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5" yWindow="165" windowWidth="17310" windowHeight="9705" tabRatio="837"/>
  </bookViews>
  <sheets>
    <sheet name="Cover" sheetId="18" r:id="rId1"/>
    <sheet name="Uncertainty Index Graph" sheetId="16" r:id="rId2"/>
    <sheet name="Data for SPSS" sheetId="15" r:id="rId3"/>
    <sheet name="IVOL" sheetId="12" r:id="rId4"/>
    <sheet name="DISP" sheetId="13" r:id="rId5"/>
    <sheet name="CS" sheetId="3" r:id="rId6"/>
    <sheet name="Bloomberg data" sheetId="17" r:id="rId7"/>
    <sheet name="BOS" sheetId="14" r:id="rId8"/>
  </sheets>
  <definedNames>
    <definedName name="_xlnm.Print_Area" localSheetId="7">BOS!$A$159:$E$172</definedName>
    <definedName name="_xlnm.Print_Area" localSheetId="1">'Uncertainty Index Graph'!#REF!</definedName>
    <definedName name="_xlnm.Print_Titles" localSheetId="7">BOS!$1:$1</definedName>
  </definedNames>
  <calcPr calcId="145621"/>
</workbook>
</file>

<file path=xl/calcChain.xml><?xml version="1.0" encoding="utf-8"?>
<calcChain xmlns="http://schemas.openxmlformats.org/spreadsheetml/2006/main">
  <c r="N190" i="12" l="1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187" i="12"/>
  <c r="N188" i="12"/>
  <c r="N189" i="12"/>
  <c r="N186" i="12"/>
  <c r="N185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" i="12"/>
  <c r="G2" i="3" l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B218" i="3" l="1"/>
  <c r="M5099" i="3"/>
  <c r="G4709" i="3"/>
  <c r="C221" i="3" s="1"/>
  <c r="G4710" i="3"/>
  <c r="B223" i="3" s="1"/>
  <c r="G4711" i="3"/>
  <c r="B221" i="3" s="1"/>
  <c r="G4712" i="3"/>
  <c r="B217" i="3" s="1"/>
  <c r="G4713" i="3"/>
  <c r="G4714" i="3"/>
  <c r="G4715" i="3"/>
  <c r="B226" i="3" s="1"/>
  <c r="G4716" i="3"/>
  <c r="C225" i="3" s="1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L4960" i="3"/>
  <c r="N4960" i="3" s="1"/>
  <c r="L4961" i="3"/>
  <c r="N4961" i="3" s="1"/>
  <c r="L4962" i="3"/>
  <c r="N4962" i="3" s="1"/>
  <c r="L4963" i="3"/>
  <c r="N4963" i="3" s="1"/>
  <c r="L4964" i="3"/>
  <c r="N4964" i="3" s="1"/>
  <c r="L4965" i="3"/>
  <c r="N4965" i="3" s="1"/>
  <c r="L4966" i="3"/>
  <c r="N4966" i="3" s="1"/>
  <c r="L4967" i="3"/>
  <c r="N4967" i="3" s="1"/>
  <c r="L4968" i="3"/>
  <c r="N4968" i="3" s="1"/>
  <c r="L4969" i="3"/>
  <c r="N4969" i="3" s="1"/>
  <c r="L4970" i="3"/>
  <c r="N4970" i="3" s="1"/>
  <c r="L4971" i="3"/>
  <c r="N4971" i="3" s="1"/>
  <c r="L4972" i="3"/>
  <c r="N4972" i="3" s="1"/>
  <c r="L4973" i="3"/>
  <c r="N4973" i="3" s="1"/>
  <c r="L4974" i="3"/>
  <c r="N4974" i="3" s="1"/>
  <c r="L4975" i="3"/>
  <c r="N4975" i="3" s="1"/>
  <c r="L4976" i="3"/>
  <c r="N4976" i="3" s="1"/>
  <c r="L4977" i="3"/>
  <c r="N4977" i="3" s="1"/>
  <c r="L4978" i="3"/>
  <c r="N4978" i="3" s="1"/>
  <c r="L4979" i="3"/>
  <c r="N4979" i="3" s="1"/>
  <c r="L4980" i="3"/>
  <c r="N4980" i="3" s="1"/>
  <c r="L4981" i="3"/>
  <c r="N4981" i="3" s="1"/>
  <c r="L4982" i="3"/>
  <c r="N4982" i="3" s="1"/>
  <c r="L4983" i="3"/>
  <c r="N4983" i="3" s="1"/>
  <c r="L4984" i="3"/>
  <c r="N4984" i="3" s="1"/>
  <c r="L4985" i="3"/>
  <c r="N4985" i="3" s="1"/>
  <c r="L4986" i="3"/>
  <c r="N4986" i="3" s="1"/>
  <c r="L4987" i="3"/>
  <c r="N4987" i="3" s="1"/>
  <c r="L4988" i="3"/>
  <c r="N4988" i="3" s="1"/>
  <c r="L4989" i="3"/>
  <c r="N4989" i="3" s="1"/>
  <c r="L4990" i="3"/>
  <c r="N4990" i="3" s="1"/>
  <c r="L4991" i="3"/>
  <c r="N4991" i="3" s="1"/>
  <c r="L4992" i="3"/>
  <c r="N4992" i="3" s="1"/>
  <c r="L4993" i="3"/>
  <c r="N4993" i="3" s="1"/>
  <c r="L4994" i="3"/>
  <c r="N4994" i="3" s="1"/>
  <c r="L4995" i="3"/>
  <c r="N4995" i="3" s="1"/>
  <c r="L4996" i="3"/>
  <c r="N4996" i="3" s="1"/>
  <c r="L4997" i="3"/>
  <c r="N4997" i="3" s="1"/>
  <c r="L4998" i="3"/>
  <c r="N4998" i="3" s="1"/>
  <c r="L4999" i="3"/>
  <c r="N4999" i="3" s="1"/>
  <c r="L5000" i="3"/>
  <c r="N5000" i="3" s="1"/>
  <c r="L5001" i="3"/>
  <c r="N5001" i="3" s="1"/>
  <c r="L5002" i="3"/>
  <c r="N5002" i="3" s="1"/>
  <c r="L5003" i="3"/>
  <c r="N5003" i="3" s="1"/>
  <c r="L5004" i="3"/>
  <c r="N5004" i="3" s="1"/>
  <c r="L5005" i="3"/>
  <c r="N5005" i="3" s="1"/>
  <c r="L5006" i="3"/>
  <c r="N5006" i="3" s="1"/>
  <c r="L5007" i="3"/>
  <c r="N5007" i="3" s="1"/>
  <c r="L5008" i="3"/>
  <c r="N5008" i="3" s="1"/>
  <c r="L5009" i="3"/>
  <c r="N5009" i="3" s="1"/>
  <c r="L5010" i="3"/>
  <c r="N5010" i="3" s="1"/>
  <c r="L5011" i="3"/>
  <c r="N5011" i="3" s="1"/>
  <c r="L5012" i="3"/>
  <c r="N5012" i="3" s="1"/>
  <c r="L5013" i="3"/>
  <c r="N5013" i="3" s="1"/>
  <c r="L5014" i="3"/>
  <c r="N5014" i="3" s="1"/>
  <c r="L5015" i="3"/>
  <c r="N5015" i="3" s="1"/>
  <c r="L5016" i="3"/>
  <c r="N5016" i="3" s="1"/>
  <c r="L5017" i="3"/>
  <c r="N5017" i="3" s="1"/>
  <c r="L5018" i="3"/>
  <c r="N5018" i="3" s="1"/>
  <c r="L5019" i="3"/>
  <c r="N5019" i="3" s="1"/>
  <c r="L5020" i="3"/>
  <c r="N5020" i="3" s="1"/>
  <c r="L5021" i="3"/>
  <c r="N5021" i="3" s="1"/>
  <c r="L5022" i="3"/>
  <c r="N5022" i="3" s="1"/>
  <c r="L5023" i="3"/>
  <c r="N5023" i="3" s="1"/>
  <c r="L5024" i="3"/>
  <c r="N5024" i="3" s="1"/>
  <c r="L5025" i="3"/>
  <c r="N5025" i="3" s="1"/>
  <c r="L5026" i="3"/>
  <c r="N5026" i="3" s="1"/>
  <c r="L5027" i="3"/>
  <c r="N5027" i="3" s="1"/>
  <c r="L5028" i="3"/>
  <c r="N5028" i="3" s="1"/>
  <c r="L5029" i="3"/>
  <c r="N5029" i="3" s="1"/>
  <c r="L5030" i="3"/>
  <c r="N5030" i="3" s="1"/>
  <c r="L5031" i="3"/>
  <c r="N5031" i="3" s="1"/>
  <c r="L5032" i="3"/>
  <c r="N5032" i="3" s="1"/>
  <c r="L5033" i="3"/>
  <c r="N5033" i="3" s="1"/>
  <c r="L5034" i="3"/>
  <c r="N5034" i="3" s="1"/>
  <c r="L5035" i="3"/>
  <c r="N5035" i="3" s="1"/>
  <c r="L5036" i="3"/>
  <c r="N5036" i="3" s="1"/>
  <c r="L5037" i="3"/>
  <c r="N5037" i="3" s="1"/>
  <c r="L5038" i="3"/>
  <c r="N5038" i="3" s="1"/>
  <c r="L5039" i="3"/>
  <c r="N5039" i="3" s="1"/>
  <c r="L5040" i="3"/>
  <c r="N5040" i="3" s="1"/>
  <c r="L5041" i="3"/>
  <c r="N5041" i="3" s="1"/>
  <c r="L5042" i="3"/>
  <c r="L5043" i="3"/>
  <c r="N5043" i="3" s="1"/>
  <c r="L5044" i="3"/>
  <c r="N5044" i="3" s="1"/>
  <c r="L5045" i="3"/>
  <c r="N5045" i="3" s="1"/>
  <c r="L5046" i="3"/>
  <c r="M5046" i="3" s="1"/>
  <c r="L5047" i="3"/>
  <c r="N5047" i="3" s="1"/>
  <c r="L5048" i="3"/>
  <c r="N5048" i="3" s="1"/>
  <c r="L5049" i="3"/>
  <c r="N5049" i="3" s="1"/>
  <c r="L5050" i="3"/>
  <c r="L5051" i="3"/>
  <c r="N5051" i="3" s="1"/>
  <c r="L5052" i="3"/>
  <c r="N5052" i="3" s="1"/>
  <c r="L5053" i="3"/>
  <c r="N5053" i="3" s="1"/>
  <c r="L5054" i="3"/>
  <c r="N5054" i="3" s="1"/>
  <c r="L5055" i="3"/>
  <c r="N5055" i="3" s="1"/>
  <c r="L5056" i="3"/>
  <c r="N5056" i="3" s="1"/>
  <c r="L5057" i="3"/>
  <c r="N5057" i="3" s="1"/>
  <c r="L5058" i="3"/>
  <c r="L5059" i="3"/>
  <c r="N5059" i="3" s="1"/>
  <c r="L5060" i="3"/>
  <c r="N5060" i="3" s="1"/>
  <c r="L5061" i="3"/>
  <c r="N5061" i="3" s="1"/>
  <c r="L5062" i="3"/>
  <c r="N5062" i="3" s="1"/>
  <c r="L5063" i="3"/>
  <c r="N5063" i="3" s="1"/>
  <c r="L5064" i="3"/>
  <c r="N5064" i="3" s="1"/>
  <c r="L5065" i="3"/>
  <c r="N5065" i="3" s="1"/>
  <c r="L5066" i="3"/>
  <c r="L5067" i="3"/>
  <c r="N5067" i="3" s="1"/>
  <c r="L5068" i="3"/>
  <c r="N5068" i="3" s="1"/>
  <c r="L5069" i="3"/>
  <c r="N5069" i="3" s="1"/>
  <c r="L5070" i="3"/>
  <c r="N5070" i="3" s="1"/>
  <c r="L5071" i="3"/>
  <c r="N5071" i="3" s="1"/>
  <c r="L5072" i="3"/>
  <c r="N5072" i="3" s="1"/>
  <c r="L5073" i="3"/>
  <c r="N5073" i="3" s="1"/>
  <c r="L5074" i="3"/>
  <c r="L5075" i="3"/>
  <c r="N5075" i="3" s="1"/>
  <c r="L5076" i="3"/>
  <c r="N5076" i="3" s="1"/>
  <c r="L5077" i="3"/>
  <c r="N5077" i="3" s="1"/>
  <c r="L5078" i="3"/>
  <c r="N5078" i="3" s="1"/>
  <c r="L5079" i="3"/>
  <c r="N5079" i="3" s="1"/>
  <c r="L5080" i="3"/>
  <c r="N5080" i="3" s="1"/>
  <c r="L5081" i="3"/>
  <c r="N5081" i="3" s="1"/>
  <c r="L5082" i="3"/>
  <c r="L5083" i="3"/>
  <c r="N5083" i="3" s="1"/>
  <c r="L5084" i="3"/>
  <c r="N5084" i="3" s="1"/>
  <c r="L5085" i="3"/>
  <c r="N5085" i="3" s="1"/>
  <c r="L5086" i="3"/>
  <c r="N5086" i="3" s="1"/>
  <c r="L5087" i="3"/>
  <c r="N5087" i="3" s="1"/>
  <c r="L5088" i="3"/>
  <c r="N5088" i="3" s="1"/>
  <c r="L5089" i="3"/>
  <c r="N5089" i="3" s="1"/>
  <c r="L5090" i="3"/>
  <c r="L5091" i="3"/>
  <c r="N5091" i="3" s="1"/>
  <c r="L5092" i="3"/>
  <c r="N5092" i="3" s="1"/>
  <c r="L5093" i="3"/>
  <c r="N5093" i="3" s="1"/>
  <c r="L5094" i="3"/>
  <c r="N5094" i="3" s="1"/>
  <c r="L5095" i="3"/>
  <c r="N5095" i="3" s="1"/>
  <c r="L5096" i="3"/>
  <c r="N5096" i="3" s="1"/>
  <c r="L5097" i="3"/>
  <c r="N5097" i="3" s="1"/>
  <c r="L5098" i="3"/>
  <c r="L5099" i="3"/>
  <c r="N5099" i="3" s="1"/>
  <c r="L5100" i="3"/>
  <c r="N5100" i="3" s="1"/>
  <c r="L5101" i="3"/>
  <c r="N5101" i="3" s="1"/>
  <c r="L5102" i="3"/>
  <c r="N5102" i="3" s="1"/>
  <c r="L5103" i="3"/>
  <c r="N5103" i="3" s="1"/>
  <c r="L5104" i="3"/>
  <c r="N5104" i="3" s="1"/>
  <c r="L5105" i="3"/>
  <c r="N5105" i="3" s="1"/>
  <c r="L5106" i="3"/>
  <c r="L5107" i="3"/>
  <c r="N5107" i="3" s="1"/>
  <c r="L5108" i="3"/>
  <c r="N5108" i="3" s="1"/>
  <c r="L5109" i="3"/>
  <c r="N5109" i="3" s="1"/>
  <c r="L5110" i="3"/>
  <c r="M5110" i="3" s="1"/>
  <c r="L4958" i="3"/>
  <c r="L4959" i="3"/>
  <c r="N4959" i="3" s="1"/>
  <c r="L4957" i="3"/>
  <c r="N4957" i="3" s="1"/>
  <c r="B220" i="3" l="1"/>
  <c r="B224" i="3"/>
  <c r="C228" i="3"/>
  <c r="B228" i="3"/>
  <c r="C220" i="3"/>
  <c r="C216" i="3"/>
  <c r="C223" i="3"/>
  <c r="C219" i="3"/>
  <c r="B216" i="3"/>
  <c r="C227" i="3"/>
  <c r="C229" i="3"/>
  <c r="B225" i="3"/>
  <c r="B222" i="3"/>
  <c r="C224" i="3"/>
  <c r="C218" i="3"/>
  <c r="B229" i="3"/>
  <c r="B227" i="3"/>
  <c r="B219" i="3"/>
  <c r="C222" i="3"/>
  <c r="C217" i="3"/>
  <c r="C226" i="3"/>
  <c r="M5043" i="3"/>
  <c r="M5035" i="3"/>
  <c r="M5011" i="3"/>
  <c r="M4979" i="3"/>
  <c r="M4971" i="3"/>
  <c r="M5003" i="3"/>
  <c r="M5107" i="3"/>
  <c r="M5075" i="3"/>
  <c r="M4963" i="3"/>
  <c r="M5067" i="3"/>
  <c r="M4959" i="3"/>
  <c r="M5095" i="3"/>
  <c r="M5063" i="3"/>
  <c r="M5031" i="3"/>
  <c r="M4999" i="3"/>
  <c r="M4967" i="3"/>
  <c r="N4958" i="3"/>
  <c r="M4958" i="3"/>
  <c r="N5106" i="3"/>
  <c r="M5106" i="3"/>
  <c r="N5098" i="3"/>
  <c r="M5098" i="3"/>
  <c r="N5090" i="3"/>
  <c r="M5090" i="3"/>
  <c r="N5082" i="3"/>
  <c r="M5082" i="3"/>
  <c r="N5074" i="3"/>
  <c r="M5074" i="3"/>
  <c r="N5066" i="3"/>
  <c r="M5066" i="3"/>
  <c r="N5058" i="3"/>
  <c r="M5058" i="3"/>
  <c r="N5050" i="3"/>
  <c r="M5050" i="3"/>
  <c r="N5042" i="3"/>
  <c r="M5042" i="3"/>
  <c r="M5091" i="3"/>
  <c r="M5059" i="3"/>
  <c r="M5027" i="3"/>
  <c r="M4995" i="3"/>
  <c r="M5079" i="3"/>
  <c r="M5047" i="3"/>
  <c r="M5015" i="3"/>
  <c r="M4983" i="3"/>
  <c r="M5103" i="3"/>
  <c r="M5071" i="3"/>
  <c r="M5039" i="3"/>
  <c r="M5007" i="3"/>
  <c r="M4975" i="3"/>
  <c r="M5087" i="3"/>
  <c r="M5055" i="3"/>
  <c r="M5023" i="3"/>
  <c r="M4991" i="3"/>
  <c r="M5083" i="3"/>
  <c r="M5051" i="3"/>
  <c r="M5019" i="3"/>
  <c r="M4987" i="3"/>
  <c r="M5102" i="3"/>
  <c r="M5086" i="3"/>
  <c r="M5070" i="3"/>
  <c r="M5054" i="3"/>
  <c r="M5030" i="3"/>
  <c r="M5014" i="3"/>
  <c r="M4998" i="3"/>
  <c r="M4982" i="3"/>
  <c r="M4966" i="3"/>
  <c r="N5110" i="3"/>
  <c r="N5046" i="3"/>
  <c r="M5109" i="3"/>
  <c r="M5101" i="3"/>
  <c r="M5093" i="3"/>
  <c r="M5085" i="3"/>
  <c r="M5077" i="3"/>
  <c r="M5069" i="3"/>
  <c r="M5061" i="3"/>
  <c r="M5053" i="3"/>
  <c r="M5045" i="3"/>
  <c r="M5037" i="3"/>
  <c r="M5029" i="3"/>
  <c r="M5021" i="3"/>
  <c r="M5013" i="3"/>
  <c r="M5005" i="3"/>
  <c r="M4997" i="3"/>
  <c r="M4989" i="3"/>
  <c r="M4981" i="3"/>
  <c r="M4973" i="3"/>
  <c r="M4965" i="3"/>
  <c r="M4957" i="3"/>
  <c r="M5094" i="3"/>
  <c r="M5078" i="3"/>
  <c r="M5062" i="3"/>
  <c r="M5038" i="3"/>
  <c r="M5022" i="3"/>
  <c r="M5006" i="3"/>
  <c r="M4990" i="3"/>
  <c r="M4974" i="3"/>
  <c r="M5108" i="3"/>
  <c r="M5100" i="3"/>
  <c r="M5092" i="3"/>
  <c r="M5084" i="3"/>
  <c r="M5076" i="3"/>
  <c r="M5068" i="3"/>
  <c r="M5060" i="3"/>
  <c r="M5052" i="3"/>
  <c r="M5044" i="3"/>
  <c r="M5036" i="3"/>
  <c r="M5028" i="3"/>
  <c r="M5020" i="3"/>
  <c r="M5012" i="3"/>
  <c r="M5004" i="3"/>
  <c r="M4996" i="3"/>
  <c r="M4988" i="3"/>
  <c r="M4980" i="3"/>
  <c r="M4972" i="3"/>
  <c r="M4964" i="3"/>
  <c r="M5034" i="3"/>
  <c r="M5018" i="3"/>
  <c r="M5010" i="3"/>
  <c r="M4994" i="3"/>
  <c r="M4978" i="3"/>
  <c r="M4962" i="3"/>
  <c r="M5105" i="3"/>
  <c r="M5097" i="3"/>
  <c r="M5089" i="3"/>
  <c r="M5081" i="3"/>
  <c r="M5073" i="3"/>
  <c r="M5065" i="3"/>
  <c r="M5057" i="3"/>
  <c r="M5049" i="3"/>
  <c r="M5041" i="3"/>
  <c r="M5033" i="3"/>
  <c r="M5025" i="3"/>
  <c r="M5017" i="3"/>
  <c r="M5009" i="3"/>
  <c r="M5001" i="3"/>
  <c r="M4993" i="3"/>
  <c r="M4985" i="3"/>
  <c r="M4977" i="3"/>
  <c r="M4969" i="3"/>
  <c r="M4961" i="3"/>
  <c r="M5026" i="3"/>
  <c r="M5002" i="3"/>
  <c r="M4986" i="3"/>
  <c r="M4970" i="3"/>
  <c r="M5104" i="3"/>
  <c r="M5096" i="3"/>
  <c r="M5088" i="3"/>
  <c r="M5080" i="3"/>
  <c r="M5072" i="3"/>
  <c r="M5064" i="3"/>
  <c r="M5056" i="3"/>
  <c r="M5048" i="3"/>
  <c r="M5040" i="3"/>
  <c r="M5032" i="3"/>
  <c r="M5024" i="3"/>
  <c r="M5016" i="3"/>
  <c r="M5008" i="3"/>
  <c r="M5000" i="3"/>
  <c r="M4992" i="3"/>
  <c r="M4984" i="3"/>
  <c r="M4976" i="3"/>
  <c r="M4968" i="3"/>
  <c r="M4960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2" i="3"/>
  <c r="L3" i="3"/>
  <c r="L4" i="3"/>
  <c r="L5" i="3"/>
  <c r="L6" i="3"/>
  <c r="L7" i="3"/>
  <c r="L8" i="3"/>
  <c r="L9" i="3"/>
  <c r="L10" i="3"/>
  <c r="N34" i="3" l="1"/>
  <c r="M34" i="3"/>
  <c r="N67" i="3"/>
  <c r="M67" i="3"/>
  <c r="N51" i="3"/>
  <c r="M51" i="3"/>
  <c r="N391" i="3"/>
  <c r="M391" i="3"/>
  <c r="N359" i="3"/>
  <c r="M359" i="3"/>
  <c r="N335" i="3"/>
  <c r="M335" i="3"/>
  <c r="N311" i="3"/>
  <c r="M311" i="3"/>
  <c r="N279" i="3"/>
  <c r="M279" i="3"/>
  <c r="N247" i="3"/>
  <c r="M247" i="3"/>
  <c r="N223" i="3"/>
  <c r="M223" i="3"/>
  <c r="N199" i="3"/>
  <c r="M199" i="3"/>
  <c r="N167" i="3"/>
  <c r="M167" i="3"/>
  <c r="N135" i="3"/>
  <c r="M135" i="3"/>
  <c r="N111" i="3"/>
  <c r="M111" i="3"/>
  <c r="N87" i="3"/>
  <c r="M87" i="3"/>
  <c r="N442" i="3"/>
  <c r="M442" i="3"/>
  <c r="N418" i="3"/>
  <c r="M418" i="3"/>
  <c r="N462" i="3"/>
  <c r="M462" i="3"/>
  <c r="N503" i="3"/>
  <c r="M503" i="3"/>
  <c r="N479" i="3"/>
  <c r="M479" i="3"/>
  <c r="N575" i="3"/>
  <c r="M575" i="3"/>
  <c r="N551" i="3"/>
  <c r="M551" i="3"/>
  <c r="N527" i="3"/>
  <c r="M527" i="3"/>
  <c r="N616" i="3"/>
  <c r="M616" i="3"/>
  <c r="N592" i="3"/>
  <c r="M592" i="3"/>
  <c r="N3003" i="3"/>
  <c r="M3003" i="3"/>
  <c r="N2971" i="3"/>
  <c r="M2971" i="3"/>
  <c r="M2939" i="3"/>
  <c r="N2939" i="3"/>
  <c r="N2907" i="3"/>
  <c r="M2907" i="3"/>
  <c r="N2891" i="3"/>
  <c r="M2891" i="3"/>
  <c r="N2875" i="3"/>
  <c r="M2875" i="3"/>
  <c r="N2851" i="3"/>
  <c r="M2851" i="3"/>
  <c r="N2835" i="3"/>
  <c r="M2835" i="3"/>
  <c r="N2819" i="3"/>
  <c r="M2819" i="3"/>
  <c r="N2795" i="3"/>
  <c r="M2795" i="3"/>
  <c r="N2779" i="3"/>
  <c r="M2779" i="3"/>
  <c r="N2755" i="3"/>
  <c r="M2755" i="3"/>
  <c r="N2739" i="3"/>
  <c r="M2739" i="3"/>
  <c r="N2715" i="3"/>
  <c r="M2715" i="3"/>
  <c r="N2699" i="3"/>
  <c r="M2699" i="3"/>
  <c r="M2683" i="3"/>
  <c r="N2683" i="3"/>
  <c r="N2667" i="3"/>
  <c r="M2667" i="3"/>
  <c r="N2651" i="3"/>
  <c r="M2651" i="3"/>
  <c r="N2635" i="3"/>
  <c r="M2635" i="3"/>
  <c r="N2611" i="3"/>
  <c r="M2611" i="3"/>
  <c r="N2595" i="3"/>
  <c r="M2595" i="3"/>
  <c r="N2579" i="3"/>
  <c r="M2579" i="3"/>
  <c r="N2571" i="3"/>
  <c r="M2571" i="3"/>
  <c r="N2555" i="3"/>
  <c r="M2555" i="3"/>
  <c r="N2547" i="3"/>
  <c r="M2547" i="3"/>
  <c r="N2531" i="3"/>
  <c r="M2531" i="3"/>
  <c r="N2515" i="3"/>
  <c r="M2515" i="3"/>
  <c r="N2499" i="3"/>
  <c r="M2499" i="3"/>
  <c r="N2483" i="3"/>
  <c r="M2483" i="3"/>
  <c r="N2467" i="3"/>
  <c r="M2467" i="3"/>
  <c r="N2451" i="3"/>
  <c r="M2451" i="3"/>
  <c r="N2443" i="3"/>
  <c r="M2443" i="3"/>
  <c r="N2427" i="3"/>
  <c r="M2427" i="3"/>
  <c r="N2419" i="3"/>
  <c r="M2419" i="3"/>
  <c r="N2403" i="3"/>
  <c r="M2403" i="3"/>
  <c r="N2395" i="3"/>
  <c r="M2395" i="3"/>
  <c r="N2387" i="3"/>
  <c r="M2387" i="3"/>
  <c r="N2379" i="3"/>
  <c r="M2379" i="3"/>
  <c r="N2363" i="3"/>
  <c r="M2363" i="3"/>
  <c r="N2355" i="3"/>
  <c r="M2355" i="3"/>
  <c r="N2347" i="3"/>
  <c r="M2347" i="3"/>
  <c r="N2339" i="3"/>
  <c r="M2339" i="3"/>
  <c r="N2331" i="3"/>
  <c r="M2331" i="3"/>
  <c r="N2323" i="3"/>
  <c r="M2323" i="3"/>
  <c r="N2307" i="3"/>
  <c r="M2307" i="3"/>
  <c r="N2299" i="3"/>
  <c r="M2299" i="3"/>
  <c r="N2291" i="3"/>
  <c r="M2291" i="3"/>
  <c r="N2283" i="3"/>
  <c r="M2283" i="3"/>
  <c r="N2275" i="3"/>
  <c r="M2275" i="3"/>
  <c r="N2267" i="3"/>
  <c r="M2267" i="3"/>
  <c r="N2259" i="3"/>
  <c r="M2259" i="3"/>
  <c r="N2251" i="3"/>
  <c r="M2251" i="3"/>
  <c r="N2243" i="3"/>
  <c r="M2243" i="3"/>
  <c r="N2235" i="3"/>
  <c r="M2235" i="3"/>
  <c r="N2227" i="3"/>
  <c r="M2227" i="3"/>
  <c r="N2219" i="3"/>
  <c r="M2219" i="3"/>
  <c r="N2211" i="3"/>
  <c r="M2211" i="3"/>
  <c r="N2195" i="3"/>
  <c r="M2195" i="3"/>
  <c r="N2187" i="3"/>
  <c r="M2187" i="3"/>
  <c r="N2179" i="3"/>
  <c r="M2179" i="3"/>
  <c r="N2163" i="3"/>
  <c r="M2163" i="3"/>
  <c r="N2155" i="3"/>
  <c r="M2155" i="3"/>
  <c r="N2147" i="3"/>
  <c r="M2147" i="3"/>
  <c r="N2139" i="3"/>
  <c r="M2139" i="3"/>
  <c r="N2131" i="3"/>
  <c r="M2131" i="3"/>
  <c r="N2123" i="3"/>
  <c r="M2123" i="3"/>
  <c r="N2115" i="3"/>
  <c r="M2115" i="3"/>
  <c r="N2107" i="3"/>
  <c r="M2107" i="3"/>
  <c r="N2099" i="3"/>
  <c r="M2099" i="3"/>
  <c r="N2091" i="3"/>
  <c r="M2091" i="3"/>
  <c r="N2083" i="3"/>
  <c r="M2083" i="3"/>
  <c r="N2075" i="3"/>
  <c r="M2075" i="3"/>
  <c r="N2067" i="3"/>
  <c r="M2067" i="3"/>
  <c r="N2059" i="3"/>
  <c r="M2059" i="3"/>
  <c r="N2051" i="3"/>
  <c r="M2051" i="3"/>
  <c r="N2043" i="3"/>
  <c r="M2043" i="3"/>
  <c r="N2035" i="3"/>
  <c r="M2035" i="3"/>
  <c r="N2027" i="3"/>
  <c r="M2027" i="3"/>
  <c r="M2019" i="3"/>
  <c r="N2019" i="3"/>
  <c r="N2011" i="3"/>
  <c r="M2011" i="3"/>
  <c r="N2003" i="3"/>
  <c r="M2003" i="3"/>
  <c r="N1987" i="3"/>
  <c r="M1987" i="3"/>
  <c r="N1979" i="3"/>
  <c r="M1979" i="3"/>
  <c r="N1971" i="3"/>
  <c r="M1971" i="3"/>
  <c r="N1963" i="3"/>
  <c r="M1963" i="3"/>
  <c r="N1955" i="3"/>
  <c r="M1955" i="3"/>
  <c r="N1947" i="3"/>
  <c r="M1947" i="3"/>
  <c r="N1939" i="3"/>
  <c r="M1939" i="3"/>
  <c r="N1931" i="3"/>
  <c r="M1931" i="3"/>
  <c r="N1923" i="3"/>
  <c r="M1923" i="3"/>
  <c r="N1915" i="3"/>
  <c r="M1915" i="3"/>
  <c r="N1907" i="3"/>
  <c r="M1907" i="3"/>
  <c r="N1899" i="3"/>
  <c r="M1899" i="3"/>
  <c r="N1891" i="3"/>
  <c r="M1891" i="3"/>
  <c r="N1883" i="3"/>
  <c r="M1883" i="3"/>
  <c r="N1875" i="3"/>
  <c r="M1875" i="3"/>
  <c r="N1867" i="3"/>
  <c r="M1867" i="3"/>
  <c r="N1859" i="3"/>
  <c r="M1859" i="3"/>
  <c r="N1851" i="3"/>
  <c r="M1851" i="3"/>
  <c r="N1843" i="3"/>
  <c r="M1843" i="3"/>
  <c r="N1835" i="3"/>
  <c r="M1835" i="3"/>
  <c r="N1827" i="3"/>
  <c r="M1827" i="3"/>
  <c r="N1819" i="3"/>
  <c r="M1819" i="3"/>
  <c r="N1811" i="3"/>
  <c r="M1811" i="3"/>
  <c r="N1803" i="3"/>
  <c r="M1803" i="3"/>
  <c r="N1795" i="3"/>
  <c r="M1795" i="3"/>
  <c r="N1787" i="3"/>
  <c r="M1787" i="3"/>
  <c r="N1779" i="3"/>
  <c r="M1779" i="3"/>
  <c r="N1771" i="3"/>
  <c r="M1771" i="3"/>
  <c r="N1763" i="3"/>
  <c r="M1763" i="3"/>
  <c r="N1755" i="3"/>
  <c r="M1755" i="3"/>
  <c r="N1747" i="3"/>
  <c r="M1747" i="3"/>
  <c r="N1739" i="3"/>
  <c r="M1739" i="3"/>
  <c r="N1731" i="3"/>
  <c r="M1731" i="3"/>
  <c r="N1723" i="3"/>
  <c r="M1723" i="3"/>
  <c r="N1715" i="3"/>
  <c r="M1715" i="3"/>
  <c r="N1707" i="3"/>
  <c r="M1707" i="3"/>
  <c r="N1699" i="3"/>
  <c r="M1699" i="3"/>
  <c r="N1691" i="3"/>
  <c r="M1691" i="3"/>
  <c r="N1683" i="3"/>
  <c r="M1683" i="3"/>
  <c r="N1675" i="3"/>
  <c r="M1675" i="3"/>
  <c r="N1667" i="3"/>
  <c r="M1667" i="3"/>
  <c r="N1659" i="3"/>
  <c r="M1659" i="3"/>
  <c r="N1651" i="3"/>
  <c r="M1651" i="3"/>
  <c r="N1643" i="3"/>
  <c r="M1643" i="3"/>
  <c r="N1635" i="3"/>
  <c r="M1635" i="3"/>
  <c r="N1627" i="3"/>
  <c r="M1627" i="3"/>
  <c r="M1619" i="3"/>
  <c r="N1619" i="3"/>
  <c r="N1611" i="3"/>
  <c r="M1611" i="3"/>
  <c r="N1603" i="3"/>
  <c r="M1603" i="3"/>
  <c r="N1595" i="3"/>
  <c r="M1595" i="3"/>
  <c r="N1587" i="3"/>
  <c r="M1587" i="3"/>
  <c r="N1579" i="3"/>
  <c r="M1579" i="3"/>
  <c r="N1571" i="3"/>
  <c r="M1571" i="3"/>
  <c r="N1563" i="3"/>
  <c r="M1563" i="3"/>
  <c r="N1555" i="3"/>
  <c r="M1555" i="3"/>
  <c r="N1547" i="3"/>
  <c r="M1547" i="3"/>
  <c r="N1539" i="3"/>
  <c r="M1539" i="3"/>
  <c r="N1531" i="3"/>
  <c r="M1531" i="3"/>
  <c r="N1523" i="3"/>
  <c r="M1523" i="3"/>
  <c r="N1515" i="3"/>
  <c r="M1515" i="3"/>
  <c r="N1507" i="3"/>
  <c r="M1507" i="3"/>
  <c r="N1499" i="3"/>
  <c r="M1499" i="3"/>
  <c r="N1491" i="3"/>
  <c r="M1491" i="3"/>
  <c r="N1483" i="3"/>
  <c r="M1483" i="3"/>
  <c r="N1475" i="3"/>
  <c r="M1475" i="3"/>
  <c r="N1467" i="3"/>
  <c r="M1467" i="3"/>
  <c r="N1459" i="3"/>
  <c r="M1459" i="3"/>
  <c r="N1451" i="3"/>
  <c r="M1451" i="3"/>
  <c r="N1443" i="3"/>
  <c r="M1443" i="3"/>
  <c r="N1435" i="3"/>
  <c r="M1435" i="3"/>
  <c r="N1427" i="3"/>
  <c r="M1427" i="3"/>
  <c r="N1419" i="3"/>
  <c r="M1419" i="3"/>
  <c r="N1411" i="3"/>
  <c r="M1411" i="3"/>
  <c r="N1403" i="3"/>
  <c r="M1403" i="3"/>
  <c r="N1395" i="3"/>
  <c r="M1395" i="3"/>
  <c r="N1387" i="3"/>
  <c r="M1387" i="3"/>
  <c r="N1379" i="3"/>
  <c r="M1379" i="3"/>
  <c r="N1371" i="3"/>
  <c r="M1371" i="3"/>
  <c r="N1363" i="3"/>
  <c r="M1363" i="3"/>
  <c r="N1355" i="3"/>
  <c r="M1355" i="3"/>
  <c r="N1347" i="3"/>
  <c r="M1347" i="3"/>
  <c r="N1339" i="3"/>
  <c r="M1339" i="3"/>
  <c r="N1331" i="3"/>
  <c r="M1331" i="3"/>
  <c r="N1323" i="3"/>
  <c r="M1323" i="3"/>
  <c r="N1315" i="3"/>
  <c r="M1315" i="3"/>
  <c r="N1307" i="3"/>
  <c r="M1307" i="3"/>
  <c r="N1299" i="3"/>
  <c r="M1299" i="3"/>
  <c r="N1291" i="3"/>
  <c r="M1291" i="3"/>
  <c r="N1283" i="3"/>
  <c r="M1283" i="3"/>
  <c r="N1275" i="3"/>
  <c r="M1275" i="3"/>
  <c r="N1267" i="3"/>
  <c r="M1267" i="3"/>
  <c r="N1259" i="3"/>
  <c r="M1259" i="3"/>
  <c r="N1251" i="3"/>
  <c r="M1251" i="3"/>
  <c r="N1243" i="3"/>
  <c r="M1243" i="3"/>
  <c r="N1235" i="3"/>
  <c r="M1235" i="3"/>
  <c r="N1227" i="3"/>
  <c r="M1227" i="3"/>
  <c r="N1211" i="3"/>
  <c r="M1211" i="3"/>
  <c r="N1203" i="3"/>
  <c r="M1203" i="3"/>
  <c r="N1195" i="3"/>
  <c r="M1195" i="3"/>
  <c r="N26" i="3"/>
  <c r="M26" i="3"/>
  <c r="N43" i="3"/>
  <c r="M43" i="3"/>
  <c r="N375" i="3"/>
  <c r="M375" i="3"/>
  <c r="N351" i="3"/>
  <c r="M351" i="3"/>
  <c r="N327" i="3"/>
  <c r="M327" i="3"/>
  <c r="N295" i="3"/>
  <c r="M295" i="3"/>
  <c r="N263" i="3"/>
  <c r="M263" i="3"/>
  <c r="N239" i="3"/>
  <c r="M239" i="3"/>
  <c r="N215" i="3"/>
  <c r="M215" i="3"/>
  <c r="N183" i="3"/>
  <c r="M183" i="3"/>
  <c r="N159" i="3"/>
  <c r="M159" i="3"/>
  <c r="N143" i="3"/>
  <c r="M143" i="3"/>
  <c r="N119" i="3"/>
  <c r="M119" i="3"/>
  <c r="N95" i="3"/>
  <c r="M95" i="3"/>
  <c r="N71" i="3"/>
  <c r="M71" i="3"/>
  <c r="N410" i="3"/>
  <c r="M410" i="3"/>
  <c r="N454" i="3"/>
  <c r="M454" i="3"/>
  <c r="N487" i="3"/>
  <c r="M487" i="3"/>
  <c r="N559" i="3"/>
  <c r="M559" i="3"/>
  <c r="N535" i="3"/>
  <c r="M535" i="3"/>
  <c r="N624" i="3"/>
  <c r="M624" i="3"/>
  <c r="N600" i="3"/>
  <c r="M600" i="3"/>
  <c r="N647" i="3"/>
  <c r="M647" i="3"/>
  <c r="N3011" i="3"/>
  <c r="M3011" i="3"/>
  <c r="N2995" i="3"/>
  <c r="M2995" i="3"/>
  <c r="N2979" i="3"/>
  <c r="M2979" i="3"/>
  <c r="N2955" i="3"/>
  <c r="M2955" i="3"/>
  <c r="N2947" i="3"/>
  <c r="M2947" i="3"/>
  <c r="N2931" i="3"/>
  <c r="M2931" i="3"/>
  <c r="N2915" i="3"/>
  <c r="M2915" i="3"/>
  <c r="N2899" i="3"/>
  <c r="M2899" i="3"/>
  <c r="N2883" i="3"/>
  <c r="M2883" i="3"/>
  <c r="N2859" i="3"/>
  <c r="M2859" i="3"/>
  <c r="N2843" i="3"/>
  <c r="M2843" i="3"/>
  <c r="N2827" i="3"/>
  <c r="M2827" i="3"/>
  <c r="N2811" i="3"/>
  <c r="M2811" i="3"/>
  <c r="N2803" i="3"/>
  <c r="M2803" i="3"/>
  <c r="N2787" i="3"/>
  <c r="M2787" i="3"/>
  <c r="N2763" i="3"/>
  <c r="M2763" i="3"/>
  <c r="N2747" i="3"/>
  <c r="M2747" i="3"/>
  <c r="N2731" i="3"/>
  <c r="M2731" i="3"/>
  <c r="N2723" i="3"/>
  <c r="M2723" i="3"/>
  <c r="N2707" i="3"/>
  <c r="M2707" i="3"/>
  <c r="N2691" i="3"/>
  <c r="M2691" i="3"/>
  <c r="N2675" i="3"/>
  <c r="M2675" i="3"/>
  <c r="N2659" i="3"/>
  <c r="M2659" i="3"/>
  <c r="N2643" i="3"/>
  <c r="M2643" i="3"/>
  <c r="N2627" i="3"/>
  <c r="M2627" i="3"/>
  <c r="N2603" i="3"/>
  <c r="M2603" i="3"/>
  <c r="N2587" i="3"/>
  <c r="M2587" i="3"/>
  <c r="N2563" i="3"/>
  <c r="M2563" i="3"/>
  <c r="N2539" i="3"/>
  <c r="M2539" i="3"/>
  <c r="N2523" i="3"/>
  <c r="M2523" i="3"/>
  <c r="N2507" i="3"/>
  <c r="M2507" i="3"/>
  <c r="N2491" i="3"/>
  <c r="M2491" i="3"/>
  <c r="N2475" i="3"/>
  <c r="M2475" i="3"/>
  <c r="N2459" i="3"/>
  <c r="M2459" i="3"/>
  <c r="N2435" i="3"/>
  <c r="M2435" i="3"/>
  <c r="N2411" i="3"/>
  <c r="M2411" i="3"/>
  <c r="N2371" i="3"/>
  <c r="M2371" i="3"/>
  <c r="N2315" i="3"/>
  <c r="M2315" i="3"/>
  <c r="N2203" i="3"/>
  <c r="M2203" i="3"/>
  <c r="N1995" i="3"/>
  <c r="M1995" i="3"/>
  <c r="N1219" i="3"/>
  <c r="M1219" i="3"/>
  <c r="N5" i="3"/>
  <c r="M5" i="3"/>
  <c r="N18" i="3"/>
  <c r="M18" i="3"/>
  <c r="N59" i="3"/>
  <c r="M59" i="3"/>
  <c r="N399" i="3"/>
  <c r="M399" i="3"/>
  <c r="N383" i="3"/>
  <c r="M383" i="3"/>
  <c r="N367" i="3"/>
  <c r="M367" i="3"/>
  <c r="N343" i="3"/>
  <c r="M343" i="3"/>
  <c r="N319" i="3"/>
  <c r="M319" i="3"/>
  <c r="N303" i="3"/>
  <c r="M303" i="3"/>
  <c r="N287" i="3"/>
  <c r="M287" i="3"/>
  <c r="N271" i="3"/>
  <c r="M271" i="3"/>
  <c r="N255" i="3"/>
  <c r="M255" i="3"/>
  <c r="N231" i="3"/>
  <c r="M231" i="3"/>
  <c r="N207" i="3"/>
  <c r="M207" i="3"/>
  <c r="N191" i="3"/>
  <c r="M191" i="3"/>
  <c r="N175" i="3"/>
  <c r="M175" i="3"/>
  <c r="N151" i="3"/>
  <c r="M151" i="3"/>
  <c r="N127" i="3"/>
  <c r="M127" i="3"/>
  <c r="N103" i="3"/>
  <c r="M103" i="3"/>
  <c r="N79" i="3"/>
  <c r="M79" i="3"/>
  <c r="N434" i="3"/>
  <c r="M434" i="3"/>
  <c r="N426" i="3"/>
  <c r="M426" i="3"/>
  <c r="N478" i="3"/>
  <c r="M478" i="3"/>
  <c r="N470" i="3"/>
  <c r="M470" i="3"/>
  <c r="N519" i="3"/>
  <c r="M519" i="3"/>
  <c r="N511" i="3"/>
  <c r="M511" i="3"/>
  <c r="N495" i="3"/>
  <c r="M495" i="3"/>
  <c r="N583" i="3"/>
  <c r="M583" i="3"/>
  <c r="N567" i="3"/>
  <c r="M567" i="3"/>
  <c r="N543" i="3"/>
  <c r="M543" i="3"/>
  <c r="N632" i="3"/>
  <c r="M632" i="3"/>
  <c r="N608" i="3"/>
  <c r="M608" i="3"/>
  <c r="N639" i="3"/>
  <c r="M639" i="3"/>
  <c r="N2987" i="3"/>
  <c r="M2987" i="3"/>
  <c r="N2963" i="3"/>
  <c r="M2963" i="3"/>
  <c r="N2923" i="3"/>
  <c r="M2923" i="3"/>
  <c r="N2867" i="3"/>
  <c r="M2867" i="3"/>
  <c r="N2771" i="3"/>
  <c r="M2771" i="3"/>
  <c r="N2619" i="3"/>
  <c r="M2619" i="3"/>
  <c r="N2171" i="3"/>
  <c r="M2171" i="3"/>
  <c r="N4" i="3"/>
  <c r="M4" i="3"/>
  <c r="N58" i="3"/>
  <c r="M58" i="3"/>
  <c r="N382" i="3"/>
  <c r="M382" i="3"/>
  <c r="N342" i="3"/>
  <c r="M342" i="3"/>
  <c r="N318" i="3"/>
  <c r="M318" i="3"/>
  <c r="N294" i="3"/>
  <c r="M294" i="3"/>
  <c r="N262" i="3"/>
  <c r="M262" i="3"/>
  <c r="N246" i="3"/>
  <c r="M246" i="3"/>
  <c r="N214" i="3"/>
  <c r="M214" i="3"/>
  <c r="N182" i="3"/>
  <c r="M182" i="3"/>
  <c r="N166" i="3"/>
  <c r="M166" i="3"/>
  <c r="N134" i="3"/>
  <c r="M134" i="3"/>
  <c r="N102" i="3"/>
  <c r="M102" i="3"/>
  <c r="N70" i="3"/>
  <c r="M70" i="3"/>
  <c r="N409" i="3"/>
  <c r="M409" i="3"/>
  <c r="N453" i="3"/>
  <c r="M453" i="3"/>
  <c r="N494" i="3"/>
  <c r="M494" i="3"/>
  <c r="N574" i="3"/>
  <c r="M574" i="3"/>
  <c r="N550" i="3"/>
  <c r="M550" i="3"/>
  <c r="N526" i="3"/>
  <c r="M526" i="3"/>
  <c r="N607" i="3"/>
  <c r="M607" i="3"/>
  <c r="N646" i="3"/>
  <c r="M646" i="3"/>
  <c r="N2994" i="3"/>
  <c r="M2994" i="3"/>
  <c r="N2970" i="3"/>
  <c r="M2970" i="3"/>
  <c r="M2938" i="3"/>
  <c r="N2938" i="3"/>
  <c r="N2914" i="3"/>
  <c r="M2914" i="3"/>
  <c r="N2898" i="3"/>
  <c r="M2898" i="3"/>
  <c r="N2882" i="3"/>
  <c r="M2882" i="3"/>
  <c r="N2858" i="3"/>
  <c r="M2858" i="3"/>
  <c r="N2842" i="3"/>
  <c r="M2842" i="3"/>
  <c r="N2810" i="3"/>
  <c r="M2810" i="3"/>
  <c r="N2786" i="3"/>
  <c r="M2786" i="3"/>
  <c r="N2762" i="3"/>
  <c r="M2762" i="3"/>
  <c r="N2738" i="3"/>
  <c r="M2738" i="3"/>
  <c r="N2714" i="3"/>
  <c r="M2714" i="3"/>
  <c r="N2690" i="3"/>
  <c r="M2690" i="3"/>
  <c r="N2666" i="3"/>
  <c r="M2666" i="3"/>
  <c r="N2642" i="3"/>
  <c r="M2642" i="3"/>
  <c r="N2610" i="3"/>
  <c r="M2610" i="3"/>
  <c r="N2586" i="3"/>
  <c r="M2586" i="3"/>
  <c r="N2570" i="3"/>
  <c r="M2570" i="3"/>
  <c r="N2554" i="3"/>
  <c r="M2554" i="3"/>
  <c r="N2538" i="3"/>
  <c r="M2538" i="3"/>
  <c r="N2522" i="3"/>
  <c r="M2522" i="3"/>
  <c r="N2506" i="3"/>
  <c r="M2506" i="3"/>
  <c r="N2482" i="3"/>
  <c r="M2482" i="3"/>
  <c r="N2458" i="3"/>
  <c r="M2458" i="3"/>
  <c r="N2434" i="3"/>
  <c r="M2434" i="3"/>
  <c r="M2410" i="3"/>
  <c r="N2410" i="3"/>
  <c r="N2394" i="3"/>
  <c r="M2394" i="3"/>
  <c r="N2370" i="3"/>
  <c r="M2370" i="3"/>
  <c r="N2346" i="3"/>
  <c r="M2346" i="3"/>
  <c r="N2314" i="3"/>
  <c r="M2314" i="3"/>
  <c r="N2282" i="3"/>
  <c r="M2282" i="3"/>
  <c r="N2258" i="3"/>
  <c r="M2258" i="3"/>
  <c r="N2226" i="3"/>
  <c r="M2226" i="3"/>
  <c r="N2202" i="3"/>
  <c r="M2202" i="3"/>
  <c r="N2178" i="3"/>
  <c r="M2178" i="3"/>
  <c r="N2154" i="3"/>
  <c r="M2154" i="3"/>
  <c r="N2130" i="3"/>
  <c r="M2130" i="3"/>
  <c r="N2106" i="3"/>
  <c r="M2106" i="3"/>
  <c r="N2074" i="3"/>
  <c r="M2074" i="3"/>
  <c r="N2050" i="3"/>
  <c r="M2050" i="3"/>
  <c r="N2026" i="3"/>
  <c r="M2026" i="3"/>
  <c r="N2002" i="3"/>
  <c r="M2002" i="3"/>
  <c r="N1978" i="3"/>
  <c r="M1978" i="3"/>
  <c r="N1954" i="3"/>
  <c r="M1954" i="3"/>
  <c r="N1930" i="3"/>
  <c r="M1930" i="3"/>
  <c r="N1914" i="3"/>
  <c r="M1914" i="3"/>
  <c r="N1890" i="3"/>
  <c r="M1890" i="3"/>
  <c r="N1858" i="3"/>
  <c r="M1858" i="3"/>
  <c r="N1842" i="3"/>
  <c r="M1842" i="3"/>
  <c r="N1826" i="3"/>
  <c r="M1826" i="3"/>
  <c r="N1810" i="3"/>
  <c r="M1810" i="3"/>
  <c r="N1794" i="3"/>
  <c r="M1794" i="3"/>
  <c r="N1770" i="3"/>
  <c r="M1770" i="3"/>
  <c r="N1746" i="3"/>
  <c r="M1746" i="3"/>
  <c r="N1738" i="3"/>
  <c r="M1738" i="3"/>
  <c r="N1714" i="3"/>
  <c r="M1714" i="3"/>
  <c r="N1698" i="3"/>
  <c r="M1698" i="3"/>
  <c r="N1682" i="3"/>
  <c r="M1682" i="3"/>
  <c r="N1658" i="3"/>
  <c r="M1658" i="3"/>
  <c r="N1634" i="3"/>
  <c r="M1634" i="3"/>
  <c r="N1610" i="3"/>
  <c r="M1610" i="3"/>
  <c r="N1586" i="3"/>
  <c r="M1586" i="3"/>
  <c r="N1562" i="3"/>
  <c r="M1562" i="3"/>
  <c r="N1538" i="3"/>
  <c r="M1538" i="3"/>
  <c r="N1506" i="3"/>
  <c r="M1506" i="3"/>
  <c r="N1482" i="3"/>
  <c r="M1482" i="3"/>
  <c r="N1458" i="3"/>
  <c r="M1458" i="3"/>
  <c r="N1426" i="3"/>
  <c r="M1426" i="3"/>
  <c r="N1394" i="3"/>
  <c r="M1394" i="3"/>
  <c r="N1370" i="3"/>
  <c r="M1370" i="3"/>
  <c r="N1338" i="3"/>
  <c r="M1338" i="3"/>
  <c r="N1314" i="3"/>
  <c r="M1314" i="3"/>
  <c r="N1298" i="3"/>
  <c r="M1298" i="3"/>
  <c r="N1274" i="3"/>
  <c r="M1274" i="3"/>
  <c r="N1242" i="3"/>
  <c r="M1242" i="3"/>
  <c r="N1202" i="3"/>
  <c r="M1202" i="3"/>
  <c r="N1178" i="3"/>
  <c r="M1178" i="3"/>
  <c r="N1146" i="3"/>
  <c r="M1146" i="3"/>
  <c r="N1122" i="3"/>
  <c r="M1122" i="3"/>
  <c r="N1098" i="3"/>
  <c r="M1098" i="3"/>
  <c r="N1074" i="3"/>
  <c r="M1074" i="3"/>
  <c r="N1042" i="3"/>
  <c r="M1042" i="3"/>
  <c r="N1018" i="3"/>
  <c r="M1018" i="3"/>
  <c r="N994" i="3"/>
  <c r="M994" i="3"/>
  <c r="N978" i="3"/>
  <c r="M978" i="3"/>
  <c r="N954" i="3"/>
  <c r="M954" i="3"/>
  <c r="N930" i="3"/>
  <c r="M930" i="3"/>
  <c r="N906" i="3"/>
  <c r="M906" i="3"/>
  <c r="N882" i="3"/>
  <c r="M882" i="3"/>
  <c r="N858" i="3"/>
  <c r="M858" i="3"/>
  <c r="N834" i="3"/>
  <c r="M834" i="3"/>
  <c r="N810" i="3"/>
  <c r="M810" i="3"/>
  <c r="N770" i="3"/>
  <c r="M770" i="3"/>
  <c r="N738" i="3"/>
  <c r="M738" i="3"/>
  <c r="N722" i="3"/>
  <c r="M722" i="3"/>
  <c r="N698" i="3"/>
  <c r="M698" i="3"/>
  <c r="N674" i="3"/>
  <c r="M674" i="3"/>
  <c r="N3029" i="3"/>
  <c r="M3029" i="3"/>
  <c r="N3106" i="3"/>
  <c r="M3106" i="3"/>
  <c r="M3082" i="3"/>
  <c r="N3082" i="3"/>
  <c r="N3058" i="3"/>
  <c r="M3058" i="3"/>
  <c r="N3566" i="3"/>
  <c r="M3566" i="3"/>
  <c r="M3542" i="3"/>
  <c r="N3542" i="3"/>
  <c r="N3510" i="3"/>
  <c r="M3510" i="3"/>
  <c r="N3486" i="3"/>
  <c r="M3486" i="3"/>
  <c r="N3462" i="3"/>
  <c r="M3462" i="3"/>
  <c r="N3438" i="3"/>
  <c r="M3438" i="3"/>
  <c r="N3414" i="3"/>
  <c r="M3414" i="3"/>
  <c r="N3382" i="3"/>
  <c r="M3382" i="3"/>
  <c r="N3358" i="3"/>
  <c r="M3358" i="3"/>
  <c r="N3326" i="3"/>
  <c r="M3326" i="3"/>
  <c r="N3302" i="3"/>
  <c r="M3302" i="3"/>
  <c r="N3270" i="3"/>
  <c r="M3270" i="3"/>
  <c r="N3238" i="3"/>
  <c r="M3238" i="3"/>
  <c r="N3214" i="3"/>
  <c r="M3214" i="3"/>
  <c r="N3190" i="3"/>
  <c r="M3190" i="3"/>
  <c r="N3166" i="3"/>
  <c r="M3166" i="3"/>
  <c r="N3126" i="3"/>
  <c r="M3126" i="3"/>
  <c r="N4018" i="3"/>
  <c r="M4018" i="3"/>
  <c r="N3994" i="3"/>
  <c r="M3994" i="3"/>
  <c r="N3978" i="3"/>
  <c r="M3978" i="3"/>
  <c r="N3954" i="3"/>
  <c r="M3954" i="3"/>
  <c r="N3922" i="3"/>
  <c r="M3922" i="3"/>
  <c r="N3898" i="3"/>
  <c r="M3898" i="3"/>
  <c r="N3874" i="3"/>
  <c r="M3874" i="3"/>
  <c r="N3850" i="3"/>
  <c r="M3850" i="3"/>
  <c r="N3826" i="3"/>
  <c r="M3826" i="3"/>
  <c r="N3802" i="3"/>
  <c r="M3802" i="3"/>
  <c r="N3786" i="3"/>
  <c r="M3786" i="3"/>
  <c r="N3762" i="3"/>
  <c r="M3762" i="3"/>
  <c r="N3738" i="3"/>
  <c r="M3738" i="3"/>
  <c r="N3730" i="3"/>
  <c r="M3730" i="3"/>
  <c r="N3706" i="3"/>
  <c r="M3706" i="3"/>
  <c r="N3698" i="3"/>
  <c r="M3698" i="3"/>
  <c r="N3674" i="3"/>
  <c r="M3674" i="3"/>
  <c r="N3658" i="3"/>
  <c r="M3658" i="3"/>
  <c r="N3642" i="3"/>
  <c r="M3642" i="3"/>
  <c r="N3618" i="3"/>
  <c r="M3618" i="3"/>
  <c r="N3594" i="3"/>
  <c r="M3594" i="3"/>
  <c r="N4431" i="3"/>
  <c r="M4431" i="3"/>
  <c r="N4407" i="3"/>
  <c r="M4407" i="3"/>
  <c r="N4383" i="3"/>
  <c r="M4383" i="3"/>
  <c r="N4359" i="3"/>
  <c r="M4359" i="3"/>
  <c r="M4335" i="3"/>
  <c r="N4335" i="3"/>
  <c r="N4303" i="3"/>
  <c r="M4303" i="3"/>
  <c r="N4279" i="3"/>
  <c r="M4279" i="3"/>
  <c r="N4247" i="3"/>
  <c r="M4247" i="3"/>
  <c r="N4223" i="3"/>
  <c r="M4223" i="3"/>
  <c r="N4199" i="3"/>
  <c r="M4199" i="3"/>
  <c r="M4175" i="3"/>
  <c r="N4175" i="3"/>
  <c r="N4159" i="3"/>
  <c r="M4159" i="3"/>
  <c r="N4143" i="3"/>
  <c r="M4143" i="3"/>
  <c r="N4119" i="3"/>
  <c r="M4119" i="3"/>
  <c r="N4095" i="3"/>
  <c r="M4095" i="3"/>
  <c r="N4087" i="3"/>
  <c r="M4087" i="3"/>
  <c r="M4063" i="3"/>
  <c r="N4063" i="3"/>
  <c r="N4702" i="3"/>
  <c r="M4702" i="3"/>
  <c r="N4678" i="3"/>
  <c r="M4678" i="3"/>
  <c r="N4638" i="3"/>
  <c r="M4638" i="3"/>
  <c r="N4614" i="3"/>
  <c r="M4614" i="3"/>
  <c r="N4598" i="3"/>
  <c r="M4598" i="3"/>
  <c r="N4574" i="3"/>
  <c r="M4574" i="3"/>
  <c r="N4550" i="3"/>
  <c r="M4550" i="3"/>
  <c r="N4526" i="3"/>
  <c r="M4526" i="3"/>
  <c r="N4502" i="3"/>
  <c r="M4502" i="3"/>
  <c r="N4478" i="3"/>
  <c r="M4478" i="3"/>
  <c r="N4454" i="3"/>
  <c r="M4454" i="3"/>
  <c r="N4947" i="3"/>
  <c r="M4947" i="3"/>
  <c r="N4939" i="3"/>
  <c r="M4939" i="3"/>
  <c r="N4915" i="3"/>
  <c r="M4915" i="3"/>
  <c r="N4907" i="3"/>
  <c r="M4907" i="3"/>
  <c r="N4891" i="3"/>
  <c r="M4891" i="3"/>
  <c r="N4883" i="3"/>
  <c r="M4883" i="3"/>
  <c r="N4875" i="3"/>
  <c r="M4875" i="3"/>
  <c r="N4867" i="3"/>
  <c r="M4867" i="3"/>
  <c r="N4851" i="3"/>
  <c r="M4851" i="3"/>
  <c r="N4843" i="3"/>
  <c r="M4843" i="3"/>
  <c r="N4835" i="3"/>
  <c r="M4835" i="3"/>
  <c r="N4827" i="3"/>
  <c r="M4827" i="3"/>
  <c r="N4819" i="3"/>
  <c r="M4819" i="3"/>
  <c r="N4811" i="3"/>
  <c r="M4811" i="3"/>
  <c r="N4803" i="3"/>
  <c r="M4803" i="3"/>
  <c r="N4787" i="3"/>
  <c r="M4787" i="3"/>
  <c r="N4779" i="3"/>
  <c r="M4779" i="3"/>
  <c r="N4771" i="3"/>
  <c r="M4771" i="3"/>
  <c r="N4763" i="3"/>
  <c r="M4763" i="3"/>
  <c r="N4755" i="3"/>
  <c r="M4755" i="3"/>
  <c r="N4747" i="3"/>
  <c r="M4747" i="3"/>
  <c r="N4739" i="3"/>
  <c r="M4739" i="3"/>
  <c r="N4731" i="3"/>
  <c r="M4731" i="3"/>
  <c r="N4723" i="3"/>
  <c r="M4723" i="3"/>
  <c r="N4715" i="3"/>
  <c r="M4715" i="3"/>
  <c r="N57" i="3"/>
  <c r="M57" i="3"/>
  <c r="N381" i="3"/>
  <c r="M381" i="3"/>
  <c r="N333" i="3"/>
  <c r="M333" i="3"/>
  <c r="N285" i="3"/>
  <c r="M285" i="3"/>
  <c r="N237" i="3"/>
  <c r="M237" i="3"/>
  <c r="N197" i="3"/>
  <c r="M197" i="3"/>
  <c r="N165" i="3"/>
  <c r="M165" i="3"/>
  <c r="N149" i="3"/>
  <c r="M149" i="3"/>
  <c r="N125" i="3"/>
  <c r="M125" i="3"/>
  <c r="N117" i="3"/>
  <c r="M117" i="3"/>
  <c r="N109" i="3"/>
  <c r="M109" i="3"/>
  <c r="N101" i="3"/>
  <c r="M101" i="3"/>
  <c r="N93" i="3"/>
  <c r="M93" i="3"/>
  <c r="N85" i="3"/>
  <c r="M85" i="3"/>
  <c r="N77" i="3"/>
  <c r="M77" i="3"/>
  <c r="N69" i="3"/>
  <c r="M69" i="3"/>
  <c r="N440" i="3"/>
  <c r="M440" i="3"/>
  <c r="N432" i="3"/>
  <c r="M432" i="3"/>
  <c r="N408" i="3"/>
  <c r="M408" i="3"/>
  <c r="N476" i="3"/>
  <c r="M476" i="3"/>
  <c r="N468" i="3"/>
  <c r="M468" i="3"/>
  <c r="N460" i="3"/>
  <c r="M460" i="3"/>
  <c r="N452" i="3"/>
  <c r="M452" i="3"/>
  <c r="N517" i="3"/>
  <c r="M517" i="3"/>
  <c r="N509" i="3"/>
  <c r="M509" i="3"/>
  <c r="N501" i="3"/>
  <c r="M501" i="3"/>
  <c r="N493" i="3"/>
  <c r="M493" i="3"/>
  <c r="N485" i="3"/>
  <c r="M485" i="3"/>
  <c r="N589" i="3"/>
  <c r="M589" i="3"/>
  <c r="N581" i="3"/>
  <c r="M581" i="3"/>
  <c r="N573" i="3"/>
  <c r="M573" i="3"/>
  <c r="N565" i="3"/>
  <c r="M565" i="3"/>
  <c r="N557" i="3"/>
  <c r="M557" i="3"/>
  <c r="N549" i="3"/>
  <c r="M549" i="3"/>
  <c r="N541" i="3"/>
  <c r="M541" i="3"/>
  <c r="N533" i="3"/>
  <c r="M533" i="3"/>
  <c r="N525" i="3"/>
  <c r="M525" i="3"/>
  <c r="N630" i="3"/>
  <c r="M630" i="3"/>
  <c r="N622" i="3"/>
  <c r="M622" i="3"/>
  <c r="N614" i="3"/>
  <c r="M614" i="3"/>
  <c r="N606" i="3"/>
  <c r="M606" i="3"/>
  <c r="N598" i="3"/>
  <c r="M598" i="3"/>
  <c r="N653" i="3"/>
  <c r="M653" i="3"/>
  <c r="N645" i="3"/>
  <c r="M645" i="3"/>
  <c r="N637" i="3"/>
  <c r="M637" i="3"/>
  <c r="N3009" i="3"/>
  <c r="M3009" i="3"/>
  <c r="N3001" i="3"/>
  <c r="M3001" i="3"/>
  <c r="N2993" i="3"/>
  <c r="M2993" i="3"/>
  <c r="N2985" i="3"/>
  <c r="M2985" i="3"/>
  <c r="N2977" i="3"/>
  <c r="M2977" i="3"/>
  <c r="N2969" i="3"/>
  <c r="M2969" i="3"/>
  <c r="N2961" i="3"/>
  <c r="M2961" i="3"/>
  <c r="N2953" i="3"/>
  <c r="M2953" i="3"/>
  <c r="N2945" i="3"/>
  <c r="M2945" i="3"/>
  <c r="N2937" i="3"/>
  <c r="M2937" i="3"/>
  <c r="N2929" i="3"/>
  <c r="M2929" i="3"/>
  <c r="N2921" i="3"/>
  <c r="M2921" i="3"/>
  <c r="N2913" i="3"/>
  <c r="M2913" i="3"/>
  <c r="N2905" i="3"/>
  <c r="M2905" i="3"/>
  <c r="M2897" i="3"/>
  <c r="N2897" i="3"/>
  <c r="N2889" i="3"/>
  <c r="M2889" i="3"/>
  <c r="N2881" i="3"/>
  <c r="M2881" i="3"/>
  <c r="N2873" i="3"/>
  <c r="M2873" i="3"/>
  <c r="N2865" i="3"/>
  <c r="M2865" i="3"/>
  <c r="N2857" i="3"/>
  <c r="M2857" i="3"/>
  <c r="N2849" i="3"/>
  <c r="M2849" i="3"/>
  <c r="N2841" i="3"/>
  <c r="M2841" i="3"/>
  <c r="N2833" i="3"/>
  <c r="M2833" i="3"/>
  <c r="N2825" i="3"/>
  <c r="M2825" i="3"/>
  <c r="N2817" i="3"/>
  <c r="M2817" i="3"/>
  <c r="N2809" i="3"/>
  <c r="M2809" i="3"/>
  <c r="N2801" i="3"/>
  <c r="M2801" i="3"/>
  <c r="N2793" i="3"/>
  <c r="M2793" i="3"/>
  <c r="N2785" i="3"/>
  <c r="M2785" i="3"/>
  <c r="N2777" i="3"/>
  <c r="M2777" i="3"/>
  <c r="M2769" i="3"/>
  <c r="N2769" i="3"/>
  <c r="N2761" i="3"/>
  <c r="M2761" i="3"/>
  <c r="N2753" i="3"/>
  <c r="M2753" i="3"/>
  <c r="N2745" i="3"/>
  <c r="M2745" i="3"/>
  <c r="N2737" i="3"/>
  <c r="M2737" i="3"/>
  <c r="N2729" i="3"/>
  <c r="M2729" i="3"/>
  <c r="N2721" i="3"/>
  <c r="M2721" i="3"/>
  <c r="N2713" i="3"/>
  <c r="M2713" i="3"/>
  <c r="N2705" i="3"/>
  <c r="M2705" i="3"/>
  <c r="N2697" i="3"/>
  <c r="M2697" i="3"/>
  <c r="N2689" i="3"/>
  <c r="M2689" i="3"/>
  <c r="N2681" i="3"/>
  <c r="M2681" i="3"/>
  <c r="N2673" i="3"/>
  <c r="M2673" i="3"/>
  <c r="N2665" i="3"/>
  <c r="M2665" i="3"/>
  <c r="N2657" i="3"/>
  <c r="M2657" i="3"/>
  <c r="N2649" i="3"/>
  <c r="M2649" i="3"/>
  <c r="N2641" i="3"/>
  <c r="M2641" i="3"/>
  <c r="N2633" i="3"/>
  <c r="M2633" i="3"/>
  <c r="N2625" i="3"/>
  <c r="M2625" i="3"/>
  <c r="N2617" i="3"/>
  <c r="M2617" i="3"/>
  <c r="N2609" i="3"/>
  <c r="M2609" i="3"/>
  <c r="N2601" i="3"/>
  <c r="M2601" i="3"/>
  <c r="N2593" i="3"/>
  <c r="M2593" i="3"/>
  <c r="N2585" i="3"/>
  <c r="M2585" i="3"/>
  <c r="N2577" i="3"/>
  <c r="M2577" i="3"/>
  <c r="N2569" i="3"/>
  <c r="M2569" i="3"/>
  <c r="N2561" i="3"/>
  <c r="M2561" i="3"/>
  <c r="N2553" i="3"/>
  <c r="M2553" i="3"/>
  <c r="N2545" i="3"/>
  <c r="M2545" i="3"/>
  <c r="N2537" i="3"/>
  <c r="M2537" i="3"/>
  <c r="N2529" i="3"/>
  <c r="M2529" i="3"/>
  <c r="N2521" i="3"/>
  <c r="M2521" i="3"/>
  <c r="M2513" i="3"/>
  <c r="N2513" i="3"/>
  <c r="N2505" i="3"/>
  <c r="M2505" i="3"/>
  <c r="N2497" i="3"/>
  <c r="M2497" i="3"/>
  <c r="N2489" i="3"/>
  <c r="M2489" i="3"/>
  <c r="N2481" i="3"/>
  <c r="M2481" i="3"/>
  <c r="N2473" i="3"/>
  <c r="M2473" i="3"/>
  <c r="N2465" i="3"/>
  <c r="M2465" i="3"/>
  <c r="N2457" i="3"/>
  <c r="M2457" i="3"/>
  <c r="N2449" i="3"/>
  <c r="M2449" i="3"/>
  <c r="N2441" i="3"/>
  <c r="M2441" i="3"/>
  <c r="N2433" i="3"/>
  <c r="M2433" i="3"/>
  <c r="N2425" i="3"/>
  <c r="M2425" i="3"/>
  <c r="N2417" i="3"/>
  <c r="M2417" i="3"/>
  <c r="N2409" i="3"/>
  <c r="M2409" i="3"/>
  <c r="N2401" i="3"/>
  <c r="M2401" i="3"/>
  <c r="N2393" i="3"/>
  <c r="M2393" i="3"/>
  <c r="N2385" i="3"/>
  <c r="M2385" i="3"/>
  <c r="N2377" i="3"/>
  <c r="M2377" i="3"/>
  <c r="N2369" i="3"/>
  <c r="M2369" i="3"/>
  <c r="M2361" i="3"/>
  <c r="N2361" i="3"/>
  <c r="N2353" i="3"/>
  <c r="M2353" i="3"/>
  <c r="N2345" i="3"/>
  <c r="M2345" i="3"/>
  <c r="N2337" i="3"/>
  <c r="M2337" i="3"/>
  <c r="N2329" i="3"/>
  <c r="M2329" i="3"/>
  <c r="N2321" i="3"/>
  <c r="M2321" i="3"/>
  <c r="N2313" i="3"/>
  <c r="M2313" i="3"/>
  <c r="N2305" i="3"/>
  <c r="M2305" i="3"/>
  <c r="N2297" i="3"/>
  <c r="M2297" i="3"/>
  <c r="N2289" i="3"/>
  <c r="M2289" i="3"/>
  <c r="N2281" i="3"/>
  <c r="M2281" i="3"/>
  <c r="N2273" i="3"/>
  <c r="M2273" i="3"/>
  <c r="N2265" i="3"/>
  <c r="M2265" i="3"/>
  <c r="N2257" i="3"/>
  <c r="M2257" i="3"/>
  <c r="N2249" i="3"/>
  <c r="M2249" i="3"/>
  <c r="N2241" i="3"/>
  <c r="M2241" i="3"/>
  <c r="N2233" i="3"/>
  <c r="M2233" i="3"/>
  <c r="N2225" i="3"/>
  <c r="M2225" i="3"/>
  <c r="N2217" i="3"/>
  <c r="M2217" i="3"/>
  <c r="N2209" i="3"/>
  <c r="M2209" i="3"/>
  <c r="N2201" i="3"/>
  <c r="M2201" i="3"/>
  <c r="N2193" i="3"/>
  <c r="M2193" i="3"/>
  <c r="N2185" i="3"/>
  <c r="M2185" i="3"/>
  <c r="N2177" i="3"/>
  <c r="M2177" i="3"/>
  <c r="N2169" i="3"/>
  <c r="M2169" i="3"/>
  <c r="N2161" i="3"/>
  <c r="M2161" i="3"/>
  <c r="N2153" i="3"/>
  <c r="M2153" i="3"/>
  <c r="N2145" i="3"/>
  <c r="M2145" i="3"/>
  <c r="N2137" i="3"/>
  <c r="M2137" i="3"/>
  <c r="N2129" i="3"/>
  <c r="M2129" i="3"/>
  <c r="N2121" i="3"/>
  <c r="M2121" i="3"/>
  <c r="N2113" i="3"/>
  <c r="M2113" i="3"/>
  <c r="N2105" i="3"/>
  <c r="M2105" i="3"/>
  <c r="N2097" i="3"/>
  <c r="M2097" i="3"/>
  <c r="N2089" i="3"/>
  <c r="M2089" i="3"/>
  <c r="N2081" i="3"/>
  <c r="M2081" i="3"/>
  <c r="N2073" i="3"/>
  <c r="M2073" i="3"/>
  <c r="N2065" i="3"/>
  <c r="M2065" i="3"/>
  <c r="N2057" i="3"/>
  <c r="M2057" i="3"/>
  <c r="N2049" i="3"/>
  <c r="M2049" i="3"/>
  <c r="N2041" i="3"/>
  <c r="M2041" i="3"/>
  <c r="N2033" i="3"/>
  <c r="M2033" i="3"/>
  <c r="N2025" i="3"/>
  <c r="M2025" i="3"/>
  <c r="N2017" i="3"/>
  <c r="M2017" i="3"/>
  <c r="N2009" i="3"/>
  <c r="M2009" i="3"/>
  <c r="N2001" i="3"/>
  <c r="M2001" i="3"/>
  <c r="N1993" i="3"/>
  <c r="M1993" i="3"/>
  <c r="N1985" i="3"/>
  <c r="M1985" i="3"/>
  <c r="N1977" i="3"/>
  <c r="M1977" i="3"/>
  <c r="N1969" i="3"/>
  <c r="M1969" i="3"/>
  <c r="N1961" i="3"/>
  <c r="M1961" i="3"/>
  <c r="N1953" i="3"/>
  <c r="M1953" i="3"/>
  <c r="N1945" i="3"/>
  <c r="M1945" i="3"/>
  <c r="N1937" i="3"/>
  <c r="M1937" i="3"/>
  <c r="N1929" i="3"/>
  <c r="M1929" i="3"/>
  <c r="N1921" i="3"/>
  <c r="M1921" i="3"/>
  <c r="N1913" i="3"/>
  <c r="M1913" i="3"/>
  <c r="N1905" i="3"/>
  <c r="M1905" i="3"/>
  <c r="N1897" i="3"/>
  <c r="M1897" i="3"/>
  <c r="N1889" i="3"/>
  <c r="M1889" i="3"/>
  <c r="N1881" i="3"/>
  <c r="M1881" i="3"/>
  <c r="N1873" i="3"/>
  <c r="M1873" i="3"/>
  <c r="N1865" i="3"/>
  <c r="M1865" i="3"/>
  <c r="N1857" i="3"/>
  <c r="M1857" i="3"/>
  <c r="N1849" i="3"/>
  <c r="M1849" i="3"/>
  <c r="N1841" i="3"/>
  <c r="M1841" i="3"/>
  <c r="N1833" i="3"/>
  <c r="M1833" i="3"/>
  <c r="N1825" i="3"/>
  <c r="M1825" i="3"/>
  <c r="N1817" i="3"/>
  <c r="M1817" i="3"/>
  <c r="N1809" i="3"/>
  <c r="M1809" i="3"/>
  <c r="N1801" i="3"/>
  <c r="M1801" i="3"/>
  <c r="N1793" i="3"/>
  <c r="M1793" i="3"/>
  <c r="N1785" i="3"/>
  <c r="M1785" i="3"/>
  <c r="N1777" i="3"/>
  <c r="M1777" i="3"/>
  <c r="N1769" i="3"/>
  <c r="M1769" i="3"/>
  <c r="N1761" i="3"/>
  <c r="M1761" i="3"/>
  <c r="N1753" i="3"/>
  <c r="M1753" i="3"/>
  <c r="N1745" i="3"/>
  <c r="M1745" i="3"/>
  <c r="N1737" i="3"/>
  <c r="M1737" i="3"/>
  <c r="N1729" i="3"/>
  <c r="M1729" i="3"/>
  <c r="N1721" i="3"/>
  <c r="M1721" i="3"/>
  <c r="N1713" i="3"/>
  <c r="M1713" i="3"/>
  <c r="N1705" i="3"/>
  <c r="M1705" i="3"/>
  <c r="N1697" i="3"/>
  <c r="M1697" i="3"/>
  <c r="N1689" i="3"/>
  <c r="M1689" i="3"/>
  <c r="N1681" i="3"/>
  <c r="M1681" i="3"/>
  <c r="N1673" i="3"/>
  <c r="M1673" i="3"/>
  <c r="N1665" i="3"/>
  <c r="M1665" i="3"/>
  <c r="N1657" i="3"/>
  <c r="M1657" i="3"/>
  <c r="N4954" i="3"/>
  <c r="M4954" i="3"/>
  <c r="N4946" i="3"/>
  <c r="M4946" i="3"/>
  <c r="N4938" i="3"/>
  <c r="M4938" i="3"/>
  <c r="N4930" i="3"/>
  <c r="M4930" i="3"/>
  <c r="N4922" i="3"/>
  <c r="M4922" i="3"/>
  <c r="N4914" i="3"/>
  <c r="M4914" i="3"/>
  <c r="N4906" i="3"/>
  <c r="M4906" i="3"/>
  <c r="N4898" i="3"/>
  <c r="M4898" i="3"/>
  <c r="N4890" i="3"/>
  <c r="M4890" i="3"/>
  <c r="N4882" i="3"/>
  <c r="M4882" i="3"/>
  <c r="N4874" i="3"/>
  <c r="M4874" i="3"/>
  <c r="N4866" i="3"/>
  <c r="M4866" i="3"/>
  <c r="N4858" i="3"/>
  <c r="M4858" i="3"/>
  <c r="N4850" i="3"/>
  <c r="M4850" i="3"/>
  <c r="N4842" i="3"/>
  <c r="M4842" i="3"/>
  <c r="N4834" i="3"/>
  <c r="M4834" i="3"/>
  <c r="N4826" i="3"/>
  <c r="M4826" i="3"/>
  <c r="N4818" i="3"/>
  <c r="M4818" i="3"/>
  <c r="N4810" i="3"/>
  <c r="M4810" i="3"/>
  <c r="N4802" i="3"/>
  <c r="M4802" i="3"/>
  <c r="N4794" i="3"/>
  <c r="M4794" i="3"/>
  <c r="N4786" i="3"/>
  <c r="M4786" i="3"/>
  <c r="N4778" i="3"/>
  <c r="M4778" i="3"/>
  <c r="N4770" i="3"/>
  <c r="M4770" i="3"/>
  <c r="N4762" i="3"/>
  <c r="M4762" i="3"/>
  <c r="N4754" i="3"/>
  <c r="M4754" i="3"/>
  <c r="N4746" i="3"/>
  <c r="M4746" i="3"/>
  <c r="N4738" i="3"/>
  <c r="M4738" i="3"/>
  <c r="N4730" i="3"/>
  <c r="M4730" i="3"/>
  <c r="N4722" i="3"/>
  <c r="M4722" i="3"/>
  <c r="N4714" i="3"/>
  <c r="M4714" i="3"/>
  <c r="N25" i="3"/>
  <c r="M25" i="3"/>
  <c r="N42" i="3"/>
  <c r="M42" i="3"/>
  <c r="N374" i="3"/>
  <c r="M374" i="3"/>
  <c r="N350" i="3"/>
  <c r="M350" i="3"/>
  <c r="N310" i="3"/>
  <c r="M310" i="3"/>
  <c r="N278" i="3"/>
  <c r="M278" i="3"/>
  <c r="N238" i="3"/>
  <c r="M238" i="3"/>
  <c r="N190" i="3"/>
  <c r="M190" i="3"/>
  <c r="N142" i="3"/>
  <c r="M142" i="3"/>
  <c r="N94" i="3"/>
  <c r="M94" i="3"/>
  <c r="N433" i="3"/>
  <c r="M433" i="3"/>
  <c r="N461" i="3"/>
  <c r="M461" i="3"/>
  <c r="N582" i="3"/>
  <c r="M582" i="3"/>
  <c r="N615" i="3"/>
  <c r="M615" i="3"/>
  <c r="N2962" i="3"/>
  <c r="M2962" i="3"/>
  <c r="N2818" i="3"/>
  <c r="M2818" i="3"/>
  <c r="N2618" i="3"/>
  <c r="M2618" i="3"/>
  <c r="N2322" i="3"/>
  <c r="M2322" i="3"/>
  <c r="N1882" i="3"/>
  <c r="M1882" i="3"/>
  <c r="N1226" i="3"/>
  <c r="M1226" i="3"/>
  <c r="N3246" i="3"/>
  <c r="M3246" i="3"/>
  <c r="N17" i="3"/>
  <c r="M17" i="3"/>
  <c r="N50" i="3"/>
  <c r="M50" i="3"/>
  <c r="N390" i="3"/>
  <c r="M390" i="3"/>
  <c r="N366" i="3"/>
  <c r="M366" i="3"/>
  <c r="N334" i="3"/>
  <c r="M334" i="3"/>
  <c r="N302" i="3"/>
  <c r="M302" i="3"/>
  <c r="N286" i="3"/>
  <c r="M286" i="3"/>
  <c r="N254" i="3"/>
  <c r="M254" i="3"/>
  <c r="N222" i="3"/>
  <c r="M222" i="3"/>
  <c r="N206" i="3"/>
  <c r="M206" i="3"/>
  <c r="N174" i="3"/>
  <c r="M174" i="3"/>
  <c r="N150" i="3"/>
  <c r="M150" i="3"/>
  <c r="N126" i="3"/>
  <c r="M126" i="3"/>
  <c r="N110" i="3"/>
  <c r="M110" i="3"/>
  <c r="N78" i="3"/>
  <c r="M78" i="3"/>
  <c r="N425" i="3"/>
  <c r="M425" i="3"/>
  <c r="N477" i="3"/>
  <c r="M477" i="3"/>
  <c r="N518" i="3"/>
  <c r="M518" i="3"/>
  <c r="N502" i="3"/>
  <c r="M502" i="3"/>
  <c r="N590" i="3"/>
  <c r="M590" i="3"/>
  <c r="N558" i="3"/>
  <c r="M558" i="3"/>
  <c r="N534" i="3"/>
  <c r="M534" i="3"/>
  <c r="N631" i="3"/>
  <c r="M631" i="3"/>
  <c r="N599" i="3"/>
  <c r="M599" i="3"/>
  <c r="N638" i="3"/>
  <c r="M638" i="3"/>
  <c r="N3002" i="3"/>
  <c r="M3002" i="3"/>
  <c r="N2978" i="3"/>
  <c r="M2978" i="3"/>
  <c r="N2946" i="3"/>
  <c r="M2946" i="3"/>
  <c r="N2922" i="3"/>
  <c r="M2922" i="3"/>
  <c r="N2890" i="3"/>
  <c r="M2890" i="3"/>
  <c r="N2866" i="3"/>
  <c r="M2866" i="3"/>
  <c r="N2834" i="3"/>
  <c r="M2834" i="3"/>
  <c r="N2802" i="3"/>
  <c r="M2802" i="3"/>
  <c r="N2778" i="3"/>
  <c r="M2778" i="3"/>
  <c r="N2754" i="3"/>
  <c r="M2754" i="3"/>
  <c r="N2730" i="3"/>
  <c r="M2730" i="3"/>
  <c r="N2706" i="3"/>
  <c r="M2706" i="3"/>
  <c r="M2682" i="3"/>
  <c r="N2682" i="3"/>
  <c r="N2658" i="3"/>
  <c r="M2658" i="3"/>
  <c r="N2634" i="3"/>
  <c r="M2634" i="3"/>
  <c r="N2602" i="3"/>
  <c r="M2602" i="3"/>
  <c r="N2578" i="3"/>
  <c r="M2578" i="3"/>
  <c r="N2546" i="3"/>
  <c r="M2546" i="3"/>
  <c r="N2514" i="3"/>
  <c r="M2514" i="3"/>
  <c r="N2490" i="3"/>
  <c r="M2490" i="3"/>
  <c r="N2466" i="3"/>
  <c r="M2466" i="3"/>
  <c r="N2442" i="3"/>
  <c r="M2442" i="3"/>
  <c r="N2418" i="3"/>
  <c r="M2418" i="3"/>
  <c r="N2386" i="3"/>
  <c r="M2386" i="3"/>
  <c r="N2362" i="3"/>
  <c r="M2362" i="3"/>
  <c r="N2330" i="3"/>
  <c r="M2330" i="3"/>
  <c r="N2298" i="3"/>
  <c r="M2298" i="3"/>
  <c r="N2274" i="3"/>
  <c r="M2274" i="3"/>
  <c r="N2242" i="3"/>
  <c r="M2242" i="3"/>
  <c r="N2218" i="3"/>
  <c r="M2218" i="3"/>
  <c r="N2194" i="3"/>
  <c r="M2194" i="3"/>
  <c r="N2170" i="3"/>
  <c r="M2170" i="3"/>
  <c r="N2138" i="3"/>
  <c r="M2138" i="3"/>
  <c r="N2114" i="3"/>
  <c r="M2114" i="3"/>
  <c r="N2090" i="3"/>
  <c r="M2090" i="3"/>
  <c r="N2058" i="3"/>
  <c r="M2058" i="3"/>
  <c r="N2034" i="3"/>
  <c r="M2034" i="3"/>
  <c r="N2010" i="3"/>
  <c r="M2010" i="3"/>
  <c r="N1986" i="3"/>
  <c r="M1986" i="3"/>
  <c r="N1962" i="3"/>
  <c r="M1962" i="3"/>
  <c r="N1938" i="3"/>
  <c r="M1938" i="3"/>
  <c r="N1906" i="3"/>
  <c r="M1906" i="3"/>
  <c r="N1866" i="3"/>
  <c r="M1866" i="3"/>
  <c r="N1834" i="3"/>
  <c r="M1834" i="3"/>
  <c r="N1802" i="3"/>
  <c r="M1802" i="3"/>
  <c r="N1778" i="3"/>
  <c r="M1778" i="3"/>
  <c r="N1754" i="3"/>
  <c r="M1754" i="3"/>
  <c r="N1722" i="3"/>
  <c r="M1722" i="3"/>
  <c r="N1690" i="3"/>
  <c r="M1690" i="3"/>
  <c r="N1666" i="3"/>
  <c r="M1666" i="3"/>
  <c r="N1642" i="3"/>
  <c r="M1642" i="3"/>
  <c r="N1618" i="3"/>
  <c r="M1618" i="3"/>
  <c r="N1594" i="3"/>
  <c r="M1594" i="3"/>
  <c r="N1570" i="3"/>
  <c r="M1570" i="3"/>
  <c r="N1546" i="3"/>
  <c r="M1546" i="3"/>
  <c r="N1530" i="3"/>
  <c r="M1530" i="3"/>
  <c r="N1514" i="3"/>
  <c r="M1514" i="3"/>
  <c r="N1490" i="3"/>
  <c r="M1490" i="3"/>
  <c r="N1474" i="3"/>
  <c r="M1474" i="3"/>
  <c r="N1450" i="3"/>
  <c r="M1450" i="3"/>
  <c r="N1434" i="3"/>
  <c r="M1434" i="3"/>
  <c r="N1418" i="3"/>
  <c r="M1418" i="3"/>
  <c r="N1402" i="3"/>
  <c r="M1402" i="3"/>
  <c r="N1378" i="3"/>
  <c r="M1378" i="3"/>
  <c r="N1362" i="3"/>
  <c r="M1362" i="3"/>
  <c r="N1346" i="3"/>
  <c r="M1346" i="3"/>
  <c r="N1322" i="3"/>
  <c r="M1322" i="3"/>
  <c r="N1290" i="3"/>
  <c r="M1290" i="3"/>
  <c r="N1266" i="3"/>
  <c r="M1266" i="3"/>
  <c r="N1250" i="3"/>
  <c r="M1250" i="3"/>
  <c r="N1234" i="3"/>
  <c r="M1234" i="3"/>
  <c r="N1210" i="3"/>
  <c r="M1210" i="3"/>
  <c r="N1194" i="3"/>
  <c r="M1194" i="3"/>
  <c r="N1170" i="3"/>
  <c r="M1170" i="3"/>
  <c r="N1162" i="3"/>
  <c r="M1162" i="3"/>
  <c r="N1138" i="3"/>
  <c r="M1138" i="3"/>
  <c r="N1114" i="3"/>
  <c r="M1114" i="3"/>
  <c r="N1090" i="3"/>
  <c r="M1090" i="3"/>
  <c r="N1066" i="3"/>
  <c r="M1066" i="3"/>
  <c r="N1050" i="3"/>
  <c r="M1050" i="3"/>
  <c r="N1026" i="3"/>
  <c r="M1026" i="3"/>
  <c r="N1002" i="3"/>
  <c r="M1002" i="3"/>
  <c r="N970" i="3"/>
  <c r="M970" i="3"/>
  <c r="N946" i="3"/>
  <c r="M946" i="3"/>
  <c r="N922" i="3"/>
  <c r="M922" i="3"/>
  <c r="N898" i="3"/>
  <c r="M898" i="3"/>
  <c r="N866" i="3"/>
  <c r="M866" i="3"/>
  <c r="N850" i="3"/>
  <c r="M850" i="3"/>
  <c r="N826" i="3"/>
  <c r="M826" i="3"/>
  <c r="N794" i="3"/>
  <c r="M794" i="3"/>
  <c r="N778" i="3"/>
  <c r="M778" i="3"/>
  <c r="N746" i="3"/>
  <c r="M746" i="3"/>
  <c r="N714" i="3"/>
  <c r="M714" i="3"/>
  <c r="N690" i="3"/>
  <c r="M690" i="3"/>
  <c r="N658" i="3"/>
  <c r="M658" i="3"/>
  <c r="N3013" i="3"/>
  <c r="M3013" i="3"/>
  <c r="N3098" i="3"/>
  <c r="M3098" i="3"/>
  <c r="N3074" i="3"/>
  <c r="M3074" i="3"/>
  <c r="N3050" i="3"/>
  <c r="M3050" i="3"/>
  <c r="N3550" i="3"/>
  <c r="M3550" i="3"/>
  <c r="N3526" i="3"/>
  <c r="M3526" i="3"/>
  <c r="N3502" i="3"/>
  <c r="M3502" i="3"/>
  <c r="M3478" i="3"/>
  <c r="N3478" i="3"/>
  <c r="N3454" i="3"/>
  <c r="M3454" i="3"/>
  <c r="N3430" i="3"/>
  <c r="M3430" i="3"/>
  <c r="N3398" i="3"/>
  <c r="M3398" i="3"/>
  <c r="N3374" i="3"/>
  <c r="M3374" i="3"/>
  <c r="N3350" i="3"/>
  <c r="M3350" i="3"/>
  <c r="N3334" i="3"/>
  <c r="M3334" i="3"/>
  <c r="N3318" i="3"/>
  <c r="M3318" i="3"/>
  <c r="N3294" i="3"/>
  <c r="M3294" i="3"/>
  <c r="N3278" i="3"/>
  <c r="M3278" i="3"/>
  <c r="N3254" i="3"/>
  <c r="M3254" i="3"/>
  <c r="N3230" i="3"/>
  <c r="M3230" i="3"/>
  <c r="N3206" i="3"/>
  <c r="M3206" i="3"/>
  <c r="N3182" i="3"/>
  <c r="M3182" i="3"/>
  <c r="M3158" i="3"/>
  <c r="N3158" i="3"/>
  <c r="N3142" i="3"/>
  <c r="M3142" i="3"/>
  <c r="N4042" i="3"/>
  <c r="M4042" i="3"/>
  <c r="N4026" i="3"/>
  <c r="M4026" i="3"/>
  <c r="N4010" i="3"/>
  <c r="M4010" i="3"/>
  <c r="N3986" i="3"/>
  <c r="M3986" i="3"/>
  <c r="N3962" i="3"/>
  <c r="M3962" i="3"/>
  <c r="N3946" i="3"/>
  <c r="M3946" i="3"/>
  <c r="N3930" i="3"/>
  <c r="M3930" i="3"/>
  <c r="N3906" i="3"/>
  <c r="M3906" i="3"/>
  <c r="N3882" i="3"/>
  <c r="M3882" i="3"/>
  <c r="N3858" i="3"/>
  <c r="M3858" i="3"/>
  <c r="N3834" i="3"/>
  <c r="M3834" i="3"/>
  <c r="N3818" i="3"/>
  <c r="M3818" i="3"/>
  <c r="N3794" i="3"/>
  <c r="M3794" i="3"/>
  <c r="N3770" i="3"/>
  <c r="M3770" i="3"/>
  <c r="N3754" i="3"/>
  <c r="M3754" i="3"/>
  <c r="N3722" i="3"/>
  <c r="M3722" i="3"/>
  <c r="N3682" i="3"/>
  <c r="M3682" i="3"/>
  <c r="M3650" i="3"/>
  <c r="N3650" i="3"/>
  <c r="N3626" i="3"/>
  <c r="M3626" i="3"/>
  <c r="N3602" i="3"/>
  <c r="M3602" i="3"/>
  <c r="N3586" i="3"/>
  <c r="M3586" i="3"/>
  <c r="N4423" i="3"/>
  <c r="M4423" i="3"/>
  <c r="N4399" i="3"/>
  <c r="M4399" i="3"/>
  <c r="N4375" i="3"/>
  <c r="M4375" i="3"/>
  <c r="N4351" i="3"/>
  <c r="M4351" i="3"/>
  <c r="N4319" i="3"/>
  <c r="M4319" i="3"/>
  <c r="N4295" i="3"/>
  <c r="M4295" i="3"/>
  <c r="N4255" i="3"/>
  <c r="M4255" i="3"/>
  <c r="N4231" i="3"/>
  <c r="M4231" i="3"/>
  <c r="N4207" i="3"/>
  <c r="M4207" i="3"/>
  <c r="N4183" i="3"/>
  <c r="M4183" i="3"/>
  <c r="N4151" i="3"/>
  <c r="M4151" i="3"/>
  <c r="M4127" i="3"/>
  <c r="N4127" i="3"/>
  <c r="N4103" i="3"/>
  <c r="M4103" i="3"/>
  <c r="N4071" i="3"/>
  <c r="M4071" i="3"/>
  <c r="N4055" i="3"/>
  <c r="M4055" i="3"/>
  <c r="N4694" i="3"/>
  <c r="M4694" i="3"/>
  <c r="N4670" i="3"/>
  <c r="M4670" i="3"/>
  <c r="N4654" i="3"/>
  <c r="M4654" i="3"/>
  <c r="N4630" i="3"/>
  <c r="M4630" i="3"/>
  <c r="N4606" i="3"/>
  <c r="M4606" i="3"/>
  <c r="N4582" i="3"/>
  <c r="M4582" i="3"/>
  <c r="N4566" i="3"/>
  <c r="M4566" i="3"/>
  <c r="N4542" i="3"/>
  <c r="M4542" i="3"/>
  <c r="N4518" i="3"/>
  <c r="M4518" i="3"/>
  <c r="N4494" i="3"/>
  <c r="M4494" i="3"/>
  <c r="N4470" i="3"/>
  <c r="M4470" i="3"/>
  <c r="N4446" i="3"/>
  <c r="M4446" i="3"/>
  <c r="N4955" i="3"/>
  <c r="M4955" i="3"/>
  <c r="N4931" i="3"/>
  <c r="M4931" i="3"/>
  <c r="N4899" i="3"/>
  <c r="M4899" i="3"/>
  <c r="N4859" i="3"/>
  <c r="M4859" i="3"/>
  <c r="N4795" i="3"/>
  <c r="M4795" i="3"/>
  <c r="N3" i="3"/>
  <c r="M3" i="3"/>
  <c r="N24" i="3"/>
  <c r="M24" i="3"/>
  <c r="N65" i="3"/>
  <c r="M65" i="3"/>
  <c r="N49" i="3"/>
  <c r="M49" i="3"/>
  <c r="N397" i="3"/>
  <c r="M397" i="3"/>
  <c r="N373" i="3"/>
  <c r="M373" i="3"/>
  <c r="N357" i="3"/>
  <c r="M357" i="3"/>
  <c r="N341" i="3"/>
  <c r="M341" i="3"/>
  <c r="N317" i="3"/>
  <c r="M317" i="3"/>
  <c r="N293" i="3"/>
  <c r="M293" i="3"/>
  <c r="N277" i="3"/>
  <c r="M277" i="3"/>
  <c r="N261" i="3"/>
  <c r="M261" i="3"/>
  <c r="N253" i="3"/>
  <c r="M253" i="3"/>
  <c r="N229" i="3"/>
  <c r="M229" i="3"/>
  <c r="N213" i="3"/>
  <c r="M213" i="3"/>
  <c r="N189" i="3"/>
  <c r="M189" i="3"/>
  <c r="N173" i="3"/>
  <c r="M173" i="3"/>
  <c r="N141" i="3"/>
  <c r="M141" i="3"/>
  <c r="N424" i="3"/>
  <c r="M424" i="3"/>
  <c r="N10" i="3"/>
  <c r="M10" i="3"/>
  <c r="N31" i="3"/>
  <c r="M31" i="3"/>
  <c r="N15" i="3"/>
  <c r="M15" i="3"/>
  <c r="N56" i="3"/>
  <c r="M56" i="3"/>
  <c r="N40" i="3"/>
  <c r="M40" i="3"/>
  <c r="N388" i="3"/>
  <c r="M388" i="3"/>
  <c r="N380" i="3"/>
  <c r="M380" i="3"/>
  <c r="N364" i="3"/>
  <c r="M364" i="3"/>
  <c r="N348" i="3"/>
  <c r="M348" i="3"/>
  <c r="N340" i="3"/>
  <c r="M340" i="3"/>
  <c r="N324" i="3"/>
  <c r="M324" i="3"/>
  <c r="N308" i="3"/>
  <c r="M308" i="3"/>
  <c r="N292" i="3"/>
  <c r="M292" i="3"/>
  <c r="N276" i="3"/>
  <c r="M276" i="3"/>
  <c r="N260" i="3"/>
  <c r="M260" i="3"/>
  <c r="N244" i="3"/>
  <c r="M244" i="3"/>
  <c r="N228" i="3"/>
  <c r="M228" i="3"/>
  <c r="N212" i="3"/>
  <c r="M212" i="3"/>
  <c r="N196" i="3"/>
  <c r="M196" i="3"/>
  <c r="N180" i="3"/>
  <c r="M180" i="3"/>
  <c r="N164" i="3"/>
  <c r="M164" i="3"/>
  <c r="N148" i="3"/>
  <c r="M148" i="3"/>
  <c r="N132" i="3"/>
  <c r="M132" i="3"/>
  <c r="N116" i="3"/>
  <c r="M116" i="3"/>
  <c r="N100" i="3"/>
  <c r="M100" i="3"/>
  <c r="N84" i="3"/>
  <c r="M84" i="3"/>
  <c r="N68" i="3"/>
  <c r="M68" i="3"/>
  <c r="N431" i="3"/>
  <c r="M431" i="3"/>
  <c r="N407" i="3"/>
  <c r="M407" i="3"/>
  <c r="N467" i="3"/>
  <c r="M467" i="3"/>
  <c r="N459" i="3"/>
  <c r="M459" i="3"/>
  <c r="N516" i="3"/>
  <c r="M516" i="3"/>
  <c r="N500" i="3"/>
  <c r="M500" i="3"/>
  <c r="N492" i="3"/>
  <c r="M492" i="3"/>
  <c r="N588" i="3"/>
  <c r="M588" i="3"/>
  <c r="N572" i="3"/>
  <c r="M572" i="3"/>
  <c r="N556" i="3"/>
  <c r="M556" i="3"/>
  <c r="N540" i="3"/>
  <c r="M540" i="3"/>
  <c r="N524" i="3"/>
  <c r="M524" i="3"/>
  <c r="N621" i="3"/>
  <c r="M621" i="3"/>
  <c r="N605" i="3"/>
  <c r="M605" i="3"/>
  <c r="N652" i="3"/>
  <c r="M652" i="3"/>
  <c r="N636" i="3"/>
  <c r="M636" i="3"/>
  <c r="N3000" i="3"/>
  <c r="M3000" i="3"/>
  <c r="N2984" i="3"/>
  <c r="M2984" i="3"/>
  <c r="N2968" i="3"/>
  <c r="M2968" i="3"/>
  <c r="N2952" i="3"/>
  <c r="M2952" i="3"/>
  <c r="N2936" i="3"/>
  <c r="M2936" i="3"/>
  <c r="N2920" i="3"/>
  <c r="M2920" i="3"/>
  <c r="N2904" i="3"/>
  <c r="M2904" i="3"/>
  <c r="N2888" i="3"/>
  <c r="M2888" i="3"/>
  <c r="N2872" i="3"/>
  <c r="M2872" i="3"/>
  <c r="N2856" i="3"/>
  <c r="M2856" i="3"/>
  <c r="N2840" i="3"/>
  <c r="M2840" i="3"/>
  <c r="N2824" i="3"/>
  <c r="M2824" i="3"/>
  <c r="N2808" i="3"/>
  <c r="M2808" i="3"/>
  <c r="N2792" i="3"/>
  <c r="M2792" i="3"/>
  <c r="N2776" i="3"/>
  <c r="M2776" i="3"/>
  <c r="N2760" i="3"/>
  <c r="M2760" i="3"/>
  <c r="N2744" i="3"/>
  <c r="M2744" i="3"/>
  <c r="N2728" i="3"/>
  <c r="M2728" i="3"/>
  <c r="N2712" i="3"/>
  <c r="M2712" i="3"/>
  <c r="N2696" i="3"/>
  <c r="M2696" i="3"/>
  <c r="N2680" i="3"/>
  <c r="M2680" i="3"/>
  <c r="N2664" i="3"/>
  <c r="M2664" i="3"/>
  <c r="N2656" i="3"/>
  <c r="M2656" i="3"/>
  <c r="N2640" i="3"/>
  <c r="M2640" i="3"/>
  <c r="N2624" i="3"/>
  <c r="M2624" i="3"/>
  <c r="N2608" i="3"/>
  <c r="M2608" i="3"/>
  <c r="N2592" i="3"/>
  <c r="M2592" i="3"/>
  <c r="M2576" i="3"/>
  <c r="N2576" i="3"/>
  <c r="N2560" i="3"/>
  <c r="M2560" i="3"/>
  <c r="N2544" i="3"/>
  <c r="M2544" i="3"/>
  <c r="N2528" i="3"/>
  <c r="M2528" i="3"/>
  <c r="M2512" i="3"/>
  <c r="N2512" i="3"/>
  <c r="N2496" i="3"/>
  <c r="M2496" i="3"/>
  <c r="N2480" i="3"/>
  <c r="M2480" i="3"/>
  <c r="M2464" i="3"/>
  <c r="N2464" i="3"/>
  <c r="N2448" i="3"/>
  <c r="M2448" i="3"/>
  <c r="N2424" i="3"/>
  <c r="M2424" i="3"/>
  <c r="N2408" i="3"/>
  <c r="M2408" i="3"/>
  <c r="N2392" i="3"/>
  <c r="M2392" i="3"/>
  <c r="N2376" i="3"/>
  <c r="M2376" i="3"/>
  <c r="M2360" i="3"/>
  <c r="N2360" i="3"/>
  <c r="N2336" i="3"/>
  <c r="M2336" i="3"/>
  <c r="N2320" i="3"/>
  <c r="M2320" i="3"/>
  <c r="N2304" i="3"/>
  <c r="M2304" i="3"/>
  <c r="N2288" i="3"/>
  <c r="M2288" i="3"/>
  <c r="N2264" i="3"/>
  <c r="M2264" i="3"/>
  <c r="N2248" i="3"/>
  <c r="M2248" i="3"/>
  <c r="N2232" i="3"/>
  <c r="M2232" i="3"/>
  <c r="N2216" i="3"/>
  <c r="M2216" i="3"/>
  <c r="N2200" i="3"/>
  <c r="M2200" i="3"/>
  <c r="M2184" i="3"/>
  <c r="N2184" i="3"/>
  <c r="N2168" i="3"/>
  <c r="M2168" i="3"/>
  <c r="N2152" i="3"/>
  <c r="M2152" i="3"/>
  <c r="N2136" i="3"/>
  <c r="M2136" i="3"/>
  <c r="N2120" i="3"/>
  <c r="M2120" i="3"/>
  <c r="N2104" i="3"/>
  <c r="M2104" i="3"/>
  <c r="N2088" i="3"/>
  <c r="M2088" i="3"/>
  <c r="N2072" i="3"/>
  <c r="M2072" i="3"/>
  <c r="N2056" i="3"/>
  <c r="M2056" i="3"/>
  <c r="N2032" i="3"/>
  <c r="M2032" i="3"/>
  <c r="N2016" i="3"/>
  <c r="M2016" i="3"/>
  <c r="N1992" i="3"/>
  <c r="M1992" i="3"/>
  <c r="N1976" i="3"/>
  <c r="M1976" i="3"/>
  <c r="N1960" i="3"/>
  <c r="M1960" i="3"/>
  <c r="N1944" i="3"/>
  <c r="M1944" i="3"/>
  <c r="N1928" i="3"/>
  <c r="M1928" i="3"/>
  <c r="M1920" i="3"/>
  <c r="N1920" i="3"/>
  <c r="N1904" i="3"/>
  <c r="M1904" i="3"/>
  <c r="N1888" i="3"/>
  <c r="M1888" i="3"/>
  <c r="N1864" i="3"/>
  <c r="M1864" i="3"/>
  <c r="N1848" i="3"/>
  <c r="M1848" i="3"/>
  <c r="N1832" i="3"/>
  <c r="M1832" i="3"/>
  <c r="N1816" i="3"/>
  <c r="M1816" i="3"/>
  <c r="N1808" i="3"/>
  <c r="M1808" i="3"/>
  <c r="N1792" i="3"/>
  <c r="M1792" i="3"/>
  <c r="N1776" i="3"/>
  <c r="M1776" i="3"/>
  <c r="N1760" i="3"/>
  <c r="M1760" i="3"/>
  <c r="N1744" i="3"/>
  <c r="M1744" i="3"/>
  <c r="N1728" i="3"/>
  <c r="M1728" i="3"/>
  <c r="N1712" i="3"/>
  <c r="M1712" i="3"/>
  <c r="N1696" i="3"/>
  <c r="M1696" i="3"/>
  <c r="N1680" i="3"/>
  <c r="M1680" i="3"/>
  <c r="N1664" i="3"/>
  <c r="M1664" i="3"/>
  <c r="N1648" i="3"/>
  <c r="M1648" i="3"/>
  <c r="N1632" i="3"/>
  <c r="M1632" i="3"/>
  <c r="N1616" i="3"/>
  <c r="M1616" i="3"/>
  <c r="N1600" i="3"/>
  <c r="M1600" i="3"/>
  <c r="N1576" i="3"/>
  <c r="M1576" i="3"/>
  <c r="N1560" i="3"/>
  <c r="M1560" i="3"/>
  <c r="M1544" i="3"/>
  <c r="N1544" i="3"/>
  <c r="N1528" i="3"/>
  <c r="M1528" i="3"/>
  <c r="N1512" i="3"/>
  <c r="M1512" i="3"/>
  <c r="N1496" i="3"/>
  <c r="M1496" i="3"/>
  <c r="N1480" i="3"/>
  <c r="M1480" i="3"/>
  <c r="N1472" i="3"/>
  <c r="M1472" i="3"/>
  <c r="N1456" i="3"/>
  <c r="M1456" i="3"/>
  <c r="N1432" i="3"/>
  <c r="M1432" i="3"/>
  <c r="N1416" i="3"/>
  <c r="M1416" i="3"/>
  <c r="N1400" i="3"/>
  <c r="M1400" i="3"/>
  <c r="N1384" i="3"/>
  <c r="M1384" i="3"/>
  <c r="N1368" i="3"/>
  <c r="M1368" i="3"/>
  <c r="N1352" i="3"/>
  <c r="M1352" i="3"/>
  <c r="N1336" i="3"/>
  <c r="M1336" i="3"/>
  <c r="M1312" i="3"/>
  <c r="N1312" i="3"/>
  <c r="N1296" i="3"/>
  <c r="M1296" i="3"/>
  <c r="N1280" i="3"/>
  <c r="M1280" i="3"/>
  <c r="N1264" i="3"/>
  <c r="M1264" i="3"/>
  <c r="N1256" i="3"/>
  <c r="M1256" i="3"/>
  <c r="N1240" i="3"/>
  <c r="M1240" i="3"/>
  <c r="N1224" i="3"/>
  <c r="M1224" i="3"/>
  <c r="N1208" i="3"/>
  <c r="M1208" i="3"/>
  <c r="N1192" i="3"/>
  <c r="M1192" i="3"/>
  <c r="N1176" i="3"/>
  <c r="M1176" i="3"/>
  <c r="N1160" i="3"/>
  <c r="M1160" i="3"/>
  <c r="N1144" i="3"/>
  <c r="M1144" i="3"/>
  <c r="N1128" i="3"/>
  <c r="M1128" i="3"/>
  <c r="N1112" i="3"/>
  <c r="M1112" i="3"/>
  <c r="N1104" i="3"/>
  <c r="M1104" i="3"/>
  <c r="N1088" i="3"/>
  <c r="M1088" i="3"/>
  <c r="N1072" i="3"/>
  <c r="M1072" i="3"/>
  <c r="N1064" i="3"/>
  <c r="M1064" i="3"/>
  <c r="N1048" i="3"/>
  <c r="M1048" i="3"/>
  <c r="N4945" i="3"/>
  <c r="M4945" i="3"/>
  <c r="N4929" i="3"/>
  <c r="M4929" i="3"/>
  <c r="N4913" i="3"/>
  <c r="M4913" i="3"/>
  <c r="N4889" i="3"/>
  <c r="M4889" i="3"/>
  <c r="N4873" i="3"/>
  <c r="M4873" i="3"/>
  <c r="N4857" i="3"/>
  <c r="M4857" i="3"/>
  <c r="N4841" i="3"/>
  <c r="M4841" i="3"/>
  <c r="N4825" i="3"/>
  <c r="M4825" i="3"/>
  <c r="N4809" i="3"/>
  <c r="M4809" i="3"/>
  <c r="N4793" i="3"/>
  <c r="M4793" i="3"/>
  <c r="N4777" i="3"/>
  <c r="M4777" i="3"/>
  <c r="N4761" i="3"/>
  <c r="M4761" i="3"/>
  <c r="N4745" i="3"/>
  <c r="M4745" i="3"/>
  <c r="N4737" i="3"/>
  <c r="M4737" i="3"/>
  <c r="N4721" i="3"/>
  <c r="M4721" i="3"/>
  <c r="N4713" i="3"/>
  <c r="M4713" i="3"/>
  <c r="N38" i="3"/>
  <c r="M38" i="3"/>
  <c r="N30" i="3"/>
  <c r="M30" i="3"/>
  <c r="N14" i="3"/>
  <c r="M14" i="3"/>
  <c r="N55" i="3"/>
  <c r="M55" i="3"/>
  <c r="N39" i="3"/>
  <c r="M39" i="3"/>
  <c r="N387" i="3"/>
  <c r="M387" i="3"/>
  <c r="N371" i="3"/>
  <c r="M371" i="3"/>
  <c r="N355" i="3"/>
  <c r="M355" i="3"/>
  <c r="N339" i="3"/>
  <c r="M339" i="3"/>
  <c r="N323" i="3"/>
  <c r="M323" i="3"/>
  <c r="N307" i="3"/>
  <c r="M307" i="3"/>
  <c r="N291" i="3"/>
  <c r="M291" i="3"/>
  <c r="N275" i="3"/>
  <c r="M275" i="3"/>
  <c r="N259" i="3"/>
  <c r="M259" i="3"/>
  <c r="N243" i="3"/>
  <c r="M243" i="3"/>
  <c r="N227" i="3"/>
  <c r="M227" i="3"/>
  <c r="N211" i="3"/>
  <c r="M211" i="3"/>
  <c r="N195" i="3"/>
  <c r="M195" i="3"/>
  <c r="N179" i="3"/>
  <c r="M179" i="3"/>
  <c r="N155" i="3"/>
  <c r="M155" i="3"/>
  <c r="N131" i="3"/>
  <c r="M131" i="3"/>
  <c r="N107" i="3"/>
  <c r="M107" i="3"/>
  <c r="N83" i="3"/>
  <c r="M83" i="3"/>
  <c r="N438" i="3"/>
  <c r="M438" i="3"/>
  <c r="N422" i="3"/>
  <c r="M422" i="3"/>
  <c r="N406" i="3"/>
  <c r="M406" i="3"/>
  <c r="N466" i="3"/>
  <c r="M466" i="3"/>
  <c r="N450" i="3"/>
  <c r="M450" i="3"/>
  <c r="N507" i="3"/>
  <c r="M507" i="3"/>
  <c r="N491" i="3"/>
  <c r="M491" i="3"/>
  <c r="N483" i="3"/>
  <c r="M483" i="3"/>
  <c r="N579" i="3"/>
  <c r="M579" i="3"/>
  <c r="N563" i="3"/>
  <c r="M563" i="3"/>
  <c r="N547" i="3"/>
  <c r="M547" i="3"/>
  <c r="N531" i="3"/>
  <c r="M531" i="3"/>
  <c r="N628" i="3"/>
  <c r="M628" i="3"/>
  <c r="N612" i="3"/>
  <c r="M612" i="3"/>
  <c r="N604" i="3"/>
  <c r="M604" i="3"/>
  <c r="N651" i="3"/>
  <c r="M651" i="3"/>
  <c r="N635" i="3"/>
  <c r="M635" i="3"/>
  <c r="N3007" i="3"/>
  <c r="M3007" i="3"/>
  <c r="N2991" i="3"/>
  <c r="M2991" i="3"/>
  <c r="N2975" i="3"/>
  <c r="M2975" i="3"/>
  <c r="N2959" i="3"/>
  <c r="M2959" i="3"/>
  <c r="N2943" i="3"/>
  <c r="M2943" i="3"/>
  <c r="N2927" i="3"/>
  <c r="M2927" i="3"/>
  <c r="N2903" i="3"/>
  <c r="M2903" i="3"/>
  <c r="N2879" i="3"/>
  <c r="M2879" i="3"/>
  <c r="N2863" i="3"/>
  <c r="M2863" i="3"/>
  <c r="N2847" i="3"/>
  <c r="M2847" i="3"/>
  <c r="N2823" i="3"/>
  <c r="M2823" i="3"/>
  <c r="N2799" i="3"/>
  <c r="M2799" i="3"/>
  <c r="N2783" i="3"/>
  <c r="M2783" i="3"/>
  <c r="N2767" i="3"/>
  <c r="M2767" i="3"/>
  <c r="N2751" i="3"/>
  <c r="M2751" i="3"/>
  <c r="N2735" i="3"/>
  <c r="M2735" i="3"/>
  <c r="N2711" i="3"/>
  <c r="M2711" i="3"/>
  <c r="N2695" i="3"/>
  <c r="M2695" i="3"/>
  <c r="N2679" i="3"/>
  <c r="M2679" i="3"/>
  <c r="N2663" i="3"/>
  <c r="M2663" i="3"/>
  <c r="N2647" i="3"/>
  <c r="M2647" i="3"/>
  <c r="N2631" i="3"/>
  <c r="M2631" i="3"/>
  <c r="N2615" i="3"/>
  <c r="M2615" i="3"/>
  <c r="N2599" i="3"/>
  <c r="M2599" i="3"/>
  <c r="N2583" i="3"/>
  <c r="M2583" i="3"/>
  <c r="N2567" i="3"/>
  <c r="M2567" i="3"/>
  <c r="N2551" i="3"/>
  <c r="M2551" i="3"/>
  <c r="N2535" i="3"/>
  <c r="M2535" i="3"/>
  <c r="N2519" i="3"/>
  <c r="M2519" i="3"/>
  <c r="N2503" i="3"/>
  <c r="M2503" i="3"/>
  <c r="N2487" i="3"/>
  <c r="M2487" i="3"/>
  <c r="N2471" i="3"/>
  <c r="M2471" i="3"/>
  <c r="N2455" i="3"/>
  <c r="M2455" i="3"/>
  <c r="N2439" i="3"/>
  <c r="M2439" i="3"/>
  <c r="N2423" i="3"/>
  <c r="M2423" i="3"/>
  <c r="N2407" i="3"/>
  <c r="M2407" i="3"/>
  <c r="N2391" i="3"/>
  <c r="M2391" i="3"/>
  <c r="N2375" i="3"/>
  <c r="M2375" i="3"/>
  <c r="N2359" i="3"/>
  <c r="M2359" i="3"/>
  <c r="N2343" i="3"/>
  <c r="M2343" i="3"/>
  <c r="N2327" i="3"/>
  <c r="M2327" i="3"/>
  <c r="N2311" i="3"/>
  <c r="M2311" i="3"/>
  <c r="N2295" i="3"/>
  <c r="M2295" i="3"/>
  <c r="N2287" i="3"/>
  <c r="M2287" i="3"/>
  <c r="N2271" i="3"/>
  <c r="M2271" i="3"/>
  <c r="N2263" i="3"/>
  <c r="M2263" i="3"/>
  <c r="N2247" i="3"/>
  <c r="M2247" i="3"/>
  <c r="N2231" i="3"/>
  <c r="M2231" i="3"/>
  <c r="N2215" i="3"/>
  <c r="M2215" i="3"/>
  <c r="N2199" i="3"/>
  <c r="M2199" i="3"/>
  <c r="N2183" i="3"/>
  <c r="M2183" i="3"/>
  <c r="N2167" i="3"/>
  <c r="M2167" i="3"/>
  <c r="N2159" i="3"/>
  <c r="M2159" i="3"/>
  <c r="N2143" i="3"/>
  <c r="M2143" i="3"/>
  <c r="N2127" i="3"/>
  <c r="M2127" i="3"/>
  <c r="N2111" i="3"/>
  <c r="M2111" i="3"/>
  <c r="N2095" i="3"/>
  <c r="M2095" i="3"/>
  <c r="N2071" i="3"/>
  <c r="M2071" i="3"/>
  <c r="N2055" i="3"/>
  <c r="M2055" i="3"/>
  <c r="N2031" i="3"/>
  <c r="M2031" i="3"/>
  <c r="N2015" i="3"/>
  <c r="M2015" i="3"/>
  <c r="N1999" i="3"/>
  <c r="M1999" i="3"/>
  <c r="N1983" i="3"/>
  <c r="M1983" i="3"/>
  <c r="N1975" i="3"/>
  <c r="M1975" i="3"/>
  <c r="N1959" i="3"/>
  <c r="M1959" i="3"/>
  <c r="N1943" i="3"/>
  <c r="M1943" i="3"/>
  <c r="N1935" i="3"/>
  <c r="M1935" i="3"/>
  <c r="N1919" i="3"/>
  <c r="M1919" i="3"/>
  <c r="N1911" i="3"/>
  <c r="M1911" i="3"/>
  <c r="N1895" i="3"/>
  <c r="M1895" i="3"/>
  <c r="N1887" i="3"/>
  <c r="M1887" i="3"/>
  <c r="N1871" i="3"/>
  <c r="M1871" i="3"/>
  <c r="N1855" i="3"/>
  <c r="M1855" i="3"/>
  <c r="N1839" i="3"/>
  <c r="M1839" i="3"/>
  <c r="M1823" i="3"/>
  <c r="N1823" i="3"/>
  <c r="N1799" i="3"/>
  <c r="M1799" i="3"/>
  <c r="N1783" i="3"/>
  <c r="M1783" i="3"/>
  <c r="N1767" i="3"/>
  <c r="M1767" i="3"/>
  <c r="N1743" i="3"/>
  <c r="M1743" i="3"/>
  <c r="M1727" i="3"/>
  <c r="N1727" i="3"/>
  <c r="N1711" i="3"/>
  <c r="M1711" i="3"/>
  <c r="N1695" i="3"/>
  <c r="M1695" i="3"/>
  <c r="N1679" i="3"/>
  <c r="M1679" i="3"/>
  <c r="N1655" i="3"/>
  <c r="M1655" i="3"/>
  <c r="N1639" i="3"/>
  <c r="M1639" i="3"/>
  <c r="N1623" i="3"/>
  <c r="M1623" i="3"/>
  <c r="N1607" i="3"/>
  <c r="M1607" i="3"/>
  <c r="N1591" i="3"/>
  <c r="M1591" i="3"/>
  <c r="N1575" i="3"/>
  <c r="M1575" i="3"/>
  <c r="N1559" i="3"/>
  <c r="M1559" i="3"/>
  <c r="N1543" i="3"/>
  <c r="M1543" i="3"/>
  <c r="N1527" i="3"/>
  <c r="M1527" i="3"/>
  <c r="N1511" i="3"/>
  <c r="M1511" i="3"/>
  <c r="N1487" i="3"/>
  <c r="M1487" i="3"/>
  <c r="N1471" i="3"/>
  <c r="M1471" i="3"/>
  <c r="N1455" i="3"/>
  <c r="M1455" i="3"/>
  <c r="N1439" i="3"/>
  <c r="M1439" i="3"/>
  <c r="N1423" i="3"/>
  <c r="M1423" i="3"/>
  <c r="N1407" i="3"/>
  <c r="M1407" i="3"/>
  <c r="N1391" i="3"/>
  <c r="M1391" i="3"/>
  <c r="N1367" i="3"/>
  <c r="M1367" i="3"/>
  <c r="N1351" i="3"/>
  <c r="M1351" i="3"/>
  <c r="N1335" i="3"/>
  <c r="M1335" i="3"/>
  <c r="N1319" i="3"/>
  <c r="M1319" i="3"/>
  <c r="N1303" i="3"/>
  <c r="M1303" i="3"/>
  <c r="N1287" i="3"/>
  <c r="M1287" i="3"/>
  <c r="N1263" i="3"/>
  <c r="M1263" i="3"/>
  <c r="N1247" i="3"/>
  <c r="M1247" i="3"/>
  <c r="N1231" i="3"/>
  <c r="M1231" i="3"/>
  <c r="N1215" i="3"/>
  <c r="M1215" i="3"/>
  <c r="N1199" i="3"/>
  <c r="M1199" i="3"/>
  <c r="N1183" i="3"/>
  <c r="M1183" i="3"/>
  <c r="N1167" i="3"/>
  <c r="M1167" i="3"/>
  <c r="N1151" i="3"/>
  <c r="M1151" i="3"/>
  <c r="N1135" i="3"/>
  <c r="M1135" i="3"/>
  <c r="N1119" i="3"/>
  <c r="M1119" i="3"/>
  <c r="N1103" i="3"/>
  <c r="M1103" i="3"/>
  <c r="N1079" i="3"/>
  <c r="M1079" i="3"/>
  <c r="N1063" i="3"/>
  <c r="M1063" i="3"/>
  <c r="N1047" i="3"/>
  <c r="M1047" i="3"/>
  <c r="N1031" i="3"/>
  <c r="M1031" i="3"/>
  <c r="N1015" i="3"/>
  <c r="M1015" i="3"/>
  <c r="N991" i="3"/>
  <c r="M991" i="3"/>
  <c r="N975" i="3"/>
  <c r="M975" i="3"/>
  <c r="N959" i="3"/>
  <c r="M959" i="3"/>
  <c r="N935" i="3"/>
  <c r="M935" i="3"/>
  <c r="N919" i="3"/>
  <c r="M919" i="3"/>
  <c r="N903" i="3"/>
  <c r="M903" i="3"/>
  <c r="N887" i="3"/>
  <c r="M887" i="3"/>
  <c r="N871" i="3"/>
  <c r="M871" i="3"/>
  <c r="N847" i="3"/>
  <c r="M847" i="3"/>
  <c r="N831" i="3"/>
  <c r="M831" i="3"/>
  <c r="N815" i="3"/>
  <c r="M815" i="3"/>
  <c r="M799" i="3"/>
  <c r="N799" i="3"/>
  <c r="N783" i="3"/>
  <c r="M783" i="3"/>
  <c r="N759" i="3"/>
  <c r="M759" i="3"/>
  <c r="N743" i="3"/>
  <c r="M743" i="3"/>
  <c r="N727" i="3"/>
  <c r="M727" i="3"/>
  <c r="N711" i="3"/>
  <c r="M711" i="3"/>
  <c r="N695" i="3"/>
  <c r="M695" i="3"/>
  <c r="N671" i="3"/>
  <c r="M671" i="3"/>
  <c r="N655" i="3"/>
  <c r="M655" i="3"/>
  <c r="N3026" i="3"/>
  <c r="M3026" i="3"/>
  <c r="N3119" i="3"/>
  <c r="M3119" i="3"/>
  <c r="N3103" i="3"/>
  <c r="M3103" i="3"/>
  <c r="N3087" i="3"/>
  <c r="M3087" i="3"/>
  <c r="N3071" i="3"/>
  <c r="M3071" i="3"/>
  <c r="N3055" i="3"/>
  <c r="M3055" i="3"/>
  <c r="N3571" i="3"/>
  <c r="M3571" i="3"/>
  <c r="N3555" i="3"/>
  <c r="M3555" i="3"/>
  <c r="N3539" i="3"/>
  <c r="M3539" i="3"/>
  <c r="N3523" i="3"/>
  <c r="M3523" i="3"/>
  <c r="N3507" i="3"/>
  <c r="M3507" i="3"/>
  <c r="N3491" i="3"/>
  <c r="M3491" i="3"/>
  <c r="N3475" i="3"/>
  <c r="M3475" i="3"/>
  <c r="N3459" i="3"/>
  <c r="M3459" i="3"/>
  <c r="N3443" i="3"/>
  <c r="M3443" i="3"/>
  <c r="N3427" i="3"/>
  <c r="M3427" i="3"/>
  <c r="N3411" i="3"/>
  <c r="M3411" i="3"/>
  <c r="N3395" i="3"/>
  <c r="M3395" i="3"/>
  <c r="N3379" i="3"/>
  <c r="M3379" i="3"/>
  <c r="N3363" i="3"/>
  <c r="M3363" i="3"/>
  <c r="N3347" i="3"/>
  <c r="M3347" i="3"/>
  <c r="N3331" i="3"/>
  <c r="M3331" i="3"/>
  <c r="N3315" i="3"/>
  <c r="M3315" i="3"/>
  <c r="N3299" i="3"/>
  <c r="M3299" i="3"/>
  <c r="N3283" i="3"/>
  <c r="M3283" i="3"/>
  <c r="N3267" i="3"/>
  <c r="M3267" i="3"/>
  <c r="N3251" i="3"/>
  <c r="M3251" i="3"/>
  <c r="N3235" i="3"/>
  <c r="M3235" i="3"/>
  <c r="N3227" i="3"/>
  <c r="M3227" i="3"/>
  <c r="N3211" i="3"/>
  <c r="M3211" i="3"/>
  <c r="N3195" i="3"/>
  <c r="M3195" i="3"/>
  <c r="N3179" i="3"/>
  <c r="M3179" i="3"/>
  <c r="N3163" i="3"/>
  <c r="M3163" i="3"/>
  <c r="N3155" i="3"/>
  <c r="M3155" i="3"/>
  <c r="N3139" i="3"/>
  <c r="M3139" i="3"/>
  <c r="N3123" i="3"/>
  <c r="M3123" i="3"/>
  <c r="M4031" i="3"/>
  <c r="N4031" i="3"/>
  <c r="N4015" i="3"/>
  <c r="M4015" i="3"/>
  <c r="M3999" i="3"/>
  <c r="N3999" i="3"/>
  <c r="N3983" i="3"/>
  <c r="M3983" i="3"/>
  <c r="N3967" i="3"/>
  <c r="M3967" i="3"/>
  <c r="N3951" i="3"/>
  <c r="M3951" i="3"/>
  <c r="M3935" i="3"/>
  <c r="N3935" i="3"/>
  <c r="N3919" i="3"/>
  <c r="M3919" i="3"/>
  <c r="M3903" i="3"/>
  <c r="N3903" i="3"/>
  <c r="N3887" i="3"/>
  <c r="M3887" i="3"/>
  <c r="M3871" i="3"/>
  <c r="N3871" i="3"/>
  <c r="N3855" i="3"/>
  <c r="M3855" i="3"/>
  <c r="N3839" i="3"/>
  <c r="M3839" i="3"/>
  <c r="N3823" i="3"/>
  <c r="M3823" i="3"/>
  <c r="N3807" i="3"/>
  <c r="M3807" i="3"/>
  <c r="N3791" i="3"/>
  <c r="M3791" i="3"/>
  <c r="N3775" i="3"/>
  <c r="M3775" i="3"/>
  <c r="N3759" i="3"/>
  <c r="M3759" i="3"/>
  <c r="N3743" i="3"/>
  <c r="M3743" i="3"/>
  <c r="M3727" i="3"/>
  <c r="N3727" i="3"/>
  <c r="N3711" i="3"/>
  <c r="M3711" i="3"/>
  <c r="N3695" i="3"/>
  <c r="M3695" i="3"/>
  <c r="N3679" i="3"/>
  <c r="M3679" i="3"/>
  <c r="N3663" i="3"/>
  <c r="M3663" i="3"/>
  <c r="N3647" i="3"/>
  <c r="M3647" i="3"/>
  <c r="N3631" i="3"/>
  <c r="M3631" i="3"/>
  <c r="N3615" i="3"/>
  <c r="M3615" i="3"/>
  <c r="N3599" i="3"/>
  <c r="M3599" i="3"/>
  <c r="N3591" i="3"/>
  <c r="M3591" i="3"/>
  <c r="N3575" i="3"/>
  <c r="M3575" i="3"/>
  <c r="N4420" i="3"/>
  <c r="M4420" i="3"/>
  <c r="N4404" i="3"/>
  <c r="M4404" i="3"/>
  <c r="N4396" i="3"/>
  <c r="M4396" i="3"/>
  <c r="N4380" i="3"/>
  <c r="M4380" i="3"/>
  <c r="N4372" i="3"/>
  <c r="M4372" i="3"/>
  <c r="N4356" i="3"/>
  <c r="M4356" i="3"/>
  <c r="N4340" i="3"/>
  <c r="M4340" i="3"/>
  <c r="N4324" i="3"/>
  <c r="M4324" i="3"/>
  <c r="N4308" i="3"/>
  <c r="M4308" i="3"/>
  <c r="N4292" i="3"/>
  <c r="M4292" i="3"/>
  <c r="N4276" i="3"/>
  <c r="M4276" i="3"/>
  <c r="N4268" i="3"/>
  <c r="M4268" i="3"/>
  <c r="N4252" i="3"/>
  <c r="M4252" i="3"/>
  <c r="N4236" i="3"/>
  <c r="M4236" i="3"/>
  <c r="N4220" i="3"/>
  <c r="M4220" i="3"/>
  <c r="N4204" i="3"/>
  <c r="M4204" i="3"/>
  <c r="N4188" i="3"/>
  <c r="M4188" i="3"/>
  <c r="N4180" i="3"/>
  <c r="M4180" i="3"/>
  <c r="N4164" i="3"/>
  <c r="M4164" i="3"/>
  <c r="N4148" i="3"/>
  <c r="M4148" i="3"/>
  <c r="N4132" i="3"/>
  <c r="M4132" i="3"/>
  <c r="N4116" i="3"/>
  <c r="M4116" i="3"/>
  <c r="N4100" i="3"/>
  <c r="M4100" i="3"/>
  <c r="N4084" i="3"/>
  <c r="M4084" i="3"/>
  <c r="N4076" i="3"/>
  <c r="M4076" i="3"/>
  <c r="N4060" i="3"/>
  <c r="M4060" i="3"/>
  <c r="N4707" i="3"/>
  <c r="M4707" i="3"/>
  <c r="N4699" i="3"/>
  <c r="M4699" i="3"/>
  <c r="N4683" i="3"/>
  <c r="M4683" i="3"/>
  <c r="N4667" i="3"/>
  <c r="M4667" i="3"/>
  <c r="N4659" i="3"/>
  <c r="M4659" i="3"/>
  <c r="N4643" i="3"/>
  <c r="M4643" i="3"/>
  <c r="N4627" i="3"/>
  <c r="M4627" i="3"/>
  <c r="N4611" i="3"/>
  <c r="M4611" i="3"/>
  <c r="N4603" i="3"/>
  <c r="M4603" i="3"/>
  <c r="N4587" i="3"/>
  <c r="M4587" i="3"/>
  <c r="N4571" i="3"/>
  <c r="M4571" i="3"/>
  <c r="N4555" i="3"/>
  <c r="M4555" i="3"/>
  <c r="N4539" i="3"/>
  <c r="M4539" i="3"/>
  <c r="N4523" i="3"/>
  <c r="M4523" i="3"/>
  <c r="N4507" i="3"/>
  <c r="M4507" i="3"/>
  <c r="N4491" i="3"/>
  <c r="M4491" i="3"/>
  <c r="N4475" i="3"/>
  <c r="M4475" i="3"/>
  <c r="N4459" i="3"/>
  <c r="M4459" i="3"/>
  <c r="N4443" i="3"/>
  <c r="M4443" i="3"/>
  <c r="N21" i="3"/>
  <c r="M21" i="3"/>
  <c r="N378" i="3"/>
  <c r="M378" i="3"/>
  <c r="N282" i="3"/>
  <c r="M282" i="3"/>
  <c r="N130" i="3"/>
  <c r="M130" i="3"/>
  <c r="N2798" i="3"/>
  <c r="M2798" i="3"/>
  <c r="N1446" i="3"/>
  <c r="M1446" i="3"/>
  <c r="N7" i="3"/>
  <c r="M7" i="3"/>
  <c r="N36" i="3"/>
  <c r="M36" i="3"/>
  <c r="N28" i="3"/>
  <c r="M28" i="3"/>
  <c r="N20" i="3"/>
  <c r="M20" i="3"/>
  <c r="N12" i="3"/>
  <c r="M12" i="3"/>
  <c r="N61" i="3"/>
  <c r="M61" i="3"/>
  <c r="N53" i="3"/>
  <c r="M53" i="3"/>
  <c r="N45" i="3"/>
  <c r="M45" i="3"/>
  <c r="N401" i="3"/>
  <c r="M401" i="3"/>
  <c r="N393" i="3"/>
  <c r="M393" i="3"/>
  <c r="N385" i="3"/>
  <c r="M385" i="3"/>
  <c r="N377" i="3"/>
  <c r="M377" i="3"/>
  <c r="N369" i="3"/>
  <c r="M369" i="3"/>
  <c r="N361" i="3"/>
  <c r="M361" i="3"/>
  <c r="N353" i="3"/>
  <c r="M353" i="3"/>
  <c r="N345" i="3"/>
  <c r="M345" i="3"/>
  <c r="N337" i="3"/>
  <c r="M337" i="3"/>
  <c r="N329" i="3"/>
  <c r="M329" i="3"/>
  <c r="N321" i="3"/>
  <c r="M321" i="3"/>
  <c r="N313" i="3"/>
  <c r="M313" i="3"/>
  <c r="N305" i="3"/>
  <c r="M305" i="3"/>
  <c r="N297" i="3"/>
  <c r="M297" i="3"/>
  <c r="N289" i="3"/>
  <c r="M289" i="3"/>
  <c r="N281" i="3"/>
  <c r="M281" i="3"/>
  <c r="N273" i="3"/>
  <c r="M273" i="3"/>
  <c r="N265" i="3"/>
  <c r="M265" i="3"/>
  <c r="N257" i="3"/>
  <c r="M257" i="3"/>
  <c r="N249" i="3"/>
  <c r="M249" i="3"/>
  <c r="N241" i="3"/>
  <c r="M241" i="3"/>
  <c r="N233" i="3"/>
  <c r="M233" i="3"/>
  <c r="N225" i="3"/>
  <c r="M225" i="3"/>
  <c r="N217" i="3"/>
  <c r="M217" i="3"/>
  <c r="N209" i="3"/>
  <c r="M209" i="3"/>
  <c r="N201" i="3"/>
  <c r="M201" i="3"/>
  <c r="N193" i="3"/>
  <c r="M193" i="3"/>
  <c r="N185" i="3"/>
  <c r="M185" i="3"/>
  <c r="N177" i="3"/>
  <c r="M177" i="3"/>
  <c r="N169" i="3"/>
  <c r="M169" i="3"/>
  <c r="N161" i="3"/>
  <c r="M161" i="3"/>
  <c r="N153" i="3"/>
  <c r="M153" i="3"/>
  <c r="N145" i="3"/>
  <c r="M145" i="3"/>
  <c r="N137" i="3"/>
  <c r="M137" i="3"/>
  <c r="N129" i="3"/>
  <c r="M129" i="3"/>
  <c r="N121" i="3"/>
  <c r="M121" i="3"/>
  <c r="N113" i="3"/>
  <c r="M113" i="3"/>
  <c r="N105" i="3"/>
  <c r="M105" i="3"/>
  <c r="N97" i="3"/>
  <c r="M97" i="3"/>
  <c r="N89" i="3"/>
  <c r="M89" i="3"/>
  <c r="N81" i="3"/>
  <c r="M81" i="3"/>
  <c r="N73" i="3"/>
  <c r="M73" i="3"/>
  <c r="N444" i="3"/>
  <c r="M444" i="3"/>
  <c r="N436" i="3"/>
  <c r="M436" i="3"/>
  <c r="N428" i="3"/>
  <c r="M428" i="3"/>
  <c r="N420" i="3"/>
  <c r="M420" i="3"/>
  <c r="N412" i="3"/>
  <c r="M412" i="3"/>
  <c r="N404" i="3"/>
  <c r="M404" i="3"/>
  <c r="N472" i="3"/>
  <c r="M472" i="3"/>
  <c r="N464" i="3"/>
  <c r="M464" i="3"/>
  <c r="N456" i="3"/>
  <c r="M456" i="3"/>
  <c r="N448" i="3"/>
  <c r="M448" i="3"/>
  <c r="N513" i="3"/>
  <c r="M513" i="3"/>
  <c r="N505" i="3"/>
  <c r="M505" i="3"/>
  <c r="N497" i="3"/>
  <c r="M497" i="3"/>
  <c r="N489" i="3"/>
  <c r="M489" i="3"/>
  <c r="N481" i="3"/>
  <c r="M481" i="3"/>
  <c r="N585" i="3"/>
  <c r="M585" i="3"/>
  <c r="N577" i="3"/>
  <c r="M577" i="3"/>
  <c r="N569" i="3"/>
  <c r="M569" i="3"/>
  <c r="N561" i="3"/>
  <c r="M561" i="3"/>
  <c r="N553" i="3"/>
  <c r="M553" i="3"/>
  <c r="N545" i="3"/>
  <c r="M545" i="3"/>
  <c r="N537" i="3"/>
  <c r="M537" i="3"/>
  <c r="N529" i="3"/>
  <c r="M529" i="3"/>
  <c r="N521" i="3"/>
  <c r="M521" i="3"/>
  <c r="N626" i="3"/>
  <c r="M626" i="3"/>
  <c r="N618" i="3"/>
  <c r="M618" i="3"/>
  <c r="N610" i="3"/>
  <c r="M610" i="3"/>
  <c r="N602" i="3"/>
  <c r="M602" i="3"/>
  <c r="N594" i="3"/>
  <c r="M594" i="3"/>
  <c r="N649" i="3"/>
  <c r="M649" i="3"/>
  <c r="N641" i="3"/>
  <c r="M641" i="3"/>
  <c r="N633" i="3"/>
  <c r="M633" i="3"/>
  <c r="N3005" i="3"/>
  <c r="M3005" i="3"/>
  <c r="N2997" i="3"/>
  <c r="M2997" i="3"/>
  <c r="N2989" i="3"/>
  <c r="M2989" i="3"/>
  <c r="N2981" i="3"/>
  <c r="M2981" i="3"/>
  <c r="N2973" i="3"/>
  <c r="M2973" i="3"/>
  <c r="N2965" i="3"/>
  <c r="M2965" i="3"/>
  <c r="N2957" i="3"/>
  <c r="M2957" i="3"/>
  <c r="N2949" i="3"/>
  <c r="M2949" i="3"/>
  <c r="N2941" i="3"/>
  <c r="M2941" i="3"/>
  <c r="N2933" i="3"/>
  <c r="M2933" i="3"/>
  <c r="N2925" i="3"/>
  <c r="M2925" i="3"/>
  <c r="N2917" i="3"/>
  <c r="M2917" i="3"/>
  <c r="N2909" i="3"/>
  <c r="M2909" i="3"/>
  <c r="N2901" i="3"/>
  <c r="M2901" i="3"/>
  <c r="N2893" i="3"/>
  <c r="M2893" i="3"/>
  <c r="N2885" i="3"/>
  <c r="M2885" i="3"/>
  <c r="N2877" i="3"/>
  <c r="M2877" i="3"/>
  <c r="N2869" i="3"/>
  <c r="M2869" i="3"/>
  <c r="N2861" i="3"/>
  <c r="M2861" i="3"/>
  <c r="M2853" i="3"/>
  <c r="N2853" i="3"/>
  <c r="N2845" i="3"/>
  <c r="M2845" i="3"/>
  <c r="N2837" i="3"/>
  <c r="M2837" i="3"/>
  <c r="N2829" i="3"/>
  <c r="M2829" i="3"/>
  <c r="N2821" i="3"/>
  <c r="M2821" i="3"/>
  <c r="N2813" i="3"/>
  <c r="M2813" i="3"/>
  <c r="N2805" i="3"/>
  <c r="M2805" i="3"/>
  <c r="N2797" i="3"/>
  <c r="M2797" i="3"/>
  <c r="N2789" i="3"/>
  <c r="M2789" i="3"/>
  <c r="N2781" i="3"/>
  <c r="M2781" i="3"/>
  <c r="N2773" i="3"/>
  <c r="M2773" i="3"/>
  <c r="N2765" i="3"/>
  <c r="M2765" i="3"/>
  <c r="N2757" i="3"/>
  <c r="M2757" i="3"/>
  <c r="N2749" i="3"/>
  <c r="M2749" i="3"/>
  <c r="N2741" i="3"/>
  <c r="M2741" i="3"/>
  <c r="N2733" i="3"/>
  <c r="M2733" i="3"/>
  <c r="N2725" i="3"/>
  <c r="M2725" i="3"/>
  <c r="N2717" i="3"/>
  <c r="M2717" i="3"/>
  <c r="N2709" i="3"/>
  <c r="M2709" i="3"/>
  <c r="N2701" i="3"/>
  <c r="M2701" i="3"/>
  <c r="N2693" i="3"/>
  <c r="M2693" i="3"/>
  <c r="N2685" i="3"/>
  <c r="M2685" i="3"/>
  <c r="N2677" i="3"/>
  <c r="M2677" i="3"/>
  <c r="N2669" i="3"/>
  <c r="M2669" i="3"/>
  <c r="N2661" i="3"/>
  <c r="M2661" i="3"/>
  <c r="N2653" i="3"/>
  <c r="M2653" i="3"/>
  <c r="N2645" i="3"/>
  <c r="M2645" i="3"/>
  <c r="N2637" i="3"/>
  <c r="M2637" i="3"/>
  <c r="N2629" i="3"/>
  <c r="M2629" i="3"/>
  <c r="N2621" i="3"/>
  <c r="M2621" i="3"/>
  <c r="N2613" i="3"/>
  <c r="M2613" i="3"/>
  <c r="N2605" i="3"/>
  <c r="M2605" i="3"/>
  <c r="M2597" i="3"/>
  <c r="N2597" i="3"/>
  <c r="N2589" i="3"/>
  <c r="M2589" i="3"/>
  <c r="N2581" i="3"/>
  <c r="M2581" i="3"/>
  <c r="N2573" i="3"/>
  <c r="M2573" i="3"/>
  <c r="N2565" i="3"/>
  <c r="M2565" i="3"/>
  <c r="N2557" i="3"/>
  <c r="M2557" i="3"/>
  <c r="N2549" i="3"/>
  <c r="M2549" i="3"/>
  <c r="N2541" i="3"/>
  <c r="M2541" i="3"/>
  <c r="N2533" i="3"/>
  <c r="M2533" i="3"/>
  <c r="N2525" i="3"/>
  <c r="M2525" i="3"/>
  <c r="N2517" i="3"/>
  <c r="M2517" i="3"/>
  <c r="N2509" i="3"/>
  <c r="M2509" i="3"/>
  <c r="N2501" i="3"/>
  <c r="M2501" i="3"/>
  <c r="N2493" i="3"/>
  <c r="M2493" i="3"/>
  <c r="N2485" i="3"/>
  <c r="M2485" i="3"/>
  <c r="N2477" i="3"/>
  <c r="M2477" i="3"/>
  <c r="N2469" i="3"/>
  <c r="M2469" i="3"/>
  <c r="N2461" i="3"/>
  <c r="M2461" i="3"/>
  <c r="N2453" i="3"/>
  <c r="M2453" i="3"/>
  <c r="N2445" i="3"/>
  <c r="M2445" i="3"/>
  <c r="N2437" i="3"/>
  <c r="M2437" i="3"/>
  <c r="N2429" i="3"/>
  <c r="M2429" i="3"/>
  <c r="N2421" i="3"/>
  <c r="M2421" i="3"/>
  <c r="N2413" i="3"/>
  <c r="M2413" i="3"/>
  <c r="N2405" i="3"/>
  <c r="M2405" i="3"/>
  <c r="N2397" i="3"/>
  <c r="M2397" i="3"/>
  <c r="N2389" i="3"/>
  <c r="M2389" i="3"/>
  <c r="N2381" i="3"/>
  <c r="M2381" i="3"/>
  <c r="N2373" i="3"/>
  <c r="M2373" i="3"/>
  <c r="N2365" i="3"/>
  <c r="M2365" i="3"/>
  <c r="N2357" i="3"/>
  <c r="M2357" i="3"/>
  <c r="N2349" i="3"/>
  <c r="M2349" i="3"/>
  <c r="N2341" i="3"/>
  <c r="M2341" i="3"/>
  <c r="N2333" i="3"/>
  <c r="M2333" i="3"/>
  <c r="N2325" i="3"/>
  <c r="M2325" i="3"/>
  <c r="N2317" i="3"/>
  <c r="M2317" i="3"/>
  <c r="M2309" i="3"/>
  <c r="N2309" i="3"/>
  <c r="N2301" i="3"/>
  <c r="M2301" i="3"/>
  <c r="N2293" i="3"/>
  <c r="M2293" i="3"/>
  <c r="N2285" i="3"/>
  <c r="M2285" i="3"/>
  <c r="N2277" i="3"/>
  <c r="M2277" i="3"/>
  <c r="N2269" i="3"/>
  <c r="M2269" i="3"/>
  <c r="N2261" i="3"/>
  <c r="M2261" i="3"/>
  <c r="N2253" i="3"/>
  <c r="M2253" i="3"/>
  <c r="N2245" i="3"/>
  <c r="M2245" i="3"/>
  <c r="N2237" i="3"/>
  <c r="M2237" i="3"/>
  <c r="N2229" i="3"/>
  <c r="M2229" i="3"/>
  <c r="N2221" i="3"/>
  <c r="M2221" i="3"/>
  <c r="N2213" i="3"/>
  <c r="M2213" i="3"/>
  <c r="N2205" i="3"/>
  <c r="M2205" i="3"/>
  <c r="N2197" i="3"/>
  <c r="M2197" i="3"/>
  <c r="N2189" i="3"/>
  <c r="M2189" i="3"/>
  <c r="N2181" i="3"/>
  <c r="M2181" i="3"/>
  <c r="N2173" i="3"/>
  <c r="M2173" i="3"/>
  <c r="N2165" i="3"/>
  <c r="M2165" i="3"/>
  <c r="N2157" i="3"/>
  <c r="M2157" i="3"/>
  <c r="N2149" i="3"/>
  <c r="M2149" i="3"/>
  <c r="N2141" i="3"/>
  <c r="M2141" i="3"/>
  <c r="N2133" i="3"/>
  <c r="M2133" i="3"/>
  <c r="N2125" i="3"/>
  <c r="M2125" i="3"/>
  <c r="N2117" i="3"/>
  <c r="M2117" i="3"/>
  <c r="N2109" i="3"/>
  <c r="M2109" i="3"/>
  <c r="N2101" i="3"/>
  <c r="M2101" i="3"/>
  <c r="N2093" i="3"/>
  <c r="M2093" i="3"/>
  <c r="N2085" i="3"/>
  <c r="M2085" i="3"/>
  <c r="N2077" i="3"/>
  <c r="M2077" i="3"/>
  <c r="N2069" i="3"/>
  <c r="M2069" i="3"/>
  <c r="N2061" i="3"/>
  <c r="M2061" i="3"/>
  <c r="N2053" i="3"/>
  <c r="M2053" i="3"/>
  <c r="N2045" i="3"/>
  <c r="M2045" i="3"/>
  <c r="N2037" i="3"/>
  <c r="M2037" i="3"/>
  <c r="N2029" i="3"/>
  <c r="M2029" i="3"/>
  <c r="N2021" i="3"/>
  <c r="M2021" i="3"/>
  <c r="N2013" i="3"/>
  <c r="M2013" i="3"/>
  <c r="N2005" i="3"/>
  <c r="M2005" i="3"/>
  <c r="N1997" i="3"/>
  <c r="M1997" i="3"/>
  <c r="N1989" i="3"/>
  <c r="M1989" i="3"/>
  <c r="N1981" i="3"/>
  <c r="M1981" i="3"/>
  <c r="N1973" i="3"/>
  <c r="M1973" i="3"/>
  <c r="N1965" i="3"/>
  <c r="M1965" i="3"/>
  <c r="N1957" i="3"/>
  <c r="M1957" i="3"/>
  <c r="N1949" i="3"/>
  <c r="M1949" i="3"/>
  <c r="N1941" i="3"/>
  <c r="M1941" i="3"/>
  <c r="N1933" i="3"/>
  <c r="M1933" i="3"/>
  <c r="N1925" i="3"/>
  <c r="M1925" i="3"/>
  <c r="N1917" i="3"/>
  <c r="M1917" i="3"/>
  <c r="N1909" i="3"/>
  <c r="M1909" i="3"/>
  <c r="N1901" i="3"/>
  <c r="M1901" i="3"/>
  <c r="N1893" i="3"/>
  <c r="M1893" i="3"/>
  <c r="N1885" i="3"/>
  <c r="M1885" i="3"/>
  <c r="N1877" i="3"/>
  <c r="M1877" i="3"/>
  <c r="N1869" i="3"/>
  <c r="M1869" i="3"/>
  <c r="N1861" i="3"/>
  <c r="M1861" i="3"/>
  <c r="N1853" i="3"/>
  <c r="M1853" i="3"/>
  <c r="N1845" i="3"/>
  <c r="M1845" i="3"/>
  <c r="N1837" i="3"/>
  <c r="M1837" i="3"/>
  <c r="N1829" i="3"/>
  <c r="M1829" i="3"/>
  <c r="N1821" i="3"/>
  <c r="M1821" i="3"/>
  <c r="N1813" i="3"/>
  <c r="M1813" i="3"/>
  <c r="N1805" i="3"/>
  <c r="M1805" i="3"/>
  <c r="N1797" i="3"/>
  <c r="M1797" i="3"/>
  <c r="N1789" i="3"/>
  <c r="M1789" i="3"/>
  <c r="N1781" i="3"/>
  <c r="M1781" i="3"/>
  <c r="N1773" i="3"/>
  <c r="M1773" i="3"/>
  <c r="N1765" i="3"/>
  <c r="M1765" i="3"/>
  <c r="N1757" i="3"/>
  <c r="M1757" i="3"/>
  <c r="N1749" i="3"/>
  <c r="M1749" i="3"/>
  <c r="N1741" i="3"/>
  <c r="M1741" i="3"/>
  <c r="N1733" i="3"/>
  <c r="M1733" i="3"/>
  <c r="N1725" i="3"/>
  <c r="M1725" i="3"/>
  <c r="N1717" i="3"/>
  <c r="M1717" i="3"/>
  <c r="N1709" i="3"/>
  <c r="M1709" i="3"/>
  <c r="N1701" i="3"/>
  <c r="M1701" i="3"/>
  <c r="N1693" i="3"/>
  <c r="M1693" i="3"/>
  <c r="N1685" i="3"/>
  <c r="M1685" i="3"/>
  <c r="N1677" i="3"/>
  <c r="M1677" i="3"/>
  <c r="N1669" i="3"/>
  <c r="M1669" i="3"/>
  <c r="N1661" i="3"/>
  <c r="M1661" i="3"/>
  <c r="N1653" i="3"/>
  <c r="M1653" i="3"/>
  <c r="N1645" i="3"/>
  <c r="M1645" i="3"/>
  <c r="N1637" i="3"/>
  <c r="M1637" i="3"/>
  <c r="N1629" i="3"/>
  <c r="M1629" i="3"/>
  <c r="N1621" i="3"/>
  <c r="M1621" i="3"/>
  <c r="N1613" i="3"/>
  <c r="M1613" i="3"/>
  <c r="N1605" i="3"/>
  <c r="M1605" i="3"/>
  <c r="N1597" i="3"/>
  <c r="M1597" i="3"/>
  <c r="N1589" i="3"/>
  <c r="M1589" i="3"/>
  <c r="N1581" i="3"/>
  <c r="M1581" i="3"/>
  <c r="N1573" i="3"/>
  <c r="M1573" i="3"/>
  <c r="N1565" i="3"/>
  <c r="M1565" i="3"/>
  <c r="N1557" i="3"/>
  <c r="M1557" i="3"/>
  <c r="N1549" i="3"/>
  <c r="M1549" i="3"/>
  <c r="N1541" i="3"/>
  <c r="M1541" i="3"/>
  <c r="N1533" i="3"/>
  <c r="M1533" i="3"/>
  <c r="N1525" i="3"/>
  <c r="M1525" i="3"/>
  <c r="N1517" i="3"/>
  <c r="M1517" i="3"/>
  <c r="N1509" i="3"/>
  <c r="M1509" i="3"/>
  <c r="N1501" i="3"/>
  <c r="M1501" i="3"/>
  <c r="N1493" i="3"/>
  <c r="M1493" i="3"/>
  <c r="N1485" i="3"/>
  <c r="M1485" i="3"/>
  <c r="N1477" i="3"/>
  <c r="M1477" i="3"/>
  <c r="N1469" i="3"/>
  <c r="M1469" i="3"/>
  <c r="N1461" i="3"/>
  <c r="M1461" i="3"/>
  <c r="N1453" i="3"/>
  <c r="M1453" i="3"/>
  <c r="N1445" i="3"/>
  <c r="M1445" i="3"/>
  <c r="N1437" i="3"/>
  <c r="M1437" i="3"/>
  <c r="N1429" i="3"/>
  <c r="M1429" i="3"/>
  <c r="N1421" i="3"/>
  <c r="M1421" i="3"/>
  <c r="N1413" i="3"/>
  <c r="M1413" i="3"/>
  <c r="N1405" i="3"/>
  <c r="M1405" i="3"/>
  <c r="N1397" i="3"/>
  <c r="M1397" i="3"/>
  <c r="N1389" i="3"/>
  <c r="M1389" i="3"/>
  <c r="N1381" i="3"/>
  <c r="M1381" i="3"/>
  <c r="N1373" i="3"/>
  <c r="M1373" i="3"/>
  <c r="N1365" i="3"/>
  <c r="M1365" i="3"/>
  <c r="N1357" i="3"/>
  <c r="M1357" i="3"/>
  <c r="N1349" i="3"/>
  <c r="M1349" i="3"/>
  <c r="N1341" i="3"/>
  <c r="M1341" i="3"/>
  <c r="N1333" i="3"/>
  <c r="M1333" i="3"/>
  <c r="N1325" i="3"/>
  <c r="M1325" i="3"/>
  <c r="N1317" i="3"/>
  <c r="M1317" i="3"/>
  <c r="N1309" i="3"/>
  <c r="M1309" i="3"/>
  <c r="N1301" i="3"/>
  <c r="M1301" i="3"/>
  <c r="N1293" i="3"/>
  <c r="M1293" i="3"/>
  <c r="N1285" i="3"/>
  <c r="M1285" i="3"/>
  <c r="N1277" i="3"/>
  <c r="M1277" i="3"/>
  <c r="N1269" i="3"/>
  <c r="M1269" i="3"/>
  <c r="N1261" i="3"/>
  <c r="M1261" i="3"/>
  <c r="N1253" i="3"/>
  <c r="M1253" i="3"/>
  <c r="N1245" i="3"/>
  <c r="M1245" i="3"/>
  <c r="N1237" i="3"/>
  <c r="M1237" i="3"/>
  <c r="N1229" i="3"/>
  <c r="M1229" i="3"/>
  <c r="N1221" i="3"/>
  <c r="M1221" i="3"/>
  <c r="N1213" i="3"/>
  <c r="M1213" i="3"/>
  <c r="N1205" i="3"/>
  <c r="M1205" i="3"/>
  <c r="N1197" i="3"/>
  <c r="M1197" i="3"/>
  <c r="N1189" i="3"/>
  <c r="M1189" i="3"/>
  <c r="N1181" i="3"/>
  <c r="M1181" i="3"/>
  <c r="N1173" i="3"/>
  <c r="M1173" i="3"/>
  <c r="N1165" i="3"/>
  <c r="M1165" i="3"/>
  <c r="N1157" i="3"/>
  <c r="M1157" i="3"/>
  <c r="N1149" i="3"/>
  <c r="M1149" i="3"/>
  <c r="N1141" i="3"/>
  <c r="M1141" i="3"/>
  <c r="N1133" i="3"/>
  <c r="M1133" i="3"/>
  <c r="N1125" i="3"/>
  <c r="M1125" i="3"/>
  <c r="N1117" i="3"/>
  <c r="M1117" i="3"/>
  <c r="N1109" i="3"/>
  <c r="M1109" i="3"/>
  <c r="N1101" i="3"/>
  <c r="M1101" i="3"/>
  <c r="N1093" i="3"/>
  <c r="M1093" i="3"/>
  <c r="N1085" i="3"/>
  <c r="M1085" i="3"/>
  <c r="N1077" i="3"/>
  <c r="M1077" i="3"/>
  <c r="N1069" i="3"/>
  <c r="M1069" i="3"/>
  <c r="N1061" i="3"/>
  <c r="M1061" i="3"/>
  <c r="N1053" i="3"/>
  <c r="M1053" i="3"/>
  <c r="N1045" i="3"/>
  <c r="M1045" i="3"/>
  <c r="N1037" i="3"/>
  <c r="M1037" i="3"/>
  <c r="N1029" i="3"/>
  <c r="M1029" i="3"/>
  <c r="N1021" i="3"/>
  <c r="M1021" i="3"/>
  <c r="N1013" i="3"/>
  <c r="M1013" i="3"/>
  <c r="N1005" i="3"/>
  <c r="M1005" i="3"/>
  <c r="N997" i="3"/>
  <c r="M997" i="3"/>
  <c r="N989" i="3"/>
  <c r="M989" i="3"/>
  <c r="N981" i="3"/>
  <c r="M981" i="3"/>
  <c r="N973" i="3"/>
  <c r="M973" i="3"/>
  <c r="N965" i="3"/>
  <c r="M965" i="3"/>
  <c r="N957" i="3"/>
  <c r="M957" i="3"/>
  <c r="N949" i="3"/>
  <c r="M949" i="3"/>
  <c r="N941" i="3"/>
  <c r="M941" i="3"/>
  <c r="N933" i="3"/>
  <c r="M933" i="3"/>
  <c r="N925" i="3"/>
  <c r="M925" i="3"/>
  <c r="N917" i="3"/>
  <c r="M917" i="3"/>
  <c r="N909" i="3"/>
  <c r="M909" i="3"/>
  <c r="N901" i="3"/>
  <c r="M901" i="3"/>
  <c r="N893" i="3"/>
  <c r="M893" i="3"/>
  <c r="N885" i="3"/>
  <c r="M885" i="3"/>
  <c r="N877" i="3"/>
  <c r="M877" i="3"/>
  <c r="N869" i="3"/>
  <c r="M869" i="3"/>
  <c r="N861" i="3"/>
  <c r="M861" i="3"/>
  <c r="N853" i="3"/>
  <c r="M853" i="3"/>
  <c r="N845" i="3"/>
  <c r="M845" i="3"/>
  <c r="N837" i="3"/>
  <c r="M837" i="3"/>
  <c r="N829" i="3"/>
  <c r="M829" i="3"/>
  <c r="N821" i="3"/>
  <c r="M821" i="3"/>
  <c r="N813" i="3"/>
  <c r="M813" i="3"/>
  <c r="N805" i="3"/>
  <c r="M805" i="3"/>
  <c r="N797" i="3"/>
  <c r="M797" i="3"/>
  <c r="N789" i="3"/>
  <c r="M789" i="3"/>
  <c r="N781" i="3"/>
  <c r="M781" i="3"/>
  <c r="N773" i="3"/>
  <c r="M773" i="3"/>
  <c r="N765" i="3"/>
  <c r="M765" i="3"/>
  <c r="N757" i="3"/>
  <c r="M757" i="3"/>
  <c r="N749" i="3"/>
  <c r="M749" i="3"/>
  <c r="N741" i="3"/>
  <c r="M741" i="3"/>
  <c r="N733" i="3"/>
  <c r="M733" i="3"/>
  <c r="N725" i="3"/>
  <c r="M725" i="3"/>
  <c r="N717" i="3"/>
  <c r="M717" i="3"/>
  <c r="N709" i="3"/>
  <c r="M709" i="3"/>
  <c r="N701" i="3"/>
  <c r="M701" i="3"/>
  <c r="N693" i="3"/>
  <c r="M693" i="3"/>
  <c r="N685" i="3"/>
  <c r="M685" i="3"/>
  <c r="N677" i="3"/>
  <c r="M677" i="3"/>
  <c r="N669" i="3"/>
  <c r="M669" i="3"/>
  <c r="N661" i="3"/>
  <c r="M661" i="3"/>
  <c r="N3040" i="3"/>
  <c r="M3040" i="3"/>
  <c r="N3032" i="3"/>
  <c r="M3032" i="3"/>
  <c r="N3024" i="3"/>
  <c r="M3024" i="3"/>
  <c r="M3016" i="3"/>
  <c r="N3016" i="3"/>
  <c r="N3117" i="3"/>
  <c r="M3117" i="3"/>
  <c r="N3109" i="3"/>
  <c r="M3109" i="3"/>
  <c r="N3101" i="3"/>
  <c r="M3101" i="3"/>
  <c r="N3093" i="3"/>
  <c r="M3093" i="3"/>
  <c r="N3085" i="3"/>
  <c r="M3085" i="3"/>
  <c r="N3077" i="3"/>
  <c r="M3077" i="3"/>
  <c r="N3069" i="3"/>
  <c r="M3069" i="3"/>
  <c r="N3061" i="3"/>
  <c r="M3061" i="3"/>
  <c r="N3053" i="3"/>
  <c r="M3053" i="3"/>
  <c r="N3045" i="3"/>
  <c r="M3045" i="3"/>
  <c r="N3569" i="3"/>
  <c r="M3569" i="3"/>
  <c r="N3561" i="3"/>
  <c r="M3561" i="3"/>
  <c r="N3553" i="3"/>
  <c r="M3553" i="3"/>
  <c r="N3545" i="3"/>
  <c r="M3545" i="3"/>
  <c r="N3537" i="3"/>
  <c r="M3537" i="3"/>
  <c r="N3529" i="3"/>
  <c r="M3529" i="3"/>
  <c r="N3521" i="3"/>
  <c r="M3521" i="3"/>
  <c r="N3513" i="3"/>
  <c r="M3513" i="3"/>
  <c r="N3505" i="3"/>
  <c r="M3505" i="3"/>
  <c r="N3497" i="3"/>
  <c r="M3497" i="3"/>
  <c r="N3489" i="3"/>
  <c r="M3489" i="3"/>
  <c r="N3481" i="3"/>
  <c r="M3481" i="3"/>
  <c r="N3473" i="3"/>
  <c r="M3473" i="3"/>
  <c r="N3465" i="3"/>
  <c r="M3465" i="3"/>
  <c r="N3457" i="3"/>
  <c r="M3457" i="3"/>
  <c r="N3449" i="3"/>
  <c r="M3449" i="3"/>
  <c r="N3441" i="3"/>
  <c r="M3441" i="3"/>
  <c r="N3433" i="3"/>
  <c r="M3433" i="3"/>
  <c r="N3425" i="3"/>
  <c r="M3425" i="3"/>
  <c r="N3417" i="3"/>
  <c r="M3417" i="3"/>
  <c r="N3409" i="3"/>
  <c r="M3409" i="3"/>
  <c r="N3401" i="3"/>
  <c r="M3401" i="3"/>
  <c r="N3393" i="3"/>
  <c r="M3393" i="3"/>
  <c r="N3385" i="3"/>
  <c r="M3385" i="3"/>
  <c r="N3377" i="3"/>
  <c r="M3377" i="3"/>
  <c r="N3369" i="3"/>
  <c r="M3369" i="3"/>
  <c r="N3361" i="3"/>
  <c r="M3361" i="3"/>
  <c r="N3353" i="3"/>
  <c r="M3353" i="3"/>
  <c r="N3345" i="3"/>
  <c r="M3345" i="3"/>
  <c r="N3337" i="3"/>
  <c r="M3337" i="3"/>
  <c r="N3329" i="3"/>
  <c r="M3329" i="3"/>
  <c r="N3321" i="3"/>
  <c r="M3321" i="3"/>
  <c r="N3313" i="3"/>
  <c r="M3313" i="3"/>
  <c r="N3305" i="3"/>
  <c r="M3305" i="3"/>
  <c r="N3297" i="3"/>
  <c r="M3297" i="3"/>
  <c r="N3289" i="3"/>
  <c r="M3289" i="3"/>
  <c r="N3281" i="3"/>
  <c r="M3281" i="3"/>
  <c r="N3273" i="3"/>
  <c r="M3273" i="3"/>
  <c r="N3265" i="3"/>
  <c r="M3265" i="3"/>
  <c r="N3257" i="3"/>
  <c r="M3257" i="3"/>
  <c r="N3249" i="3"/>
  <c r="M3249" i="3"/>
  <c r="N3241" i="3"/>
  <c r="M3241" i="3"/>
  <c r="N3233" i="3"/>
  <c r="M3233" i="3"/>
  <c r="N3225" i="3"/>
  <c r="M3225" i="3"/>
  <c r="N3217" i="3"/>
  <c r="M3217" i="3"/>
  <c r="N3209" i="3"/>
  <c r="M3209" i="3"/>
  <c r="N3201" i="3"/>
  <c r="M3201" i="3"/>
  <c r="N3193" i="3"/>
  <c r="M3193" i="3"/>
  <c r="N3185" i="3"/>
  <c r="M3185" i="3"/>
  <c r="N3177" i="3"/>
  <c r="M3177" i="3"/>
  <c r="N3169" i="3"/>
  <c r="M3169" i="3"/>
  <c r="N3161" i="3"/>
  <c r="M3161" i="3"/>
  <c r="N3153" i="3"/>
  <c r="M3153" i="3"/>
  <c r="N3145" i="3"/>
  <c r="M3145" i="3"/>
  <c r="N3137" i="3"/>
  <c r="M3137" i="3"/>
  <c r="N3129" i="3"/>
  <c r="M3129" i="3"/>
  <c r="N4045" i="3"/>
  <c r="M4045" i="3"/>
  <c r="N4037" i="3"/>
  <c r="M4037" i="3"/>
  <c r="N4029" i="3"/>
  <c r="M4029" i="3"/>
  <c r="N4021" i="3"/>
  <c r="M4021" i="3"/>
  <c r="N4013" i="3"/>
  <c r="M4013" i="3"/>
  <c r="N4005" i="3"/>
  <c r="M4005" i="3"/>
  <c r="N3997" i="3"/>
  <c r="M3997" i="3"/>
  <c r="N3989" i="3"/>
  <c r="M3989" i="3"/>
  <c r="N3981" i="3"/>
  <c r="M3981" i="3"/>
  <c r="N3973" i="3"/>
  <c r="M3973" i="3"/>
  <c r="N3965" i="3"/>
  <c r="M3965" i="3"/>
  <c r="N3957" i="3"/>
  <c r="M3957" i="3"/>
  <c r="N3949" i="3"/>
  <c r="M3949" i="3"/>
  <c r="N3941" i="3"/>
  <c r="M3941" i="3"/>
  <c r="N3933" i="3"/>
  <c r="M3933" i="3"/>
  <c r="N3925" i="3"/>
  <c r="M3925" i="3"/>
  <c r="N3917" i="3"/>
  <c r="M3917" i="3"/>
  <c r="N3909" i="3"/>
  <c r="M3909" i="3"/>
  <c r="N3901" i="3"/>
  <c r="M3901" i="3"/>
  <c r="N3893" i="3"/>
  <c r="M3893" i="3"/>
  <c r="N3885" i="3"/>
  <c r="M3885" i="3"/>
  <c r="N3877" i="3"/>
  <c r="M3877" i="3"/>
  <c r="N3869" i="3"/>
  <c r="M3869" i="3"/>
  <c r="N3861" i="3"/>
  <c r="M3861" i="3"/>
  <c r="N3853" i="3"/>
  <c r="M3853" i="3"/>
  <c r="N3845" i="3"/>
  <c r="M3845" i="3"/>
  <c r="M3837" i="3"/>
  <c r="N3837" i="3"/>
  <c r="N3829" i="3"/>
  <c r="M3829" i="3"/>
  <c r="N3821" i="3"/>
  <c r="M3821" i="3"/>
  <c r="N3813" i="3"/>
  <c r="M3813" i="3"/>
  <c r="N3805" i="3"/>
  <c r="M3805" i="3"/>
  <c r="N3797" i="3"/>
  <c r="M3797" i="3"/>
  <c r="N3789" i="3"/>
  <c r="M3789" i="3"/>
  <c r="M3781" i="3"/>
  <c r="N3781" i="3"/>
  <c r="N3773" i="3"/>
  <c r="M3773" i="3"/>
  <c r="N3765" i="3"/>
  <c r="M3765" i="3"/>
  <c r="N3757" i="3"/>
  <c r="M3757" i="3"/>
  <c r="N3749" i="3"/>
  <c r="M3749" i="3"/>
  <c r="N3741" i="3"/>
  <c r="M3741" i="3"/>
  <c r="N3733" i="3"/>
  <c r="M3733" i="3"/>
  <c r="N3725" i="3"/>
  <c r="M3725" i="3"/>
  <c r="N3717" i="3"/>
  <c r="M3717" i="3"/>
  <c r="M3709" i="3"/>
  <c r="N3709" i="3"/>
  <c r="N3701" i="3"/>
  <c r="M3701" i="3"/>
  <c r="N3693" i="3"/>
  <c r="M3693" i="3"/>
  <c r="N3685" i="3"/>
  <c r="M3685" i="3"/>
  <c r="N3677" i="3"/>
  <c r="M3677" i="3"/>
  <c r="N3669" i="3"/>
  <c r="M3669" i="3"/>
  <c r="N3661" i="3"/>
  <c r="M3661" i="3"/>
  <c r="N3653" i="3"/>
  <c r="M3653" i="3"/>
  <c r="N3645" i="3"/>
  <c r="M3645" i="3"/>
  <c r="N3637" i="3"/>
  <c r="M3637" i="3"/>
  <c r="M3629" i="3"/>
  <c r="N3629" i="3"/>
  <c r="N3621" i="3"/>
  <c r="M3621" i="3"/>
  <c r="N3613" i="3"/>
  <c r="M3613" i="3"/>
  <c r="N3605" i="3"/>
  <c r="M3605" i="3"/>
  <c r="N3597" i="3"/>
  <c r="M3597" i="3"/>
  <c r="N3589" i="3"/>
  <c r="M3589" i="3"/>
  <c r="N3581" i="3"/>
  <c r="M3581" i="3"/>
  <c r="N3573" i="3"/>
  <c r="M3573" i="3"/>
  <c r="N4426" i="3"/>
  <c r="M4426" i="3"/>
  <c r="N4418" i="3"/>
  <c r="M4418" i="3"/>
  <c r="N4410" i="3"/>
  <c r="M4410" i="3"/>
  <c r="N4402" i="3"/>
  <c r="M4402" i="3"/>
  <c r="N4394" i="3"/>
  <c r="M4394" i="3"/>
  <c r="N4386" i="3"/>
  <c r="M4386" i="3"/>
  <c r="N4378" i="3"/>
  <c r="M4378" i="3"/>
  <c r="N4370" i="3"/>
  <c r="M4370" i="3"/>
  <c r="N4362" i="3"/>
  <c r="M4362" i="3"/>
  <c r="N4354" i="3"/>
  <c r="M4354" i="3"/>
  <c r="N4346" i="3"/>
  <c r="M4346" i="3"/>
  <c r="N4338" i="3"/>
  <c r="M4338" i="3"/>
  <c r="N4330" i="3"/>
  <c r="M4330" i="3"/>
  <c r="N4322" i="3"/>
  <c r="M4322" i="3"/>
  <c r="N4314" i="3"/>
  <c r="M4314" i="3"/>
  <c r="N4306" i="3"/>
  <c r="M4306" i="3"/>
  <c r="M4298" i="3"/>
  <c r="N4298" i="3"/>
  <c r="N4290" i="3"/>
  <c r="M4290" i="3"/>
  <c r="N4282" i="3"/>
  <c r="M4282" i="3"/>
  <c r="N4274" i="3"/>
  <c r="M4274" i="3"/>
  <c r="N4266" i="3"/>
  <c r="M4266" i="3"/>
  <c r="N4258" i="3"/>
  <c r="M4258" i="3"/>
  <c r="N4250" i="3"/>
  <c r="M4250" i="3"/>
  <c r="N4242" i="3"/>
  <c r="M4242" i="3"/>
  <c r="N4234" i="3"/>
  <c r="M4234" i="3"/>
  <c r="N4226" i="3"/>
  <c r="M4226" i="3"/>
  <c r="M4218" i="3"/>
  <c r="N4218" i="3"/>
  <c r="N4210" i="3"/>
  <c r="M4210" i="3"/>
  <c r="N4202" i="3"/>
  <c r="M4202" i="3"/>
  <c r="N4194" i="3"/>
  <c r="M4194" i="3"/>
  <c r="N4186" i="3"/>
  <c r="M4186" i="3"/>
  <c r="N4178" i="3"/>
  <c r="M4178" i="3"/>
  <c r="N4170" i="3"/>
  <c r="M4170" i="3"/>
  <c r="N4162" i="3"/>
  <c r="M4162" i="3"/>
  <c r="M4154" i="3"/>
  <c r="N4154" i="3"/>
  <c r="N4146" i="3"/>
  <c r="M4146" i="3"/>
  <c r="N4138" i="3"/>
  <c r="M4138" i="3"/>
  <c r="N4130" i="3"/>
  <c r="M4130" i="3"/>
  <c r="N4122" i="3"/>
  <c r="M4122" i="3"/>
  <c r="N4114" i="3"/>
  <c r="M4114" i="3"/>
  <c r="N4106" i="3"/>
  <c r="M4106" i="3"/>
  <c r="N4098" i="3"/>
  <c r="M4098" i="3"/>
  <c r="N4090" i="3"/>
  <c r="M4090" i="3"/>
  <c r="N4082" i="3"/>
  <c r="M4082" i="3"/>
  <c r="N4074" i="3"/>
  <c r="M4074" i="3"/>
  <c r="N4066" i="3"/>
  <c r="M4066" i="3"/>
  <c r="N4058" i="3"/>
  <c r="M4058" i="3"/>
  <c r="N4050" i="3"/>
  <c r="M4050" i="3"/>
  <c r="N4705" i="3"/>
  <c r="M4705" i="3"/>
  <c r="N4697" i="3"/>
  <c r="M4697" i="3"/>
  <c r="N4689" i="3"/>
  <c r="M4689" i="3"/>
  <c r="N4681" i="3"/>
  <c r="M4681" i="3"/>
  <c r="N4673" i="3"/>
  <c r="M4673" i="3"/>
  <c r="N4665" i="3"/>
  <c r="M4665" i="3"/>
  <c r="N4657" i="3"/>
  <c r="M4657" i="3"/>
  <c r="N4649" i="3"/>
  <c r="M4649" i="3"/>
  <c r="N4641" i="3"/>
  <c r="M4641" i="3"/>
  <c r="N4633" i="3"/>
  <c r="M4633" i="3"/>
  <c r="N4625" i="3"/>
  <c r="M4625" i="3"/>
  <c r="N4617" i="3"/>
  <c r="M4617" i="3"/>
  <c r="N4609" i="3"/>
  <c r="M4609" i="3"/>
  <c r="N4601" i="3"/>
  <c r="M4601" i="3"/>
  <c r="N4593" i="3"/>
  <c r="M4593" i="3"/>
  <c r="N4585" i="3"/>
  <c r="M4585" i="3"/>
  <c r="N4577" i="3"/>
  <c r="M4577" i="3"/>
  <c r="N4569" i="3"/>
  <c r="M4569" i="3"/>
  <c r="N4561" i="3"/>
  <c r="M4561" i="3"/>
  <c r="N4553" i="3"/>
  <c r="M4553" i="3"/>
  <c r="N4545" i="3"/>
  <c r="M4545" i="3"/>
  <c r="N4537" i="3"/>
  <c r="M4537" i="3"/>
  <c r="N4529" i="3"/>
  <c r="M4529" i="3"/>
  <c r="N4521" i="3"/>
  <c r="M4521" i="3"/>
  <c r="N4513" i="3"/>
  <c r="M4513" i="3"/>
  <c r="N4505" i="3"/>
  <c r="M4505" i="3"/>
  <c r="N4497" i="3"/>
  <c r="M4497" i="3"/>
  <c r="N4489" i="3"/>
  <c r="M4489" i="3"/>
  <c r="N4481" i="3"/>
  <c r="M4481" i="3"/>
  <c r="N4473" i="3"/>
  <c r="M4473" i="3"/>
  <c r="N4465" i="3"/>
  <c r="M4465" i="3"/>
  <c r="N4457" i="3"/>
  <c r="M4457" i="3"/>
  <c r="N4449" i="3"/>
  <c r="M4449" i="3"/>
  <c r="N4441" i="3"/>
  <c r="M4441" i="3"/>
  <c r="N1187" i="3"/>
  <c r="M1187" i="3"/>
  <c r="N1179" i="3"/>
  <c r="M1179" i="3"/>
  <c r="N1171" i="3"/>
  <c r="M1171" i="3"/>
  <c r="N1163" i="3"/>
  <c r="M1163" i="3"/>
  <c r="N1155" i="3"/>
  <c r="M1155" i="3"/>
  <c r="N1147" i="3"/>
  <c r="M1147" i="3"/>
  <c r="N1139" i="3"/>
  <c r="M1139" i="3"/>
  <c r="N1131" i="3"/>
  <c r="M1131" i="3"/>
  <c r="N1123" i="3"/>
  <c r="M1123" i="3"/>
  <c r="N1115" i="3"/>
  <c r="M1115" i="3"/>
  <c r="N1107" i="3"/>
  <c r="M1107" i="3"/>
  <c r="N1099" i="3"/>
  <c r="M1099" i="3"/>
  <c r="M1091" i="3"/>
  <c r="N1091" i="3"/>
  <c r="N1083" i="3"/>
  <c r="M1083" i="3"/>
  <c r="N1075" i="3"/>
  <c r="M1075" i="3"/>
  <c r="N1067" i="3"/>
  <c r="M1067" i="3"/>
  <c r="N1059" i="3"/>
  <c r="M1059" i="3"/>
  <c r="N1051" i="3"/>
  <c r="M1051" i="3"/>
  <c r="N1043" i="3"/>
  <c r="M1043" i="3"/>
  <c r="M1035" i="3"/>
  <c r="N1035" i="3"/>
  <c r="N1027" i="3"/>
  <c r="M1027" i="3"/>
  <c r="N1019" i="3"/>
  <c r="M1019" i="3"/>
  <c r="N1011" i="3"/>
  <c r="M1011" i="3"/>
  <c r="N1003" i="3"/>
  <c r="M1003" i="3"/>
  <c r="N995" i="3"/>
  <c r="M995" i="3"/>
  <c r="N987" i="3"/>
  <c r="M987" i="3"/>
  <c r="N979" i="3"/>
  <c r="M979" i="3"/>
  <c r="N971" i="3"/>
  <c r="M971" i="3"/>
  <c r="N963" i="3"/>
  <c r="M963" i="3"/>
  <c r="N955" i="3"/>
  <c r="M955" i="3"/>
  <c r="N947" i="3"/>
  <c r="M947" i="3"/>
  <c r="N939" i="3"/>
  <c r="M939" i="3"/>
  <c r="N931" i="3"/>
  <c r="M931" i="3"/>
  <c r="M923" i="3"/>
  <c r="N923" i="3"/>
  <c r="N915" i="3"/>
  <c r="M915" i="3"/>
  <c r="N907" i="3"/>
  <c r="M907" i="3"/>
  <c r="N899" i="3"/>
  <c r="M899" i="3"/>
  <c r="N891" i="3"/>
  <c r="M891" i="3"/>
  <c r="N883" i="3"/>
  <c r="M883" i="3"/>
  <c r="N875" i="3"/>
  <c r="M875" i="3"/>
  <c r="M867" i="3"/>
  <c r="N867" i="3"/>
  <c r="N859" i="3"/>
  <c r="M859" i="3"/>
  <c r="N851" i="3"/>
  <c r="M851" i="3"/>
  <c r="N843" i="3"/>
  <c r="M843" i="3"/>
  <c r="N835" i="3"/>
  <c r="M835" i="3"/>
  <c r="N827" i="3"/>
  <c r="M827" i="3"/>
  <c r="N819" i="3"/>
  <c r="M819" i="3"/>
  <c r="N811" i="3"/>
  <c r="M811" i="3"/>
  <c r="N803" i="3"/>
  <c r="M803" i="3"/>
  <c r="N795" i="3"/>
  <c r="M795" i="3"/>
  <c r="N787" i="3"/>
  <c r="M787" i="3"/>
  <c r="N779" i="3"/>
  <c r="M779" i="3"/>
  <c r="N771" i="3"/>
  <c r="M771" i="3"/>
  <c r="N763" i="3"/>
  <c r="M763" i="3"/>
  <c r="N755" i="3"/>
  <c r="M755" i="3"/>
  <c r="N747" i="3"/>
  <c r="M747" i="3"/>
  <c r="N739" i="3"/>
  <c r="M739" i="3"/>
  <c r="N731" i="3"/>
  <c r="M731" i="3"/>
  <c r="N723" i="3"/>
  <c r="M723" i="3"/>
  <c r="N715" i="3"/>
  <c r="M715" i="3"/>
  <c r="N707" i="3"/>
  <c r="M707" i="3"/>
  <c r="N699" i="3"/>
  <c r="M699" i="3"/>
  <c r="N691" i="3"/>
  <c r="M691" i="3"/>
  <c r="N683" i="3"/>
  <c r="M683" i="3"/>
  <c r="N675" i="3"/>
  <c r="M675" i="3"/>
  <c r="N667" i="3"/>
  <c r="M667" i="3"/>
  <c r="N659" i="3"/>
  <c r="M659" i="3"/>
  <c r="N3038" i="3"/>
  <c r="M3038" i="3"/>
  <c r="N3030" i="3"/>
  <c r="M3030" i="3"/>
  <c r="N3022" i="3"/>
  <c r="M3022" i="3"/>
  <c r="N3014" i="3"/>
  <c r="M3014" i="3"/>
  <c r="N3115" i="3"/>
  <c r="M3115" i="3"/>
  <c r="N3107" i="3"/>
  <c r="M3107" i="3"/>
  <c r="N3099" i="3"/>
  <c r="M3099" i="3"/>
  <c r="N3091" i="3"/>
  <c r="M3091" i="3"/>
  <c r="M3083" i="3"/>
  <c r="N3083" i="3"/>
  <c r="N3075" i="3"/>
  <c r="M3075" i="3"/>
  <c r="N3067" i="3"/>
  <c r="M3067" i="3"/>
  <c r="N3059" i="3"/>
  <c r="M3059" i="3"/>
  <c r="N3051" i="3"/>
  <c r="M3051" i="3"/>
  <c r="N3043" i="3"/>
  <c r="M3043" i="3"/>
  <c r="N3567" i="3"/>
  <c r="M3567" i="3"/>
  <c r="N3559" i="3"/>
  <c r="M3559" i="3"/>
  <c r="N3551" i="3"/>
  <c r="M3551" i="3"/>
  <c r="N3543" i="3"/>
  <c r="M3543" i="3"/>
  <c r="N3535" i="3"/>
  <c r="M3535" i="3"/>
  <c r="N3527" i="3"/>
  <c r="M3527" i="3"/>
  <c r="N3519" i="3"/>
  <c r="M3519" i="3"/>
  <c r="N3511" i="3"/>
  <c r="M3511" i="3"/>
  <c r="N3503" i="3"/>
  <c r="M3503" i="3"/>
  <c r="N3495" i="3"/>
  <c r="M3495" i="3"/>
  <c r="N3487" i="3"/>
  <c r="M3487" i="3"/>
  <c r="N4956" i="3"/>
  <c r="M4956" i="3"/>
  <c r="N4948" i="3"/>
  <c r="M4948" i="3"/>
  <c r="N4940" i="3"/>
  <c r="M4940" i="3"/>
  <c r="N4932" i="3"/>
  <c r="M4932" i="3"/>
  <c r="N4924" i="3"/>
  <c r="M4924" i="3"/>
  <c r="N4916" i="3"/>
  <c r="M4916" i="3"/>
  <c r="N4908" i="3"/>
  <c r="M4908" i="3"/>
  <c r="N4900" i="3"/>
  <c r="M4900" i="3"/>
  <c r="N4892" i="3"/>
  <c r="M4892" i="3"/>
  <c r="N4884" i="3"/>
  <c r="M4884" i="3"/>
  <c r="N4876" i="3"/>
  <c r="M4876" i="3"/>
  <c r="N4868" i="3"/>
  <c r="M4868" i="3"/>
  <c r="N4860" i="3"/>
  <c r="M4860" i="3"/>
  <c r="N4852" i="3"/>
  <c r="M4852" i="3"/>
  <c r="N4844" i="3"/>
  <c r="M4844" i="3"/>
  <c r="N4836" i="3"/>
  <c r="M4836" i="3"/>
  <c r="N4828" i="3"/>
  <c r="M4828" i="3"/>
  <c r="N4820" i="3"/>
  <c r="M4820" i="3"/>
  <c r="N4812" i="3"/>
  <c r="M4812" i="3"/>
  <c r="N4804" i="3"/>
  <c r="M4804" i="3"/>
  <c r="N4796" i="3"/>
  <c r="M4796" i="3"/>
  <c r="N4788" i="3"/>
  <c r="M4788" i="3"/>
  <c r="N4780" i="3"/>
  <c r="M4780" i="3"/>
  <c r="N4772" i="3"/>
  <c r="M4772" i="3"/>
  <c r="N4764" i="3"/>
  <c r="M4764" i="3"/>
  <c r="N4756" i="3"/>
  <c r="M4756" i="3"/>
  <c r="N4748" i="3"/>
  <c r="M4748" i="3"/>
  <c r="N4740" i="3"/>
  <c r="M4740" i="3"/>
  <c r="N4732" i="3"/>
  <c r="M4732" i="3"/>
  <c r="N4724" i="3"/>
  <c r="M4724" i="3"/>
  <c r="N4716" i="3"/>
  <c r="M4716" i="3"/>
  <c r="N33" i="3"/>
  <c r="M33" i="3"/>
  <c r="N66" i="3"/>
  <c r="M66" i="3"/>
  <c r="N398" i="3"/>
  <c r="M398" i="3"/>
  <c r="N358" i="3"/>
  <c r="M358" i="3"/>
  <c r="N326" i="3"/>
  <c r="M326" i="3"/>
  <c r="N270" i="3"/>
  <c r="M270" i="3"/>
  <c r="N230" i="3"/>
  <c r="M230" i="3"/>
  <c r="N198" i="3"/>
  <c r="M198" i="3"/>
  <c r="N158" i="3"/>
  <c r="M158" i="3"/>
  <c r="N118" i="3"/>
  <c r="M118" i="3"/>
  <c r="N86" i="3"/>
  <c r="M86" i="3"/>
  <c r="N441" i="3"/>
  <c r="M441" i="3"/>
  <c r="N417" i="3"/>
  <c r="M417" i="3"/>
  <c r="N469" i="3"/>
  <c r="M469" i="3"/>
  <c r="N510" i="3"/>
  <c r="M510" i="3"/>
  <c r="N486" i="3"/>
  <c r="M486" i="3"/>
  <c r="N566" i="3"/>
  <c r="M566" i="3"/>
  <c r="N542" i="3"/>
  <c r="M542" i="3"/>
  <c r="N623" i="3"/>
  <c r="M623" i="3"/>
  <c r="N591" i="3"/>
  <c r="M591" i="3"/>
  <c r="N3010" i="3"/>
  <c r="M3010" i="3"/>
  <c r="N2986" i="3"/>
  <c r="M2986" i="3"/>
  <c r="N2954" i="3"/>
  <c r="M2954" i="3"/>
  <c r="N2930" i="3"/>
  <c r="M2930" i="3"/>
  <c r="N2906" i="3"/>
  <c r="M2906" i="3"/>
  <c r="N2874" i="3"/>
  <c r="M2874" i="3"/>
  <c r="N2850" i="3"/>
  <c r="M2850" i="3"/>
  <c r="N2826" i="3"/>
  <c r="M2826" i="3"/>
  <c r="N2794" i="3"/>
  <c r="M2794" i="3"/>
  <c r="N2770" i="3"/>
  <c r="M2770" i="3"/>
  <c r="N2746" i="3"/>
  <c r="M2746" i="3"/>
  <c r="N2722" i="3"/>
  <c r="M2722" i="3"/>
  <c r="N2698" i="3"/>
  <c r="M2698" i="3"/>
  <c r="N2674" i="3"/>
  <c r="M2674" i="3"/>
  <c r="N2650" i="3"/>
  <c r="M2650" i="3"/>
  <c r="N2626" i="3"/>
  <c r="M2626" i="3"/>
  <c r="N2594" i="3"/>
  <c r="M2594" i="3"/>
  <c r="N2562" i="3"/>
  <c r="M2562" i="3"/>
  <c r="N2530" i="3"/>
  <c r="M2530" i="3"/>
  <c r="N2498" i="3"/>
  <c r="M2498" i="3"/>
  <c r="N2474" i="3"/>
  <c r="M2474" i="3"/>
  <c r="N2450" i="3"/>
  <c r="M2450" i="3"/>
  <c r="N2426" i="3"/>
  <c r="M2426" i="3"/>
  <c r="N2402" i="3"/>
  <c r="M2402" i="3"/>
  <c r="N2378" i="3"/>
  <c r="M2378" i="3"/>
  <c r="N2354" i="3"/>
  <c r="M2354" i="3"/>
  <c r="N2338" i="3"/>
  <c r="M2338" i="3"/>
  <c r="N2306" i="3"/>
  <c r="M2306" i="3"/>
  <c r="N2290" i="3"/>
  <c r="M2290" i="3"/>
  <c r="N2266" i="3"/>
  <c r="M2266" i="3"/>
  <c r="N2250" i="3"/>
  <c r="M2250" i="3"/>
  <c r="N2234" i="3"/>
  <c r="M2234" i="3"/>
  <c r="N2210" i="3"/>
  <c r="M2210" i="3"/>
  <c r="N2186" i="3"/>
  <c r="M2186" i="3"/>
  <c r="N2162" i="3"/>
  <c r="M2162" i="3"/>
  <c r="N2146" i="3"/>
  <c r="M2146" i="3"/>
  <c r="N2122" i="3"/>
  <c r="M2122" i="3"/>
  <c r="N2098" i="3"/>
  <c r="M2098" i="3"/>
  <c r="N2082" i="3"/>
  <c r="M2082" i="3"/>
  <c r="N2066" i="3"/>
  <c r="M2066" i="3"/>
  <c r="N2042" i="3"/>
  <c r="M2042" i="3"/>
  <c r="N2018" i="3"/>
  <c r="M2018" i="3"/>
  <c r="N1994" i="3"/>
  <c r="M1994" i="3"/>
  <c r="N1970" i="3"/>
  <c r="M1970" i="3"/>
  <c r="N1946" i="3"/>
  <c r="M1946" i="3"/>
  <c r="N1922" i="3"/>
  <c r="M1922" i="3"/>
  <c r="N1898" i="3"/>
  <c r="M1898" i="3"/>
  <c r="N1874" i="3"/>
  <c r="M1874" i="3"/>
  <c r="N1850" i="3"/>
  <c r="M1850" i="3"/>
  <c r="N1818" i="3"/>
  <c r="M1818" i="3"/>
  <c r="N1786" i="3"/>
  <c r="M1786" i="3"/>
  <c r="N1762" i="3"/>
  <c r="M1762" i="3"/>
  <c r="N1730" i="3"/>
  <c r="M1730" i="3"/>
  <c r="N1706" i="3"/>
  <c r="M1706" i="3"/>
  <c r="N1674" i="3"/>
  <c r="M1674" i="3"/>
  <c r="N1650" i="3"/>
  <c r="M1650" i="3"/>
  <c r="N1626" i="3"/>
  <c r="M1626" i="3"/>
  <c r="N1602" i="3"/>
  <c r="M1602" i="3"/>
  <c r="N1578" i="3"/>
  <c r="M1578" i="3"/>
  <c r="N1554" i="3"/>
  <c r="M1554" i="3"/>
  <c r="N1522" i="3"/>
  <c r="M1522" i="3"/>
  <c r="N1498" i="3"/>
  <c r="M1498" i="3"/>
  <c r="N1466" i="3"/>
  <c r="M1466" i="3"/>
  <c r="N1442" i="3"/>
  <c r="M1442" i="3"/>
  <c r="N1410" i="3"/>
  <c r="M1410" i="3"/>
  <c r="N1386" i="3"/>
  <c r="M1386" i="3"/>
  <c r="N1354" i="3"/>
  <c r="M1354" i="3"/>
  <c r="N1330" i="3"/>
  <c r="M1330" i="3"/>
  <c r="N1306" i="3"/>
  <c r="M1306" i="3"/>
  <c r="N1282" i="3"/>
  <c r="M1282" i="3"/>
  <c r="N1258" i="3"/>
  <c r="M1258" i="3"/>
  <c r="N1218" i="3"/>
  <c r="M1218" i="3"/>
  <c r="N1186" i="3"/>
  <c r="M1186" i="3"/>
  <c r="N1154" i="3"/>
  <c r="M1154" i="3"/>
  <c r="N1130" i="3"/>
  <c r="M1130" i="3"/>
  <c r="N1106" i="3"/>
  <c r="M1106" i="3"/>
  <c r="N1082" i="3"/>
  <c r="M1082" i="3"/>
  <c r="N1058" i="3"/>
  <c r="M1058" i="3"/>
  <c r="N1034" i="3"/>
  <c r="M1034" i="3"/>
  <c r="N1010" i="3"/>
  <c r="M1010" i="3"/>
  <c r="N986" i="3"/>
  <c r="M986" i="3"/>
  <c r="N962" i="3"/>
  <c r="M962" i="3"/>
  <c r="N938" i="3"/>
  <c r="M938" i="3"/>
  <c r="N914" i="3"/>
  <c r="M914" i="3"/>
  <c r="N890" i="3"/>
  <c r="M890" i="3"/>
  <c r="N874" i="3"/>
  <c r="M874" i="3"/>
  <c r="N842" i="3"/>
  <c r="M842" i="3"/>
  <c r="N818" i="3"/>
  <c r="M818" i="3"/>
  <c r="N802" i="3"/>
  <c r="M802" i="3"/>
  <c r="N786" i="3"/>
  <c r="M786" i="3"/>
  <c r="N762" i="3"/>
  <c r="M762" i="3"/>
  <c r="N754" i="3"/>
  <c r="M754" i="3"/>
  <c r="N730" i="3"/>
  <c r="M730" i="3"/>
  <c r="N706" i="3"/>
  <c r="M706" i="3"/>
  <c r="N682" i="3"/>
  <c r="M682" i="3"/>
  <c r="N666" i="3"/>
  <c r="M666" i="3"/>
  <c r="N3037" i="3"/>
  <c r="M3037" i="3"/>
  <c r="N3021" i="3"/>
  <c r="M3021" i="3"/>
  <c r="N3114" i="3"/>
  <c r="M3114" i="3"/>
  <c r="N3090" i="3"/>
  <c r="M3090" i="3"/>
  <c r="N3066" i="3"/>
  <c r="M3066" i="3"/>
  <c r="N3042" i="3"/>
  <c r="M3042" i="3"/>
  <c r="N3558" i="3"/>
  <c r="M3558" i="3"/>
  <c r="N3534" i="3"/>
  <c r="M3534" i="3"/>
  <c r="N3518" i="3"/>
  <c r="M3518" i="3"/>
  <c r="N3494" i="3"/>
  <c r="M3494" i="3"/>
  <c r="N3470" i="3"/>
  <c r="M3470" i="3"/>
  <c r="N3446" i="3"/>
  <c r="M3446" i="3"/>
  <c r="N3422" i="3"/>
  <c r="M3422" i="3"/>
  <c r="N3406" i="3"/>
  <c r="M3406" i="3"/>
  <c r="M3390" i="3"/>
  <c r="N3390" i="3"/>
  <c r="N3366" i="3"/>
  <c r="M3366" i="3"/>
  <c r="N3342" i="3"/>
  <c r="M3342" i="3"/>
  <c r="N3310" i="3"/>
  <c r="M3310" i="3"/>
  <c r="M3286" i="3"/>
  <c r="N3286" i="3"/>
  <c r="M3262" i="3"/>
  <c r="N3262" i="3"/>
  <c r="N3222" i="3"/>
  <c r="M3222" i="3"/>
  <c r="N3198" i="3"/>
  <c r="M3198" i="3"/>
  <c r="N3174" i="3"/>
  <c r="M3174" i="3"/>
  <c r="N3150" i="3"/>
  <c r="M3150" i="3"/>
  <c r="M3134" i="3"/>
  <c r="N3134" i="3"/>
  <c r="N4034" i="3"/>
  <c r="M4034" i="3"/>
  <c r="N4002" i="3"/>
  <c r="M4002" i="3"/>
  <c r="N3970" i="3"/>
  <c r="M3970" i="3"/>
  <c r="N3938" i="3"/>
  <c r="M3938" i="3"/>
  <c r="N3914" i="3"/>
  <c r="M3914" i="3"/>
  <c r="N3890" i="3"/>
  <c r="M3890" i="3"/>
  <c r="N3866" i="3"/>
  <c r="M3866" i="3"/>
  <c r="N3842" i="3"/>
  <c r="M3842" i="3"/>
  <c r="N3810" i="3"/>
  <c r="M3810" i="3"/>
  <c r="N3778" i="3"/>
  <c r="M3778" i="3"/>
  <c r="N3746" i="3"/>
  <c r="M3746" i="3"/>
  <c r="N3714" i="3"/>
  <c r="M3714" i="3"/>
  <c r="M3690" i="3"/>
  <c r="N3690" i="3"/>
  <c r="N3666" i="3"/>
  <c r="M3666" i="3"/>
  <c r="N3634" i="3"/>
  <c r="M3634" i="3"/>
  <c r="N3610" i="3"/>
  <c r="M3610" i="3"/>
  <c r="N3578" i="3"/>
  <c r="M3578" i="3"/>
  <c r="N4415" i="3"/>
  <c r="M4415" i="3"/>
  <c r="N4391" i="3"/>
  <c r="M4391" i="3"/>
  <c r="N4367" i="3"/>
  <c r="M4367" i="3"/>
  <c r="N4343" i="3"/>
  <c r="M4343" i="3"/>
  <c r="N4327" i="3"/>
  <c r="M4327" i="3"/>
  <c r="N4311" i="3"/>
  <c r="M4311" i="3"/>
  <c r="N4287" i="3"/>
  <c r="M4287" i="3"/>
  <c r="N4271" i="3"/>
  <c r="M4271" i="3"/>
  <c r="N4263" i="3"/>
  <c r="M4263" i="3"/>
  <c r="N4239" i="3"/>
  <c r="M4239" i="3"/>
  <c r="N4215" i="3"/>
  <c r="M4215" i="3"/>
  <c r="N4191" i="3"/>
  <c r="M4191" i="3"/>
  <c r="N4167" i="3"/>
  <c r="M4167" i="3"/>
  <c r="N4135" i="3"/>
  <c r="M4135" i="3"/>
  <c r="N4111" i="3"/>
  <c r="M4111" i="3"/>
  <c r="N4079" i="3"/>
  <c r="M4079" i="3"/>
  <c r="N4047" i="3"/>
  <c r="M4047" i="3"/>
  <c r="N4686" i="3"/>
  <c r="M4686" i="3"/>
  <c r="N4662" i="3"/>
  <c r="M4662" i="3"/>
  <c r="N4646" i="3"/>
  <c r="M4646" i="3"/>
  <c r="N4622" i="3"/>
  <c r="M4622" i="3"/>
  <c r="N4590" i="3"/>
  <c r="M4590" i="3"/>
  <c r="N4558" i="3"/>
  <c r="M4558" i="3"/>
  <c r="N4534" i="3"/>
  <c r="M4534" i="3"/>
  <c r="N4510" i="3"/>
  <c r="M4510" i="3"/>
  <c r="N4486" i="3"/>
  <c r="M4486" i="3"/>
  <c r="N4462" i="3"/>
  <c r="M4462" i="3"/>
  <c r="N4438" i="3"/>
  <c r="M4438" i="3"/>
  <c r="N4923" i="3"/>
  <c r="M4923" i="3"/>
  <c r="N32" i="3"/>
  <c r="M32" i="3"/>
  <c r="N16" i="3"/>
  <c r="M16" i="3"/>
  <c r="N41" i="3"/>
  <c r="M41" i="3"/>
  <c r="N389" i="3"/>
  <c r="M389" i="3"/>
  <c r="N365" i="3"/>
  <c r="M365" i="3"/>
  <c r="N349" i="3"/>
  <c r="M349" i="3"/>
  <c r="N325" i="3"/>
  <c r="M325" i="3"/>
  <c r="N309" i="3"/>
  <c r="M309" i="3"/>
  <c r="N301" i="3"/>
  <c r="M301" i="3"/>
  <c r="N269" i="3"/>
  <c r="M269" i="3"/>
  <c r="N245" i="3"/>
  <c r="M245" i="3"/>
  <c r="N221" i="3"/>
  <c r="M221" i="3"/>
  <c r="N205" i="3"/>
  <c r="M205" i="3"/>
  <c r="N181" i="3"/>
  <c r="M181" i="3"/>
  <c r="N157" i="3"/>
  <c r="M157" i="3"/>
  <c r="N133" i="3"/>
  <c r="M133" i="3"/>
  <c r="N416" i="3"/>
  <c r="M416" i="3"/>
  <c r="N2" i="3"/>
  <c r="M2" i="3"/>
  <c r="N23" i="3"/>
  <c r="M23" i="3"/>
  <c r="N64" i="3"/>
  <c r="M64" i="3"/>
  <c r="N48" i="3"/>
  <c r="M48" i="3"/>
  <c r="N396" i="3"/>
  <c r="M396" i="3"/>
  <c r="N372" i="3"/>
  <c r="M372" i="3"/>
  <c r="N356" i="3"/>
  <c r="M356" i="3"/>
  <c r="N332" i="3"/>
  <c r="M332" i="3"/>
  <c r="N316" i="3"/>
  <c r="M316" i="3"/>
  <c r="N300" i="3"/>
  <c r="M300" i="3"/>
  <c r="N284" i="3"/>
  <c r="M284" i="3"/>
  <c r="N268" i="3"/>
  <c r="M268" i="3"/>
  <c r="N252" i="3"/>
  <c r="M252" i="3"/>
  <c r="N236" i="3"/>
  <c r="M236" i="3"/>
  <c r="N220" i="3"/>
  <c r="M220" i="3"/>
  <c r="N204" i="3"/>
  <c r="M204" i="3"/>
  <c r="N188" i="3"/>
  <c r="M188" i="3"/>
  <c r="N172" i="3"/>
  <c r="M172" i="3"/>
  <c r="N156" i="3"/>
  <c r="M156" i="3"/>
  <c r="N140" i="3"/>
  <c r="M140" i="3"/>
  <c r="N124" i="3"/>
  <c r="M124" i="3"/>
  <c r="N108" i="3"/>
  <c r="M108" i="3"/>
  <c r="N92" i="3"/>
  <c r="M92" i="3"/>
  <c r="N76" i="3"/>
  <c r="M76" i="3"/>
  <c r="N439" i="3"/>
  <c r="M439" i="3"/>
  <c r="N423" i="3"/>
  <c r="M423" i="3"/>
  <c r="N415" i="3"/>
  <c r="M415" i="3"/>
  <c r="N475" i="3"/>
  <c r="M475" i="3"/>
  <c r="N451" i="3"/>
  <c r="M451" i="3"/>
  <c r="N508" i="3"/>
  <c r="M508" i="3"/>
  <c r="N484" i="3"/>
  <c r="M484" i="3"/>
  <c r="N580" i="3"/>
  <c r="M580" i="3"/>
  <c r="N564" i="3"/>
  <c r="M564" i="3"/>
  <c r="N548" i="3"/>
  <c r="M548" i="3"/>
  <c r="N532" i="3"/>
  <c r="M532" i="3"/>
  <c r="N629" i="3"/>
  <c r="M629" i="3"/>
  <c r="N613" i="3"/>
  <c r="M613" i="3"/>
  <c r="N597" i="3"/>
  <c r="M597" i="3"/>
  <c r="N644" i="3"/>
  <c r="M644" i="3"/>
  <c r="N3008" i="3"/>
  <c r="M3008" i="3"/>
  <c r="N2992" i="3"/>
  <c r="M2992" i="3"/>
  <c r="N2976" i="3"/>
  <c r="M2976" i="3"/>
  <c r="N2960" i="3"/>
  <c r="M2960" i="3"/>
  <c r="N2944" i="3"/>
  <c r="M2944" i="3"/>
  <c r="N2928" i="3"/>
  <c r="M2928" i="3"/>
  <c r="N2912" i="3"/>
  <c r="M2912" i="3"/>
  <c r="N2896" i="3"/>
  <c r="M2896" i="3"/>
  <c r="N2880" i="3"/>
  <c r="M2880" i="3"/>
  <c r="N2864" i="3"/>
  <c r="M2864" i="3"/>
  <c r="N2848" i="3"/>
  <c r="M2848" i="3"/>
  <c r="N2832" i="3"/>
  <c r="M2832" i="3"/>
  <c r="N2816" i="3"/>
  <c r="M2816" i="3"/>
  <c r="N2800" i="3"/>
  <c r="M2800" i="3"/>
  <c r="N2784" i="3"/>
  <c r="M2784" i="3"/>
  <c r="M2768" i="3"/>
  <c r="N2768" i="3"/>
  <c r="N2752" i="3"/>
  <c r="M2752" i="3"/>
  <c r="N2736" i="3"/>
  <c r="M2736" i="3"/>
  <c r="N2720" i="3"/>
  <c r="M2720" i="3"/>
  <c r="N2704" i="3"/>
  <c r="M2704" i="3"/>
  <c r="N2688" i="3"/>
  <c r="M2688" i="3"/>
  <c r="N2672" i="3"/>
  <c r="M2672" i="3"/>
  <c r="N2648" i="3"/>
  <c r="M2648" i="3"/>
  <c r="N2632" i="3"/>
  <c r="M2632" i="3"/>
  <c r="N2616" i="3"/>
  <c r="M2616" i="3"/>
  <c r="N2600" i="3"/>
  <c r="M2600" i="3"/>
  <c r="N2584" i="3"/>
  <c r="M2584" i="3"/>
  <c r="N2568" i="3"/>
  <c r="M2568" i="3"/>
  <c r="N2552" i="3"/>
  <c r="M2552" i="3"/>
  <c r="N2536" i="3"/>
  <c r="M2536" i="3"/>
  <c r="N2520" i="3"/>
  <c r="M2520" i="3"/>
  <c r="N2504" i="3"/>
  <c r="M2504" i="3"/>
  <c r="M2488" i="3"/>
  <c r="N2488" i="3"/>
  <c r="N2472" i="3"/>
  <c r="M2472" i="3"/>
  <c r="N2456" i="3"/>
  <c r="M2456" i="3"/>
  <c r="N2440" i="3"/>
  <c r="M2440" i="3"/>
  <c r="N2432" i="3"/>
  <c r="M2432" i="3"/>
  <c r="N2416" i="3"/>
  <c r="M2416" i="3"/>
  <c r="N2400" i="3"/>
  <c r="M2400" i="3"/>
  <c r="N2384" i="3"/>
  <c r="M2384" i="3"/>
  <c r="N2368" i="3"/>
  <c r="M2368" i="3"/>
  <c r="N2352" i="3"/>
  <c r="M2352" i="3"/>
  <c r="N2344" i="3"/>
  <c r="M2344" i="3"/>
  <c r="N2328" i="3"/>
  <c r="M2328" i="3"/>
  <c r="N2312" i="3"/>
  <c r="M2312" i="3"/>
  <c r="N2296" i="3"/>
  <c r="M2296" i="3"/>
  <c r="N2280" i="3"/>
  <c r="M2280" i="3"/>
  <c r="N2272" i="3"/>
  <c r="M2272" i="3"/>
  <c r="N2256" i="3"/>
  <c r="M2256" i="3"/>
  <c r="N2240" i="3"/>
  <c r="M2240" i="3"/>
  <c r="N2224" i="3"/>
  <c r="M2224" i="3"/>
  <c r="N2208" i="3"/>
  <c r="M2208" i="3"/>
  <c r="N2192" i="3"/>
  <c r="M2192" i="3"/>
  <c r="N2176" i="3"/>
  <c r="M2176" i="3"/>
  <c r="N2160" i="3"/>
  <c r="M2160" i="3"/>
  <c r="N2144" i="3"/>
  <c r="M2144" i="3"/>
  <c r="N2128" i="3"/>
  <c r="M2128" i="3"/>
  <c r="N2112" i="3"/>
  <c r="M2112" i="3"/>
  <c r="N2096" i="3"/>
  <c r="M2096" i="3"/>
  <c r="N2080" i="3"/>
  <c r="M2080" i="3"/>
  <c r="N2064" i="3"/>
  <c r="M2064" i="3"/>
  <c r="N2048" i="3"/>
  <c r="M2048" i="3"/>
  <c r="N2040" i="3"/>
  <c r="M2040" i="3"/>
  <c r="N2024" i="3"/>
  <c r="M2024" i="3"/>
  <c r="N2008" i="3"/>
  <c r="M2008" i="3"/>
  <c r="N2000" i="3"/>
  <c r="M2000" i="3"/>
  <c r="N1984" i="3"/>
  <c r="M1984" i="3"/>
  <c r="M1968" i="3"/>
  <c r="N1968" i="3"/>
  <c r="N1952" i="3"/>
  <c r="M1952" i="3"/>
  <c r="N1936" i="3"/>
  <c r="M1936" i="3"/>
  <c r="N1912" i="3"/>
  <c r="M1912" i="3"/>
  <c r="N1896" i="3"/>
  <c r="M1896" i="3"/>
  <c r="N1880" i="3"/>
  <c r="M1880" i="3"/>
  <c r="N1872" i="3"/>
  <c r="M1872" i="3"/>
  <c r="N1856" i="3"/>
  <c r="M1856" i="3"/>
  <c r="N1840" i="3"/>
  <c r="M1840" i="3"/>
  <c r="N1824" i="3"/>
  <c r="M1824" i="3"/>
  <c r="N1800" i="3"/>
  <c r="M1800" i="3"/>
  <c r="N1784" i="3"/>
  <c r="M1784" i="3"/>
  <c r="N1768" i="3"/>
  <c r="M1768" i="3"/>
  <c r="N1752" i="3"/>
  <c r="M1752" i="3"/>
  <c r="N1736" i="3"/>
  <c r="M1736" i="3"/>
  <c r="N1720" i="3"/>
  <c r="M1720" i="3"/>
  <c r="N1704" i="3"/>
  <c r="M1704" i="3"/>
  <c r="N1688" i="3"/>
  <c r="M1688" i="3"/>
  <c r="N1672" i="3"/>
  <c r="M1672" i="3"/>
  <c r="N1656" i="3"/>
  <c r="M1656" i="3"/>
  <c r="N1640" i="3"/>
  <c r="M1640" i="3"/>
  <c r="N1624" i="3"/>
  <c r="M1624" i="3"/>
  <c r="N1608" i="3"/>
  <c r="M1608" i="3"/>
  <c r="N1592" i="3"/>
  <c r="M1592" i="3"/>
  <c r="N1584" i="3"/>
  <c r="M1584" i="3"/>
  <c r="N1568" i="3"/>
  <c r="M1568" i="3"/>
  <c r="N1552" i="3"/>
  <c r="M1552" i="3"/>
  <c r="N1536" i="3"/>
  <c r="M1536" i="3"/>
  <c r="N1520" i="3"/>
  <c r="M1520" i="3"/>
  <c r="N1504" i="3"/>
  <c r="M1504" i="3"/>
  <c r="N1488" i="3"/>
  <c r="M1488" i="3"/>
  <c r="M1464" i="3"/>
  <c r="N1464" i="3"/>
  <c r="N1448" i="3"/>
  <c r="M1448" i="3"/>
  <c r="N1440" i="3"/>
  <c r="M1440" i="3"/>
  <c r="N1424" i="3"/>
  <c r="M1424" i="3"/>
  <c r="N1408" i="3"/>
  <c r="M1408" i="3"/>
  <c r="N1392" i="3"/>
  <c r="M1392" i="3"/>
  <c r="N1376" i="3"/>
  <c r="M1376" i="3"/>
  <c r="N1360" i="3"/>
  <c r="M1360" i="3"/>
  <c r="N1344" i="3"/>
  <c r="M1344" i="3"/>
  <c r="N1328" i="3"/>
  <c r="M1328" i="3"/>
  <c r="N1320" i="3"/>
  <c r="M1320" i="3"/>
  <c r="N1304" i="3"/>
  <c r="M1304" i="3"/>
  <c r="N1288" i="3"/>
  <c r="M1288" i="3"/>
  <c r="N1272" i="3"/>
  <c r="M1272" i="3"/>
  <c r="N1248" i="3"/>
  <c r="M1248" i="3"/>
  <c r="N1232" i="3"/>
  <c r="M1232" i="3"/>
  <c r="N1216" i="3"/>
  <c r="M1216" i="3"/>
  <c r="N1200" i="3"/>
  <c r="M1200" i="3"/>
  <c r="N1184" i="3"/>
  <c r="M1184" i="3"/>
  <c r="N1168" i="3"/>
  <c r="M1168" i="3"/>
  <c r="N1152" i="3"/>
  <c r="M1152" i="3"/>
  <c r="N1136" i="3"/>
  <c r="M1136" i="3"/>
  <c r="N1120" i="3"/>
  <c r="M1120" i="3"/>
  <c r="N1096" i="3"/>
  <c r="M1096" i="3"/>
  <c r="N1080" i="3"/>
  <c r="M1080" i="3"/>
  <c r="N1056" i="3"/>
  <c r="M1056" i="3"/>
  <c r="N1040" i="3"/>
  <c r="M1040" i="3"/>
  <c r="N4953" i="3"/>
  <c r="M4953" i="3"/>
  <c r="N4937" i="3"/>
  <c r="M4937" i="3"/>
  <c r="N4921" i="3"/>
  <c r="M4921" i="3"/>
  <c r="N4905" i="3"/>
  <c r="M4905" i="3"/>
  <c r="N4897" i="3"/>
  <c r="M4897" i="3"/>
  <c r="N4881" i="3"/>
  <c r="M4881" i="3"/>
  <c r="N4865" i="3"/>
  <c r="M4865" i="3"/>
  <c r="N4849" i="3"/>
  <c r="M4849" i="3"/>
  <c r="N4833" i="3"/>
  <c r="M4833" i="3"/>
  <c r="N4817" i="3"/>
  <c r="M4817" i="3"/>
  <c r="N4801" i="3"/>
  <c r="M4801" i="3"/>
  <c r="N4785" i="3"/>
  <c r="M4785" i="3"/>
  <c r="N4769" i="3"/>
  <c r="M4769" i="3"/>
  <c r="N4753" i="3"/>
  <c r="M4753" i="3"/>
  <c r="N4729" i="3"/>
  <c r="M4729" i="3"/>
  <c r="N9" i="3"/>
  <c r="M9" i="3"/>
  <c r="N22" i="3"/>
  <c r="M22" i="3"/>
  <c r="N63" i="3"/>
  <c r="M63" i="3"/>
  <c r="N47" i="3"/>
  <c r="M47" i="3"/>
  <c r="N395" i="3"/>
  <c r="M395" i="3"/>
  <c r="N379" i="3"/>
  <c r="M379" i="3"/>
  <c r="N363" i="3"/>
  <c r="M363" i="3"/>
  <c r="N347" i="3"/>
  <c r="M347" i="3"/>
  <c r="N331" i="3"/>
  <c r="M331" i="3"/>
  <c r="N315" i="3"/>
  <c r="M315" i="3"/>
  <c r="N299" i="3"/>
  <c r="M299" i="3"/>
  <c r="N283" i="3"/>
  <c r="M283" i="3"/>
  <c r="N267" i="3"/>
  <c r="M267" i="3"/>
  <c r="N251" i="3"/>
  <c r="M251" i="3"/>
  <c r="N235" i="3"/>
  <c r="M235" i="3"/>
  <c r="N219" i="3"/>
  <c r="M219" i="3"/>
  <c r="N203" i="3"/>
  <c r="M203" i="3"/>
  <c r="N187" i="3"/>
  <c r="M187" i="3"/>
  <c r="N171" i="3"/>
  <c r="M171" i="3"/>
  <c r="N163" i="3"/>
  <c r="M163" i="3"/>
  <c r="N147" i="3"/>
  <c r="M147" i="3"/>
  <c r="N139" i="3"/>
  <c r="M139" i="3"/>
  <c r="N123" i="3"/>
  <c r="M123" i="3"/>
  <c r="N115" i="3"/>
  <c r="M115" i="3"/>
  <c r="N99" i="3"/>
  <c r="M99" i="3"/>
  <c r="N91" i="3"/>
  <c r="M91" i="3"/>
  <c r="N75" i="3"/>
  <c r="M75" i="3"/>
  <c r="N446" i="3"/>
  <c r="M446" i="3"/>
  <c r="N430" i="3"/>
  <c r="M430" i="3"/>
  <c r="N414" i="3"/>
  <c r="M414" i="3"/>
  <c r="N474" i="3"/>
  <c r="M474" i="3"/>
  <c r="N458" i="3"/>
  <c r="M458" i="3"/>
  <c r="N515" i="3"/>
  <c r="M515" i="3"/>
  <c r="N499" i="3"/>
  <c r="M499" i="3"/>
  <c r="N587" i="3"/>
  <c r="M587" i="3"/>
  <c r="N571" i="3"/>
  <c r="M571" i="3"/>
  <c r="N555" i="3"/>
  <c r="M555" i="3"/>
  <c r="N539" i="3"/>
  <c r="M539" i="3"/>
  <c r="N523" i="3"/>
  <c r="M523" i="3"/>
  <c r="N620" i="3"/>
  <c r="M620" i="3"/>
  <c r="N596" i="3"/>
  <c r="M596" i="3"/>
  <c r="N643" i="3"/>
  <c r="M643" i="3"/>
  <c r="N2999" i="3"/>
  <c r="M2999" i="3"/>
  <c r="N2983" i="3"/>
  <c r="M2983" i="3"/>
  <c r="N2967" i="3"/>
  <c r="M2967" i="3"/>
  <c r="N2951" i="3"/>
  <c r="M2951" i="3"/>
  <c r="N2935" i="3"/>
  <c r="M2935" i="3"/>
  <c r="N2919" i="3"/>
  <c r="M2919" i="3"/>
  <c r="N2911" i="3"/>
  <c r="M2911" i="3"/>
  <c r="N2895" i="3"/>
  <c r="M2895" i="3"/>
  <c r="N2887" i="3"/>
  <c r="M2887" i="3"/>
  <c r="N2871" i="3"/>
  <c r="M2871" i="3"/>
  <c r="N2855" i="3"/>
  <c r="M2855" i="3"/>
  <c r="N2839" i="3"/>
  <c r="M2839" i="3"/>
  <c r="N2831" i="3"/>
  <c r="M2831" i="3"/>
  <c r="N2815" i="3"/>
  <c r="M2815" i="3"/>
  <c r="N2807" i="3"/>
  <c r="M2807" i="3"/>
  <c r="N2791" i="3"/>
  <c r="M2791" i="3"/>
  <c r="N2775" i="3"/>
  <c r="M2775" i="3"/>
  <c r="N2759" i="3"/>
  <c r="M2759" i="3"/>
  <c r="N2743" i="3"/>
  <c r="M2743" i="3"/>
  <c r="N2727" i="3"/>
  <c r="M2727" i="3"/>
  <c r="N2719" i="3"/>
  <c r="M2719" i="3"/>
  <c r="N2703" i="3"/>
  <c r="M2703" i="3"/>
  <c r="N2687" i="3"/>
  <c r="M2687" i="3"/>
  <c r="N2671" i="3"/>
  <c r="M2671" i="3"/>
  <c r="N2655" i="3"/>
  <c r="M2655" i="3"/>
  <c r="N2639" i="3"/>
  <c r="M2639" i="3"/>
  <c r="N2623" i="3"/>
  <c r="M2623" i="3"/>
  <c r="N2607" i="3"/>
  <c r="M2607" i="3"/>
  <c r="N2591" i="3"/>
  <c r="M2591" i="3"/>
  <c r="N2575" i="3"/>
  <c r="M2575" i="3"/>
  <c r="N2559" i="3"/>
  <c r="M2559" i="3"/>
  <c r="N2543" i="3"/>
  <c r="M2543" i="3"/>
  <c r="N2527" i="3"/>
  <c r="M2527" i="3"/>
  <c r="N2511" i="3"/>
  <c r="M2511" i="3"/>
  <c r="N2495" i="3"/>
  <c r="M2495" i="3"/>
  <c r="N2479" i="3"/>
  <c r="M2479" i="3"/>
  <c r="N2463" i="3"/>
  <c r="M2463" i="3"/>
  <c r="N2447" i="3"/>
  <c r="M2447" i="3"/>
  <c r="N2431" i="3"/>
  <c r="M2431" i="3"/>
  <c r="N2415" i="3"/>
  <c r="M2415" i="3"/>
  <c r="N2399" i="3"/>
  <c r="M2399" i="3"/>
  <c r="N2383" i="3"/>
  <c r="M2383" i="3"/>
  <c r="N2367" i="3"/>
  <c r="M2367" i="3"/>
  <c r="N2351" i="3"/>
  <c r="M2351" i="3"/>
  <c r="N2335" i="3"/>
  <c r="M2335" i="3"/>
  <c r="N2319" i="3"/>
  <c r="M2319" i="3"/>
  <c r="N2303" i="3"/>
  <c r="M2303" i="3"/>
  <c r="N2279" i="3"/>
  <c r="M2279" i="3"/>
  <c r="N2255" i="3"/>
  <c r="M2255" i="3"/>
  <c r="N2239" i="3"/>
  <c r="M2239" i="3"/>
  <c r="N2223" i="3"/>
  <c r="M2223" i="3"/>
  <c r="N2207" i="3"/>
  <c r="M2207" i="3"/>
  <c r="N2191" i="3"/>
  <c r="M2191" i="3"/>
  <c r="N2175" i="3"/>
  <c r="M2175" i="3"/>
  <c r="N2151" i="3"/>
  <c r="M2151" i="3"/>
  <c r="N2135" i="3"/>
  <c r="M2135" i="3"/>
  <c r="N2119" i="3"/>
  <c r="M2119" i="3"/>
  <c r="N2103" i="3"/>
  <c r="M2103" i="3"/>
  <c r="N2087" i="3"/>
  <c r="M2087" i="3"/>
  <c r="N2079" i="3"/>
  <c r="M2079" i="3"/>
  <c r="N2063" i="3"/>
  <c r="M2063" i="3"/>
  <c r="N2047" i="3"/>
  <c r="M2047" i="3"/>
  <c r="N2039" i="3"/>
  <c r="M2039" i="3"/>
  <c r="N2023" i="3"/>
  <c r="M2023" i="3"/>
  <c r="N2007" i="3"/>
  <c r="M2007" i="3"/>
  <c r="N1991" i="3"/>
  <c r="M1991" i="3"/>
  <c r="N1967" i="3"/>
  <c r="M1967" i="3"/>
  <c r="N1951" i="3"/>
  <c r="M1951" i="3"/>
  <c r="N1927" i="3"/>
  <c r="M1927" i="3"/>
  <c r="N1903" i="3"/>
  <c r="M1903" i="3"/>
  <c r="N1879" i="3"/>
  <c r="M1879" i="3"/>
  <c r="N1863" i="3"/>
  <c r="M1863" i="3"/>
  <c r="N1847" i="3"/>
  <c r="M1847" i="3"/>
  <c r="N1831" i="3"/>
  <c r="M1831" i="3"/>
  <c r="N1815" i="3"/>
  <c r="M1815" i="3"/>
  <c r="N1807" i="3"/>
  <c r="M1807" i="3"/>
  <c r="N1791" i="3"/>
  <c r="M1791" i="3"/>
  <c r="M1775" i="3"/>
  <c r="N1775" i="3"/>
  <c r="N1759" i="3"/>
  <c r="M1759" i="3"/>
  <c r="N1751" i="3"/>
  <c r="M1751" i="3"/>
  <c r="N1735" i="3"/>
  <c r="M1735" i="3"/>
  <c r="N1719" i="3"/>
  <c r="M1719" i="3"/>
  <c r="N1703" i="3"/>
  <c r="M1703" i="3"/>
  <c r="N1687" i="3"/>
  <c r="M1687" i="3"/>
  <c r="N1671" i="3"/>
  <c r="M1671" i="3"/>
  <c r="N1663" i="3"/>
  <c r="M1663" i="3"/>
  <c r="N1647" i="3"/>
  <c r="M1647" i="3"/>
  <c r="N1631" i="3"/>
  <c r="M1631" i="3"/>
  <c r="N1615" i="3"/>
  <c r="M1615" i="3"/>
  <c r="N1599" i="3"/>
  <c r="M1599" i="3"/>
  <c r="N1583" i="3"/>
  <c r="M1583" i="3"/>
  <c r="N1567" i="3"/>
  <c r="M1567" i="3"/>
  <c r="N1551" i="3"/>
  <c r="M1551" i="3"/>
  <c r="N1535" i="3"/>
  <c r="M1535" i="3"/>
  <c r="N1519" i="3"/>
  <c r="M1519" i="3"/>
  <c r="N1503" i="3"/>
  <c r="M1503" i="3"/>
  <c r="N1495" i="3"/>
  <c r="M1495" i="3"/>
  <c r="N1479" i="3"/>
  <c r="M1479" i="3"/>
  <c r="N1463" i="3"/>
  <c r="M1463" i="3"/>
  <c r="N1447" i="3"/>
  <c r="M1447" i="3"/>
  <c r="N1431" i="3"/>
  <c r="M1431" i="3"/>
  <c r="N1415" i="3"/>
  <c r="M1415" i="3"/>
  <c r="N1399" i="3"/>
  <c r="M1399" i="3"/>
  <c r="N1383" i="3"/>
  <c r="M1383" i="3"/>
  <c r="N1375" i="3"/>
  <c r="M1375" i="3"/>
  <c r="N1359" i="3"/>
  <c r="M1359" i="3"/>
  <c r="N1343" i="3"/>
  <c r="M1343" i="3"/>
  <c r="N1327" i="3"/>
  <c r="M1327" i="3"/>
  <c r="N1311" i="3"/>
  <c r="M1311" i="3"/>
  <c r="N1295" i="3"/>
  <c r="M1295" i="3"/>
  <c r="N1279" i="3"/>
  <c r="M1279" i="3"/>
  <c r="N1271" i="3"/>
  <c r="M1271" i="3"/>
  <c r="N1255" i="3"/>
  <c r="M1255" i="3"/>
  <c r="N1239" i="3"/>
  <c r="M1239" i="3"/>
  <c r="N1223" i="3"/>
  <c r="M1223" i="3"/>
  <c r="N1207" i="3"/>
  <c r="M1207" i="3"/>
  <c r="N1191" i="3"/>
  <c r="M1191" i="3"/>
  <c r="N1175" i="3"/>
  <c r="M1175" i="3"/>
  <c r="N1159" i="3"/>
  <c r="M1159" i="3"/>
  <c r="N1143" i="3"/>
  <c r="M1143" i="3"/>
  <c r="N1127" i="3"/>
  <c r="M1127" i="3"/>
  <c r="N1111" i="3"/>
  <c r="M1111" i="3"/>
  <c r="N1095" i="3"/>
  <c r="M1095" i="3"/>
  <c r="N1087" i="3"/>
  <c r="M1087" i="3"/>
  <c r="N1071" i="3"/>
  <c r="M1071" i="3"/>
  <c r="N1055" i="3"/>
  <c r="M1055" i="3"/>
  <c r="N1039" i="3"/>
  <c r="M1039" i="3"/>
  <c r="N1023" i="3"/>
  <c r="M1023" i="3"/>
  <c r="N1007" i="3"/>
  <c r="M1007" i="3"/>
  <c r="N999" i="3"/>
  <c r="M999" i="3"/>
  <c r="N983" i="3"/>
  <c r="M983" i="3"/>
  <c r="N967" i="3"/>
  <c r="M967" i="3"/>
  <c r="N951" i="3"/>
  <c r="M951" i="3"/>
  <c r="N943" i="3"/>
  <c r="M943" i="3"/>
  <c r="N927" i="3"/>
  <c r="M927" i="3"/>
  <c r="N911" i="3"/>
  <c r="M911" i="3"/>
  <c r="N895" i="3"/>
  <c r="M895" i="3"/>
  <c r="N879" i="3"/>
  <c r="M879" i="3"/>
  <c r="N863" i="3"/>
  <c r="M863" i="3"/>
  <c r="N855" i="3"/>
  <c r="M855" i="3"/>
  <c r="N839" i="3"/>
  <c r="M839" i="3"/>
  <c r="N823" i="3"/>
  <c r="M823" i="3"/>
  <c r="N807" i="3"/>
  <c r="M807" i="3"/>
  <c r="N791" i="3"/>
  <c r="M791" i="3"/>
  <c r="N775" i="3"/>
  <c r="M775" i="3"/>
  <c r="N767" i="3"/>
  <c r="M767" i="3"/>
  <c r="N751" i="3"/>
  <c r="M751" i="3"/>
  <c r="N735" i="3"/>
  <c r="M735" i="3"/>
  <c r="N719" i="3"/>
  <c r="M719" i="3"/>
  <c r="N703" i="3"/>
  <c r="M703" i="3"/>
  <c r="N687" i="3"/>
  <c r="M687" i="3"/>
  <c r="N679" i="3"/>
  <c r="M679" i="3"/>
  <c r="N663" i="3"/>
  <c r="M663" i="3"/>
  <c r="N3034" i="3"/>
  <c r="M3034" i="3"/>
  <c r="N3018" i="3"/>
  <c r="M3018" i="3"/>
  <c r="N3111" i="3"/>
  <c r="M3111" i="3"/>
  <c r="N3095" i="3"/>
  <c r="M3095" i="3"/>
  <c r="N3079" i="3"/>
  <c r="M3079" i="3"/>
  <c r="N3063" i="3"/>
  <c r="M3063" i="3"/>
  <c r="N3047" i="3"/>
  <c r="M3047" i="3"/>
  <c r="N3563" i="3"/>
  <c r="M3563" i="3"/>
  <c r="N3547" i="3"/>
  <c r="M3547" i="3"/>
  <c r="N3531" i="3"/>
  <c r="M3531" i="3"/>
  <c r="N3515" i="3"/>
  <c r="M3515" i="3"/>
  <c r="N3499" i="3"/>
  <c r="M3499" i="3"/>
  <c r="N3483" i="3"/>
  <c r="M3483" i="3"/>
  <c r="N3467" i="3"/>
  <c r="M3467" i="3"/>
  <c r="N3451" i="3"/>
  <c r="M3451" i="3"/>
  <c r="N3435" i="3"/>
  <c r="M3435" i="3"/>
  <c r="N3419" i="3"/>
  <c r="M3419" i="3"/>
  <c r="N3403" i="3"/>
  <c r="M3403" i="3"/>
  <c r="N3387" i="3"/>
  <c r="M3387" i="3"/>
  <c r="N3371" i="3"/>
  <c r="M3371" i="3"/>
  <c r="N3355" i="3"/>
  <c r="M3355" i="3"/>
  <c r="N3339" i="3"/>
  <c r="M3339" i="3"/>
  <c r="N3323" i="3"/>
  <c r="M3323" i="3"/>
  <c r="N3307" i="3"/>
  <c r="M3307" i="3"/>
  <c r="N3291" i="3"/>
  <c r="M3291" i="3"/>
  <c r="N3275" i="3"/>
  <c r="M3275" i="3"/>
  <c r="N3259" i="3"/>
  <c r="M3259" i="3"/>
  <c r="N3243" i="3"/>
  <c r="M3243" i="3"/>
  <c r="N3219" i="3"/>
  <c r="M3219" i="3"/>
  <c r="N3203" i="3"/>
  <c r="M3203" i="3"/>
  <c r="N3187" i="3"/>
  <c r="M3187" i="3"/>
  <c r="N3171" i="3"/>
  <c r="M3171" i="3"/>
  <c r="N3147" i="3"/>
  <c r="M3147" i="3"/>
  <c r="N3131" i="3"/>
  <c r="M3131" i="3"/>
  <c r="N4039" i="3"/>
  <c r="M4039" i="3"/>
  <c r="N4023" i="3"/>
  <c r="M4023" i="3"/>
  <c r="N4007" i="3"/>
  <c r="M4007" i="3"/>
  <c r="N3991" i="3"/>
  <c r="M3991" i="3"/>
  <c r="N3975" i="3"/>
  <c r="M3975" i="3"/>
  <c r="N3959" i="3"/>
  <c r="M3959" i="3"/>
  <c r="N3943" i="3"/>
  <c r="M3943" i="3"/>
  <c r="N3927" i="3"/>
  <c r="M3927" i="3"/>
  <c r="N3911" i="3"/>
  <c r="M3911" i="3"/>
  <c r="N3895" i="3"/>
  <c r="M3895" i="3"/>
  <c r="N3879" i="3"/>
  <c r="M3879" i="3"/>
  <c r="N3863" i="3"/>
  <c r="M3863" i="3"/>
  <c r="N3847" i="3"/>
  <c r="M3847" i="3"/>
  <c r="N3831" i="3"/>
  <c r="M3831" i="3"/>
  <c r="N3815" i="3"/>
  <c r="M3815" i="3"/>
  <c r="M3799" i="3"/>
  <c r="N3799" i="3"/>
  <c r="N3783" i="3"/>
  <c r="M3783" i="3"/>
  <c r="N3767" i="3"/>
  <c r="M3767" i="3"/>
  <c r="N3751" i="3"/>
  <c r="M3751" i="3"/>
  <c r="N3735" i="3"/>
  <c r="M3735" i="3"/>
  <c r="N3719" i="3"/>
  <c r="M3719" i="3"/>
  <c r="N3703" i="3"/>
  <c r="M3703" i="3"/>
  <c r="N3687" i="3"/>
  <c r="M3687" i="3"/>
  <c r="N3671" i="3"/>
  <c r="M3671" i="3"/>
  <c r="N3655" i="3"/>
  <c r="M3655" i="3"/>
  <c r="N3639" i="3"/>
  <c r="M3639" i="3"/>
  <c r="N3623" i="3"/>
  <c r="M3623" i="3"/>
  <c r="M3607" i="3"/>
  <c r="N3607" i="3"/>
  <c r="N3583" i="3"/>
  <c r="M3583" i="3"/>
  <c r="N4428" i="3"/>
  <c r="M4428" i="3"/>
  <c r="N4412" i="3"/>
  <c r="M4412" i="3"/>
  <c r="N4388" i="3"/>
  <c r="M4388" i="3"/>
  <c r="N4364" i="3"/>
  <c r="M4364" i="3"/>
  <c r="N4348" i="3"/>
  <c r="M4348" i="3"/>
  <c r="N4332" i="3"/>
  <c r="M4332" i="3"/>
  <c r="M4316" i="3"/>
  <c r="N4316" i="3"/>
  <c r="N4300" i="3"/>
  <c r="M4300" i="3"/>
  <c r="N4284" i="3"/>
  <c r="M4284" i="3"/>
  <c r="N4260" i="3"/>
  <c r="M4260" i="3"/>
  <c r="N4244" i="3"/>
  <c r="M4244" i="3"/>
  <c r="N4228" i="3"/>
  <c r="M4228" i="3"/>
  <c r="N4212" i="3"/>
  <c r="M4212" i="3"/>
  <c r="N4196" i="3"/>
  <c r="M4196" i="3"/>
  <c r="N4172" i="3"/>
  <c r="M4172" i="3"/>
  <c r="N4156" i="3"/>
  <c r="M4156" i="3"/>
  <c r="N4140" i="3"/>
  <c r="M4140" i="3"/>
  <c r="N4124" i="3"/>
  <c r="M4124" i="3"/>
  <c r="N4108" i="3"/>
  <c r="M4108" i="3"/>
  <c r="N4092" i="3"/>
  <c r="M4092" i="3"/>
  <c r="N4068" i="3"/>
  <c r="M4068" i="3"/>
  <c r="N4052" i="3"/>
  <c r="M4052" i="3"/>
  <c r="N4691" i="3"/>
  <c r="M4691" i="3"/>
  <c r="N4675" i="3"/>
  <c r="M4675" i="3"/>
  <c r="N4651" i="3"/>
  <c r="M4651" i="3"/>
  <c r="N4635" i="3"/>
  <c r="M4635" i="3"/>
  <c r="N4619" i="3"/>
  <c r="M4619" i="3"/>
  <c r="N4595" i="3"/>
  <c r="M4595" i="3"/>
  <c r="N4579" i="3"/>
  <c r="M4579" i="3"/>
  <c r="N4563" i="3"/>
  <c r="M4563" i="3"/>
  <c r="N4547" i="3"/>
  <c r="M4547" i="3"/>
  <c r="N4531" i="3"/>
  <c r="M4531" i="3"/>
  <c r="N4515" i="3"/>
  <c r="M4515" i="3"/>
  <c r="N4499" i="3"/>
  <c r="M4499" i="3"/>
  <c r="N4483" i="3"/>
  <c r="M4483" i="3"/>
  <c r="N4467" i="3"/>
  <c r="M4467" i="3"/>
  <c r="N4451" i="3"/>
  <c r="M4451" i="3"/>
  <c r="N4435" i="3"/>
  <c r="M4435" i="3"/>
  <c r="N8" i="3"/>
  <c r="M8" i="3"/>
  <c r="N37" i="3"/>
  <c r="M37" i="3"/>
  <c r="N29" i="3"/>
  <c r="M29" i="3"/>
  <c r="N13" i="3"/>
  <c r="M13" i="3"/>
  <c r="N62" i="3"/>
  <c r="M62" i="3"/>
  <c r="N54" i="3"/>
  <c r="M54" i="3"/>
  <c r="N46" i="3"/>
  <c r="M46" i="3"/>
  <c r="N402" i="3"/>
  <c r="M402" i="3"/>
  <c r="N394" i="3"/>
  <c r="M394" i="3"/>
  <c r="N386" i="3"/>
  <c r="M386" i="3"/>
  <c r="N370" i="3"/>
  <c r="M370" i="3"/>
  <c r="N362" i="3"/>
  <c r="M362" i="3"/>
  <c r="N354" i="3"/>
  <c r="M354" i="3"/>
  <c r="N346" i="3"/>
  <c r="M346" i="3"/>
  <c r="N338" i="3"/>
  <c r="M338" i="3"/>
  <c r="N330" i="3"/>
  <c r="M330" i="3"/>
  <c r="N322" i="3"/>
  <c r="M322" i="3"/>
  <c r="N314" i="3"/>
  <c r="M314" i="3"/>
  <c r="N306" i="3"/>
  <c r="M306" i="3"/>
  <c r="N298" i="3"/>
  <c r="M298" i="3"/>
  <c r="N290" i="3"/>
  <c r="M290" i="3"/>
  <c r="N274" i="3"/>
  <c r="M274" i="3"/>
  <c r="N266" i="3"/>
  <c r="M266" i="3"/>
  <c r="N258" i="3"/>
  <c r="M258" i="3"/>
  <c r="N250" i="3"/>
  <c r="M250" i="3"/>
  <c r="N242" i="3"/>
  <c r="M242" i="3"/>
  <c r="N234" i="3"/>
  <c r="M234" i="3"/>
  <c r="N226" i="3"/>
  <c r="M226" i="3"/>
  <c r="N218" i="3"/>
  <c r="M218" i="3"/>
  <c r="N210" i="3"/>
  <c r="M210" i="3"/>
  <c r="N202" i="3"/>
  <c r="M202" i="3"/>
  <c r="N194" i="3"/>
  <c r="M194" i="3"/>
  <c r="N186" i="3"/>
  <c r="M186" i="3"/>
  <c r="N178" i="3"/>
  <c r="M178" i="3"/>
  <c r="N170" i="3"/>
  <c r="M170" i="3"/>
  <c r="N162" i="3"/>
  <c r="M162" i="3"/>
  <c r="N154" i="3"/>
  <c r="M154" i="3"/>
  <c r="N146" i="3"/>
  <c r="M146" i="3"/>
  <c r="N138" i="3"/>
  <c r="M138" i="3"/>
  <c r="N122" i="3"/>
  <c r="M122" i="3"/>
  <c r="N114" i="3"/>
  <c r="M114" i="3"/>
  <c r="N106" i="3"/>
  <c r="M106" i="3"/>
  <c r="N98" i="3"/>
  <c r="M98" i="3"/>
  <c r="N90" i="3"/>
  <c r="M90" i="3"/>
  <c r="N82" i="3"/>
  <c r="M82" i="3"/>
  <c r="N74" i="3"/>
  <c r="M74" i="3"/>
  <c r="N445" i="3"/>
  <c r="M445" i="3"/>
  <c r="N437" i="3"/>
  <c r="M437" i="3"/>
  <c r="N429" i="3"/>
  <c r="M429" i="3"/>
  <c r="N421" i="3"/>
  <c r="M421" i="3"/>
  <c r="N413" i="3"/>
  <c r="M413" i="3"/>
  <c r="N405" i="3"/>
  <c r="M405" i="3"/>
  <c r="N473" i="3"/>
  <c r="M473" i="3"/>
  <c r="N465" i="3"/>
  <c r="M465" i="3"/>
  <c r="N457" i="3"/>
  <c r="M457" i="3"/>
  <c r="N449" i="3"/>
  <c r="M449" i="3"/>
  <c r="N514" i="3"/>
  <c r="M514" i="3"/>
  <c r="N506" i="3"/>
  <c r="M506" i="3"/>
  <c r="N498" i="3"/>
  <c r="M498" i="3"/>
  <c r="N490" i="3"/>
  <c r="M490" i="3"/>
  <c r="N482" i="3"/>
  <c r="M482" i="3"/>
  <c r="N586" i="3"/>
  <c r="M586" i="3"/>
  <c r="N578" i="3"/>
  <c r="M578" i="3"/>
  <c r="N570" i="3"/>
  <c r="M570" i="3"/>
  <c r="N562" i="3"/>
  <c r="M562" i="3"/>
  <c r="N554" i="3"/>
  <c r="M554" i="3"/>
  <c r="N546" i="3"/>
  <c r="M546" i="3"/>
  <c r="N538" i="3"/>
  <c r="M538" i="3"/>
  <c r="N530" i="3"/>
  <c r="M530" i="3"/>
  <c r="N522" i="3"/>
  <c r="M522" i="3"/>
  <c r="N627" i="3"/>
  <c r="M627" i="3"/>
  <c r="N619" i="3"/>
  <c r="M619" i="3"/>
  <c r="N611" i="3"/>
  <c r="M611" i="3"/>
  <c r="N603" i="3"/>
  <c r="M603" i="3"/>
  <c r="N595" i="3"/>
  <c r="M595" i="3"/>
  <c r="N650" i="3"/>
  <c r="M650" i="3"/>
  <c r="N642" i="3"/>
  <c r="M642" i="3"/>
  <c r="N634" i="3"/>
  <c r="M634" i="3"/>
  <c r="N3006" i="3"/>
  <c r="M3006" i="3"/>
  <c r="N2998" i="3"/>
  <c r="M2998" i="3"/>
  <c r="N2990" i="3"/>
  <c r="M2990" i="3"/>
  <c r="N2982" i="3"/>
  <c r="M2982" i="3"/>
  <c r="N2974" i="3"/>
  <c r="M2974" i="3"/>
  <c r="N2966" i="3"/>
  <c r="M2966" i="3"/>
  <c r="N2958" i="3"/>
  <c r="M2958" i="3"/>
  <c r="N2950" i="3"/>
  <c r="M2950" i="3"/>
  <c r="N2942" i="3"/>
  <c r="M2942" i="3"/>
  <c r="N2934" i="3"/>
  <c r="M2934" i="3"/>
  <c r="N2926" i="3"/>
  <c r="M2926" i="3"/>
  <c r="N2918" i="3"/>
  <c r="M2918" i="3"/>
  <c r="N2910" i="3"/>
  <c r="M2910" i="3"/>
  <c r="N2902" i="3"/>
  <c r="M2902" i="3"/>
  <c r="N2894" i="3"/>
  <c r="M2894" i="3"/>
  <c r="N2886" i="3"/>
  <c r="M2886" i="3"/>
  <c r="N2878" i="3"/>
  <c r="M2878" i="3"/>
  <c r="N2870" i="3"/>
  <c r="M2870" i="3"/>
  <c r="N2862" i="3"/>
  <c r="M2862" i="3"/>
  <c r="N2854" i="3"/>
  <c r="M2854" i="3"/>
  <c r="N2846" i="3"/>
  <c r="M2846" i="3"/>
  <c r="N2838" i="3"/>
  <c r="M2838" i="3"/>
  <c r="N2830" i="3"/>
  <c r="M2830" i="3"/>
  <c r="N2822" i="3"/>
  <c r="M2822" i="3"/>
  <c r="N2814" i="3"/>
  <c r="M2814" i="3"/>
  <c r="N2806" i="3"/>
  <c r="M2806" i="3"/>
  <c r="N2790" i="3"/>
  <c r="M2790" i="3"/>
  <c r="N2782" i="3"/>
  <c r="M2782" i="3"/>
  <c r="N2774" i="3"/>
  <c r="M2774" i="3"/>
  <c r="N2766" i="3"/>
  <c r="M2766" i="3"/>
  <c r="N2758" i="3"/>
  <c r="M2758" i="3"/>
  <c r="N2750" i="3"/>
  <c r="M2750" i="3"/>
  <c r="N2742" i="3"/>
  <c r="M2742" i="3"/>
  <c r="N2734" i="3"/>
  <c r="M2734" i="3"/>
  <c r="N2726" i="3"/>
  <c r="M2726" i="3"/>
  <c r="N2718" i="3"/>
  <c r="M2718" i="3"/>
  <c r="N2710" i="3"/>
  <c r="M2710" i="3"/>
  <c r="N2702" i="3"/>
  <c r="M2702" i="3"/>
  <c r="N2694" i="3"/>
  <c r="M2694" i="3"/>
  <c r="N2686" i="3"/>
  <c r="M2686" i="3"/>
  <c r="N2678" i="3"/>
  <c r="M2678" i="3"/>
  <c r="N2670" i="3"/>
  <c r="M2670" i="3"/>
  <c r="N2662" i="3"/>
  <c r="M2662" i="3"/>
  <c r="N2654" i="3"/>
  <c r="M2654" i="3"/>
  <c r="N2646" i="3"/>
  <c r="M2646" i="3"/>
  <c r="N2638" i="3"/>
  <c r="M2638" i="3"/>
  <c r="N2630" i="3"/>
  <c r="M2630" i="3"/>
  <c r="N2622" i="3"/>
  <c r="M2622" i="3"/>
  <c r="N2614" i="3"/>
  <c r="M2614" i="3"/>
  <c r="N2606" i="3"/>
  <c r="M2606" i="3"/>
  <c r="N2598" i="3"/>
  <c r="M2598" i="3"/>
  <c r="N2590" i="3"/>
  <c r="M2590" i="3"/>
  <c r="N2582" i="3"/>
  <c r="M2582" i="3"/>
  <c r="N2574" i="3"/>
  <c r="M2574" i="3"/>
  <c r="N2566" i="3"/>
  <c r="M2566" i="3"/>
  <c r="N2558" i="3"/>
  <c r="M2558" i="3"/>
  <c r="N2550" i="3"/>
  <c r="M2550" i="3"/>
  <c r="N2542" i="3"/>
  <c r="M2542" i="3"/>
  <c r="N2534" i="3"/>
  <c r="M2534" i="3"/>
  <c r="N2526" i="3"/>
  <c r="M2526" i="3"/>
  <c r="N2518" i="3"/>
  <c r="M2518" i="3"/>
  <c r="N2510" i="3"/>
  <c r="M2510" i="3"/>
  <c r="N2502" i="3"/>
  <c r="M2502" i="3"/>
  <c r="N2494" i="3"/>
  <c r="M2494" i="3"/>
  <c r="N2486" i="3"/>
  <c r="M2486" i="3"/>
  <c r="N2478" i="3"/>
  <c r="M2478" i="3"/>
  <c r="N2470" i="3"/>
  <c r="M2470" i="3"/>
  <c r="N2462" i="3"/>
  <c r="M2462" i="3"/>
  <c r="N2454" i="3"/>
  <c r="M2454" i="3"/>
  <c r="N2446" i="3"/>
  <c r="M2446" i="3"/>
  <c r="N2438" i="3"/>
  <c r="M2438" i="3"/>
  <c r="N2430" i="3"/>
  <c r="M2430" i="3"/>
  <c r="N2422" i="3"/>
  <c r="M2422" i="3"/>
  <c r="N2414" i="3"/>
  <c r="M2414" i="3"/>
  <c r="N2406" i="3"/>
  <c r="M2406" i="3"/>
  <c r="N2398" i="3"/>
  <c r="M2398" i="3"/>
  <c r="N2390" i="3"/>
  <c r="M2390" i="3"/>
  <c r="N2382" i="3"/>
  <c r="M2382" i="3"/>
  <c r="N2374" i="3"/>
  <c r="M2374" i="3"/>
  <c r="N2366" i="3"/>
  <c r="M2366" i="3"/>
  <c r="N2358" i="3"/>
  <c r="M2358" i="3"/>
  <c r="N2350" i="3"/>
  <c r="M2350" i="3"/>
  <c r="N2342" i="3"/>
  <c r="M2342" i="3"/>
  <c r="N2334" i="3"/>
  <c r="M2334" i="3"/>
  <c r="N2326" i="3"/>
  <c r="M2326" i="3"/>
  <c r="N2318" i="3"/>
  <c r="M2318" i="3"/>
  <c r="N2310" i="3"/>
  <c r="M2310" i="3"/>
  <c r="N2302" i="3"/>
  <c r="M2302" i="3"/>
  <c r="N2294" i="3"/>
  <c r="M2294" i="3"/>
  <c r="N2286" i="3"/>
  <c r="M2286" i="3"/>
  <c r="N2278" i="3"/>
  <c r="M2278" i="3"/>
  <c r="N2270" i="3"/>
  <c r="M2270" i="3"/>
  <c r="N2262" i="3"/>
  <c r="M2262" i="3"/>
  <c r="N2254" i="3"/>
  <c r="M2254" i="3"/>
  <c r="N2246" i="3"/>
  <c r="M2246" i="3"/>
  <c r="N2238" i="3"/>
  <c r="M2238" i="3"/>
  <c r="N2230" i="3"/>
  <c r="M2230" i="3"/>
  <c r="N2222" i="3"/>
  <c r="M2222" i="3"/>
  <c r="N2214" i="3"/>
  <c r="M2214" i="3"/>
  <c r="N2206" i="3"/>
  <c r="M2206" i="3"/>
  <c r="N2198" i="3"/>
  <c r="M2198" i="3"/>
  <c r="N2190" i="3"/>
  <c r="M2190" i="3"/>
  <c r="N2182" i="3"/>
  <c r="M2182" i="3"/>
  <c r="N2174" i="3"/>
  <c r="M2174" i="3"/>
  <c r="N2166" i="3"/>
  <c r="M2166" i="3"/>
  <c r="N2158" i="3"/>
  <c r="M2158" i="3"/>
  <c r="N2150" i="3"/>
  <c r="M2150" i="3"/>
  <c r="N2142" i="3"/>
  <c r="M2142" i="3"/>
  <c r="N2134" i="3"/>
  <c r="M2134" i="3"/>
  <c r="N2126" i="3"/>
  <c r="M2126" i="3"/>
  <c r="N2118" i="3"/>
  <c r="M2118" i="3"/>
  <c r="N2110" i="3"/>
  <c r="M2110" i="3"/>
  <c r="N2102" i="3"/>
  <c r="M2102" i="3"/>
  <c r="N2094" i="3"/>
  <c r="M2094" i="3"/>
  <c r="N2086" i="3"/>
  <c r="M2086" i="3"/>
  <c r="N2078" i="3"/>
  <c r="M2078" i="3"/>
  <c r="N2070" i="3"/>
  <c r="M2070" i="3"/>
  <c r="N2062" i="3"/>
  <c r="M2062" i="3"/>
  <c r="N2054" i="3"/>
  <c r="M2054" i="3"/>
  <c r="N2046" i="3"/>
  <c r="M2046" i="3"/>
  <c r="N2038" i="3"/>
  <c r="M2038" i="3"/>
  <c r="N2030" i="3"/>
  <c r="M2030" i="3"/>
  <c r="N2022" i="3"/>
  <c r="M2022" i="3"/>
  <c r="N2014" i="3"/>
  <c r="M2014" i="3"/>
  <c r="N2006" i="3"/>
  <c r="M2006" i="3"/>
  <c r="N1998" i="3"/>
  <c r="M1998" i="3"/>
  <c r="N1990" i="3"/>
  <c r="M1990" i="3"/>
  <c r="N1982" i="3"/>
  <c r="M1982" i="3"/>
  <c r="N1974" i="3"/>
  <c r="M1974" i="3"/>
  <c r="N1966" i="3"/>
  <c r="M1966" i="3"/>
  <c r="N1958" i="3"/>
  <c r="M1958" i="3"/>
  <c r="N1950" i="3"/>
  <c r="M1950" i="3"/>
  <c r="N1942" i="3"/>
  <c r="M1942" i="3"/>
  <c r="N1934" i="3"/>
  <c r="M1934" i="3"/>
  <c r="N1926" i="3"/>
  <c r="M1926" i="3"/>
  <c r="N1918" i="3"/>
  <c r="M1918" i="3"/>
  <c r="N1910" i="3"/>
  <c r="M1910" i="3"/>
  <c r="N1902" i="3"/>
  <c r="M1902" i="3"/>
  <c r="N1894" i="3"/>
  <c r="M1894" i="3"/>
  <c r="N1886" i="3"/>
  <c r="M1886" i="3"/>
  <c r="N1878" i="3"/>
  <c r="M1878" i="3"/>
  <c r="N1870" i="3"/>
  <c r="M1870" i="3"/>
  <c r="N1862" i="3"/>
  <c r="M1862" i="3"/>
  <c r="N1854" i="3"/>
  <c r="M1854" i="3"/>
  <c r="N1846" i="3"/>
  <c r="M1846" i="3"/>
  <c r="N1838" i="3"/>
  <c r="M1838" i="3"/>
  <c r="N1830" i="3"/>
  <c r="M1830" i="3"/>
  <c r="N1822" i="3"/>
  <c r="M1822" i="3"/>
  <c r="N1814" i="3"/>
  <c r="M1814" i="3"/>
  <c r="N1806" i="3"/>
  <c r="M1806" i="3"/>
  <c r="N1798" i="3"/>
  <c r="M1798" i="3"/>
  <c r="N1790" i="3"/>
  <c r="M1790" i="3"/>
  <c r="N1782" i="3"/>
  <c r="M1782" i="3"/>
  <c r="N1774" i="3"/>
  <c r="M1774" i="3"/>
  <c r="N1766" i="3"/>
  <c r="M1766" i="3"/>
  <c r="N1758" i="3"/>
  <c r="M1758" i="3"/>
  <c r="N1750" i="3"/>
  <c r="M1750" i="3"/>
  <c r="N1742" i="3"/>
  <c r="M1742" i="3"/>
  <c r="N1734" i="3"/>
  <c r="M1734" i="3"/>
  <c r="N1726" i="3"/>
  <c r="M1726" i="3"/>
  <c r="N1718" i="3"/>
  <c r="M1718" i="3"/>
  <c r="N1710" i="3"/>
  <c r="M1710" i="3"/>
  <c r="N1702" i="3"/>
  <c r="M1702" i="3"/>
  <c r="N1694" i="3"/>
  <c r="M1694" i="3"/>
  <c r="N1686" i="3"/>
  <c r="M1686" i="3"/>
  <c r="N1678" i="3"/>
  <c r="M1678" i="3"/>
  <c r="N1670" i="3"/>
  <c r="M1670" i="3"/>
  <c r="N1662" i="3"/>
  <c r="M1662" i="3"/>
  <c r="N1654" i="3"/>
  <c r="M1654" i="3"/>
  <c r="N1646" i="3"/>
  <c r="M1646" i="3"/>
  <c r="N1638" i="3"/>
  <c r="M1638" i="3"/>
  <c r="N1630" i="3"/>
  <c r="M1630" i="3"/>
  <c r="N1622" i="3"/>
  <c r="M1622" i="3"/>
  <c r="N1614" i="3"/>
  <c r="M1614" i="3"/>
  <c r="N1606" i="3"/>
  <c r="M1606" i="3"/>
  <c r="N1598" i="3"/>
  <c r="M1598" i="3"/>
  <c r="N1590" i="3"/>
  <c r="M1590" i="3"/>
  <c r="N1582" i="3"/>
  <c r="M1582" i="3"/>
  <c r="N1574" i="3"/>
  <c r="M1574" i="3"/>
  <c r="N1566" i="3"/>
  <c r="M1566" i="3"/>
  <c r="N1558" i="3"/>
  <c r="M1558" i="3"/>
  <c r="N1550" i="3"/>
  <c r="M1550" i="3"/>
  <c r="N1542" i="3"/>
  <c r="M1542" i="3"/>
  <c r="N1534" i="3"/>
  <c r="M1534" i="3"/>
  <c r="N1526" i="3"/>
  <c r="M1526" i="3"/>
  <c r="N1518" i="3"/>
  <c r="M1518" i="3"/>
  <c r="N1510" i="3"/>
  <c r="M1510" i="3"/>
  <c r="N1502" i="3"/>
  <c r="M1502" i="3"/>
  <c r="N1494" i="3"/>
  <c r="M1494" i="3"/>
  <c r="N1486" i="3"/>
  <c r="M1486" i="3"/>
  <c r="N1478" i="3"/>
  <c r="M1478" i="3"/>
  <c r="N1470" i="3"/>
  <c r="M1470" i="3"/>
  <c r="N1462" i="3"/>
  <c r="M1462" i="3"/>
  <c r="N1454" i="3"/>
  <c r="M1454" i="3"/>
  <c r="N1438" i="3"/>
  <c r="M1438" i="3"/>
  <c r="N1430" i="3"/>
  <c r="M1430" i="3"/>
  <c r="N1422" i="3"/>
  <c r="M1422" i="3"/>
  <c r="N1414" i="3"/>
  <c r="M1414" i="3"/>
  <c r="N1406" i="3"/>
  <c r="M1406" i="3"/>
  <c r="N1398" i="3"/>
  <c r="M1398" i="3"/>
  <c r="N1390" i="3"/>
  <c r="M1390" i="3"/>
  <c r="N1382" i="3"/>
  <c r="M1382" i="3"/>
  <c r="N1374" i="3"/>
  <c r="M1374" i="3"/>
  <c r="N1366" i="3"/>
  <c r="M1366" i="3"/>
  <c r="N1358" i="3"/>
  <c r="M1358" i="3"/>
  <c r="N1350" i="3"/>
  <c r="M1350" i="3"/>
  <c r="N1342" i="3"/>
  <c r="M1342" i="3"/>
  <c r="N1334" i="3"/>
  <c r="M1334" i="3"/>
  <c r="N1326" i="3"/>
  <c r="M1326" i="3"/>
  <c r="N1318" i="3"/>
  <c r="M1318" i="3"/>
  <c r="N1310" i="3"/>
  <c r="M1310" i="3"/>
  <c r="N1302" i="3"/>
  <c r="M1302" i="3"/>
  <c r="N1294" i="3"/>
  <c r="M1294" i="3"/>
  <c r="N1286" i="3"/>
  <c r="M1286" i="3"/>
  <c r="N1278" i="3"/>
  <c r="M1278" i="3"/>
  <c r="N1270" i="3"/>
  <c r="M1270" i="3"/>
  <c r="N1262" i="3"/>
  <c r="M1262" i="3"/>
  <c r="N1254" i="3"/>
  <c r="M1254" i="3"/>
  <c r="N1246" i="3"/>
  <c r="M1246" i="3"/>
  <c r="N1238" i="3"/>
  <c r="M1238" i="3"/>
  <c r="N1230" i="3"/>
  <c r="M1230" i="3"/>
  <c r="N1222" i="3"/>
  <c r="M1222" i="3"/>
  <c r="N1214" i="3"/>
  <c r="M1214" i="3"/>
  <c r="N1206" i="3"/>
  <c r="M1206" i="3"/>
  <c r="N1198" i="3"/>
  <c r="M1198" i="3"/>
  <c r="N1190" i="3"/>
  <c r="M1190" i="3"/>
  <c r="N1182" i="3"/>
  <c r="M1182" i="3"/>
  <c r="N1174" i="3"/>
  <c r="M1174" i="3"/>
  <c r="N1166" i="3"/>
  <c r="M1166" i="3"/>
  <c r="N1158" i="3"/>
  <c r="M1158" i="3"/>
  <c r="N1150" i="3"/>
  <c r="M1150" i="3"/>
  <c r="N1142" i="3"/>
  <c r="M1142" i="3"/>
  <c r="N1134" i="3"/>
  <c r="M1134" i="3"/>
  <c r="N1126" i="3"/>
  <c r="M1126" i="3"/>
  <c r="N1118" i="3"/>
  <c r="M1118" i="3"/>
  <c r="N1110" i="3"/>
  <c r="M1110" i="3"/>
  <c r="N1102" i="3"/>
  <c r="M1102" i="3"/>
  <c r="N1094" i="3"/>
  <c r="M1094" i="3"/>
  <c r="N1086" i="3"/>
  <c r="M1086" i="3"/>
  <c r="N1078" i="3"/>
  <c r="M1078" i="3"/>
  <c r="N1070" i="3"/>
  <c r="M1070" i="3"/>
  <c r="N1062" i="3"/>
  <c r="M1062" i="3"/>
  <c r="N1054" i="3"/>
  <c r="M1054" i="3"/>
  <c r="N1046" i="3"/>
  <c r="M1046" i="3"/>
  <c r="N1038" i="3"/>
  <c r="M1038" i="3"/>
  <c r="N1030" i="3"/>
  <c r="M1030" i="3"/>
  <c r="N1022" i="3"/>
  <c r="M1022" i="3"/>
  <c r="N1014" i="3"/>
  <c r="M1014" i="3"/>
  <c r="N1006" i="3"/>
  <c r="M1006" i="3"/>
  <c r="N998" i="3"/>
  <c r="M998" i="3"/>
  <c r="N990" i="3"/>
  <c r="M990" i="3"/>
  <c r="N982" i="3"/>
  <c r="M982" i="3"/>
  <c r="N974" i="3"/>
  <c r="M974" i="3"/>
  <c r="N966" i="3"/>
  <c r="M966" i="3"/>
  <c r="N958" i="3"/>
  <c r="M958" i="3"/>
  <c r="N950" i="3"/>
  <c r="M950" i="3"/>
  <c r="N942" i="3"/>
  <c r="M942" i="3"/>
  <c r="N934" i="3"/>
  <c r="M934" i="3"/>
  <c r="N926" i="3"/>
  <c r="M926" i="3"/>
  <c r="N918" i="3"/>
  <c r="M918" i="3"/>
  <c r="N910" i="3"/>
  <c r="M910" i="3"/>
  <c r="N902" i="3"/>
  <c r="M902" i="3"/>
  <c r="N894" i="3"/>
  <c r="M894" i="3"/>
  <c r="N886" i="3"/>
  <c r="M886" i="3"/>
  <c r="N878" i="3"/>
  <c r="M878" i="3"/>
  <c r="N870" i="3"/>
  <c r="M870" i="3"/>
  <c r="N862" i="3"/>
  <c r="M862" i="3"/>
  <c r="N854" i="3"/>
  <c r="M854" i="3"/>
  <c r="N846" i="3"/>
  <c r="M846" i="3"/>
  <c r="N838" i="3"/>
  <c r="M838" i="3"/>
  <c r="N830" i="3"/>
  <c r="M830" i="3"/>
  <c r="N822" i="3"/>
  <c r="M822" i="3"/>
  <c r="N814" i="3"/>
  <c r="M814" i="3"/>
  <c r="N806" i="3"/>
  <c r="M806" i="3"/>
  <c r="N798" i="3"/>
  <c r="M798" i="3"/>
  <c r="N790" i="3"/>
  <c r="M790" i="3"/>
  <c r="N782" i="3"/>
  <c r="M782" i="3"/>
  <c r="N774" i="3"/>
  <c r="M774" i="3"/>
  <c r="N766" i="3"/>
  <c r="M766" i="3"/>
  <c r="N758" i="3"/>
  <c r="M758" i="3"/>
  <c r="N750" i="3"/>
  <c r="M750" i="3"/>
  <c r="N742" i="3"/>
  <c r="M742" i="3"/>
  <c r="N734" i="3"/>
  <c r="M734" i="3"/>
  <c r="N726" i="3"/>
  <c r="M726" i="3"/>
  <c r="N718" i="3"/>
  <c r="M718" i="3"/>
  <c r="N710" i="3"/>
  <c r="M710" i="3"/>
  <c r="N702" i="3"/>
  <c r="M702" i="3"/>
  <c r="N694" i="3"/>
  <c r="M694" i="3"/>
  <c r="N686" i="3"/>
  <c r="M686" i="3"/>
  <c r="N678" i="3"/>
  <c r="M678" i="3"/>
  <c r="N670" i="3"/>
  <c r="M670" i="3"/>
  <c r="N662" i="3"/>
  <c r="M662" i="3"/>
  <c r="N654" i="3"/>
  <c r="M654" i="3"/>
  <c r="N3033" i="3"/>
  <c r="M3033" i="3"/>
  <c r="N3025" i="3"/>
  <c r="M3025" i="3"/>
  <c r="M3017" i="3"/>
  <c r="N3017" i="3"/>
  <c r="N3118" i="3"/>
  <c r="M3118" i="3"/>
  <c r="N3110" i="3"/>
  <c r="M3110" i="3"/>
  <c r="N3102" i="3"/>
  <c r="M3102" i="3"/>
  <c r="N3094" i="3"/>
  <c r="M3094" i="3"/>
  <c r="N3086" i="3"/>
  <c r="M3086" i="3"/>
  <c r="N3078" i="3"/>
  <c r="M3078" i="3"/>
  <c r="N3070" i="3"/>
  <c r="M3070" i="3"/>
  <c r="N3062" i="3"/>
  <c r="M3062" i="3"/>
  <c r="N3054" i="3"/>
  <c r="M3054" i="3"/>
  <c r="N3046" i="3"/>
  <c r="M3046" i="3"/>
  <c r="N3570" i="3"/>
  <c r="M3570" i="3"/>
  <c r="N3562" i="3"/>
  <c r="M3562" i="3"/>
  <c r="N3554" i="3"/>
  <c r="M3554" i="3"/>
  <c r="N3546" i="3"/>
  <c r="M3546" i="3"/>
  <c r="N3538" i="3"/>
  <c r="M3538" i="3"/>
  <c r="N3530" i="3"/>
  <c r="M3530" i="3"/>
  <c r="M3522" i="3"/>
  <c r="N3522" i="3"/>
  <c r="N3514" i="3"/>
  <c r="M3514" i="3"/>
  <c r="N3506" i="3"/>
  <c r="M3506" i="3"/>
  <c r="N3498" i="3"/>
  <c r="M3498" i="3"/>
  <c r="N3490" i="3"/>
  <c r="M3490" i="3"/>
  <c r="N3482" i="3"/>
  <c r="M3482" i="3"/>
  <c r="N3474" i="3"/>
  <c r="M3474" i="3"/>
  <c r="N3466" i="3"/>
  <c r="M3466" i="3"/>
  <c r="N3458" i="3"/>
  <c r="M3458" i="3"/>
  <c r="N3450" i="3"/>
  <c r="M3450" i="3"/>
  <c r="N3442" i="3"/>
  <c r="M3442" i="3"/>
  <c r="N3434" i="3"/>
  <c r="M3434" i="3"/>
  <c r="N3426" i="3"/>
  <c r="M3426" i="3"/>
  <c r="N3418" i="3"/>
  <c r="M3418" i="3"/>
  <c r="N3410" i="3"/>
  <c r="M3410" i="3"/>
  <c r="N3402" i="3"/>
  <c r="M3402" i="3"/>
  <c r="N3394" i="3"/>
  <c r="M3394" i="3"/>
  <c r="N3386" i="3"/>
  <c r="M3386" i="3"/>
  <c r="N3378" i="3"/>
  <c r="M3378" i="3"/>
  <c r="N3370" i="3"/>
  <c r="M3370" i="3"/>
  <c r="N3362" i="3"/>
  <c r="M3362" i="3"/>
  <c r="N3354" i="3"/>
  <c r="M3354" i="3"/>
  <c r="N3346" i="3"/>
  <c r="M3346" i="3"/>
  <c r="M3338" i="3"/>
  <c r="N3338" i="3"/>
  <c r="N3330" i="3"/>
  <c r="M3330" i="3"/>
  <c r="N3322" i="3"/>
  <c r="M3322" i="3"/>
  <c r="N3314" i="3"/>
  <c r="M3314" i="3"/>
  <c r="N3306" i="3"/>
  <c r="M3306" i="3"/>
  <c r="N3298" i="3"/>
  <c r="M3298" i="3"/>
  <c r="N3290" i="3"/>
  <c r="M3290" i="3"/>
  <c r="N3282" i="3"/>
  <c r="M3282" i="3"/>
  <c r="N3274" i="3"/>
  <c r="M3274" i="3"/>
  <c r="N3266" i="3"/>
  <c r="M3266" i="3"/>
  <c r="N3258" i="3"/>
  <c r="M3258" i="3"/>
  <c r="N3250" i="3"/>
  <c r="M3250" i="3"/>
  <c r="N3242" i="3"/>
  <c r="M3242" i="3"/>
  <c r="N3234" i="3"/>
  <c r="M3234" i="3"/>
  <c r="N3226" i="3"/>
  <c r="M3226" i="3"/>
  <c r="N3218" i="3"/>
  <c r="M3218" i="3"/>
  <c r="N3210" i="3"/>
  <c r="M3210" i="3"/>
  <c r="N3202" i="3"/>
  <c r="M3202" i="3"/>
  <c r="N3194" i="3"/>
  <c r="M3194" i="3"/>
  <c r="M3186" i="3"/>
  <c r="N3186" i="3"/>
  <c r="N3178" i="3"/>
  <c r="M3178" i="3"/>
  <c r="N3170" i="3"/>
  <c r="M3170" i="3"/>
  <c r="N3162" i="3"/>
  <c r="M3162" i="3"/>
  <c r="N3154" i="3"/>
  <c r="M3154" i="3"/>
  <c r="N3146" i="3"/>
  <c r="M3146" i="3"/>
  <c r="N3138" i="3"/>
  <c r="M3138" i="3"/>
  <c r="N3130" i="3"/>
  <c r="M3130" i="3"/>
  <c r="N3122" i="3"/>
  <c r="M3122" i="3"/>
  <c r="N4038" i="3"/>
  <c r="M4038" i="3"/>
  <c r="N4030" i="3"/>
  <c r="M4030" i="3"/>
  <c r="N4022" i="3"/>
  <c r="M4022" i="3"/>
  <c r="N4014" i="3"/>
  <c r="M4014" i="3"/>
  <c r="N4006" i="3"/>
  <c r="M4006" i="3"/>
  <c r="N3998" i="3"/>
  <c r="M3998" i="3"/>
  <c r="N3990" i="3"/>
  <c r="M3990" i="3"/>
  <c r="N3982" i="3"/>
  <c r="M3982" i="3"/>
  <c r="N3974" i="3"/>
  <c r="M3974" i="3"/>
  <c r="N3966" i="3"/>
  <c r="M3966" i="3"/>
  <c r="N3958" i="3"/>
  <c r="M3958" i="3"/>
  <c r="N3950" i="3"/>
  <c r="M3950" i="3"/>
  <c r="N3942" i="3"/>
  <c r="M3942" i="3"/>
  <c r="M3934" i="3"/>
  <c r="N3934" i="3"/>
  <c r="N3926" i="3"/>
  <c r="M3926" i="3"/>
  <c r="N3918" i="3"/>
  <c r="M3918" i="3"/>
  <c r="N3910" i="3"/>
  <c r="M3910" i="3"/>
  <c r="N3902" i="3"/>
  <c r="M3902" i="3"/>
  <c r="N3894" i="3"/>
  <c r="M3894" i="3"/>
  <c r="N3886" i="3"/>
  <c r="M3886" i="3"/>
  <c r="N3878" i="3"/>
  <c r="M3878" i="3"/>
  <c r="N3870" i="3"/>
  <c r="M3870" i="3"/>
  <c r="N3862" i="3"/>
  <c r="M3862" i="3"/>
  <c r="N3854" i="3"/>
  <c r="M3854" i="3"/>
  <c r="N3846" i="3"/>
  <c r="M3846" i="3"/>
  <c r="N3838" i="3"/>
  <c r="M3838" i="3"/>
  <c r="N3830" i="3"/>
  <c r="M3830" i="3"/>
  <c r="N3822" i="3"/>
  <c r="M3822" i="3"/>
  <c r="N3814" i="3"/>
  <c r="M3814" i="3"/>
  <c r="N3806" i="3"/>
  <c r="M3806" i="3"/>
  <c r="N3798" i="3"/>
  <c r="M3798" i="3"/>
  <c r="N3790" i="3"/>
  <c r="M3790" i="3"/>
  <c r="N3782" i="3"/>
  <c r="M3782" i="3"/>
  <c r="N3774" i="3"/>
  <c r="M3774" i="3"/>
  <c r="N3766" i="3"/>
  <c r="M3766" i="3"/>
  <c r="N3758" i="3"/>
  <c r="M3758" i="3"/>
  <c r="N3750" i="3"/>
  <c r="M3750" i="3"/>
  <c r="N3742" i="3"/>
  <c r="M3742" i="3"/>
  <c r="N3734" i="3"/>
  <c r="M3734" i="3"/>
  <c r="M3726" i="3"/>
  <c r="N3726" i="3"/>
  <c r="N3718" i="3"/>
  <c r="M3718" i="3"/>
  <c r="N3710" i="3"/>
  <c r="M3710" i="3"/>
  <c r="N3702" i="3"/>
  <c r="M3702" i="3"/>
  <c r="N3694" i="3"/>
  <c r="M3694" i="3"/>
  <c r="N3686" i="3"/>
  <c r="M3686" i="3"/>
  <c r="N3678" i="3"/>
  <c r="M3678" i="3"/>
  <c r="N3670" i="3"/>
  <c r="M3670" i="3"/>
  <c r="N3662" i="3"/>
  <c r="M3662" i="3"/>
  <c r="N3654" i="3"/>
  <c r="M3654" i="3"/>
  <c r="N3646" i="3"/>
  <c r="M3646" i="3"/>
  <c r="N3638" i="3"/>
  <c r="M3638" i="3"/>
  <c r="N3630" i="3"/>
  <c r="M3630" i="3"/>
  <c r="N3622" i="3"/>
  <c r="M3622" i="3"/>
  <c r="N3614" i="3"/>
  <c r="M3614" i="3"/>
  <c r="M3606" i="3"/>
  <c r="N3606" i="3"/>
  <c r="N3598" i="3"/>
  <c r="M3598" i="3"/>
  <c r="N3590" i="3"/>
  <c r="M3590" i="3"/>
  <c r="N3582" i="3"/>
  <c r="M3582" i="3"/>
  <c r="N3574" i="3"/>
  <c r="M3574" i="3"/>
  <c r="N4427" i="3"/>
  <c r="M4427" i="3"/>
  <c r="N4419" i="3"/>
  <c r="M4419" i="3"/>
  <c r="N4411" i="3"/>
  <c r="M4411" i="3"/>
  <c r="N4403" i="3"/>
  <c r="M4403" i="3"/>
  <c r="N4395" i="3"/>
  <c r="M4395" i="3"/>
  <c r="N4387" i="3"/>
  <c r="M4387" i="3"/>
  <c r="N4379" i="3"/>
  <c r="M4379" i="3"/>
  <c r="M4371" i="3"/>
  <c r="N4371" i="3"/>
  <c r="N4363" i="3"/>
  <c r="M4363" i="3"/>
  <c r="N4355" i="3"/>
  <c r="M4355" i="3"/>
  <c r="N4347" i="3"/>
  <c r="M4347" i="3"/>
  <c r="N4339" i="3"/>
  <c r="M4339" i="3"/>
  <c r="N4331" i="3"/>
  <c r="M4331" i="3"/>
  <c r="N4323" i="3"/>
  <c r="M4323" i="3"/>
  <c r="N4315" i="3"/>
  <c r="M4315" i="3"/>
  <c r="N4307" i="3"/>
  <c r="M4307" i="3"/>
  <c r="N4299" i="3"/>
  <c r="M4299" i="3"/>
  <c r="N4291" i="3"/>
  <c r="M4291" i="3"/>
  <c r="N4283" i="3"/>
  <c r="M4283" i="3"/>
  <c r="N4275" i="3"/>
  <c r="M4275" i="3"/>
  <c r="N4267" i="3"/>
  <c r="M4267" i="3"/>
  <c r="M4259" i="3"/>
  <c r="N4259" i="3"/>
  <c r="N4251" i="3"/>
  <c r="M4251" i="3"/>
  <c r="N4243" i="3"/>
  <c r="M4243" i="3"/>
  <c r="N4235" i="3"/>
  <c r="M4235" i="3"/>
  <c r="N4227" i="3"/>
  <c r="M4227" i="3"/>
  <c r="N4219" i="3"/>
  <c r="M4219" i="3"/>
  <c r="N4211" i="3"/>
  <c r="M4211" i="3"/>
  <c r="N4203" i="3"/>
  <c r="M4203" i="3"/>
  <c r="N4195" i="3"/>
  <c r="M4195" i="3"/>
  <c r="N4187" i="3"/>
  <c r="M4187" i="3"/>
  <c r="N4179" i="3"/>
  <c r="M4179" i="3"/>
  <c r="N4171" i="3"/>
  <c r="M4171" i="3"/>
  <c r="N4163" i="3"/>
  <c r="M4163" i="3"/>
  <c r="N4155" i="3"/>
  <c r="M4155" i="3"/>
  <c r="N4147" i="3"/>
  <c r="M4147" i="3"/>
  <c r="N4139" i="3"/>
  <c r="M4139" i="3"/>
  <c r="N4131" i="3"/>
  <c r="M4131" i="3"/>
  <c r="N4123" i="3"/>
  <c r="M4123" i="3"/>
  <c r="N4115" i="3"/>
  <c r="M4115" i="3"/>
  <c r="N4107" i="3"/>
  <c r="M4107" i="3"/>
  <c r="N4099" i="3"/>
  <c r="M4099" i="3"/>
  <c r="N4091" i="3"/>
  <c r="M4091" i="3"/>
  <c r="N4083" i="3"/>
  <c r="M4083" i="3"/>
  <c r="N4075" i="3"/>
  <c r="M4075" i="3"/>
  <c r="N4067" i="3"/>
  <c r="M4067" i="3"/>
  <c r="N4059" i="3"/>
  <c r="M4059" i="3"/>
  <c r="N4051" i="3"/>
  <c r="M4051" i="3"/>
  <c r="N4706" i="3"/>
  <c r="M4706" i="3"/>
  <c r="N4698" i="3"/>
  <c r="M4698" i="3"/>
  <c r="N4690" i="3"/>
  <c r="M4690" i="3"/>
  <c r="N4682" i="3"/>
  <c r="M4682" i="3"/>
  <c r="N4674" i="3"/>
  <c r="M4674" i="3"/>
  <c r="N4666" i="3"/>
  <c r="M4666" i="3"/>
  <c r="N4658" i="3"/>
  <c r="M4658" i="3"/>
  <c r="N4650" i="3"/>
  <c r="M4650" i="3"/>
  <c r="N4642" i="3"/>
  <c r="M4642" i="3"/>
  <c r="N4634" i="3"/>
  <c r="M4634" i="3"/>
  <c r="N4626" i="3"/>
  <c r="M4626" i="3"/>
  <c r="N4618" i="3"/>
  <c r="M4618" i="3"/>
  <c r="N4610" i="3"/>
  <c r="M4610" i="3"/>
  <c r="N4602" i="3"/>
  <c r="M4602" i="3"/>
  <c r="N4594" i="3"/>
  <c r="M4594" i="3"/>
  <c r="N4586" i="3"/>
  <c r="M4586" i="3"/>
  <c r="N4578" i="3"/>
  <c r="M4578" i="3"/>
  <c r="N4570" i="3"/>
  <c r="M4570" i="3"/>
  <c r="N4562" i="3"/>
  <c r="M4562" i="3"/>
  <c r="N4554" i="3"/>
  <c r="M4554" i="3"/>
  <c r="N4546" i="3"/>
  <c r="M4546" i="3"/>
  <c r="N4538" i="3"/>
  <c r="M4538" i="3"/>
  <c r="N4530" i="3"/>
  <c r="M4530" i="3"/>
  <c r="N4522" i="3"/>
  <c r="M4522" i="3"/>
  <c r="N4514" i="3"/>
  <c r="M4514" i="3"/>
  <c r="N4506" i="3"/>
  <c r="M4506" i="3"/>
  <c r="N4498" i="3"/>
  <c r="M4498" i="3"/>
  <c r="N4490" i="3"/>
  <c r="M4490" i="3"/>
  <c r="N4482" i="3"/>
  <c r="M4482" i="3"/>
  <c r="N4474" i="3"/>
  <c r="M4474" i="3"/>
  <c r="N4466" i="3"/>
  <c r="M4466" i="3"/>
  <c r="N4458" i="3"/>
  <c r="M4458" i="3"/>
  <c r="N4450" i="3"/>
  <c r="M4450" i="3"/>
  <c r="N4442" i="3"/>
  <c r="M4442" i="3"/>
  <c r="N4434" i="3"/>
  <c r="M4434" i="3"/>
  <c r="N4951" i="3"/>
  <c r="M4951" i="3"/>
  <c r="N4943" i="3"/>
  <c r="M4943" i="3"/>
  <c r="N4935" i="3"/>
  <c r="M4935" i="3"/>
  <c r="N4927" i="3"/>
  <c r="M4927" i="3"/>
  <c r="N4919" i="3"/>
  <c r="M4919" i="3"/>
  <c r="N4911" i="3"/>
  <c r="M4911" i="3"/>
  <c r="N4903" i="3"/>
  <c r="M4903" i="3"/>
  <c r="N4895" i="3"/>
  <c r="M4895" i="3"/>
  <c r="N4887" i="3"/>
  <c r="M4887" i="3"/>
  <c r="N4879" i="3"/>
  <c r="M4879" i="3"/>
  <c r="N4871" i="3"/>
  <c r="M4871" i="3"/>
  <c r="N4863" i="3"/>
  <c r="M4863" i="3"/>
  <c r="N4855" i="3"/>
  <c r="M4855" i="3"/>
  <c r="N4847" i="3"/>
  <c r="M4847" i="3"/>
  <c r="N4839" i="3"/>
  <c r="M4839" i="3"/>
  <c r="N4831" i="3"/>
  <c r="M4831" i="3"/>
  <c r="M4823" i="3"/>
  <c r="N4823" i="3"/>
  <c r="N4815" i="3"/>
  <c r="M4815" i="3"/>
  <c r="N4807" i="3"/>
  <c r="M4807" i="3"/>
  <c r="N4799" i="3"/>
  <c r="M4799" i="3"/>
  <c r="N4791" i="3"/>
  <c r="M4791" i="3"/>
  <c r="N4783" i="3"/>
  <c r="M4783" i="3"/>
  <c r="M4775" i="3"/>
  <c r="N4775" i="3"/>
  <c r="N4767" i="3"/>
  <c r="M4767" i="3"/>
  <c r="M4759" i="3"/>
  <c r="N4759" i="3"/>
  <c r="N4751" i="3"/>
  <c r="M4751" i="3"/>
  <c r="N4743" i="3"/>
  <c r="M4743" i="3"/>
  <c r="N4735" i="3"/>
  <c r="M4735" i="3"/>
  <c r="N4727" i="3"/>
  <c r="M4727" i="3"/>
  <c r="N4719" i="3"/>
  <c r="M4719" i="3"/>
  <c r="M4711" i="3"/>
  <c r="N4711" i="3"/>
  <c r="N6" i="3"/>
  <c r="M6" i="3"/>
  <c r="N35" i="3"/>
  <c r="M35" i="3"/>
  <c r="N27" i="3"/>
  <c r="M27" i="3"/>
  <c r="N19" i="3"/>
  <c r="M19" i="3"/>
  <c r="N11" i="3"/>
  <c r="M11" i="3"/>
  <c r="N60" i="3"/>
  <c r="M60" i="3"/>
  <c r="N52" i="3"/>
  <c r="M52" i="3"/>
  <c r="N44" i="3"/>
  <c r="M44" i="3"/>
  <c r="N400" i="3"/>
  <c r="M400" i="3"/>
  <c r="N392" i="3"/>
  <c r="M392" i="3"/>
  <c r="M384" i="3"/>
  <c r="N384" i="3"/>
  <c r="N376" i="3"/>
  <c r="M376" i="3"/>
  <c r="N368" i="3"/>
  <c r="M368" i="3"/>
  <c r="N360" i="3"/>
  <c r="M360" i="3"/>
  <c r="N352" i="3"/>
  <c r="M352" i="3"/>
  <c r="N344" i="3"/>
  <c r="M344" i="3"/>
  <c r="N336" i="3"/>
  <c r="M336" i="3"/>
  <c r="N328" i="3"/>
  <c r="M328" i="3"/>
  <c r="N320" i="3"/>
  <c r="M320" i="3"/>
  <c r="N312" i="3"/>
  <c r="M312" i="3"/>
  <c r="N304" i="3"/>
  <c r="M304" i="3"/>
  <c r="N296" i="3"/>
  <c r="M296" i="3"/>
  <c r="N288" i="3"/>
  <c r="M288" i="3"/>
  <c r="N280" i="3"/>
  <c r="M280" i="3"/>
  <c r="N272" i="3"/>
  <c r="M272" i="3"/>
  <c r="N264" i="3"/>
  <c r="M264" i="3"/>
  <c r="N256" i="3"/>
  <c r="M256" i="3"/>
  <c r="N248" i="3"/>
  <c r="M248" i="3"/>
  <c r="N240" i="3"/>
  <c r="M240" i="3"/>
  <c r="N232" i="3"/>
  <c r="M232" i="3"/>
  <c r="N224" i="3"/>
  <c r="M224" i="3"/>
  <c r="N216" i="3"/>
  <c r="M216" i="3"/>
  <c r="N208" i="3"/>
  <c r="M208" i="3"/>
  <c r="N200" i="3"/>
  <c r="M200" i="3"/>
  <c r="N192" i="3"/>
  <c r="M192" i="3"/>
  <c r="N184" i="3"/>
  <c r="M184" i="3"/>
  <c r="N176" i="3"/>
  <c r="M176" i="3"/>
  <c r="N168" i="3"/>
  <c r="M168" i="3"/>
  <c r="N160" i="3"/>
  <c r="M160" i="3"/>
  <c r="N152" i="3"/>
  <c r="M152" i="3"/>
  <c r="N144" i="3"/>
  <c r="M144" i="3"/>
  <c r="N136" i="3"/>
  <c r="M136" i="3"/>
  <c r="N128" i="3"/>
  <c r="M128" i="3"/>
  <c r="N120" i="3"/>
  <c r="M120" i="3"/>
  <c r="N112" i="3"/>
  <c r="M112" i="3"/>
  <c r="N104" i="3"/>
  <c r="M104" i="3"/>
  <c r="N96" i="3"/>
  <c r="M96" i="3"/>
  <c r="N88" i="3"/>
  <c r="M88" i="3"/>
  <c r="N80" i="3"/>
  <c r="M80" i="3"/>
  <c r="N72" i="3"/>
  <c r="M72" i="3"/>
  <c r="N443" i="3"/>
  <c r="M443" i="3"/>
  <c r="N435" i="3"/>
  <c r="M435" i="3"/>
  <c r="N427" i="3"/>
  <c r="M427" i="3"/>
  <c r="N419" i="3"/>
  <c r="M419" i="3"/>
  <c r="N411" i="3"/>
  <c r="M411" i="3"/>
  <c r="N403" i="3"/>
  <c r="M403" i="3"/>
  <c r="N471" i="3"/>
  <c r="M471" i="3"/>
  <c r="N463" i="3"/>
  <c r="M463" i="3"/>
  <c r="N455" i="3"/>
  <c r="M455" i="3"/>
  <c r="N447" i="3"/>
  <c r="M447" i="3"/>
  <c r="N512" i="3"/>
  <c r="M512" i="3"/>
  <c r="N504" i="3"/>
  <c r="M504" i="3"/>
  <c r="N496" i="3"/>
  <c r="M496" i="3"/>
  <c r="N488" i="3"/>
  <c r="M488" i="3"/>
  <c r="N480" i="3"/>
  <c r="M480" i="3"/>
  <c r="N584" i="3"/>
  <c r="M584" i="3"/>
  <c r="N576" i="3"/>
  <c r="M576" i="3"/>
  <c r="N568" i="3"/>
  <c r="M568" i="3"/>
  <c r="N560" i="3"/>
  <c r="M560" i="3"/>
  <c r="N552" i="3"/>
  <c r="M552" i="3"/>
  <c r="N544" i="3"/>
  <c r="M544" i="3"/>
  <c r="N536" i="3"/>
  <c r="M536" i="3"/>
  <c r="N528" i="3"/>
  <c r="M528" i="3"/>
  <c r="N520" i="3"/>
  <c r="M520" i="3"/>
  <c r="N625" i="3"/>
  <c r="M625" i="3"/>
  <c r="N617" i="3"/>
  <c r="M617" i="3"/>
  <c r="N609" i="3"/>
  <c r="M609" i="3"/>
  <c r="N601" i="3"/>
  <c r="M601" i="3"/>
  <c r="N593" i="3"/>
  <c r="M593" i="3"/>
  <c r="N648" i="3"/>
  <c r="M648" i="3"/>
  <c r="N640" i="3"/>
  <c r="M640" i="3"/>
  <c r="N3012" i="3"/>
  <c r="M3012" i="3"/>
  <c r="N3004" i="3"/>
  <c r="M3004" i="3"/>
  <c r="N2996" i="3"/>
  <c r="M2996" i="3"/>
  <c r="N2988" i="3"/>
  <c r="M2988" i="3"/>
  <c r="N2980" i="3"/>
  <c r="M2980" i="3"/>
  <c r="N2972" i="3"/>
  <c r="M2972" i="3"/>
  <c r="N2964" i="3"/>
  <c r="M2964" i="3"/>
  <c r="N2956" i="3"/>
  <c r="M2956" i="3"/>
  <c r="N2948" i="3"/>
  <c r="M2948" i="3"/>
  <c r="N2940" i="3"/>
  <c r="M2940" i="3"/>
  <c r="N2932" i="3"/>
  <c r="M2932" i="3"/>
  <c r="N2924" i="3"/>
  <c r="M2924" i="3"/>
  <c r="N2916" i="3"/>
  <c r="M2916" i="3"/>
  <c r="N2908" i="3"/>
  <c r="M2908" i="3"/>
  <c r="N2900" i="3"/>
  <c r="M2900" i="3"/>
  <c r="N2892" i="3"/>
  <c r="M2892" i="3"/>
  <c r="N2884" i="3"/>
  <c r="M2884" i="3"/>
  <c r="N2876" i="3"/>
  <c r="M2876" i="3"/>
  <c r="N2868" i="3"/>
  <c r="M2868" i="3"/>
  <c r="N2860" i="3"/>
  <c r="M2860" i="3"/>
  <c r="N2852" i="3"/>
  <c r="M2852" i="3"/>
  <c r="N2844" i="3"/>
  <c r="M2844" i="3"/>
  <c r="N2836" i="3"/>
  <c r="M2836" i="3"/>
  <c r="N2828" i="3"/>
  <c r="M2828" i="3"/>
  <c r="N2820" i="3"/>
  <c r="M2820" i="3"/>
  <c r="N2812" i="3"/>
  <c r="M2812" i="3"/>
  <c r="N2804" i="3"/>
  <c r="M2804" i="3"/>
  <c r="N2796" i="3"/>
  <c r="M2796" i="3"/>
  <c r="N2788" i="3"/>
  <c r="M2788" i="3"/>
  <c r="N2780" i="3"/>
  <c r="M2780" i="3"/>
  <c r="N2772" i="3"/>
  <c r="M2772" i="3"/>
  <c r="N2764" i="3"/>
  <c r="M2764" i="3"/>
  <c r="N2756" i="3"/>
  <c r="M2756" i="3"/>
  <c r="N2748" i="3"/>
  <c r="M2748" i="3"/>
  <c r="N2740" i="3"/>
  <c r="M2740" i="3"/>
  <c r="N2732" i="3"/>
  <c r="M2732" i="3"/>
  <c r="N2724" i="3"/>
  <c r="M2724" i="3"/>
  <c r="N2716" i="3"/>
  <c r="M2716" i="3"/>
  <c r="N2708" i="3"/>
  <c r="M2708" i="3"/>
  <c r="N2700" i="3"/>
  <c r="M2700" i="3"/>
  <c r="N2692" i="3"/>
  <c r="M2692" i="3"/>
  <c r="N2684" i="3"/>
  <c r="M2684" i="3"/>
  <c r="N2676" i="3"/>
  <c r="M2676" i="3"/>
  <c r="N2668" i="3"/>
  <c r="M2668" i="3"/>
  <c r="N2660" i="3"/>
  <c r="M2660" i="3"/>
  <c r="N2652" i="3"/>
  <c r="M2652" i="3"/>
  <c r="N2644" i="3"/>
  <c r="M2644" i="3"/>
  <c r="N2636" i="3"/>
  <c r="M2636" i="3"/>
  <c r="N2628" i="3"/>
  <c r="M2628" i="3"/>
  <c r="N2620" i="3"/>
  <c r="M2620" i="3"/>
  <c r="N2612" i="3"/>
  <c r="M2612" i="3"/>
  <c r="N2604" i="3"/>
  <c r="M2604" i="3"/>
  <c r="M2596" i="3"/>
  <c r="N2596" i="3"/>
  <c r="N2588" i="3"/>
  <c r="M2588" i="3"/>
  <c r="N2580" i="3"/>
  <c r="M2580" i="3"/>
  <c r="N2572" i="3"/>
  <c r="M2572" i="3"/>
  <c r="N2564" i="3"/>
  <c r="M2564" i="3"/>
  <c r="N2556" i="3"/>
  <c r="M2556" i="3"/>
  <c r="N2548" i="3"/>
  <c r="M2548" i="3"/>
  <c r="N2540" i="3"/>
  <c r="M2540" i="3"/>
  <c r="N2532" i="3"/>
  <c r="M2532" i="3"/>
  <c r="N2524" i="3"/>
  <c r="M2524" i="3"/>
  <c r="N2516" i="3"/>
  <c r="M2516" i="3"/>
  <c r="N2508" i="3"/>
  <c r="M2508" i="3"/>
  <c r="N2500" i="3"/>
  <c r="M2500" i="3"/>
  <c r="N2492" i="3"/>
  <c r="M2492" i="3"/>
  <c r="N2484" i="3"/>
  <c r="M2484" i="3"/>
  <c r="N2476" i="3"/>
  <c r="M2476" i="3"/>
  <c r="N2468" i="3"/>
  <c r="M2468" i="3"/>
  <c r="N2460" i="3"/>
  <c r="M2460" i="3"/>
  <c r="N2452" i="3"/>
  <c r="M2452" i="3"/>
  <c r="N2444" i="3"/>
  <c r="M2444" i="3"/>
  <c r="N2436" i="3"/>
  <c r="M2436" i="3"/>
  <c r="N2428" i="3"/>
  <c r="M2428" i="3"/>
  <c r="N2420" i="3"/>
  <c r="M2420" i="3"/>
  <c r="M2412" i="3"/>
  <c r="N2412" i="3"/>
  <c r="N2404" i="3"/>
  <c r="M2404" i="3"/>
  <c r="N2396" i="3"/>
  <c r="M2396" i="3"/>
  <c r="N2388" i="3"/>
  <c r="M2388" i="3"/>
  <c r="N2380" i="3"/>
  <c r="M2380" i="3"/>
  <c r="N2372" i="3"/>
  <c r="M2372" i="3"/>
  <c r="N2364" i="3"/>
  <c r="M2364" i="3"/>
  <c r="N2356" i="3"/>
  <c r="M2356" i="3"/>
  <c r="N2348" i="3"/>
  <c r="M2348" i="3"/>
  <c r="N2340" i="3"/>
  <c r="M2340" i="3"/>
  <c r="N2332" i="3"/>
  <c r="M2332" i="3"/>
  <c r="N2324" i="3"/>
  <c r="M2324" i="3"/>
  <c r="N2316" i="3"/>
  <c r="M2316" i="3"/>
  <c r="M2308" i="3"/>
  <c r="N2308" i="3"/>
  <c r="N2300" i="3"/>
  <c r="M2300" i="3"/>
  <c r="N2292" i="3"/>
  <c r="M2292" i="3"/>
  <c r="N2284" i="3"/>
  <c r="M2284" i="3"/>
  <c r="N2276" i="3"/>
  <c r="M2276" i="3"/>
  <c r="N2268" i="3"/>
  <c r="M2268" i="3"/>
  <c r="N2260" i="3"/>
  <c r="M2260" i="3"/>
  <c r="M2252" i="3"/>
  <c r="N2252" i="3"/>
  <c r="N2244" i="3"/>
  <c r="M2244" i="3"/>
  <c r="N2236" i="3"/>
  <c r="M2236" i="3"/>
  <c r="N2228" i="3"/>
  <c r="M2228" i="3"/>
  <c r="N2220" i="3"/>
  <c r="M2220" i="3"/>
  <c r="N2212" i="3"/>
  <c r="M2212" i="3"/>
  <c r="N2204" i="3"/>
  <c r="M2204" i="3"/>
  <c r="N2196" i="3"/>
  <c r="M2196" i="3"/>
  <c r="N2188" i="3"/>
  <c r="M2188" i="3"/>
  <c r="N2180" i="3"/>
  <c r="M2180" i="3"/>
  <c r="N2172" i="3"/>
  <c r="M2172" i="3"/>
  <c r="N2164" i="3"/>
  <c r="M2164" i="3"/>
  <c r="N2156" i="3"/>
  <c r="M2156" i="3"/>
  <c r="N2148" i="3"/>
  <c r="M2148" i="3"/>
  <c r="N2140" i="3"/>
  <c r="M2140" i="3"/>
  <c r="N2132" i="3"/>
  <c r="M2132" i="3"/>
  <c r="N2124" i="3"/>
  <c r="M2124" i="3"/>
  <c r="N2116" i="3"/>
  <c r="M2116" i="3"/>
  <c r="N2108" i="3"/>
  <c r="M2108" i="3"/>
  <c r="N2100" i="3"/>
  <c r="M2100" i="3"/>
  <c r="N2092" i="3"/>
  <c r="M2092" i="3"/>
  <c r="N2084" i="3"/>
  <c r="M2084" i="3"/>
  <c r="N2076" i="3"/>
  <c r="M2076" i="3"/>
  <c r="N2068" i="3"/>
  <c r="M2068" i="3"/>
  <c r="N2060" i="3"/>
  <c r="M2060" i="3"/>
  <c r="N2052" i="3"/>
  <c r="M2052" i="3"/>
  <c r="N2044" i="3"/>
  <c r="M2044" i="3"/>
  <c r="N2036" i="3"/>
  <c r="M2036" i="3"/>
  <c r="N2028" i="3"/>
  <c r="M2028" i="3"/>
  <c r="M2020" i="3"/>
  <c r="N2020" i="3"/>
  <c r="N2012" i="3"/>
  <c r="M2012" i="3"/>
  <c r="N2004" i="3"/>
  <c r="M2004" i="3"/>
  <c r="N1996" i="3"/>
  <c r="M1996" i="3"/>
  <c r="N1988" i="3"/>
  <c r="M1988" i="3"/>
  <c r="N1980" i="3"/>
  <c r="M1980" i="3"/>
  <c r="N1972" i="3"/>
  <c r="M1972" i="3"/>
  <c r="N1964" i="3"/>
  <c r="M1964" i="3"/>
  <c r="N1956" i="3"/>
  <c r="M1956" i="3"/>
  <c r="N1948" i="3"/>
  <c r="M1948" i="3"/>
  <c r="N1940" i="3"/>
  <c r="M1940" i="3"/>
  <c r="N1932" i="3"/>
  <c r="M1932" i="3"/>
  <c r="N1924" i="3"/>
  <c r="M1924" i="3"/>
  <c r="N1916" i="3"/>
  <c r="M1916" i="3"/>
  <c r="N1908" i="3"/>
  <c r="M1908" i="3"/>
  <c r="N1900" i="3"/>
  <c r="M1900" i="3"/>
  <c r="N1892" i="3"/>
  <c r="M1892" i="3"/>
  <c r="N1884" i="3"/>
  <c r="M1884" i="3"/>
  <c r="N1876" i="3"/>
  <c r="M1876" i="3"/>
  <c r="N1868" i="3"/>
  <c r="M1868" i="3"/>
  <c r="N1860" i="3"/>
  <c r="M1860" i="3"/>
  <c r="N1852" i="3"/>
  <c r="M1852" i="3"/>
  <c r="N1844" i="3"/>
  <c r="M1844" i="3"/>
  <c r="N1836" i="3"/>
  <c r="M1836" i="3"/>
  <c r="N1828" i="3"/>
  <c r="M1828" i="3"/>
  <c r="N1820" i="3"/>
  <c r="M1820" i="3"/>
  <c r="N1812" i="3"/>
  <c r="M1812" i="3"/>
  <c r="N1804" i="3"/>
  <c r="M1804" i="3"/>
  <c r="N1796" i="3"/>
  <c r="M1796" i="3"/>
  <c r="N1788" i="3"/>
  <c r="M1788" i="3"/>
  <c r="N1780" i="3"/>
  <c r="M1780" i="3"/>
  <c r="N1772" i="3"/>
  <c r="M1772" i="3"/>
  <c r="N1764" i="3"/>
  <c r="M1764" i="3"/>
  <c r="N1756" i="3"/>
  <c r="M1756" i="3"/>
  <c r="N1748" i="3"/>
  <c r="M1748" i="3"/>
  <c r="N1740" i="3"/>
  <c r="M1740" i="3"/>
  <c r="N1732" i="3"/>
  <c r="M1732" i="3"/>
  <c r="N1724" i="3"/>
  <c r="M1724" i="3"/>
  <c r="N1716" i="3"/>
  <c r="M1716" i="3"/>
  <c r="N1708" i="3"/>
  <c r="M1708" i="3"/>
  <c r="N1700" i="3"/>
  <c r="M1700" i="3"/>
  <c r="N1692" i="3"/>
  <c r="M1692" i="3"/>
  <c r="N1684" i="3"/>
  <c r="M1684" i="3"/>
  <c r="N1676" i="3"/>
  <c r="M1676" i="3"/>
  <c r="N1668" i="3"/>
  <c r="M1668" i="3"/>
  <c r="N1660" i="3"/>
  <c r="M1660" i="3"/>
  <c r="N1652" i="3"/>
  <c r="M1652" i="3"/>
  <c r="N1644" i="3"/>
  <c r="M1644" i="3"/>
  <c r="N1636" i="3"/>
  <c r="M1636" i="3"/>
  <c r="N1628" i="3"/>
  <c r="M1628" i="3"/>
  <c r="N1620" i="3"/>
  <c r="M1620" i="3"/>
  <c r="N1612" i="3"/>
  <c r="M1612" i="3"/>
  <c r="N1604" i="3"/>
  <c r="M1604" i="3"/>
  <c r="N1596" i="3"/>
  <c r="M1596" i="3"/>
  <c r="N1588" i="3"/>
  <c r="M1588" i="3"/>
  <c r="N1580" i="3"/>
  <c r="M1580" i="3"/>
  <c r="N1572" i="3"/>
  <c r="M1572" i="3"/>
  <c r="N1564" i="3"/>
  <c r="M1564" i="3"/>
  <c r="N1556" i="3"/>
  <c r="M1556" i="3"/>
  <c r="N1548" i="3"/>
  <c r="M1548" i="3"/>
  <c r="N1540" i="3"/>
  <c r="M1540" i="3"/>
  <c r="N1532" i="3"/>
  <c r="M1532" i="3"/>
  <c r="N1524" i="3"/>
  <c r="M1524" i="3"/>
  <c r="N1516" i="3"/>
  <c r="M1516" i="3"/>
  <c r="N1508" i="3"/>
  <c r="M1508" i="3"/>
  <c r="N1500" i="3"/>
  <c r="M1500" i="3"/>
  <c r="N1492" i="3"/>
  <c r="M1492" i="3"/>
  <c r="N1484" i="3"/>
  <c r="M1484" i="3"/>
  <c r="N1476" i="3"/>
  <c r="M1476" i="3"/>
  <c r="N1468" i="3"/>
  <c r="M1468" i="3"/>
  <c r="N1460" i="3"/>
  <c r="M1460" i="3"/>
  <c r="N1452" i="3"/>
  <c r="M1452" i="3"/>
  <c r="N1444" i="3"/>
  <c r="M1444" i="3"/>
  <c r="N1436" i="3"/>
  <c r="M1436" i="3"/>
  <c r="N1428" i="3"/>
  <c r="M1428" i="3"/>
  <c r="N1420" i="3"/>
  <c r="M1420" i="3"/>
  <c r="N1412" i="3"/>
  <c r="M1412" i="3"/>
  <c r="N1404" i="3"/>
  <c r="M1404" i="3"/>
  <c r="N1396" i="3"/>
  <c r="M1396" i="3"/>
  <c r="N1388" i="3"/>
  <c r="M1388" i="3"/>
  <c r="N1380" i="3"/>
  <c r="M1380" i="3"/>
  <c r="N1372" i="3"/>
  <c r="M1372" i="3"/>
  <c r="N1364" i="3"/>
  <c r="M1364" i="3"/>
  <c r="N1356" i="3"/>
  <c r="M1356" i="3"/>
  <c r="N1348" i="3"/>
  <c r="M1348" i="3"/>
  <c r="N1340" i="3"/>
  <c r="M1340" i="3"/>
  <c r="N1332" i="3"/>
  <c r="M1332" i="3"/>
  <c r="N1324" i="3"/>
  <c r="M1324" i="3"/>
  <c r="N1316" i="3"/>
  <c r="M1316" i="3"/>
  <c r="M1308" i="3"/>
  <c r="N1308" i="3"/>
  <c r="N1300" i="3"/>
  <c r="M1300" i="3"/>
  <c r="N1292" i="3"/>
  <c r="M1292" i="3"/>
  <c r="N1284" i="3"/>
  <c r="M1284" i="3"/>
  <c r="N1276" i="3"/>
  <c r="M1276" i="3"/>
  <c r="N1268" i="3"/>
  <c r="M1268" i="3"/>
  <c r="N1260" i="3"/>
  <c r="M1260" i="3"/>
  <c r="N1252" i="3"/>
  <c r="M1252" i="3"/>
  <c r="N1244" i="3"/>
  <c r="M1244" i="3"/>
  <c r="N1236" i="3"/>
  <c r="M1236" i="3"/>
  <c r="N1228" i="3"/>
  <c r="M1228" i="3"/>
  <c r="N1220" i="3"/>
  <c r="M1220" i="3"/>
  <c r="N1212" i="3"/>
  <c r="M1212" i="3"/>
  <c r="N1204" i="3"/>
  <c r="M1204" i="3"/>
  <c r="N1196" i="3"/>
  <c r="M1196" i="3"/>
  <c r="N1188" i="3"/>
  <c r="M1188" i="3"/>
  <c r="N1180" i="3"/>
  <c r="M1180" i="3"/>
  <c r="N1172" i="3"/>
  <c r="M1172" i="3"/>
  <c r="N1164" i="3"/>
  <c r="M1164" i="3"/>
  <c r="N1156" i="3"/>
  <c r="M1156" i="3"/>
  <c r="N1148" i="3"/>
  <c r="M1148" i="3"/>
  <c r="N1140" i="3"/>
  <c r="M1140" i="3"/>
  <c r="M1132" i="3"/>
  <c r="N1132" i="3"/>
  <c r="N1124" i="3"/>
  <c r="M1124" i="3"/>
  <c r="N1116" i="3"/>
  <c r="M1116" i="3"/>
  <c r="N1108" i="3"/>
  <c r="M1108" i="3"/>
  <c r="N1100" i="3"/>
  <c r="M1100" i="3"/>
  <c r="N1092" i="3"/>
  <c r="M1092" i="3"/>
  <c r="M1084" i="3"/>
  <c r="N1084" i="3"/>
  <c r="N1076" i="3"/>
  <c r="M1076" i="3"/>
  <c r="N1068" i="3"/>
  <c r="M1068" i="3"/>
  <c r="N1060" i="3"/>
  <c r="M1060" i="3"/>
  <c r="N1052" i="3"/>
  <c r="M1052" i="3"/>
  <c r="N1044" i="3"/>
  <c r="M1044" i="3"/>
  <c r="M1036" i="3"/>
  <c r="N1036" i="3"/>
  <c r="N1028" i="3"/>
  <c r="M1028" i="3"/>
  <c r="N1020" i="3"/>
  <c r="M1020" i="3"/>
  <c r="N1012" i="3"/>
  <c r="M1012" i="3"/>
  <c r="N1004" i="3"/>
  <c r="M1004" i="3"/>
  <c r="N996" i="3"/>
  <c r="M996" i="3"/>
  <c r="N988" i="3"/>
  <c r="M988" i="3"/>
  <c r="N980" i="3"/>
  <c r="M980" i="3"/>
  <c r="N972" i="3"/>
  <c r="M972" i="3"/>
  <c r="N964" i="3"/>
  <c r="M964" i="3"/>
  <c r="N956" i="3"/>
  <c r="M956" i="3"/>
  <c r="N948" i="3"/>
  <c r="M948" i="3"/>
  <c r="N940" i="3"/>
  <c r="M940" i="3"/>
  <c r="N932" i="3"/>
  <c r="M932" i="3"/>
  <c r="M924" i="3"/>
  <c r="N924" i="3"/>
  <c r="N916" i="3"/>
  <c r="M916" i="3"/>
  <c r="N908" i="3"/>
  <c r="M908" i="3"/>
  <c r="N900" i="3"/>
  <c r="M900" i="3"/>
  <c r="N892" i="3"/>
  <c r="M892" i="3"/>
  <c r="N884" i="3"/>
  <c r="M884" i="3"/>
  <c r="N876" i="3"/>
  <c r="M876" i="3"/>
  <c r="N868" i="3"/>
  <c r="M868" i="3"/>
  <c r="N860" i="3"/>
  <c r="M860" i="3"/>
  <c r="N852" i="3"/>
  <c r="M852" i="3"/>
  <c r="N844" i="3"/>
  <c r="M844" i="3"/>
  <c r="N836" i="3"/>
  <c r="M836" i="3"/>
  <c r="N828" i="3"/>
  <c r="M828" i="3"/>
  <c r="N820" i="3"/>
  <c r="M820" i="3"/>
  <c r="N812" i="3"/>
  <c r="M812" i="3"/>
  <c r="N804" i="3"/>
  <c r="M804" i="3"/>
  <c r="N796" i="3"/>
  <c r="M796" i="3"/>
  <c r="N788" i="3"/>
  <c r="M788" i="3"/>
  <c r="N780" i="3"/>
  <c r="M780" i="3"/>
  <c r="N772" i="3"/>
  <c r="M772" i="3"/>
  <c r="N764" i="3"/>
  <c r="M764" i="3"/>
  <c r="N756" i="3"/>
  <c r="M756" i="3"/>
  <c r="N748" i="3"/>
  <c r="M748" i="3"/>
  <c r="N740" i="3"/>
  <c r="M740" i="3"/>
  <c r="N732" i="3"/>
  <c r="M732" i="3"/>
  <c r="N724" i="3"/>
  <c r="M724" i="3"/>
  <c r="N716" i="3"/>
  <c r="M716" i="3"/>
  <c r="N708" i="3"/>
  <c r="M708" i="3"/>
  <c r="N700" i="3"/>
  <c r="M700" i="3"/>
  <c r="N692" i="3"/>
  <c r="M692" i="3"/>
  <c r="N684" i="3"/>
  <c r="M684" i="3"/>
  <c r="N676" i="3"/>
  <c r="M676" i="3"/>
  <c r="N668" i="3"/>
  <c r="M668" i="3"/>
  <c r="N660" i="3"/>
  <c r="M660" i="3"/>
  <c r="N3039" i="3"/>
  <c r="M3039" i="3"/>
  <c r="N3031" i="3"/>
  <c r="M3031" i="3"/>
  <c r="N3023" i="3"/>
  <c r="M3023" i="3"/>
  <c r="N3015" i="3"/>
  <c r="M3015" i="3"/>
  <c r="N3116" i="3"/>
  <c r="M3116" i="3"/>
  <c r="N3108" i="3"/>
  <c r="M3108" i="3"/>
  <c r="N3100" i="3"/>
  <c r="M3100" i="3"/>
  <c r="N3092" i="3"/>
  <c r="M3092" i="3"/>
  <c r="N3084" i="3"/>
  <c r="M3084" i="3"/>
  <c r="N3076" i="3"/>
  <c r="M3076" i="3"/>
  <c r="N3068" i="3"/>
  <c r="M3068" i="3"/>
  <c r="N3060" i="3"/>
  <c r="M3060" i="3"/>
  <c r="N3052" i="3"/>
  <c r="M3052" i="3"/>
  <c r="N3044" i="3"/>
  <c r="M3044" i="3"/>
  <c r="N3568" i="3"/>
  <c r="M3568" i="3"/>
  <c r="N3560" i="3"/>
  <c r="M3560" i="3"/>
  <c r="N3552" i="3"/>
  <c r="M3552" i="3"/>
  <c r="N3544" i="3"/>
  <c r="M3544" i="3"/>
  <c r="N3536" i="3"/>
  <c r="M3536" i="3"/>
  <c r="N3528" i="3"/>
  <c r="M3528" i="3"/>
  <c r="N3520" i="3"/>
  <c r="M3520" i="3"/>
  <c r="N3512" i="3"/>
  <c r="M3512" i="3"/>
  <c r="N3504" i="3"/>
  <c r="M3504" i="3"/>
  <c r="N3496" i="3"/>
  <c r="M3496" i="3"/>
  <c r="N3488" i="3"/>
  <c r="M3488" i="3"/>
  <c r="N3480" i="3"/>
  <c r="M3480" i="3"/>
  <c r="N3472" i="3"/>
  <c r="M3472" i="3"/>
  <c r="N3464" i="3"/>
  <c r="M3464" i="3"/>
  <c r="N3456" i="3"/>
  <c r="M3456" i="3"/>
  <c r="N3448" i="3"/>
  <c r="M3448" i="3"/>
  <c r="N3440" i="3"/>
  <c r="M3440" i="3"/>
  <c r="N3432" i="3"/>
  <c r="M3432" i="3"/>
  <c r="N3424" i="3"/>
  <c r="M3424" i="3"/>
  <c r="N3416" i="3"/>
  <c r="M3416" i="3"/>
  <c r="N3408" i="3"/>
  <c r="M3408" i="3"/>
  <c r="N3400" i="3"/>
  <c r="M3400" i="3"/>
  <c r="N3392" i="3"/>
  <c r="M3392" i="3"/>
  <c r="N3384" i="3"/>
  <c r="M3384" i="3"/>
  <c r="N3376" i="3"/>
  <c r="M3376" i="3"/>
  <c r="N3368" i="3"/>
  <c r="M3368" i="3"/>
  <c r="N3360" i="3"/>
  <c r="M3360" i="3"/>
  <c r="N3352" i="3"/>
  <c r="M3352" i="3"/>
  <c r="N3344" i="3"/>
  <c r="M3344" i="3"/>
  <c r="N3336" i="3"/>
  <c r="M3336" i="3"/>
  <c r="N3328" i="3"/>
  <c r="M3328" i="3"/>
  <c r="N3320" i="3"/>
  <c r="M3320" i="3"/>
  <c r="N3312" i="3"/>
  <c r="M3312" i="3"/>
  <c r="N3304" i="3"/>
  <c r="M3304" i="3"/>
  <c r="N3296" i="3"/>
  <c r="M3296" i="3"/>
  <c r="N3288" i="3"/>
  <c r="M3288" i="3"/>
  <c r="N3280" i="3"/>
  <c r="M3280" i="3"/>
  <c r="N3272" i="3"/>
  <c r="M3272" i="3"/>
  <c r="N3264" i="3"/>
  <c r="M3264" i="3"/>
  <c r="N3256" i="3"/>
  <c r="M3256" i="3"/>
  <c r="N3248" i="3"/>
  <c r="M3248" i="3"/>
  <c r="N3240" i="3"/>
  <c r="M3240" i="3"/>
  <c r="N3232" i="3"/>
  <c r="M3232" i="3"/>
  <c r="N3224" i="3"/>
  <c r="M3224" i="3"/>
  <c r="N3216" i="3"/>
  <c r="M3216" i="3"/>
  <c r="N3208" i="3"/>
  <c r="M3208" i="3"/>
  <c r="N3200" i="3"/>
  <c r="M3200" i="3"/>
  <c r="N3192" i="3"/>
  <c r="M3192" i="3"/>
  <c r="N3184" i="3"/>
  <c r="M3184" i="3"/>
  <c r="N3176" i="3"/>
  <c r="M3176" i="3"/>
  <c r="N3168" i="3"/>
  <c r="M3168" i="3"/>
  <c r="N3160" i="3"/>
  <c r="M3160" i="3"/>
  <c r="N3152" i="3"/>
  <c r="M3152" i="3"/>
  <c r="N3144" i="3"/>
  <c r="M3144" i="3"/>
  <c r="N3136" i="3"/>
  <c r="M3136" i="3"/>
  <c r="N3128" i="3"/>
  <c r="M3128" i="3"/>
  <c r="N4044" i="3"/>
  <c r="M4044" i="3"/>
  <c r="N4036" i="3"/>
  <c r="M4036" i="3"/>
  <c r="N4028" i="3"/>
  <c r="M4028" i="3"/>
  <c r="N4020" i="3"/>
  <c r="M4020" i="3"/>
  <c r="N4012" i="3"/>
  <c r="M4012" i="3"/>
  <c r="N4004" i="3"/>
  <c r="M4004" i="3"/>
  <c r="N3996" i="3"/>
  <c r="M3996" i="3"/>
  <c r="N3988" i="3"/>
  <c r="M3988" i="3"/>
  <c r="N3980" i="3"/>
  <c r="M3980" i="3"/>
  <c r="N3972" i="3"/>
  <c r="M3972" i="3"/>
  <c r="N3964" i="3"/>
  <c r="M3964" i="3"/>
  <c r="N3956" i="3"/>
  <c r="M3956" i="3"/>
  <c r="N3948" i="3"/>
  <c r="M3948" i="3"/>
  <c r="N3940" i="3"/>
  <c r="M3940" i="3"/>
  <c r="N3932" i="3"/>
  <c r="M3932" i="3"/>
  <c r="N3924" i="3"/>
  <c r="M3924" i="3"/>
  <c r="N3916" i="3"/>
  <c r="M3916" i="3"/>
  <c r="N3908" i="3"/>
  <c r="M3908" i="3"/>
  <c r="N3900" i="3"/>
  <c r="M3900" i="3"/>
  <c r="N3892" i="3"/>
  <c r="M3892" i="3"/>
  <c r="N3884" i="3"/>
  <c r="M3884" i="3"/>
  <c r="N3876" i="3"/>
  <c r="M3876" i="3"/>
  <c r="N3868" i="3"/>
  <c r="M3868" i="3"/>
  <c r="N3860" i="3"/>
  <c r="M3860" i="3"/>
  <c r="N3852" i="3"/>
  <c r="M3852" i="3"/>
  <c r="N3844" i="3"/>
  <c r="M3844" i="3"/>
  <c r="N3836" i="3"/>
  <c r="M3836" i="3"/>
  <c r="N3828" i="3"/>
  <c r="M3828" i="3"/>
  <c r="N3820" i="3"/>
  <c r="M3820" i="3"/>
  <c r="N3812" i="3"/>
  <c r="M3812" i="3"/>
  <c r="N3804" i="3"/>
  <c r="M3804" i="3"/>
  <c r="N3796" i="3"/>
  <c r="M3796" i="3"/>
  <c r="N3788" i="3"/>
  <c r="M3788" i="3"/>
  <c r="N3780" i="3"/>
  <c r="M3780" i="3"/>
  <c r="N3772" i="3"/>
  <c r="M3772" i="3"/>
  <c r="M3764" i="3"/>
  <c r="N3764" i="3"/>
  <c r="N3756" i="3"/>
  <c r="M3756" i="3"/>
  <c r="N3748" i="3"/>
  <c r="M3748" i="3"/>
  <c r="N3740" i="3"/>
  <c r="M3740" i="3"/>
  <c r="N3732" i="3"/>
  <c r="M3732" i="3"/>
  <c r="N3724" i="3"/>
  <c r="M3724" i="3"/>
  <c r="N3716" i="3"/>
  <c r="M3716" i="3"/>
  <c r="N3708" i="3"/>
  <c r="M3708" i="3"/>
  <c r="N3700" i="3"/>
  <c r="M3700" i="3"/>
  <c r="N3692" i="3"/>
  <c r="M3692" i="3"/>
  <c r="N3684" i="3"/>
  <c r="M3684" i="3"/>
  <c r="N3676" i="3"/>
  <c r="M3676" i="3"/>
  <c r="N3668" i="3"/>
  <c r="M3668" i="3"/>
  <c r="N3660" i="3"/>
  <c r="M3660" i="3"/>
  <c r="N3652" i="3"/>
  <c r="M3652" i="3"/>
  <c r="N3644" i="3"/>
  <c r="M3644" i="3"/>
  <c r="N3636" i="3"/>
  <c r="M3636" i="3"/>
  <c r="N3628" i="3"/>
  <c r="M3628" i="3"/>
  <c r="N3620" i="3"/>
  <c r="M3620" i="3"/>
  <c r="N3612" i="3"/>
  <c r="M3612" i="3"/>
  <c r="N3604" i="3"/>
  <c r="M3604" i="3"/>
  <c r="N3596" i="3"/>
  <c r="M3596" i="3"/>
  <c r="N3588" i="3"/>
  <c r="M3588" i="3"/>
  <c r="N3580" i="3"/>
  <c r="M3580" i="3"/>
  <c r="N4433" i="3"/>
  <c r="M4433" i="3"/>
  <c r="N4425" i="3"/>
  <c r="M4425" i="3"/>
  <c r="N4417" i="3"/>
  <c r="M4417" i="3"/>
  <c r="N4409" i="3"/>
  <c r="M4409" i="3"/>
  <c r="N4401" i="3"/>
  <c r="M4401" i="3"/>
  <c r="N4393" i="3"/>
  <c r="M4393" i="3"/>
  <c r="N4385" i="3"/>
  <c r="M4385" i="3"/>
  <c r="N4377" i="3"/>
  <c r="M4377" i="3"/>
  <c r="N4369" i="3"/>
  <c r="M4369" i="3"/>
  <c r="N4361" i="3"/>
  <c r="M4361" i="3"/>
  <c r="M4353" i="3"/>
  <c r="N4353" i="3"/>
  <c r="N4345" i="3"/>
  <c r="M4345" i="3"/>
  <c r="N4337" i="3"/>
  <c r="M4337" i="3"/>
  <c r="N4329" i="3"/>
  <c r="M4329" i="3"/>
  <c r="N4321" i="3"/>
  <c r="M4321" i="3"/>
  <c r="N4313" i="3"/>
  <c r="M4313" i="3"/>
  <c r="N4305" i="3"/>
  <c r="M4305" i="3"/>
  <c r="N4297" i="3"/>
  <c r="M4297" i="3"/>
  <c r="N4289" i="3"/>
  <c r="M4289" i="3"/>
  <c r="N4281" i="3"/>
  <c r="M4281" i="3"/>
  <c r="N4273" i="3"/>
  <c r="M4273" i="3"/>
  <c r="N4265" i="3"/>
  <c r="M4265" i="3"/>
  <c r="N4257" i="3"/>
  <c r="M4257" i="3"/>
  <c r="N4249" i="3"/>
  <c r="M4249" i="3"/>
  <c r="N4241" i="3"/>
  <c r="M4241" i="3"/>
  <c r="N4233" i="3"/>
  <c r="M4233" i="3"/>
  <c r="N4225" i="3"/>
  <c r="M4225" i="3"/>
  <c r="N4217" i="3"/>
  <c r="M4217" i="3"/>
  <c r="N4209" i="3"/>
  <c r="M4209" i="3"/>
  <c r="N4201" i="3"/>
  <c r="M4201" i="3"/>
  <c r="N4193" i="3"/>
  <c r="M4193" i="3"/>
  <c r="N4185" i="3"/>
  <c r="M4185" i="3"/>
  <c r="N4177" i="3"/>
  <c r="M4177" i="3"/>
  <c r="N4169" i="3"/>
  <c r="M4169" i="3"/>
  <c r="N4161" i="3"/>
  <c r="M4161" i="3"/>
  <c r="M4153" i="3"/>
  <c r="N4153" i="3"/>
  <c r="N4145" i="3"/>
  <c r="M4145" i="3"/>
  <c r="N4137" i="3"/>
  <c r="M4137" i="3"/>
  <c r="N4129" i="3"/>
  <c r="M4129" i="3"/>
  <c r="N4121" i="3"/>
  <c r="M4121" i="3"/>
  <c r="N4113" i="3"/>
  <c r="M4113" i="3"/>
  <c r="N4105" i="3"/>
  <c r="M4105" i="3"/>
  <c r="N4097" i="3"/>
  <c r="M4097" i="3"/>
  <c r="N4089" i="3"/>
  <c r="M4089" i="3"/>
  <c r="N4081" i="3"/>
  <c r="M4081" i="3"/>
  <c r="N4073" i="3"/>
  <c r="M4073" i="3"/>
  <c r="N4065" i="3"/>
  <c r="M4065" i="3"/>
  <c r="N4057" i="3"/>
  <c r="M4057" i="3"/>
  <c r="N4049" i="3"/>
  <c r="M4049" i="3"/>
  <c r="N4704" i="3"/>
  <c r="M4704" i="3"/>
  <c r="N4696" i="3"/>
  <c r="M4696" i="3"/>
  <c r="N4688" i="3"/>
  <c r="M4688" i="3"/>
  <c r="N4680" i="3"/>
  <c r="M4680" i="3"/>
  <c r="N4672" i="3"/>
  <c r="M4672" i="3"/>
  <c r="N4664" i="3"/>
  <c r="M4664" i="3"/>
  <c r="N4656" i="3"/>
  <c r="M4656" i="3"/>
  <c r="N4648" i="3"/>
  <c r="M4648" i="3"/>
  <c r="N4640" i="3"/>
  <c r="M4640" i="3"/>
  <c r="N4632" i="3"/>
  <c r="M4632" i="3"/>
  <c r="N4624" i="3"/>
  <c r="M4624" i="3"/>
  <c r="N4616" i="3"/>
  <c r="M4616" i="3"/>
  <c r="N4608" i="3"/>
  <c r="M4608" i="3"/>
  <c r="N4600" i="3"/>
  <c r="M4600" i="3"/>
  <c r="N4592" i="3"/>
  <c r="M4592" i="3"/>
  <c r="N4584" i="3"/>
  <c r="M4584" i="3"/>
  <c r="N4576" i="3"/>
  <c r="M4576" i="3"/>
  <c r="N4568" i="3"/>
  <c r="M4568" i="3"/>
  <c r="N4560" i="3"/>
  <c r="M4560" i="3"/>
  <c r="N4552" i="3"/>
  <c r="M4552" i="3"/>
  <c r="N4544" i="3"/>
  <c r="M4544" i="3"/>
  <c r="N4536" i="3"/>
  <c r="M4536" i="3"/>
  <c r="N4528" i="3"/>
  <c r="M4528" i="3"/>
  <c r="N4520" i="3"/>
  <c r="M4520" i="3"/>
  <c r="N4512" i="3"/>
  <c r="M4512" i="3"/>
  <c r="N4504" i="3"/>
  <c r="M4504" i="3"/>
  <c r="N4496" i="3"/>
  <c r="M4496" i="3"/>
  <c r="N4488" i="3"/>
  <c r="M4488" i="3"/>
  <c r="N4480" i="3"/>
  <c r="M4480" i="3"/>
  <c r="N4472" i="3"/>
  <c r="M4472" i="3"/>
  <c r="N4464" i="3"/>
  <c r="M4464" i="3"/>
  <c r="N4456" i="3"/>
  <c r="M4456" i="3"/>
  <c r="N4448" i="3"/>
  <c r="M4448" i="3"/>
  <c r="N4440" i="3"/>
  <c r="M4440" i="3"/>
  <c r="M3479" i="3"/>
  <c r="N3479" i="3"/>
  <c r="N3471" i="3"/>
  <c r="M3471" i="3"/>
  <c r="N3463" i="3"/>
  <c r="M3463" i="3"/>
  <c r="N3455" i="3"/>
  <c r="M3455" i="3"/>
  <c r="N3447" i="3"/>
  <c r="M3447" i="3"/>
  <c r="N3439" i="3"/>
  <c r="M3439" i="3"/>
  <c r="N3431" i="3"/>
  <c r="M3431" i="3"/>
  <c r="N3423" i="3"/>
  <c r="M3423" i="3"/>
  <c r="N3415" i="3"/>
  <c r="M3415" i="3"/>
  <c r="N3407" i="3"/>
  <c r="M3407" i="3"/>
  <c r="N3399" i="3"/>
  <c r="M3399" i="3"/>
  <c r="N3391" i="3"/>
  <c r="M3391" i="3"/>
  <c r="N3383" i="3"/>
  <c r="M3383" i="3"/>
  <c r="N3375" i="3"/>
  <c r="M3375" i="3"/>
  <c r="N3367" i="3"/>
  <c r="M3367" i="3"/>
  <c r="N3359" i="3"/>
  <c r="M3359" i="3"/>
  <c r="N3351" i="3"/>
  <c r="M3351" i="3"/>
  <c r="N3343" i="3"/>
  <c r="M3343" i="3"/>
  <c r="N3335" i="3"/>
  <c r="M3335" i="3"/>
  <c r="N3327" i="3"/>
  <c r="M3327" i="3"/>
  <c r="N3319" i="3"/>
  <c r="M3319" i="3"/>
  <c r="N3311" i="3"/>
  <c r="M3311" i="3"/>
  <c r="N3303" i="3"/>
  <c r="M3303" i="3"/>
  <c r="N3295" i="3"/>
  <c r="M3295" i="3"/>
  <c r="M3287" i="3"/>
  <c r="N3287" i="3"/>
  <c r="N3279" i="3"/>
  <c r="M3279" i="3"/>
  <c r="N3271" i="3"/>
  <c r="M3271" i="3"/>
  <c r="N3263" i="3"/>
  <c r="M3263" i="3"/>
  <c r="N3255" i="3"/>
  <c r="M3255" i="3"/>
  <c r="N3247" i="3"/>
  <c r="M3247" i="3"/>
  <c r="N3239" i="3"/>
  <c r="M3239" i="3"/>
  <c r="N3231" i="3"/>
  <c r="M3231" i="3"/>
  <c r="N3223" i="3"/>
  <c r="M3223" i="3"/>
  <c r="N3215" i="3"/>
  <c r="M3215" i="3"/>
  <c r="N3207" i="3"/>
  <c r="M3207" i="3"/>
  <c r="N3199" i="3"/>
  <c r="M3199" i="3"/>
  <c r="N3191" i="3"/>
  <c r="M3191" i="3"/>
  <c r="N3183" i="3"/>
  <c r="M3183" i="3"/>
  <c r="N3175" i="3"/>
  <c r="M3175" i="3"/>
  <c r="N3167" i="3"/>
  <c r="M3167" i="3"/>
  <c r="N3159" i="3"/>
  <c r="M3159" i="3"/>
  <c r="N3151" i="3"/>
  <c r="M3151" i="3"/>
  <c r="N3143" i="3"/>
  <c r="M3143" i="3"/>
  <c r="N3135" i="3"/>
  <c r="M3135" i="3"/>
  <c r="N3127" i="3"/>
  <c r="M3127" i="3"/>
  <c r="N4043" i="3"/>
  <c r="M4043" i="3"/>
  <c r="N4035" i="3"/>
  <c r="M4035" i="3"/>
  <c r="N4027" i="3"/>
  <c r="M4027" i="3"/>
  <c r="N4019" i="3"/>
  <c r="M4019" i="3"/>
  <c r="N4011" i="3"/>
  <c r="M4011" i="3"/>
  <c r="N4003" i="3"/>
  <c r="M4003" i="3"/>
  <c r="N3995" i="3"/>
  <c r="M3995" i="3"/>
  <c r="N3987" i="3"/>
  <c r="M3987" i="3"/>
  <c r="N3979" i="3"/>
  <c r="M3979" i="3"/>
  <c r="N3971" i="3"/>
  <c r="M3971" i="3"/>
  <c r="N3963" i="3"/>
  <c r="M3963" i="3"/>
  <c r="N3955" i="3"/>
  <c r="M3955" i="3"/>
  <c r="N3947" i="3"/>
  <c r="M3947" i="3"/>
  <c r="N3939" i="3"/>
  <c r="M3939" i="3"/>
  <c r="N3931" i="3"/>
  <c r="M3931" i="3"/>
  <c r="N3923" i="3"/>
  <c r="M3923" i="3"/>
  <c r="N3915" i="3"/>
  <c r="M3915" i="3"/>
  <c r="N3907" i="3"/>
  <c r="M3907" i="3"/>
  <c r="N3899" i="3"/>
  <c r="M3899" i="3"/>
  <c r="N3891" i="3"/>
  <c r="M3891" i="3"/>
  <c r="N3883" i="3"/>
  <c r="M3883" i="3"/>
  <c r="N3875" i="3"/>
  <c r="M3875" i="3"/>
  <c r="N3867" i="3"/>
  <c r="M3867" i="3"/>
  <c r="N3859" i="3"/>
  <c r="M3859" i="3"/>
  <c r="N3851" i="3"/>
  <c r="M3851" i="3"/>
  <c r="N3843" i="3"/>
  <c r="M3843" i="3"/>
  <c r="N3835" i="3"/>
  <c r="M3835" i="3"/>
  <c r="N3827" i="3"/>
  <c r="M3827" i="3"/>
  <c r="N3819" i="3"/>
  <c r="M3819" i="3"/>
  <c r="N3811" i="3"/>
  <c r="M3811" i="3"/>
  <c r="N3803" i="3"/>
  <c r="M3803" i="3"/>
  <c r="N3795" i="3"/>
  <c r="M3795" i="3"/>
  <c r="N3787" i="3"/>
  <c r="M3787" i="3"/>
  <c r="N3779" i="3"/>
  <c r="M3779" i="3"/>
  <c r="N3771" i="3"/>
  <c r="M3771" i="3"/>
  <c r="M3763" i="3"/>
  <c r="N3763" i="3"/>
  <c r="N3755" i="3"/>
  <c r="M3755" i="3"/>
  <c r="N3747" i="3"/>
  <c r="M3747" i="3"/>
  <c r="N3739" i="3"/>
  <c r="M3739" i="3"/>
  <c r="N3731" i="3"/>
  <c r="M3731" i="3"/>
  <c r="N3723" i="3"/>
  <c r="M3723" i="3"/>
  <c r="N3715" i="3"/>
  <c r="M3715" i="3"/>
  <c r="N3707" i="3"/>
  <c r="M3707" i="3"/>
  <c r="N3699" i="3"/>
  <c r="M3699" i="3"/>
  <c r="N3691" i="3"/>
  <c r="M3691" i="3"/>
  <c r="N3683" i="3"/>
  <c r="M3683" i="3"/>
  <c r="N3675" i="3"/>
  <c r="M3675" i="3"/>
  <c r="N3667" i="3"/>
  <c r="M3667" i="3"/>
  <c r="N3659" i="3"/>
  <c r="M3659" i="3"/>
  <c r="M3651" i="3"/>
  <c r="N3651" i="3"/>
  <c r="N3643" i="3"/>
  <c r="M3643" i="3"/>
  <c r="N3635" i="3"/>
  <c r="M3635" i="3"/>
  <c r="N3627" i="3"/>
  <c r="M3627" i="3"/>
  <c r="N3619" i="3"/>
  <c r="M3619" i="3"/>
  <c r="N3611" i="3"/>
  <c r="M3611" i="3"/>
  <c r="N3603" i="3"/>
  <c r="M3603" i="3"/>
  <c r="N3595" i="3"/>
  <c r="M3595" i="3"/>
  <c r="N3587" i="3"/>
  <c r="M3587" i="3"/>
  <c r="N3579" i="3"/>
  <c r="M3579" i="3"/>
  <c r="N4432" i="3"/>
  <c r="M4432" i="3"/>
  <c r="N4424" i="3"/>
  <c r="M4424" i="3"/>
  <c r="N4416" i="3"/>
  <c r="M4416" i="3"/>
  <c r="N4408" i="3"/>
  <c r="M4408" i="3"/>
  <c r="N4400" i="3"/>
  <c r="M4400" i="3"/>
  <c r="N4392" i="3"/>
  <c r="M4392" i="3"/>
  <c r="N4384" i="3"/>
  <c r="M4384" i="3"/>
  <c r="N4376" i="3"/>
  <c r="M4376" i="3"/>
  <c r="N4368" i="3"/>
  <c r="M4368" i="3"/>
  <c r="N4360" i="3"/>
  <c r="M4360" i="3"/>
  <c r="N4352" i="3"/>
  <c r="M4352" i="3"/>
  <c r="N4344" i="3"/>
  <c r="M4344" i="3"/>
  <c r="N4336" i="3"/>
  <c r="M4336" i="3"/>
  <c r="N4328" i="3"/>
  <c r="M4328" i="3"/>
  <c r="N4320" i="3"/>
  <c r="M4320" i="3"/>
  <c r="N4312" i="3"/>
  <c r="M4312" i="3"/>
  <c r="N4304" i="3"/>
  <c r="M4304" i="3"/>
  <c r="N4296" i="3"/>
  <c r="M4296" i="3"/>
  <c r="N4288" i="3"/>
  <c r="M4288" i="3"/>
  <c r="M4280" i="3"/>
  <c r="N4280" i="3"/>
  <c r="N4272" i="3"/>
  <c r="M4272" i="3"/>
  <c r="N4264" i="3"/>
  <c r="M4264" i="3"/>
  <c r="N4256" i="3"/>
  <c r="M4256" i="3"/>
  <c r="N4248" i="3"/>
  <c r="M4248" i="3"/>
  <c r="N4240" i="3"/>
  <c r="M4240" i="3"/>
  <c r="N4232" i="3"/>
  <c r="M4232" i="3"/>
  <c r="N4224" i="3"/>
  <c r="M4224" i="3"/>
  <c r="N4216" i="3"/>
  <c r="M4216" i="3"/>
  <c r="N4208" i="3"/>
  <c r="M4208" i="3"/>
  <c r="N4200" i="3"/>
  <c r="M4200" i="3"/>
  <c r="N4192" i="3"/>
  <c r="M4192" i="3"/>
  <c r="N4184" i="3"/>
  <c r="M4184" i="3"/>
  <c r="N4176" i="3"/>
  <c r="M4176" i="3"/>
  <c r="N4168" i="3"/>
  <c r="M4168" i="3"/>
  <c r="N4160" i="3"/>
  <c r="M4160" i="3"/>
  <c r="N4152" i="3"/>
  <c r="M4152" i="3"/>
  <c r="N4144" i="3"/>
  <c r="M4144" i="3"/>
  <c r="N4136" i="3"/>
  <c r="M4136" i="3"/>
  <c r="N4128" i="3"/>
  <c r="M4128" i="3"/>
  <c r="N4120" i="3"/>
  <c r="M4120" i="3"/>
  <c r="N4112" i="3"/>
  <c r="M4112" i="3"/>
  <c r="N4104" i="3"/>
  <c r="M4104" i="3"/>
  <c r="N4096" i="3"/>
  <c r="M4096" i="3"/>
  <c r="N4088" i="3"/>
  <c r="M4088" i="3"/>
  <c r="N4080" i="3"/>
  <c r="M4080" i="3"/>
  <c r="N4072" i="3"/>
  <c r="M4072" i="3"/>
  <c r="N4064" i="3"/>
  <c r="M4064" i="3"/>
  <c r="N4056" i="3"/>
  <c r="M4056" i="3"/>
  <c r="N4048" i="3"/>
  <c r="M4048" i="3"/>
  <c r="N4703" i="3"/>
  <c r="M4703" i="3"/>
  <c r="M4695" i="3"/>
  <c r="N4695" i="3"/>
  <c r="N4687" i="3"/>
  <c r="M4687" i="3"/>
  <c r="N4679" i="3"/>
  <c r="M4679" i="3"/>
  <c r="N4671" i="3"/>
  <c r="M4671" i="3"/>
  <c r="N4663" i="3"/>
  <c r="M4663" i="3"/>
  <c r="N4655" i="3"/>
  <c r="M4655" i="3"/>
  <c r="N4647" i="3"/>
  <c r="M4647" i="3"/>
  <c r="N4639" i="3"/>
  <c r="M4639" i="3"/>
  <c r="M4631" i="3"/>
  <c r="N4631" i="3"/>
  <c r="N4623" i="3"/>
  <c r="M4623" i="3"/>
  <c r="N4615" i="3"/>
  <c r="M4615" i="3"/>
  <c r="N4607" i="3"/>
  <c r="M4607" i="3"/>
  <c r="N4599" i="3"/>
  <c r="M4599" i="3"/>
  <c r="N4591" i="3"/>
  <c r="M4591" i="3"/>
  <c r="N4583" i="3"/>
  <c r="M4583" i="3"/>
  <c r="N4575" i="3"/>
  <c r="M4575" i="3"/>
  <c r="M4567" i="3"/>
  <c r="N4567" i="3"/>
  <c r="N4559" i="3"/>
  <c r="M4559" i="3"/>
  <c r="N4551" i="3"/>
  <c r="M4551" i="3"/>
  <c r="N4543" i="3"/>
  <c r="M4543" i="3"/>
  <c r="N4535" i="3"/>
  <c r="M4535" i="3"/>
  <c r="N4527" i="3"/>
  <c r="M4527" i="3"/>
  <c r="N4519" i="3"/>
  <c r="M4519" i="3"/>
  <c r="N4511" i="3"/>
  <c r="M4511" i="3"/>
  <c r="M4503" i="3"/>
  <c r="N4503" i="3"/>
  <c r="N4495" i="3"/>
  <c r="M4495" i="3"/>
  <c r="N4487" i="3"/>
  <c r="M4487" i="3"/>
  <c r="N4479" i="3"/>
  <c r="M4479" i="3"/>
  <c r="N4471" i="3"/>
  <c r="M4471" i="3"/>
  <c r="N4463" i="3"/>
  <c r="M4463" i="3"/>
  <c r="N4455" i="3"/>
  <c r="M4455" i="3"/>
  <c r="N4447" i="3"/>
  <c r="M4447" i="3"/>
  <c r="M4439" i="3"/>
  <c r="N4439" i="3"/>
  <c r="N4952" i="3"/>
  <c r="M4952" i="3"/>
  <c r="N4944" i="3"/>
  <c r="M4944" i="3"/>
  <c r="N4936" i="3"/>
  <c r="M4936" i="3"/>
  <c r="N4928" i="3"/>
  <c r="M4928" i="3"/>
  <c r="N4920" i="3"/>
  <c r="M4920" i="3"/>
  <c r="N4912" i="3"/>
  <c r="M4912" i="3"/>
  <c r="N4904" i="3"/>
  <c r="M4904" i="3"/>
  <c r="N4896" i="3"/>
  <c r="M4896" i="3"/>
  <c r="N4888" i="3"/>
  <c r="M4888" i="3"/>
  <c r="N4880" i="3"/>
  <c r="M4880" i="3"/>
  <c r="N4872" i="3"/>
  <c r="M4872" i="3"/>
  <c r="N4864" i="3"/>
  <c r="M4864" i="3"/>
  <c r="N4856" i="3"/>
  <c r="M4856" i="3"/>
  <c r="N4848" i="3"/>
  <c r="M4848" i="3"/>
  <c r="N4840" i="3"/>
  <c r="M4840" i="3"/>
  <c r="N4832" i="3"/>
  <c r="M4832" i="3"/>
  <c r="N4824" i="3"/>
  <c r="M4824" i="3"/>
  <c r="N4816" i="3"/>
  <c r="M4816" i="3"/>
  <c r="N4808" i="3"/>
  <c r="M4808" i="3"/>
  <c r="N4800" i="3"/>
  <c r="M4800" i="3"/>
  <c r="N4792" i="3"/>
  <c r="M4792" i="3"/>
  <c r="N4784" i="3"/>
  <c r="M4784" i="3"/>
  <c r="N4776" i="3"/>
  <c r="M4776" i="3"/>
  <c r="N4768" i="3"/>
  <c r="M4768" i="3"/>
  <c r="N4760" i="3"/>
  <c r="M4760" i="3"/>
  <c r="N4752" i="3"/>
  <c r="M4752" i="3"/>
  <c r="N4744" i="3"/>
  <c r="M4744" i="3"/>
  <c r="N4736" i="3"/>
  <c r="M4736" i="3"/>
  <c r="N4728" i="3"/>
  <c r="M4728" i="3"/>
  <c r="N4720" i="3"/>
  <c r="M4720" i="3"/>
  <c r="N4712" i="3"/>
  <c r="M4712" i="3"/>
  <c r="N1649" i="3"/>
  <c r="M1649" i="3"/>
  <c r="N1641" i="3"/>
  <c r="M1641" i="3"/>
  <c r="N1633" i="3"/>
  <c r="M1633" i="3"/>
  <c r="N1625" i="3"/>
  <c r="M1625" i="3"/>
  <c r="M1617" i="3"/>
  <c r="N1617" i="3"/>
  <c r="N1609" i="3"/>
  <c r="M1609" i="3"/>
  <c r="N1601" i="3"/>
  <c r="M1601" i="3"/>
  <c r="N1593" i="3"/>
  <c r="M1593" i="3"/>
  <c r="N1585" i="3"/>
  <c r="M1585" i="3"/>
  <c r="N1577" i="3"/>
  <c r="M1577" i="3"/>
  <c r="N1569" i="3"/>
  <c r="M1569" i="3"/>
  <c r="N1561" i="3"/>
  <c r="M1561" i="3"/>
  <c r="N1553" i="3"/>
  <c r="M1553" i="3"/>
  <c r="N1545" i="3"/>
  <c r="M1545" i="3"/>
  <c r="N1537" i="3"/>
  <c r="M1537" i="3"/>
  <c r="N1529" i="3"/>
  <c r="M1529" i="3"/>
  <c r="N1521" i="3"/>
  <c r="M1521" i="3"/>
  <c r="N1513" i="3"/>
  <c r="M1513" i="3"/>
  <c r="N1505" i="3"/>
  <c r="M1505" i="3"/>
  <c r="N1497" i="3"/>
  <c r="M1497" i="3"/>
  <c r="N1489" i="3"/>
  <c r="M1489" i="3"/>
  <c r="N1481" i="3"/>
  <c r="M1481" i="3"/>
  <c r="N1473" i="3"/>
  <c r="M1473" i="3"/>
  <c r="N1465" i="3"/>
  <c r="M1465" i="3"/>
  <c r="N1457" i="3"/>
  <c r="M1457" i="3"/>
  <c r="N1449" i="3"/>
  <c r="M1449" i="3"/>
  <c r="N1441" i="3"/>
  <c r="M1441" i="3"/>
  <c r="N1433" i="3"/>
  <c r="M1433" i="3"/>
  <c r="N1425" i="3"/>
  <c r="M1425" i="3"/>
  <c r="N1417" i="3"/>
  <c r="M1417" i="3"/>
  <c r="N1409" i="3"/>
  <c r="M1409" i="3"/>
  <c r="N1401" i="3"/>
  <c r="M1401" i="3"/>
  <c r="N1393" i="3"/>
  <c r="M1393" i="3"/>
  <c r="N1385" i="3"/>
  <c r="M1385" i="3"/>
  <c r="N1377" i="3"/>
  <c r="M1377" i="3"/>
  <c r="N1369" i="3"/>
  <c r="M1369" i="3"/>
  <c r="N1361" i="3"/>
  <c r="M1361" i="3"/>
  <c r="N1353" i="3"/>
  <c r="M1353" i="3"/>
  <c r="N1345" i="3"/>
  <c r="M1345" i="3"/>
  <c r="N1337" i="3"/>
  <c r="M1337" i="3"/>
  <c r="N1329" i="3"/>
  <c r="M1329" i="3"/>
  <c r="N1321" i="3"/>
  <c r="M1321" i="3"/>
  <c r="N1313" i="3"/>
  <c r="M1313" i="3"/>
  <c r="N1305" i="3"/>
  <c r="M1305" i="3"/>
  <c r="N1297" i="3"/>
  <c r="M1297" i="3"/>
  <c r="N1289" i="3"/>
  <c r="M1289" i="3"/>
  <c r="N1281" i="3"/>
  <c r="M1281" i="3"/>
  <c r="N1273" i="3"/>
  <c r="M1273" i="3"/>
  <c r="N1265" i="3"/>
  <c r="M1265" i="3"/>
  <c r="N1257" i="3"/>
  <c r="M1257" i="3"/>
  <c r="N1249" i="3"/>
  <c r="M1249" i="3"/>
  <c r="N1241" i="3"/>
  <c r="M1241" i="3"/>
  <c r="N1233" i="3"/>
  <c r="M1233" i="3"/>
  <c r="N1225" i="3"/>
  <c r="M1225" i="3"/>
  <c r="N1217" i="3"/>
  <c r="M1217" i="3"/>
  <c r="N1209" i="3"/>
  <c r="M1209" i="3"/>
  <c r="N1201" i="3"/>
  <c r="M1201" i="3"/>
  <c r="N1193" i="3"/>
  <c r="M1193" i="3"/>
  <c r="N1185" i="3"/>
  <c r="M1185" i="3"/>
  <c r="N1177" i="3"/>
  <c r="M1177" i="3"/>
  <c r="N1169" i="3"/>
  <c r="M1169" i="3"/>
  <c r="N1161" i="3"/>
  <c r="M1161" i="3"/>
  <c r="N1153" i="3"/>
  <c r="M1153" i="3"/>
  <c r="N1145" i="3"/>
  <c r="M1145" i="3"/>
  <c r="N1137" i="3"/>
  <c r="M1137" i="3"/>
  <c r="N1129" i="3"/>
  <c r="M1129" i="3"/>
  <c r="N1121" i="3"/>
  <c r="M1121" i="3"/>
  <c r="N1113" i="3"/>
  <c r="M1113" i="3"/>
  <c r="N1105" i="3"/>
  <c r="M1105" i="3"/>
  <c r="N1097" i="3"/>
  <c r="M1097" i="3"/>
  <c r="N1089" i="3"/>
  <c r="M1089" i="3"/>
  <c r="N1081" i="3"/>
  <c r="M1081" i="3"/>
  <c r="N1073" i="3"/>
  <c r="M1073" i="3"/>
  <c r="N1065" i="3"/>
  <c r="M1065" i="3"/>
  <c r="N1057" i="3"/>
  <c r="M1057" i="3"/>
  <c r="N1049" i="3"/>
  <c r="M1049" i="3"/>
  <c r="N1041" i="3"/>
  <c r="M1041" i="3"/>
  <c r="N1033" i="3"/>
  <c r="M1033" i="3"/>
  <c r="N1025" i="3"/>
  <c r="M1025" i="3"/>
  <c r="N1017" i="3"/>
  <c r="M1017" i="3"/>
  <c r="N1009" i="3"/>
  <c r="M1009" i="3"/>
  <c r="N1001" i="3"/>
  <c r="M1001" i="3"/>
  <c r="N993" i="3"/>
  <c r="M993" i="3"/>
  <c r="N985" i="3"/>
  <c r="M985" i="3"/>
  <c r="N977" i="3"/>
  <c r="M977" i="3"/>
  <c r="N969" i="3"/>
  <c r="M969" i="3"/>
  <c r="N961" i="3"/>
  <c r="M961" i="3"/>
  <c r="N953" i="3"/>
  <c r="M953" i="3"/>
  <c r="N945" i="3"/>
  <c r="M945" i="3"/>
  <c r="N937" i="3"/>
  <c r="M937" i="3"/>
  <c r="N929" i="3"/>
  <c r="M929" i="3"/>
  <c r="N921" i="3"/>
  <c r="M921" i="3"/>
  <c r="N913" i="3"/>
  <c r="M913" i="3"/>
  <c r="N905" i="3"/>
  <c r="M905" i="3"/>
  <c r="N897" i="3"/>
  <c r="M897" i="3"/>
  <c r="N889" i="3"/>
  <c r="M889" i="3"/>
  <c r="N881" i="3"/>
  <c r="M881" i="3"/>
  <c r="N873" i="3"/>
  <c r="M873" i="3"/>
  <c r="N865" i="3"/>
  <c r="M865" i="3"/>
  <c r="N857" i="3"/>
  <c r="M857" i="3"/>
  <c r="N849" i="3"/>
  <c r="M849" i="3"/>
  <c r="N841" i="3"/>
  <c r="M841" i="3"/>
  <c r="N833" i="3"/>
  <c r="M833" i="3"/>
  <c r="N825" i="3"/>
  <c r="M825" i="3"/>
  <c r="N817" i="3"/>
  <c r="M817" i="3"/>
  <c r="N809" i="3"/>
  <c r="M809" i="3"/>
  <c r="N801" i="3"/>
  <c r="M801" i="3"/>
  <c r="N793" i="3"/>
  <c r="M793" i="3"/>
  <c r="N785" i="3"/>
  <c r="M785" i="3"/>
  <c r="N777" i="3"/>
  <c r="M777" i="3"/>
  <c r="N769" i="3"/>
  <c r="M769" i="3"/>
  <c r="N761" i="3"/>
  <c r="M761" i="3"/>
  <c r="N753" i="3"/>
  <c r="M753" i="3"/>
  <c r="N745" i="3"/>
  <c r="M745" i="3"/>
  <c r="N737" i="3"/>
  <c r="M737" i="3"/>
  <c r="N729" i="3"/>
  <c r="M729" i="3"/>
  <c r="N721" i="3"/>
  <c r="M721" i="3"/>
  <c r="N713" i="3"/>
  <c r="M713" i="3"/>
  <c r="N705" i="3"/>
  <c r="M705" i="3"/>
  <c r="N697" i="3"/>
  <c r="M697" i="3"/>
  <c r="N689" i="3"/>
  <c r="M689" i="3"/>
  <c r="N681" i="3"/>
  <c r="M681" i="3"/>
  <c r="N673" i="3"/>
  <c r="M673" i="3"/>
  <c r="N665" i="3"/>
  <c r="M665" i="3"/>
  <c r="N657" i="3"/>
  <c r="M657" i="3"/>
  <c r="N3036" i="3"/>
  <c r="M3036" i="3"/>
  <c r="N3028" i="3"/>
  <c r="M3028" i="3"/>
  <c r="N3020" i="3"/>
  <c r="M3020" i="3"/>
  <c r="N3121" i="3"/>
  <c r="M3121" i="3"/>
  <c r="N3113" i="3"/>
  <c r="M3113" i="3"/>
  <c r="N3105" i="3"/>
  <c r="M3105" i="3"/>
  <c r="N3097" i="3"/>
  <c r="M3097" i="3"/>
  <c r="N3089" i="3"/>
  <c r="M3089" i="3"/>
  <c r="N3081" i="3"/>
  <c r="M3081" i="3"/>
  <c r="N3073" i="3"/>
  <c r="M3073" i="3"/>
  <c r="N3065" i="3"/>
  <c r="M3065" i="3"/>
  <c r="N3057" i="3"/>
  <c r="M3057" i="3"/>
  <c r="N3049" i="3"/>
  <c r="M3049" i="3"/>
  <c r="N3041" i="3"/>
  <c r="M3041" i="3"/>
  <c r="M3565" i="3"/>
  <c r="N3565" i="3"/>
  <c r="N3557" i="3"/>
  <c r="M3557" i="3"/>
  <c r="N3549" i="3"/>
  <c r="M3549" i="3"/>
  <c r="N3541" i="3"/>
  <c r="M3541" i="3"/>
  <c r="N3533" i="3"/>
  <c r="M3533" i="3"/>
  <c r="N3525" i="3"/>
  <c r="M3525" i="3"/>
  <c r="N3517" i="3"/>
  <c r="M3517" i="3"/>
  <c r="N3509" i="3"/>
  <c r="M3509" i="3"/>
  <c r="M3501" i="3"/>
  <c r="N3501" i="3"/>
  <c r="N3493" i="3"/>
  <c r="M3493" i="3"/>
  <c r="N3485" i="3"/>
  <c r="M3485" i="3"/>
  <c r="N3477" i="3"/>
  <c r="M3477" i="3"/>
  <c r="N3469" i="3"/>
  <c r="M3469" i="3"/>
  <c r="N3461" i="3"/>
  <c r="M3461" i="3"/>
  <c r="N3453" i="3"/>
  <c r="M3453" i="3"/>
  <c r="N3445" i="3"/>
  <c r="M3445" i="3"/>
  <c r="M3437" i="3"/>
  <c r="N3437" i="3"/>
  <c r="N3429" i="3"/>
  <c r="M3429" i="3"/>
  <c r="N3421" i="3"/>
  <c r="M3421" i="3"/>
  <c r="N3413" i="3"/>
  <c r="M3413" i="3"/>
  <c r="N3405" i="3"/>
  <c r="M3405" i="3"/>
  <c r="N3397" i="3"/>
  <c r="M3397" i="3"/>
  <c r="N3389" i="3"/>
  <c r="M3389" i="3"/>
  <c r="N3381" i="3"/>
  <c r="M3381" i="3"/>
  <c r="N3373" i="3"/>
  <c r="M3373" i="3"/>
  <c r="N3365" i="3"/>
  <c r="M3365" i="3"/>
  <c r="N3357" i="3"/>
  <c r="M3357" i="3"/>
  <c r="N3349" i="3"/>
  <c r="M3349" i="3"/>
  <c r="N3341" i="3"/>
  <c r="M3341" i="3"/>
  <c r="N3333" i="3"/>
  <c r="M3333" i="3"/>
  <c r="N3325" i="3"/>
  <c r="M3325" i="3"/>
  <c r="N3317" i="3"/>
  <c r="M3317" i="3"/>
  <c r="N3309" i="3"/>
  <c r="M3309" i="3"/>
  <c r="N3301" i="3"/>
  <c r="M3301" i="3"/>
  <c r="N3293" i="3"/>
  <c r="M3293" i="3"/>
  <c r="N3285" i="3"/>
  <c r="M3285" i="3"/>
  <c r="N3277" i="3"/>
  <c r="M3277" i="3"/>
  <c r="N3269" i="3"/>
  <c r="M3269" i="3"/>
  <c r="N3261" i="3"/>
  <c r="M3261" i="3"/>
  <c r="N3253" i="3"/>
  <c r="M3253" i="3"/>
  <c r="N3245" i="3"/>
  <c r="M3245" i="3"/>
  <c r="N3237" i="3"/>
  <c r="M3237" i="3"/>
  <c r="N3229" i="3"/>
  <c r="M3229" i="3"/>
  <c r="N3221" i="3"/>
  <c r="M3221" i="3"/>
  <c r="N3213" i="3"/>
  <c r="M3213" i="3"/>
  <c r="N3205" i="3"/>
  <c r="M3205" i="3"/>
  <c r="N3197" i="3"/>
  <c r="M3197" i="3"/>
  <c r="N3189" i="3"/>
  <c r="M3189" i="3"/>
  <c r="N3181" i="3"/>
  <c r="M3181" i="3"/>
  <c r="N3173" i="3"/>
  <c r="M3173" i="3"/>
  <c r="N3165" i="3"/>
  <c r="M3165" i="3"/>
  <c r="N3157" i="3"/>
  <c r="M3157" i="3"/>
  <c r="N3149" i="3"/>
  <c r="M3149" i="3"/>
  <c r="N3141" i="3"/>
  <c r="M3141" i="3"/>
  <c r="N3133" i="3"/>
  <c r="M3133" i="3"/>
  <c r="N3125" i="3"/>
  <c r="M3125" i="3"/>
  <c r="N4041" i="3"/>
  <c r="M4041" i="3"/>
  <c r="N4033" i="3"/>
  <c r="M4033" i="3"/>
  <c r="N4025" i="3"/>
  <c r="M4025" i="3"/>
  <c r="N4017" i="3"/>
  <c r="M4017" i="3"/>
  <c r="N4009" i="3"/>
  <c r="M4009" i="3"/>
  <c r="N4001" i="3"/>
  <c r="M4001" i="3"/>
  <c r="N3993" i="3"/>
  <c r="M3993" i="3"/>
  <c r="N3985" i="3"/>
  <c r="M3985" i="3"/>
  <c r="N3977" i="3"/>
  <c r="M3977" i="3"/>
  <c r="N3969" i="3"/>
  <c r="M3969" i="3"/>
  <c r="N3961" i="3"/>
  <c r="M3961" i="3"/>
  <c r="N3953" i="3"/>
  <c r="M3953" i="3"/>
  <c r="N3945" i="3"/>
  <c r="M3945" i="3"/>
  <c r="N3937" i="3"/>
  <c r="M3937" i="3"/>
  <c r="N3929" i="3"/>
  <c r="M3929" i="3"/>
  <c r="N3921" i="3"/>
  <c r="M3921" i="3"/>
  <c r="N3913" i="3"/>
  <c r="M3913" i="3"/>
  <c r="N3905" i="3"/>
  <c r="M3905" i="3"/>
  <c r="N3897" i="3"/>
  <c r="M3897" i="3"/>
  <c r="N3889" i="3"/>
  <c r="M3889" i="3"/>
  <c r="N3881" i="3"/>
  <c r="M3881" i="3"/>
  <c r="N3873" i="3"/>
  <c r="M3873" i="3"/>
  <c r="N3865" i="3"/>
  <c r="M3865" i="3"/>
  <c r="N3857" i="3"/>
  <c r="M3857" i="3"/>
  <c r="N3849" i="3"/>
  <c r="M3849" i="3"/>
  <c r="N3841" i="3"/>
  <c r="M3841" i="3"/>
  <c r="N3833" i="3"/>
  <c r="M3833" i="3"/>
  <c r="N3825" i="3"/>
  <c r="M3825" i="3"/>
  <c r="N3817" i="3"/>
  <c r="M3817" i="3"/>
  <c r="N3809" i="3"/>
  <c r="M3809" i="3"/>
  <c r="N3801" i="3"/>
  <c r="M3801" i="3"/>
  <c r="N3793" i="3"/>
  <c r="M3793" i="3"/>
  <c r="N3785" i="3"/>
  <c r="M3785" i="3"/>
  <c r="N3777" i="3"/>
  <c r="M3777" i="3"/>
  <c r="N3769" i="3"/>
  <c r="M3769" i="3"/>
  <c r="N3761" i="3"/>
  <c r="M3761" i="3"/>
  <c r="N3753" i="3"/>
  <c r="M3753" i="3"/>
  <c r="N3745" i="3"/>
  <c r="M3745" i="3"/>
  <c r="N3737" i="3"/>
  <c r="M3737" i="3"/>
  <c r="N3729" i="3"/>
  <c r="M3729" i="3"/>
  <c r="N3721" i="3"/>
  <c r="M3721" i="3"/>
  <c r="N3713" i="3"/>
  <c r="M3713" i="3"/>
  <c r="N3705" i="3"/>
  <c r="M3705" i="3"/>
  <c r="N3697" i="3"/>
  <c r="M3697" i="3"/>
  <c r="N3689" i="3"/>
  <c r="M3689" i="3"/>
  <c r="N3681" i="3"/>
  <c r="M3681" i="3"/>
  <c r="N3673" i="3"/>
  <c r="M3673" i="3"/>
  <c r="N3665" i="3"/>
  <c r="M3665" i="3"/>
  <c r="N3657" i="3"/>
  <c r="M3657" i="3"/>
  <c r="N3649" i="3"/>
  <c r="M3649" i="3"/>
  <c r="N3641" i="3"/>
  <c r="M3641" i="3"/>
  <c r="N3633" i="3"/>
  <c r="M3633" i="3"/>
  <c r="N3625" i="3"/>
  <c r="M3625" i="3"/>
  <c r="N3617" i="3"/>
  <c r="M3617" i="3"/>
  <c r="N3609" i="3"/>
  <c r="M3609" i="3"/>
  <c r="N3601" i="3"/>
  <c r="M3601" i="3"/>
  <c r="N3593" i="3"/>
  <c r="M3593" i="3"/>
  <c r="N3585" i="3"/>
  <c r="M3585" i="3"/>
  <c r="N3577" i="3"/>
  <c r="M3577" i="3"/>
  <c r="N4430" i="3"/>
  <c r="M4430" i="3"/>
  <c r="N4422" i="3"/>
  <c r="M4422" i="3"/>
  <c r="N4414" i="3"/>
  <c r="M4414" i="3"/>
  <c r="M4406" i="3"/>
  <c r="N4406" i="3"/>
  <c r="N4398" i="3"/>
  <c r="M4398" i="3"/>
  <c r="M4390" i="3"/>
  <c r="N4390" i="3"/>
  <c r="N4382" i="3"/>
  <c r="M4382" i="3"/>
  <c r="N4374" i="3"/>
  <c r="M4374" i="3"/>
  <c r="N4366" i="3"/>
  <c r="M4366" i="3"/>
  <c r="N4358" i="3"/>
  <c r="M4358" i="3"/>
  <c r="N4350" i="3"/>
  <c r="M4350" i="3"/>
  <c r="N4342" i="3"/>
  <c r="M4342" i="3"/>
  <c r="M4334" i="3"/>
  <c r="N4334" i="3"/>
  <c r="N4326" i="3"/>
  <c r="M4326" i="3"/>
  <c r="N4318" i="3"/>
  <c r="M4318" i="3"/>
  <c r="N4310" i="3"/>
  <c r="M4310" i="3"/>
  <c r="N4302" i="3"/>
  <c r="M4302" i="3"/>
  <c r="N4294" i="3"/>
  <c r="M4294" i="3"/>
  <c r="N4286" i="3"/>
  <c r="M4286" i="3"/>
  <c r="N4278" i="3"/>
  <c r="M4278" i="3"/>
  <c r="N4270" i="3"/>
  <c r="M4270" i="3"/>
  <c r="M4262" i="3"/>
  <c r="N4262" i="3"/>
  <c r="N4254" i="3"/>
  <c r="M4254" i="3"/>
  <c r="N4246" i="3"/>
  <c r="M4246" i="3"/>
  <c r="N4238" i="3"/>
  <c r="M4238" i="3"/>
  <c r="N4230" i="3"/>
  <c r="M4230" i="3"/>
  <c r="N4222" i="3"/>
  <c r="M4222" i="3"/>
  <c r="N4214" i="3"/>
  <c r="M4214" i="3"/>
  <c r="N4206" i="3"/>
  <c r="M4206" i="3"/>
  <c r="M4198" i="3"/>
  <c r="N4198" i="3"/>
  <c r="N4190" i="3"/>
  <c r="M4190" i="3"/>
  <c r="N4182" i="3"/>
  <c r="M4182" i="3"/>
  <c r="N4174" i="3"/>
  <c r="M4174" i="3"/>
  <c r="N4166" i="3"/>
  <c r="M4166" i="3"/>
  <c r="N4158" i="3"/>
  <c r="M4158" i="3"/>
  <c r="N4150" i="3"/>
  <c r="M4150" i="3"/>
  <c r="N4142" i="3"/>
  <c r="M4142" i="3"/>
  <c r="N4134" i="3"/>
  <c r="M4134" i="3"/>
  <c r="N4126" i="3"/>
  <c r="M4126" i="3"/>
  <c r="N4118" i="3"/>
  <c r="M4118" i="3"/>
  <c r="N4110" i="3"/>
  <c r="M4110" i="3"/>
  <c r="N4102" i="3"/>
  <c r="M4102" i="3"/>
  <c r="N4094" i="3"/>
  <c r="M4094" i="3"/>
  <c r="N4086" i="3"/>
  <c r="M4086" i="3"/>
  <c r="N4078" i="3"/>
  <c r="M4078" i="3"/>
  <c r="N4070" i="3"/>
  <c r="M4070" i="3"/>
  <c r="M4062" i="3"/>
  <c r="N4062" i="3"/>
  <c r="N4054" i="3"/>
  <c r="M4054" i="3"/>
  <c r="N4046" i="3"/>
  <c r="M4046" i="3"/>
  <c r="N4701" i="3"/>
  <c r="M4701" i="3"/>
  <c r="N4693" i="3"/>
  <c r="M4693" i="3"/>
  <c r="N4685" i="3"/>
  <c r="M4685" i="3"/>
  <c r="N4677" i="3"/>
  <c r="M4677" i="3"/>
  <c r="N4669" i="3"/>
  <c r="M4669" i="3"/>
  <c r="N4661" i="3"/>
  <c r="M4661" i="3"/>
  <c r="N4653" i="3"/>
  <c r="M4653" i="3"/>
  <c r="N4645" i="3"/>
  <c r="M4645" i="3"/>
  <c r="N4637" i="3"/>
  <c r="M4637" i="3"/>
  <c r="N4629" i="3"/>
  <c r="M4629" i="3"/>
  <c r="N4621" i="3"/>
  <c r="M4621" i="3"/>
  <c r="N4613" i="3"/>
  <c r="M4613" i="3"/>
  <c r="N4605" i="3"/>
  <c r="M4605" i="3"/>
  <c r="N4597" i="3"/>
  <c r="M4597" i="3"/>
  <c r="N4589" i="3"/>
  <c r="M4589" i="3"/>
  <c r="N4581" i="3"/>
  <c r="M4581" i="3"/>
  <c r="N4573" i="3"/>
  <c r="M4573" i="3"/>
  <c r="N4565" i="3"/>
  <c r="M4565" i="3"/>
  <c r="N4557" i="3"/>
  <c r="M4557" i="3"/>
  <c r="N4549" i="3"/>
  <c r="M4549" i="3"/>
  <c r="N4541" i="3"/>
  <c r="M4541" i="3"/>
  <c r="N4533" i="3"/>
  <c r="M4533" i="3"/>
  <c r="N4525" i="3"/>
  <c r="M4525" i="3"/>
  <c r="N4517" i="3"/>
  <c r="M4517" i="3"/>
  <c r="N4509" i="3"/>
  <c r="M4509" i="3"/>
  <c r="N4501" i="3"/>
  <c r="M4501" i="3"/>
  <c r="N4493" i="3"/>
  <c r="M4493" i="3"/>
  <c r="N4485" i="3"/>
  <c r="M4485" i="3"/>
  <c r="N4477" i="3"/>
  <c r="M4477" i="3"/>
  <c r="N4469" i="3"/>
  <c r="M4469" i="3"/>
  <c r="N4461" i="3"/>
  <c r="M4461" i="3"/>
  <c r="N4453" i="3"/>
  <c r="M4453" i="3"/>
  <c r="N4445" i="3"/>
  <c r="M4445" i="3"/>
  <c r="N4437" i="3"/>
  <c r="M4437" i="3"/>
  <c r="N4950" i="3"/>
  <c r="M4950" i="3"/>
  <c r="N4942" i="3"/>
  <c r="M4942" i="3"/>
  <c r="N4934" i="3"/>
  <c r="M4934" i="3"/>
  <c r="N4926" i="3"/>
  <c r="M4926" i="3"/>
  <c r="N4918" i="3"/>
  <c r="M4918" i="3"/>
  <c r="N4910" i="3"/>
  <c r="M4910" i="3"/>
  <c r="N4902" i="3"/>
  <c r="M4902" i="3"/>
  <c r="N4894" i="3"/>
  <c r="M4894" i="3"/>
  <c r="N4886" i="3"/>
  <c r="M4886" i="3"/>
  <c r="N4878" i="3"/>
  <c r="M4878" i="3"/>
  <c r="N4870" i="3"/>
  <c r="M4870" i="3"/>
  <c r="N4862" i="3"/>
  <c r="M4862" i="3"/>
  <c r="N4854" i="3"/>
  <c r="M4854" i="3"/>
  <c r="N4846" i="3"/>
  <c r="M4846" i="3"/>
  <c r="N4838" i="3"/>
  <c r="M4838" i="3"/>
  <c r="N4830" i="3"/>
  <c r="M4830" i="3"/>
  <c r="N4822" i="3"/>
  <c r="M4822" i="3"/>
  <c r="N4814" i="3"/>
  <c r="M4814" i="3"/>
  <c r="N4806" i="3"/>
  <c r="M4806" i="3"/>
  <c r="N4798" i="3"/>
  <c r="M4798" i="3"/>
  <c r="N4790" i="3"/>
  <c r="M4790" i="3"/>
  <c r="N4782" i="3"/>
  <c r="M4782" i="3"/>
  <c r="N4774" i="3"/>
  <c r="M4774" i="3"/>
  <c r="N4766" i="3"/>
  <c r="M4766" i="3"/>
  <c r="N4758" i="3"/>
  <c r="M4758" i="3"/>
  <c r="N4750" i="3"/>
  <c r="M4750" i="3"/>
  <c r="N4742" i="3"/>
  <c r="M4742" i="3"/>
  <c r="N4734" i="3"/>
  <c r="M4734" i="3"/>
  <c r="N4726" i="3"/>
  <c r="M4726" i="3"/>
  <c r="N4718" i="3"/>
  <c r="M4718" i="3"/>
  <c r="N4710" i="3"/>
  <c r="M4710" i="3"/>
  <c r="N1032" i="3"/>
  <c r="M1032" i="3"/>
  <c r="N1024" i="3"/>
  <c r="M1024" i="3"/>
  <c r="N1016" i="3"/>
  <c r="M1016" i="3"/>
  <c r="N1008" i="3"/>
  <c r="M1008" i="3"/>
  <c r="N1000" i="3"/>
  <c r="M1000" i="3"/>
  <c r="N992" i="3"/>
  <c r="M992" i="3"/>
  <c r="N984" i="3"/>
  <c r="M984" i="3"/>
  <c r="N976" i="3"/>
  <c r="M976" i="3"/>
  <c r="N968" i="3"/>
  <c r="M968" i="3"/>
  <c r="N960" i="3"/>
  <c r="M960" i="3"/>
  <c r="N952" i="3"/>
  <c r="M952" i="3"/>
  <c r="N944" i="3"/>
  <c r="M944" i="3"/>
  <c r="N936" i="3"/>
  <c r="M936" i="3"/>
  <c r="N928" i="3"/>
  <c r="M928" i="3"/>
  <c r="N920" i="3"/>
  <c r="M920" i="3"/>
  <c r="N912" i="3"/>
  <c r="M912" i="3"/>
  <c r="N904" i="3"/>
  <c r="M904" i="3"/>
  <c r="N896" i="3"/>
  <c r="M896" i="3"/>
  <c r="N888" i="3"/>
  <c r="M888" i="3"/>
  <c r="N880" i="3"/>
  <c r="M880" i="3"/>
  <c r="N872" i="3"/>
  <c r="M872" i="3"/>
  <c r="N864" i="3"/>
  <c r="M864" i="3"/>
  <c r="N856" i="3"/>
  <c r="M856" i="3"/>
  <c r="N848" i="3"/>
  <c r="M848" i="3"/>
  <c r="N840" i="3"/>
  <c r="M840" i="3"/>
  <c r="N832" i="3"/>
  <c r="M832" i="3"/>
  <c r="N824" i="3"/>
  <c r="M824" i="3"/>
  <c r="N816" i="3"/>
  <c r="M816" i="3"/>
  <c r="N808" i="3"/>
  <c r="M808" i="3"/>
  <c r="N800" i="3"/>
  <c r="M800" i="3"/>
  <c r="N792" i="3"/>
  <c r="M792" i="3"/>
  <c r="N784" i="3"/>
  <c r="M784" i="3"/>
  <c r="N776" i="3"/>
  <c r="M776" i="3"/>
  <c r="N768" i="3"/>
  <c r="M768" i="3"/>
  <c r="N760" i="3"/>
  <c r="M760" i="3"/>
  <c r="N752" i="3"/>
  <c r="M752" i="3"/>
  <c r="N744" i="3"/>
  <c r="M744" i="3"/>
  <c r="N736" i="3"/>
  <c r="M736" i="3"/>
  <c r="N728" i="3"/>
  <c r="M728" i="3"/>
  <c r="N720" i="3"/>
  <c r="M720" i="3"/>
  <c r="N712" i="3"/>
  <c r="M712" i="3"/>
  <c r="N704" i="3"/>
  <c r="M704" i="3"/>
  <c r="N696" i="3"/>
  <c r="M696" i="3"/>
  <c r="N688" i="3"/>
  <c r="M688" i="3"/>
  <c r="N680" i="3"/>
  <c r="M680" i="3"/>
  <c r="N672" i="3"/>
  <c r="M672" i="3"/>
  <c r="N664" i="3"/>
  <c r="M664" i="3"/>
  <c r="N656" i="3"/>
  <c r="M656" i="3"/>
  <c r="N3035" i="3"/>
  <c r="M3035" i="3"/>
  <c r="N3027" i="3"/>
  <c r="M3027" i="3"/>
  <c r="N3019" i="3"/>
  <c r="M3019" i="3"/>
  <c r="N3120" i="3"/>
  <c r="M3120" i="3"/>
  <c r="N3112" i="3"/>
  <c r="M3112" i="3"/>
  <c r="N3104" i="3"/>
  <c r="M3104" i="3"/>
  <c r="N3096" i="3"/>
  <c r="M3096" i="3"/>
  <c r="N3088" i="3"/>
  <c r="M3088" i="3"/>
  <c r="N3080" i="3"/>
  <c r="M3080" i="3"/>
  <c r="N3072" i="3"/>
  <c r="M3072" i="3"/>
  <c r="N3064" i="3"/>
  <c r="M3064" i="3"/>
  <c r="N3056" i="3"/>
  <c r="M3056" i="3"/>
  <c r="N3048" i="3"/>
  <c r="M3048" i="3"/>
  <c r="N3572" i="3"/>
  <c r="M3572" i="3"/>
  <c r="N3564" i="3"/>
  <c r="M3564" i="3"/>
  <c r="N3556" i="3"/>
  <c r="M3556" i="3"/>
  <c r="N3548" i="3"/>
  <c r="M3548" i="3"/>
  <c r="N3540" i="3"/>
  <c r="M3540" i="3"/>
  <c r="N3532" i="3"/>
  <c r="M3532" i="3"/>
  <c r="N3524" i="3"/>
  <c r="M3524" i="3"/>
  <c r="N3516" i="3"/>
  <c r="M3516" i="3"/>
  <c r="N3508" i="3"/>
  <c r="M3508" i="3"/>
  <c r="N3500" i="3"/>
  <c r="M3500" i="3"/>
  <c r="N3492" i="3"/>
  <c r="M3492" i="3"/>
  <c r="N3484" i="3"/>
  <c r="M3484" i="3"/>
  <c r="N3476" i="3"/>
  <c r="M3476" i="3"/>
  <c r="N3468" i="3"/>
  <c r="M3468" i="3"/>
  <c r="N3460" i="3"/>
  <c r="M3460" i="3"/>
  <c r="N3452" i="3"/>
  <c r="M3452" i="3"/>
  <c r="N3444" i="3"/>
  <c r="M3444" i="3"/>
  <c r="N3436" i="3"/>
  <c r="M3436" i="3"/>
  <c r="N3428" i="3"/>
  <c r="M3428" i="3"/>
  <c r="N3420" i="3"/>
  <c r="M3420" i="3"/>
  <c r="N3412" i="3"/>
  <c r="M3412" i="3"/>
  <c r="N3404" i="3"/>
  <c r="M3404" i="3"/>
  <c r="N3396" i="3"/>
  <c r="M3396" i="3"/>
  <c r="N3388" i="3"/>
  <c r="M3388" i="3"/>
  <c r="N3380" i="3"/>
  <c r="M3380" i="3"/>
  <c r="N3372" i="3"/>
  <c r="M3372" i="3"/>
  <c r="N3364" i="3"/>
  <c r="M3364" i="3"/>
  <c r="N3356" i="3"/>
  <c r="M3356" i="3"/>
  <c r="N3348" i="3"/>
  <c r="M3348" i="3"/>
  <c r="N3340" i="3"/>
  <c r="M3340" i="3"/>
  <c r="N3332" i="3"/>
  <c r="M3332" i="3"/>
  <c r="N3324" i="3"/>
  <c r="M3324" i="3"/>
  <c r="N3316" i="3"/>
  <c r="M3316" i="3"/>
  <c r="N3308" i="3"/>
  <c r="M3308" i="3"/>
  <c r="N3300" i="3"/>
  <c r="M3300" i="3"/>
  <c r="N3292" i="3"/>
  <c r="M3292" i="3"/>
  <c r="N3284" i="3"/>
  <c r="M3284" i="3"/>
  <c r="N3276" i="3"/>
  <c r="M3276" i="3"/>
  <c r="N3268" i="3"/>
  <c r="M3268" i="3"/>
  <c r="N3260" i="3"/>
  <c r="M3260" i="3"/>
  <c r="N3252" i="3"/>
  <c r="M3252" i="3"/>
  <c r="N3244" i="3"/>
  <c r="M3244" i="3"/>
  <c r="M3236" i="3"/>
  <c r="N3236" i="3"/>
  <c r="N3228" i="3"/>
  <c r="M3228" i="3"/>
  <c r="N3220" i="3"/>
  <c r="M3220" i="3"/>
  <c r="N3212" i="3"/>
  <c r="M3212" i="3"/>
  <c r="N3204" i="3"/>
  <c r="M3204" i="3"/>
  <c r="N3196" i="3"/>
  <c r="M3196" i="3"/>
  <c r="N3188" i="3"/>
  <c r="M3188" i="3"/>
  <c r="N3180" i="3"/>
  <c r="M3180" i="3"/>
  <c r="N3172" i="3"/>
  <c r="M3172" i="3"/>
  <c r="N3164" i="3"/>
  <c r="M3164" i="3"/>
  <c r="N3156" i="3"/>
  <c r="M3156" i="3"/>
  <c r="N3148" i="3"/>
  <c r="M3148" i="3"/>
  <c r="N3140" i="3"/>
  <c r="M3140" i="3"/>
  <c r="N3132" i="3"/>
  <c r="M3132" i="3"/>
  <c r="N3124" i="3"/>
  <c r="M3124" i="3"/>
  <c r="N4040" i="3"/>
  <c r="M4040" i="3"/>
  <c r="N4032" i="3"/>
  <c r="M4032" i="3"/>
  <c r="N4024" i="3"/>
  <c r="M4024" i="3"/>
  <c r="N4016" i="3"/>
  <c r="M4016" i="3"/>
  <c r="N4008" i="3"/>
  <c r="M4008" i="3"/>
  <c r="N4000" i="3"/>
  <c r="M4000" i="3"/>
  <c r="N3992" i="3"/>
  <c r="M3992" i="3"/>
  <c r="N3984" i="3"/>
  <c r="M3984" i="3"/>
  <c r="N3976" i="3"/>
  <c r="M3976" i="3"/>
  <c r="N3968" i="3"/>
  <c r="M3968" i="3"/>
  <c r="N3960" i="3"/>
  <c r="M3960" i="3"/>
  <c r="N3952" i="3"/>
  <c r="M3952" i="3"/>
  <c r="N3944" i="3"/>
  <c r="M3944" i="3"/>
  <c r="N3936" i="3"/>
  <c r="M3936" i="3"/>
  <c r="N3928" i="3"/>
  <c r="M3928" i="3"/>
  <c r="N3920" i="3"/>
  <c r="M3920" i="3"/>
  <c r="N3912" i="3"/>
  <c r="M3912" i="3"/>
  <c r="N3904" i="3"/>
  <c r="M3904" i="3"/>
  <c r="N3896" i="3"/>
  <c r="M3896" i="3"/>
  <c r="N3888" i="3"/>
  <c r="M3888" i="3"/>
  <c r="N3880" i="3"/>
  <c r="M3880" i="3"/>
  <c r="N3872" i="3"/>
  <c r="M3872" i="3"/>
  <c r="N3864" i="3"/>
  <c r="M3864" i="3"/>
  <c r="N3856" i="3"/>
  <c r="M3856" i="3"/>
  <c r="N3848" i="3"/>
  <c r="M3848" i="3"/>
  <c r="N3840" i="3"/>
  <c r="M3840" i="3"/>
  <c r="N3832" i="3"/>
  <c r="M3832" i="3"/>
  <c r="N3824" i="3"/>
  <c r="M3824" i="3"/>
  <c r="N3816" i="3"/>
  <c r="M3816" i="3"/>
  <c r="N3808" i="3"/>
  <c r="M3808" i="3"/>
  <c r="M3800" i="3"/>
  <c r="N3800" i="3"/>
  <c r="N3792" i="3"/>
  <c r="M3792" i="3"/>
  <c r="N3784" i="3"/>
  <c r="M3784" i="3"/>
  <c r="N3776" i="3"/>
  <c r="M3776" i="3"/>
  <c r="N3768" i="3"/>
  <c r="M3768" i="3"/>
  <c r="N3760" i="3"/>
  <c r="M3760" i="3"/>
  <c r="N3752" i="3"/>
  <c r="M3752" i="3"/>
  <c r="N3744" i="3"/>
  <c r="M3744" i="3"/>
  <c r="N3736" i="3"/>
  <c r="M3736" i="3"/>
  <c r="N3728" i="3"/>
  <c r="M3728" i="3"/>
  <c r="N3720" i="3"/>
  <c r="M3720" i="3"/>
  <c r="N3712" i="3"/>
  <c r="M3712" i="3"/>
  <c r="N3704" i="3"/>
  <c r="M3704" i="3"/>
  <c r="N3696" i="3"/>
  <c r="M3696" i="3"/>
  <c r="N3688" i="3"/>
  <c r="M3688" i="3"/>
  <c r="N3680" i="3"/>
  <c r="M3680" i="3"/>
  <c r="N3672" i="3"/>
  <c r="M3672" i="3"/>
  <c r="N3664" i="3"/>
  <c r="M3664" i="3"/>
  <c r="N3656" i="3"/>
  <c r="M3656" i="3"/>
  <c r="N3648" i="3"/>
  <c r="M3648" i="3"/>
  <c r="N3640" i="3"/>
  <c r="M3640" i="3"/>
  <c r="N3632" i="3"/>
  <c r="M3632" i="3"/>
  <c r="N3624" i="3"/>
  <c r="M3624" i="3"/>
  <c r="N3616" i="3"/>
  <c r="M3616" i="3"/>
  <c r="N3608" i="3"/>
  <c r="M3608" i="3"/>
  <c r="N3600" i="3"/>
  <c r="M3600" i="3"/>
  <c r="N3592" i="3"/>
  <c r="M3592" i="3"/>
  <c r="N3584" i="3"/>
  <c r="M3584" i="3"/>
  <c r="N3576" i="3"/>
  <c r="M3576" i="3"/>
  <c r="N4429" i="3"/>
  <c r="M4429" i="3"/>
  <c r="N4421" i="3"/>
  <c r="M4421" i="3"/>
  <c r="N4413" i="3"/>
  <c r="M4413" i="3"/>
  <c r="N4405" i="3"/>
  <c r="M4405" i="3"/>
  <c r="N4397" i="3"/>
  <c r="M4397" i="3"/>
  <c r="N4389" i="3"/>
  <c r="M4389" i="3"/>
  <c r="N4381" i="3"/>
  <c r="M4381" i="3"/>
  <c r="N4373" i="3"/>
  <c r="M4373" i="3"/>
  <c r="N4365" i="3"/>
  <c r="M4365" i="3"/>
  <c r="N4357" i="3"/>
  <c r="M4357" i="3"/>
  <c r="N4349" i="3"/>
  <c r="M4349" i="3"/>
  <c r="N4341" i="3"/>
  <c r="M4341" i="3"/>
  <c r="N4333" i="3"/>
  <c r="M4333" i="3"/>
  <c r="N4325" i="3"/>
  <c r="M4325" i="3"/>
  <c r="N4317" i="3"/>
  <c r="M4317" i="3"/>
  <c r="N4309" i="3"/>
  <c r="M4309" i="3"/>
  <c r="N4301" i="3"/>
  <c r="M4301" i="3"/>
  <c r="N4293" i="3"/>
  <c r="M4293" i="3"/>
  <c r="N4285" i="3"/>
  <c r="M4285" i="3"/>
  <c r="N4277" i="3"/>
  <c r="M4277" i="3"/>
  <c r="N4269" i="3"/>
  <c r="M4269" i="3"/>
  <c r="N4261" i="3"/>
  <c r="M4261" i="3"/>
  <c r="N4253" i="3"/>
  <c r="M4253" i="3"/>
  <c r="N4245" i="3"/>
  <c r="M4245" i="3"/>
  <c r="N4237" i="3"/>
  <c r="M4237" i="3"/>
  <c r="N4229" i="3"/>
  <c r="M4229" i="3"/>
  <c r="N4221" i="3"/>
  <c r="M4221" i="3"/>
  <c r="N4213" i="3"/>
  <c r="M4213" i="3"/>
  <c r="N4205" i="3"/>
  <c r="M4205" i="3"/>
  <c r="N4197" i="3"/>
  <c r="M4197" i="3"/>
  <c r="N4189" i="3"/>
  <c r="M4189" i="3"/>
  <c r="N4181" i="3"/>
  <c r="M4181" i="3"/>
  <c r="N4173" i="3"/>
  <c r="M4173" i="3"/>
  <c r="N4165" i="3"/>
  <c r="M4165" i="3"/>
  <c r="N4157" i="3"/>
  <c r="M4157" i="3"/>
  <c r="N4149" i="3"/>
  <c r="M4149" i="3"/>
  <c r="N4141" i="3"/>
  <c r="M4141" i="3"/>
  <c r="N4133" i="3"/>
  <c r="M4133" i="3"/>
  <c r="N4125" i="3"/>
  <c r="M4125" i="3"/>
  <c r="N4117" i="3"/>
  <c r="M4117" i="3"/>
  <c r="N4109" i="3"/>
  <c r="M4109" i="3"/>
  <c r="N4101" i="3"/>
  <c r="M4101" i="3"/>
  <c r="N4093" i="3"/>
  <c r="M4093" i="3"/>
  <c r="N4085" i="3"/>
  <c r="M4085" i="3"/>
  <c r="N4077" i="3"/>
  <c r="M4077" i="3"/>
  <c r="N4069" i="3"/>
  <c r="M4069" i="3"/>
  <c r="N4061" i="3"/>
  <c r="M4061" i="3"/>
  <c r="N4053" i="3"/>
  <c r="M4053" i="3"/>
  <c r="N4708" i="3"/>
  <c r="M4708" i="3"/>
  <c r="N4700" i="3"/>
  <c r="M4700" i="3"/>
  <c r="N4692" i="3"/>
  <c r="M4692" i="3"/>
  <c r="N4684" i="3"/>
  <c r="M4684" i="3"/>
  <c r="N4676" i="3"/>
  <c r="M4676" i="3"/>
  <c r="N4668" i="3"/>
  <c r="M4668" i="3"/>
  <c r="N4660" i="3"/>
  <c r="M4660" i="3"/>
  <c r="N4652" i="3"/>
  <c r="M4652" i="3"/>
  <c r="N4644" i="3"/>
  <c r="M4644" i="3"/>
  <c r="N4636" i="3"/>
  <c r="M4636" i="3"/>
  <c r="N4628" i="3"/>
  <c r="M4628" i="3"/>
  <c r="N4620" i="3"/>
  <c r="M4620" i="3"/>
  <c r="N4612" i="3"/>
  <c r="M4612" i="3"/>
  <c r="N4604" i="3"/>
  <c r="M4604" i="3"/>
  <c r="N4596" i="3"/>
  <c r="M4596" i="3"/>
  <c r="N4588" i="3"/>
  <c r="M4588" i="3"/>
  <c r="N4580" i="3"/>
  <c r="M4580" i="3"/>
  <c r="N4572" i="3"/>
  <c r="M4572" i="3"/>
  <c r="N4564" i="3"/>
  <c r="M4564" i="3"/>
  <c r="N4556" i="3"/>
  <c r="M4556" i="3"/>
  <c r="N4548" i="3"/>
  <c r="M4548" i="3"/>
  <c r="N4540" i="3"/>
  <c r="M4540" i="3"/>
  <c r="N4532" i="3"/>
  <c r="M4532" i="3"/>
  <c r="N4524" i="3"/>
  <c r="M4524" i="3"/>
  <c r="N4516" i="3"/>
  <c r="M4516" i="3"/>
  <c r="N4508" i="3"/>
  <c r="M4508" i="3"/>
  <c r="N4500" i="3"/>
  <c r="M4500" i="3"/>
  <c r="N4492" i="3"/>
  <c r="M4492" i="3"/>
  <c r="N4484" i="3"/>
  <c r="M4484" i="3"/>
  <c r="N4476" i="3"/>
  <c r="M4476" i="3"/>
  <c r="N4468" i="3"/>
  <c r="M4468" i="3"/>
  <c r="N4460" i="3"/>
  <c r="M4460" i="3"/>
  <c r="N4452" i="3"/>
  <c r="M4452" i="3"/>
  <c r="N4444" i="3"/>
  <c r="M4444" i="3"/>
  <c r="N4436" i="3"/>
  <c r="M4436" i="3"/>
  <c r="N4949" i="3"/>
  <c r="M4949" i="3"/>
  <c r="N4941" i="3"/>
  <c r="M4941" i="3"/>
  <c r="N4933" i="3"/>
  <c r="M4933" i="3"/>
  <c r="N4925" i="3"/>
  <c r="M4925" i="3"/>
  <c r="N4917" i="3"/>
  <c r="M4917" i="3"/>
  <c r="N4909" i="3"/>
  <c r="M4909" i="3"/>
  <c r="N4901" i="3"/>
  <c r="M4901" i="3"/>
  <c r="N4893" i="3"/>
  <c r="M4893" i="3"/>
  <c r="N4885" i="3"/>
  <c r="M4885" i="3"/>
  <c r="N4877" i="3"/>
  <c r="M4877" i="3"/>
  <c r="N4869" i="3"/>
  <c r="M4869" i="3"/>
  <c r="N4861" i="3"/>
  <c r="M4861" i="3"/>
  <c r="N4853" i="3"/>
  <c r="M4853" i="3"/>
  <c r="N4845" i="3"/>
  <c r="M4845" i="3"/>
  <c r="N4837" i="3"/>
  <c r="M4837" i="3"/>
  <c r="N4829" i="3"/>
  <c r="M4829" i="3"/>
  <c r="N4821" i="3"/>
  <c r="M4821" i="3"/>
  <c r="N4813" i="3"/>
  <c r="M4813" i="3"/>
  <c r="N4805" i="3"/>
  <c r="M4805" i="3"/>
  <c r="N4797" i="3"/>
  <c r="M4797" i="3"/>
  <c r="N4789" i="3"/>
  <c r="M4789" i="3"/>
  <c r="N4781" i="3"/>
  <c r="M4781" i="3"/>
  <c r="N4773" i="3"/>
  <c r="M4773" i="3"/>
  <c r="N4765" i="3"/>
  <c r="M4765" i="3"/>
  <c r="N4757" i="3"/>
  <c r="M4757" i="3"/>
  <c r="N4749" i="3"/>
  <c r="M4749" i="3"/>
  <c r="N4741" i="3"/>
  <c r="M4741" i="3"/>
  <c r="N4733" i="3"/>
  <c r="M4733" i="3"/>
  <c r="N4725" i="3"/>
  <c r="M4725" i="3"/>
  <c r="N4717" i="3"/>
  <c r="M4717" i="3"/>
  <c r="N4709" i="3"/>
  <c r="M4709" i="3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2" i="14"/>
  <c r="K3" i="3"/>
  <c r="K4" i="3"/>
  <c r="K5" i="3"/>
  <c r="K6" i="3"/>
  <c r="K7" i="3"/>
  <c r="K8" i="3"/>
  <c r="K9" i="3"/>
  <c r="K11" i="3"/>
  <c r="K12" i="3"/>
  <c r="K13" i="3"/>
  <c r="K14" i="3"/>
  <c r="K15" i="3"/>
  <c r="K16" i="3"/>
  <c r="K17" i="3"/>
  <c r="K19" i="3"/>
  <c r="K20" i="3"/>
  <c r="K21" i="3"/>
  <c r="K22" i="3"/>
  <c r="K23" i="3"/>
  <c r="K24" i="3"/>
  <c r="K25" i="3"/>
  <c r="K27" i="3"/>
  <c r="K28" i="3"/>
  <c r="K29" i="3"/>
  <c r="K30" i="3"/>
  <c r="K31" i="3"/>
  <c r="K32" i="3"/>
  <c r="K33" i="3"/>
  <c r="K35" i="3"/>
  <c r="K36" i="3"/>
  <c r="K37" i="3"/>
  <c r="K38" i="3"/>
  <c r="K39" i="3"/>
  <c r="K40" i="3"/>
  <c r="K41" i="3"/>
  <c r="K43" i="3"/>
  <c r="K44" i="3"/>
  <c r="K45" i="3"/>
  <c r="K46" i="3"/>
  <c r="K47" i="3"/>
  <c r="K48" i="3"/>
  <c r="K49" i="3"/>
  <c r="K51" i="3"/>
  <c r="K52" i="3"/>
  <c r="K53" i="3"/>
  <c r="K54" i="3"/>
  <c r="K55" i="3"/>
  <c r="K56" i="3"/>
  <c r="K57" i="3"/>
  <c r="K59" i="3"/>
  <c r="K60" i="3"/>
  <c r="K61" i="3"/>
  <c r="K62" i="3"/>
  <c r="K63" i="3"/>
  <c r="K64" i="3"/>
  <c r="K65" i="3"/>
  <c r="K67" i="3"/>
  <c r="K68" i="3"/>
  <c r="K69" i="3"/>
  <c r="K70" i="3"/>
  <c r="K71" i="3"/>
  <c r="K72" i="3"/>
  <c r="K73" i="3"/>
  <c r="K75" i="3"/>
  <c r="K76" i="3"/>
  <c r="K77" i="3"/>
  <c r="K78" i="3"/>
  <c r="K79" i="3"/>
  <c r="K80" i="3"/>
  <c r="K81" i="3"/>
  <c r="K83" i="3"/>
  <c r="K84" i="3"/>
  <c r="K85" i="3"/>
  <c r="K86" i="3"/>
  <c r="K87" i="3"/>
  <c r="K88" i="3"/>
  <c r="K89" i="3"/>
  <c r="K91" i="3"/>
  <c r="K92" i="3"/>
  <c r="K93" i="3"/>
  <c r="K94" i="3"/>
  <c r="K95" i="3"/>
  <c r="K96" i="3"/>
  <c r="K97" i="3"/>
  <c r="K99" i="3"/>
  <c r="K100" i="3"/>
  <c r="K101" i="3"/>
  <c r="K102" i="3"/>
  <c r="K103" i="3"/>
  <c r="K104" i="3"/>
  <c r="K105" i="3"/>
  <c r="K107" i="3"/>
  <c r="K108" i="3"/>
  <c r="K109" i="3"/>
  <c r="K110" i="3"/>
  <c r="K111" i="3"/>
  <c r="K112" i="3"/>
  <c r="K113" i="3"/>
  <c r="K115" i="3"/>
  <c r="K116" i="3"/>
  <c r="K117" i="3"/>
  <c r="K118" i="3"/>
  <c r="K119" i="3"/>
  <c r="K120" i="3"/>
  <c r="K121" i="3"/>
  <c r="K123" i="3"/>
  <c r="K124" i="3"/>
  <c r="K125" i="3"/>
  <c r="K126" i="3"/>
  <c r="K127" i="3"/>
  <c r="K128" i="3"/>
  <c r="K129" i="3"/>
  <c r="K131" i="3"/>
  <c r="K132" i="3"/>
  <c r="K133" i="3"/>
  <c r="K134" i="3"/>
  <c r="K135" i="3"/>
  <c r="K136" i="3"/>
  <c r="K137" i="3"/>
  <c r="K139" i="3"/>
  <c r="K140" i="3"/>
  <c r="K141" i="3"/>
  <c r="K142" i="3"/>
  <c r="K143" i="3"/>
  <c r="K144" i="3"/>
  <c r="K145" i="3"/>
  <c r="K147" i="3"/>
  <c r="K148" i="3"/>
  <c r="K149" i="3"/>
  <c r="K150" i="3"/>
  <c r="K151" i="3"/>
  <c r="K152" i="3"/>
  <c r="K153" i="3"/>
  <c r="K155" i="3"/>
  <c r="K156" i="3"/>
  <c r="K157" i="3"/>
  <c r="K158" i="3"/>
  <c r="K159" i="3"/>
  <c r="K160" i="3"/>
  <c r="K161" i="3"/>
  <c r="K163" i="3"/>
  <c r="K164" i="3"/>
  <c r="K165" i="3"/>
  <c r="K166" i="3"/>
  <c r="K167" i="3"/>
  <c r="K168" i="3"/>
  <c r="K169" i="3"/>
  <c r="K171" i="3"/>
  <c r="K172" i="3"/>
  <c r="K173" i="3"/>
  <c r="K174" i="3"/>
  <c r="K175" i="3"/>
  <c r="K176" i="3"/>
  <c r="K177" i="3"/>
  <c r="K179" i="3"/>
  <c r="K180" i="3"/>
  <c r="K181" i="3"/>
  <c r="K182" i="3"/>
  <c r="K183" i="3"/>
  <c r="K184" i="3"/>
  <c r="K185" i="3"/>
  <c r="K187" i="3"/>
  <c r="K188" i="3"/>
  <c r="K189" i="3"/>
  <c r="K190" i="3"/>
  <c r="K191" i="3"/>
  <c r="K192" i="3"/>
  <c r="K193" i="3"/>
  <c r="K195" i="3"/>
  <c r="K196" i="3"/>
  <c r="K197" i="3"/>
  <c r="K198" i="3"/>
  <c r="K199" i="3"/>
  <c r="K200" i="3"/>
  <c r="K201" i="3"/>
  <c r="K203" i="3"/>
  <c r="K204" i="3"/>
  <c r="K205" i="3"/>
  <c r="K206" i="3"/>
  <c r="K207" i="3"/>
  <c r="K208" i="3"/>
  <c r="K209" i="3"/>
  <c r="K211" i="3"/>
  <c r="K212" i="3"/>
  <c r="K213" i="3"/>
  <c r="K214" i="3"/>
  <c r="K215" i="3"/>
  <c r="K216" i="3"/>
  <c r="K217" i="3"/>
  <c r="K219" i="3"/>
  <c r="K220" i="3"/>
  <c r="K221" i="3"/>
  <c r="K222" i="3"/>
  <c r="K223" i="3"/>
  <c r="K224" i="3"/>
  <c r="K225" i="3"/>
  <c r="K227" i="3"/>
  <c r="K228" i="3"/>
  <c r="K229" i="3"/>
  <c r="K230" i="3"/>
  <c r="K231" i="3"/>
  <c r="K232" i="3"/>
  <c r="K233" i="3"/>
  <c r="K235" i="3"/>
  <c r="K236" i="3"/>
  <c r="K237" i="3"/>
  <c r="K238" i="3"/>
  <c r="K239" i="3"/>
  <c r="K240" i="3"/>
  <c r="K241" i="3"/>
  <c r="K243" i="3"/>
  <c r="K244" i="3"/>
  <c r="K245" i="3"/>
  <c r="K246" i="3"/>
  <c r="K247" i="3"/>
  <c r="K248" i="3"/>
  <c r="K249" i="3"/>
  <c r="K251" i="3"/>
  <c r="K252" i="3"/>
  <c r="K253" i="3"/>
  <c r="K254" i="3"/>
  <c r="K255" i="3"/>
  <c r="K256" i="3"/>
  <c r="K257" i="3"/>
  <c r="K259" i="3"/>
  <c r="K260" i="3"/>
  <c r="K261" i="3"/>
  <c r="K262" i="3"/>
  <c r="K263" i="3"/>
  <c r="K264" i="3"/>
  <c r="K265" i="3"/>
  <c r="K268" i="3"/>
  <c r="K269" i="3"/>
  <c r="K270" i="3"/>
  <c r="K271" i="3"/>
  <c r="K272" i="3"/>
  <c r="K273" i="3"/>
  <c r="K275" i="3"/>
  <c r="K276" i="3"/>
  <c r="K277" i="3"/>
  <c r="K278" i="3"/>
  <c r="K279" i="3"/>
  <c r="K280" i="3"/>
  <c r="K281" i="3"/>
  <c r="K283" i="3"/>
  <c r="K284" i="3"/>
  <c r="K285" i="3"/>
  <c r="K286" i="3"/>
  <c r="K287" i="3"/>
  <c r="K288" i="3"/>
  <c r="K289" i="3"/>
  <c r="K291" i="3"/>
  <c r="K292" i="3"/>
  <c r="K293" i="3"/>
  <c r="K294" i="3"/>
  <c r="K295" i="3"/>
  <c r="K296" i="3"/>
  <c r="K297" i="3"/>
  <c r="K300" i="3"/>
  <c r="K301" i="3"/>
  <c r="K302" i="3"/>
  <c r="K303" i="3"/>
  <c r="K304" i="3"/>
  <c r="K305" i="3"/>
  <c r="K307" i="3"/>
  <c r="K308" i="3"/>
  <c r="K309" i="3"/>
  <c r="K310" i="3"/>
  <c r="K311" i="3"/>
  <c r="K312" i="3"/>
  <c r="K313" i="3"/>
  <c r="K315" i="3"/>
  <c r="K316" i="3"/>
  <c r="K317" i="3"/>
  <c r="K318" i="3"/>
  <c r="K319" i="3"/>
  <c r="K320" i="3"/>
  <c r="K321" i="3"/>
  <c r="K323" i="3"/>
  <c r="K324" i="3"/>
  <c r="K325" i="3"/>
  <c r="K326" i="3"/>
  <c r="K327" i="3"/>
  <c r="K329" i="3"/>
  <c r="K331" i="3"/>
  <c r="K332" i="3"/>
  <c r="K333" i="3"/>
  <c r="K334" i="3"/>
  <c r="K335" i="3"/>
  <c r="K336" i="3"/>
  <c r="K337" i="3"/>
  <c r="K339" i="3"/>
  <c r="K340" i="3"/>
  <c r="K341" i="3"/>
  <c r="K342" i="3"/>
  <c r="K343" i="3"/>
  <c r="K344" i="3"/>
  <c r="K345" i="3"/>
  <c r="K347" i="3"/>
  <c r="K348" i="3"/>
  <c r="K349" i="3"/>
  <c r="K350" i="3"/>
  <c r="K351" i="3"/>
  <c r="K352" i="3"/>
  <c r="K353" i="3"/>
  <c r="K355" i="3"/>
  <c r="K356" i="3"/>
  <c r="K357" i="3"/>
  <c r="K358" i="3"/>
  <c r="K359" i="3"/>
  <c r="K360" i="3"/>
  <c r="K361" i="3"/>
  <c r="K363" i="3"/>
  <c r="K364" i="3"/>
  <c r="K365" i="3"/>
  <c r="K366" i="3"/>
  <c r="K367" i="3"/>
  <c r="K368" i="3"/>
  <c r="K369" i="3"/>
  <c r="K371" i="3"/>
  <c r="K372" i="3"/>
  <c r="K373" i="3"/>
  <c r="K374" i="3"/>
  <c r="K375" i="3"/>
  <c r="K376" i="3"/>
  <c r="K377" i="3"/>
  <c r="K379" i="3"/>
  <c r="K380" i="3"/>
  <c r="K381" i="3"/>
  <c r="K382" i="3"/>
  <c r="K383" i="3"/>
  <c r="K384" i="3"/>
  <c r="K385" i="3"/>
  <c r="K387" i="3"/>
  <c r="K388" i="3"/>
  <c r="K389" i="3"/>
  <c r="K390" i="3"/>
  <c r="K391" i="3"/>
  <c r="K392" i="3"/>
  <c r="K393" i="3"/>
  <c r="K395" i="3"/>
  <c r="K396" i="3"/>
  <c r="K397" i="3"/>
  <c r="K398" i="3"/>
  <c r="K399" i="3"/>
  <c r="K400" i="3"/>
  <c r="K401" i="3"/>
  <c r="K404" i="3"/>
  <c r="K405" i="3"/>
  <c r="K406" i="3"/>
  <c r="K407" i="3"/>
  <c r="K408" i="3"/>
  <c r="K409" i="3"/>
  <c r="K411" i="3"/>
  <c r="K412" i="3"/>
  <c r="K413" i="3"/>
  <c r="K414" i="3"/>
  <c r="K415" i="3"/>
  <c r="K416" i="3"/>
  <c r="K417" i="3"/>
  <c r="K419" i="3"/>
  <c r="K420" i="3"/>
  <c r="K421" i="3"/>
  <c r="K422" i="3"/>
  <c r="K423" i="3"/>
  <c r="K424" i="3"/>
  <c r="K425" i="3"/>
  <c r="K427" i="3"/>
  <c r="K428" i="3"/>
  <c r="K429" i="3"/>
  <c r="K430" i="3"/>
  <c r="K431" i="3"/>
  <c r="K432" i="3"/>
  <c r="K433" i="3"/>
  <c r="K435" i="3"/>
  <c r="K436" i="3"/>
  <c r="K437" i="3"/>
  <c r="K438" i="3"/>
  <c r="K439" i="3"/>
  <c r="K440" i="3"/>
  <c r="K441" i="3"/>
  <c r="K443" i="3"/>
  <c r="K444" i="3"/>
  <c r="K445" i="3"/>
  <c r="K446" i="3"/>
  <c r="K447" i="3"/>
  <c r="K448" i="3"/>
  <c r="K449" i="3"/>
  <c r="K451" i="3"/>
  <c r="K452" i="3"/>
  <c r="K453" i="3"/>
  <c r="K454" i="3"/>
  <c r="K455" i="3"/>
  <c r="K456" i="3"/>
  <c r="K457" i="3"/>
  <c r="K459" i="3"/>
  <c r="K460" i="3"/>
  <c r="K461" i="3"/>
  <c r="K462" i="3"/>
  <c r="K463" i="3"/>
  <c r="K464" i="3"/>
  <c r="K465" i="3"/>
  <c r="K467" i="3"/>
  <c r="K468" i="3"/>
  <c r="K469" i="3"/>
  <c r="K470" i="3"/>
  <c r="K471" i="3"/>
  <c r="K472" i="3"/>
  <c r="K473" i="3"/>
  <c r="K475" i="3"/>
  <c r="K476" i="3"/>
  <c r="K477" i="3"/>
  <c r="K478" i="3"/>
  <c r="K479" i="3"/>
  <c r="K480" i="3"/>
  <c r="K481" i="3"/>
  <c r="K483" i="3"/>
  <c r="K484" i="3"/>
  <c r="K485" i="3"/>
  <c r="K486" i="3"/>
  <c r="K487" i="3"/>
  <c r="K488" i="3"/>
  <c r="K489" i="3"/>
  <c r="K492" i="3"/>
  <c r="K493" i="3"/>
  <c r="K494" i="3"/>
  <c r="K495" i="3"/>
  <c r="K496" i="3"/>
  <c r="K497" i="3"/>
  <c r="K499" i="3"/>
  <c r="K500" i="3"/>
  <c r="K501" i="3"/>
  <c r="K502" i="3"/>
  <c r="K503" i="3"/>
  <c r="K504" i="3"/>
  <c r="K505" i="3"/>
  <c r="K507" i="3"/>
  <c r="K508" i="3"/>
  <c r="K509" i="3"/>
  <c r="K510" i="3"/>
  <c r="K511" i="3"/>
  <c r="K512" i="3"/>
  <c r="K513" i="3"/>
  <c r="K515" i="3"/>
  <c r="K516" i="3"/>
  <c r="K517" i="3"/>
  <c r="K518" i="3"/>
  <c r="K519" i="3"/>
  <c r="K520" i="3"/>
  <c r="K521" i="3"/>
  <c r="K523" i="3"/>
  <c r="K524" i="3"/>
  <c r="K525" i="3"/>
  <c r="K526" i="3"/>
  <c r="K527" i="3"/>
  <c r="K528" i="3"/>
  <c r="K529" i="3"/>
  <c r="K531" i="3"/>
  <c r="K532" i="3"/>
  <c r="K533" i="3"/>
  <c r="K534" i="3"/>
  <c r="K535" i="3"/>
  <c r="K536" i="3"/>
  <c r="K537" i="3"/>
  <c r="K539" i="3"/>
  <c r="K540" i="3"/>
  <c r="K541" i="3"/>
  <c r="K542" i="3"/>
  <c r="K543" i="3"/>
  <c r="K544" i="3"/>
  <c r="K545" i="3"/>
  <c r="K547" i="3"/>
  <c r="K548" i="3"/>
  <c r="K549" i="3"/>
  <c r="K550" i="3"/>
  <c r="K551" i="3"/>
  <c r="K552" i="3"/>
  <c r="K553" i="3"/>
  <c r="K555" i="3"/>
  <c r="K556" i="3"/>
  <c r="K557" i="3"/>
  <c r="K558" i="3"/>
  <c r="K559" i="3"/>
  <c r="K560" i="3"/>
  <c r="K561" i="3"/>
  <c r="K563" i="3"/>
  <c r="K564" i="3"/>
  <c r="K565" i="3"/>
  <c r="K566" i="3"/>
  <c r="K567" i="3"/>
  <c r="K568" i="3"/>
  <c r="K569" i="3"/>
  <c r="K571" i="3"/>
  <c r="K572" i="3"/>
  <c r="K573" i="3"/>
  <c r="K574" i="3"/>
  <c r="K575" i="3"/>
  <c r="K576" i="3"/>
  <c r="K577" i="3"/>
  <c r="K579" i="3"/>
  <c r="K580" i="3"/>
  <c r="K581" i="3"/>
  <c r="K582" i="3"/>
  <c r="K583" i="3"/>
  <c r="K584" i="3"/>
  <c r="K585" i="3"/>
  <c r="K587" i="3"/>
  <c r="K588" i="3"/>
  <c r="K589" i="3"/>
  <c r="K590" i="3"/>
  <c r="K591" i="3"/>
  <c r="K592" i="3"/>
  <c r="K593" i="3"/>
  <c r="K595" i="3"/>
  <c r="K596" i="3"/>
  <c r="K597" i="3"/>
  <c r="K598" i="3"/>
  <c r="K599" i="3"/>
  <c r="K600" i="3"/>
  <c r="K601" i="3"/>
  <c r="K603" i="3"/>
  <c r="K604" i="3"/>
  <c r="K605" i="3"/>
  <c r="K606" i="3"/>
  <c r="K607" i="3"/>
  <c r="K608" i="3"/>
  <c r="K609" i="3"/>
  <c r="K611" i="3"/>
  <c r="K612" i="3"/>
  <c r="K613" i="3"/>
  <c r="K614" i="3"/>
  <c r="K615" i="3"/>
  <c r="K616" i="3"/>
  <c r="K617" i="3"/>
  <c r="K619" i="3"/>
  <c r="K620" i="3"/>
  <c r="K621" i="3"/>
  <c r="K622" i="3"/>
  <c r="K623" i="3"/>
  <c r="K624" i="3"/>
  <c r="K625" i="3"/>
  <c r="K627" i="3"/>
  <c r="K628" i="3"/>
  <c r="K629" i="3"/>
  <c r="K630" i="3"/>
  <c r="K631" i="3"/>
  <c r="K633" i="3"/>
  <c r="K635" i="3"/>
  <c r="K636" i="3"/>
  <c r="K637" i="3"/>
  <c r="K638" i="3"/>
  <c r="K639" i="3"/>
  <c r="K640" i="3"/>
  <c r="K641" i="3"/>
  <c r="K643" i="3"/>
  <c r="K644" i="3"/>
  <c r="K645" i="3"/>
  <c r="K646" i="3"/>
  <c r="K647" i="3"/>
  <c r="K648" i="3"/>
  <c r="K649" i="3"/>
  <c r="K651" i="3"/>
  <c r="K652" i="3"/>
  <c r="K653" i="3"/>
  <c r="K654" i="3"/>
  <c r="K655" i="3"/>
  <c r="K656" i="3"/>
  <c r="K657" i="3"/>
  <c r="K659" i="3"/>
  <c r="K660" i="3"/>
  <c r="K661" i="3"/>
  <c r="K662" i="3"/>
  <c r="K663" i="3"/>
  <c r="K664" i="3"/>
  <c r="K665" i="3"/>
  <c r="K667" i="3"/>
  <c r="K668" i="3"/>
  <c r="K669" i="3"/>
  <c r="K670" i="3"/>
  <c r="K671" i="3"/>
  <c r="K672" i="3"/>
  <c r="K673" i="3"/>
  <c r="K676" i="3"/>
  <c r="K677" i="3"/>
  <c r="K678" i="3"/>
  <c r="K679" i="3"/>
  <c r="K680" i="3"/>
  <c r="K681" i="3"/>
  <c r="K683" i="3"/>
  <c r="K684" i="3"/>
  <c r="K685" i="3"/>
  <c r="K686" i="3"/>
  <c r="K687" i="3"/>
  <c r="K688" i="3"/>
  <c r="K689" i="3"/>
  <c r="K691" i="3"/>
  <c r="K692" i="3"/>
  <c r="K693" i="3"/>
  <c r="K694" i="3"/>
  <c r="K695" i="3"/>
  <c r="K696" i="3"/>
  <c r="K697" i="3"/>
  <c r="K699" i="3"/>
  <c r="K700" i="3"/>
  <c r="K701" i="3"/>
  <c r="K702" i="3"/>
  <c r="K703" i="3"/>
  <c r="K704" i="3"/>
  <c r="K705" i="3"/>
  <c r="K707" i="3"/>
  <c r="K708" i="3"/>
  <c r="K709" i="3"/>
  <c r="K710" i="3"/>
  <c r="K711" i="3"/>
  <c r="K712" i="3"/>
  <c r="K713" i="3"/>
  <c r="K715" i="3"/>
  <c r="K716" i="3"/>
  <c r="K717" i="3"/>
  <c r="K718" i="3"/>
  <c r="K719" i="3"/>
  <c r="K720" i="3"/>
  <c r="K721" i="3"/>
  <c r="K724" i="3"/>
  <c r="K725" i="3"/>
  <c r="K726" i="3"/>
  <c r="K727" i="3"/>
  <c r="K728" i="3"/>
  <c r="K729" i="3"/>
  <c r="K731" i="3"/>
  <c r="K732" i="3"/>
  <c r="K733" i="3"/>
  <c r="K734" i="3"/>
  <c r="K735" i="3"/>
  <c r="K736" i="3"/>
  <c r="K737" i="3"/>
  <c r="K739" i="3"/>
  <c r="K740" i="3"/>
  <c r="K741" i="3"/>
  <c r="K742" i="3"/>
  <c r="K743" i="3"/>
  <c r="K744" i="3"/>
  <c r="K745" i="3"/>
  <c r="K747" i="3"/>
  <c r="K748" i="3"/>
  <c r="K749" i="3"/>
  <c r="K750" i="3"/>
  <c r="K751" i="3"/>
  <c r="K752" i="3"/>
  <c r="K753" i="3"/>
  <c r="K755" i="3"/>
  <c r="K756" i="3"/>
  <c r="K757" i="3"/>
  <c r="K758" i="3"/>
  <c r="K759" i="3"/>
  <c r="K760" i="3"/>
  <c r="K761" i="3"/>
  <c r="K763" i="3"/>
  <c r="K764" i="3"/>
  <c r="K765" i="3"/>
  <c r="K766" i="3"/>
  <c r="K767" i="3"/>
  <c r="K768" i="3"/>
  <c r="K769" i="3"/>
  <c r="K771" i="3"/>
  <c r="K772" i="3"/>
  <c r="K773" i="3"/>
  <c r="K774" i="3"/>
  <c r="K775" i="3"/>
  <c r="K776" i="3"/>
  <c r="K777" i="3"/>
  <c r="K780" i="3"/>
  <c r="K781" i="3"/>
  <c r="K782" i="3"/>
  <c r="K783" i="3"/>
  <c r="K784" i="3"/>
  <c r="K785" i="3"/>
  <c r="K787" i="3"/>
  <c r="K788" i="3"/>
  <c r="K789" i="3"/>
  <c r="K790" i="3"/>
  <c r="K791" i="3"/>
  <c r="K792" i="3"/>
  <c r="K793" i="3"/>
  <c r="K795" i="3"/>
  <c r="K796" i="3"/>
  <c r="K797" i="3"/>
  <c r="K798" i="3"/>
  <c r="K799" i="3"/>
  <c r="K800" i="3"/>
  <c r="K801" i="3"/>
  <c r="K803" i="3"/>
  <c r="K804" i="3"/>
  <c r="K805" i="3"/>
  <c r="K806" i="3"/>
  <c r="K807" i="3"/>
  <c r="K808" i="3"/>
  <c r="K809" i="3"/>
  <c r="K811" i="3"/>
  <c r="K812" i="3"/>
  <c r="K813" i="3"/>
  <c r="K814" i="3"/>
  <c r="K815" i="3"/>
  <c r="K816" i="3"/>
  <c r="K817" i="3"/>
  <c r="K819" i="3"/>
  <c r="K820" i="3"/>
  <c r="K821" i="3"/>
  <c r="K822" i="3"/>
  <c r="K823" i="3"/>
  <c r="K824" i="3"/>
  <c r="K825" i="3"/>
  <c r="K827" i="3"/>
  <c r="K828" i="3"/>
  <c r="K829" i="3"/>
  <c r="K830" i="3"/>
  <c r="K831" i="3"/>
  <c r="K832" i="3"/>
  <c r="K833" i="3"/>
  <c r="K835" i="3"/>
  <c r="K836" i="3"/>
  <c r="K837" i="3"/>
  <c r="K838" i="3"/>
  <c r="K839" i="3"/>
  <c r="K840" i="3"/>
  <c r="K841" i="3"/>
  <c r="K843" i="3"/>
  <c r="K844" i="3"/>
  <c r="K845" i="3"/>
  <c r="K846" i="3"/>
  <c r="K847" i="3"/>
  <c r="K848" i="3"/>
  <c r="K849" i="3"/>
  <c r="K851" i="3"/>
  <c r="K852" i="3"/>
  <c r="K853" i="3"/>
  <c r="K854" i="3"/>
  <c r="K855" i="3"/>
  <c r="K856" i="3"/>
  <c r="K857" i="3"/>
  <c r="K859" i="3"/>
  <c r="K860" i="3"/>
  <c r="K861" i="3"/>
  <c r="K862" i="3"/>
  <c r="K863" i="3"/>
  <c r="K864" i="3"/>
  <c r="K865" i="3"/>
  <c r="K867" i="3"/>
  <c r="K868" i="3"/>
  <c r="K869" i="3"/>
  <c r="K870" i="3"/>
  <c r="K871" i="3"/>
  <c r="K872" i="3"/>
  <c r="K873" i="3"/>
  <c r="K876" i="3"/>
  <c r="K877" i="3"/>
  <c r="K878" i="3"/>
  <c r="K879" i="3"/>
  <c r="K880" i="3"/>
  <c r="K881" i="3"/>
  <c r="K883" i="3"/>
  <c r="K884" i="3"/>
  <c r="K885" i="3"/>
  <c r="K886" i="3"/>
  <c r="K887" i="3"/>
  <c r="K888" i="3"/>
  <c r="K889" i="3"/>
  <c r="K891" i="3"/>
  <c r="K892" i="3"/>
  <c r="K893" i="3"/>
  <c r="K894" i="3"/>
  <c r="K895" i="3"/>
  <c r="K896" i="3"/>
  <c r="K897" i="3"/>
  <c r="K899" i="3"/>
  <c r="K900" i="3"/>
  <c r="K901" i="3"/>
  <c r="K902" i="3"/>
  <c r="K903" i="3"/>
  <c r="K904" i="3"/>
  <c r="K905" i="3"/>
  <c r="K907" i="3"/>
  <c r="K908" i="3"/>
  <c r="K909" i="3"/>
  <c r="K910" i="3"/>
  <c r="K911" i="3"/>
  <c r="K912" i="3"/>
  <c r="K913" i="3"/>
  <c r="K915" i="3"/>
  <c r="K916" i="3"/>
  <c r="K917" i="3"/>
  <c r="K918" i="3"/>
  <c r="K919" i="3"/>
  <c r="K920" i="3"/>
  <c r="K921" i="3"/>
  <c r="K923" i="3"/>
  <c r="K924" i="3"/>
  <c r="K925" i="3"/>
  <c r="K926" i="3"/>
  <c r="K927" i="3"/>
  <c r="K928" i="3"/>
  <c r="K929" i="3"/>
  <c r="K931" i="3"/>
  <c r="K932" i="3"/>
  <c r="K933" i="3"/>
  <c r="K934" i="3"/>
  <c r="K935" i="3"/>
  <c r="K936" i="3"/>
  <c r="K937" i="3"/>
  <c r="K939" i="3"/>
  <c r="K940" i="3"/>
  <c r="K941" i="3"/>
  <c r="K942" i="3"/>
  <c r="K943" i="3"/>
  <c r="K944" i="3"/>
  <c r="K945" i="3"/>
  <c r="K947" i="3"/>
  <c r="K948" i="3"/>
  <c r="K949" i="3"/>
  <c r="K950" i="3"/>
  <c r="K951" i="3"/>
  <c r="K953" i="3"/>
  <c r="K955" i="3"/>
  <c r="K956" i="3"/>
  <c r="K957" i="3"/>
  <c r="K958" i="3"/>
  <c r="K959" i="3"/>
  <c r="K960" i="3"/>
  <c r="K961" i="3"/>
  <c r="K963" i="3"/>
  <c r="K964" i="3"/>
  <c r="K965" i="3"/>
  <c r="K966" i="3"/>
  <c r="K967" i="3"/>
  <c r="K968" i="3"/>
  <c r="K969" i="3"/>
  <c r="K971" i="3"/>
  <c r="K972" i="3"/>
  <c r="K973" i="3"/>
  <c r="K974" i="3"/>
  <c r="K975" i="3"/>
  <c r="K976" i="3"/>
  <c r="K977" i="3"/>
  <c r="K979" i="3"/>
  <c r="K980" i="3"/>
  <c r="K981" i="3"/>
  <c r="K982" i="3"/>
  <c r="K983" i="3"/>
  <c r="K984" i="3"/>
  <c r="K985" i="3"/>
  <c r="K987" i="3"/>
  <c r="K988" i="3"/>
  <c r="K989" i="3"/>
  <c r="K990" i="3"/>
  <c r="K991" i="3"/>
  <c r="K992" i="3"/>
  <c r="K993" i="3"/>
  <c r="K995" i="3"/>
  <c r="K996" i="3"/>
  <c r="K997" i="3"/>
  <c r="K998" i="3"/>
  <c r="K999" i="3"/>
  <c r="K1000" i="3"/>
  <c r="K1001" i="3"/>
  <c r="K1003" i="3"/>
  <c r="K1004" i="3"/>
  <c r="K1005" i="3"/>
  <c r="K1006" i="3"/>
  <c r="K1007" i="3"/>
  <c r="K1008" i="3"/>
  <c r="K1009" i="3"/>
  <c r="K1011" i="3"/>
  <c r="K1012" i="3"/>
  <c r="K1013" i="3"/>
  <c r="K1014" i="3"/>
  <c r="K1015" i="3"/>
  <c r="K1016" i="3"/>
  <c r="K1017" i="3"/>
  <c r="K1019" i="3"/>
  <c r="K1020" i="3"/>
  <c r="K1021" i="3"/>
  <c r="K1022" i="3"/>
  <c r="K1023" i="3"/>
  <c r="K1024" i="3"/>
  <c r="K1025" i="3"/>
  <c r="K1027" i="3"/>
  <c r="K1028" i="3"/>
  <c r="K1029" i="3"/>
  <c r="K1030" i="3"/>
  <c r="K1031" i="3"/>
  <c r="K1032" i="3"/>
  <c r="K1033" i="3"/>
  <c r="K1035" i="3"/>
  <c r="K1036" i="3"/>
  <c r="K1037" i="3"/>
  <c r="K1038" i="3"/>
  <c r="K1039" i="3"/>
  <c r="K1040" i="3"/>
  <c r="K1041" i="3"/>
  <c r="K1043" i="3"/>
  <c r="K1044" i="3"/>
  <c r="K1045" i="3"/>
  <c r="K1046" i="3"/>
  <c r="K1047" i="3"/>
  <c r="K1048" i="3"/>
  <c r="K1049" i="3"/>
  <c r="K1051" i="3"/>
  <c r="K1052" i="3"/>
  <c r="K1053" i="3"/>
  <c r="K1054" i="3"/>
  <c r="K1055" i="3"/>
  <c r="K1056" i="3"/>
  <c r="K1057" i="3"/>
  <c r="K1059" i="3"/>
  <c r="K1060" i="3"/>
  <c r="K1061" i="3"/>
  <c r="K1062" i="3"/>
  <c r="K1063" i="3"/>
  <c r="K1064" i="3"/>
  <c r="K1065" i="3"/>
  <c r="K1067" i="3"/>
  <c r="K1068" i="3"/>
  <c r="K1069" i="3"/>
  <c r="K1070" i="3"/>
  <c r="K1071" i="3"/>
  <c r="K1072" i="3"/>
  <c r="K1073" i="3"/>
  <c r="K1075" i="3"/>
  <c r="K1076" i="3"/>
  <c r="K1077" i="3"/>
  <c r="K1078" i="3"/>
  <c r="K1079" i="3"/>
  <c r="K1080" i="3"/>
  <c r="K1081" i="3"/>
  <c r="K1083" i="3"/>
  <c r="K1084" i="3"/>
  <c r="K1085" i="3"/>
  <c r="K1086" i="3"/>
  <c r="K1087" i="3"/>
  <c r="K1088" i="3"/>
  <c r="K1089" i="3"/>
  <c r="K1091" i="3"/>
  <c r="K1092" i="3"/>
  <c r="K1093" i="3"/>
  <c r="K1094" i="3"/>
  <c r="K1095" i="3"/>
  <c r="K1096" i="3"/>
  <c r="K1097" i="3"/>
  <c r="K1099" i="3"/>
  <c r="K1100" i="3"/>
  <c r="K1101" i="3"/>
  <c r="K1102" i="3"/>
  <c r="K1103" i="3"/>
  <c r="K1104" i="3"/>
  <c r="K1105" i="3"/>
  <c r="K1107" i="3"/>
  <c r="K1108" i="3"/>
  <c r="K1109" i="3"/>
  <c r="K1110" i="3"/>
  <c r="K1111" i="3"/>
  <c r="K1112" i="3"/>
  <c r="K1113" i="3"/>
  <c r="K1115" i="3"/>
  <c r="K1116" i="3"/>
  <c r="K1117" i="3"/>
  <c r="K1118" i="3"/>
  <c r="K1119" i="3"/>
  <c r="K1120" i="3"/>
  <c r="K1121" i="3"/>
  <c r="K1123" i="3"/>
  <c r="K1124" i="3"/>
  <c r="K1125" i="3"/>
  <c r="K1126" i="3"/>
  <c r="K1127" i="3"/>
  <c r="K1128" i="3"/>
  <c r="K1129" i="3"/>
  <c r="K1131" i="3"/>
  <c r="K1132" i="3"/>
  <c r="K1133" i="3"/>
  <c r="K1134" i="3"/>
  <c r="K1135" i="3"/>
  <c r="K1136" i="3"/>
  <c r="K1137" i="3"/>
  <c r="K1139" i="3"/>
  <c r="K1140" i="3"/>
  <c r="K1141" i="3"/>
  <c r="K1142" i="3"/>
  <c r="K1143" i="3"/>
  <c r="K1144" i="3"/>
  <c r="K1145" i="3"/>
  <c r="K1147" i="3"/>
  <c r="K1148" i="3"/>
  <c r="K1149" i="3"/>
  <c r="K1150" i="3"/>
  <c r="K1151" i="3"/>
  <c r="K1152" i="3"/>
  <c r="K1153" i="3"/>
  <c r="K1155" i="3"/>
  <c r="K1156" i="3"/>
  <c r="K1157" i="3"/>
  <c r="K1158" i="3"/>
  <c r="K1159" i="3"/>
  <c r="K1160" i="3"/>
  <c r="K1161" i="3"/>
  <c r="K1163" i="3"/>
  <c r="K1164" i="3"/>
  <c r="K1165" i="3"/>
  <c r="K1166" i="3"/>
  <c r="K1167" i="3"/>
  <c r="K1168" i="3"/>
  <c r="K1169" i="3"/>
  <c r="K1171" i="3"/>
  <c r="K1172" i="3"/>
  <c r="K1173" i="3"/>
  <c r="K1174" i="3"/>
  <c r="K1175" i="3"/>
  <c r="K1176" i="3"/>
  <c r="K1177" i="3"/>
  <c r="K1179" i="3"/>
  <c r="K1180" i="3"/>
  <c r="K1181" i="3"/>
  <c r="K1182" i="3"/>
  <c r="K1183" i="3"/>
  <c r="K1184" i="3"/>
  <c r="K1185" i="3"/>
  <c r="K1187" i="3"/>
  <c r="K1188" i="3"/>
  <c r="K1189" i="3"/>
  <c r="K1190" i="3"/>
  <c r="K1191" i="3"/>
  <c r="K1193" i="3"/>
  <c r="K1195" i="3"/>
  <c r="K1196" i="3"/>
  <c r="K1197" i="3"/>
  <c r="K1198" i="3"/>
  <c r="K1199" i="3"/>
  <c r="K1200" i="3"/>
  <c r="K1201" i="3"/>
  <c r="K1203" i="3"/>
  <c r="K1204" i="3"/>
  <c r="K1205" i="3"/>
  <c r="K1206" i="3"/>
  <c r="K1207" i="3"/>
  <c r="K1208" i="3"/>
  <c r="K1209" i="3"/>
  <c r="K1211" i="3"/>
  <c r="K1212" i="3"/>
  <c r="K1213" i="3"/>
  <c r="K1214" i="3"/>
  <c r="K1215" i="3"/>
  <c r="K1216" i="3"/>
  <c r="K1217" i="3"/>
  <c r="K1219" i="3"/>
  <c r="K1220" i="3"/>
  <c r="K1221" i="3"/>
  <c r="K1222" i="3"/>
  <c r="K1223" i="3"/>
  <c r="K1224" i="3"/>
  <c r="K1225" i="3"/>
  <c r="K1227" i="3"/>
  <c r="K1228" i="3"/>
  <c r="K1229" i="3"/>
  <c r="K1230" i="3"/>
  <c r="K1231" i="3"/>
  <c r="K1232" i="3"/>
  <c r="K1233" i="3"/>
  <c r="K1235" i="3"/>
  <c r="K1236" i="3"/>
  <c r="K1237" i="3"/>
  <c r="K1238" i="3"/>
  <c r="K1239" i="3"/>
  <c r="K1241" i="3"/>
  <c r="K1243" i="3"/>
  <c r="K1244" i="3"/>
  <c r="K1245" i="3"/>
  <c r="K1246" i="3"/>
  <c r="K1247" i="3"/>
  <c r="K1248" i="3"/>
  <c r="K1249" i="3"/>
  <c r="K1251" i="3"/>
  <c r="K1252" i="3"/>
  <c r="K1253" i="3"/>
  <c r="K1254" i="3"/>
  <c r="K1255" i="3"/>
  <c r="K1257" i="3"/>
  <c r="K1259" i="3"/>
  <c r="K1260" i="3"/>
  <c r="K1261" i="3"/>
  <c r="K1262" i="3"/>
  <c r="K1263" i="3"/>
  <c r="K1264" i="3"/>
  <c r="K1265" i="3"/>
  <c r="K1267" i="3"/>
  <c r="K1268" i="3"/>
  <c r="K1269" i="3"/>
  <c r="K1270" i="3"/>
  <c r="K1271" i="3"/>
  <c r="K1272" i="3"/>
  <c r="K1273" i="3"/>
  <c r="K1275" i="3"/>
  <c r="K1276" i="3"/>
  <c r="K1277" i="3"/>
  <c r="K1278" i="3"/>
  <c r="K1279" i="3"/>
  <c r="K1280" i="3"/>
  <c r="K1281" i="3"/>
  <c r="K1283" i="3"/>
  <c r="K1284" i="3"/>
  <c r="K1285" i="3"/>
  <c r="K1286" i="3"/>
  <c r="K1287" i="3"/>
  <c r="K1288" i="3"/>
  <c r="K1289" i="3"/>
  <c r="K1291" i="3"/>
  <c r="K1292" i="3"/>
  <c r="K1293" i="3"/>
  <c r="K1294" i="3"/>
  <c r="K1295" i="3"/>
  <c r="K1296" i="3"/>
  <c r="K1297" i="3"/>
  <c r="K1299" i="3"/>
  <c r="K1300" i="3"/>
  <c r="K1301" i="3"/>
  <c r="K1302" i="3"/>
  <c r="K1303" i="3"/>
  <c r="K1304" i="3"/>
  <c r="K1305" i="3"/>
  <c r="K1307" i="3"/>
  <c r="K1308" i="3"/>
  <c r="K1309" i="3"/>
  <c r="K1310" i="3"/>
  <c r="K1311" i="3"/>
  <c r="K1312" i="3"/>
  <c r="K1313" i="3"/>
  <c r="K1315" i="3"/>
  <c r="K1316" i="3"/>
  <c r="K1317" i="3"/>
  <c r="K1318" i="3"/>
  <c r="K1319" i="3"/>
  <c r="K1320" i="3"/>
  <c r="K1321" i="3"/>
  <c r="K1323" i="3"/>
  <c r="K1324" i="3"/>
  <c r="K1325" i="3"/>
  <c r="K1326" i="3"/>
  <c r="K1327" i="3"/>
  <c r="K1328" i="3"/>
  <c r="K1329" i="3"/>
  <c r="K1331" i="3"/>
  <c r="K1332" i="3"/>
  <c r="K1333" i="3"/>
  <c r="K1334" i="3"/>
  <c r="K1335" i="3"/>
  <c r="K1336" i="3"/>
  <c r="K1337" i="3"/>
  <c r="K1339" i="3"/>
  <c r="K1340" i="3"/>
  <c r="K1341" i="3"/>
  <c r="K1342" i="3"/>
  <c r="K1343" i="3"/>
  <c r="K1345" i="3"/>
  <c r="K1347" i="3"/>
  <c r="K1348" i="3"/>
  <c r="K1349" i="3"/>
  <c r="K1350" i="3"/>
  <c r="K1351" i="3"/>
  <c r="K1352" i="3"/>
  <c r="K1353" i="3"/>
  <c r="K1355" i="3"/>
  <c r="K1356" i="3"/>
  <c r="K1357" i="3"/>
  <c r="K1358" i="3"/>
  <c r="K1359" i="3"/>
  <c r="K1360" i="3"/>
  <c r="K1361" i="3"/>
  <c r="K1363" i="3"/>
  <c r="K1364" i="3"/>
  <c r="K1365" i="3"/>
  <c r="K1366" i="3"/>
  <c r="K1367" i="3"/>
  <c r="K1368" i="3"/>
  <c r="K1369" i="3"/>
  <c r="K1371" i="3"/>
  <c r="K1372" i="3"/>
  <c r="K1373" i="3"/>
  <c r="K1374" i="3"/>
  <c r="K1375" i="3"/>
  <c r="K1376" i="3"/>
  <c r="K1377" i="3"/>
  <c r="K1379" i="3"/>
  <c r="K1380" i="3"/>
  <c r="K1381" i="3"/>
  <c r="K1382" i="3"/>
  <c r="K1383" i="3"/>
  <c r="K1384" i="3"/>
  <c r="K1385" i="3"/>
  <c r="K1387" i="3"/>
  <c r="K1388" i="3"/>
  <c r="K1389" i="3"/>
  <c r="K1390" i="3"/>
  <c r="K1391" i="3"/>
  <c r="K1392" i="3"/>
  <c r="K1393" i="3"/>
  <c r="K1395" i="3"/>
  <c r="K1396" i="3"/>
  <c r="K1397" i="3"/>
  <c r="K1398" i="3"/>
  <c r="K1399" i="3"/>
  <c r="K1400" i="3"/>
  <c r="K1401" i="3"/>
  <c r="K1403" i="3"/>
  <c r="K1404" i="3"/>
  <c r="K1405" i="3"/>
  <c r="K1406" i="3"/>
  <c r="K1407" i="3"/>
  <c r="K1408" i="3"/>
  <c r="K1409" i="3"/>
  <c r="K1411" i="3"/>
  <c r="K1412" i="3"/>
  <c r="K1413" i="3"/>
  <c r="K1414" i="3"/>
  <c r="K1415" i="3"/>
  <c r="K1416" i="3"/>
  <c r="K1417" i="3"/>
  <c r="K1419" i="3"/>
  <c r="K1420" i="3"/>
  <c r="K1421" i="3"/>
  <c r="K1422" i="3"/>
  <c r="K1423" i="3"/>
  <c r="K1424" i="3"/>
  <c r="K1425" i="3"/>
  <c r="K1427" i="3"/>
  <c r="K1428" i="3"/>
  <c r="K1429" i="3"/>
  <c r="K1430" i="3"/>
  <c r="K1431" i="3"/>
  <c r="K1432" i="3"/>
  <c r="K1433" i="3"/>
  <c r="K1435" i="3"/>
  <c r="K1436" i="3"/>
  <c r="K1437" i="3"/>
  <c r="K1438" i="3"/>
  <c r="K1439" i="3"/>
  <c r="K1440" i="3"/>
  <c r="K1441" i="3"/>
  <c r="K1443" i="3"/>
  <c r="K1444" i="3"/>
  <c r="K1445" i="3"/>
  <c r="K1446" i="3"/>
  <c r="K1447" i="3"/>
  <c r="K1448" i="3"/>
  <c r="K1449" i="3"/>
  <c r="K1451" i="3"/>
  <c r="K1452" i="3"/>
  <c r="K1453" i="3"/>
  <c r="K1454" i="3"/>
  <c r="K1455" i="3"/>
  <c r="K1456" i="3"/>
  <c r="K1457" i="3"/>
  <c r="K1459" i="3"/>
  <c r="K1460" i="3"/>
  <c r="K1461" i="3"/>
  <c r="K1462" i="3"/>
  <c r="K1463" i="3"/>
  <c r="K1464" i="3"/>
  <c r="K1465" i="3"/>
  <c r="K1467" i="3"/>
  <c r="K1468" i="3"/>
  <c r="K1469" i="3"/>
  <c r="K1470" i="3"/>
  <c r="K1471" i="3"/>
  <c r="K1472" i="3"/>
  <c r="K1473" i="3"/>
  <c r="K1475" i="3"/>
  <c r="K1476" i="3"/>
  <c r="K1477" i="3"/>
  <c r="K1478" i="3"/>
  <c r="K1479" i="3"/>
  <c r="K1480" i="3"/>
  <c r="K1481" i="3"/>
  <c r="K1483" i="3"/>
  <c r="K1484" i="3"/>
  <c r="K1485" i="3"/>
  <c r="K1486" i="3"/>
  <c r="K1487" i="3"/>
  <c r="K1488" i="3"/>
  <c r="K1489" i="3"/>
  <c r="K1491" i="3"/>
  <c r="K1492" i="3"/>
  <c r="K1493" i="3"/>
  <c r="K1494" i="3"/>
  <c r="K1495" i="3"/>
  <c r="K1496" i="3"/>
  <c r="K1497" i="3"/>
  <c r="K1499" i="3"/>
  <c r="K1500" i="3"/>
  <c r="K1501" i="3"/>
  <c r="K1502" i="3"/>
  <c r="K1503" i="3"/>
  <c r="K1504" i="3"/>
  <c r="K1505" i="3"/>
  <c r="K1507" i="3"/>
  <c r="K1508" i="3"/>
  <c r="K1509" i="3"/>
  <c r="K1510" i="3"/>
  <c r="K1511" i="3"/>
  <c r="K1512" i="3"/>
  <c r="K1513" i="3"/>
  <c r="K1515" i="3"/>
  <c r="K1516" i="3"/>
  <c r="K1517" i="3"/>
  <c r="K1518" i="3"/>
  <c r="K1519" i="3"/>
  <c r="K1520" i="3"/>
  <c r="K1521" i="3"/>
  <c r="K1523" i="3"/>
  <c r="K1524" i="3"/>
  <c r="K1525" i="3"/>
  <c r="K1526" i="3"/>
  <c r="K1527" i="3"/>
  <c r="K1528" i="3"/>
  <c r="K1529" i="3"/>
  <c r="K1531" i="3"/>
  <c r="K1532" i="3"/>
  <c r="K1533" i="3"/>
  <c r="K1534" i="3"/>
  <c r="K1535" i="3"/>
  <c r="K1536" i="3"/>
  <c r="K1537" i="3"/>
  <c r="K1539" i="3"/>
  <c r="K1540" i="3"/>
  <c r="K1541" i="3"/>
  <c r="K1542" i="3"/>
  <c r="K1543" i="3"/>
  <c r="K1544" i="3"/>
  <c r="K1545" i="3"/>
  <c r="K1547" i="3"/>
  <c r="K1548" i="3"/>
  <c r="K1549" i="3"/>
  <c r="K1550" i="3"/>
  <c r="K1551" i="3"/>
  <c r="K1552" i="3"/>
  <c r="K1553" i="3"/>
  <c r="K1555" i="3"/>
  <c r="K1556" i="3"/>
  <c r="K1557" i="3"/>
  <c r="K1558" i="3"/>
  <c r="K1559" i="3"/>
  <c r="K1560" i="3"/>
  <c r="K1561" i="3"/>
  <c r="K1563" i="3"/>
  <c r="K1564" i="3"/>
  <c r="K1565" i="3"/>
  <c r="K1566" i="3"/>
  <c r="K1567" i="3"/>
  <c r="K1568" i="3"/>
  <c r="K1569" i="3"/>
  <c r="K1571" i="3"/>
  <c r="K1572" i="3"/>
  <c r="K1573" i="3"/>
  <c r="K1574" i="3"/>
  <c r="K1575" i="3"/>
  <c r="K1576" i="3"/>
  <c r="K1577" i="3"/>
  <c r="K1579" i="3"/>
  <c r="K1580" i="3"/>
  <c r="K1581" i="3"/>
  <c r="K1582" i="3"/>
  <c r="K1583" i="3"/>
  <c r="K1584" i="3"/>
  <c r="K1585" i="3"/>
  <c r="K1587" i="3"/>
  <c r="K1588" i="3"/>
  <c r="K1589" i="3"/>
  <c r="K1590" i="3"/>
  <c r="K1591" i="3"/>
  <c r="K1592" i="3"/>
  <c r="K1593" i="3"/>
  <c r="K1595" i="3"/>
  <c r="K1596" i="3"/>
  <c r="K1597" i="3"/>
  <c r="K1598" i="3"/>
  <c r="K1599" i="3"/>
  <c r="K1600" i="3"/>
  <c r="K1601" i="3"/>
  <c r="K1603" i="3"/>
  <c r="K1604" i="3"/>
  <c r="K1605" i="3"/>
  <c r="K1606" i="3"/>
  <c r="K1607" i="3"/>
  <c r="K1608" i="3"/>
  <c r="K1609" i="3"/>
  <c r="K1612" i="3"/>
  <c r="K1613" i="3"/>
  <c r="K1614" i="3"/>
  <c r="K1615" i="3"/>
  <c r="K1616" i="3"/>
  <c r="K1617" i="3"/>
  <c r="K1619" i="3"/>
  <c r="K1620" i="3"/>
  <c r="K1621" i="3"/>
  <c r="K1622" i="3"/>
  <c r="K1623" i="3"/>
  <c r="K1624" i="3"/>
  <c r="K1625" i="3"/>
  <c r="K1627" i="3"/>
  <c r="K1628" i="3"/>
  <c r="K1629" i="3"/>
  <c r="K1630" i="3"/>
  <c r="K1631" i="3"/>
  <c r="K1632" i="3"/>
  <c r="K1633" i="3"/>
  <c r="K1635" i="3"/>
  <c r="K1636" i="3"/>
  <c r="K1637" i="3"/>
  <c r="K1638" i="3"/>
  <c r="K1639" i="3"/>
  <c r="K1640" i="3"/>
  <c r="K1641" i="3"/>
  <c r="K1643" i="3"/>
  <c r="K1644" i="3"/>
  <c r="K1645" i="3"/>
  <c r="K1646" i="3"/>
  <c r="K1647" i="3"/>
  <c r="K1648" i="3"/>
  <c r="K1649" i="3"/>
  <c r="K1651" i="3"/>
  <c r="K1652" i="3"/>
  <c r="K1653" i="3"/>
  <c r="K1654" i="3"/>
  <c r="K1655" i="3"/>
  <c r="K1656" i="3"/>
  <c r="K1657" i="3"/>
  <c r="K1659" i="3"/>
  <c r="K1660" i="3"/>
  <c r="K1661" i="3"/>
  <c r="K1662" i="3"/>
  <c r="K1663" i="3"/>
  <c r="K1664" i="3"/>
  <c r="K1665" i="3"/>
  <c r="K1667" i="3"/>
  <c r="K1668" i="3"/>
  <c r="K1669" i="3"/>
  <c r="K1670" i="3"/>
  <c r="K1671" i="3"/>
  <c r="K1672" i="3"/>
  <c r="K1673" i="3"/>
  <c r="K1675" i="3"/>
  <c r="K1676" i="3"/>
  <c r="K1677" i="3"/>
  <c r="K1678" i="3"/>
  <c r="K1679" i="3"/>
  <c r="K1680" i="3"/>
  <c r="K1681" i="3"/>
  <c r="K1683" i="3"/>
  <c r="K1684" i="3"/>
  <c r="K1685" i="3"/>
  <c r="K1686" i="3"/>
  <c r="K1687" i="3"/>
  <c r="K1688" i="3"/>
  <c r="K1689" i="3"/>
  <c r="K1691" i="3"/>
  <c r="K1692" i="3"/>
  <c r="K1693" i="3"/>
  <c r="K1694" i="3"/>
  <c r="K1695" i="3"/>
  <c r="K1696" i="3"/>
  <c r="K1697" i="3"/>
  <c r="K1699" i="3"/>
  <c r="K1700" i="3"/>
  <c r="K1701" i="3"/>
  <c r="K1702" i="3"/>
  <c r="K1703" i="3"/>
  <c r="K1704" i="3"/>
  <c r="K1705" i="3"/>
  <c r="K1707" i="3"/>
  <c r="K1708" i="3"/>
  <c r="K1709" i="3"/>
  <c r="K1710" i="3"/>
  <c r="K1711" i="3"/>
  <c r="K1712" i="3"/>
  <c r="K1713" i="3"/>
  <c r="K1715" i="3"/>
  <c r="K1716" i="3"/>
  <c r="K1717" i="3"/>
  <c r="K1718" i="3"/>
  <c r="K1719" i="3"/>
  <c r="K1720" i="3"/>
  <c r="K1721" i="3"/>
  <c r="K1723" i="3"/>
  <c r="K1724" i="3"/>
  <c r="K1725" i="3"/>
  <c r="K1726" i="3"/>
  <c r="K1727" i="3"/>
  <c r="K1728" i="3"/>
  <c r="K1729" i="3"/>
  <c r="K1731" i="3"/>
  <c r="K1732" i="3"/>
  <c r="K1733" i="3"/>
  <c r="K1734" i="3"/>
  <c r="K1735" i="3"/>
  <c r="K1736" i="3"/>
  <c r="K1737" i="3"/>
  <c r="K1739" i="3"/>
  <c r="K1740" i="3"/>
  <c r="K1741" i="3"/>
  <c r="K1742" i="3"/>
  <c r="K1743" i="3"/>
  <c r="K1744" i="3"/>
  <c r="K1745" i="3"/>
  <c r="K1747" i="3"/>
  <c r="K1748" i="3"/>
  <c r="K1749" i="3"/>
  <c r="K1750" i="3"/>
  <c r="K1751" i="3"/>
  <c r="K1752" i="3"/>
  <c r="K1753" i="3"/>
  <c r="K1755" i="3"/>
  <c r="K1756" i="3"/>
  <c r="K1757" i="3"/>
  <c r="K1758" i="3"/>
  <c r="K1759" i="3"/>
  <c r="K1760" i="3"/>
  <c r="K1761" i="3"/>
  <c r="K1763" i="3"/>
  <c r="K1764" i="3"/>
  <c r="K1765" i="3"/>
  <c r="K1766" i="3"/>
  <c r="K1767" i="3"/>
  <c r="K1768" i="3"/>
  <c r="K1769" i="3"/>
  <c r="K1771" i="3"/>
  <c r="K1772" i="3"/>
  <c r="K1773" i="3"/>
  <c r="K1774" i="3"/>
  <c r="K1775" i="3"/>
  <c r="K1776" i="3"/>
  <c r="K1777" i="3"/>
  <c r="K1779" i="3"/>
  <c r="K1780" i="3"/>
  <c r="K1781" i="3"/>
  <c r="K1782" i="3"/>
  <c r="K1783" i="3"/>
  <c r="K1784" i="3"/>
  <c r="K1785" i="3"/>
  <c r="K1787" i="3"/>
  <c r="K1788" i="3"/>
  <c r="K1789" i="3"/>
  <c r="K1790" i="3"/>
  <c r="K1791" i="3"/>
  <c r="K1792" i="3"/>
  <c r="K1793" i="3"/>
  <c r="K1795" i="3"/>
  <c r="K1796" i="3"/>
  <c r="K1797" i="3"/>
  <c r="K1798" i="3"/>
  <c r="K1799" i="3"/>
  <c r="K1800" i="3"/>
  <c r="K1801" i="3"/>
  <c r="K1803" i="3"/>
  <c r="K1804" i="3"/>
  <c r="K1805" i="3"/>
  <c r="K1806" i="3"/>
  <c r="K1807" i="3"/>
  <c r="K1808" i="3"/>
  <c r="K1809" i="3"/>
  <c r="K1811" i="3"/>
  <c r="K1812" i="3"/>
  <c r="K1813" i="3"/>
  <c r="K1814" i="3"/>
  <c r="K1815" i="3"/>
  <c r="K1816" i="3"/>
  <c r="K1817" i="3"/>
  <c r="K1819" i="3"/>
  <c r="K1820" i="3"/>
  <c r="K1821" i="3"/>
  <c r="K1822" i="3"/>
  <c r="K1823" i="3"/>
  <c r="K1824" i="3"/>
  <c r="K1825" i="3"/>
  <c r="K1827" i="3"/>
  <c r="K1828" i="3"/>
  <c r="K1829" i="3"/>
  <c r="K1830" i="3"/>
  <c r="K1831" i="3"/>
  <c r="K1832" i="3"/>
  <c r="K1833" i="3"/>
  <c r="K1835" i="3"/>
  <c r="K1836" i="3"/>
  <c r="K1837" i="3"/>
  <c r="K1838" i="3"/>
  <c r="K1839" i="3"/>
  <c r="K1840" i="3"/>
  <c r="K1841" i="3"/>
  <c r="K1843" i="3"/>
  <c r="K1844" i="3"/>
  <c r="K1845" i="3"/>
  <c r="K1846" i="3"/>
  <c r="K1847" i="3"/>
  <c r="K1848" i="3"/>
  <c r="K1849" i="3"/>
  <c r="K1851" i="3"/>
  <c r="K1852" i="3"/>
  <c r="K1853" i="3"/>
  <c r="K1854" i="3"/>
  <c r="K1855" i="3"/>
  <c r="K1856" i="3"/>
  <c r="K1857" i="3"/>
  <c r="K1859" i="3"/>
  <c r="K1860" i="3"/>
  <c r="K1861" i="3"/>
  <c r="K1862" i="3"/>
  <c r="K1863" i="3"/>
  <c r="K1864" i="3"/>
  <c r="K1865" i="3"/>
  <c r="K1867" i="3"/>
  <c r="K1868" i="3"/>
  <c r="K1869" i="3"/>
  <c r="K1870" i="3"/>
  <c r="K1871" i="3"/>
  <c r="K1872" i="3"/>
  <c r="K1873" i="3"/>
  <c r="K1875" i="3"/>
  <c r="K1876" i="3"/>
  <c r="K1877" i="3"/>
  <c r="K1878" i="3"/>
  <c r="K1879" i="3"/>
  <c r="K1880" i="3"/>
  <c r="K1881" i="3"/>
  <c r="K1883" i="3"/>
  <c r="K1884" i="3"/>
  <c r="K1885" i="3"/>
  <c r="K1886" i="3"/>
  <c r="K1887" i="3"/>
  <c r="K1888" i="3"/>
  <c r="K1889" i="3"/>
  <c r="K1891" i="3"/>
  <c r="K1892" i="3"/>
  <c r="K1893" i="3"/>
  <c r="K1894" i="3"/>
  <c r="K1895" i="3"/>
  <c r="K1896" i="3"/>
  <c r="K1897" i="3"/>
  <c r="K1899" i="3"/>
  <c r="K1900" i="3"/>
  <c r="K1901" i="3"/>
  <c r="K1902" i="3"/>
  <c r="K1903" i="3"/>
  <c r="K1904" i="3"/>
  <c r="K1905" i="3"/>
  <c r="K1907" i="3"/>
  <c r="K1908" i="3"/>
  <c r="K1909" i="3"/>
  <c r="K1910" i="3"/>
  <c r="K1911" i="3"/>
  <c r="K1912" i="3"/>
  <c r="K1913" i="3"/>
  <c r="K1915" i="3"/>
  <c r="K1916" i="3"/>
  <c r="K1917" i="3"/>
  <c r="K1918" i="3"/>
  <c r="K1919" i="3"/>
  <c r="K1920" i="3"/>
  <c r="K1921" i="3"/>
  <c r="K1923" i="3"/>
  <c r="K1924" i="3"/>
  <c r="K1925" i="3"/>
  <c r="K1926" i="3"/>
  <c r="K1927" i="3"/>
  <c r="K1928" i="3"/>
  <c r="K1929" i="3"/>
  <c r="K1931" i="3"/>
  <c r="K1932" i="3"/>
  <c r="K1933" i="3"/>
  <c r="K1934" i="3"/>
  <c r="K1935" i="3"/>
  <c r="K1936" i="3"/>
  <c r="K1937" i="3"/>
  <c r="K1939" i="3"/>
  <c r="K1940" i="3"/>
  <c r="K1941" i="3"/>
  <c r="K1942" i="3"/>
  <c r="K1943" i="3"/>
  <c r="K1944" i="3"/>
  <c r="K1945" i="3"/>
  <c r="K1947" i="3"/>
  <c r="K1948" i="3"/>
  <c r="K1949" i="3"/>
  <c r="K1950" i="3"/>
  <c r="K1951" i="3"/>
  <c r="K1952" i="3"/>
  <c r="K1953" i="3"/>
  <c r="K1956" i="3"/>
  <c r="K1957" i="3"/>
  <c r="K1958" i="3"/>
  <c r="K1959" i="3"/>
  <c r="K1960" i="3"/>
  <c r="K1961" i="3"/>
  <c r="K1963" i="3"/>
  <c r="K1964" i="3"/>
  <c r="K1965" i="3"/>
  <c r="K1966" i="3"/>
  <c r="K1967" i="3"/>
  <c r="K1968" i="3"/>
  <c r="K1969" i="3"/>
  <c r="K1971" i="3"/>
  <c r="K1972" i="3"/>
  <c r="K1973" i="3"/>
  <c r="K1974" i="3"/>
  <c r="K1975" i="3"/>
  <c r="K1976" i="3"/>
  <c r="K1977" i="3"/>
  <c r="K1979" i="3"/>
  <c r="K1980" i="3"/>
  <c r="K1981" i="3"/>
  <c r="K1982" i="3"/>
  <c r="K1983" i="3"/>
  <c r="K1984" i="3"/>
  <c r="K1985" i="3"/>
  <c r="K1987" i="3"/>
  <c r="K1988" i="3"/>
  <c r="K1989" i="3"/>
  <c r="K1990" i="3"/>
  <c r="K1991" i="3"/>
  <c r="K1992" i="3"/>
  <c r="K1993" i="3"/>
  <c r="K1995" i="3"/>
  <c r="K1996" i="3"/>
  <c r="K1997" i="3"/>
  <c r="K1998" i="3"/>
  <c r="K1999" i="3"/>
  <c r="K2000" i="3"/>
  <c r="K2001" i="3"/>
  <c r="K2003" i="3"/>
  <c r="K2004" i="3"/>
  <c r="K2005" i="3"/>
  <c r="K2006" i="3"/>
  <c r="K2007" i="3"/>
  <c r="K2008" i="3"/>
  <c r="K2009" i="3"/>
  <c r="K2011" i="3"/>
  <c r="K2012" i="3"/>
  <c r="K2013" i="3"/>
  <c r="K2014" i="3"/>
  <c r="K2015" i="3"/>
  <c r="K2016" i="3"/>
  <c r="K2017" i="3"/>
  <c r="K2019" i="3"/>
  <c r="K2020" i="3"/>
  <c r="K2021" i="3"/>
  <c r="K2022" i="3"/>
  <c r="K2023" i="3"/>
  <c r="K2024" i="3"/>
  <c r="K2025" i="3"/>
  <c r="K2027" i="3"/>
  <c r="K2028" i="3"/>
  <c r="K2029" i="3"/>
  <c r="K2030" i="3"/>
  <c r="K2031" i="3"/>
  <c r="K2032" i="3"/>
  <c r="K2033" i="3"/>
  <c r="K2035" i="3"/>
  <c r="K2036" i="3"/>
  <c r="K2037" i="3"/>
  <c r="K2038" i="3"/>
  <c r="K2039" i="3"/>
  <c r="K2040" i="3"/>
  <c r="K2041" i="3"/>
  <c r="K2043" i="3"/>
  <c r="K2044" i="3"/>
  <c r="K2045" i="3"/>
  <c r="K2046" i="3"/>
  <c r="K2047" i="3"/>
  <c r="K2048" i="3"/>
  <c r="K2049" i="3"/>
  <c r="K2051" i="3"/>
  <c r="K2052" i="3"/>
  <c r="K2053" i="3"/>
  <c r="K2054" i="3"/>
  <c r="K2055" i="3"/>
  <c r="K2056" i="3"/>
  <c r="K2057" i="3"/>
  <c r="K2059" i="3"/>
  <c r="K2060" i="3"/>
  <c r="K2061" i="3"/>
  <c r="K2062" i="3"/>
  <c r="K2063" i="3"/>
  <c r="K2064" i="3"/>
  <c r="K2065" i="3"/>
  <c r="K2067" i="3"/>
  <c r="K2068" i="3"/>
  <c r="K2069" i="3"/>
  <c r="K2070" i="3"/>
  <c r="K2071" i="3"/>
  <c r="K2072" i="3"/>
  <c r="K2073" i="3"/>
  <c r="K2075" i="3"/>
  <c r="K2076" i="3"/>
  <c r="K2077" i="3"/>
  <c r="K2078" i="3"/>
  <c r="K2079" i="3"/>
  <c r="K2080" i="3"/>
  <c r="K2081" i="3"/>
  <c r="K2083" i="3"/>
  <c r="K2084" i="3"/>
  <c r="K2085" i="3"/>
  <c r="K2086" i="3"/>
  <c r="K2087" i="3"/>
  <c r="K2088" i="3"/>
  <c r="K2089" i="3"/>
  <c r="K2091" i="3"/>
  <c r="K2092" i="3"/>
  <c r="K2093" i="3"/>
  <c r="K2094" i="3"/>
  <c r="K2095" i="3"/>
  <c r="K2096" i="3"/>
  <c r="K2097" i="3"/>
  <c r="K2099" i="3"/>
  <c r="K2100" i="3"/>
  <c r="K2101" i="3"/>
  <c r="K2102" i="3"/>
  <c r="K2103" i="3"/>
  <c r="K2104" i="3"/>
  <c r="K2105" i="3"/>
  <c r="K2107" i="3"/>
  <c r="K2108" i="3"/>
  <c r="K2109" i="3"/>
  <c r="K2110" i="3"/>
  <c r="K2111" i="3"/>
  <c r="K2112" i="3"/>
  <c r="K2113" i="3"/>
  <c r="K2115" i="3"/>
  <c r="K2116" i="3"/>
  <c r="K2117" i="3"/>
  <c r="K2118" i="3"/>
  <c r="K2119" i="3"/>
  <c r="K2120" i="3"/>
  <c r="K2121" i="3"/>
  <c r="K2123" i="3"/>
  <c r="K2124" i="3"/>
  <c r="K2125" i="3"/>
  <c r="K2126" i="3"/>
  <c r="K2127" i="3"/>
  <c r="K2128" i="3"/>
  <c r="K2129" i="3"/>
  <c r="K2131" i="3"/>
  <c r="K2132" i="3"/>
  <c r="K2133" i="3"/>
  <c r="K2134" i="3"/>
  <c r="K2135" i="3"/>
  <c r="K2136" i="3"/>
  <c r="K2137" i="3"/>
  <c r="K2139" i="3"/>
  <c r="K2140" i="3"/>
  <c r="K2141" i="3"/>
  <c r="K2142" i="3"/>
  <c r="K2143" i="3"/>
  <c r="K2144" i="3"/>
  <c r="K2145" i="3"/>
  <c r="K2147" i="3"/>
  <c r="K2148" i="3"/>
  <c r="K2149" i="3"/>
  <c r="K2150" i="3"/>
  <c r="K2151" i="3"/>
  <c r="K2152" i="3"/>
  <c r="K2153" i="3"/>
  <c r="K2155" i="3"/>
  <c r="K2156" i="3"/>
  <c r="K2157" i="3"/>
  <c r="K2158" i="3"/>
  <c r="K2159" i="3"/>
  <c r="K2160" i="3"/>
  <c r="K2161" i="3"/>
  <c r="K2163" i="3"/>
  <c r="K2164" i="3"/>
  <c r="K2165" i="3"/>
  <c r="K2166" i="3"/>
  <c r="K2167" i="3"/>
  <c r="K2168" i="3"/>
  <c r="K2169" i="3"/>
  <c r="K2171" i="3"/>
  <c r="K2172" i="3"/>
  <c r="K2173" i="3"/>
  <c r="K2174" i="3"/>
  <c r="K2175" i="3"/>
  <c r="K2176" i="3"/>
  <c r="K2177" i="3"/>
  <c r="K2179" i="3"/>
  <c r="K2180" i="3"/>
  <c r="K2181" i="3"/>
  <c r="K2182" i="3"/>
  <c r="K2183" i="3"/>
  <c r="K2184" i="3"/>
  <c r="K2185" i="3"/>
  <c r="K2187" i="3"/>
  <c r="K2188" i="3"/>
  <c r="K2189" i="3"/>
  <c r="K2190" i="3"/>
  <c r="K2191" i="3"/>
  <c r="K2192" i="3"/>
  <c r="K2193" i="3"/>
  <c r="K2195" i="3"/>
  <c r="K2196" i="3"/>
  <c r="K2197" i="3"/>
  <c r="K2198" i="3"/>
  <c r="K2199" i="3"/>
  <c r="K2200" i="3"/>
  <c r="K2201" i="3"/>
  <c r="K2203" i="3"/>
  <c r="K2204" i="3"/>
  <c r="K2205" i="3"/>
  <c r="K2206" i="3"/>
  <c r="K2207" i="3"/>
  <c r="K2208" i="3"/>
  <c r="K2209" i="3"/>
  <c r="K2211" i="3"/>
  <c r="K2212" i="3"/>
  <c r="K2213" i="3"/>
  <c r="K2214" i="3"/>
  <c r="K2215" i="3"/>
  <c r="K2216" i="3"/>
  <c r="K2217" i="3"/>
  <c r="K2219" i="3"/>
  <c r="K2220" i="3"/>
  <c r="K2221" i="3"/>
  <c r="K2222" i="3"/>
  <c r="K2223" i="3"/>
  <c r="K2224" i="3"/>
  <c r="K2225" i="3"/>
  <c r="K2227" i="3"/>
  <c r="K2228" i="3"/>
  <c r="K2229" i="3"/>
  <c r="K2230" i="3"/>
  <c r="K2231" i="3"/>
  <c r="K2232" i="3"/>
  <c r="K2233" i="3"/>
  <c r="K2235" i="3"/>
  <c r="K2236" i="3"/>
  <c r="K2237" i="3"/>
  <c r="K2238" i="3"/>
  <c r="K2239" i="3"/>
  <c r="K2240" i="3"/>
  <c r="K2241" i="3"/>
  <c r="K2243" i="3"/>
  <c r="K2244" i="3"/>
  <c r="K2245" i="3"/>
  <c r="K2246" i="3"/>
  <c r="K2247" i="3"/>
  <c r="K2248" i="3"/>
  <c r="K2249" i="3"/>
  <c r="K2251" i="3"/>
  <c r="K2252" i="3"/>
  <c r="K2253" i="3"/>
  <c r="K2254" i="3"/>
  <c r="K2255" i="3"/>
  <c r="K2256" i="3"/>
  <c r="K2257" i="3"/>
  <c r="K2259" i="3"/>
  <c r="K2260" i="3"/>
  <c r="K2261" i="3"/>
  <c r="K2262" i="3"/>
  <c r="K2263" i="3"/>
  <c r="K2264" i="3"/>
  <c r="K2265" i="3"/>
  <c r="K2267" i="3"/>
  <c r="K2268" i="3"/>
  <c r="K2269" i="3"/>
  <c r="K2270" i="3"/>
  <c r="K2271" i="3"/>
  <c r="K2272" i="3"/>
  <c r="K2273" i="3"/>
  <c r="K2275" i="3"/>
  <c r="K2276" i="3"/>
  <c r="K2277" i="3"/>
  <c r="K2278" i="3"/>
  <c r="K2279" i="3"/>
  <c r="K2280" i="3"/>
  <c r="K2281" i="3"/>
  <c r="K2283" i="3"/>
  <c r="K2284" i="3"/>
  <c r="K2285" i="3"/>
  <c r="K2286" i="3"/>
  <c r="K2287" i="3"/>
  <c r="K2288" i="3"/>
  <c r="K2289" i="3"/>
  <c r="K2291" i="3"/>
  <c r="K2292" i="3"/>
  <c r="K2293" i="3"/>
  <c r="K2294" i="3"/>
  <c r="K2295" i="3"/>
  <c r="K2296" i="3"/>
  <c r="K2297" i="3"/>
  <c r="K2299" i="3"/>
  <c r="K2300" i="3"/>
  <c r="K2301" i="3"/>
  <c r="K2302" i="3"/>
  <c r="K2303" i="3"/>
  <c r="K2304" i="3"/>
  <c r="K2305" i="3"/>
  <c r="K2307" i="3"/>
  <c r="K2308" i="3"/>
  <c r="K2309" i="3"/>
  <c r="K2310" i="3"/>
  <c r="K2311" i="3"/>
  <c r="K2312" i="3"/>
  <c r="K2313" i="3"/>
  <c r="K2315" i="3"/>
  <c r="K2316" i="3"/>
  <c r="K2317" i="3"/>
  <c r="K2318" i="3"/>
  <c r="K2319" i="3"/>
  <c r="K2320" i="3"/>
  <c r="K2321" i="3"/>
  <c r="K2323" i="3"/>
  <c r="K2324" i="3"/>
  <c r="K2325" i="3"/>
  <c r="K2326" i="3"/>
  <c r="K2327" i="3"/>
  <c r="K2328" i="3"/>
  <c r="K2329" i="3"/>
  <c r="K2331" i="3"/>
  <c r="K2332" i="3"/>
  <c r="K2333" i="3"/>
  <c r="K2334" i="3"/>
  <c r="K2335" i="3"/>
  <c r="K2336" i="3"/>
  <c r="K2337" i="3"/>
  <c r="K2339" i="3"/>
  <c r="K2340" i="3"/>
  <c r="K2341" i="3"/>
  <c r="K2342" i="3"/>
  <c r="K2343" i="3"/>
  <c r="K2344" i="3"/>
  <c r="K2345" i="3"/>
  <c r="K2347" i="3"/>
  <c r="K2348" i="3"/>
  <c r="K2349" i="3"/>
  <c r="K2350" i="3"/>
  <c r="K2351" i="3"/>
  <c r="K2352" i="3"/>
  <c r="K2353" i="3"/>
  <c r="K2355" i="3"/>
  <c r="K2356" i="3"/>
  <c r="K2357" i="3"/>
  <c r="K2358" i="3"/>
  <c r="K2359" i="3"/>
  <c r="K2360" i="3"/>
  <c r="K2361" i="3"/>
  <c r="K2363" i="3"/>
  <c r="K2364" i="3"/>
  <c r="K2365" i="3"/>
  <c r="K2366" i="3"/>
  <c r="K2367" i="3"/>
  <c r="K2368" i="3"/>
  <c r="K2369" i="3"/>
  <c r="K2371" i="3"/>
  <c r="K2372" i="3"/>
  <c r="K2373" i="3"/>
  <c r="K2374" i="3"/>
  <c r="K2375" i="3"/>
  <c r="K2376" i="3"/>
  <c r="K2377" i="3"/>
  <c r="K2379" i="3"/>
  <c r="K2380" i="3"/>
  <c r="K2381" i="3"/>
  <c r="K2382" i="3"/>
  <c r="K2383" i="3"/>
  <c r="K2384" i="3"/>
  <c r="K2385" i="3"/>
  <c r="K2387" i="3"/>
  <c r="K2388" i="3"/>
  <c r="K2389" i="3"/>
  <c r="K2390" i="3"/>
  <c r="K2391" i="3"/>
  <c r="K2392" i="3"/>
  <c r="K2393" i="3"/>
  <c r="K2395" i="3"/>
  <c r="K2396" i="3"/>
  <c r="K2397" i="3"/>
  <c r="K2398" i="3"/>
  <c r="K2399" i="3"/>
  <c r="K2400" i="3"/>
  <c r="K2401" i="3"/>
  <c r="K2403" i="3"/>
  <c r="K2404" i="3"/>
  <c r="K2405" i="3"/>
  <c r="K2406" i="3"/>
  <c r="K2407" i="3"/>
  <c r="K2408" i="3"/>
  <c r="K2409" i="3"/>
  <c r="K2411" i="3"/>
  <c r="K2412" i="3"/>
  <c r="K2413" i="3"/>
  <c r="K2414" i="3"/>
  <c r="K2415" i="3"/>
  <c r="K2416" i="3"/>
  <c r="K2417" i="3"/>
  <c r="K2419" i="3"/>
  <c r="K2420" i="3"/>
  <c r="K2421" i="3"/>
  <c r="K2422" i="3"/>
  <c r="K2423" i="3"/>
  <c r="K2424" i="3"/>
  <c r="K2425" i="3"/>
  <c r="K2427" i="3"/>
  <c r="K2428" i="3"/>
  <c r="K2429" i="3"/>
  <c r="K2430" i="3"/>
  <c r="K2431" i="3"/>
  <c r="K2432" i="3"/>
  <c r="K2433" i="3"/>
  <c r="K2435" i="3"/>
  <c r="K2436" i="3"/>
  <c r="K2437" i="3"/>
  <c r="K2438" i="3"/>
  <c r="K2439" i="3"/>
  <c r="K2440" i="3"/>
  <c r="K2441" i="3"/>
  <c r="K2443" i="3"/>
  <c r="K2444" i="3"/>
  <c r="K2445" i="3"/>
  <c r="K2446" i="3"/>
  <c r="K2447" i="3"/>
  <c r="K2448" i="3"/>
  <c r="K2449" i="3"/>
  <c r="K2451" i="3"/>
  <c r="K2452" i="3"/>
  <c r="K2453" i="3"/>
  <c r="K2454" i="3"/>
  <c r="K2455" i="3"/>
  <c r="K2456" i="3"/>
  <c r="K2457" i="3"/>
  <c r="K2459" i="3"/>
  <c r="K2460" i="3"/>
  <c r="K2461" i="3"/>
  <c r="K2462" i="3"/>
  <c r="K2463" i="3"/>
  <c r="K2464" i="3"/>
  <c r="K2465" i="3"/>
  <c r="K2467" i="3"/>
  <c r="K2468" i="3"/>
  <c r="K2469" i="3"/>
  <c r="K2470" i="3"/>
  <c r="K2471" i="3"/>
  <c r="K2472" i="3"/>
  <c r="K2473" i="3"/>
  <c r="K2475" i="3"/>
  <c r="K2476" i="3"/>
  <c r="K2477" i="3"/>
  <c r="K2478" i="3"/>
  <c r="K2479" i="3"/>
  <c r="K2480" i="3"/>
  <c r="K2481" i="3"/>
  <c r="K2483" i="3"/>
  <c r="K2484" i="3"/>
  <c r="K2485" i="3"/>
  <c r="K2486" i="3"/>
  <c r="K2487" i="3"/>
  <c r="K2488" i="3"/>
  <c r="K2489" i="3"/>
  <c r="K2491" i="3"/>
  <c r="K2492" i="3"/>
  <c r="K2493" i="3"/>
  <c r="K2494" i="3"/>
  <c r="K2495" i="3"/>
  <c r="K2496" i="3"/>
  <c r="K2497" i="3"/>
  <c r="K2499" i="3"/>
  <c r="K2500" i="3"/>
  <c r="K2501" i="3"/>
  <c r="K2502" i="3"/>
  <c r="K2503" i="3"/>
  <c r="K2504" i="3"/>
  <c r="K2505" i="3"/>
  <c r="K2507" i="3"/>
  <c r="K2508" i="3"/>
  <c r="K2509" i="3"/>
  <c r="K2510" i="3"/>
  <c r="K2511" i="3"/>
  <c r="K2512" i="3"/>
  <c r="K2513" i="3"/>
  <c r="K2515" i="3"/>
  <c r="K2516" i="3"/>
  <c r="K2517" i="3"/>
  <c r="K2518" i="3"/>
  <c r="K2519" i="3"/>
  <c r="K2520" i="3"/>
  <c r="K2521" i="3"/>
  <c r="K2523" i="3"/>
  <c r="K2524" i="3"/>
  <c r="K2525" i="3"/>
  <c r="K2526" i="3"/>
  <c r="K2527" i="3"/>
  <c r="K2528" i="3"/>
  <c r="K2529" i="3"/>
  <c r="K2531" i="3"/>
  <c r="K2532" i="3"/>
  <c r="K2533" i="3"/>
  <c r="K2534" i="3"/>
  <c r="K2535" i="3"/>
  <c r="K2536" i="3"/>
  <c r="K2537" i="3"/>
  <c r="K2539" i="3"/>
  <c r="K2540" i="3"/>
  <c r="K2541" i="3"/>
  <c r="K2542" i="3"/>
  <c r="K2543" i="3"/>
  <c r="K2544" i="3"/>
  <c r="K2545" i="3"/>
  <c r="K2547" i="3"/>
  <c r="K2548" i="3"/>
  <c r="K2549" i="3"/>
  <c r="K2550" i="3"/>
  <c r="K2551" i="3"/>
  <c r="K2552" i="3"/>
  <c r="K2553" i="3"/>
  <c r="K2555" i="3"/>
  <c r="K2556" i="3"/>
  <c r="K2557" i="3"/>
  <c r="K2558" i="3"/>
  <c r="K2559" i="3"/>
  <c r="K2560" i="3"/>
  <c r="K2561" i="3"/>
  <c r="K2563" i="3"/>
  <c r="K2564" i="3"/>
  <c r="K2565" i="3"/>
  <c r="K2566" i="3"/>
  <c r="K2567" i="3"/>
  <c r="K2568" i="3"/>
  <c r="K2569" i="3"/>
  <c r="K2571" i="3"/>
  <c r="K2572" i="3"/>
  <c r="K2573" i="3"/>
  <c r="K2574" i="3"/>
  <c r="K2575" i="3"/>
  <c r="K2576" i="3"/>
  <c r="K2577" i="3"/>
  <c r="K2579" i="3"/>
  <c r="K2580" i="3"/>
  <c r="K2581" i="3"/>
  <c r="K2582" i="3"/>
  <c r="K2583" i="3"/>
  <c r="K2584" i="3"/>
  <c r="K2585" i="3"/>
  <c r="K2587" i="3"/>
  <c r="K2588" i="3"/>
  <c r="K2589" i="3"/>
  <c r="K2590" i="3"/>
  <c r="K2591" i="3"/>
  <c r="K2592" i="3"/>
  <c r="K2593" i="3"/>
  <c r="K2595" i="3"/>
  <c r="K2596" i="3"/>
  <c r="K2597" i="3"/>
  <c r="K2598" i="3"/>
  <c r="K2599" i="3"/>
  <c r="K2600" i="3"/>
  <c r="K2601" i="3"/>
  <c r="K2603" i="3"/>
  <c r="K2604" i="3"/>
  <c r="K2605" i="3"/>
  <c r="K2606" i="3"/>
  <c r="K2607" i="3"/>
  <c r="K2608" i="3"/>
  <c r="K2609" i="3"/>
  <c r="K2611" i="3"/>
  <c r="K2612" i="3"/>
  <c r="K2613" i="3"/>
  <c r="K2614" i="3"/>
  <c r="K2615" i="3"/>
  <c r="K2616" i="3"/>
  <c r="K2617" i="3"/>
  <c r="K2619" i="3"/>
  <c r="K2620" i="3"/>
  <c r="K2621" i="3"/>
  <c r="K2622" i="3"/>
  <c r="K2623" i="3"/>
  <c r="K2624" i="3"/>
  <c r="K2625" i="3"/>
  <c r="K2627" i="3"/>
  <c r="K2628" i="3"/>
  <c r="K2629" i="3"/>
  <c r="K2630" i="3"/>
  <c r="K2631" i="3"/>
  <c r="K2632" i="3"/>
  <c r="K2633" i="3"/>
  <c r="K2635" i="3"/>
  <c r="K2636" i="3"/>
  <c r="K2637" i="3"/>
  <c r="K2638" i="3"/>
  <c r="K2639" i="3"/>
  <c r="K2640" i="3"/>
  <c r="K2641" i="3"/>
  <c r="K2643" i="3"/>
  <c r="K2644" i="3"/>
  <c r="K2645" i="3"/>
  <c r="K2646" i="3"/>
  <c r="K2647" i="3"/>
  <c r="K2648" i="3"/>
  <c r="K2649" i="3"/>
  <c r="K2651" i="3"/>
  <c r="K2652" i="3"/>
  <c r="K2653" i="3"/>
  <c r="K2654" i="3"/>
  <c r="K2655" i="3"/>
  <c r="K2656" i="3"/>
  <c r="K2657" i="3"/>
  <c r="K2659" i="3"/>
  <c r="K2660" i="3"/>
  <c r="K2661" i="3"/>
  <c r="K2662" i="3"/>
  <c r="K2663" i="3"/>
  <c r="K2664" i="3"/>
  <c r="K2665" i="3"/>
  <c r="K2667" i="3"/>
  <c r="K2668" i="3"/>
  <c r="K2669" i="3"/>
  <c r="K2670" i="3"/>
  <c r="K2671" i="3"/>
  <c r="K2672" i="3"/>
  <c r="K2673" i="3"/>
  <c r="K2675" i="3"/>
  <c r="K2676" i="3"/>
  <c r="K2677" i="3"/>
  <c r="K2678" i="3"/>
  <c r="K2679" i="3"/>
  <c r="K2680" i="3"/>
  <c r="K2681" i="3"/>
  <c r="K2683" i="3"/>
  <c r="K2684" i="3"/>
  <c r="K2685" i="3"/>
  <c r="K2686" i="3"/>
  <c r="K2687" i="3"/>
  <c r="K2688" i="3"/>
  <c r="K2689" i="3"/>
  <c r="K2691" i="3"/>
  <c r="K2692" i="3"/>
  <c r="K2693" i="3"/>
  <c r="K2694" i="3"/>
  <c r="K2695" i="3"/>
  <c r="K2696" i="3"/>
  <c r="K2697" i="3"/>
  <c r="K2699" i="3"/>
  <c r="K2700" i="3"/>
  <c r="K2701" i="3"/>
  <c r="K2702" i="3"/>
  <c r="K2703" i="3"/>
  <c r="K2704" i="3"/>
  <c r="K2705" i="3"/>
  <c r="K2707" i="3"/>
  <c r="K2708" i="3"/>
  <c r="K2709" i="3"/>
  <c r="K2710" i="3"/>
  <c r="K2711" i="3"/>
  <c r="K2712" i="3"/>
  <c r="K2713" i="3"/>
  <c r="K2715" i="3"/>
  <c r="K2716" i="3"/>
  <c r="K2717" i="3"/>
  <c r="K2718" i="3"/>
  <c r="K2719" i="3"/>
  <c r="K2720" i="3"/>
  <c r="K2721" i="3"/>
  <c r="K2723" i="3"/>
  <c r="K2724" i="3"/>
  <c r="K2725" i="3"/>
  <c r="K2726" i="3"/>
  <c r="K2727" i="3"/>
  <c r="K2728" i="3"/>
  <c r="K2729" i="3"/>
  <c r="K2731" i="3"/>
  <c r="K2732" i="3"/>
  <c r="K2733" i="3"/>
  <c r="K2734" i="3"/>
  <c r="K2735" i="3"/>
  <c r="K2736" i="3"/>
  <c r="K2737" i="3"/>
  <c r="K2739" i="3"/>
  <c r="K2740" i="3"/>
  <c r="K2741" i="3"/>
  <c r="K2742" i="3"/>
  <c r="K2743" i="3"/>
  <c r="K2744" i="3"/>
  <c r="K2745" i="3"/>
  <c r="K2747" i="3"/>
  <c r="K2748" i="3"/>
  <c r="K2749" i="3"/>
  <c r="K2750" i="3"/>
  <c r="K2751" i="3"/>
  <c r="K2752" i="3"/>
  <c r="K2753" i="3"/>
  <c r="K2755" i="3"/>
  <c r="K2756" i="3"/>
  <c r="K2757" i="3"/>
  <c r="K2758" i="3"/>
  <c r="K2759" i="3"/>
  <c r="K2760" i="3"/>
  <c r="K2761" i="3"/>
  <c r="K2763" i="3"/>
  <c r="K2764" i="3"/>
  <c r="K2765" i="3"/>
  <c r="K2766" i="3"/>
  <c r="K2767" i="3"/>
  <c r="K2768" i="3"/>
  <c r="K2769" i="3"/>
  <c r="K2771" i="3"/>
  <c r="K2772" i="3"/>
  <c r="K2773" i="3"/>
  <c r="K2774" i="3"/>
  <c r="K2775" i="3"/>
  <c r="K2776" i="3"/>
  <c r="K2777" i="3"/>
  <c r="K2779" i="3"/>
  <c r="K2780" i="3"/>
  <c r="K2781" i="3"/>
  <c r="K2782" i="3"/>
  <c r="K2783" i="3"/>
  <c r="K2784" i="3"/>
  <c r="K2785" i="3"/>
  <c r="K2787" i="3"/>
  <c r="K2788" i="3"/>
  <c r="K2789" i="3"/>
  <c r="K2790" i="3"/>
  <c r="K2791" i="3"/>
  <c r="K2792" i="3"/>
  <c r="K2793" i="3"/>
  <c r="K2795" i="3"/>
  <c r="K2796" i="3"/>
  <c r="K2797" i="3"/>
  <c r="K2798" i="3"/>
  <c r="K2799" i="3"/>
  <c r="K2800" i="3"/>
  <c r="K2801" i="3"/>
  <c r="K2803" i="3"/>
  <c r="K2804" i="3"/>
  <c r="K2805" i="3"/>
  <c r="K2806" i="3"/>
  <c r="K2807" i="3"/>
  <c r="K2808" i="3"/>
  <c r="K2809" i="3"/>
  <c r="K2811" i="3"/>
  <c r="K2812" i="3"/>
  <c r="K2813" i="3"/>
  <c r="K2814" i="3"/>
  <c r="K2815" i="3"/>
  <c r="K2816" i="3"/>
  <c r="K2817" i="3"/>
  <c r="K2819" i="3"/>
  <c r="K2820" i="3"/>
  <c r="K2821" i="3"/>
  <c r="K2822" i="3"/>
  <c r="K2823" i="3"/>
  <c r="K2824" i="3"/>
  <c r="K2825" i="3"/>
  <c r="K2827" i="3"/>
  <c r="K2828" i="3"/>
  <c r="K2829" i="3"/>
  <c r="K2830" i="3"/>
  <c r="K2831" i="3"/>
  <c r="K2832" i="3"/>
  <c r="K2833" i="3"/>
  <c r="K2835" i="3"/>
  <c r="K2836" i="3"/>
  <c r="K2837" i="3"/>
  <c r="K2838" i="3"/>
  <c r="K2839" i="3"/>
  <c r="K2840" i="3"/>
  <c r="K2841" i="3"/>
  <c r="K2843" i="3"/>
  <c r="K2844" i="3"/>
  <c r="K2845" i="3"/>
  <c r="K2846" i="3"/>
  <c r="K2847" i="3"/>
  <c r="K2848" i="3"/>
  <c r="K2849" i="3"/>
  <c r="K2851" i="3"/>
  <c r="K2852" i="3"/>
  <c r="K2853" i="3"/>
  <c r="K2854" i="3"/>
  <c r="K2855" i="3"/>
  <c r="K2856" i="3"/>
  <c r="K2857" i="3"/>
  <c r="K2859" i="3"/>
  <c r="K2860" i="3"/>
  <c r="K2861" i="3"/>
  <c r="K2862" i="3"/>
  <c r="K2863" i="3"/>
  <c r="K2865" i="3"/>
  <c r="K2867" i="3"/>
  <c r="K2868" i="3"/>
  <c r="K2869" i="3"/>
  <c r="K2870" i="3"/>
  <c r="K2871" i="3"/>
  <c r="K2872" i="3"/>
  <c r="K2873" i="3"/>
  <c r="K2875" i="3"/>
  <c r="K2876" i="3"/>
  <c r="K2877" i="3"/>
  <c r="K2878" i="3"/>
  <c r="K2879" i="3"/>
  <c r="K2880" i="3"/>
  <c r="K2881" i="3"/>
  <c r="K2883" i="3"/>
  <c r="K2884" i="3"/>
  <c r="K2885" i="3"/>
  <c r="K2886" i="3"/>
  <c r="K2887" i="3"/>
  <c r="K2888" i="3"/>
  <c r="K2889" i="3"/>
  <c r="K2891" i="3"/>
  <c r="K2892" i="3"/>
  <c r="K2893" i="3"/>
  <c r="K2894" i="3"/>
  <c r="K2895" i="3"/>
  <c r="K2896" i="3"/>
  <c r="K2897" i="3"/>
  <c r="K2899" i="3"/>
  <c r="K2900" i="3"/>
  <c r="K2901" i="3"/>
  <c r="K2902" i="3"/>
  <c r="K2903" i="3"/>
  <c r="K2904" i="3"/>
  <c r="K2905" i="3"/>
  <c r="K2907" i="3"/>
  <c r="K2908" i="3"/>
  <c r="K2909" i="3"/>
  <c r="K2910" i="3"/>
  <c r="K2911" i="3"/>
  <c r="K2912" i="3"/>
  <c r="K2913" i="3"/>
  <c r="K2915" i="3"/>
  <c r="K2916" i="3"/>
  <c r="K2917" i="3"/>
  <c r="K2918" i="3"/>
  <c r="K2919" i="3"/>
  <c r="K2920" i="3"/>
  <c r="K2921" i="3"/>
  <c r="K2923" i="3"/>
  <c r="K2924" i="3"/>
  <c r="K2925" i="3"/>
  <c r="K2926" i="3"/>
  <c r="K2927" i="3"/>
  <c r="K2928" i="3"/>
  <c r="K2929" i="3"/>
  <c r="K2931" i="3"/>
  <c r="K2932" i="3"/>
  <c r="K2933" i="3"/>
  <c r="K2934" i="3"/>
  <c r="K2935" i="3"/>
  <c r="K2936" i="3"/>
  <c r="K2937" i="3"/>
  <c r="K2939" i="3"/>
  <c r="K2940" i="3"/>
  <c r="K2941" i="3"/>
  <c r="K2942" i="3"/>
  <c r="K2943" i="3"/>
  <c r="K2944" i="3"/>
  <c r="K2945" i="3"/>
  <c r="K2947" i="3"/>
  <c r="K2948" i="3"/>
  <c r="K2949" i="3"/>
  <c r="K2950" i="3"/>
  <c r="K2951" i="3"/>
  <c r="K2952" i="3"/>
  <c r="K2953" i="3"/>
  <c r="K2955" i="3"/>
  <c r="K2956" i="3"/>
  <c r="K2957" i="3"/>
  <c r="K2958" i="3"/>
  <c r="K2959" i="3"/>
  <c r="K2960" i="3"/>
  <c r="K2961" i="3"/>
  <c r="K2963" i="3"/>
  <c r="K2964" i="3"/>
  <c r="K2965" i="3"/>
  <c r="K2966" i="3"/>
  <c r="K2967" i="3"/>
  <c r="K2968" i="3"/>
  <c r="K2969" i="3"/>
  <c r="K2971" i="3"/>
  <c r="K2972" i="3"/>
  <c r="K2973" i="3"/>
  <c r="K2974" i="3"/>
  <c r="K2975" i="3"/>
  <c r="K2976" i="3"/>
  <c r="K2977" i="3"/>
  <c r="K2979" i="3"/>
  <c r="K2980" i="3"/>
  <c r="K2981" i="3"/>
  <c r="K2982" i="3"/>
  <c r="K2983" i="3"/>
  <c r="K2984" i="3"/>
  <c r="K2985" i="3"/>
  <c r="K2987" i="3"/>
  <c r="K2988" i="3"/>
  <c r="K2989" i="3"/>
  <c r="K2990" i="3"/>
  <c r="K2991" i="3"/>
  <c r="K2992" i="3"/>
  <c r="K2993" i="3"/>
  <c r="K2995" i="3"/>
  <c r="K2996" i="3"/>
  <c r="K2997" i="3"/>
  <c r="K2998" i="3"/>
  <c r="K2999" i="3"/>
  <c r="K3000" i="3"/>
  <c r="K3001" i="3"/>
  <c r="K3003" i="3"/>
  <c r="K3004" i="3"/>
  <c r="K3005" i="3"/>
  <c r="K3006" i="3"/>
  <c r="K3007" i="3"/>
  <c r="K3008" i="3"/>
  <c r="K3009" i="3"/>
  <c r="K3011" i="3"/>
  <c r="K3012" i="3"/>
  <c r="K3013" i="3"/>
  <c r="K3014" i="3"/>
  <c r="K3015" i="3"/>
  <c r="K3016" i="3"/>
  <c r="K3017" i="3"/>
  <c r="K3019" i="3"/>
  <c r="K3020" i="3"/>
  <c r="K3021" i="3"/>
  <c r="K3022" i="3"/>
  <c r="K3023" i="3"/>
  <c r="K3024" i="3"/>
  <c r="K3025" i="3"/>
  <c r="K3027" i="3"/>
  <c r="K3028" i="3"/>
  <c r="K3029" i="3"/>
  <c r="K3030" i="3"/>
  <c r="K3031" i="3"/>
  <c r="K3032" i="3"/>
  <c r="K3033" i="3"/>
  <c r="K3035" i="3"/>
  <c r="K3036" i="3"/>
  <c r="K3037" i="3"/>
  <c r="K3038" i="3"/>
  <c r="K3039" i="3"/>
  <c r="K3040" i="3"/>
  <c r="K3041" i="3"/>
  <c r="K3043" i="3"/>
  <c r="K3044" i="3"/>
  <c r="K3045" i="3"/>
  <c r="K3046" i="3"/>
  <c r="K3047" i="3"/>
  <c r="K3048" i="3"/>
  <c r="K3049" i="3"/>
  <c r="K3051" i="3"/>
  <c r="K3052" i="3"/>
  <c r="K3053" i="3"/>
  <c r="K3054" i="3"/>
  <c r="K3055" i="3"/>
  <c r="K3056" i="3"/>
  <c r="K3057" i="3"/>
  <c r="K3059" i="3"/>
  <c r="K3060" i="3"/>
  <c r="K3061" i="3"/>
  <c r="K3062" i="3"/>
  <c r="K3063" i="3"/>
  <c r="K3064" i="3"/>
  <c r="K3065" i="3"/>
  <c r="K3067" i="3"/>
  <c r="K3068" i="3"/>
  <c r="K3069" i="3"/>
  <c r="K3070" i="3"/>
  <c r="K3071" i="3"/>
  <c r="K3072" i="3"/>
  <c r="K3073" i="3"/>
  <c r="K3075" i="3"/>
  <c r="K3076" i="3"/>
  <c r="K3077" i="3"/>
  <c r="K3078" i="3"/>
  <c r="K3079" i="3"/>
  <c r="K3080" i="3"/>
  <c r="K3081" i="3"/>
  <c r="K3083" i="3"/>
  <c r="K3084" i="3"/>
  <c r="K3085" i="3"/>
  <c r="K3086" i="3"/>
  <c r="K3087" i="3"/>
  <c r="K3088" i="3"/>
  <c r="K3089" i="3"/>
  <c r="K3091" i="3"/>
  <c r="K3092" i="3"/>
  <c r="K3093" i="3"/>
  <c r="K3094" i="3"/>
  <c r="K3095" i="3"/>
  <c r="K3096" i="3"/>
  <c r="K3097" i="3"/>
  <c r="K3099" i="3"/>
  <c r="K3100" i="3"/>
  <c r="K3101" i="3"/>
  <c r="K3102" i="3"/>
  <c r="K3103" i="3"/>
  <c r="K3104" i="3"/>
  <c r="K3105" i="3"/>
  <c r="K3107" i="3"/>
  <c r="K3108" i="3"/>
  <c r="K3109" i="3"/>
  <c r="K3110" i="3"/>
  <c r="K3111" i="3"/>
  <c r="K3112" i="3"/>
  <c r="K3113" i="3"/>
  <c r="K3115" i="3"/>
  <c r="K3116" i="3"/>
  <c r="K3117" i="3"/>
  <c r="K3118" i="3"/>
  <c r="K3119" i="3"/>
  <c r="K3120" i="3"/>
  <c r="K3121" i="3"/>
  <c r="K3123" i="3"/>
  <c r="K3124" i="3"/>
  <c r="K3125" i="3"/>
  <c r="K3126" i="3"/>
  <c r="K3127" i="3"/>
  <c r="K3128" i="3"/>
  <c r="K3129" i="3"/>
  <c r="K3131" i="3"/>
  <c r="K3132" i="3"/>
  <c r="K3133" i="3"/>
  <c r="K3134" i="3"/>
  <c r="K3135" i="3"/>
  <c r="K3136" i="3"/>
  <c r="K3137" i="3"/>
  <c r="K3139" i="3"/>
  <c r="K3140" i="3"/>
  <c r="K3141" i="3"/>
  <c r="K3142" i="3"/>
  <c r="K3143" i="3"/>
  <c r="K3144" i="3"/>
  <c r="K3145" i="3"/>
  <c r="K3147" i="3"/>
  <c r="K3148" i="3"/>
  <c r="K3149" i="3"/>
  <c r="K3150" i="3"/>
  <c r="K3151" i="3"/>
  <c r="K3152" i="3"/>
  <c r="K3153" i="3"/>
  <c r="K3155" i="3"/>
  <c r="K3156" i="3"/>
  <c r="K3157" i="3"/>
  <c r="K3158" i="3"/>
  <c r="K3159" i="3"/>
  <c r="K3160" i="3"/>
  <c r="K3161" i="3"/>
  <c r="K3163" i="3"/>
  <c r="K3164" i="3"/>
  <c r="K3165" i="3"/>
  <c r="K3166" i="3"/>
  <c r="K3167" i="3"/>
  <c r="K3168" i="3"/>
  <c r="K3169" i="3"/>
  <c r="K3171" i="3"/>
  <c r="K3172" i="3"/>
  <c r="K3173" i="3"/>
  <c r="K3174" i="3"/>
  <c r="K3175" i="3"/>
  <c r="K3176" i="3"/>
  <c r="K3177" i="3"/>
  <c r="K3179" i="3"/>
  <c r="K3180" i="3"/>
  <c r="K3181" i="3"/>
  <c r="K3182" i="3"/>
  <c r="K3183" i="3"/>
  <c r="K3184" i="3"/>
  <c r="K3185" i="3"/>
  <c r="K3187" i="3"/>
  <c r="K3188" i="3"/>
  <c r="K3189" i="3"/>
  <c r="K3190" i="3"/>
  <c r="K3191" i="3"/>
  <c r="K3192" i="3"/>
  <c r="K3193" i="3"/>
  <c r="K3195" i="3"/>
  <c r="K3196" i="3"/>
  <c r="K3197" i="3"/>
  <c r="K3198" i="3"/>
  <c r="K3199" i="3"/>
  <c r="K3200" i="3"/>
  <c r="K3201" i="3"/>
  <c r="K3203" i="3"/>
  <c r="K3204" i="3"/>
  <c r="K3205" i="3"/>
  <c r="K3206" i="3"/>
  <c r="K3207" i="3"/>
  <c r="K3208" i="3"/>
  <c r="K3209" i="3"/>
  <c r="K3211" i="3"/>
  <c r="K3212" i="3"/>
  <c r="K3213" i="3"/>
  <c r="K3214" i="3"/>
  <c r="K3215" i="3"/>
  <c r="K3216" i="3"/>
  <c r="K3217" i="3"/>
  <c r="K3219" i="3"/>
  <c r="K3220" i="3"/>
  <c r="K3221" i="3"/>
  <c r="K3222" i="3"/>
  <c r="K3223" i="3"/>
  <c r="K3224" i="3"/>
  <c r="K3225" i="3"/>
  <c r="K3227" i="3"/>
  <c r="K3228" i="3"/>
  <c r="K3229" i="3"/>
  <c r="K3230" i="3"/>
  <c r="K3231" i="3"/>
  <c r="K3232" i="3"/>
  <c r="K3233" i="3"/>
  <c r="K3235" i="3"/>
  <c r="K3236" i="3"/>
  <c r="K3237" i="3"/>
  <c r="K3238" i="3"/>
  <c r="K3239" i="3"/>
  <c r="K3240" i="3"/>
  <c r="K3241" i="3"/>
  <c r="K3243" i="3"/>
  <c r="K3244" i="3"/>
  <c r="K3245" i="3"/>
  <c r="K3246" i="3"/>
  <c r="K3247" i="3"/>
  <c r="K3248" i="3"/>
  <c r="K3249" i="3"/>
  <c r="K3251" i="3"/>
  <c r="K3252" i="3"/>
  <c r="K3253" i="3"/>
  <c r="K3254" i="3"/>
  <c r="K3255" i="3"/>
  <c r="K3256" i="3"/>
  <c r="K3257" i="3"/>
  <c r="K3259" i="3"/>
  <c r="K3260" i="3"/>
  <c r="K3261" i="3"/>
  <c r="K3262" i="3"/>
  <c r="K3263" i="3"/>
  <c r="K3264" i="3"/>
  <c r="K3265" i="3"/>
  <c r="K3267" i="3"/>
  <c r="K3268" i="3"/>
  <c r="K3269" i="3"/>
  <c r="K3270" i="3"/>
  <c r="K3271" i="3"/>
  <c r="K3272" i="3"/>
  <c r="K3273" i="3"/>
  <c r="K3275" i="3"/>
  <c r="K3276" i="3"/>
  <c r="K3277" i="3"/>
  <c r="K3278" i="3"/>
  <c r="K3279" i="3"/>
  <c r="K3280" i="3"/>
  <c r="K3281" i="3"/>
  <c r="K3283" i="3"/>
  <c r="K3284" i="3"/>
  <c r="K3285" i="3"/>
  <c r="K3286" i="3"/>
  <c r="K3287" i="3"/>
  <c r="K3288" i="3"/>
  <c r="K3289" i="3"/>
  <c r="K3291" i="3"/>
  <c r="K3292" i="3"/>
  <c r="K3293" i="3"/>
  <c r="K3294" i="3"/>
  <c r="K3295" i="3"/>
  <c r="K3296" i="3"/>
  <c r="K3297" i="3"/>
  <c r="K3299" i="3"/>
  <c r="K3300" i="3"/>
  <c r="K3301" i="3"/>
  <c r="K3302" i="3"/>
  <c r="K3303" i="3"/>
  <c r="K3304" i="3"/>
  <c r="K3305" i="3"/>
  <c r="K3307" i="3"/>
  <c r="K3308" i="3"/>
  <c r="K3309" i="3"/>
  <c r="K3310" i="3"/>
  <c r="K3311" i="3"/>
  <c r="K3312" i="3"/>
  <c r="K3313" i="3"/>
  <c r="K3315" i="3"/>
  <c r="K3316" i="3"/>
  <c r="K3317" i="3"/>
  <c r="K3318" i="3"/>
  <c r="K3319" i="3"/>
  <c r="K3320" i="3"/>
  <c r="K3321" i="3"/>
  <c r="K3323" i="3"/>
  <c r="K3324" i="3"/>
  <c r="K3325" i="3"/>
  <c r="K3326" i="3"/>
  <c r="K3327" i="3"/>
  <c r="K3328" i="3"/>
  <c r="K3329" i="3"/>
  <c r="K3331" i="3"/>
  <c r="K3332" i="3"/>
  <c r="K3333" i="3"/>
  <c r="K3334" i="3"/>
  <c r="K3335" i="3"/>
  <c r="K3336" i="3"/>
  <c r="K3337" i="3"/>
  <c r="K3339" i="3"/>
  <c r="K3340" i="3"/>
  <c r="K3341" i="3"/>
  <c r="K3342" i="3"/>
  <c r="K3343" i="3"/>
  <c r="K3344" i="3"/>
  <c r="K3345" i="3"/>
  <c r="K3347" i="3"/>
  <c r="K3348" i="3"/>
  <c r="K3349" i="3"/>
  <c r="K3350" i="3"/>
  <c r="K3351" i="3"/>
  <c r="K3352" i="3"/>
  <c r="K3353" i="3"/>
  <c r="K3355" i="3"/>
  <c r="K3356" i="3"/>
  <c r="K3357" i="3"/>
  <c r="K3358" i="3"/>
  <c r="K3359" i="3"/>
  <c r="K3360" i="3"/>
  <c r="K3361" i="3"/>
  <c r="K3363" i="3"/>
  <c r="K3364" i="3"/>
  <c r="K3365" i="3"/>
  <c r="K3366" i="3"/>
  <c r="K3367" i="3"/>
  <c r="K3368" i="3"/>
  <c r="K3369" i="3"/>
  <c r="K3371" i="3"/>
  <c r="K3372" i="3"/>
  <c r="K3373" i="3"/>
  <c r="K3374" i="3"/>
  <c r="K3375" i="3"/>
  <c r="K3376" i="3"/>
  <c r="K3377" i="3"/>
  <c r="K3379" i="3"/>
  <c r="K3380" i="3"/>
  <c r="K3381" i="3"/>
  <c r="K3382" i="3"/>
  <c r="K3383" i="3"/>
  <c r="K3384" i="3"/>
  <c r="K3385" i="3"/>
  <c r="K3387" i="3"/>
  <c r="K3388" i="3"/>
  <c r="K3389" i="3"/>
  <c r="K3390" i="3"/>
  <c r="K3391" i="3"/>
  <c r="K3393" i="3"/>
  <c r="K3395" i="3"/>
  <c r="K3396" i="3"/>
  <c r="K3397" i="3"/>
  <c r="K3398" i="3"/>
  <c r="K3399" i="3"/>
  <c r="K3400" i="3"/>
  <c r="K3401" i="3"/>
  <c r="K3403" i="3"/>
  <c r="K3404" i="3"/>
  <c r="K3405" i="3"/>
  <c r="K3406" i="3"/>
  <c r="K3407" i="3"/>
  <c r="K3408" i="3"/>
  <c r="K3409" i="3"/>
  <c r="K3411" i="3"/>
  <c r="K3412" i="3"/>
  <c r="K3413" i="3"/>
  <c r="K3414" i="3"/>
  <c r="K3415" i="3"/>
  <c r="K3416" i="3"/>
  <c r="K3417" i="3"/>
  <c r="K3419" i="3"/>
  <c r="K3420" i="3"/>
  <c r="K3421" i="3"/>
  <c r="K3422" i="3"/>
  <c r="K3423" i="3"/>
  <c r="K3424" i="3"/>
  <c r="K3425" i="3"/>
  <c r="K3427" i="3"/>
  <c r="K3428" i="3"/>
  <c r="K3429" i="3"/>
  <c r="K3430" i="3"/>
  <c r="K3431" i="3"/>
  <c r="K3432" i="3"/>
  <c r="K3433" i="3"/>
  <c r="K3435" i="3"/>
  <c r="K3436" i="3"/>
  <c r="K3437" i="3"/>
  <c r="K3438" i="3"/>
  <c r="K3439" i="3"/>
  <c r="K3440" i="3"/>
  <c r="K3441" i="3"/>
  <c r="K3443" i="3"/>
  <c r="K3444" i="3"/>
  <c r="K3445" i="3"/>
  <c r="K3446" i="3"/>
  <c r="K3447" i="3"/>
  <c r="K3448" i="3"/>
  <c r="K3449" i="3"/>
  <c r="K3451" i="3"/>
  <c r="K3452" i="3"/>
  <c r="K3453" i="3"/>
  <c r="K3454" i="3"/>
  <c r="K3455" i="3"/>
  <c r="K3456" i="3"/>
  <c r="K3457" i="3"/>
  <c r="K3459" i="3"/>
  <c r="K3460" i="3"/>
  <c r="K3461" i="3"/>
  <c r="K3462" i="3"/>
  <c r="K3463" i="3"/>
  <c r="K3464" i="3"/>
  <c r="K3465" i="3"/>
  <c r="K3467" i="3"/>
  <c r="K3468" i="3"/>
  <c r="K3469" i="3"/>
  <c r="K3470" i="3"/>
  <c r="K3471" i="3"/>
  <c r="K3472" i="3"/>
  <c r="K3473" i="3"/>
  <c r="K3475" i="3"/>
  <c r="K3476" i="3"/>
  <c r="K3477" i="3"/>
  <c r="K3478" i="3"/>
  <c r="K3479" i="3"/>
  <c r="K3480" i="3"/>
  <c r="K3481" i="3"/>
  <c r="K3483" i="3"/>
  <c r="K3484" i="3"/>
  <c r="K3485" i="3"/>
  <c r="K3486" i="3"/>
  <c r="K3487" i="3"/>
  <c r="K3488" i="3"/>
  <c r="K3489" i="3"/>
  <c r="K3491" i="3"/>
  <c r="K3492" i="3"/>
  <c r="K3493" i="3"/>
  <c r="K3494" i="3"/>
  <c r="K3495" i="3"/>
  <c r="K3496" i="3"/>
  <c r="K3497" i="3"/>
  <c r="K3499" i="3"/>
  <c r="K3500" i="3"/>
  <c r="K3501" i="3"/>
  <c r="K3502" i="3"/>
  <c r="K3503" i="3"/>
  <c r="K3504" i="3"/>
  <c r="K3505" i="3"/>
  <c r="K3507" i="3"/>
  <c r="K3508" i="3"/>
  <c r="K3509" i="3"/>
  <c r="K3510" i="3"/>
  <c r="K3511" i="3"/>
  <c r="K3512" i="3"/>
  <c r="K3513" i="3"/>
  <c r="K3515" i="3"/>
  <c r="K3516" i="3"/>
  <c r="K3517" i="3"/>
  <c r="K3518" i="3"/>
  <c r="K3519" i="3"/>
  <c r="K3521" i="3"/>
  <c r="K3523" i="3"/>
  <c r="K3524" i="3"/>
  <c r="K3525" i="3"/>
  <c r="K3526" i="3"/>
  <c r="K3527" i="3"/>
  <c r="K3528" i="3"/>
  <c r="K3529" i="3"/>
  <c r="K3531" i="3"/>
  <c r="K3532" i="3"/>
  <c r="K3533" i="3"/>
  <c r="K3534" i="3"/>
  <c r="K3535" i="3"/>
  <c r="K3536" i="3"/>
  <c r="K3537" i="3"/>
  <c r="K3539" i="3"/>
  <c r="K3540" i="3"/>
  <c r="K3541" i="3"/>
  <c r="K3542" i="3"/>
  <c r="K3543" i="3"/>
  <c r="K3544" i="3"/>
  <c r="K3545" i="3"/>
  <c r="K3547" i="3"/>
  <c r="K3548" i="3"/>
  <c r="K3549" i="3"/>
  <c r="K3550" i="3"/>
  <c r="K3551" i="3"/>
  <c r="K3552" i="3"/>
  <c r="K3553" i="3"/>
  <c r="K3556" i="3"/>
  <c r="K3557" i="3"/>
  <c r="K3558" i="3"/>
  <c r="K3559" i="3"/>
  <c r="K3561" i="3"/>
  <c r="K3563" i="3"/>
  <c r="K3564" i="3"/>
  <c r="K3565" i="3"/>
  <c r="K3566" i="3"/>
  <c r="K3567" i="3"/>
  <c r="K3568" i="3"/>
  <c r="K3569" i="3"/>
  <c r="K3571" i="3"/>
  <c r="K3572" i="3"/>
  <c r="K3573" i="3"/>
  <c r="K3574" i="3"/>
  <c r="K3575" i="3"/>
  <c r="K3576" i="3"/>
  <c r="K3577" i="3"/>
  <c r="K3579" i="3"/>
  <c r="K3580" i="3"/>
  <c r="K3581" i="3"/>
  <c r="K3582" i="3"/>
  <c r="K3583" i="3"/>
  <c r="K3584" i="3"/>
  <c r="K3585" i="3"/>
  <c r="K3587" i="3"/>
  <c r="K3588" i="3"/>
  <c r="K3589" i="3"/>
  <c r="K3590" i="3"/>
  <c r="K3591" i="3"/>
  <c r="K3592" i="3"/>
  <c r="K3593" i="3"/>
  <c r="K3595" i="3"/>
  <c r="K3596" i="3"/>
  <c r="K3597" i="3"/>
  <c r="K3598" i="3"/>
  <c r="K3599" i="3"/>
  <c r="K3600" i="3"/>
  <c r="K3601" i="3"/>
  <c r="K3603" i="3"/>
  <c r="K3604" i="3"/>
  <c r="K3605" i="3"/>
  <c r="K3606" i="3"/>
  <c r="K3607" i="3"/>
  <c r="K3608" i="3"/>
  <c r="K3609" i="3"/>
  <c r="K3611" i="3"/>
  <c r="K3612" i="3"/>
  <c r="K3613" i="3"/>
  <c r="K3614" i="3"/>
  <c r="K3615" i="3"/>
  <c r="K3616" i="3"/>
  <c r="K3617" i="3"/>
  <c r="K3619" i="3"/>
  <c r="K3620" i="3"/>
  <c r="K3621" i="3"/>
  <c r="K3622" i="3"/>
  <c r="K3623" i="3"/>
  <c r="K3624" i="3"/>
  <c r="K3625" i="3"/>
  <c r="K3627" i="3"/>
  <c r="K3628" i="3"/>
  <c r="K3629" i="3"/>
  <c r="K3630" i="3"/>
  <c r="K3631" i="3"/>
  <c r="K3632" i="3"/>
  <c r="K3633" i="3"/>
  <c r="K3635" i="3"/>
  <c r="K3636" i="3"/>
  <c r="K3637" i="3"/>
  <c r="K3638" i="3"/>
  <c r="K3639" i="3"/>
  <c r="K3640" i="3"/>
  <c r="K3641" i="3"/>
  <c r="K3643" i="3"/>
  <c r="K3644" i="3"/>
  <c r="K3645" i="3"/>
  <c r="K3646" i="3"/>
  <c r="K3647" i="3"/>
  <c r="K3648" i="3"/>
  <c r="K3649" i="3"/>
  <c r="K3651" i="3"/>
  <c r="K3652" i="3"/>
  <c r="K3653" i="3"/>
  <c r="K3654" i="3"/>
  <c r="K3655" i="3"/>
  <c r="K3656" i="3"/>
  <c r="K3657" i="3"/>
  <c r="K3659" i="3"/>
  <c r="K3660" i="3"/>
  <c r="K3661" i="3"/>
  <c r="K3662" i="3"/>
  <c r="K3663" i="3"/>
  <c r="K3664" i="3"/>
  <c r="K3665" i="3"/>
  <c r="K3667" i="3"/>
  <c r="K3668" i="3"/>
  <c r="K3669" i="3"/>
  <c r="K3670" i="3"/>
  <c r="K3671" i="3"/>
  <c r="K3672" i="3"/>
  <c r="K3673" i="3"/>
  <c r="K3675" i="3"/>
  <c r="K3676" i="3"/>
  <c r="K3677" i="3"/>
  <c r="K3678" i="3"/>
  <c r="K3679" i="3"/>
  <c r="K3680" i="3"/>
  <c r="K3681" i="3"/>
  <c r="K3683" i="3"/>
  <c r="K3684" i="3"/>
  <c r="K3685" i="3"/>
  <c r="K3686" i="3"/>
  <c r="K3687" i="3"/>
  <c r="K3688" i="3"/>
  <c r="K3689" i="3"/>
  <c r="K3691" i="3"/>
  <c r="K3692" i="3"/>
  <c r="K3693" i="3"/>
  <c r="K3694" i="3"/>
  <c r="K3695" i="3"/>
  <c r="K3696" i="3"/>
  <c r="K3697" i="3"/>
  <c r="K3699" i="3"/>
  <c r="K3700" i="3"/>
  <c r="K3701" i="3"/>
  <c r="K3702" i="3"/>
  <c r="K3703" i="3"/>
  <c r="K3704" i="3"/>
  <c r="K3705" i="3"/>
  <c r="K3707" i="3"/>
  <c r="K3708" i="3"/>
  <c r="K3709" i="3"/>
  <c r="K3710" i="3"/>
  <c r="K3711" i="3"/>
  <c r="K3712" i="3"/>
  <c r="K3713" i="3"/>
  <c r="K3715" i="3"/>
  <c r="K3716" i="3"/>
  <c r="K3717" i="3"/>
  <c r="K3718" i="3"/>
  <c r="K3719" i="3"/>
  <c r="K3720" i="3"/>
  <c r="K3721" i="3"/>
  <c r="K3723" i="3"/>
  <c r="K3724" i="3"/>
  <c r="K3725" i="3"/>
  <c r="K3726" i="3"/>
  <c r="K3727" i="3"/>
  <c r="K3728" i="3"/>
  <c r="K3729" i="3"/>
  <c r="K3731" i="3"/>
  <c r="K3732" i="3"/>
  <c r="K3733" i="3"/>
  <c r="K3734" i="3"/>
  <c r="K3735" i="3"/>
  <c r="K3736" i="3"/>
  <c r="K3737" i="3"/>
  <c r="K3739" i="3"/>
  <c r="K3740" i="3"/>
  <c r="K3741" i="3"/>
  <c r="K3742" i="3"/>
  <c r="K3743" i="3"/>
  <c r="K3744" i="3"/>
  <c r="K3745" i="3"/>
  <c r="K3747" i="3"/>
  <c r="K3748" i="3"/>
  <c r="K3749" i="3"/>
  <c r="K3750" i="3"/>
  <c r="K3751" i="3"/>
  <c r="K3752" i="3"/>
  <c r="K3753" i="3"/>
  <c r="K3755" i="3"/>
  <c r="K3756" i="3"/>
  <c r="K3757" i="3"/>
  <c r="K3758" i="3"/>
  <c r="K3759" i="3"/>
  <c r="K3760" i="3"/>
  <c r="K3761" i="3"/>
  <c r="K3763" i="3"/>
  <c r="K3764" i="3"/>
  <c r="K3765" i="3"/>
  <c r="K3766" i="3"/>
  <c r="K3767" i="3"/>
  <c r="K3768" i="3"/>
  <c r="K3769" i="3"/>
  <c r="K3771" i="3"/>
  <c r="K3772" i="3"/>
  <c r="K3773" i="3"/>
  <c r="K3774" i="3"/>
  <c r="K3775" i="3"/>
  <c r="K3776" i="3"/>
  <c r="K3777" i="3"/>
  <c r="K3779" i="3"/>
  <c r="K3780" i="3"/>
  <c r="K3781" i="3"/>
  <c r="K3782" i="3"/>
  <c r="K3783" i="3"/>
  <c r="K3784" i="3"/>
  <c r="K3785" i="3"/>
  <c r="K3787" i="3"/>
  <c r="K3788" i="3"/>
  <c r="K3789" i="3"/>
  <c r="K3790" i="3"/>
  <c r="K3791" i="3"/>
  <c r="K3792" i="3"/>
  <c r="K3793" i="3"/>
  <c r="K3795" i="3"/>
  <c r="K3796" i="3"/>
  <c r="K3797" i="3"/>
  <c r="K3798" i="3"/>
  <c r="K3799" i="3"/>
  <c r="K3800" i="3"/>
  <c r="K3801" i="3"/>
  <c r="K3803" i="3"/>
  <c r="K3804" i="3"/>
  <c r="K3805" i="3"/>
  <c r="K3806" i="3"/>
  <c r="K3807" i="3"/>
  <c r="K3808" i="3"/>
  <c r="K3809" i="3"/>
  <c r="K3811" i="3"/>
  <c r="K3812" i="3"/>
  <c r="K3813" i="3"/>
  <c r="K3814" i="3"/>
  <c r="K3815" i="3"/>
  <c r="K3816" i="3"/>
  <c r="K3817" i="3"/>
  <c r="K3819" i="3"/>
  <c r="K3820" i="3"/>
  <c r="K3821" i="3"/>
  <c r="K3822" i="3"/>
  <c r="K3823" i="3"/>
  <c r="K3824" i="3"/>
  <c r="K3825" i="3"/>
  <c r="K3827" i="3"/>
  <c r="K3828" i="3"/>
  <c r="K3829" i="3"/>
  <c r="K3830" i="3"/>
  <c r="K3831" i="3"/>
  <c r="K3832" i="3"/>
  <c r="K3833" i="3"/>
  <c r="K3835" i="3"/>
  <c r="K3836" i="3"/>
  <c r="K3837" i="3"/>
  <c r="K3838" i="3"/>
  <c r="K3839" i="3"/>
  <c r="K3840" i="3"/>
  <c r="K3841" i="3"/>
  <c r="K3843" i="3"/>
  <c r="K3844" i="3"/>
  <c r="K3845" i="3"/>
  <c r="K3846" i="3"/>
  <c r="K3847" i="3"/>
  <c r="K3848" i="3"/>
  <c r="K3849" i="3"/>
  <c r="K3851" i="3"/>
  <c r="K3852" i="3"/>
  <c r="K3853" i="3"/>
  <c r="K3854" i="3"/>
  <c r="K3855" i="3"/>
  <c r="K3856" i="3"/>
  <c r="K3857" i="3"/>
  <c r="K3859" i="3"/>
  <c r="K3860" i="3"/>
  <c r="K3861" i="3"/>
  <c r="K3862" i="3"/>
  <c r="K3863" i="3"/>
  <c r="K3864" i="3"/>
  <c r="K3865" i="3"/>
  <c r="K3867" i="3"/>
  <c r="K3868" i="3"/>
  <c r="K3869" i="3"/>
  <c r="K3870" i="3"/>
  <c r="K3871" i="3"/>
  <c r="K3872" i="3"/>
  <c r="K3873" i="3"/>
  <c r="K3875" i="3"/>
  <c r="K3876" i="3"/>
  <c r="K3877" i="3"/>
  <c r="K3878" i="3"/>
  <c r="K3879" i="3"/>
  <c r="K3880" i="3"/>
  <c r="K3881" i="3"/>
  <c r="K3883" i="3"/>
  <c r="K3884" i="3"/>
  <c r="K3885" i="3"/>
  <c r="K3886" i="3"/>
  <c r="K3887" i="3"/>
  <c r="K3888" i="3"/>
  <c r="K3889" i="3"/>
  <c r="K3891" i="3"/>
  <c r="K3892" i="3"/>
  <c r="K3893" i="3"/>
  <c r="K3894" i="3"/>
  <c r="K3895" i="3"/>
  <c r="K3896" i="3"/>
  <c r="K3897" i="3"/>
  <c r="K3899" i="3"/>
  <c r="K3900" i="3"/>
  <c r="K3901" i="3"/>
  <c r="K3902" i="3"/>
  <c r="K3903" i="3"/>
  <c r="K3904" i="3"/>
  <c r="K3905" i="3"/>
  <c r="K3907" i="3"/>
  <c r="K3908" i="3"/>
  <c r="K3909" i="3"/>
  <c r="K3910" i="3"/>
  <c r="K3911" i="3"/>
  <c r="K3912" i="3"/>
  <c r="K3913" i="3"/>
  <c r="K3915" i="3"/>
  <c r="K3916" i="3"/>
  <c r="K3917" i="3"/>
  <c r="K3918" i="3"/>
  <c r="K3919" i="3"/>
  <c r="K3920" i="3"/>
  <c r="K3921" i="3"/>
  <c r="K3923" i="3"/>
  <c r="K3924" i="3"/>
  <c r="K3925" i="3"/>
  <c r="K3926" i="3"/>
  <c r="K3927" i="3"/>
  <c r="K3928" i="3"/>
  <c r="K3929" i="3"/>
  <c r="K3931" i="3"/>
  <c r="K3932" i="3"/>
  <c r="K3933" i="3"/>
  <c r="K3934" i="3"/>
  <c r="K3935" i="3"/>
  <c r="K3936" i="3"/>
  <c r="K3937" i="3"/>
  <c r="K3939" i="3"/>
  <c r="K3940" i="3"/>
  <c r="K3941" i="3"/>
  <c r="K3942" i="3"/>
  <c r="K3943" i="3"/>
  <c r="K3944" i="3"/>
  <c r="K3945" i="3"/>
  <c r="K3947" i="3"/>
  <c r="K3948" i="3"/>
  <c r="K3949" i="3"/>
  <c r="K3950" i="3"/>
  <c r="K3951" i="3"/>
  <c r="K3952" i="3"/>
  <c r="K3953" i="3"/>
  <c r="K3955" i="3"/>
  <c r="K3956" i="3"/>
  <c r="K3957" i="3"/>
  <c r="K3958" i="3"/>
  <c r="K3959" i="3"/>
  <c r="K3960" i="3"/>
  <c r="K3961" i="3"/>
  <c r="K3963" i="3"/>
  <c r="K3964" i="3"/>
  <c r="K3965" i="3"/>
  <c r="K3966" i="3"/>
  <c r="K3967" i="3"/>
  <c r="K3968" i="3"/>
  <c r="K3969" i="3"/>
  <c r="K3971" i="3"/>
  <c r="K3972" i="3"/>
  <c r="K3973" i="3"/>
  <c r="K3974" i="3"/>
  <c r="K3975" i="3"/>
  <c r="K3976" i="3"/>
  <c r="K3977" i="3"/>
  <c r="K3979" i="3"/>
  <c r="K3980" i="3"/>
  <c r="K3981" i="3"/>
  <c r="K3982" i="3"/>
  <c r="K3983" i="3"/>
  <c r="K3984" i="3"/>
  <c r="K3985" i="3"/>
  <c r="K3987" i="3"/>
  <c r="K3988" i="3"/>
  <c r="K3989" i="3"/>
  <c r="K3990" i="3"/>
  <c r="K3991" i="3"/>
  <c r="K3992" i="3"/>
  <c r="K3993" i="3"/>
  <c r="K3995" i="3"/>
  <c r="K3996" i="3"/>
  <c r="K3997" i="3"/>
  <c r="K3998" i="3"/>
  <c r="K3999" i="3"/>
  <c r="K4000" i="3"/>
  <c r="K4001" i="3"/>
  <c r="K4003" i="3"/>
  <c r="K4004" i="3"/>
  <c r="K4005" i="3"/>
  <c r="K4006" i="3"/>
  <c r="K4007" i="3"/>
  <c r="K4008" i="3"/>
  <c r="K4009" i="3"/>
  <c r="K4011" i="3"/>
  <c r="K4012" i="3"/>
  <c r="K4013" i="3"/>
  <c r="K4014" i="3"/>
  <c r="K4015" i="3"/>
  <c r="K4016" i="3"/>
  <c r="K4017" i="3"/>
  <c r="K4019" i="3"/>
  <c r="K4020" i="3"/>
  <c r="K4021" i="3"/>
  <c r="K4022" i="3"/>
  <c r="K4023" i="3"/>
  <c r="K4024" i="3"/>
  <c r="K4025" i="3"/>
  <c r="K4027" i="3"/>
  <c r="K4028" i="3"/>
  <c r="K4029" i="3"/>
  <c r="K4030" i="3"/>
  <c r="K4031" i="3"/>
  <c r="K4032" i="3"/>
  <c r="K4033" i="3"/>
  <c r="K4035" i="3"/>
  <c r="K4036" i="3"/>
  <c r="K4037" i="3"/>
  <c r="K4038" i="3"/>
  <c r="K4039" i="3"/>
  <c r="K4040" i="3"/>
  <c r="K4041" i="3"/>
  <c r="K4043" i="3"/>
  <c r="K4044" i="3"/>
  <c r="K4045" i="3"/>
  <c r="K4046" i="3"/>
  <c r="K4047" i="3"/>
  <c r="K4048" i="3"/>
  <c r="K4049" i="3"/>
  <c r="K4051" i="3"/>
  <c r="K4052" i="3"/>
  <c r="K4053" i="3"/>
  <c r="K4054" i="3"/>
  <c r="K4055" i="3"/>
  <c r="K4056" i="3"/>
  <c r="K4057" i="3"/>
  <c r="K4059" i="3"/>
  <c r="K4060" i="3"/>
  <c r="K4061" i="3"/>
  <c r="K4062" i="3"/>
  <c r="K4063" i="3"/>
  <c r="K4064" i="3"/>
  <c r="K4065" i="3"/>
  <c r="K4067" i="3"/>
  <c r="K4068" i="3"/>
  <c r="K4069" i="3"/>
  <c r="K4070" i="3"/>
  <c r="K4071" i="3"/>
  <c r="K4072" i="3"/>
  <c r="K4073" i="3"/>
  <c r="K4075" i="3"/>
  <c r="K4076" i="3"/>
  <c r="K4077" i="3"/>
  <c r="K4078" i="3"/>
  <c r="K4079" i="3"/>
  <c r="K4080" i="3"/>
  <c r="K4081" i="3"/>
  <c r="K4083" i="3"/>
  <c r="K4084" i="3"/>
  <c r="K4085" i="3"/>
  <c r="K4086" i="3"/>
  <c r="K4087" i="3"/>
  <c r="K4088" i="3"/>
  <c r="K4089" i="3"/>
  <c r="K4091" i="3"/>
  <c r="K4092" i="3"/>
  <c r="K4093" i="3"/>
  <c r="K4094" i="3"/>
  <c r="K4095" i="3"/>
  <c r="K4096" i="3"/>
  <c r="K4097" i="3"/>
  <c r="K4099" i="3"/>
  <c r="K4100" i="3"/>
  <c r="K4101" i="3"/>
  <c r="K4102" i="3"/>
  <c r="K4103" i="3"/>
  <c r="K4104" i="3"/>
  <c r="K4105" i="3"/>
  <c r="K4107" i="3"/>
  <c r="K4108" i="3"/>
  <c r="K4109" i="3"/>
  <c r="K4110" i="3"/>
  <c r="K4111" i="3"/>
  <c r="K4112" i="3"/>
  <c r="K4113" i="3"/>
  <c r="K4115" i="3"/>
  <c r="K4116" i="3"/>
  <c r="K4117" i="3"/>
  <c r="K4118" i="3"/>
  <c r="K4119" i="3"/>
  <c r="K4120" i="3"/>
  <c r="K4121" i="3"/>
  <c r="K4123" i="3"/>
  <c r="K4124" i="3"/>
  <c r="K4125" i="3"/>
  <c r="K4126" i="3"/>
  <c r="K4127" i="3"/>
  <c r="K4128" i="3"/>
  <c r="K4129" i="3"/>
  <c r="K4131" i="3"/>
  <c r="K4132" i="3"/>
  <c r="K4133" i="3"/>
  <c r="K4134" i="3"/>
  <c r="K4135" i="3"/>
  <c r="K4136" i="3"/>
  <c r="K4137" i="3"/>
  <c r="K4139" i="3"/>
  <c r="K4140" i="3"/>
  <c r="K4141" i="3"/>
  <c r="K4142" i="3"/>
  <c r="K4143" i="3"/>
  <c r="K4144" i="3"/>
  <c r="K4145" i="3"/>
  <c r="K4147" i="3"/>
  <c r="K4148" i="3"/>
  <c r="K4149" i="3"/>
  <c r="K4150" i="3"/>
  <c r="K4151" i="3"/>
  <c r="K4152" i="3"/>
  <c r="K4153" i="3"/>
  <c r="K4155" i="3"/>
  <c r="K4156" i="3"/>
  <c r="K4157" i="3"/>
  <c r="K4158" i="3"/>
  <c r="K4159" i="3"/>
  <c r="K4160" i="3"/>
  <c r="K4161" i="3"/>
  <c r="K4163" i="3"/>
  <c r="K4164" i="3"/>
  <c r="K4165" i="3"/>
  <c r="K4166" i="3"/>
  <c r="K4167" i="3"/>
  <c r="K4168" i="3"/>
  <c r="K4169" i="3"/>
  <c r="K4171" i="3"/>
  <c r="K4172" i="3"/>
  <c r="K4173" i="3"/>
  <c r="K4174" i="3"/>
  <c r="K4175" i="3"/>
  <c r="K4176" i="3"/>
  <c r="K4177" i="3"/>
  <c r="K4179" i="3"/>
  <c r="K4180" i="3"/>
  <c r="K4181" i="3"/>
  <c r="K4182" i="3"/>
  <c r="K4183" i="3"/>
  <c r="K4184" i="3"/>
  <c r="K4185" i="3"/>
  <c r="K4187" i="3"/>
  <c r="K4188" i="3"/>
  <c r="K4189" i="3"/>
  <c r="K4190" i="3"/>
  <c r="K4191" i="3"/>
  <c r="K4192" i="3"/>
  <c r="K4193" i="3"/>
  <c r="K4195" i="3"/>
  <c r="K4196" i="3"/>
  <c r="K4197" i="3"/>
  <c r="K4198" i="3"/>
  <c r="K4199" i="3"/>
  <c r="K4200" i="3"/>
  <c r="K4201" i="3"/>
  <c r="K4203" i="3"/>
  <c r="K4204" i="3"/>
  <c r="K4205" i="3"/>
  <c r="K4206" i="3"/>
  <c r="K4207" i="3"/>
  <c r="K4208" i="3"/>
  <c r="K4209" i="3"/>
  <c r="K4211" i="3"/>
  <c r="K4212" i="3"/>
  <c r="K4213" i="3"/>
  <c r="K4214" i="3"/>
  <c r="K4215" i="3"/>
  <c r="K4216" i="3"/>
  <c r="K4217" i="3"/>
  <c r="K4219" i="3"/>
  <c r="K4220" i="3"/>
  <c r="K4221" i="3"/>
  <c r="K4222" i="3"/>
  <c r="K4223" i="3"/>
  <c r="K4224" i="3"/>
  <c r="K4225" i="3"/>
  <c r="K4227" i="3"/>
  <c r="K4228" i="3"/>
  <c r="K4229" i="3"/>
  <c r="K4230" i="3"/>
  <c r="K4231" i="3"/>
  <c r="K4232" i="3"/>
  <c r="K4233" i="3"/>
  <c r="K4235" i="3"/>
  <c r="K4236" i="3"/>
  <c r="K4237" i="3"/>
  <c r="K4238" i="3"/>
  <c r="K4239" i="3"/>
  <c r="K4240" i="3"/>
  <c r="K4241" i="3"/>
  <c r="K4243" i="3"/>
  <c r="K4244" i="3"/>
  <c r="K4245" i="3"/>
  <c r="K4246" i="3"/>
  <c r="K4247" i="3"/>
  <c r="K4248" i="3"/>
  <c r="K4249" i="3"/>
  <c r="K4251" i="3"/>
  <c r="K4252" i="3"/>
  <c r="K4253" i="3"/>
  <c r="K4254" i="3"/>
  <c r="K4255" i="3"/>
  <c r="K4256" i="3"/>
  <c r="K4257" i="3"/>
  <c r="K4259" i="3"/>
  <c r="K4260" i="3"/>
  <c r="K4261" i="3"/>
  <c r="K4262" i="3"/>
  <c r="K4263" i="3"/>
  <c r="K4264" i="3"/>
  <c r="K4265" i="3"/>
  <c r="K4267" i="3"/>
  <c r="K4268" i="3"/>
  <c r="K4269" i="3"/>
  <c r="K4270" i="3"/>
  <c r="K4271" i="3"/>
  <c r="K4272" i="3"/>
  <c r="K4273" i="3"/>
  <c r="K4275" i="3"/>
  <c r="K4276" i="3"/>
  <c r="K4277" i="3"/>
  <c r="K4278" i="3"/>
  <c r="K4279" i="3"/>
  <c r="K4280" i="3"/>
  <c r="K4281" i="3"/>
  <c r="K4283" i="3"/>
  <c r="K4284" i="3"/>
  <c r="K4285" i="3"/>
  <c r="K4286" i="3"/>
  <c r="K4287" i="3"/>
  <c r="K4288" i="3"/>
  <c r="K4289" i="3"/>
  <c r="K4291" i="3"/>
  <c r="K4292" i="3"/>
  <c r="K4293" i="3"/>
  <c r="K4294" i="3"/>
  <c r="K4295" i="3"/>
  <c r="K4296" i="3"/>
  <c r="K4297" i="3"/>
  <c r="K4299" i="3"/>
  <c r="K4300" i="3"/>
  <c r="K4301" i="3"/>
  <c r="K4302" i="3"/>
  <c r="K4303" i="3"/>
  <c r="K4304" i="3"/>
  <c r="K4305" i="3"/>
  <c r="K4307" i="3"/>
  <c r="K4308" i="3"/>
  <c r="K4309" i="3"/>
  <c r="K4310" i="3"/>
  <c r="K4311" i="3"/>
  <c r="K4312" i="3"/>
  <c r="K4313" i="3"/>
  <c r="K4315" i="3"/>
  <c r="K4316" i="3"/>
  <c r="K4317" i="3"/>
  <c r="K4318" i="3"/>
  <c r="K4319" i="3"/>
  <c r="K4320" i="3"/>
  <c r="K4321" i="3"/>
  <c r="K4323" i="3"/>
  <c r="K4324" i="3"/>
  <c r="K4325" i="3"/>
  <c r="K4326" i="3"/>
  <c r="K4327" i="3"/>
  <c r="K4328" i="3"/>
  <c r="K4329" i="3"/>
  <c r="K4331" i="3"/>
  <c r="K4332" i="3"/>
  <c r="K4333" i="3"/>
  <c r="K4334" i="3"/>
  <c r="K4335" i="3"/>
  <c r="K4336" i="3"/>
  <c r="K4337" i="3"/>
  <c r="K4339" i="3"/>
  <c r="K4340" i="3"/>
  <c r="K4341" i="3"/>
  <c r="K4342" i="3"/>
  <c r="K4343" i="3"/>
  <c r="K4344" i="3"/>
  <c r="K4345" i="3"/>
  <c r="K4347" i="3"/>
  <c r="K4348" i="3"/>
  <c r="K4349" i="3"/>
  <c r="K4350" i="3"/>
  <c r="K4351" i="3"/>
  <c r="K4352" i="3"/>
  <c r="K4353" i="3"/>
  <c r="K4355" i="3"/>
  <c r="K4356" i="3"/>
  <c r="K4357" i="3"/>
  <c r="K4358" i="3"/>
  <c r="K4359" i="3"/>
  <c r="K4360" i="3"/>
  <c r="K4361" i="3"/>
  <c r="K4363" i="3"/>
  <c r="K4364" i="3"/>
  <c r="K4365" i="3"/>
  <c r="K4366" i="3"/>
  <c r="K4367" i="3"/>
  <c r="K4368" i="3"/>
  <c r="K4369" i="3"/>
  <c r="K4371" i="3"/>
  <c r="K4372" i="3"/>
  <c r="K4373" i="3"/>
  <c r="K4374" i="3"/>
  <c r="K4375" i="3"/>
  <c r="K4376" i="3"/>
  <c r="K4377" i="3"/>
  <c r="K4379" i="3"/>
  <c r="K4380" i="3"/>
  <c r="K4381" i="3"/>
  <c r="K4382" i="3"/>
  <c r="K4383" i="3"/>
  <c r="K4384" i="3"/>
  <c r="K4385" i="3"/>
  <c r="K4387" i="3"/>
  <c r="K4388" i="3"/>
  <c r="K4389" i="3"/>
  <c r="K4390" i="3"/>
  <c r="K4391" i="3"/>
  <c r="K4392" i="3"/>
  <c r="K4393" i="3"/>
  <c r="K4395" i="3"/>
  <c r="K4396" i="3"/>
  <c r="K4397" i="3"/>
  <c r="K4398" i="3"/>
  <c r="K4399" i="3"/>
  <c r="K4400" i="3"/>
  <c r="K4401" i="3"/>
  <c r="K4403" i="3"/>
  <c r="K4404" i="3"/>
  <c r="K4405" i="3"/>
  <c r="K4406" i="3"/>
  <c r="K4407" i="3"/>
  <c r="K4408" i="3"/>
  <c r="K4409" i="3"/>
  <c r="K4411" i="3"/>
  <c r="K4412" i="3"/>
  <c r="K4413" i="3"/>
  <c r="K4414" i="3"/>
  <c r="K4415" i="3"/>
  <c r="K4416" i="3"/>
  <c r="K4417" i="3"/>
  <c r="K4419" i="3"/>
  <c r="K4420" i="3"/>
  <c r="K4421" i="3"/>
  <c r="K4422" i="3"/>
  <c r="K4423" i="3"/>
  <c r="K4424" i="3"/>
  <c r="K4425" i="3"/>
  <c r="K4427" i="3"/>
  <c r="K4428" i="3"/>
  <c r="K4429" i="3"/>
  <c r="K4430" i="3"/>
  <c r="K4431" i="3"/>
  <c r="K4432" i="3"/>
  <c r="K4433" i="3"/>
  <c r="K4435" i="3"/>
  <c r="K4436" i="3"/>
  <c r="K4437" i="3"/>
  <c r="K4438" i="3"/>
  <c r="K4439" i="3"/>
  <c r="K4440" i="3"/>
  <c r="K4441" i="3"/>
  <c r="K4443" i="3"/>
  <c r="K4444" i="3"/>
  <c r="K4445" i="3"/>
  <c r="K4446" i="3"/>
  <c r="K4447" i="3"/>
  <c r="K4448" i="3"/>
  <c r="K4449" i="3"/>
  <c r="K4451" i="3"/>
  <c r="K4452" i="3"/>
  <c r="K4453" i="3"/>
  <c r="K4454" i="3"/>
  <c r="K4455" i="3"/>
  <c r="K4456" i="3"/>
  <c r="K4457" i="3"/>
  <c r="K4459" i="3"/>
  <c r="K4460" i="3"/>
  <c r="K4461" i="3"/>
  <c r="K4462" i="3"/>
  <c r="K4463" i="3"/>
  <c r="K4464" i="3"/>
  <c r="K4465" i="3"/>
  <c r="K4467" i="3"/>
  <c r="K4468" i="3"/>
  <c r="K4469" i="3"/>
  <c r="K4470" i="3"/>
  <c r="K4471" i="3"/>
  <c r="K4472" i="3"/>
  <c r="K4473" i="3"/>
  <c r="K4475" i="3"/>
  <c r="K4476" i="3"/>
  <c r="K4477" i="3"/>
  <c r="K4478" i="3"/>
  <c r="K4479" i="3"/>
  <c r="K4480" i="3"/>
  <c r="K4481" i="3"/>
  <c r="K4483" i="3"/>
  <c r="K4484" i="3"/>
  <c r="K4485" i="3"/>
  <c r="K4486" i="3"/>
  <c r="K4487" i="3"/>
  <c r="K4488" i="3"/>
  <c r="K4489" i="3"/>
  <c r="K4491" i="3"/>
  <c r="K4492" i="3"/>
  <c r="K4493" i="3"/>
  <c r="K4494" i="3"/>
  <c r="K4495" i="3"/>
  <c r="K4497" i="3"/>
  <c r="K4499" i="3"/>
  <c r="K4500" i="3"/>
  <c r="K4501" i="3"/>
  <c r="K4502" i="3"/>
  <c r="K4503" i="3"/>
  <c r="K4504" i="3"/>
  <c r="K4505" i="3"/>
  <c r="K4507" i="3"/>
  <c r="K4508" i="3"/>
  <c r="K4509" i="3"/>
  <c r="K4510" i="3"/>
  <c r="K4511" i="3"/>
  <c r="K4512" i="3"/>
  <c r="K4513" i="3"/>
  <c r="K4515" i="3"/>
  <c r="K4516" i="3"/>
  <c r="K4517" i="3"/>
  <c r="K4518" i="3"/>
  <c r="K4519" i="3"/>
  <c r="K4520" i="3"/>
  <c r="K4521" i="3"/>
  <c r="K4523" i="3"/>
  <c r="K4524" i="3"/>
  <c r="K4525" i="3"/>
  <c r="K4526" i="3"/>
  <c r="K4527" i="3"/>
  <c r="K4528" i="3"/>
  <c r="K4529" i="3"/>
  <c r="K4531" i="3"/>
  <c r="K4532" i="3"/>
  <c r="K4533" i="3"/>
  <c r="K4534" i="3"/>
  <c r="K4535" i="3"/>
  <c r="K4536" i="3"/>
  <c r="K4537" i="3"/>
  <c r="K4539" i="3"/>
  <c r="K4540" i="3"/>
  <c r="K4541" i="3"/>
  <c r="K4542" i="3"/>
  <c r="K4543" i="3"/>
  <c r="K4544" i="3"/>
  <c r="K4545" i="3"/>
  <c r="K4547" i="3"/>
  <c r="K4548" i="3"/>
  <c r="K4549" i="3"/>
  <c r="K4550" i="3"/>
  <c r="K4551" i="3"/>
  <c r="K4552" i="3"/>
  <c r="K4553" i="3"/>
  <c r="K4555" i="3"/>
  <c r="K4556" i="3"/>
  <c r="K4557" i="3"/>
  <c r="K4558" i="3"/>
  <c r="K4559" i="3"/>
  <c r="K4560" i="3"/>
  <c r="K4561" i="3"/>
  <c r="K4563" i="3"/>
  <c r="K4564" i="3"/>
  <c r="K4565" i="3"/>
  <c r="K4566" i="3"/>
  <c r="K4567" i="3"/>
  <c r="K4568" i="3"/>
  <c r="K4569" i="3"/>
  <c r="K4571" i="3"/>
  <c r="K4572" i="3"/>
  <c r="K4573" i="3"/>
  <c r="K4574" i="3"/>
  <c r="K4575" i="3"/>
  <c r="K4576" i="3"/>
  <c r="K4577" i="3"/>
  <c r="K4579" i="3"/>
  <c r="K4580" i="3"/>
  <c r="K4581" i="3"/>
  <c r="K4582" i="3"/>
  <c r="K4583" i="3"/>
  <c r="K4584" i="3"/>
  <c r="K4585" i="3"/>
  <c r="K4587" i="3"/>
  <c r="K4588" i="3"/>
  <c r="K4589" i="3"/>
  <c r="K4590" i="3"/>
  <c r="K4591" i="3"/>
  <c r="K4592" i="3"/>
  <c r="K4593" i="3"/>
  <c r="K4595" i="3"/>
  <c r="K4596" i="3"/>
  <c r="K4597" i="3"/>
  <c r="K4598" i="3"/>
  <c r="K4599" i="3"/>
  <c r="K4600" i="3"/>
  <c r="K4601" i="3"/>
  <c r="K4603" i="3"/>
  <c r="K4604" i="3"/>
  <c r="K4605" i="3"/>
  <c r="K4606" i="3"/>
  <c r="K4607" i="3"/>
  <c r="K4608" i="3"/>
  <c r="K4609" i="3"/>
  <c r="K4611" i="3"/>
  <c r="K4612" i="3"/>
  <c r="K4613" i="3"/>
  <c r="K4614" i="3"/>
  <c r="K4615" i="3"/>
  <c r="K4616" i="3"/>
  <c r="K4617" i="3"/>
  <c r="K4619" i="3"/>
  <c r="K4620" i="3"/>
  <c r="K4621" i="3"/>
  <c r="K4622" i="3"/>
  <c r="K4623" i="3"/>
  <c r="K4624" i="3"/>
  <c r="K4625" i="3"/>
  <c r="K4627" i="3"/>
  <c r="K4628" i="3"/>
  <c r="K4629" i="3"/>
  <c r="K4630" i="3"/>
  <c r="K4631" i="3"/>
  <c r="K4632" i="3"/>
  <c r="K4633" i="3"/>
  <c r="K4635" i="3"/>
  <c r="K4636" i="3"/>
  <c r="K4637" i="3"/>
  <c r="K4638" i="3"/>
  <c r="K4639" i="3"/>
  <c r="K4640" i="3"/>
  <c r="K4641" i="3"/>
  <c r="K4643" i="3"/>
  <c r="K4644" i="3"/>
  <c r="K4645" i="3"/>
  <c r="K4646" i="3"/>
  <c r="K4647" i="3"/>
  <c r="K4648" i="3"/>
  <c r="K4649" i="3"/>
  <c r="K4651" i="3"/>
  <c r="K4652" i="3"/>
  <c r="K4653" i="3"/>
  <c r="K4654" i="3"/>
  <c r="K4655" i="3"/>
  <c r="K4656" i="3"/>
  <c r="K4657" i="3"/>
  <c r="K4659" i="3"/>
  <c r="K4660" i="3"/>
  <c r="K4661" i="3"/>
  <c r="K4662" i="3"/>
  <c r="K4663" i="3"/>
  <c r="K4665" i="3"/>
  <c r="K4667" i="3"/>
  <c r="K4668" i="3"/>
  <c r="K4669" i="3"/>
  <c r="K4670" i="3"/>
  <c r="K4671" i="3"/>
  <c r="K4672" i="3"/>
  <c r="K4673" i="3"/>
  <c r="K4675" i="3"/>
  <c r="K4676" i="3"/>
  <c r="K4677" i="3"/>
  <c r="K4678" i="3"/>
  <c r="K4679" i="3"/>
  <c r="K4680" i="3"/>
  <c r="K4681" i="3"/>
  <c r="K4683" i="3"/>
  <c r="K4684" i="3"/>
  <c r="K4685" i="3"/>
  <c r="K4686" i="3"/>
  <c r="K4687" i="3"/>
  <c r="K4688" i="3"/>
  <c r="K4689" i="3"/>
  <c r="K4691" i="3"/>
  <c r="K4692" i="3"/>
  <c r="K4693" i="3"/>
  <c r="K4694" i="3"/>
  <c r="K4695" i="3"/>
  <c r="K4696" i="3"/>
  <c r="K4697" i="3"/>
  <c r="K4699" i="3"/>
  <c r="K4700" i="3"/>
  <c r="K4701" i="3"/>
  <c r="K4702" i="3"/>
  <c r="K4703" i="3"/>
  <c r="K4704" i="3"/>
  <c r="K4705" i="3"/>
  <c r="K4707" i="3"/>
  <c r="K4708" i="3"/>
  <c r="K4709" i="3"/>
  <c r="K4710" i="3"/>
  <c r="K4711" i="3"/>
  <c r="K4712" i="3"/>
  <c r="K4713" i="3"/>
  <c r="K4715" i="3"/>
  <c r="K4716" i="3"/>
  <c r="K4717" i="3"/>
  <c r="K4718" i="3"/>
  <c r="K4719" i="3"/>
  <c r="K4720" i="3"/>
  <c r="K4721" i="3"/>
  <c r="K4723" i="3"/>
  <c r="K4724" i="3"/>
  <c r="K4725" i="3"/>
  <c r="K4726" i="3"/>
  <c r="K4727" i="3"/>
  <c r="K4728" i="3"/>
  <c r="K4729" i="3"/>
  <c r="K4731" i="3"/>
  <c r="K4732" i="3"/>
  <c r="K4733" i="3"/>
  <c r="K4734" i="3"/>
  <c r="K4735" i="3"/>
  <c r="K4736" i="3"/>
  <c r="K4737" i="3"/>
  <c r="K4739" i="3"/>
  <c r="K4740" i="3"/>
  <c r="K4741" i="3"/>
  <c r="K4742" i="3"/>
  <c r="K4743" i="3"/>
  <c r="K4744" i="3"/>
  <c r="K4745" i="3"/>
  <c r="K4747" i="3"/>
  <c r="K4748" i="3"/>
  <c r="K4749" i="3"/>
  <c r="K4750" i="3"/>
  <c r="K4751" i="3"/>
  <c r="K4752" i="3"/>
  <c r="K4753" i="3"/>
  <c r="K4755" i="3"/>
  <c r="K4756" i="3"/>
  <c r="K4757" i="3"/>
  <c r="K4758" i="3"/>
  <c r="K4759" i="3"/>
  <c r="K4760" i="3"/>
  <c r="K4761" i="3"/>
  <c r="K4763" i="3"/>
  <c r="K4764" i="3"/>
  <c r="K4765" i="3"/>
  <c r="K4766" i="3"/>
  <c r="K4767" i="3"/>
  <c r="K4768" i="3"/>
  <c r="K4769" i="3"/>
  <c r="K4771" i="3"/>
  <c r="K4772" i="3"/>
  <c r="K4773" i="3"/>
  <c r="K4774" i="3"/>
  <c r="K4775" i="3"/>
  <c r="K4777" i="3"/>
  <c r="K4779" i="3"/>
  <c r="K4780" i="3"/>
  <c r="K4781" i="3"/>
  <c r="K4782" i="3"/>
  <c r="K4783" i="3"/>
  <c r="K4784" i="3"/>
  <c r="K4785" i="3"/>
  <c r="K4787" i="3"/>
  <c r="K4788" i="3"/>
  <c r="K4789" i="3"/>
  <c r="K4790" i="3"/>
  <c r="K4791" i="3"/>
  <c r="K4792" i="3"/>
  <c r="K4793" i="3"/>
  <c r="K4795" i="3"/>
  <c r="K4796" i="3"/>
  <c r="K4797" i="3"/>
  <c r="K4798" i="3"/>
  <c r="K4799" i="3"/>
  <c r="K4800" i="3"/>
  <c r="K4801" i="3"/>
  <c r="K4803" i="3"/>
  <c r="K4804" i="3"/>
  <c r="K4805" i="3"/>
  <c r="K4806" i="3"/>
  <c r="K4807" i="3"/>
  <c r="K4808" i="3"/>
  <c r="K4809" i="3"/>
  <c r="K4811" i="3"/>
  <c r="K4812" i="3"/>
  <c r="K4813" i="3"/>
  <c r="K4814" i="3"/>
  <c r="K4815" i="3"/>
  <c r="K4816" i="3"/>
  <c r="K4817" i="3"/>
  <c r="K4819" i="3"/>
  <c r="K4820" i="3"/>
  <c r="K4821" i="3"/>
  <c r="K4822" i="3"/>
  <c r="K4823" i="3"/>
  <c r="K4825" i="3"/>
  <c r="K4827" i="3"/>
  <c r="K4828" i="3"/>
  <c r="K4829" i="3"/>
  <c r="K4830" i="3"/>
  <c r="K4831" i="3"/>
  <c r="K4832" i="3"/>
  <c r="K4833" i="3"/>
  <c r="K4835" i="3"/>
  <c r="K4836" i="3"/>
  <c r="K4837" i="3"/>
  <c r="K4838" i="3"/>
  <c r="K4839" i="3"/>
  <c r="K4840" i="3"/>
  <c r="K4841" i="3"/>
  <c r="K4843" i="3"/>
  <c r="K4844" i="3"/>
  <c r="K4845" i="3"/>
  <c r="K4846" i="3"/>
  <c r="K4847" i="3"/>
  <c r="K4848" i="3"/>
  <c r="K4849" i="3"/>
  <c r="K4851" i="3"/>
  <c r="K4852" i="3"/>
  <c r="K4853" i="3"/>
  <c r="K4854" i="3"/>
  <c r="K4855" i="3"/>
  <c r="K4856" i="3"/>
  <c r="K4857" i="3"/>
  <c r="K4859" i="3"/>
  <c r="K4860" i="3"/>
  <c r="K4861" i="3"/>
  <c r="K4862" i="3"/>
  <c r="K4863" i="3"/>
  <c r="K4864" i="3"/>
  <c r="K4865" i="3"/>
  <c r="K4867" i="3"/>
  <c r="K4868" i="3"/>
  <c r="K4869" i="3"/>
  <c r="K4870" i="3"/>
  <c r="K4871" i="3"/>
  <c r="K4872" i="3"/>
  <c r="K4873" i="3"/>
  <c r="K4875" i="3"/>
  <c r="K4876" i="3"/>
  <c r="K4877" i="3"/>
  <c r="K4878" i="3"/>
  <c r="K4879" i="3"/>
  <c r="K4880" i="3"/>
  <c r="K4881" i="3"/>
  <c r="K4883" i="3"/>
  <c r="K4884" i="3"/>
  <c r="K4885" i="3"/>
  <c r="K4886" i="3"/>
  <c r="K4887" i="3"/>
  <c r="K4888" i="3"/>
  <c r="K4889" i="3"/>
  <c r="K4891" i="3"/>
  <c r="K4892" i="3"/>
  <c r="K4893" i="3"/>
  <c r="K4894" i="3"/>
  <c r="K4895" i="3"/>
  <c r="K4896" i="3"/>
  <c r="K4897" i="3"/>
  <c r="K4899" i="3"/>
  <c r="K4900" i="3"/>
  <c r="K4901" i="3"/>
  <c r="K4902" i="3"/>
  <c r="K4903" i="3"/>
  <c r="K4904" i="3"/>
  <c r="K4905" i="3"/>
  <c r="K4907" i="3"/>
  <c r="K4908" i="3"/>
  <c r="K4909" i="3"/>
  <c r="K4910" i="3"/>
  <c r="K4911" i="3"/>
  <c r="K4912" i="3"/>
  <c r="K4913" i="3"/>
  <c r="K4915" i="3"/>
  <c r="K4916" i="3"/>
  <c r="K4917" i="3"/>
  <c r="K4918" i="3"/>
  <c r="K4919" i="3"/>
  <c r="K4920" i="3"/>
  <c r="K4921" i="3"/>
  <c r="K4923" i="3"/>
  <c r="K4924" i="3"/>
  <c r="K4925" i="3"/>
  <c r="K4926" i="3"/>
  <c r="K4927" i="3"/>
  <c r="K4928" i="3"/>
  <c r="K4929" i="3"/>
  <c r="K4931" i="3"/>
  <c r="K4932" i="3"/>
  <c r="K4933" i="3"/>
  <c r="K4934" i="3"/>
  <c r="K4935" i="3"/>
  <c r="K4936" i="3"/>
  <c r="K4937" i="3"/>
  <c r="K4939" i="3"/>
  <c r="K4940" i="3"/>
  <c r="K4941" i="3"/>
  <c r="K4942" i="3"/>
  <c r="K4943" i="3"/>
  <c r="K4944" i="3"/>
  <c r="K4945" i="3"/>
  <c r="K4947" i="3"/>
  <c r="K4948" i="3"/>
  <c r="K4949" i="3"/>
  <c r="K4950" i="3"/>
  <c r="K4951" i="3"/>
  <c r="K4953" i="3"/>
  <c r="K4955" i="3"/>
  <c r="K4956" i="3"/>
  <c r="K4957" i="3"/>
  <c r="K4958" i="3"/>
  <c r="K4959" i="3"/>
  <c r="K4960" i="3"/>
  <c r="K4961" i="3"/>
  <c r="K4963" i="3"/>
  <c r="K4964" i="3"/>
  <c r="K4965" i="3"/>
  <c r="K4966" i="3"/>
  <c r="K4967" i="3"/>
  <c r="K4968" i="3"/>
  <c r="K4969" i="3"/>
  <c r="K4971" i="3"/>
  <c r="K4972" i="3"/>
  <c r="K4973" i="3"/>
  <c r="K4974" i="3"/>
  <c r="K4975" i="3"/>
  <c r="K4976" i="3"/>
  <c r="K4977" i="3"/>
  <c r="K4979" i="3"/>
  <c r="K4980" i="3"/>
  <c r="K4981" i="3"/>
  <c r="K4982" i="3"/>
  <c r="K4983" i="3"/>
  <c r="K4984" i="3"/>
  <c r="K4985" i="3"/>
  <c r="K4987" i="3"/>
  <c r="K4988" i="3"/>
  <c r="K4989" i="3"/>
  <c r="K4990" i="3"/>
  <c r="K4991" i="3"/>
  <c r="K4992" i="3"/>
  <c r="K4993" i="3"/>
  <c r="K4995" i="3"/>
  <c r="K4996" i="3"/>
  <c r="K4997" i="3"/>
  <c r="K4998" i="3"/>
  <c r="K4999" i="3"/>
  <c r="K5000" i="3"/>
  <c r="K5001" i="3"/>
  <c r="K5003" i="3"/>
  <c r="K5004" i="3"/>
  <c r="K5005" i="3"/>
  <c r="K5006" i="3"/>
  <c r="K5007" i="3"/>
  <c r="K5008" i="3"/>
  <c r="K5009" i="3"/>
  <c r="K5011" i="3"/>
  <c r="K5012" i="3"/>
  <c r="K5013" i="3"/>
  <c r="K5014" i="3"/>
  <c r="K5015" i="3"/>
  <c r="K5016" i="3"/>
  <c r="K5017" i="3"/>
  <c r="K5019" i="3"/>
  <c r="K5020" i="3"/>
  <c r="K5021" i="3"/>
  <c r="K5022" i="3"/>
  <c r="K5023" i="3"/>
  <c r="K5024" i="3"/>
  <c r="K5025" i="3"/>
  <c r="K5027" i="3"/>
  <c r="K5028" i="3"/>
  <c r="K5029" i="3"/>
  <c r="K5030" i="3"/>
  <c r="K5031" i="3"/>
  <c r="K5032" i="3"/>
  <c r="K5033" i="3"/>
  <c r="K5035" i="3"/>
  <c r="K5036" i="3"/>
  <c r="K5037" i="3"/>
  <c r="K5038" i="3"/>
  <c r="K5039" i="3"/>
  <c r="K5040" i="3"/>
  <c r="K5041" i="3"/>
  <c r="K5043" i="3"/>
  <c r="K5044" i="3"/>
  <c r="K5045" i="3"/>
  <c r="K5046" i="3"/>
  <c r="K5047" i="3"/>
  <c r="K5048" i="3"/>
  <c r="K5049" i="3"/>
  <c r="K5051" i="3"/>
  <c r="K5052" i="3"/>
  <c r="K5053" i="3"/>
  <c r="K5054" i="3"/>
  <c r="K5055" i="3"/>
  <c r="K5056" i="3"/>
  <c r="K5057" i="3"/>
  <c r="K5059" i="3"/>
  <c r="K5060" i="3"/>
  <c r="K5061" i="3"/>
  <c r="K5062" i="3"/>
  <c r="K5063" i="3"/>
  <c r="K5064" i="3"/>
  <c r="K5065" i="3"/>
  <c r="K5067" i="3"/>
  <c r="K5068" i="3"/>
  <c r="K5069" i="3"/>
  <c r="K5070" i="3"/>
  <c r="K5071" i="3"/>
  <c r="K5072" i="3"/>
  <c r="K5073" i="3"/>
  <c r="K5075" i="3"/>
  <c r="K5076" i="3"/>
  <c r="K5077" i="3"/>
  <c r="K5078" i="3"/>
  <c r="K5079" i="3"/>
  <c r="K5080" i="3"/>
  <c r="K5081" i="3"/>
  <c r="K5083" i="3"/>
  <c r="K5084" i="3"/>
  <c r="K5085" i="3"/>
  <c r="K5086" i="3"/>
  <c r="K5087" i="3"/>
  <c r="K5088" i="3"/>
  <c r="K5089" i="3"/>
  <c r="K5091" i="3"/>
  <c r="K5092" i="3"/>
  <c r="K5093" i="3"/>
  <c r="K5094" i="3"/>
  <c r="K5095" i="3"/>
  <c r="K5096" i="3"/>
  <c r="K5097" i="3"/>
  <c r="K5099" i="3"/>
  <c r="K5100" i="3"/>
  <c r="K5101" i="3"/>
  <c r="K5102" i="3"/>
  <c r="K5103" i="3"/>
  <c r="K5104" i="3"/>
  <c r="K5105" i="3"/>
  <c r="K5107" i="3"/>
  <c r="K5108" i="3"/>
  <c r="K5109" i="3"/>
  <c r="K5110" i="3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K2" i="3"/>
  <c r="K10" i="3"/>
  <c r="K18" i="3"/>
  <c r="K26" i="3"/>
  <c r="K34" i="3"/>
  <c r="K42" i="3"/>
  <c r="K50" i="3"/>
  <c r="K58" i="3"/>
  <c r="K66" i="3"/>
  <c r="K74" i="3"/>
  <c r="K82" i="3"/>
  <c r="K90" i="3"/>
  <c r="K98" i="3"/>
  <c r="K106" i="3"/>
  <c r="K114" i="3"/>
  <c r="K122" i="3"/>
  <c r="K130" i="3"/>
  <c r="K138" i="3"/>
  <c r="K146" i="3"/>
  <c r="K154" i="3"/>
  <c r="K162" i="3"/>
  <c r="K170" i="3"/>
  <c r="K178" i="3"/>
  <c r="K186" i="3"/>
  <c r="K194" i="3"/>
  <c r="K202" i="3"/>
  <c r="K210" i="3"/>
  <c r="K218" i="3"/>
  <c r="K226" i="3"/>
  <c r="K234" i="3"/>
  <c r="K242" i="3"/>
  <c r="K250" i="3"/>
  <c r="K258" i="3"/>
  <c r="K266" i="3"/>
  <c r="K267" i="3"/>
  <c r="K274" i="3"/>
  <c r="K282" i="3"/>
  <c r="K290" i="3"/>
  <c r="K298" i="3"/>
  <c r="K299" i="3"/>
  <c r="K306" i="3"/>
  <c r="K314" i="3"/>
  <c r="K322" i="3"/>
  <c r="K328" i="3"/>
  <c r="K330" i="3"/>
  <c r="K338" i="3"/>
  <c r="K346" i="3"/>
  <c r="K354" i="3"/>
  <c r="K362" i="3"/>
  <c r="K370" i="3"/>
  <c r="K378" i="3"/>
  <c r="K386" i="3"/>
  <c r="K394" i="3"/>
  <c r="K402" i="3"/>
  <c r="K403" i="3"/>
  <c r="K410" i="3"/>
  <c r="K418" i="3"/>
  <c r="K426" i="3"/>
  <c r="K434" i="3"/>
  <c r="K442" i="3"/>
  <c r="K450" i="3"/>
  <c r="K458" i="3"/>
  <c r="K466" i="3"/>
  <c r="K474" i="3"/>
  <c r="K482" i="3"/>
  <c r="K490" i="3"/>
  <c r="K491" i="3"/>
  <c r="K498" i="3"/>
  <c r="K506" i="3"/>
  <c r="K514" i="3"/>
  <c r="K522" i="3"/>
  <c r="K530" i="3"/>
  <c r="K538" i="3"/>
  <c r="K546" i="3"/>
  <c r="K554" i="3"/>
  <c r="K562" i="3"/>
  <c r="K570" i="3"/>
  <c r="K578" i="3"/>
  <c r="K586" i="3"/>
  <c r="K594" i="3"/>
  <c r="K602" i="3"/>
  <c r="K610" i="3"/>
  <c r="K618" i="3"/>
  <c r="K626" i="3"/>
  <c r="K632" i="3"/>
  <c r="K634" i="3"/>
  <c r="K642" i="3"/>
  <c r="K650" i="3"/>
  <c r="K658" i="3"/>
  <c r="K666" i="3"/>
  <c r="K674" i="3"/>
  <c r="K675" i="3"/>
  <c r="K682" i="3"/>
  <c r="K690" i="3"/>
  <c r="K698" i="3"/>
  <c r="K706" i="3"/>
  <c r="K714" i="3"/>
  <c r="K722" i="3"/>
  <c r="K723" i="3"/>
  <c r="K730" i="3"/>
  <c r="K738" i="3"/>
  <c r="K746" i="3"/>
  <c r="K754" i="3"/>
  <c r="K762" i="3"/>
  <c r="K770" i="3"/>
  <c r="K778" i="3"/>
  <c r="K779" i="3"/>
  <c r="K786" i="3"/>
  <c r="K794" i="3"/>
  <c r="K802" i="3"/>
  <c r="K810" i="3"/>
  <c r="K818" i="3"/>
  <c r="K826" i="3"/>
  <c r="K834" i="3"/>
  <c r="K842" i="3"/>
  <c r="K850" i="3"/>
  <c r="K858" i="3"/>
  <c r="K866" i="3"/>
  <c r="K874" i="3"/>
  <c r="K875" i="3"/>
  <c r="K882" i="3"/>
  <c r="K890" i="3"/>
  <c r="K898" i="3"/>
  <c r="K906" i="3"/>
  <c r="K914" i="3"/>
  <c r="K922" i="3"/>
  <c r="K930" i="3"/>
  <c r="K938" i="3"/>
  <c r="K946" i="3"/>
  <c r="K952" i="3"/>
  <c r="K954" i="3"/>
  <c r="K962" i="3"/>
  <c r="K970" i="3"/>
  <c r="K978" i="3"/>
  <c r="K986" i="3"/>
  <c r="K994" i="3"/>
  <c r="K1002" i="3"/>
  <c r="K1010" i="3"/>
  <c r="K1018" i="3"/>
  <c r="K1026" i="3"/>
  <c r="K1034" i="3"/>
  <c r="K1042" i="3"/>
  <c r="K1050" i="3"/>
  <c r="K1058" i="3"/>
  <c r="K1066" i="3"/>
  <c r="K1074" i="3"/>
  <c r="K1082" i="3"/>
  <c r="K1090" i="3"/>
  <c r="K1098" i="3"/>
  <c r="K1106" i="3"/>
  <c r="K1114" i="3"/>
  <c r="K1122" i="3"/>
  <c r="K1130" i="3"/>
  <c r="K1138" i="3"/>
  <c r="K1146" i="3"/>
  <c r="K1154" i="3"/>
  <c r="K1162" i="3"/>
  <c r="K1170" i="3"/>
  <c r="K1178" i="3"/>
  <c r="K1186" i="3"/>
  <c r="K1192" i="3"/>
  <c r="K1194" i="3"/>
  <c r="K1202" i="3"/>
  <c r="K1210" i="3"/>
  <c r="K1218" i="3"/>
  <c r="K1226" i="3"/>
  <c r="K1234" i="3"/>
  <c r="K1240" i="3"/>
  <c r="K1242" i="3"/>
  <c r="K1250" i="3"/>
  <c r="K1256" i="3"/>
  <c r="K1258" i="3"/>
  <c r="K1266" i="3"/>
  <c r="K1274" i="3"/>
  <c r="K1282" i="3"/>
  <c r="K1290" i="3"/>
  <c r="K1298" i="3"/>
  <c r="K1306" i="3"/>
  <c r="K1314" i="3"/>
  <c r="K1322" i="3"/>
  <c r="K1330" i="3"/>
  <c r="K1338" i="3"/>
  <c r="K1344" i="3"/>
  <c r="K1346" i="3"/>
  <c r="K1354" i="3"/>
  <c r="K1362" i="3"/>
  <c r="K1370" i="3"/>
  <c r="K1378" i="3"/>
  <c r="K1386" i="3"/>
  <c r="K1394" i="3"/>
  <c r="K1402" i="3"/>
  <c r="K1410" i="3"/>
  <c r="K1418" i="3"/>
  <c r="K1426" i="3"/>
  <c r="K1434" i="3"/>
  <c r="K1442" i="3"/>
  <c r="K1450" i="3"/>
  <c r="K1458" i="3"/>
  <c r="K1466" i="3"/>
  <c r="K1474" i="3"/>
  <c r="K1482" i="3"/>
  <c r="K1490" i="3"/>
  <c r="K1498" i="3"/>
  <c r="K1506" i="3"/>
  <c r="K1514" i="3"/>
  <c r="K1522" i="3"/>
  <c r="K1530" i="3"/>
  <c r="K1538" i="3"/>
  <c r="K1546" i="3"/>
  <c r="K1554" i="3"/>
  <c r="K1562" i="3"/>
  <c r="K1570" i="3"/>
  <c r="K1578" i="3"/>
  <c r="K1586" i="3"/>
  <c r="K1594" i="3"/>
  <c r="K1602" i="3"/>
  <c r="K1610" i="3"/>
  <c r="K1611" i="3"/>
  <c r="K1618" i="3"/>
  <c r="K1626" i="3"/>
  <c r="K1634" i="3"/>
  <c r="K1642" i="3"/>
  <c r="K1650" i="3"/>
  <c r="K1658" i="3"/>
  <c r="K1666" i="3"/>
  <c r="K1674" i="3"/>
  <c r="K1682" i="3"/>
  <c r="K1690" i="3"/>
  <c r="K1698" i="3"/>
  <c r="K1706" i="3"/>
  <c r="K1714" i="3"/>
  <c r="K1722" i="3"/>
  <c r="K1730" i="3"/>
  <c r="K1738" i="3"/>
  <c r="K1746" i="3"/>
  <c r="K1754" i="3"/>
  <c r="K1762" i="3"/>
  <c r="K1770" i="3"/>
  <c r="K1778" i="3"/>
  <c r="K1786" i="3"/>
  <c r="K1794" i="3"/>
  <c r="K1802" i="3"/>
  <c r="K1810" i="3"/>
  <c r="K1818" i="3"/>
  <c r="K1826" i="3"/>
  <c r="K1834" i="3"/>
  <c r="K1842" i="3"/>
  <c r="K1850" i="3"/>
  <c r="K1858" i="3"/>
  <c r="K1866" i="3"/>
  <c r="K1874" i="3"/>
  <c r="K1882" i="3"/>
  <c r="K1890" i="3"/>
  <c r="K1898" i="3"/>
  <c r="K1906" i="3"/>
  <c r="K1914" i="3"/>
  <c r="K1922" i="3"/>
  <c r="K1930" i="3"/>
  <c r="K1938" i="3"/>
  <c r="K1946" i="3"/>
  <c r="K1954" i="3"/>
  <c r="K1955" i="3"/>
  <c r="K1962" i="3"/>
  <c r="K1970" i="3"/>
  <c r="K1978" i="3"/>
  <c r="K1986" i="3"/>
  <c r="K1994" i="3"/>
  <c r="K2002" i="3"/>
  <c r="K2010" i="3"/>
  <c r="K2018" i="3"/>
  <c r="K2026" i="3"/>
  <c r="K2034" i="3"/>
  <c r="K2042" i="3"/>
  <c r="K2050" i="3"/>
  <c r="K2058" i="3"/>
  <c r="K2066" i="3"/>
  <c r="K2074" i="3"/>
  <c r="K2082" i="3"/>
  <c r="K2090" i="3"/>
  <c r="K2098" i="3"/>
  <c r="K2106" i="3"/>
  <c r="K2114" i="3"/>
  <c r="K2122" i="3"/>
  <c r="K2130" i="3"/>
  <c r="K2138" i="3"/>
  <c r="K2146" i="3"/>
  <c r="K2154" i="3"/>
  <c r="K2162" i="3"/>
  <c r="K2170" i="3"/>
  <c r="K2178" i="3"/>
  <c r="K2186" i="3"/>
  <c r="K2194" i="3"/>
  <c r="K2202" i="3"/>
  <c r="K2210" i="3"/>
  <c r="K2218" i="3"/>
  <c r="K2226" i="3"/>
  <c r="K2234" i="3"/>
  <c r="K2242" i="3"/>
  <c r="K2250" i="3"/>
  <c r="K2258" i="3"/>
  <c r="K2266" i="3"/>
  <c r="K2274" i="3"/>
  <c r="K2282" i="3"/>
  <c r="K2290" i="3"/>
  <c r="K2298" i="3"/>
  <c r="K2306" i="3"/>
  <c r="K2314" i="3"/>
  <c r="K2322" i="3"/>
  <c r="K2330" i="3"/>
  <c r="K2338" i="3"/>
  <c r="K2346" i="3"/>
  <c r="K2354" i="3"/>
  <c r="K2362" i="3"/>
  <c r="K2370" i="3"/>
  <c r="K2378" i="3"/>
  <c r="K2386" i="3"/>
  <c r="K2394" i="3"/>
  <c r="K2402" i="3"/>
  <c r="K2410" i="3"/>
  <c r="K2418" i="3"/>
  <c r="K2426" i="3"/>
  <c r="K2434" i="3"/>
  <c r="K2442" i="3"/>
  <c r="K2450" i="3"/>
  <c r="K2458" i="3"/>
  <c r="K2466" i="3"/>
  <c r="K2474" i="3"/>
  <c r="K2482" i="3"/>
  <c r="K2490" i="3"/>
  <c r="K2498" i="3"/>
  <c r="K2506" i="3"/>
  <c r="K2514" i="3"/>
  <c r="K2522" i="3"/>
  <c r="K2530" i="3"/>
  <c r="K2538" i="3"/>
  <c r="K2546" i="3"/>
  <c r="K2554" i="3"/>
  <c r="K2562" i="3"/>
  <c r="K2570" i="3"/>
  <c r="K2578" i="3"/>
  <c r="K2586" i="3"/>
  <c r="K2594" i="3"/>
  <c r="K2602" i="3"/>
  <c r="K2610" i="3"/>
  <c r="K2618" i="3"/>
  <c r="K2626" i="3"/>
  <c r="K2634" i="3"/>
  <c r="K2642" i="3"/>
  <c r="K2650" i="3"/>
  <c r="K2658" i="3"/>
  <c r="K2666" i="3"/>
  <c r="K2674" i="3"/>
  <c r="K2682" i="3"/>
  <c r="K2690" i="3"/>
  <c r="K2698" i="3"/>
  <c r="K2706" i="3"/>
  <c r="K2714" i="3"/>
  <c r="K2722" i="3"/>
  <c r="K2730" i="3"/>
  <c r="K2738" i="3"/>
  <c r="K2746" i="3"/>
  <c r="K2754" i="3"/>
  <c r="K2762" i="3"/>
  <c r="K2770" i="3"/>
  <c r="K2778" i="3"/>
  <c r="K2786" i="3"/>
  <c r="K2794" i="3"/>
  <c r="K2802" i="3"/>
  <c r="K2810" i="3"/>
  <c r="K2818" i="3"/>
  <c r="K2826" i="3"/>
  <c r="K2834" i="3"/>
  <c r="K2842" i="3"/>
  <c r="K2850" i="3"/>
  <c r="K2858" i="3"/>
  <c r="K2864" i="3"/>
  <c r="K2866" i="3"/>
  <c r="K2874" i="3"/>
  <c r="K2882" i="3"/>
  <c r="K2890" i="3"/>
  <c r="K2898" i="3"/>
  <c r="K2906" i="3"/>
  <c r="K2914" i="3"/>
  <c r="K2922" i="3"/>
  <c r="K2930" i="3"/>
  <c r="K2938" i="3"/>
  <c r="K2946" i="3"/>
  <c r="K2954" i="3"/>
  <c r="K2962" i="3"/>
  <c r="K2970" i="3"/>
  <c r="K2978" i="3"/>
  <c r="K2986" i="3"/>
  <c r="K2994" i="3"/>
  <c r="K3002" i="3"/>
  <c r="K3010" i="3"/>
  <c r="K3018" i="3"/>
  <c r="K3026" i="3"/>
  <c r="K3034" i="3"/>
  <c r="K3042" i="3"/>
  <c r="K3050" i="3"/>
  <c r="K3058" i="3"/>
  <c r="K3066" i="3"/>
  <c r="K3074" i="3"/>
  <c r="K3082" i="3"/>
  <c r="K3090" i="3"/>
  <c r="K3098" i="3"/>
  <c r="K3106" i="3"/>
  <c r="K3114" i="3"/>
  <c r="K3122" i="3"/>
  <c r="K3130" i="3"/>
  <c r="K3138" i="3"/>
  <c r="K3146" i="3"/>
  <c r="K3154" i="3"/>
  <c r="K3162" i="3"/>
  <c r="K3170" i="3"/>
  <c r="K3178" i="3"/>
  <c r="K3186" i="3"/>
  <c r="K3194" i="3"/>
  <c r="K3202" i="3"/>
  <c r="K3210" i="3"/>
  <c r="K3218" i="3"/>
  <c r="K3226" i="3"/>
  <c r="K3234" i="3"/>
  <c r="K3242" i="3"/>
  <c r="K3250" i="3"/>
  <c r="K3258" i="3"/>
  <c r="K3266" i="3"/>
  <c r="K3274" i="3"/>
  <c r="K3282" i="3"/>
  <c r="K3290" i="3"/>
  <c r="K3298" i="3"/>
  <c r="K3306" i="3"/>
  <c r="K3314" i="3"/>
  <c r="K3322" i="3"/>
  <c r="K3330" i="3"/>
  <c r="K3338" i="3"/>
  <c r="K3346" i="3"/>
  <c r="K3354" i="3"/>
  <c r="K3362" i="3"/>
  <c r="K3370" i="3"/>
  <c r="K3378" i="3"/>
  <c r="K3386" i="3"/>
  <c r="K3392" i="3"/>
  <c r="K3394" i="3"/>
  <c r="K3402" i="3"/>
  <c r="K3410" i="3"/>
  <c r="K3418" i="3"/>
  <c r="K3426" i="3"/>
  <c r="K3434" i="3"/>
  <c r="K3442" i="3"/>
  <c r="K3450" i="3"/>
  <c r="K3458" i="3"/>
  <c r="K3466" i="3"/>
  <c r="K3474" i="3"/>
  <c r="K3482" i="3"/>
  <c r="K3490" i="3"/>
  <c r="K3498" i="3"/>
  <c r="K3506" i="3"/>
  <c r="K3514" i="3"/>
  <c r="K3520" i="3"/>
  <c r="K3522" i="3"/>
  <c r="K3530" i="3"/>
  <c r="K3538" i="3"/>
  <c r="K3546" i="3"/>
  <c r="K3554" i="3"/>
  <c r="K3555" i="3"/>
  <c r="K3560" i="3"/>
  <c r="K3562" i="3"/>
  <c r="K3570" i="3"/>
  <c r="K3578" i="3"/>
  <c r="K3586" i="3"/>
  <c r="K3594" i="3"/>
  <c r="K3602" i="3"/>
  <c r="K3610" i="3"/>
  <c r="K3618" i="3"/>
  <c r="K3626" i="3"/>
  <c r="K3634" i="3"/>
  <c r="K3642" i="3"/>
  <c r="K3650" i="3"/>
  <c r="K3658" i="3"/>
  <c r="K3666" i="3"/>
  <c r="K3674" i="3"/>
  <c r="K3682" i="3"/>
  <c r="K3690" i="3"/>
  <c r="K3698" i="3"/>
  <c r="K3706" i="3"/>
  <c r="K3714" i="3"/>
  <c r="K3722" i="3"/>
  <c r="K3730" i="3"/>
  <c r="K3738" i="3"/>
  <c r="K3746" i="3"/>
  <c r="K3754" i="3"/>
  <c r="K3762" i="3"/>
  <c r="K3770" i="3"/>
  <c r="K3778" i="3"/>
  <c r="K3786" i="3"/>
  <c r="K3794" i="3"/>
  <c r="K3802" i="3"/>
  <c r="K3810" i="3"/>
  <c r="K3818" i="3"/>
  <c r="K3826" i="3"/>
  <c r="K3834" i="3"/>
  <c r="K3842" i="3"/>
  <c r="K3850" i="3"/>
  <c r="K3858" i="3"/>
  <c r="K3866" i="3"/>
  <c r="K3874" i="3"/>
  <c r="K3882" i="3"/>
  <c r="K3890" i="3"/>
  <c r="K3898" i="3"/>
  <c r="K3906" i="3"/>
  <c r="K3914" i="3"/>
  <c r="K3922" i="3"/>
  <c r="K3930" i="3"/>
  <c r="K3938" i="3"/>
  <c r="K3946" i="3"/>
  <c r="K3954" i="3"/>
  <c r="K3962" i="3"/>
  <c r="K3970" i="3"/>
  <c r="K3978" i="3"/>
  <c r="K3986" i="3"/>
  <c r="K3994" i="3"/>
  <c r="K4002" i="3"/>
  <c r="K4010" i="3"/>
  <c r="K4018" i="3"/>
  <c r="K4026" i="3"/>
  <c r="K4034" i="3"/>
  <c r="K4042" i="3"/>
  <c r="K4050" i="3"/>
  <c r="K4058" i="3"/>
  <c r="K4066" i="3"/>
  <c r="K4074" i="3"/>
  <c r="K4082" i="3"/>
  <c r="K4090" i="3"/>
  <c r="K4098" i="3"/>
  <c r="K4106" i="3"/>
  <c r="K4114" i="3"/>
  <c r="K4122" i="3"/>
  <c r="K4130" i="3"/>
  <c r="K4138" i="3"/>
  <c r="K4146" i="3"/>
  <c r="K4154" i="3"/>
  <c r="K4162" i="3"/>
  <c r="K4170" i="3"/>
  <c r="K4178" i="3"/>
  <c r="K4186" i="3"/>
  <c r="K4194" i="3"/>
  <c r="K4202" i="3"/>
  <c r="K4210" i="3"/>
  <c r="K4218" i="3"/>
  <c r="K4226" i="3"/>
  <c r="K4234" i="3"/>
  <c r="K4242" i="3"/>
  <c r="K4250" i="3"/>
  <c r="K4258" i="3"/>
  <c r="K4266" i="3"/>
  <c r="K4274" i="3"/>
  <c r="K4282" i="3"/>
  <c r="K4290" i="3"/>
  <c r="K4298" i="3"/>
  <c r="K4306" i="3"/>
  <c r="K4314" i="3"/>
  <c r="K4322" i="3"/>
  <c r="K4330" i="3"/>
  <c r="K4338" i="3"/>
  <c r="K4346" i="3"/>
  <c r="K4354" i="3"/>
  <c r="K4362" i="3"/>
  <c r="K4370" i="3"/>
  <c r="K4378" i="3"/>
  <c r="K4386" i="3"/>
  <c r="K4394" i="3"/>
  <c r="K4402" i="3"/>
  <c r="K4410" i="3"/>
  <c r="K4418" i="3"/>
  <c r="K4426" i="3"/>
  <c r="K4434" i="3"/>
  <c r="K4442" i="3"/>
  <c r="K4450" i="3"/>
  <c r="K4458" i="3"/>
  <c r="K4466" i="3"/>
  <c r="K4474" i="3"/>
  <c r="K4482" i="3"/>
  <c r="K4490" i="3"/>
  <c r="K4496" i="3"/>
  <c r="K4498" i="3"/>
  <c r="K4506" i="3"/>
  <c r="K4514" i="3"/>
  <c r="K4522" i="3"/>
  <c r="K4530" i="3"/>
  <c r="K4538" i="3"/>
  <c r="K4546" i="3"/>
  <c r="K4554" i="3"/>
  <c r="K4562" i="3"/>
  <c r="K4570" i="3"/>
  <c r="K4578" i="3"/>
  <c r="K4586" i="3"/>
  <c r="K4594" i="3"/>
  <c r="K4602" i="3"/>
  <c r="K4610" i="3"/>
  <c r="K4618" i="3"/>
  <c r="K4626" i="3"/>
  <c r="K4634" i="3"/>
  <c r="K4642" i="3"/>
  <c r="K4650" i="3"/>
  <c r="K4658" i="3"/>
  <c r="K4664" i="3"/>
  <c r="K4666" i="3"/>
  <c r="K4674" i="3"/>
  <c r="K4682" i="3"/>
  <c r="K4690" i="3"/>
  <c r="K4698" i="3"/>
  <c r="K4706" i="3"/>
  <c r="K4714" i="3"/>
  <c r="K4722" i="3"/>
  <c r="K4730" i="3"/>
  <c r="K4738" i="3"/>
  <c r="K4746" i="3"/>
  <c r="K4754" i="3"/>
  <c r="K4762" i="3"/>
  <c r="K4770" i="3"/>
  <c r="K4776" i="3"/>
  <c r="K4778" i="3"/>
  <c r="K4786" i="3"/>
  <c r="K4794" i="3"/>
  <c r="K4802" i="3"/>
  <c r="K4810" i="3"/>
  <c r="K4818" i="3"/>
  <c r="K4824" i="3"/>
  <c r="K4826" i="3"/>
  <c r="K4834" i="3"/>
  <c r="K4842" i="3"/>
  <c r="K4850" i="3"/>
  <c r="K4858" i="3"/>
  <c r="K4866" i="3"/>
  <c r="K4874" i="3"/>
  <c r="K4882" i="3"/>
  <c r="K4890" i="3"/>
  <c r="K4898" i="3"/>
  <c r="K4906" i="3"/>
  <c r="K4914" i="3"/>
  <c r="K4922" i="3"/>
  <c r="K4930" i="3"/>
  <c r="K4938" i="3"/>
  <c r="K4946" i="3"/>
  <c r="K4952" i="3"/>
  <c r="K4954" i="3"/>
  <c r="K4962" i="3"/>
  <c r="K4970" i="3"/>
  <c r="K4978" i="3"/>
  <c r="K4986" i="3"/>
  <c r="K4994" i="3"/>
  <c r="K5002" i="3"/>
  <c r="K5010" i="3"/>
  <c r="K5018" i="3"/>
  <c r="K5026" i="3"/>
  <c r="K5034" i="3"/>
  <c r="K5042" i="3"/>
  <c r="K5050" i="3"/>
  <c r="K5058" i="3"/>
  <c r="K5066" i="3"/>
  <c r="K5074" i="3"/>
  <c r="K5082" i="3"/>
  <c r="K5090" i="3"/>
  <c r="K5098" i="3"/>
  <c r="K5106" i="3"/>
  <c r="C231" i="3" l="1"/>
  <c r="C232" i="3"/>
  <c r="C233" i="3"/>
  <c r="C230" i="3"/>
  <c r="C234" i="3"/>
  <c r="B233" i="3"/>
  <c r="B232" i="3"/>
  <c r="B231" i="3"/>
  <c r="B230" i="3"/>
  <c r="C147" i="3"/>
  <c r="B192" i="3"/>
  <c r="B124" i="3"/>
  <c r="C555" i="3"/>
  <c r="C364" i="3"/>
  <c r="C117" i="3"/>
  <c r="C309" i="3"/>
  <c r="B191" i="3"/>
  <c r="B122" i="3"/>
  <c r="C533" i="3"/>
  <c r="C334" i="3"/>
  <c r="C82" i="3"/>
  <c r="C491" i="3"/>
  <c r="B102" i="3"/>
  <c r="B160" i="3"/>
  <c r="C249" i="3"/>
  <c r="B79" i="3"/>
  <c r="C144" i="3"/>
  <c r="C29" i="3"/>
  <c r="B159" i="3"/>
  <c r="B60" i="3"/>
  <c r="C447" i="3"/>
  <c r="C206" i="3"/>
  <c r="B176" i="3"/>
  <c r="C45" i="3"/>
  <c r="B101" i="3"/>
  <c r="C14" i="3"/>
  <c r="C469" i="3"/>
  <c r="B208" i="3"/>
  <c r="B144" i="3"/>
  <c r="B38" i="3"/>
  <c r="C420" i="3"/>
  <c r="C176" i="3"/>
  <c r="C511" i="3"/>
  <c r="B175" i="3"/>
  <c r="C278" i="3"/>
  <c r="B80" i="3"/>
  <c r="B207" i="3"/>
  <c r="B143" i="3"/>
  <c r="B16" i="3"/>
  <c r="C395" i="3"/>
  <c r="C553" i="3"/>
  <c r="C468" i="3"/>
  <c r="C363" i="3"/>
  <c r="C246" i="3"/>
  <c r="C109" i="3"/>
  <c r="C78" i="3"/>
  <c r="C43" i="3"/>
  <c r="C6" i="3"/>
  <c r="B187" i="3"/>
  <c r="B117" i="3"/>
  <c r="B31" i="3"/>
  <c r="C505" i="3"/>
  <c r="C415" i="3"/>
  <c r="C300" i="3"/>
  <c r="C107" i="3"/>
  <c r="B169" i="3"/>
  <c r="B93" i="3"/>
  <c r="B7" i="3"/>
  <c r="C481" i="3"/>
  <c r="C383" i="3"/>
  <c r="C268" i="3"/>
  <c r="C134" i="3"/>
  <c r="C3" i="3"/>
  <c r="B200" i="3"/>
  <c r="B184" i="3"/>
  <c r="B168" i="3"/>
  <c r="B152" i="3"/>
  <c r="B134" i="3"/>
  <c r="B112" i="3"/>
  <c r="B92" i="3"/>
  <c r="B70" i="3"/>
  <c r="B48" i="3"/>
  <c r="B28" i="3"/>
  <c r="B6" i="3"/>
  <c r="C543" i="3"/>
  <c r="C523" i="3"/>
  <c r="C501" i="3"/>
  <c r="C479" i="3"/>
  <c r="C459" i="3"/>
  <c r="C437" i="3"/>
  <c r="C406" i="3"/>
  <c r="C377" i="3"/>
  <c r="C351" i="3"/>
  <c r="C321" i="3"/>
  <c r="C292" i="3"/>
  <c r="C267" i="3"/>
  <c r="C236" i="3"/>
  <c r="C189" i="3"/>
  <c r="C164" i="3"/>
  <c r="C132" i="3"/>
  <c r="C98" i="3"/>
  <c r="C67" i="3"/>
  <c r="B15" i="3"/>
  <c r="C489" i="3"/>
  <c r="C417" i="3"/>
  <c r="C302" i="3"/>
  <c r="C174" i="3"/>
  <c r="C38" i="3"/>
  <c r="C66" i="3"/>
  <c r="C116" i="3"/>
  <c r="C152" i="3"/>
  <c r="C184" i="3"/>
  <c r="C265" i="3"/>
  <c r="C297" i="3"/>
  <c r="C329" i="3"/>
  <c r="C372" i="3"/>
  <c r="C404" i="3"/>
  <c r="C436" i="3"/>
  <c r="C13" i="3"/>
  <c r="C52" i="3"/>
  <c r="C77" i="3"/>
  <c r="C102" i="3"/>
  <c r="C130" i="3"/>
  <c r="C163" i="3"/>
  <c r="C205" i="3"/>
  <c r="C254" i="3"/>
  <c r="C276" i="3"/>
  <c r="C308" i="3"/>
  <c r="C340" i="3"/>
  <c r="C361" i="3"/>
  <c r="C382" i="3"/>
  <c r="C414" i="3"/>
  <c r="C27" i="3"/>
  <c r="C91" i="3"/>
  <c r="C141" i="3"/>
  <c r="C173" i="3"/>
  <c r="C195" i="3"/>
  <c r="C244" i="3"/>
  <c r="C286" i="3"/>
  <c r="C318" i="3"/>
  <c r="C350" i="3"/>
  <c r="C393" i="3"/>
  <c r="C425" i="3"/>
  <c r="B155" i="3"/>
  <c r="B74" i="3"/>
  <c r="C548" i="3"/>
  <c r="C462" i="3"/>
  <c r="C356" i="3"/>
  <c r="C245" i="3"/>
  <c r="C142" i="3"/>
  <c r="C42" i="3"/>
  <c r="B153" i="3"/>
  <c r="B71" i="3"/>
  <c r="C545" i="3"/>
  <c r="C460" i="3"/>
  <c r="C299" i="3"/>
  <c r="C34" i="3"/>
  <c r="B215" i="3"/>
  <c r="B199" i="3"/>
  <c r="B183" i="3"/>
  <c r="B167" i="3"/>
  <c r="B151" i="3"/>
  <c r="B133" i="3"/>
  <c r="B111" i="3"/>
  <c r="B90" i="3"/>
  <c r="B69" i="3"/>
  <c r="B47" i="3"/>
  <c r="B26" i="3"/>
  <c r="B5" i="3"/>
  <c r="C542" i="3"/>
  <c r="C521" i="3"/>
  <c r="C500" i="3"/>
  <c r="C478" i="3"/>
  <c r="C457" i="3"/>
  <c r="C430" i="3"/>
  <c r="C405" i="3"/>
  <c r="C374" i="3"/>
  <c r="C345" i="3"/>
  <c r="C319" i="3"/>
  <c r="C289" i="3"/>
  <c r="C260" i="3"/>
  <c r="C235" i="3"/>
  <c r="C187" i="3"/>
  <c r="C157" i="3"/>
  <c r="C131" i="3"/>
  <c r="C93" i="3"/>
  <c r="C59" i="3"/>
  <c r="C28" i="3"/>
  <c r="B37" i="3"/>
  <c r="C510" i="3"/>
  <c r="C388" i="3"/>
  <c r="C277" i="3"/>
  <c r="C200" i="3"/>
  <c r="B203" i="3"/>
  <c r="B138" i="3"/>
  <c r="B53" i="3"/>
  <c r="C526" i="3"/>
  <c r="C441" i="3"/>
  <c r="C331" i="3"/>
  <c r="C197" i="3"/>
  <c r="C4" i="3"/>
  <c r="B185" i="3"/>
  <c r="B114" i="3"/>
  <c r="B50" i="3"/>
  <c r="C524" i="3"/>
  <c r="C438" i="3"/>
  <c r="C324" i="3"/>
  <c r="C196" i="3"/>
  <c r="C68" i="3"/>
  <c r="B58" i="3"/>
  <c r="C532" i="3"/>
  <c r="C446" i="3"/>
  <c r="C332" i="3"/>
  <c r="B171" i="3"/>
  <c r="B95" i="3"/>
  <c r="B10" i="3"/>
  <c r="C484" i="3"/>
  <c r="C385" i="3"/>
  <c r="C270" i="3"/>
  <c r="C168" i="3"/>
  <c r="C70" i="3"/>
  <c r="B201" i="3"/>
  <c r="B135" i="3"/>
  <c r="B29" i="3"/>
  <c r="C502" i="3"/>
  <c r="C409" i="3"/>
  <c r="C353" i="3"/>
  <c r="C238" i="3"/>
  <c r="C165" i="3"/>
  <c r="C106" i="3"/>
  <c r="B211" i="3"/>
  <c r="B195" i="3"/>
  <c r="B179" i="3"/>
  <c r="B163" i="3"/>
  <c r="D163" i="3" s="1"/>
  <c r="B147" i="3"/>
  <c r="B127" i="3"/>
  <c r="B106" i="3"/>
  <c r="B85" i="3"/>
  <c r="B63" i="3"/>
  <c r="B42" i="3"/>
  <c r="B21" i="3"/>
  <c r="C558" i="3"/>
  <c r="C537" i="3"/>
  <c r="C516" i="3"/>
  <c r="C494" i="3"/>
  <c r="C473" i="3"/>
  <c r="C452" i="3"/>
  <c r="C428" i="3"/>
  <c r="C398" i="3"/>
  <c r="C373" i="3"/>
  <c r="C342" i="3"/>
  <c r="C313" i="3"/>
  <c r="C287" i="3"/>
  <c r="C257" i="3"/>
  <c r="C211" i="3"/>
  <c r="C186" i="3"/>
  <c r="C155" i="3"/>
  <c r="C123" i="3"/>
  <c r="C92" i="3"/>
  <c r="C54" i="3"/>
  <c r="C20" i="3"/>
  <c r="C11" i="3"/>
  <c r="B209" i="3"/>
  <c r="B193" i="3"/>
  <c r="B177" i="3"/>
  <c r="B161" i="3"/>
  <c r="B145" i="3"/>
  <c r="B125" i="3"/>
  <c r="B103" i="3"/>
  <c r="B82" i="3"/>
  <c r="B61" i="3"/>
  <c r="B39" i="3"/>
  <c r="B18" i="3"/>
  <c r="C556" i="3"/>
  <c r="C534" i="3"/>
  <c r="C513" i="3"/>
  <c r="C492" i="3"/>
  <c r="C470" i="3"/>
  <c r="C449" i="3"/>
  <c r="C427" i="3"/>
  <c r="C396" i="3"/>
  <c r="C366" i="3"/>
  <c r="C341" i="3"/>
  <c r="C310" i="3"/>
  <c r="C281" i="3"/>
  <c r="C255" i="3"/>
  <c r="C208" i="3"/>
  <c r="C179" i="3"/>
  <c r="C154" i="3"/>
  <c r="C118" i="3"/>
  <c r="C84" i="3"/>
  <c r="C53" i="3"/>
  <c r="C18" i="3"/>
  <c r="B2" i="3"/>
  <c r="B210" i="3"/>
  <c r="B202" i="3"/>
  <c r="B194" i="3"/>
  <c r="B186" i="3"/>
  <c r="B178" i="3"/>
  <c r="B170" i="3"/>
  <c r="B162" i="3"/>
  <c r="B154" i="3"/>
  <c r="B146" i="3"/>
  <c r="B136" i="3"/>
  <c r="B126" i="3"/>
  <c r="B116" i="3"/>
  <c r="B104" i="3"/>
  <c r="B94" i="3"/>
  <c r="B84" i="3"/>
  <c r="B72" i="3"/>
  <c r="B62" i="3"/>
  <c r="B52" i="3"/>
  <c r="D52" i="3" s="1"/>
  <c r="B40" i="3"/>
  <c r="B30" i="3"/>
  <c r="B20" i="3"/>
  <c r="D20" i="3" s="1"/>
  <c r="B8" i="3"/>
  <c r="C557" i="3"/>
  <c r="C547" i="3"/>
  <c r="C535" i="3"/>
  <c r="C525" i="3"/>
  <c r="C515" i="3"/>
  <c r="C503" i="3"/>
  <c r="C493" i="3"/>
  <c r="C483" i="3"/>
  <c r="C471" i="3"/>
  <c r="C461" i="3"/>
  <c r="C451" i="3"/>
  <c r="C439" i="3"/>
  <c r="C429" i="3"/>
  <c r="C419" i="3"/>
  <c r="C407" i="3"/>
  <c r="C397" i="3"/>
  <c r="C387" i="3"/>
  <c r="C375" i="3"/>
  <c r="C365" i="3"/>
  <c r="C355" i="3"/>
  <c r="C343" i="3"/>
  <c r="C333" i="3"/>
  <c r="C323" i="3"/>
  <c r="C311" i="3"/>
  <c r="C301" i="3"/>
  <c r="C291" i="3"/>
  <c r="C279" i="3"/>
  <c r="C269" i="3"/>
  <c r="C259" i="3"/>
  <c r="C247" i="3"/>
  <c r="C237" i="3"/>
  <c r="C210" i="3"/>
  <c r="C198" i="3"/>
  <c r="C188" i="3"/>
  <c r="C178" i="3"/>
  <c r="C166" i="3"/>
  <c r="C156" i="3"/>
  <c r="C146" i="3"/>
  <c r="C133" i="3"/>
  <c r="C122" i="3"/>
  <c r="C108" i="3"/>
  <c r="C94" i="3"/>
  <c r="C83" i="3"/>
  <c r="C69" i="3"/>
  <c r="C58" i="3"/>
  <c r="C44" i="3"/>
  <c r="C30" i="3"/>
  <c r="C19" i="3"/>
  <c r="C5" i="3"/>
  <c r="B214" i="3"/>
  <c r="B206" i="3"/>
  <c r="B198" i="3"/>
  <c r="B190" i="3"/>
  <c r="B182" i="3"/>
  <c r="B174" i="3"/>
  <c r="B166" i="3"/>
  <c r="B158" i="3"/>
  <c r="B150" i="3"/>
  <c r="B142" i="3"/>
  <c r="B132" i="3"/>
  <c r="B120" i="3"/>
  <c r="B110" i="3"/>
  <c r="B100" i="3"/>
  <c r="B88" i="3"/>
  <c r="B78" i="3"/>
  <c r="B68" i="3"/>
  <c r="B56" i="3"/>
  <c r="B46" i="3"/>
  <c r="B36" i="3"/>
  <c r="B24" i="3"/>
  <c r="B14" i="3"/>
  <c r="B4" i="3"/>
  <c r="C551" i="3"/>
  <c r="C541" i="3"/>
  <c r="C531" i="3"/>
  <c r="C519" i="3"/>
  <c r="C509" i="3"/>
  <c r="C499" i="3"/>
  <c r="C487" i="3"/>
  <c r="C477" i="3"/>
  <c r="C467" i="3"/>
  <c r="C455" i="3"/>
  <c r="C445" i="3"/>
  <c r="C435" i="3"/>
  <c r="C423" i="3"/>
  <c r="C413" i="3"/>
  <c r="C403" i="3"/>
  <c r="C391" i="3"/>
  <c r="C381" i="3"/>
  <c r="C371" i="3"/>
  <c r="C359" i="3"/>
  <c r="C349" i="3"/>
  <c r="C339" i="3"/>
  <c r="C327" i="3"/>
  <c r="C317" i="3"/>
  <c r="C307" i="3"/>
  <c r="C295" i="3"/>
  <c r="C285" i="3"/>
  <c r="C275" i="3"/>
  <c r="C263" i="3"/>
  <c r="C253" i="3"/>
  <c r="C243" i="3"/>
  <c r="C214" i="3"/>
  <c r="C204" i="3"/>
  <c r="C194" i="3"/>
  <c r="C182" i="3"/>
  <c r="C172" i="3"/>
  <c r="C162" i="3"/>
  <c r="C150" i="3"/>
  <c r="C140" i="3"/>
  <c r="C126" i="3"/>
  <c r="C115" i="3"/>
  <c r="C101" i="3"/>
  <c r="C90" i="3"/>
  <c r="C76" i="3"/>
  <c r="C62" i="3"/>
  <c r="C51" i="3"/>
  <c r="C37" i="3"/>
  <c r="C26" i="3"/>
  <c r="C12" i="3"/>
  <c r="B213" i="3"/>
  <c r="B205" i="3"/>
  <c r="B197" i="3"/>
  <c r="B189" i="3"/>
  <c r="B181" i="3"/>
  <c r="B173" i="3"/>
  <c r="B165" i="3"/>
  <c r="D165" i="3" s="1"/>
  <c r="B157" i="3"/>
  <c r="B149" i="3"/>
  <c r="B141" i="3"/>
  <c r="B130" i="3"/>
  <c r="B119" i="3"/>
  <c r="B109" i="3"/>
  <c r="B98" i="3"/>
  <c r="B87" i="3"/>
  <c r="B77" i="3"/>
  <c r="B66" i="3"/>
  <c r="B55" i="3"/>
  <c r="B45" i="3"/>
  <c r="D45" i="3" s="1"/>
  <c r="B34" i="3"/>
  <c r="B23" i="3"/>
  <c r="B13" i="3"/>
  <c r="C2" i="3"/>
  <c r="C550" i="3"/>
  <c r="C540" i="3"/>
  <c r="C529" i="3"/>
  <c r="C518" i="3"/>
  <c r="C508" i="3"/>
  <c r="C497" i="3"/>
  <c r="C486" i="3"/>
  <c r="C476" i="3"/>
  <c r="C465" i="3"/>
  <c r="C454" i="3"/>
  <c r="C444" i="3"/>
  <c r="C433" i="3"/>
  <c r="C422" i="3"/>
  <c r="C412" i="3"/>
  <c r="C401" i="3"/>
  <c r="C390" i="3"/>
  <c r="C380" i="3"/>
  <c r="C369" i="3"/>
  <c r="C358" i="3"/>
  <c r="C348" i="3"/>
  <c r="C337" i="3"/>
  <c r="C326" i="3"/>
  <c r="C316" i="3"/>
  <c r="C305" i="3"/>
  <c r="C294" i="3"/>
  <c r="C284" i="3"/>
  <c r="C273" i="3"/>
  <c r="C262" i="3"/>
  <c r="C252" i="3"/>
  <c r="C241" i="3"/>
  <c r="C213" i="3"/>
  <c r="C203" i="3"/>
  <c r="C192" i="3"/>
  <c r="C181" i="3"/>
  <c r="C171" i="3"/>
  <c r="C160" i="3"/>
  <c r="C149" i="3"/>
  <c r="C139" i="3"/>
  <c r="C125" i="3"/>
  <c r="C114" i="3"/>
  <c r="C100" i="3"/>
  <c r="C86" i="3"/>
  <c r="C75" i="3"/>
  <c r="C61" i="3"/>
  <c r="C50" i="3"/>
  <c r="C36" i="3"/>
  <c r="C22" i="3"/>
  <c r="C7" i="3"/>
  <c r="C15" i="3"/>
  <c r="C23" i="3"/>
  <c r="C31" i="3"/>
  <c r="C39" i="3"/>
  <c r="C47" i="3"/>
  <c r="C55" i="3"/>
  <c r="C63" i="3"/>
  <c r="C71" i="3"/>
  <c r="C79" i="3"/>
  <c r="C87" i="3"/>
  <c r="C95" i="3"/>
  <c r="C103" i="3"/>
  <c r="C111" i="3"/>
  <c r="C119" i="3"/>
  <c r="C127" i="3"/>
  <c r="C135" i="3"/>
  <c r="C143" i="3"/>
  <c r="C151" i="3"/>
  <c r="C159" i="3"/>
  <c r="C167" i="3"/>
  <c r="C175" i="3"/>
  <c r="C183" i="3"/>
  <c r="C191" i="3"/>
  <c r="C199" i="3"/>
  <c r="C207" i="3"/>
  <c r="C215" i="3"/>
  <c r="C240" i="3"/>
  <c r="C248" i="3"/>
  <c r="C256" i="3"/>
  <c r="C264" i="3"/>
  <c r="C272" i="3"/>
  <c r="C280" i="3"/>
  <c r="C288" i="3"/>
  <c r="C296" i="3"/>
  <c r="C304" i="3"/>
  <c r="C312" i="3"/>
  <c r="C320" i="3"/>
  <c r="C328" i="3"/>
  <c r="C336" i="3"/>
  <c r="C344" i="3"/>
  <c r="C352" i="3"/>
  <c r="C360" i="3"/>
  <c r="C368" i="3"/>
  <c r="C376" i="3"/>
  <c r="C384" i="3"/>
  <c r="C392" i="3"/>
  <c r="C400" i="3"/>
  <c r="C408" i="3"/>
  <c r="C416" i="3"/>
  <c r="C424" i="3"/>
  <c r="C432" i="3"/>
  <c r="C440" i="3"/>
  <c r="C448" i="3"/>
  <c r="C456" i="3"/>
  <c r="C464" i="3"/>
  <c r="C472" i="3"/>
  <c r="C480" i="3"/>
  <c r="C488" i="3"/>
  <c r="C496" i="3"/>
  <c r="C504" i="3"/>
  <c r="C512" i="3"/>
  <c r="C520" i="3"/>
  <c r="C528" i="3"/>
  <c r="C536" i="3"/>
  <c r="C544" i="3"/>
  <c r="C552" i="3"/>
  <c r="C560" i="3"/>
  <c r="B9" i="3"/>
  <c r="B17" i="3"/>
  <c r="B25" i="3"/>
  <c r="B33" i="3"/>
  <c r="B41" i="3"/>
  <c r="B49" i="3"/>
  <c r="B57" i="3"/>
  <c r="B65" i="3"/>
  <c r="B73" i="3"/>
  <c r="B81" i="3"/>
  <c r="B89" i="3"/>
  <c r="B97" i="3"/>
  <c r="B105" i="3"/>
  <c r="B113" i="3"/>
  <c r="B121" i="3"/>
  <c r="B129" i="3"/>
  <c r="B137" i="3"/>
  <c r="C8" i="3"/>
  <c r="C16" i="3"/>
  <c r="C24" i="3"/>
  <c r="C32" i="3"/>
  <c r="C40" i="3"/>
  <c r="C48" i="3"/>
  <c r="C56" i="3"/>
  <c r="C64" i="3"/>
  <c r="C72" i="3"/>
  <c r="C80" i="3"/>
  <c r="C88" i="3"/>
  <c r="C96" i="3"/>
  <c r="C104" i="3"/>
  <c r="C112" i="3"/>
  <c r="C120" i="3"/>
  <c r="C128" i="3"/>
  <c r="C136" i="3"/>
  <c r="C9" i="3"/>
  <c r="C17" i="3"/>
  <c r="C25" i="3"/>
  <c r="C33" i="3"/>
  <c r="C41" i="3"/>
  <c r="C49" i="3"/>
  <c r="C57" i="3"/>
  <c r="C65" i="3"/>
  <c r="C73" i="3"/>
  <c r="C81" i="3"/>
  <c r="C89" i="3"/>
  <c r="C97" i="3"/>
  <c r="C105" i="3"/>
  <c r="C113" i="3"/>
  <c r="C121" i="3"/>
  <c r="C129" i="3"/>
  <c r="C137" i="3"/>
  <c r="C145" i="3"/>
  <c r="C153" i="3"/>
  <c r="C161" i="3"/>
  <c r="C169" i="3"/>
  <c r="C177" i="3"/>
  <c r="C185" i="3"/>
  <c r="C193" i="3"/>
  <c r="C201" i="3"/>
  <c r="C209" i="3"/>
  <c r="C242" i="3"/>
  <c r="C250" i="3"/>
  <c r="C258" i="3"/>
  <c r="C266" i="3"/>
  <c r="C274" i="3"/>
  <c r="C282" i="3"/>
  <c r="C290" i="3"/>
  <c r="C298" i="3"/>
  <c r="C306" i="3"/>
  <c r="C314" i="3"/>
  <c r="C322" i="3"/>
  <c r="C330" i="3"/>
  <c r="C338" i="3"/>
  <c r="C346" i="3"/>
  <c r="C354" i="3"/>
  <c r="C362" i="3"/>
  <c r="C370" i="3"/>
  <c r="C378" i="3"/>
  <c r="C386" i="3"/>
  <c r="C394" i="3"/>
  <c r="C402" i="3"/>
  <c r="C410" i="3"/>
  <c r="C418" i="3"/>
  <c r="C426" i="3"/>
  <c r="C434" i="3"/>
  <c r="C442" i="3"/>
  <c r="C450" i="3"/>
  <c r="C458" i="3"/>
  <c r="C466" i="3"/>
  <c r="C474" i="3"/>
  <c r="C482" i="3"/>
  <c r="C490" i="3"/>
  <c r="C498" i="3"/>
  <c r="C506" i="3"/>
  <c r="C514" i="3"/>
  <c r="C522" i="3"/>
  <c r="C530" i="3"/>
  <c r="C538" i="3"/>
  <c r="C546" i="3"/>
  <c r="C554" i="3"/>
  <c r="B3" i="3"/>
  <c r="B11" i="3"/>
  <c r="B19" i="3"/>
  <c r="B27" i="3"/>
  <c r="B35" i="3"/>
  <c r="B43" i="3"/>
  <c r="B51" i="3"/>
  <c r="B59" i="3"/>
  <c r="B67" i="3"/>
  <c r="B75" i="3"/>
  <c r="B83" i="3"/>
  <c r="B91" i="3"/>
  <c r="B99" i="3"/>
  <c r="B107" i="3"/>
  <c r="B115" i="3"/>
  <c r="B123" i="3"/>
  <c r="B131" i="3"/>
  <c r="B139" i="3"/>
  <c r="B212" i="3"/>
  <c r="B204" i="3"/>
  <c r="B196" i="3"/>
  <c r="B188" i="3"/>
  <c r="B180" i="3"/>
  <c r="B172" i="3"/>
  <c r="B164" i="3"/>
  <c r="B156" i="3"/>
  <c r="B148" i="3"/>
  <c r="B140" i="3"/>
  <c r="B128" i="3"/>
  <c r="B118" i="3"/>
  <c r="B108" i="3"/>
  <c r="B96" i="3"/>
  <c r="B86" i="3"/>
  <c r="B76" i="3"/>
  <c r="B64" i="3"/>
  <c r="B54" i="3"/>
  <c r="B44" i="3"/>
  <c r="B32" i="3"/>
  <c r="B22" i="3"/>
  <c r="B12" i="3"/>
  <c r="C559" i="3"/>
  <c r="C549" i="3"/>
  <c r="C539" i="3"/>
  <c r="C527" i="3"/>
  <c r="C517" i="3"/>
  <c r="C507" i="3"/>
  <c r="C495" i="3"/>
  <c r="C485" i="3"/>
  <c r="C475" i="3"/>
  <c r="C463" i="3"/>
  <c r="C453" i="3"/>
  <c r="C443" i="3"/>
  <c r="C431" i="3"/>
  <c r="C421" i="3"/>
  <c r="C411" i="3"/>
  <c r="C399" i="3"/>
  <c r="C389" i="3"/>
  <c r="C379" i="3"/>
  <c r="C367" i="3"/>
  <c r="C357" i="3"/>
  <c r="C347" i="3"/>
  <c r="C335" i="3"/>
  <c r="C325" i="3"/>
  <c r="C315" i="3"/>
  <c r="C303" i="3"/>
  <c r="C293" i="3"/>
  <c r="C283" i="3"/>
  <c r="C271" i="3"/>
  <c r="C261" i="3"/>
  <c r="C251" i="3"/>
  <c r="C239" i="3"/>
  <c r="C212" i="3"/>
  <c r="C202" i="3"/>
  <c r="C190" i="3"/>
  <c r="C180" i="3"/>
  <c r="C170" i="3"/>
  <c r="C158" i="3"/>
  <c r="C148" i="3"/>
  <c r="C138" i="3"/>
  <c r="C124" i="3"/>
  <c r="C110" i="3"/>
  <c r="C99" i="3"/>
  <c r="C85" i="3"/>
  <c r="C74" i="3"/>
  <c r="C60" i="3"/>
  <c r="C46" i="3"/>
  <c r="C35" i="3"/>
  <c r="C21" i="3"/>
  <c r="C10" i="3"/>
  <c r="I6163" i="12"/>
  <c r="I6164" i="12"/>
  <c r="I6165" i="12"/>
  <c r="I6166" i="12"/>
  <c r="I6167" i="12"/>
  <c r="I6168" i="12"/>
  <c r="I6169" i="12"/>
  <c r="I6170" i="12"/>
  <c r="I6171" i="12"/>
  <c r="I6172" i="12"/>
  <c r="I6173" i="12"/>
  <c r="I6174" i="12"/>
  <c r="I6175" i="12"/>
  <c r="I6176" i="12"/>
  <c r="I6177" i="12"/>
  <c r="F6163" i="12"/>
  <c r="F6164" i="12"/>
  <c r="F6165" i="12"/>
  <c r="F6166" i="12"/>
  <c r="F6167" i="12"/>
  <c r="F6168" i="12"/>
  <c r="F6169" i="12"/>
  <c r="F6170" i="12"/>
  <c r="F6171" i="12"/>
  <c r="F6172" i="12"/>
  <c r="F6173" i="12"/>
  <c r="F6174" i="12"/>
  <c r="F6175" i="12"/>
  <c r="F6176" i="12"/>
  <c r="F6177" i="12"/>
  <c r="A6163" i="12"/>
  <c r="A6164" i="12"/>
  <c r="A6165" i="12"/>
  <c r="A6166" i="12"/>
  <c r="A6167" i="12"/>
  <c r="A6168" i="12"/>
  <c r="A6169" i="12"/>
  <c r="A6170" i="12"/>
  <c r="A6171" i="12"/>
  <c r="A6172" i="12"/>
  <c r="A6173" i="12"/>
  <c r="A6174" i="12"/>
  <c r="A6175" i="12"/>
  <c r="A6176" i="12"/>
  <c r="A6177" i="12"/>
  <c r="A4068" i="12"/>
  <c r="A4067" i="12"/>
  <c r="A4066" i="12"/>
  <c r="A4065" i="12"/>
  <c r="A4064" i="12"/>
  <c r="A4063" i="12"/>
  <c r="A4062" i="12"/>
  <c r="A4061" i="12"/>
  <c r="A4060" i="12"/>
  <c r="A4059" i="12"/>
  <c r="A4058" i="12"/>
  <c r="A4057" i="12"/>
  <c r="A4056" i="12"/>
  <c r="A4055" i="12"/>
  <c r="A4054" i="12"/>
  <c r="A4053" i="12"/>
  <c r="A4052" i="12"/>
  <c r="A4051" i="12"/>
  <c r="A4050" i="12"/>
  <c r="A4049" i="12"/>
  <c r="A4048" i="12"/>
  <c r="A4047" i="12"/>
  <c r="A4046" i="12"/>
  <c r="A4045" i="12"/>
  <c r="A4044" i="12"/>
  <c r="A4043" i="12"/>
  <c r="A4042" i="12"/>
  <c r="A4041" i="12"/>
  <c r="A4040" i="12"/>
  <c r="A4039" i="12"/>
  <c r="A4038" i="12"/>
  <c r="A4037" i="12"/>
  <c r="A4036" i="12"/>
  <c r="A4035" i="12"/>
  <c r="A4034" i="12"/>
  <c r="A4033" i="12"/>
  <c r="A4032" i="12"/>
  <c r="A4031" i="12"/>
  <c r="A4030" i="12"/>
  <c r="A4029" i="12"/>
  <c r="A4028" i="12"/>
  <c r="A4027" i="12"/>
  <c r="A4026" i="12"/>
  <c r="A4025" i="12"/>
  <c r="A4024" i="12"/>
  <c r="A4023" i="12"/>
  <c r="A4022" i="12"/>
  <c r="A4021" i="12"/>
  <c r="A4020" i="12"/>
  <c r="A4019" i="12"/>
  <c r="A4018" i="12"/>
  <c r="A4017" i="12"/>
  <c r="A4016" i="12"/>
  <c r="A4015" i="12"/>
  <c r="A4014" i="12"/>
  <c r="A4013" i="12"/>
  <c r="A4012" i="12"/>
  <c r="A4011" i="12"/>
  <c r="A4010" i="12"/>
  <c r="A4009" i="12"/>
  <c r="A4008" i="12"/>
  <c r="A4007" i="12"/>
  <c r="A4006" i="12"/>
  <c r="A4005" i="12"/>
  <c r="A4004" i="12"/>
  <c r="A4003" i="12"/>
  <c r="A4002" i="12"/>
  <c r="A4001" i="12"/>
  <c r="A4000" i="12"/>
  <c r="A3999" i="12"/>
  <c r="A3998" i="12"/>
  <c r="A3997" i="12"/>
  <c r="A3996" i="12"/>
  <c r="A3995" i="12"/>
  <c r="A3994" i="12"/>
  <c r="A3993" i="12"/>
  <c r="A3992" i="12"/>
  <c r="A3991" i="12"/>
  <c r="A3990" i="12"/>
  <c r="A3989" i="12"/>
  <c r="A3988" i="12"/>
  <c r="A3987" i="12"/>
  <c r="A3986" i="12"/>
  <c r="A3985" i="12"/>
  <c r="A3984" i="12"/>
  <c r="A3983" i="12"/>
  <c r="A3982" i="12"/>
  <c r="A3981" i="12"/>
  <c r="A3980" i="12"/>
  <c r="A3979" i="12"/>
  <c r="A3978" i="12"/>
  <c r="A3977" i="12"/>
  <c r="A3976" i="12"/>
  <c r="A3975" i="12"/>
  <c r="A3974" i="12"/>
  <c r="A3973" i="12"/>
  <c r="A3972" i="12"/>
  <c r="A3971" i="12"/>
  <c r="A3970" i="12"/>
  <c r="A3969" i="12"/>
  <c r="A3968" i="12"/>
  <c r="A3967" i="12"/>
  <c r="A3966" i="12"/>
  <c r="A3965" i="12"/>
  <c r="A3964" i="12"/>
  <c r="A3963" i="12"/>
  <c r="A3962" i="12"/>
  <c r="A3961" i="12"/>
  <c r="A3960" i="12"/>
  <c r="A3959" i="12"/>
  <c r="A3958" i="12"/>
  <c r="A3957" i="12"/>
  <c r="A3956" i="12"/>
  <c r="A3955" i="12"/>
  <c r="A3954" i="12"/>
  <c r="A3953" i="12"/>
  <c r="A3952" i="12"/>
  <c r="A3951" i="12"/>
  <c r="A3950" i="12"/>
  <c r="A3949" i="12"/>
  <c r="A3948" i="12"/>
  <c r="A3947" i="12"/>
  <c r="A3946" i="12"/>
  <c r="A3945" i="12"/>
  <c r="A3944" i="12"/>
  <c r="A3943" i="12"/>
  <c r="A3942" i="12"/>
  <c r="A3941" i="12"/>
  <c r="A3940" i="12"/>
  <c r="A3939" i="12"/>
  <c r="A3938" i="12"/>
  <c r="A3937" i="12"/>
  <c r="A3936" i="12"/>
  <c r="A3935" i="12"/>
  <c r="A3934" i="12"/>
  <c r="A3933" i="12"/>
  <c r="A3932" i="12"/>
  <c r="A3931" i="12"/>
  <c r="A3930" i="12"/>
  <c r="A3929" i="12"/>
  <c r="A3928" i="12"/>
  <c r="A3927" i="12"/>
  <c r="A3926" i="12"/>
  <c r="A3925" i="12"/>
  <c r="A3924" i="12"/>
  <c r="A3923" i="12"/>
  <c r="A3922" i="12"/>
  <c r="A3921" i="12"/>
  <c r="A3920" i="12"/>
  <c r="A3919" i="12"/>
  <c r="A3918" i="12"/>
  <c r="A3917" i="12"/>
  <c r="A3916" i="12"/>
  <c r="A3915" i="12"/>
  <c r="A3914" i="12"/>
  <c r="A3913" i="12"/>
  <c r="A3912" i="12"/>
  <c r="A3911" i="12"/>
  <c r="A3910" i="12"/>
  <c r="A3909" i="12"/>
  <c r="A3908" i="12"/>
  <c r="A3907" i="12"/>
  <c r="A3906" i="12"/>
  <c r="A3905" i="12"/>
  <c r="A3904" i="12"/>
  <c r="A3903" i="12"/>
  <c r="A3902" i="12"/>
  <c r="A3901" i="12"/>
  <c r="A3900" i="12"/>
  <c r="A3899" i="12"/>
  <c r="A3898" i="12"/>
  <c r="A3897" i="12"/>
  <c r="A3896" i="12"/>
  <c r="A3895" i="12"/>
  <c r="A3894" i="12"/>
  <c r="A3893" i="12"/>
  <c r="A3892" i="12"/>
  <c r="A3891" i="12"/>
  <c r="A3890" i="12"/>
  <c r="A3889" i="12"/>
  <c r="A3888" i="12"/>
  <c r="A3887" i="12"/>
  <c r="A3886" i="12"/>
  <c r="A3885" i="12"/>
  <c r="A3884" i="12"/>
  <c r="A3883" i="12"/>
  <c r="A3882" i="12"/>
  <c r="A3881" i="12"/>
  <c r="A3880" i="12"/>
  <c r="A3879" i="12"/>
  <c r="A3878" i="12"/>
  <c r="A3877" i="12"/>
  <c r="A3876" i="12"/>
  <c r="A3875" i="12"/>
  <c r="A3874" i="12"/>
  <c r="A3873" i="12"/>
  <c r="A3872" i="12"/>
  <c r="A3871" i="12"/>
  <c r="A3870" i="12"/>
  <c r="A3869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3857" i="12"/>
  <c r="A3856" i="12"/>
  <c r="A3855" i="12"/>
  <c r="A3854" i="12"/>
  <c r="A3853" i="12"/>
  <c r="A3852" i="12"/>
  <c r="A3851" i="12"/>
  <c r="A3850" i="12"/>
  <c r="A3849" i="12"/>
  <c r="A3848" i="12"/>
  <c r="A3847" i="12"/>
  <c r="A3846" i="12"/>
  <c r="A3845" i="12"/>
  <c r="A3844" i="12"/>
  <c r="A3843" i="12"/>
  <c r="A3842" i="12"/>
  <c r="A3841" i="12"/>
  <c r="A3840" i="12"/>
  <c r="A3839" i="12"/>
  <c r="A3838" i="12"/>
  <c r="A3837" i="12"/>
  <c r="A3836" i="12"/>
  <c r="A3835" i="12"/>
  <c r="A3834" i="12"/>
  <c r="A3833" i="12"/>
  <c r="A3832" i="12"/>
  <c r="A3831" i="12"/>
  <c r="A3830" i="12"/>
  <c r="A3829" i="12"/>
  <c r="A3828" i="12"/>
  <c r="A3827" i="12"/>
  <c r="A3826" i="12"/>
  <c r="A3825" i="12"/>
  <c r="A3824" i="12"/>
  <c r="A3823" i="12"/>
  <c r="A3822" i="12"/>
  <c r="A3821" i="12"/>
  <c r="A3820" i="12"/>
  <c r="A3819" i="12"/>
  <c r="A3818" i="12"/>
  <c r="A3817" i="12"/>
  <c r="A3816" i="12"/>
  <c r="A3815" i="12"/>
  <c r="A3814" i="12"/>
  <c r="A3813" i="12"/>
  <c r="A3812" i="12"/>
  <c r="A3811" i="12"/>
  <c r="A3810" i="12"/>
  <c r="A3809" i="12"/>
  <c r="A3808" i="12"/>
  <c r="A3807" i="12"/>
  <c r="A3806" i="12"/>
  <c r="A3805" i="12"/>
  <c r="A3804" i="12"/>
  <c r="A3803" i="12"/>
  <c r="A3802" i="12"/>
  <c r="A3801" i="12"/>
  <c r="A3800" i="12"/>
  <c r="A3799" i="12"/>
  <c r="A3798" i="12"/>
  <c r="A3797" i="12"/>
  <c r="A3796" i="12"/>
  <c r="A3795" i="12"/>
  <c r="A3794" i="12"/>
  <c r="A3793" i="12"/>
  <c r="A3792" i="12"/>
  <c r="A3791" i="12"/>
  <c r="A3790" i="12"/>
  <c r="A3789" i="12"/>
  <c r="A3788" i="12"/>
  <c r="A3787" i="12"/>
  <c r="A3786" i="12"/>
  <c r="A3785" i="12"/>
  <c r="A3784" i="12"/>
  <c r="A3783" i="12"/>
  <c r="A3782" i="12"/>
  <c r="A3781" i="12"/>
  <c r="A3780" i="12"/>
  <c r="A3779" i="12"/>
  <c r="A3778" i="12"/>
  <c r="A3777" i="12"/>
  <c r="A3776" i="12"/>
  <c r="A3775" i="12"/>
  <c r="A3774" i="12"/>
  <c r="A3773" i="12"/>
  <c r="A3772" i="12"/>
  <c r="A3771" i="12"/>
  <c r="A3770" i="12"/>
  <c r="A3769" i="12"/>
  <c r="A3768" i="12"/>
  <c r="A3767" i="12"/>
  <c r="A3766" i="12"/>
  <c r="A3765" i="12"/>
  <c r="A3764" i="12"/>
  <c r="A3763" i="12"/>
  <c r="A3762" i="12"/>
  <c r="A3761" i="12"/>
  <c r="A3760" i="12"/>
  <c r="A3759" i="12"/>
  <c r="A3758" i="12"/>
  <c r="A3757" i="12"/>
  <c r="A3756" i="12"/>
  <c r="A3755" i="12"/>
  <c r="A3754" i="12"/>
  <c r="A3753" i="12"/>
  <c r="A3752" i="12"/>
  <c r="A3751" i="12"/>
  <c r="A3750" i="12"/>
  <c r="A3749" i="12"/>
  <c r="A3748" i="12"/>
  <c r="A3747" i="12"/>
  <c r="A3746" i="12"/>
  <c r="A3745" i="12"/>
  <c r="A3744" i="12"/>
  <c r="A3743" i="12"/>
  <c r="A3742" i="12"/>
  <c r="A3741" i="12"/>
  <c r="A3740" i="12"/>
  <c r="A3739" i="12"/>
  <c r="A3738" i="12"/>
  <c r="A3737" i="12"/>
  <c r="A3736" i="12"/>
  <c r="A3735" i="12"/>
  <c r="A3734" i="12"/>
  <c r="A3733" i="12"/>
  <c r="A3732" i="12"/>
  <c r="A3731" i="12"/>
  <c r="A3730" i="12"/>
  <c r="A3729" i="12"/>
  <c r="A3728" i="12"/>
  <c r="A3727" i="12"/>
  <c r="A3726" i="12"/>
  <c r="A3725" i="12"/>
  <c r="A3724" i="12"/>
  <c r="A3723" i="12"/>
  <c r="A3722" i="12"/>
  <c r="A3721" i="12"/>
  <c r="A3720" i="12"/>
  <c r="A3719" i="12"/>
  <c r="A3718" i="12"/>
  <c r="A3717" i="12"/>
  <c r="A3716" i="12"/>
  <c r="A3715" i="12"/>
  <c r="A3714" i="12"/>
  <c r="A3713" i="12"/>
  <c r="A3712" i="12"/>
  <c r="A3711" i="12"/>
  <c r="A3710" i="12"/>
  <c r="A3709" i="12"/>
  <c r="A3708" i="12"/>
  <c r="A3707" i="12"/>
  <c r="A3706" i="12"/>
  <c r="A3705" i="12"/>
  <c r="A3704" i="12"/>
  <c r="A3703" i="12"/>
  <c r="A3702" i="12"/>
  <c r="A3701" i="12"/>
  <c r="A3700" i="12"/>
  <c r="A3699" i="12"/>
  <c r="A3698" i="12"/>
  <c r="A3697" i="12"/>
  <c r="A3696" i="12"/>
  <c r="A3695" i="12"/>
  <c r="A3694" i="12"/>
  <c r="A3693" i="12"/>
  <c r="A3692" i="12"/>
  <c r="A3691" i="12"/>
  <c r="A3690" i="12"/>
  <c r="A3689" i="12"/>
  <c r="A3688" i="12"/>
  <c r="A3687" i="12"/>
  <c r="A3686" i="12"/>
  <c r="A3685" i="12"/>
  <c r="A3684" i="12"/>
  <c r="A3683" i="12"/>
  <c r="A3682" i="12"/>
  <c r="A3681" i="12"/>
  <c r="A3680" i="12"/>
  <c r="A3679" i="12"/>
  <c r="A3678" i="12"/>
  <c r="A3677" i="12"/>
  <c r="A3676" i="12"/>
  <c r="A3675" i="12"/>
  <c r="A3674" i="12"/>
  <c r="A3673" i="12"/>
  <c r="A3672" i="12"/>
  <c r="A3671" i="12"/>
  <c r="A3670" i="12"/>
  <c r="A3669" i="12"/>
  <c r="A3668" i="12"/>
  <c r="A3667" i="12"/>
  <c r="A3666" i="12"/>
  <c r="A3665" i="12"/>
  <c r="A3664" i="12"/>
  <c r="A3663" i="12"/>
  <c r="A3662" i="12"/>
  <c r="A3661" i="12"/>
  <c r="A3660" i="12"/>
  <c r="A3659" i="12"/>
  <c r="A3658" i="12"/>
  <c r="A3657" i="12"/>
  <c r="A3656" i="12"/>
  <c r="A3655" i="12"/>
  <c r="A3654" i="12"/>
  <c r="A3653" i="12"/>
  <c r="A3652" i="12"/>
  <c r="A3651" i="12"/>
  <c r="A3650" i="12"/>
  <c r="A3649" i="12"/>
  <c r="A3648" i="12"/>
  <c r="A3647" i="12"/>
  <c r="A3646" i="12"/>
  <c r="A3645" i="12"/>
  <c r="A3644" i="12"/>
  <c r="A3643" i="12"/>
  <c r="A3642" i="12"/>
  <c r="A3641" i="12"/>
  <c r="A3640" i="12"/>
  <c r="A3639" i="12"/>
  <c r="A3638" i="12"/>
  <c r="A3637" i="12"/>
  <c r="A3636" i="12"/>
  <c r="A3635" i="12"/>
  <c r="A3634" i="12"/>
  <c r="A3633" i="12"/>
  <c r="A3632" i="12"/>
  <c r="A3631" i="12"/>
  <c r="A3630" i="12"/>
  <c r="A3629" i="12"/>
  <c r="A3628" i="12"/>
  <c r="A3627" i="12"/>
  <c r="A3626" i="12"/>
  <c r="A3625" i="12"/>
  <c r="A3624" i="12"/>
  <c r="A3623" i="12"/>
  <c r="A3622" i="12"/>
  <c r="A3621" i="12"/>
  <c r="A3620" i="12"/>
  <c r="A3619" i="12"/>
  <c r="A3618" i="12"/>
  <c r="A3617" i="12"/>
  <c r="A3616" i="12"/>
  <c r="A3615" i="12"/>
  <c r="A3614" i="12"/>
  <c r="A3613" i="12"/>
  <c r="A3612" i="12"/>
  <c r="A3611" i="12"/>
  <c r="A3610" i="12"/>
  <c r="A3609" i="12"/>
  <c r="A3608" i="12"/>
  <c r="A3607" i="12"/>
  <c r="A3606" i="12"/>
  <c r="A3605" i="12"/>
  <c r="A3604" i="12"/>
  <c r="A3603" i="12"/>
  <c r="A3602" i="12"/>
  <c r="A3601" i="12"/>
  <c r="A3600" i="12"/>
  <c r="A3599" i="12"/>
  <c r="A3598" i="12"/>
  <c r="A3597" i="12"/>
  <c r="A3596" i="12"/>
  <c r="A3595" i="12"/>
  <c r="A3594" i="12"/>
  <c r="A3593" i="12"/>
  <c r="A3592" i="12"/>
  <c r="A3591" i="12"/>
  <c r="A3590" i="12"/>
  <c r="A3589" i="12"/>
  <c r="A3588" i="12"/>
  <c r="A3587" i="12"/>
  <c r="A3586" i="12"/>
  <c r="A3585" i="12"/>
  <c r="A3584" i="12"/>
  <c r="A3583" i="12"/>
  <c r="A3582" i="12"/>
  <c r="A3581" i="12"/>
  <c r="A3580" i="12"/>
  <c r="A3579" i="12"/>
  <c r="A3578" i="12"/>
  <c r="A3577" i="12"/>
  <c r="A3576" i="12"/>
  <c r="A3575" i="12"/>
  <c r="A3574" i="12"/>
  <c r="A3573" i="12"/>
  <c r="A3572" i="12"/>
  <c r="A3571" i="12"/>
  <c r="A3570" i="12"/>
  <c r="A3569" i="12"/>
  <c r="A3568" i="12"/>
  <c r="A3567" i="12"/>
  <c r="A3566" i="12"/>
  <c r="A3565" i="12"/>
  <c r="A3564" i="12"/>
  <c r="A3563" i="12"/>
  <c r="A3562" i="12"/>
  <c r="A3561" i="12"/>
  <c r="A3560" i="12"/>
  <c r="A3559" i="12"/>
  <c r="A3558" i="12"/>
  <c r="A3557" i="12"/>
  <c r="A3556" i="12"/>
  <c r="A3555" i="12"/>
  <c r="A3554" i="12"/>
  <c r="A3553" i="12"/>
  <c r="A3552" i="12"/>
  <c r="A3551" i="12"/>
  <c r="A3550" i="12"/>
  <c r="A3549" i="12"/>
  <c r="A3548" i="12"/>
  <c r="A3547" i="12"/>
  <c r="A3546" i="12"/>
  <c r="A3545" i="12"/>
  <c r="A3544" i="12"/>
  <c r="A3543" i="12"/>
  <c r="A3542" i="12"/>
  <c r="A3541" i="12"/>
  <c r="A3540" i="12"/>
  <c r="A3539" i="12"/>
  <c r="A3538" i="12"/>
  <c r="A3537" i="12"/>
  <c r="A3536" i="12"/>
  <c r="A3535" i="12"/>
  <c r="A3534" i="12"/>
  <c r="A3533" i="12"/>
  <c r="A3532" i="12"/>
  <c r="A3531" i="12"/>
  <c r="A3530" i="12"/>
  <c r="A3529" i="12"/>
  <c r="A3528" i="12"/>
  <c r="A3527" i="12"/>
  <c r="A3526" i="12"/>
  <c r="A3525" i="12"/>
  <c r="A3524" i="12"/>
  <c r="A3523" i="12"/>
  <c r="A3522" i="12"/>
  <c r="A3521" i="12"/>
  <c r="A3520" i="12"/>
  <c r="A3519" i="12"/>
  <c r="A3518" i="12"/>
  <c r="A3517" i="12"/>
  <c r="A3516" i="12"/>
  <c r="A3515" i="12"/>
  <c r="A3514" i="12"/>
  <c r="A3513" i="12"/>
  <c r="A3512" i="12"/>
  <c r="A3511" i="12"/>
  <c r="A3510" i="12"/>
  <c r="A3509" i="12"/>
  <c r="A3508" i="12"/>
  <c r="A3507" i="12"/>
  <c r="A3506" i="12"/>
  <c r="A3505" i="12"/>
  <c r="A3504" i="12"/>
  <c r="A3503" i="12"/>
  <c r="A3502" i="12"/>
  <c r="A3501" i="12"/>
  <c r="A3500" i="12"/>
  <c r="A3499" i="12"/>
  <c r="A3498" i="12"/>
  <c r="A3497" i="12"/>
  <c r="A3496" i="12"/>
  <c r="A3495" i="12"/>
  <c r="A3494" i="12"/>
  <c r="A3493" i="12"/>
  <c r="A3492" i="12"/>
  <c r="A3491" i="12"/>
  <c r="A3490" i="12"/>
  <c r="A3489" i="12"/>
  <c r="A3488" i="12"/>
  <c r="A3487" i="12"/>
  <c r="A3486" i="12"/>
  <c r="A3485" i="12"/>
  <c r="A3484" i="12"/>
  <c r="A3483" i="12"/>
  <c r="A3482" i="12"/>
  <c r="A3481" i="12"/>
  <c r="A3480" i="12"/>
  <c r="A3479" i="12"/>
  <c r="A3478" i="12"/>
  <c r="A3477" i="12"/>
  <c r="A3476" i="12"/>
  <c r="A3475" i="12"/>
  <c r="A3474" i="12"/>
  <c r="A3473" i="12"/>
  <c r="A3472" i="12"/>
  <c r="A3471" i="12"/>
  <c r="A3470" i="12"/>
  <c r="A3469" i="12"/>
  <c r="A3468" i="12"/>
  <c r="A3467" i="12"/>
  <c r="A3466" i="12"/>
  <c r="A3465" i="12"/>
  <c r="A3464" i="12"/>
  <c r="A3463" i="12"/>
  <c r="A3462" i="12"/>
  <c r="A3461" i="12"/>
  <c r="A3460" i="12"/>
  <c r="A3459" i="12"/>
  <c r="A3458" i="12"/>
  <c r="A3457" i="12"/>
  <c r="A3456" i="12"/>
  <c r="A3455" i="12"/>
  <c r="A3454" i="12"/>
  <c r="A3453" i="12"/>
  <c r="A3452" i="12"/>
  <c r="A3451" i="12"/>
  <c r="A3450" i="12"/>
  <c r="A3449" i="12"/>
  <c r="A3448" i="12"/>
  <c r="A3447" i="12"/>
  <c r="A3446" i="12"/>
  <c r="A3445" i="12"/>
  <c r="A3444" i="12"/>
  <c r="A3443" i="12"/>
  <c r="A3442" i="12"/>
  <c r="A3441" i="12"/>
  <c r="A3440" i="12"/>
  <c r="A3439" i="12"/>
  <c r="A3438" i="12"/>
  <c r="A3437" i="12"/>
  <c r="A3436" i="12"/>
  <c r="A3435" i="12"/>
  <c r="A3434" i="12"/>
  <c r="A3433" i="12"/>
  <c r="A3432" i="12"/>
  <c r="A3431" i="12"/>
  <c r="A3430" i="12"/>
  <c r="A3429" i="12"/>
  <c r="A3428" i="12"/>
  <c r="A3427" i="12"/>
  <c r="A3426" i="12"/>
  <c r="A3425" i="12"/>
  <c r="A3424" i="12"/>
  <c r="A3423" i="12"/>
  <c r="A3422" i="12"/>
  <c r="A3421" i="12"/>
  <c r="A3420" i="12"/>
  <c r="A3419" i="12"/>
  <c r="A3418" i="12"/>
  <c r="A3417" i="12"/>
  <c r="A3416" i="12"/>
  <c r="A3415" i="12"/>
  <c r="A3414" i="12"/>
  <c r="A3413" i="12"/>
  <c r="A3412" i="12"/>
  <c r="A3411" i="12"/>
  <c r="A3410" i="12"/>
  <c r="A3409" i="12"/>
  <c r="A3408" i="12"/>
  <c r="A3407" i="12"/>
  <c r="A3406" i="12"/>
  <c r="A3405" i="12"/>
  <c r="A3404" i="12"/>
  <c r="A3403" i="12"/>
  <c r="A3402" i="12"/>
  <c r="A3401" i="12"/>
  <c r="A3400" i="12"/>
  <c r="A3399" i="12"/>
  <c r="A3398" i="12"/>
  <c r="A3397" i="12"/>
  <c r="A3396" i="12"/>
  <c r="A3395" i="12"/>
  <c r="A3394" i="12"/>
  <c r="A3393" i="12"/>
  <c r="A3392" i="12"/>
  <c r="A3391" i="12"/>
  <c r="A3390" i="12"/>
  <c r="A3389" i="12"/>
  <c r="A3388" i="12"/>
  <c r="A3387" i="12"/>
  <c r="A3386" i="12"/>
  <c r="A3385" i="12"/>
  <c r="A3384" i="12"/>
  <c r="A3383" i="12"/>
  <c r="A3382" i="12"/>
  <c r="A3381" i="12"/>
  <c r="A3380" i="12"/>
  <c r="A3379" i="12"/>
  <c r="A3378" i="12"/>
  <c r="A3377" i="12"/>
  <c r="A3376" i="12"/>
  <c r="A3375" i="12"/>
  <c r="A3374" i="12"/>
  <c r="A3373" i="12"/>
  <c r="A3372" i="12"/>
  <c r="A3371" i="12"/>
  <c r="A3370" i="12"/>
  <c r="A3369" i="12"/>
  <c r="A3368" i="12"/>
  <c r="A3367" i="12"/>
  <c r="A3366" i="12"/>
  <c r="A3365" i="12"/>
  <c r="A3364" i="12"/>
  <c r="A3363" i="12"/>
  <c r="A3362" i="12"/>
  <c r="A3361" i="12"/>
  <c r="A3360" i="12"/>
  <c r="A3359" i="12"/>
  <c r="A3358" i="12"/>
  <c r="A3357" i="12"/>
  <c r="A3356" i="12"/>
  <c r="A3355" i="12"/>
  <c r="A3354" i="12"/>
  <c r="A3353" i="12"/>
  <c r="A3352" i="12"/>
  <c r="A3351" i="12"/>
  <c r="A3350" i="12"/>
  <c r="A3349" i="12"/>
  <c r="A3348" i="12"/>
  <c r="A3347" i="12"/>
  <c r="A3346" i="12"/>
  <c r="A3345" i="12"/>
  <c r="A3344" i="12"/>
  <c r="A3343" i="12"/>
  <c r="A3342" i="12"/>
  <c r="A3341" i="12"/>
  <c r="A3340" i="12"/>
  <c r="A3339" i="12"/>
  <c r="A3338" i="12"/>
  <c r="A3337" i="12"/>
  <c r="A3336" i="12"/>
  <c r="A3335" i="12"/>
  <c r="A3334" i="12"/>
  <c r="A3333" i="12"/>
  <c r="A3332" i="12"/>
  <c r="A3331" i="12"/>
  <c r="A3330" i="12"/>
  <c r="A3329" i="12"/>
  <c r="A3328" i="12"/>
  <c r="A3327" i="12"/>
  <c r="A3326" i="12"/>
  <c r="A3325" i="12"/>
  <c r="A3324" i="12"/>
  <c r="A3323" i="12"/>
  <c r="A3322" i="12"/>
  <c r="A3321" i="12"/>
  <c r="A3320" i="12"/>
  <c r="A3319" i="12"/>
  <c r="A3318" i="12"/>
  <c r="A3317" i="12"/>
  <c r="A3316" i="12"/>
  <c r="A3315" i="12"/>
  <c r="A3314" i="12"/>
  <c r="A3313" i="12"/>
  <c r="A3312" i="12"/>
  <c r="A3311" i="12"/>
  <c r="A3310" i="12"/>
  <c r="A3309" i="12"/>
  <c r="A3308" i="12"/>
  <c r="A3307" i="12"/>
  <c r="A3306" i="12"/>
  <c r="A3305" i="12"/>
  <c r="A3304" i="12"/>
  <c r="A3303" i="12"/>
  <c r="A3302" i="12"/>
  <c r="A3301" i="12"/>
  <c r="A3300" i="12"/>
  <c r="A3299" i="12"/>
  <c r="A3298" i="12"/>
  <c r="A3297" i="12"/>
  <c r="A3296" i="12"/>
  <c r="A3295" i="12"/>
  <c r="A3294" i="12"/>
  <c r="A3293" i="12"/>
  <c r="A3292" i="12"/>
  <c r="A3291" i="12"/>
  <c r="A3290" i="12"/>
  <c r="A3289" i="12"/>
  <c r="A3288" i="12"/>
  <c r="A3287" i="12"/>
  <c r="A3286" i="12"/>
  <c r="A3285" i="12"/>
  <c r="A3284" i="12"/>
  <c r="A3283" i="12"/>
  <c r="A3282" i="12"/>
  <c r="A3281" i="12"/>
  <c r="A3280" i="12"/>
  <c r="A3279" i="12"/>
  <c r="A3278" i="12"/>
  <c r="A3277" i="12"/>
  <c r="A3276" i="12"/>
  <c r="A3275" i="12"/>
  <c r="A3274" i="12"/>
  <c r="A3273" i="12"/>
  <c r="A3272" i="12"/>
  <c r="A3271" i="12"/>
  <c r="A3270" i="12"/>
  <c r="A3269" i="12"/>
  <c r="A3268" i="12"/>
  <c r="A3267" i="12"/>
  <c r="A3266" i="12"/>
  <c r="A3265" i="12"/>
  <c r="A3264" i="12"/>
  <c r="A3263" i="12"/>
  <c r="A3262" i="12"/>
  <c r="A3261" i="12"/>
  <c r="A3260" i="12"/>
  <c r="A3259" i="12"/>
  <c r="A3258" i="12"/>
  <c r="A3257" i="12"/>
  <c r="A3256" i="12"/>
  <c r="A3255" i="12"/>
  <c r="A3254" i="12"/>
  <c r="A3253" i="12"/>
  <c r="A3252" i="12"/>
  <c r="A3251" i="12"/>
  <c r="A3250" i="12"/>
  <c r="A3249" i="12"/>
  <c r="A3248" i="12"/>
  <c r="A3247" i="12"/>
  <c r="A3246" i="12"/>
  <c r="A3245" i="12"/>
  <c r="A3244" i="12"/>
  <c r="A3243" i="12"/>
  <c r="A3242" i="12"/>
  <c r="A3241" i="12"/>
  <c r="A3240" i="12"/>
  <c r="A3239" i="12"/>
  <c r="A3238" i="12"/>
  <c r="A3237" i="12"/>
  <c r="A3236" i="12"/>
  <c r="A3235" i="12"/>
  <c r="A3234" i="12"/>
  <c r="A3233" i="12"/>
  <c r="A3232" i="12"/>
  <c r="A3231" i="12"/>
  <c r="A3230" i="12"/>
  <c r="A3229" i="12"/>
  <c r="A3228" i="12"/>
  <c r="A3227" i="12"/>
  <c r="A3226" i="12"/>
  <c r="A3225" i="12"/>
  <c r="A3224" i="12"/>
  <c r="A3223" i="12"/>
  <c r="A3222" i="12"/>
  <c r="A3221" i="12"/>
  <c r="A3220" i="12"/>
  <c r="A3219" i="12"/>
  <c r="A3218" i="12"/>
  <c r="A3217" i="12"/>
  <c r="A3216" i="12"/>
  <c r="A3215" i="12"/>
  <c r="A3214" i="12"/>
  <c r="A3213" i="12"/>
  <c r="A3212" i="12"/>
  <c r="A3211" i="12"/>
  <c r="A3210" i="12"/>
  <c r="A3209" i="12"/>
  <c r="A3208" i="12"/>
  <c r="A3207" i="12"/>
  <c r="A3206" i="12"/>
  <c r="A3205" i="12"/>
  <c r="A3204" i="12"/>
  <c r="A3203" i="12"/>
  <c r="A3202" i="12"/>
  <c r="A3201" i="12"/>
  <c r="A3200" i="12"/>
  <c r="A3199" i="12"/>
  <c r="A3198" i="12"/>
  <c r="A3197" i="12"/>
  <c r="A3196" i="12"/>
  <c r="A3195" i="12"/>
  <c r="A3194" i="12"/>
  <c r="A3193" i="12"/>
  <c r="A3192" i="12"/>
  <c r="A3191" i="12"/>
  <c r="A3190" i="12"/>
  <c r="A3189" i="12"/>
  <c r="A3188" i="12"/>
  <c r="A3187" i="12"/>
  <c r="A3186" i="12"/>
  <c r="A3185" i="12"/>
  <c r="A3184" i="12"/>
  <c r="A3183" i="12"/>
  <c r="A3182" i="12"/>
  <c r="A3181" i="12"/>
  <c r="A3180" i="12"/>
  <c r="A3179" i="12"/>
  <c r="A3178" i="12"/>
  <c r="A3177" i="12"/>
  <c r="A3176" i="12"/>
  <c r="A3175" i="12"/>
  <c r="A3174" i="12"/>
  <c r="A3173" i="12"/>
  <c r="A3172" i="12"/>
  <c r="A3171" i="12"/>
  <c r="A3170" i="12"/>
  <c r="A3169" i="12"/>
  <c r="A3168" i="12"/>
  <c r="A3167" i="12"/>
  <c r="A3166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3151" i="12"/>
  <c r="A3150" i="12"/>
  <c r="A3149" i="12"/>
  <c r="A3148" i="12"/>
  <c r="A3147" i="12"/>
  <c r="A3146" i="12"/>
  <c r="A3145" i="12"/>
  <c r="A3144" i="12"/>
  <c r="A3143" i="12"/>
  <c r="A3142" i="12"/>
  <c r="A3141" i="12"/>
  <c r="A3140" i="12"/>
  <c r="A3139" i="12"/>
  <c r="A3138" i="12"/>
  <c r="A3137" i="12"/>
  <c r="A3136" i="12"/>
  <c r="A3135" i="12"/>
  <c r="A3134" i="12"/>
  <c r="A3133" i="12"/>
  <c r="A3132" i="12"/>
  <c r="A3131" i="12"/>
  <c r="A3130" i="12"/>
  <c r="A3129" i="12"/>
  <c r="A3128" i="12"/>
  <c r="A3127" i="12"/>
  <c r="A3126" i="12"/>
  <c r="A3125" i="12"/>
  <c r="A3124" i="12"/>
  <c r="A3123" i="12"/>
  <c r="A3122" i="12"/>
  <c r="A3121" i="12"/>
  <c r="A3120" i="12"/>
  <c r="A3119" i="12"/>
  <c r="A3118" i="12"/>
  <c r="A3117" i="12"/>
  <c r="A3116" i="12"/>
  <c r="A3115" i="12"/>
  <c r="A3114" i="12"/>
  <c r="A3113" i="12"/>
  <c r="A3112" i="12"/>
  <c r="A3111" i="12"/>
  <c r="A3110" i="12"/>
  <c r="A3109" i="12"/>
  <c r="A3108" i="12"/>
  <c r="A3107" i="12"/>
  <c r="A3106" i="12"/>
  <c r="A3105" i="12"/>
  <c r="A3104" i="12"/>
  <c r="A3103" i="12"/>
  <c r="A3102" i="12"/>
  <c r="A3101" i="12"/>
  <c r="A3100" i="12"/>
  <c r="A3099" i="12"/>
  <c r="A3098" i="12"/>
  <c r="A3097" i="12"/>
  <c r="A3096" i="12"/>
  <c r="A3095" i="12"/>
  <c r="A3094" i="12"/>
  <c r="A3093" i="12"/>
  <c r="A3092" i="12"/>
  <c r="A3091" i="12"/>
  <c r="A3090" i="12"/>
  <c r="A3089" i="12"/>
  <c r="A3088" i="12"/>
  <c r="A3087" i="12"/>
  <c r="A3086" i="12"/>
  <c r="A3085" i="12"/>
  <c r="A3084" i="12"/>
  <c r="A3083" i="12"/>
  <c r="A3082" i="12"/>
  <c r="A3081" i="12"/>
  <c r="A3080" i="12"/>
  <c r="A3079" i="12"/>
  <c r="A3078" i="12"/>
  <c r="A3077" i="12"/>
  <c r="A3076" i="12"/>
  <c r="A3075" i="12"/>
  <c r="A3074" i="12"/>
  <c r="A3073" i="12"/>
  <c r="A3072" i="12"/>
  <c r="A3071" i="12"/>
  <c r="A3070" i="12"/>
  <c r="A3069" i="12"/>
  <c r="A3068" i="12"/>
  <c r="A3067" i="12"/>
  <c r="A3066" i="12"/>
  <c r="A3065" i="12"/>
  <c r="A3064" i="12"/>
  <c r="A3063" i="12"/>
  <c r="A3062" i="12"/>
  <c r="A3061" i="12"/>
  <c r="A3060" i="12"/>
  <c r="A3059" i="12"/>
  <c r="A3058" i="12"/>
  <c r="A3057" i="12"/>
  <c r="A3056" i="12"/>
  <c r="A3055" i="12"/>
  <c r="A3054" i="12"/>
  <c r="A3053" i="12"/>
  <c r="A3052" i="12"/>
  <c r="A3051" i="12"/>
  <c r="A3050" i="12"/>
  <c r="A3049" i="12"/>
  <c r="A3048" i="12"/>
  <c r="A3047" i="12"/>
  <c r="A3046" i="12"/>
  <c r="A3045" i="12"/>
  <c r="A3044" i="12"/>
  <c r="A3043" i="12"/>
  <c r="A3042" i="12"/>
  <c r="A3041" i="12"/>
  <c r="A3040" i="12"/>
  <c r="A3039" i="12"/>
  <c r="A3038" i="12"/>
  <c r="A3037" i="12"/>
  <c r="A3036" i="12"/>
  <c r="A3035" i="12"/>
  <c r="A3034" i="12"/>
  <c r="A3033" i="12"/>
  <c r="A3032" i="12"/>
  <c r="A3031" i="12"/>
  <c r="A3030" i="12"/>
  <c r="A3029" i="12"/>
  <c r="A3028" i="12"/>
  <c r="A3027" i="12"/>
  <c r="A3026" i="12"/>
  <c r="A3025" i="12"/>
  <c r="A3024" i="12"/>
  <c r="A3023" i="12"/>
  <c r="A3022" i="12"/>
  <c r="A3021" i="12"/>
  <c r="A3020" i="12"/>
  <c r="A3019" i="12"/>
  <c r="A3018" i="12"/>
  <c r="A3017" i="12"/>
  <c r="A3016" i="12"/>
  <c r="A3015" i="12"/>
  <c r="A3014" i="12"/>
  <c r="A3013" i="12"/>
  <c r="A3012" i="12"/>
  <c r="A3011" i="12"/>
  <c r="A3010" i="12"/>
  <c r="A3009" i="12"/>
  <c r="A3008" i="12"/>
  <c r="A3007" i="12"/>
  <c r="A3006" i="12"/>
  <c r="A3005" i="12"/>
  <c r="A3004" i="12"/>
  <c r="A3003" i="12"/>
  <c r="A3002" i="12"/>
  <c r="A3001" i="12"/>
  <c r="A3000" i="12"/>
  <c r="A2999" i="12"/>
  <c r="A2998" i="12"/>
  <c r="A2997" i="12"/>
  <c r="A2996" i="12"/>
  <c r="A2995" i="12"/>
  <c r="A2994" i="12"/>
  <c r="A2993" i="12"/>
  <c r="A2992" i="12"/>
  <c r="A2991" i="12"/>
  <c r="A2990" i="12"/>
  <c r="A2989" i="12"/>
  <c r="A2988" i="12"/>
  <c r="A2987" i="12"/>
  <c r="A2986" i="12"/>
  <c r="A2985" i="12"/>
  <c r="A2984" i="12"/>
  <c r="A2983" i="12"/>
  <c r="A2982" i="12"/>
  <c r="A2981" i="12"/>
  <c r="A2980" i="12"/>
  <c r="A2979" i="12"/>
  <c r="A2978" i="12"/>
  <c r="A2977" i="12"/>
  <c r="A2976" i="12"/>
  <c r="A2975" i="12"/>
  <c r="A2974" i="12"/>
  <c r="A2973" i="12"/>
  <c r="A2972" i="12"/>
  <c r="A2971" i="12"/>
  <c r="A2970" i="12"/>
  <c r="A2969" i="12"/>
  <c r="A2968" i="12"/>
  <c r="A2967" i="12"/>
  <c r="A2966" i="12"/>
  <c r="A2965" i="12"/>
  <c r="A2964" i="12"/>
  <c r="A2963" i="12"/>
  <c r="A2962" i="12"/>
  <c r="A2961" i="12"/>
  <c r="A2960" i="12"/>
  <c r="A2959" i="12"/>
  <c r="A2958" i="12"/>
  <c r="A2957" i="12"/>
  <c r="A2956" i="12"/>
  <c r="A2955" i="12"/>
  <c r="A2954" i="12"/>
  <c r="A2953" i="12"/>
  <c r="A2952" i="12"/>
  <c r="A2951" i="12"/>
  <c r="A2950" i="12"/>
  <c r="A2949" i="12"/>
  <c r="A2948" i="12"/>
  <c r="A2947" i="12"/>
  <c r="A2946" i="12"/>
  <c r="A2945" i="12"/>
  <c r="A2944" i="12"/>
  <c r="A2943" i="12"/>
  <c r="A2942" i="12"/>
  <c r="A2941" i="12"/>
  <c r="A2940" i="12"/>
  <c r="A2939" i="12"/>
  <c r="A2938" i="12"/>
  <c r="A2937" i="12"/>
  <c r="A2936" i="12"/>
  <c r="A2935" i="12"/>
  <c r="A2934" i="12"/>
  <c r="A2933" i="12"/>
  <c r="A2932" i="12"/>
  <c r="A2931" i="12"/>
  <c r="A2930" i="12"/>
  <c r="A2929" i="12"/>
  <c r="A2928" i="12"/>
  <c r="A2927" i="12"/>
  <c r="A2926" i="12"/>
  <c r="A2925" i="12"/>
  <c r="A2924" i="12"/>
  <c r="A2923" i="12"/>
  <c r="A2922" i="12"/>
  <c r="A2921" i="12"/>
  <c r="A2920" i="12"/>
  <c r="A2919" i="12"/>
  <c r="A2918" i="12"/>
  <c r="A2917" i="12"/>
  <c r="A2916" i="12"/>
  <c r="A2915" i="12"/>
  <c r="A2914" i="12"/>
  <c r="A2913" i="12"/>
  <c r="A2912" i="12"/>
  <c r="A2911" i="12"/>
  <c r="A2910" i="12"/>
  <c r="A2909" i="12"/>
  <c r="A2908" i="12"/>
  <c r="A2907" i="12"/>
  <c r="A2906" i="12"/>
  <c r="A2905" i="12"/>
  <c r="A2904" i="12"/>
  <c r="A2903" i="12"/>
  <c r="A2902" i="12"/>
  <c r="A2901" i="12"/>
  <c r="A2900" i="12"/>
  <c r="A2899" i="12"/>
  <c r="A2898" i="12"/>
  <c r="A2897" i="12"/>
  <c r="A2896" i="12"/>
  <c r="A2895" i="12"/>
  <c r="A2894" i="12"/>
  <c r="A2893" i="12"/>
  <c r="A2892" i="12"/>
  <c r="A2891" i="12"/>
  <c r="A2890" i="12"/>
  <c r="A2889" i="12"/>
  <c r="A2888" i="12"/>
  <c r="A2887" i="12"/>
  <c r="A2886" i="12"/>
  <c r="A2885" i="12"/>
  <c r="A2884" i="12"/>
  <c r="A2883" i="12"/>
  <c r="A2882" i="12"/>
  <c r="A2881" i="12"/>
  <c r="A2880" i="12"/>
  <c r="A2879" i="12"/>
  <c r="A2878" i="12"/>
  <c r="A2877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856" i="12"/>
  <c r="A2855" i="12"/>
  <c r="A2854" i="12"/>
  <c r="A2853" i="12"/>
  <c r="A2852" i="12"/>
  <c r="A2851" i="12"/>
  <c r="A2850" i="12"/>
  <c r="A2849" i="12"/>
  <c r="A2848" i="12"/>
  <c r="A2847" i="12"/>
  <c r="A2846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2823" i="12"/>
  <c r="A2822" i="12"/>
  <c r="A2821" i="12"/>
  <c r="A2820" i="12"/>
  <c r="A2819" i="12"/>
  <c r="A2818" i="12"/>
  <c r="A2817" i="12"/>
  <c r="A2816" i="12"/>
  <c r="A2815" i="12"/>
  <c r="A2814" i="12"/>
  <c r="A2813" i="12"/>
  <c r="A2812" i="12"/>
  <c r="A2811" i="12"/>
  <c r="A2810" i="12"/>
  <c r="A2809" i="12"/>
  <c r="A2808" i="12"/>
  <c r="A2807" i="12"/>
  <c r="A2806" i="12"/>
  <c r="A2805" i="12"/>
  <c r="A2804" i="12"/>
  <c r="A2803" i="12"/>
  <c r="A2802" i="12"/>
  <c r="A2801" i="12"/>
  <c r="A2800" i="12"/>
  <c r="A2799" i="12"/>
  <c r="A2798" i="12"/>
  <c r="A2797" i="12"/>
  <c r="A2796" i="12"/>
  <c r="A2795" i="12"/>
  <c r="A2794" i="12"/>
  <c r="A2793" i="12"/>
  <c r="A2792" i="12"/>
  <c r="A2791" i="12"/>
  <c r="A2790" i="12"/>
  <c r="A2789" i="12"/>
  <c r="A2788" i="12"/>
  <c r="A2787" i="12"/>
  <c r="A2786" i="12"/>
  <c r="A2785" i="12"/>
  <c r="A2784" i="12"/>
  <c r="A2783" i="12"/>
  <c r="A2782" i="12"/>
  <c r="A2781" i="12"/>
  <c r="A2780" i="12"/>
  <c r="A2779" i="12"/>
  <c r="A2778" i="12"/>
  <c r="A2777" i="12"/>
  <c r="A2776" i="12"/>
  <c r="A2775" i="12"/>
  <c r="A2774" i="12"/>
  <c r="A2773" i="12"/>
  <c r="A2772" i="12"/>
  <c r="A2771" i="12"/>
  <c r="A2770" i="12"/>
  <c r="A2769" i="12"/>
  <c r="A2768" i="12"/>
  <c r="A2767" i="12"/>
  <c r="A2766" i="12"/>
  <c r="A2765" i="12"/>
  <c r="A2764" i="12"/>
  <c r="A2763" i="12"/>
  <c r="A2762" i="12"/>
  <c r="A2761" i="12"/>
  <c r="A2760" i="12"/>
  <c r="A2759" i="12"/>
  <c r="A2758" i="12"/>
  <c r="A2757" i="12"/>
  <c r="A2756" i="12"/>
  <c r="A2755" i="12"/>
  <c r="A2754" i="12"/>
  <c r="A2753" i="12"/>
  <c r="A2752" i="12"/>
  <c r="A2751" i="12"/>
  <c r="A2750" i="12"/>
  <c r="A2749" i="12"/>
  <c r="A2748" i="12"/>
  <c r="A2747" i="12"/>
  <c r="A2746" i="12"/>
  <c r="A2745" i="12"/>
  <c r="A2744" i="12"/>
  <c r="A2743" i="12"/>
  <c r="A2742" i="12"/>
  <c r="A2741" i="12"/>
  <c r="A2740" i="12"/>
  <c r="A2739" i="12"/>
  <c r="A2738" i="12"/>
  <c r="A2737" i="12"/>
  <c r="A2736" i="12"/>
  <c r="A2735" i="12"/>
  <c r="A2734" i="12"/>
  <c r="A2733" i="12"/>
  <c r="A2732" i="12"/>
  <c r="A2731" i="12"/>
  <c r="A2730" i="12"/>
  <c r="A2729" i="12"/>
  <c r="A2728" i="12"/>
  <c r="A2727" i="12"/>
  <c r="A2726" i="12"/>
  <c r="A2725" i="12"/>
  <c r="A2724" i="12"/>
  <c r="A2723" i="12"/>
  <c r="A2722" i="12"/>
  <c r="A2721" i="12"/>
  <c r="A2720" i="12"/>
  <c r="A2719" i="12"/>
  <c r="A2718" i="12"/>
  <c r="A2717" i="12"/>
  <c r="A2716" i="12"/>
  <c r="A2715" i="12"/>
  <c r="A2714" i="12"/>
  <c r="A2713" i="12"/>
  <c r="A2712" i="12"/>
  <c r="A2711" i="12"/>
  <c r="A2710" i="12"/>
  <c r="A2709" i="12"/>
  <c r="A2708" i="12"/>
  <c r="A2707" i="12"/>
  <c r="A2706" i="12"/>
  <c r="A2705" i="12"/>
  <c r="A2704" i="12"/>
  <c r="A2703" i="12"/>
  <c r="A2702" i="12"/>
  <c r="A2701" i="12"/>
  <c r="A2700" i="12"/>
  <c r="A2699" i="12"/>
  <c r="A2698" i="12"/>
  <c r="A2697" i="12"/>
  <c r="A2696" i="12"/>
  <c r="A2695" i="12"/>
  <c r="A2694" i="12"/>
  <c r="A2693" i="12"/>
  <c r="A2692" i="12"/>
  <c r="A2691" i="12"/>
  <c r="A2690" i="12"/>
  <c r="A2689" i="12"/>
  <c r="A2688" i="12"/>
  <c r="A2687" i="12"/>
  <c r="A2686" i="12"/>
  <c r="A2685" i="12"/>
  <c r="A2684" i="12"/>
  <c r="A2683" i="12"/>
  <c r="A2682" i="12"/>
  <c r="A2681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2666" i="12"/>
  <c r="A2665" i="12"/>
  <c r="A2664" i="12"/>
  <c r="A2663" i="12"/>
  <c r="A2662" i="12"/>
  <c r="A2661" i="12"/>
  <c r="A2660" i="12"/>
  <c r="A2659" i="12"/>
  <c r="A2658" i="12"/>
  <c r="A2657" i="12"/>
  <c r="A2656" i="12"/>
  <c r="A2655" i="12"/>
  <c r="A2654" i="12"/>
  <c r="A2653" i="12"/>
  <c r="A2652" i="12"/>
  <c r="A2651" i="12"/>
  <c r="A2650" i="12"/>
  <c r="A2649" i="12"/>
  <c r="A2648" i="12"/>
  <c r="A2647" i="12"/>
  <c r="A2646" i="12"/>
  <c r="A2645" i="12"/>
  <c r="A2644" i="12"/>
  <c r="A2643" i="12"/>
  <c r="A2642" i="12"/>
  <c r="A2641" i="12"/>
  <c r="A2640" i="12"/>
  <c r="A2639" i="12"/>
  <c r="A2638" i="12"/>
  <c r="A2637" i="12"/>
  <c r="A2636" i="12"/>
  <c r="A2635" i="12"/>
  <c r="A2634" i="12"/>
  <c r="A2633" i="12"/>
  <c r="A2632" i="12"/>
  <c r="A2631" i="12"/>
  <c r="A2630" i="12"/>
  <c r="A2629" i="12"/>
  <c r="A2628" i="12"/>
  <c r="A2627" i="12"/>
  <c r="A2626" i="12"/>
  <c r="A2625" i="12"/>
  <c r="A2624" i="12"/>
  <c r="A2623" i="12"/>
  <c r="A2622" i="12"/>
  <c r="A2621" i="12"/>
  <c r="A2620" i="12"/>
  <c r="A2619" i="12"/>
  <c r="A2618" i="12"/>
  <c r="A2617" i="12"/>
  <c r="A2616" i="12"/>
  <c r="A2615" i="12"/>
  <c r="A2614" i="12"/>
  <c r="A2613" i="12"/>
  <c r="A2612" i="12"/>
  <c r="A2611" i="12"/>
  <c r="A2610" i="12"/>
  <c r="A2609" i="12"/>
  <c r="A2608" i="12"/>
  <c r="A2607" i="12"/>
  <c r="A2606" i="12"/>
  <c r="A2605" i="12"/>
  <c r="A2604" i="12"/>
  <c r="A2603" i="12"/>
  <c r="A2602" i="12"/>
  <c r="A2601" i="12"/>
  <c r="A2600" i="12"/>
  <c r="A2599" i="12"/>
  <c r="A2598" i="12"/>
  <c r="A2597" i="12"/>
  <c r="A2596" i="12"/>
  <c r="A2595" i="12"/>
  <c r="A2594" i="12"/>
  <c r="A2593" i="12"/>
  <c r="A2592" i="12"/>
  <c r="A2591" i="12"/>
  <c r="A2590" i="12"/>
  <c r="A2589" i="12"/>
  <c r="A2588" i="12"/>
  <c r="A2587" i="12"/>
  <c r="A2586" i="12"/>
  <c r="A2585" i="12"/>
  <c r="A2584" i="12"/>
  <c r="A2583" i="12"/>
  <c r="A2582" i="12"/>
  <c r="A2581" i="12"/>
  <c r="A2580" i="12"/>
  <c r="A2579" i="12"/>
  <c r="A2578" i="12"/>
  <c r="A2577" i="12"/>
  <c r="A2576" i="12"/>
  <c r="A2575" i="12"/>
  <c r="A2574" i="12"/>
  <c r="A2573" i="12"/>
  <c r="A2572" i="12"/>
  <c r="A2571" i="12"/>
  <c r="A2570" i="12"/>
  <c r="A2569" i="12"/>
  <c r="A2568" i="12"/>
  <c r="A2567" i="12"/>
  <c r="A2566" i="12"/>
  <c r="A2565" i="12"/>
  <c r="A2564" i="12"/>
  <c r="A2563" i="12"/>
  <c r="A2562" i="12"/>
  <c r="A2561" i="12"/>
  <c r="A2560" i="12"/>
  <c r="A2559" i="12"/>
  <c r="A2558" i="12"/>
  <c r="A2557" i="12"/>
  <c r="A2556" i="12"/>
  <c r="A2555" i="12"/>
  <c r="A2554" i="12"/>
  <c r="A2553" i="12"/>
  <c r="A2552" i="12"/>
  <c r="A2551" i="12"/>
  <c r="A2550" i="12"/>
  <c r="A2549" i="12"/>
  <c r="A2548" i="12"/>
  <c r="A2547" i="12"/>
  <c r="A2546" i="12"/>
  <c r="A2545" i="12"/>
  <c r="A2544" i="12"/>
  <c r="A2543" i="12"/>
  <c r="A2542" i="12"/>
  <c r="A2541" i="12"/>
  <c r="A2540" i="12"/>
  <c r="A2539" i="12"/>
  <c r="A2538" i="12"/>
  <c r="A2537" i="12"/>
  <c r="A2536" i="12"/>
  <c r="A2535" i="12"/>
  <c r="A2534" i="12"/>
  <c r="A2533" i="12"/>
  <c r="A2532" i="12"/>
  <c r="A2531" i="12"/>
  <c r="A2530" i="12"/>
  <c r="A2529" i="12"/>
  <c r="A2528" i="12"/>
  <c r="A2527" i="12"/>
  <c r="A2526" i="12"/>
  <c r="A2525" i="12"/>
  <c r="A2524" i="12"/>
  <c r="A2523" i="12"/>
  <c r="A2522" i="12"/>
  <c r="A2521" i="12"/>
  <c r="A2520" i="12"/>
  <c r="A2519" i="12"/>
  <c r="A2518" i="12"/>
  <c r="A2517" i="12"/>
  <c r="A2516" i="12"/>
  <c r="A2515" i="12"/>
  <c r="A2514" i="12"/>
  <c r="A2513" i="12"/>
  <c r="A2512" i="12"/>
  <c r="A2511" i="12"/>
  <c r="A2510" i="12"/>
  <c r="A2509" i="12"/>
  <c r="A2508" i="12"/>
  <c r="A2507" i="12"/>
  <c r="A2506" i="12"/>
  <c r="A2505" i="12"/>
  <c r="A2504" i="12"/>
  <c r="A2503" i="12"/>
  <c r="A2502" i="12"/>
  <c r="A2501" i="12"/>
  <c r="A2500" i="12"/>
  <c r="A2499" i="12"/>
  <c r="A2498" i="12"/>
  <c r="A2497" i="12"/>
  <c r="A2496" i="12"/>
  <c r="A2495" i="12"/>
  <c r="A2494" i="12"/>
  <c r="A2493" i="12"/>
  <c r="A2492" i="12"/>
  <c r="A2491" i="12"/>
  <c r="A2490" i="12"/>
  <c r="A2489" i="12"/>
  <c r="A2488" i="12"/>
  <c r="A2487" i="12"/>
  <c r="A2486" i="12"/>
  <c r="A2485" i="12"/>
  <c r="A2484" i="12"/>
  <c r="A2483" i="12"/>
  <c r="A2482" i="12"/>
  <c r="A2481" i="12"/>
  <c r="A2480" i="12"/>
  <c r="A2479" i="12"/>
  <c r="A2478" i="12"/>
  <c r="A2477" i="12"/>
  <c r="A2476" i="12"/>
  <c r="A2475" i="12"/>
  <c r="A2474" i="12"/>
  <c r="A2473" i="12"/>
  <c r="A2472" i="12"/>
  <c r="A2471" i="12"/>
  <c r="A2470" i="12"/>
  <c r="A2469" i="12"/>
  <c r="A2468" i="12"/>
  <c r="A2467" i="12"/>
  <c r="A2466" i="12"/>
  <c r="A2465" i="12"/>
  <c r="A2464" i="12"/>
  <c r="A2463" i="12"/>
  <c r="A2462" i="12"/>
  <c r="A2461" i="12"/>
  <c r="A2460" i="12"/>
  <c r="A2459" i="12"/>
  <c r="A2458" i="12"/>
  <c r="A2457" i="12"/>
  <c r="A2456" i="12"/>
  <c r="A2455" i="12"/>
  <c r="A2454" i="12"/>
  <c r="A2453" i="12"/>
  <c r="A2452" i="12"/>
  <c r="A2451" i="12"/>
  <c r="A2450" i="12"/>
  <c r="A2449" i="12"/>
  <c r="A2448" i="12"/>
  <c r="A2447" i="12"/>
  <c r="A2446" i="12"/>
  <c r="A2445" i="12"/>
  <c r="A2444" i="12"/>
  <c r="A2443" i="12"/>
  <c r="A2442" i="12"/>
  <c r="A2441" i="12"/>
  <c r="A2440" i="12"/>
  <c r="A2439" i="12"/>
  <c r="A2438" i="12"/>
  <c r="A2437" i="12"/>
  <c r="A2436" i="12"/>
  <c r="A2435" i="12"/>
  <c r="A2434" i="12"/>
  <c r="A2433" i="12"/>
  <c r="A2432" i="12"/>
  <c r="A2431" i="12"/>
  <c r="A2430" i="12"/>
  <c r="A2429" i="12"/>
  <c r="A2428" i="12"/>
  <c r="A2427" i="12"/>
  <c r="A2426" i="12"/>
  <c r="A2425" i="12"/>
  <c r="A2424" i="12"/>
  <c r="A2423" i="12"/>
  <c r="A2422" i="12"/>
  <c r="A2421" i="12"/>
  <c r="A2420" i="12"/>
  <c r="A2419" i="12"/>
  <c r="A2418" i="12"/>
  <c r="A2417" i="12"/>
  <c r="A2416" i="12"/>
  <c r="A2415" i="12"/>
  <c r="A2414" i="12"/>
  <c r="A2413" i="12"/>
  <c r="A2412" i="12"/>
  <c r="A2411" i="12"/>
  <c r="A2410" i="12"/>
  <c r="A2409" i="12"/>
  <c r="A2408" i="12"/>
  <c r="A2407" i="12"/>
  <c r="A2406" i="12"/>
  <c r="A2405" i="12"/>
  <c r="A2404" i="12"/>
  <c r="A2403" i="12"/>
  <c r="A2402" i="12"/>
  <c r="A2401" i="12"/>
  <c r="A2400" i="12"/>
  <c r="A2399" i="12"/>
  <c r="A2398" i="12"/>
  <c r="A2397" i="12"/>
  <c r="A2396" i="12"/>
  <c r="A2395" i="12"/>
  <c r="A2394" i="12"/>
  <c r="A2393" i="12"/>
  <c r="A2392" i="12"/>
  <c r="A2391" i="12"/>
  <c r="A2390" i="12"/>
  <c r="A2389" i="12"/>
  <c r="A2388" i="12"/>
  <c r="A2387" i="12"/>
  <c r="A2386" i="12"/>
  <c r="A2385" i="12"/>
  <c r="A2384" i="12"/>
  <c r="A2383" i="12"/>
  <c r="A2382" i="12"/>
  <c r="A2381" i="12"/>
  <c r="A2380" i="12"/>
  <c r="A2379" i="12"/>
  <c r="A2378" i="12"/>
  <c r="A2377" i="12"/>
  <c r="A2376" i="12"/>
  <c r="A2375" i="12"/>
  <c r="A2374" i="12"/>
  <c r="A2373" i="12"/>
  <c r="A2372" i="12"/>
  <c r="A2371" i="12"/>
  <c r="A2370" i="12"/>
  <c r="A2369" i="12"/>
  <c r="A2368" i="12"/>
  <c r="A2367" i="12"/>
  <c r="A2366" i="12"/>
  <c r="A2365" i="12"/>
  <c r="A2364" i="12"/>
  <c r="A2363" i="12"/>
  <c r="A2362" i="12"/>
  <c r="A2361" i="12"/>
  <c r="A2360" i="12"/>
  <c r="A2359" i="12"/>
  <c r="A2358" i="12"/>
  <c r="A2357" i="12"/>
  <c r="A2356" i="12"/>
  <c r="A2355" i="12"/>
  <c r="A2354" i="12"/>
  <c r="A2353" i="12"/>
  <c r="A2352" i="12"/>
  <c r="A2351" i="12"/>
  <c r="A2350" i="12"/>
  <c r="A2349" i="12"/>
  <c r="A2348" i="12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D231" i="3" l="1"/>
  <c r="D96" i="3"/>
  <c r="D98" i="3"/>
  <c r="D40" i="15" s="1"/>
  <c r="D78" i="3"/>
  <c r="D117" i="3"/>
  <c r="D59" i="15" s="1"/>
  <c r="D206" i="3"/>
  <c r="D109" i="3"/>
  <c r="D116" i="3"/>
  <c r="D27" i="3"/>
  <c r="D205" i="3"/>
  <c r="D34" i="3"/>
  <c r="D67" i="3"/>
  <c r="D66" i="3"/>
  <c r="D59" i="3"/>
  <c r="D172" i="3"/>
  <c r="D114" i="15" s="1"/>
  <c r="D91" i="3"/>
  <c r="D33" i="15" s="1"/>
  <c r="D142" i="3"/>
  <c r="D84" i="15" s="1"/>
  <c r="D188" i="3"/>
  <c r="D130" i="15" s="1"/>
  <c r="D107" i="3"/>
  <c r="D49" i="15" s="1"/>
  <c r="D43" i="3"/>
  <c r="D22" i="3"/>
  <c r="D123" i="3"/>
  <c r="D65" i="15" s="1"/>
  <c r="D174" i="3"/>
  <c r="D116" i="15" s="1"/>
  <c r="D23" i="3"/>
  <c r="D181" i="3"/>
  <c r="D123" i="15" s="1"/>
  <c r="D120" i="3"/>
  <c r="D62" i="15" s="1"/>
  <c r="D194" i="3"/>
  <c r="D136" i="15" s="1"/>
  <c r="D18" i="3"/>
  <c r="D179" i="3"/>
  <c r="D121" i="15" s="1"/>
  <c r="D5" i="3"/>
  <c r="D164" i="3"/>
  <c r="D106" i="15" s="1"/>
  <c r="D147" i="3"/>
  <c r="D89" i="15" s="1"/>
  <c r="D6" i="3"/>
  <c r="D187" i="3"/>
  <c r="D129" i="15" s="1"/>
  <c r="D11" i="3"/>
  <c r="D225" i="3"/>
  <c r="D232" i="3"/>
  <c r="D128" i="3"/>
  <c r="D70" i="15" s="1"/>
  <c r="D99" i="3"/>
  <c r="D41" i="15" s="1"/>
  <c r="D222" i="3"/>
  <c r="D220" i="3"/>
  <c r="D226" i="3"/>
  <c r="D218" i="3"/>
  <c r="D219" i="3"/>
  <c r="D230" i="3"/>
  <c r="D228" i="3"/>
  <c r="D229" i="3"/>
  <c r="D227" i="3"/>
  <c r="D223" i="3"/>
  <c r="D224" i="3"/>
  <c r="D221" i="3"/>
  <c r="D3" i="3"/>
  <c r="D196" i="3"/>
  <c r="D138" i="15" s="1"/>
  <c r="D83" i="3"/>
  <c r="D25" i="15" s="1"/>
  <c r="D141" i="3"/>
  <c r="D83" i="15" s="1"/>
  <c r="D76" i="3"/>
  <c r="D18" i="15" s="1"/>
  <c r="D14" i="3"/>
  <c r="D173" i="3"/>
  <c r="D115" i="15" s="1"/>
  <c r="D197" i="3"/>
  <c r="D139" i="15" s="1"/>
  <c r="D75" i="3"/>
  <c r="D17" i="15" s="1"/>
  <c r="D106" i="3"/>
  <c r="D157" i="3"/>
  <c r="D99" i="15" s="1"/>
  <c r="D100" i="3"/>
  <c r="D104" i="3"/>
  <c r="D145" i="3"/>
  <c r="D138" i="3"/>
  <c r="D168" i="3"/>
  <c r="D110" i="15" s="1"/>
  <c r="D12" i="3"/>
  <c r="D35" i="3"/>
  <c r="D189" i="3"/>
  <c r="D131" i="15" s="1"/>
  <c r="D132" i="3"/>
  <c r="D74" i="15" s="1"/>
  <c r="D118" i="3"/>
  <c r="D89" i="3"/>
  <c r="D40" i="3"/>
  <c r="D54" i="3"/>
  <c r="D130" i="3"/>
  <c r="D72" i="15" s="1"/>
  <c r="D146" i="3"/>
  <c r="D88" i="15" s="1"/>
  <c r="D210" i="3"/>
  <c r="D209" i="3"/>
  <c r="D63" i="3"/>
  <c r="D5" i="15" s="1"/>
  <c r="D115" i="3"/>
  <c r="D32" i="3"/>
  <c r="D17" i="3"/>
  <c r="D204" i="3"/>
  <c r="D212" i="3"/>
  <c r="D19" i="3"/>
  <c r="D82" i="3"/>
  <c r="D25" i="3"/>
  <c r="D126" i="3"/>
  <c r="D68" i="15" s="1"/>
  <c r="D93" i="3"/>
  <c r="D44" i="3"/>
  <c r="D81" i="3"/>
  <c r="D140" i="3"/>
  <c r="D213" i="3"/>
  <c r="D155" i="15" s="1"/>
  <c r="D144" i="3"/>
  <c r="D86" i="15" s="1"/>
  <c r="D139" i="3"/>
  <c r="D105" i="3"/>
  <c r="D87" i="3"/>
  <c r="D114" i="3"/>
  <c r="D31" i="3"/>
  <c r="D80" i="3"/>
  <c r="D208" i="3"/>
  <c r="D60" i="3"/>
  <c r="D137" i="3"/>
  <c r="D148" i="3"/>
  <c r="D156" i="3"/>
  <c r="D38" i="15"/>
  <c r="D41" i="3"/>
  <c r="D107" i="15"/>
  <c r="D178" i="3"/>
  <c r="D133" i="3"/>
  <c r="D108" i="3"/>
  <c r="D180" i="3"/>
  <c r="D51" i="3"/>
  <c r="D97" i="3"/>
  <c r="D33" i="3"/>
  <c r="D13" i="3"/>
  <c r="D24" i="3"/>
  <c r="D110" i="3"/>
  <c r="D182" i="3"/>
  <c r="D30" i="3"/>
  <c r="D58" i="15"/>
  <c r="D186" i="3"/>
  <c r="D161" i="3"/>
  <c r="D105" i="15"/>
  <c r="D58" i="3"/>
  <c r="D185" i="3"/>
  <c r="D203" i="3"/>
  <c r="D151" i="3"/>
  <c r="D28" i="3"/>
  <c r="D184" i="3"/>
  <c r="D7" i="3"/>
  <c r="D159" i="3"/>
  <c r="D217" i="3"/>
  <c r="D51" i="15"/>
  <c r="D36" i="3"/>
  <c r="D190" i="3"/>
  <c r="D177" i="3"/>
  <c r="D21" i="3"/>
  <c r="D167" i="3"/>
  <c r="D71" i="3"/>
  <c r="D74" i="3"/>
  <c r="D48" i="3"/>
  <c r="D200" i="3"/>
  <c r="D175" i="3"/>
  <c r="D124" i="3"/>
  <c r="D198" i="3"/>
  <c r="D136" i="3"/>
  <c r="D202" i="3"/>
  <c r="D39" i="3"/>
  <c r="D193" i="3"/>
  <c r="D42" i="3"/>
  <c r="D195" i="3"/>
  <c r="D29" i="3"/>
  <c r="D10" i="3"/>
  <c r="D26" i="3"/>
  <c r="D183" i="3"/>
  <c r="D153" i="3"/>
  <c r="D155" i="3"/>
  <c r="D70" i="3"/>
  <c r="D216" i="3"/>
  <c r="D169" i="3"/>
  <c r="D101" i="3"/>
  <c r="D192" i="3"/>
  <c r="D73" i="3"/>
  <c r="D9" i="3"/>
  <c r="D56" i="3"/>
  <c r="D148" i="15"/>
  <c r="D62" i="3"/>
  <c r="D61" i="3"/>
  <c r="D211" i="3"/>
  <c r="D135" i="3"/>
  <c r="D95" i="3"/>
  <c r="D47" i="3"/>
  <c r="D199" i="3"/>
  <c r="D92" i="3"/>
  <c r="D79" i="3"/>
  <c r="D122" i="3"/>
  <c r="D55" i="3"/>
  <c r="D147" i="15"/>
  <c r="D68" i="3"/>
  <c r="D150" i="3"/>
  <c r="D214" i="3"/>
  <c r="D72" i="3"/>
  <c r="D154" i="3"/>
  <c r="D85" i="3"/>
  <c r="D201" i="3"/>
  <c r="D171" i="3"/>
  <c r="D69" i="3"/>
  <c r="D215" i="3"/>
  <c r="D15" i="3"/>
  <c r="D112" i="3"/>
  <c r="D16" i="3"/>
  <c r="D176" i="3"/>
  <c r="D191" i="3"/>
  <c r="D119" i="3"/>
  <c r="D46" i="3"/>
  <c r="D64" i="3"/>
  <c r="D129" i="3"/>
  <c r="D37" i="3"/>
  <c r="D90" i="3"/>
  <c r="D134" i="3"/>
  <c r="D143" i="3"/>
  <c r="D38" i="3"/>
  <c r="D160" i="3"/>
  <c r="D65" i="3"/>
  <c r="D121" i="3"/>
  <c r="D57" i="3"/>
  <c r="D8" i="15"/>
  <c r="D149" i="3"/>
  <c r="D20" i="15"/>
  <c r="D158" i="3"/>
  <c r="D84" i="3"/>
  <c r="D162" i="3"/>
  <c r="D103" i="3"/>
  <c r="D86" i="3"/>
  <c r="D131" i="3"/>
  <c r="D9" i="15"/>
  <c r="D113" i="3"/>
  <c r="D49" i="3"/>
  <c r="D77" i="3"/>
  <c r="D4" i="3"/>
  <c r="D88" i="3"/>
  <c r="D166" i="3"/>
  <c r="D8" i="3"/>
  <c r="D94" i="3"/>
  <c r="D170" i="3"/>
  <c r="D125" i="3"/>
  <c r="D127" i="3"/>
  <c r="D50" i="3"/>
  <c r="D53" i="3"/>
  <c r="D111" i="3"/>
  <c r="D152" i="3"/>
  <c r="D207" i="3"/>
  <c r="D102" i="3"/>
  <c r="D173" i="15"/>
  <c r="D2" i="3"/>
  <c r="A2" i="13"/>
  <c r="F6162" i="12"/>
  <c r="F6161" i="12"/>
  <c r="F6160" i="12"/>
  <c r="F6159" i="12"/>
  <c r="F6158" i="12"/>
  <c r="F6157" i="12"/>
  <c r="F6156" i="12"/>
  <c r="F6155" i="12"/>
  <c r="F6154" i="12"/>
  <c r="F6153" i="12"/>
  <c r="F6152" i="12"/>
  <c r="F6151" i="12"/>
  <c r="F6150" i="12"/>
  <c r="F6149" i="12"/>
  <c r="F6148" i="12"/>
  <c r="F6147" i="12"/>
  <c r="F6146" i="12"/>
  <c r="F6145" i="12"/>
  <c r="F6144" i="12"/>
  <c r="F6143" i="12"/>
  <c r="F6142" i="12"/>
  <c r="F6141" i="12"/>
  <c r="F6140" i="12"/>
  <c r="F6139" i="12"/>
  <c r="F6138" i="12"/>
  <c r="F6137" i="12"/>
  <c r="F6136" i="12"/>
  <c r="F6135" i="12"/>
  <c r="F6134" i="12"/>
  <c r="F6133" i="12"/>
  <c r="F6132" i="12"/>
  <c r="F6131" i="12"/>
  <c r="F6130" i="12"/>
  <c r="F6129" i="12"/>
  <c r="F6128" i="12"/>
  <c r="F6127" i="12"/>
  <c r="F6126" i="12"/>
  <c r="F6125" i="12"/>
  <c r="F6124" i="12"/>
  <c r="F6123" i="12"/>
  <c r="F6122" i="12"/>
  <c r="F6121" i="12"/>
  <c r="F6120" i="12"/>
  <c r="F6119" i="12"/>
  <c r="F6118" i="12"/>
  <c r="F6117" i="12"/>
  <c r="F6116" i="12"/>
  <c r="F6115" i="12"/>
  <c r="F6114" i="12"/>
  <c r="F6113" i="12"/>
  <c r="F6112" i="12"/>
  <c r="F6111" i="12"/>
  <c r="F6110" i="12"/>
  <c r="F6109" i="12"/>
  <c r="F6108" i="12"/>
  <c r="F6107" i="12"/>
  <c r="F6106" i="12"/>
  <c r="F6105" i="12"/>
  <c r="F6104" i="12"/>
  <c r="F6103" i="12"/>
  <c r="F6102" i="12"/>
  <c r="F6101" i="12"/>
  <c r="F6100" i="12"/>
  <c r="F6099" i="12"/>
  <c r="F6098" i="12"/>
  <c r="F6097" i="12"/>
  <c r="F6096" i="12"/>
  <c r="F6095" i="12"/>
  <c r="F6094" i="12"/>
  <c r="F6093" i="12"/>
  <c r="F6092" i="12"/>
  <c r="F6091" i="12"/>
  <c r="F6090" i="12"/>
  <c r="F6089" i="12"/>
  <c r="F6088" i="12"/>
  <c r="F6087" i="12"/>
  <c r="F6086" i="12"/>
  <c r="F6085" i="12"/>
  <c r="F6084" i="12"/>
  <c r="F6083" i="12"/>
  <c r="F6082" i="12"/>
  <c r="F6081" i="12"/>
  <c r="F6080" i="12"/>
  <c r="F6079" i="12"/>
  <c r="F6078" i="12"/>
  <c r="F6077" i="12"/>
  <c r="F6076" i="12"/>
  <c r="F6075" i="12"/>
  <c r="F6074" i="12"/>
  <c r="F6073" i="12"/>
  <c r="F6072" i="12"/>
  <c r="F6071" i="12"/>
  <c r="F6070" i="12"/>
  <c r="F6069" i="12"/>
  <c r="F6068" i="12"/>
  <c r="F6067" i="12"/>
  <c r="F6066" i="12"/>
  <c r="F6065" i="12"/>
  <c r="F6064" i="12"/>
  <c r="F6063" i="12"/>
  <c r="F6062" i="12"/>
  <c r="F6061" i="12"/>
  <c r="F6060" i="12"/>
  <c r="F6059" i="12"/>
  <c r="F6058" i="12"/>
  <c r="F6057" i="12"/>
  <c r="F6056" i="12"/>
  <c r="F6055" i="12"/>
  <c r="F6054" i="12"/>
  <c r="F6053" i="12"/>
  <c r="F6052" i="12"/>
  <c r="F6051" i="12"/>
  <c r="F6050" i="12"/>
  <c r="F6049" i="12"/>
  <c r="F6048" i="12"/>
  <c r="F6047" i="12"/>
  <c r="F6046" i="12"/>
  <c r="F6045" i="12"/>
  <c r="F6044" i="12"/>
  <c r="F6043" i="12"/>
  <c r="F6042" i="12"/>
  <c r="F6041" i="12"/>
  <c r="F6040" i="12"/>
  <c r="F6039" i="12"/>
  <c r="F6038" i="12"/>
  <c r="F6037" i="12"/>
  <c r="F6036" i="12"/>
  <c r="F6035" i="12"/>
  <c r="F6034" i="12"/>
  <c r="F6033" i="12"/>
  <c r="F6032" i="12"/>
  <c r="F6031" i="12"/>
  <c r="F6030" i="12"/>
  <c r="F6029" i="12"/>
  <c r="F6028" i="12"/>
  <c r="F6027" i="12"/>
  <c r="F6026" i="12"/>
  <c r="F6025" i="12"/>
  <c r="F6024" i="12"/>
  <c r="F6023" i="12"/>
  <c r="F6022" i="12"/>
  <c r="F6021" i="12"/>
  <c r="F6020" i="12"/>
  <c r="F6019" i="12"/>
  <c r="F6018" i="12"/>
  <c r="F6017" i="12"/>
  <c r="F6016" i="12"/>
  <c r="F6015" i="12"/>
  <c r="F6014" i="12"/>
  <c r="F6013" i="12"/>
  <c r="F6012" i="12"/>
  <c r="F6011" i="12"/>
  <c r="F6010" i="12"/>
  <c r="F6009" i="12"/>
  <c r="F6008" i="12"/>
  <c r="F6007" i="12"/>
  <c r="F6006" i="12"/>
  <c r="F6005" i="12"/>
  <c r="F6004" i="12"/>
  <c r="F6003" i="12"/>
  <c r="F6002" i="12"/>
  <c r="F6001" i="12"/>
  <c r="F6000" i="12"/>
  <c r="F5999" i="12"/>
  <c r="F5998" i="12"/>
  <c r="F5997" i="12"/>
  <c r="F5996" i="12"/>
  <c r="F5995" i="12"/>
  <c r="F5994" i="12"/>
  <c r="F5993" i="12"/>
  <c r="F5992" i="12"/>
  <c r="F5991" i="12"/>
  <c r="F5990" i="12"/>
  <c r="F5989" i="12"/>
  <c r="F5988" i="12"/>
  <c r="F5987" i="12"/>
  <c r="F5986" i="12"/>
  <c r="F5985" i="12"/>
  <c r="F5984" i="12"/>
  <c r="F5983" i="12"/>
  <c r="F5982" i="12"/>
  <c r="F5981" i="12"/>
  <c r="F5980" i="12"/>
  <c r="F5979" i="12"/>
  <c r="F5978" i="12"/>
  <c r="F5977" i="12"/>
  <c r="F5976" i="12"/>
  <c r="F5975" i="12"/>
  <c r="F5974" i="12"/>
  <c r="F5973" i="12"/>
  <c r="F5972" i="12"/>
  <c r="F5971" i="12"/>
  <c r="F5970" i="12"/>
  <c r="F5969" i="12"/>
  <c r="F5968" i="12"/>
  <c r="F5967" i="12"/>
  <c r="F5966" i="12"/>
  <c r="F5965" i="12"/>
  <c r="F5964" i="12"/>
  <c r="F5963" i="12"/>
  <c r="F5962" i="12"/>
  <c r="F5961" i="12"/>
  <c r="F5960" i="12"/>
  <c r="F5959" i="12"/>
  <c r="F5958" i="12"/>
  <c r="F5957" i="12"/>
  <c r="F5956" i="12"/>
  <c r="F5955" i="12"/>
  <c r="F5954" i="12"/>
  <c r="F5953" i="12"/>
  <c r="F5952" i="12"/>
  <c r="F5951" i="12"/>
  <c r="F5950" i="12"/>
  <c r="F5949" i="12"/>
  <c r="F5948" i="12"/>
  <c r="F5947" i="12"/>
  <c r="F5946" i="12"/>
  <c r="F5945" i="12"/>
  <c r="F5944" i="12"/>
  <c r="F5943" i="12"/>
  <c r="F5942" i="12"/>
  <c r="F5941" i="12"/>
  <c r="F5940" i="12"/>
  <c r="F5939" i="12"/>
  <c r="F5938" i="12"/>
  <c r="F5937" i="12"/>
  <c r="F5936" i="12"/>
  <c r="F5935" i="12"/>
  <c r="F5934" i="12"/>
  <c r="F5933" i="12"/>
  <c r="F5932" i="12"/>
  <c r="F5931" i="12"/>
  <c r="F5930" i="12"/>
  <c r="F5929" i="12"/>
  <c r="F5928" i="12"/>
  <c r="F5927" i="12"/>
  <c r="F5926" i="12"/>
  <c r="F5925" i="12"/>
  <c r="F5924" i="12"/>
  <c r="F5923" i="12"/>
  <c r="F5922" i="12"/>
  <c r="F5921" i="12"/>
  <c r="F5920" i="12"/>
  <c r="F5919" i="12"/>
  <c r="F5918" i="12"/>
  <c r="F5917" i="12"/>
  <c r="F5916" i="12"/>
  <c r="F5915" i="12"/>
  <c r="F5914" i="12"/>
  <c r="F5913" i="12"/>
  <c r="F5912" i="12"/>
  <c r="F5911" i="12"/>
  <c r="F5910" i="12"/>
  <c r="F5909" i="12"/>
  <c r="F5908" i="12"/>
  <c r="F5907" i="12"/>
  <c r="F5906" i="12"/>
  <c r="F5905" i="12"/>
  <c r="F5904" i="12"/>
  <c r="F5903" i="12"/>
  <c r="F5902" i="12"/>
  <c r="F5901" i="12"/>
  <c r="F5900" i="12"/>
  <c r="F5899" i="12"/>
  <c r="F5898" i="12"/>
  <c r="F5897" i="12"/>
  <c r="F5896" i="12"/>
  <c r="F5895" i="12"/>
  <c r="F5894" i="12"/>
  <c r="F5893" i="12"/>
  <c r="F5892" i="12"/>
  <c r="F5891" i="12"/>
  <c r="F5890" i="12"/>
  <c r="F5889" i="12"/>
  <c r="F5888" i="12"/>
  <c r="F5887" i="12"/>
  <c r="F5886" i="12"/>
  <c r="F5885" i="12"/>
  <c r="F5884" i="12"/>
  <c r="F5883" i="12"/>
  <c r="F5882" i="12"/>
  <c r="F5881" i="12"/>
  <c r="F5880" i="12"/>
  <c r="F5879" i="12"/>
  <c r="F5878" i="12"/>
  <c r="F5877" i="12"/>
  <c r="F5876" i="12"/>
  <c r="F5875" i="12"/>
  <c r="F5874" i="12"/>
  <c r="F5873" i="12"/>
  <c r="F5872" i="12"/>
  <c r="F5871" i="12"/>
  <c r="F5870" i="12"/>
  <c r="F5869" i="12"/>
  <c r="F5868" i="12"/>
  <c r="F5867" i="12"/>
  <c r="F5866" i="12"/>
  <c r="F5865" i="12"/>
  <c r="F5864" i="12"/>
  <c r="F5863" i="12"/>
  <c r="F5862" i="12"/>
  <c r="F5861" i="12"/>
  <c r="F5860" i="12"/>
  <c r="F5859" i="12"/>
  <c r="F5858" i="12"/>
  <c r="F5857" i="12"/>
  <c r="F5856" i="12"/>
  <c r="F5855" i="12"/>
  <c r="F5854" i="12"/>
  <c r="F5853" i="12"/>
  <c r="F5852" i="12"/>
  <c r="F5851" i="12"/>
  <c r="F5850" i="12"/>
  <c r="F5849" i="12"/>
  <c r="F5848" i="12"/>
  <c r="F5847" i="12"/>
  <c r="F5846" i="12"/>
  <c r="F5845" i="12"/>
  <c r="F5844" i="12"/>
  <c r="F5843" i="12"/>
  <c r="F5842" i="12"/>
  <c r="F5841" i="12"/>
  <c r="F5840" i="12"/>
  <c r="F5839" i="12"/>
  <c r="F5838" i="12"/>
  <c r="F5837" i="12"/>
  <c r="F5836" i="12"/>
  <c r="F5835" i="12"/>
  <c r="F5834" i="12"/>
  <c r="F5833" i="12"/>
  <c r="F5832" i="12"/>
  <c r="F5831" i="12"/>
  <c r="F5830" i="12"/>
  <c r="F5829" i="12"/>
  <c r="F5828" i="12"/>
  <c r="F5827" i="12"/>
  <c r="F5826" i="12"/>
  <c r="F5825" i="12"/>
  <c r="F5824" i="12"/>
  <c r="F5823" i="12"/>
  <c r="F5822" i="12"/>
  <c r="F5821" i="12"/>
  <c r="F5820" i="12"/>
  <c r="F5819" i="12"/>
  <c r="F5818" i="12"/>
  <c r="F5817" i="12"/>
  <c r="F5816" i="12"/>
  <c r="F5815" i="12"/>
  <c r="F5814" i="12"/>
  <c r="F5813" i="12"/>
  <c r="F5812" i="12"/>
  <c r="F5811" i="12"/>
  <c r="F5810" i="12"/>
  <c r="F5809" i="12"/>
  <c r="F5808" i="12"/>
  <c r="F5807" i="12"/>
  <c r="F5806" i="12"/>
  <c r="F5805" i="12"/>
  <c r="F5804" i="12"/>
  <c r="F5803" i="12"/>
  <c r="F5802" i="12"/>
  <c r="F5801" i="12"/>
  <c r="F5800" i="12"/>
  <c r="F5799" i="12"/>
  <c r="F5798" i="12"/>
  <c r="F5797" i="12"/>
  <c r="F5796" i="12"/>
  <c r="F5795" i="12"/>
  <c r="F5794" i="12"/>
  <c r="F5793" i="12"/>
  <c r="F5792" i="12"/>
  <c r="F5791" i="12"/>
  <c r="F5790" i="12"/>
  <c r="F5789" i="12"/>
  <c r="F5788" i="12"/>
  <c r="F5787" i="12"/>
  <c r="F5786" i="12"/>
  <c r="F5785" i="12"/>
  <c r="F5784" i="12"/>
  <c r="F5783" i="12"/>
  <c r="F5782" i="12"/>
  <c r="F5781" i="12"/>
  <c r="F5780" i="12"/>
  <c r="F5779" i="12"/>
  <c r="F5778" i="12"/>
  <c r="F5777" i="12"/>
  <c r="F5776" i="12"/>
  <c r="F5775" i="12"/>
  <c r="F5774" i="12"/>
  <c r="F5773" i="12"/>
  <c r="F5772" i="12"/>
  <c r="F5771" i="12"/>
  <c r="F5770" i="12"/>
  <c r="F5769" i="12"/>
  <c r="F5768" i="12"/>
  <c r="F5767" i="12"/>
  <c r="F5766" i="12"/>
  <c r="F5765" i="12"/>
  <c r="F5764" i="12"/>
  <c r="F5763" i="12"/>
  <c r="F5762" i="12"/>
  <c r="F5761" i="12"/>
  <c r="F5760" i="12"/>
  <c r="F5759" i="12"/>
  <c r="F5758" i="12"/>
  <c r="F5757" i="12"/>
  <c r="F5756" i="12"/>
  <c r="F5755" i="12"/>
  <c r="F5754" i="12"/>
  <c r="F5753" i="12"/>
  <c r="F5752" i="12"/>
  <c r="F5751" i="12"/>
  <c r="F5750" i="12"/>
  <c r="F5749" i="12"/>
  <c r="F5748" i="12"/>
  <c r="F5747" i="12"/>
  <c r="F5746" i="12"/>
  <c r="F5745" i="12"/>
  <c r="F5744" i="12"/>
  <c r="F5743" i="12"/>
  <c r="F5742" i="12"/>
  <c r="F5741" i="12"/>
  <c r="F5740" i="12"/>
  <c r="F5739" i="12"/>
  <c r="F5738" i="12"/>
  <c r="F5737" i="12"/>
  <c r="F5736" i="12"/>
  <c r="F5735" i="12"/>
  <c r="F5734" i="12"/>
  <c r="F5733" i="12"/>
  <c r="F5732" i="12"/>
  <c r="F5731" i="12"/>
  <c r="F5730" i="12"/>
  <c r="F5729" i="12"/>
  <c r="F5728" i="12"/>
  <c r="F5727" i="12"/>
  <c r="F5726" i="12"/>
  <c r="F5725" i="12"/>
  <c r="F5724" i="12"/>
  <c r="F5723" i="12"/>
  <c r="F5722" i="12"/>
  <c r="F5721" i="12"/>
  <c r="F5720" i="12"/>
  <c r="F5719" i="12"/>
  <c r="F5718" i="12"/>
  <c r="F5717" i="12"/>
  <c r="F5716" i="12"/>
  <c r="F5715" i="12"/>
  <c r="F5714" i="12"/>
  <c r="F5713" i="12"/>
  <c r="F5712" i="12"/>
  <c r="F5711" i="12"/>
  <c r="F5710" i="12"/>
  <c r="F5709" i="12"/>
  <c r="F5708" i="12"/>
  <c r="F5707" i="12"/>
  <c r="F5706" i="12"/>
  <c r="F5705" i="12"/>
  <c r="F5704" i="12"/>
  <c r="F5703" i="12"/>
  <c r="F5702" i="12"/>
  <c r="F5701" i="12"/>
  <c r="F5700" i="12"/>
  <c r="F5699" i="12"/>
  <c r="F5698" i="12"/>
  <c r="F5697" i="12"/>
  <c r="F5696" i="12"/>
  <c r="F5695" i="12"/>
  <c r="F5694" i="12"/>
  <c r="F5693" i="12"/>
  <c r="F5692" i="12"/>
  <c r="F5691" i="12"/>
  <c r="F5690" i="12"/>
  <c r="F5689" i="12"/>
  <c r="F5688" i="12"/>
  <c r="F5687" i="12"/>
  <c r="F5686" i="12"/>
  <c r="F5685" i="12"/>
  <c r="F5684" i="12"/>
  <c r="F5683" i="12"/>
  <c r="F5682" i="12"/>
  <c r="F5681" i="12"/>
  <c r="F5680" i="12"/>
  <c r="F5679" i="12"/>
  <c r="F5678" i="12"/>
  <c r="F5677" i="12"/>
  <c r="F5676" i="12"/>
  <c r="F5675" i="12"/>
  <c r="F5674" i="12"/>
  <c r="F5673" i="12"/>
  <c r="F5672" i="12"/>
  <c r="F5671" i="12"/>
  <c r="F5670" i="12"/>
  <c r="F5669" i="12"/>
  <c r="F5668" i="12"/>
  <c r="F5667" i="12"/>
  <c r="F5666" i="12"/>
  <c r="F5665" i="12"/>
  <c r="F5664" i="12"/>
  <c r="F5663" i="12"/>
  <c r="F5662" i="12"/>
  <c r="F5661" i="12"/>
  <c r="F5660" i="12"/>
  <c r="F5659" i="12"/>
  <c r="F5658" i="12"/>
  <c r="F5657" i="12"/>
  <c r="F5656" i="12"/>
  <c r="F5655" i="12"/>
  <c r="F5654" i="12"/>
  <c r="F5653" i="12"/>
  <c r="F5652" i="12"/>
  <c r="F5651" i="12"/>
  <c r="F5650" i="12"/>
  <c r="F5649" i="12"/>
  <c r="F5648" i="12"/>
  <c r="F5647" i="12"/>
  <c r="F5646" i="12"/>
  <c r="F5645" i="12"/>
  <c r="F5644" i="12"/>
  <c r="F5643" i="12"/>
  <c r="F5642" i="12"/>
  <c r="F5641" i="12"/>
  <c r="F5640" i="12"/>
  <c r="F5639" i="12"/>
  <c r="F5638" i="12"/>
  <c r="F5637" i="12"/>
  <c r="F5636" i="12"/>
  <c r="F5635" i="12"/>
  <c r="F5634" i="12"/>
  <c r="F5633" i="12"/>
  <c r="F5632" i="12"/>
  <c r="F5631" i="12"/>
  <c r="F5630" i="12"/>
  <c r="F5629" i="12"/>
  <c r="F5628" i="12"/>
  <c r="F5627" i="12"/>
  <c r="F5626" i="12"/>
  <c r="F5625" i="12"/>
  <c r="F5624" i="12"/>
  <c r="F5623" i="12"/>
  <c r="F5622" i="12"/>
  <c r="F5621" i="12"/>
  <c r="F5620" i="12"/>
  <c r="F5619" i="12"/>
  <c r="F5618" i="12"/>
  <c r="F5617" i="12"/>
  <c r="F5616" i="12"/>
  <c r="F5615" i="12"/>
  <c r="F5614" i="12"/>
  <c r="F5613" i="12"/>
  <c r="F5612" i="12"/>
  <c r="F5611" i="12"/>
  <c r="F5610" i="12"/>
  <c r="F5609" i="12"/>
  <c r="F5608" i="12"/>
  <c r="F5607" i="12"/>
  <c r="F5606" i="12"/>
  <c r="F5605" i="12"/>
  <c r="F5604" i="12"/>
  <c r="F5603" i="12"/>
  <c r="F5602" i="12"/>
  <c r="F5601" i="12"/>
  <c r="F5600" i="12"/>
  <c r="F5599" i="12"/>
  <c r="F5598" i="12"/>
  <c r="F5597" i="12"/>
  <c r="F5596" i="12"/>
  <c r="F5595" i="12"/>
  <c r="F5594" i="12"/>
  <c r="F5593" i="12"/>
  <c r="F5592" i="12"/>
  <c r="F5591" i="12"/>
  <c r="F5590" i="12"/>
  <c r="F5589" i="12"/>
  <c r="F5588" i="12"/>
  <c r="F5587" i="12"/>
  <c r="F5586" i="12"/>
  <c r="F5585" i="12"/>
  <c r="F5584" i="12"/>
  <c r="F5583" i="12"/>
  <c r="F5582" i="12"/>
  <c r="F5581" i="12"/>
  <c r="F5580" i="12"/>
  <c r="F5579" i="12"/>
  <c r="F5578" i="12"/>
  <c r="F5577" i="12"/>
  <c r="F5576" i="12"/>
  <c r="F5575" i="12"/>
  <c r="F5574" i="12"/>
  <c r="F5573" i="12"/>
  <c r="F5572" i="12"/>
  <c r="F5571" i="12"/>
  <c r="F5570" i="12"/>
  <c r="F5569" i="12"/>
  <c r="F5568" i="12"/>
  <c r="F5567" i="12"/>
  <c r="F5566" i="12"/>
  <c r="F5565" i="12"/>
  <c r="F5564" i="12"/>
  <c r="F5563" i="12"/>
  <c r="F5562" i="12"/>
  <c r="F5561" i="12"/>
  <c r="F5560" i="12"/>
  <c r="F5559" i="12"/>
  <c r="F5558" i="12"/>
  <c r="F5557" i="12"/>
  <c r="F5556" i="12"/>
  <c r="F5555" i="12"/>
  <c r="F5554" i="12"/>
  <c r="F5553" i="12"/>
  <c r="F5552" i="12"/>
  <c r="F5551" i="12"/>
  <c r="F5550" i="12"/>
  <c r="F5549" i="12"/>
  <c r="F5548" i="12"/>
  <c r="F5547" i="12"/>
  <c r="F5546" i="12"/>
  <c r="F5545" i="12"/>
  <c r="F5544" i="12"/>
  <c r="F5543" i="12"/>
  <c r="F5542" i="12"/>
  <c r="F5541" i="12"/>
  <c r="F5540" i="12"/>
  <c r="F5539" i="12"/>
  <c r="F5538" i="12"/>
  <c r="F5537" i="12"/>
  <c r="F5536" i="12"/>
  <c r="F5535" i="12"/>
  <c r="F5534" i="12"/>
  <c r="F5533" i="12"/>
  <c r="F5532" i="12"/>
  <c r="F5531" i="12"/>
  <c r="F5530" i="12"/>
  <c r="F5529" i="12"/>
  <c r="F5528" i="12"/>
  <c r="F5527" i="12"/>
  <c r="F5526" i="12"/>
  <c r="F5525" i="12"/>
  <c r="F5524" i="12"/>
  <c r="F5523" i="12"/>
  <c r="F5522" i="12"/>
  <c r="F5521" i="12"/>
  <c r="F5520" i="12"/>
  <c r="F5519" i="12"/>
  <c r="F5518" i="12"/>
  <c r="F5517" i="12"/>
  <c r="F5516" i="12"/>
  <c r="F5515" i="12"/>
  <c r="F5514" i="12"/>
  <c r="F5513" i="12"/>
  <c r="F5512" i="12"/>
  <c r="F5511" i="12"/>
  <c r="F5510" i="12"/>
  <c r="F5509" i="12"/>
  <c r="F5508" i="12"/>
  <c r="F5507" i="12"/>
  <c r="F5506" i="12"/>
  <c r="F5505" i="12"/>
  <c r="F5504" i="12"/>
  <c r="F5503" i="12"/>
  <c r="F5502" i="12"/>
  <c r="F5501" i="12"/>
  <c r="F5500" i="12"/>
  <c r="F5499" i="12"/>
  <c r="F5498" i="12"/>
  <c r="F5497" i="12"/>
  <c r="F5496" i="12"/>
  <c r="F5495" i="12"/>
  <c r="F5494" i="12"/>
  <c r="F5493" i="12"/>
  <c r="F5492" i="12"/>
  <c r="F5491" i="12"/>
  <c r="F5490" i="12"/>
  <c r="F5489" i="12"/>
  <c r="F5488" i="12"/>
  <c r="F5487" i="12"/>
  <c r="F5486" i="12"/>
  <c r="F5485" i="12"/>
  <c r="F5484" i="12"/>
  <c r="F5483" i="12"/>
  <c r="F5482" i="12"/>
  <c r="F5481" i="12"/>
  <c r="F5480" i="12"/>
  <c r="F5479" i="12"/>
  <c r="F5478" i="12"/>
  <c r="F5477" i="12"/>
  <c r="F5476" i="12"/>
  <c r="F5475" i="12"/>
  <c r="F5474" i="12"/>
  <c r="F5473" i="12"/>
  <c r="F5472" i="12"/>
  <c r="F5471" i="12"/>
  <c r="F5470" i="12"/>
  <c r="F5469" i="12"/>
  <c r="F5468" i="12"/>
  <c r="F5467" i="12"/>
  <c r="F5466" i="12"/>
  <c r="F5465" i="12"/>
  <c r="F5464" i="12"/>
  <c r="F5463" i="12"/>
  <c r="F5462" i="12"/>
  <c r="F5461" i="12"/>
  <c r="F5460" i="12"/>
  <c r="F5459" i="12"/>
  <c r="F5458" i="12"/>
  <c r="F5457" i="12"/>
  <c r="F5456" i="12"/>
  <c r="F5455" i="12"/>
  <c r="F5454" i="12"/>
  <c r="F5453" i="12"/>
  <c r="F5452" i="12"/>
  <c r="F5451" i="12"/>
  <c r="F5450" i="12"/>
  <c r="F5449" i="12"/>
  <c r="F5448" i="12"/>
  <c r="F5447" i="12"/>
  <c r="F5446" i="12"/>
  <c r="F5445" i="12"/>
  <c r="F5444" i="12"/>
  <c r="F5443" i="12"/>
  <c r="F5442" i="12"/>
  <c r="F5441" i="12"/>
  <c r="F5440" i="12"/>
  <c r="F5439" i="12"/>
  <c r="F5438" i="12"/>
  <c r="F5437" i="12"/>
  <c r="F5436" i="12"/>
  <c r="F5435" i="12"/>
  <c r="F5434" i="12"/>
  <c r="F5433" i="12"/>
  <c r="F5432" i="12"/>
  <c r="F5431" i="12"/>
  <c r="F5430" i="12"/>
  <c r="F5429" i="12"/>
  <c r="F5428" i="12"/>
  <c r="F5427" i="12"/>
  <c r="F5426" i="12"/>
  <c r="F5425" i="12"/>
  <c r="F5424" i="12"/>
  <c r="F5423" i="12"/>
  <c r="F5422" i="12"/>
  <c r="F5421" i="12"/>
  <c r="F5420" i="12"/>
  <c r="F5419" i="12"/>
  <c r="F5418" i="12"/>
  <c r="F5417" i="12"/>
  <c r="F5416" i="12"/>
  <c r="F5415" i="12"/>
  <c r="F5414" i="12"/>
  <c r="F5413" i="12"/>
  <c r="F5412" i="12"/>
  <c r="F5411" i="12"/>
  <c r="F5410" i="12"/>
  <c r="F5409" i="12"/>
  <c r="F5408" i="12"/>
  <c r="F5407" i="12"/>
  <c r="F5406" i="12"/>
  <c r="F5405" i="12"/>
  <c r="F5404" i="12"/>
  <c r="F5403" i="12"/>
  <c r="F5402" i="12"/>
  <c r="F5401" i="12"/>
  <c r="F5400" i="12"/>
  <c r="F5399" i="12"/>
  <c r="F5398" i="12"/>
  <c r="F5397" i="12"/>
  <c r="F5396" i="12"/>
  <c r="F5395" i="12"/>
  <c r="F5394" i="12"/>
  <c r="F5393" i="12"/>
  <c r="F5392" i="12"/>
  <c r="F5391" i="12"/>
  <c r="F5390" i="12"/>
  <c r="F5389" i="12"/>
  <c r="F5388" i="12"/>
  <c r="F5387" i="12"/>
  <c r="F5386" i="12"/>
  <c r="F5385" i="12"/>
  <c r="F5384" i="12"/>
  <c r="F5383" i="12"/>
  <c r="F5382" i="12"/>
  <c r="F5381" i="12"/>
  <c r="F5380" i="12"/>
  <c r="F5379" i="12"/>
  <c r="F5378" i="12"/>
  <c r="F5377" i="12"/>
  <c r="F5376" i="12"/>
  <c r="F5375" i="12"/>
  <c r="F5374" i="12"/>
  <c r="F5373" i="12"/>
  <c r="F5372" i="12"/>
  <c r="F5371" i="12"/>
  <c r="F5370" i="12"/>
  <c r="F5369" i="12"/>
  <c r="F5368" i="12"/>
  <c r="F5367" i="12"/>
  <c r="F5366" i="12"/>
  <c r="F5365" i="12"/>
  <c r="F5364" i="12"/>
  <c r="F5363" i="12"/>
  <c r="F5362" i="12"/>
  <c r="F5361" i="12"/>
  <c r="F5360" i="12"/>
  <c r="F5359" i="12"/>
  <c r="F5358" i="12"/>
  <c r="F5357" i="12"/>
  <c r="F5356" i="12"/>
  <c r="F5355" i="12"/>
  <c r="F5354" i="12"/>
  <c r="F5353" i="12"/>
  <c r="F5352" i="12"/>
  <c r="F5351" i="12"/>
  <c r="F5350" i="12"/>
  <c r="F5349" i="12"/>
  <c r="F5348" i="12"/>
  <c r="F5347" i="12"/>
  <c r="F5346" i="12"/>
  <c r="F5345" i="12"/>
  <c r="F5344" i="12"/>
  <c r="F5343" i="12"/>
  <c r="F5342" i="12"/>
  <c r="F5341" i="12"/>
  <c r="F5340" i="12"/>
  <c r="F5339" i="12"/>
  <c r="F5338" i="12"/>
  <c r="F5337" i="12"/>
  <c r="F5336" i="12"/>
  <c r="F5335" i="12"/>
  <c r="F5334" i="12"/>
  <c r="F5333" i="12"/>
  <c r="F5332" i="12"/>
  <c r="F5331" i="12"/>
  <c r="F5330" i="12"/>
  <c r="F5329" i="12"/>
  <c r="F5328" i="12"/>
  <c r="F5327" i="12"/>
  <c r="F5326" i="12"/>
  <c r="F5325" i="12"/>
  <c r="F5324" i="12"/>
  <c r="F5323" i="12"/>
  <c r="F5322" i="12"/>
  <c r="F5321" i="12"/>
  <c r="F5320" i="12"/>
  <c r="F5319" i="12"/>
  <c r="F5318" i="12"/>
  <c r="F5317" i="12"/>
  <c r="F5316" i="12"/>
  <c r="F5315" i="12"/>
  <c r="F5314" i="12"/>
  <c r="F5313" i="12"/>
  <c r="F5312" i="12"/>
  <c r="F5311" i="12"/>
  <c r="F5310" i="12"/>
  <c r="F5309" i="12"/>
  <c r="F5308" i="12"/>
  <c r="F5307" i="12"/>
  <c r="F5306" i="12"/>
  <c r="F5305" i="12"/>
  <c r="F5304" i="12"/>
  <c r="F5303" i="12"/>
  <c r="F5302" i="12"/>
  <c r="F5301" i="12"/>
  <c r="F5300" i="12"/>
  <c r="F5299" i="12"/>
  <c r="F5298" i="12"/>
  <c r="F5297" i="12"/>
  <c r="F5296" i="12"/>
  <c r="F5295" i="12"/>
  <c r="F5294" i="12"/>
  <c r="F5293" i="12"/>
  <c r="F5292" i="12"/>
  <c r="F5291" i="12"/>
  <c r="F5290" i="12"/>
  <c r="F5289" i="12"/>
  <c r="F5288" i="12"/>
  <c r="F5287" i="12"/>
  <c r="F5286" i="12"/>
  <c r="F5285" i="12"/>
  <c r="F5284" i="12"/>
  <c r="F5283" i="12"/>
  <c r="F5282" i="12"/>
  <c r="F5281" i="12"/>
  <c r="F5280" i="12"/>
  <c r="F5279" i="12"/>
  <c r="F5278" i="12"/>
  <c r="F5277" i="12"/>
  <c r="F5276" i="12"/>
  <c r="F5275" i="12"/>
  <c r="F5274" i="12"/>
  <c r="F5273" i="12"/>
  <c r="F5272" i="12"/>
  <c r="F5271" i="12"/>
  <c r="F5270" i="12"/>
  <c r="F5269" i="12"/>
  <c r="F5268" i="12"/>
  <c r="F5267" i="12"/>
  <c r="F5266" i="12"/>
  <c r="F5265" i="12"/>
  <c r="F5264" i="12"/>
  <c r="F5263" i="12"/>
  <c r="F5262" i="12"/>
  <c r="F5261" i="12"/>
  <c r="F5260" i="12"/>
  <c r="F5259" i="12"/>
  <c r="F5258" i="12"/>
  <c r="F5257" i="12"/>
  <c r="F5256" i="12"/>
  <c r="F5255" i="12"/>
  <c r="F5254" i="12"/>
  <c r="F5253" i="12"/>
  <c r="F5252" i="12"/>
  <c r="F5251" i="12"/>
  <c r="F5250" i="12"/>
  <c r="F5249" i="12"/>
  <c r="F5248" i="12"/>
  <c r="F5247" i="12"/>
  <c r="F5246" i="12"/>
  <c r="F5245" i="12"/>
  <c r="F5244" i="12"/>
  <c r="F5243" i="12"/>
  <c r="F5242" i="12"/>
  <c r="F5241" i="12"/>
  <c r="F5240" i="12"/>
  <c r="F5239" i="12"/>
  <c r="F5238" i="12"/>
  <c r="F5237" i="12"/>
  <c r="F5236" i="12"/>
  <c r="F5235" i="12"/>
  <c r="F5234" i="12"/>
  <c r="F5233" i="12"/>
  <c r="F5232" i="12"/>
  <c r="F5231" i="12"/>
  <c r="F5230" i="12"/>
  <c r="F5229" i="12"/>
  <c r="F5228" i="12"/>
  <c r="F5227" i="12"/>
  <c r="F5226" i="12"/>
  <c r="F5225" i="12"/>
  <c r="F5224" i="12"/>
  <c r="F5223" i="12"/>
  <c r="F5222" i="12"/>
  <c r="F5221" i="12"/>
  <c r="F5220" i="12"/>
  <c r="F5219" i="12"/>
  <c r="F5218" i="12"/>
  <c r="F5217" i="12"/>
  <c r="F5216" i="12"/>
  <c r="F5215" i="12"/>
  <c r="F5214" i="12"/>
  <c r="F5213" i="12"/>
  <c r="F5212" i="12"/>
  <c r="F5211" i="12"/>
  <c r="F5210" i="12"/>
  <c r="F5209" i="12"/>
  <c r="F5208" i="12"/>
  <c r="F5207" i="12"/>
  <c r="F5206" i="12"/>
  <c r="F5205" i="12"/>
  <c r="F5204" i="12"/>
  <c r="F5203" i="12"/>
  <c r="F5202" i="12"/>
  <c r="F5201" i="12"/>
  <c r="F5200" i="12"/>
  <c r="F5199" i="12"/>
  <c r="F5198" i="12"/>
  <c r="F5197" i="12"/>
  <c r="F5196" i="12"/>
  <c r="F5195" i="12"/>
  <c r="F5194" i="12"/>
  <c r="F5193" i="12"/>
  <c r="F5192" i="12"/>
  <c r="F5191" i="12"/>
  <c r="F5190" i="12"/>
  <c r="F5189" i="12"/>
  <c r="F5188" i="12"/>
  <c r="F5187" i="12"/>
  <c r="F5186" i="12"/>
  <c r="F5185" i="12"/>
  <c r="F5184" i="12"/>
  <c r="F5183" i="12"/>
  <c r="F5182" i="12"/>
  <c r="F5181" i="12"/>
  <c r="F5180" i="12"/>
  <c r="F5179" i="12"/>
  <c r="F5178" i="12"/>
  <c r="F5177" i="12"/>
  <c r="F5176" i="12"/>
  <c r="F5175" i="12"/>
  <c r="F5174" i="12"/>
  <c r="F5173" i="12"/>
  <c r="F5172" i="12"/>
  <c r="F5171" i="12"/>
  <c r="F5170" i="12"/>
  <c r="F5169" i="12"/>
  <c r="F5168" i="12"/>
  <c r="F5167" i="12"/>
  <c r="F5166" i="12"/>
  <c r="F5165" i="12"/>
  <c r="F5164" i="12"/>
  <c r="F5163" i="12"/>
  <c r="F5162" i="12"/>
  <c r="F5161" i="12"/>
  <c r="F5160" i="12"/>
  <c r="F5159" i="12"/>
  <c r="F5158" i="12"/>
  <c r="F5157" i="12"/>
  <c r="F5156" i="12"/>
  <c r="F5155" i="12"/>
  <c r="F5154" i="12"/>
  <c r="F5153" i="12"/>
  <c r="F5152" i="12"/>
  <c r="F5151" i="12"/>
  <c r="F5150" i="12"/>
  <c r="F5149" i="12"/>
  <c r="F5148" i="12"/>
  <c r="F5147" i="12"/>
  <c r="F5146" i="12"/>
  <c r="F5145" i="12"/>
  <c r="F5144" i="12"/>
  <c r="F5143" i="12"/>
  <c r="F5142" i="12"/>
  <c r="F5141" i="12"/>
  <c r="F5140" i="12"/>
  <c r="F5139" i="12"/>
  <c r="F5138" i="12"/>
  <c r="F5137" i="12"/>
  <c r="F5136" i="12"/>
  <c r="F5135" i="12"/>
  <c r="F5134" i="12"/>
  <c r="F5133" i="12"/>
  <c r="F5132" i="12"/>
  <c r="F5131" i="12"/>
  <c r="F5130" i="12"/>
  <c r="F5129" i="12"/>
  <c r="F5128" i="12"/>
  <c r="F5127" i="12"/>
  <c r="F5126" i="12"/>
  <c r="F5125" i="12"/>
  <c r="F5124" i="12"/>
  <c r="F5123" i="12"/>
  <c r="F5122" i="12"/>
  <c r="F5121" i="12"/>
  <c r="F5120" i="12"/>
  <c r="F5119" i="12"/>
  <c r="F5118" i="12"/>
  <c r="F5117" i="12"/>
  <c r="F5116" i="12"/>
  <c r="F5115" i="12"/>
  <c r="F5114" i="12"/>
  <c r="F5113" i="12"/>
  <c r="F5112" i="12"/>
  <c r="F5111" i="12"/>
  <c r="F5110" i="12"/>
  <c r="F5109" i="12"/>
  <c r="F5108" i="12"/>
  <c r="F5107" i="12"/>
  <c r="F5106" i="12"/>
  <c r="F5105" i="12"/>
  <c r="F5104" i="12"/>
  <c r="F5103" i="12"/>
  <c r="F5102" i="12"/>
  <c r="F5101" i="12"/>
  <c r="F5100" i="12"/>
  <c r="F5099" i="12"/>
  <c r="F5098" i="12"/>
  <c r="F5097" i="12"/>
  <c r="F5096" i="12"/>
  <c r="F5095" i="12"/>
  <c r="F5094" i="12"/>
  <c r="F5093" i="12"/>
  <c r="F5092" i="12"/>
  <c r="F5091" i="12"/>
  <c r="F5090" i="12"/>
  <c r="F5089" i="12"/>
  <c r="F5088" i="12"/>
  <c r="F5087" i="12"/>
  <c r="F5086" i="12"/>
  <c r="F5085" i="12"/>
  <c r="F5084" i="12"/>
  <c r="F5083" i="12"/>
  <c r="F5082" i="12"/>
  <c r="F5081" i="12"/>
  <c r="F5080" i="12"/>
  <c r="F5079" i="12"/>
  <c r="F5078" i="12"/>
  <c r="F5077" i="12"/>
  <c r="F5076" i="12"/>
  <c r="F5075" i="12"/>
  <c r="F5074" i="12"/>
  <c r="F5073" i="12"/>
  <c r="F5072" i="12"/>
  <c r="F5071" i="12"/>
  <c r="F5070" i="12"/>
  <c r="F5069" i="12"/>
  <c r="F5068" i="12"/>
  <c r="F5067" i="12"/>
  <c r="F5066" i="12"/>
  <c r="F5065" i="12"/>
  <c r="F5064" i="12"/>
  <c r="F5063" i="12"/>
  <c r="F5062" i="12"/>
  <c r="F5061" i="12"/>
  <c r="F5060" i="12"/>
  <c r="F5059" i="12"/>
  <c r="F5058" i="12"/>
  <c r="F5057" i="12"/>
  <c r="F5056" i="12"/>
  <c r="F5055" i="12"/>
  <c r="F5054" i="12"/>
  <c r="F5053" i="12"/>
  <c r="F5052" i="12"/>
  <c r="F5051" i="12"/>
  <c r="F5050" i="12"/>
  <c r="F5049" i="12"/>
  <c r="F5048" i="12"/>
  <c r="F5047" i="12"/>
  <c r="F5046" i="12"/>
  <c r="F5045" i="12"/>
  <c r="F5044" i="12"/>
  <c r="F5043" i="12"/>
  <c r="F5042" i="12"/>
  <c r="F5041" i="12"/>
  <c r="F5040" i="12"/>
  <c r="F5039" i="12"/>
  <c r="F5038" i="12"/>
  <c r="F5037" i="12"/>
  <c r="F5036" i="12"/>
  <c r="F5035" i="12"/>
  <c r="F5034" i="12"/>
  <c r="F5033" i="12"/>
  <c r="F5032" i="12"/>
  <c r="F5031" i="12"/>
  <c r="F5030" i="12"/>
  <c r="F5029" i="12"/>
  <c r="F5028" i="12"/>
  <c r="F5027" i="12"/>
  <c r="F5026" i="12"/>
  <c r="F5025" i="12"/>
  <c r="F5024" i="12"/>
  <c r="F5023" i="12"/>
  <c r="F5022" i="12"/>
  <c r="F5021" i="12"/>
  <c r="F5020" i="12"/>
  <c r="F5019" i="12"/>
  <c r="F5018" i="12"/>
  <c r="F5017" i="12"/>
  <c r="F5016" i="12"/>
  <c r="F5015" i="12"/>
  <c r="F5014" i="12"/>
  <c r="F5013" i="12"/>
  <c r="F5012" i="12"/>
  <c r="F5011" i="12"/>
  <c r="F5010" i="12"/>
  <c r="F5009" i="12"/>
  <c r="F5008" i="12"/>
  <c r="F5007" i="12"/>
  <c r="F5006" i="12"/>
  <c r="F5005" i="12"/>
  <c r="F5004" i="12"/>
  <c r="F5003" i="12"/>
  <c r="F5002" i="12"/>
  <c r="F5001" i="12"/>
  <c r="F5000" i="12"/>
  <c r="F4999" i="12"/>
  <c r="F4998" i="12"/>
  <c r="F4997" i="12"/>
  <c r="F4996" i="12"/>
  <c r="F4995" i="12"/>
  <c r="F4994" i="12"/>
  <c r="F4993" i="12"/>
  <c r="F4992" i="12"/>
  <c r="F4991" i="12"/>
  <c r="F4990" i="12"/>
  <c r="F4989" i="12"/>
  <c r="F4988" i="12"/>
  <c r="F4987" i="12"/>
  <c r="F4986" i="12"/>
  <c r="F4985" i="12"/>
  <c r="F4984" i="12"/>
  <c r="F4983" i="12"/>
  <c r="F4982" i="12"/>
  <c r="F4981" i="12"/>
  <c r="F4980" i="12"/>
  <c r="F4979" i="12"/>
  <c r="F4978" i="12"/>
  <c r="F4977" i="12"/>
  <c r="F4976" i="12"/>
  <c r="F4975" i="12"/>
  <c r="F4974" i="12"/>
  <c r="F4973" i="12"/>
  <c r="F4972" i="12"/>
  <c r="F4971" i="12"/>
  <c r="F4970" i="12"/>
  <c r="F4969" i="12"/>
  <c r="F4968" i="12"/>
  <c r="F4967" i="12"/>
  <c r="F4966" i="12"/>
  <c r="F4965" i="12"/>
  <c r="F4964" i="12"/>
  <c r="F4963" i="12"/>
  <c r="F4962" i="12"/>
  <c r="F4961" i="12"/>
  <c r="F4960" i="12"/>
  <c r="F4959" i="12"/>
  <c r="F4958" i="12"/>
  <c r="F4957" i="12"/>
  <c r="F4956" i="12"/>
  <c r="F4955" i="12"/>
  <c r="F4954" i="12"/>
  <c r="F4953" i="12"/>
  <c r="F4952" i="12"/>
  <c r="F4951" i="12"/>
  <c r="F4950" i="12"/>
  <c r="F4949" i="12"/>
  <c r="F4948" i="12"/>
  <c r="F4947" i="12"/>
  <c r="F4946" i="12"/>
  <c r="F4945" i="12"/>
  <c r="F4944" i="12"/>
  <c r="F4943" i="12"/>
  <c r="F4942" i="12"/>
  <c r="F4941" i="12"/>
  <c r="F4940" i="12"/>
  <c r="F4939" i="12"/>
  <c r="F4938" i="12"/>
  <c r="F4937" i="12"/>
  <c r="F4936" i="12"/>
  <c r="F4935" i="12"/>
  <c r="F4934" i="12"/>
  <c r="F4933" i="12"/>
  <c r="F4932" i="12"/>
  <c r="F4931" i="12"/>
  <c r="F4930" i="12"/>
  <c r="F4929" i="12"/>
  <c r="F4928" i="12"/>
  <c r="F4927" i="12"/>
  <c r="F4926" i="12"/>
  <c r="F4925" i="12"/>
  <c r="F4924" i="12"/>
  <c r="F4923" i="12"/>
  <c r="F4922" i="12"/>
  <c r="F4921" i="12"/>
  <c r="F4920" i="12"/>
  <c r="F4919" i="12"/>
  <c r="F4918" i="12"/>
  <c r="F4917" i="12"/>
  <c r="F4916" i="12"/>
  <c r="F4915" i="12"/>
  <c r="F4914" i="12"/>
  <c r="F4913" i="12"/>
  <c r="F4912" i="12"/>
  <c r="F4911" i="12"/>
  <c r="F4910" i="12"/>
  <c r="F4909" i="12"/>
  <c r="F4908" i="12"/>
  <c r="F4907" i="12"/>
  <c r="F4906" i="12"/>
  <c r="F4905" i="12"/>
  <c r="F4904" i="12"/>
  <c r="F4903" i="12"/>
  <c r="F4902" i="12"/>
  <c r="F4901" i="12"/>
  <c r="F4900" i="12"/>
  <c r="F4899" i="12"/>
  <c r="F4898" i="12"/>
  <c r="F4897" i="12"/>
  <c r="F4896" i="12"/>
  <c r="F4895" i="12"/>
  <c r="F4894" i="12"/>
  <c r="F4893" i="12"/>
  <c r="F4892" i="12"/>
  <c r="F4891" i="12"/>
  <c r="F4890" i="12"/>
  <c r="F4889" i="12"/>
  <c r="F4888" i="12"/>
  <c r="F4887" i="12"/>
  <c r="F4886" i="12"/>
  <c r="F4885" i="12"/>
  <c r="F4884" i="12"/>
  <c r="F4883" i="12"/>
  <c r="F4882" i="12"/>
  <c r="F4881" i="12"/>
  <c r="F4880" i="12"/>
  <c r="F4879" i="12"/>
  <c r="F4878" i="12"/>
  <c r="F4877" i="12"/>
  <c r="F4876" i="12"/>
  <c r="F4875" i="12"/>
  <c r="F4874" i="12"/>
  <c r="F4873" i="12"/>
  <c r="F4872" i="12"/>
  <c r="F4871" i="12"/>
  <c r="F4870" i="12"/>
  <c r="F4869" i="12"/>
  <c r="F4868" i="12"/>
  <c r="F4867" i="12"/>
  <c r="F4866" i="12"/>
  <c r="F4865" i="12"/>
  <c r="F4864" i="12"/>
  <c r="F4863" i="12"/>
  <c r="F4862" i="12"/>
  <c r="F4861" i="12"/>
  <c r="F4860" i="12"/>
  <c r="F4859" i="12"/>
  <c r="F4858" i="12"/>
  <c r="F4857" i="12"/>
  <c r="F4856" i="12"/>
  <c r="F4855" i="12"/>
  <c r="F4854" i="12"/>
  <c r="F4853" i="12"/>
  <c r="F4852" i="12"/>
  <c r="F4851" i="12"/>
  <c r="F4850" i="12"/>
  <c r="F4849" i="12"/>
  <c r="F4848" i="12"/>
  <c r="F4847" i="12"/>
  <c r="F4846" i="12"/>
  <c r="F4845" i="12"/>
  <c r="F4844" i="12"/>
  <c r="F4843" i="12"/>
  <c r="F4842" i="12"/>
  <c r="F4841" i="12"/>
  <c r="F4840" i="12"/>
  <c r="F4839" i="12"/>
  <c r="F4838" i="12"/>
  <c r="F4837" i="12"/>
  <c r="F4836" i="12"/>
  <c r="F4835" i="12"/>
  <c r="F4834" i="12"/>
  <c r="F4833" i="12"/>
  <c r="F4832" i="12"/>
  <c r="F4831" i="12"/>
  <c r="F4830" i="12"/>
  <c r="F4829" i="12"/>
  <c r="F4828" i="12"/>
  <c r="F4827" i="12"/>
  <c r="F4826" i="12"/>
  <c r="F4825" i="12"/>
  <c r="F4824" i="12"/>
  <c r="F4823" i="12"/>
  <c r="F4822" i="12"/>
  <c r="F4821" i="12"/>
  <c r="F4820" i="12"/>
  <c r="F4819" i="12"/>
  <c r="F4818" i="12"/>
  <c r="F4817" i="12"/>
  <c r="F4816" i="12"/>
  <c r="F4815" i="12"/>
  <c r="F4814" i="12"/>
  <c r="F4813" i="12"/>
  <c r="F4812" i="12"/>
  <c r="F4811" i="12"/>
  <c r="F4810" i="12"/>
  <c r="F4809" i="12"/>
  <c r="F4808" i="12"/>
  <c r="F4807" i="12"/>
  <c r="F4806" i="12"/>
  <c r="F4805" i="12"/>
  <c r="F4804" i="12"/>
  <c r="F4803" i="12"/>
  <c r="F4802" i="12"/>
  <c r="F4801" i="12"/>
  <c r="F4800" i="12"/>
  <c r="F4799" i="12"/>
  <c r="F4798" i="12"/>
  <c r="F4797" i="12"/>
  <c r="F4796" i="12"/>
  <c r="F4795" i="12"/>
  <c r="F4794" i="12"/>
  <c r="F4793" i="12"/>
  <c r="F4792" i="12"/>
  <c r="F4791" i="12"/>
  <c r="F4790" i="12"/>
  <c r="F4789" i="12"/>
  <c r="F4788" i="12"/>
  <c r="F4787" i="12"/>
  <c r="F4786" i="12"/>
  <c r="F4785" i="12"/>
  <c r="F4784" i="12"/>
  <c r="F4783" i="12"/>
  <c r="F4782" i="12"/>
  <c r="F4781" i="12"/>
  <c r="F4780" i="12"/>
  <c r="F4779" i="12"/>
  <c r="F4778" i="12"/>
  <c r="F4777" i="12"/>
  <c r="F4776" i="12"/>
  <c r="F4775" i="12"/>
  <c r="F4774" i="12"/>
  <c r="F4773" i="12"/>
  <c r="F4772" i="12"/>
  <c r="F4771" i="12"/>
  <c r="F4770" i="12"/>
  <c r="F4769" i="12"/>
  <c r="F4768" i="12"/>
  <c r="F4767" i="12"/>
  <c r="F4766" i="12"/>
  <c r="F4765" i="12"/>
  <c r="F4764" i="12"/>
  <c r="F4763" i="12"/>
  <c r="F4762" i="12"/>
  <c r="F4761" i="12"/>
  <c r="F4760" i="12"/>
  <c r="F4759" i="12"/>
  <c r="F4758" i="12"/>
  <c r="F4757" i="12"/>
  <c r="F4756" i="12"/>
  <c r="F4755" i="12"/>
  <c r="F4754" i="12"/>
  <c r="F4753" i="12"/>
  <c r="F4752" i="12"/>
  <c r="F4751" i="12"/>
  <c r="F4750" i="12"/>
  <c r="F4749" i="12"/>
  <c r="F4748" i="12"/>
  <c r="F4747" i="12"/>
  <c r="F4746" i="12"/>
  <c r="F4745" i="12"/>
  <c r="F4744" i="12"/>
  <c r="F4743" i="12"/>
  <c r="F4742" i="12"/>
  <c r="F4741" i="12"/>
  <c r="F4740" i="12"/>
  <c r="F4739" i="12"/>
  <c r="F4738" i="12"/>
  <c r="F4737" i="12"/>
  <c r="F4736" i="12"/>
  <c r="F4735" i="12"/>
  <c r="F4734" i="12"/>
  <c r="F4733" i="12"/>
  <c r="F4732" i="12"/>
  <c r="F4731" i="12"/>
  <c r="F4730" i="12"/>
  <c r="F4729" i="12"/>
  <c r="F4728" i="12"/>
  <c r="F4727" i="12"/>
  <c r="F4726" i="12"/>
  <c r="F4725" i="12"/>
  <c r="F4724" i="12"/>
  <c r="F4723" i="12"/>
  <c r="F4722" i="12"/>
  <c r="F4721" i="12"/>
  <c r="F4720" i="12"/>
  <c r="F4719" i="12"/>
  <c r="F4718" i="12"/>
  <c r="F4717" i="12"/>
  <c r="F4716" i="12"/>
  <c r="F4715" i="12"/>
  <c r="F4714" i="12"/>
  <c r="F4713" i="12"/>
  <c r="F4712" i="12"/>
  <c r="F4711" i="12"/>
  <c r="F4710" i="12"/>
  <c r="F4709" i="12"/>
  <c r="F4708" i="12"/>
  <c r="F4707" i="12"/>
  <c r="F4706" i="12"/>
  <c r="F4705" i="12"/>
  <c r="F4704" i="12"/>
  <c r="F4703" i="12"/>
  <c r="F4702" i="12"/>
  <c r="F4701" i="12"/>
  <c r="F4700" i="12"/>
  <c r="F4699" i="12"/>
  <c r="F4698" i="12"/>
  <c r="F4697" i="12"/>
  <c r="F4696" i="12"/>
  <c r="F4695" i="12"/>
  <c r="F4694" i="12"/>
  <c r="F4693" i="12"/>
  <c r="F4692" i="12"/>
  <c r="F4691" i="12"/>
  <c r="F4690" i="12"/>
  <c r="F4689" i="12"/>
  <c r="F4688" i="12"/>
  <c r="F4687" i="12"/>
  <c r="F4686" i="12"/>
  <c r="F4685" i="12"/>
  <c r="F4684" i="12"/>
  <c r="F4683" i="12"/>
  <c r="F4682" i="12"/>
  <c r="F4681" i="12"/>
  <c r="F4680" i="12"/>
  <c r="F4679" i="12"/>
  <c r="F4678" i="12"/>
  <c r="F4677" i="12"/>
  <c r="F4676" i="12"/>
  <c r="F4675" i="12"/>
  <c r="F4674" i="12"/>
  <c r="F4673" i="12"/>
  <c r="F4672" i="12"/>
  <c r="F4671" i="12"/>
  <c r="F4670" i="12"/>
  <c r="F4669" i="12"/>
  <c r="F4668" i="12"/>
  <c r="F4667" i="12"/>
  <c r="F4666" i="12"/>
  <c r="F4665" i="12"/>
  <c r="F4664" i="12"/>
  <c r="F4663" i="12"/>
  <c r="F4662" i="12"/>
  <c r="F4661" i="12"/>
  <c r="F4660" i="12"/>
  <c r="F4659" i="12"/>
  <c r="F4658" i="12"/>
  <c r="F4657" i="12"/>
  <c r="F4656" i="12"/>
  <c r="F4655" i="12"/>
  <c r="F4654" i="12"/>
  <c r="F4653" i="12"/>
  <c r="F4652" i="12"/>
  <c r="F4651" i="12"/>
  <c r="F4650" i="12"/>
  <c r="F4649" i="12"/>
  <c r="F4648" i="12"/>
  <c r="F4647" i="12"/>
  <c r="F4646" i="12"/>
  <c r="F4645" i="12"/>
  <c r="F4644" i="12"/>
  <c r="F4643" i="12"/>
  <c r="F4642" i="12"/>
  <c r="F4641" i="12"/>
  <c r="F4640" i="12"/>
  <c r="F4639" i="12"/>
  <c r="F4638" i="12"/>
  <c r="F4637" i="12"/>
  <c r="F4636" i="12"/>
  <c r="F4635" i="12"/>
  <c r="F4634" i="12"/>
  <c r="F4633" i="12"/>
  <c r="F4632" i="12"/>
  <c r="F4631" i="12"/>
  <c r="F4630" i="12"/>
  <c r="F4629" i="12"/>
  <c r="F4628" i="12"/>
  <c r="F4627" i="12"/>
  <c r="F4626" i="12"/>
  <c r="F4625" i="12"/>
  <c r="F4624" i="12"/>
  <c r="F4623" i="12"/>
  <c r="F4622" i="12"/>
  <c r="F4621" i="12"/>
  <c r="F4620" i="12"/>
  <c r="F4619" i="12"/>
  <c r="F4618" i="12"/>
  <c r="F4617" i="12"/>
  <c r="F4616" i="12"/>
  <c r="F4615" i="12"/>
  <c r="F4614" i="12"/>
  <c r="F4613" i="12"/>
  <c r="F4612" i="12"/>
  <c r="F4611" i="12"/>
  <c r="F4610" i="12"/>
  <c r="F4609" i="12"/>
  <c r="F4608" i="12"/>
  <c r="F4607" i="12"/>
  <c r="F4606" i="12"/>
  <c r="F4605" i="12"/>
  <c r="F4604" i="12"/>
  <c r="F4603" i="12"/>
  <c r="F4602" i="12"/>
  <c r="F4601" i="12"/>
  <c r="F4600" i="12"/>
  <c r="F4599" i="12"/>
  <c r="F4598" i="12"/>
  <c r="F4597" i="12"/>
  <c r="F4596" i="12"/>
  <c r="F4595" i="12"/>
  <c r="F4594" i="12"/>
  <c r="F4593" i="12"/>
  <c r="F4592" i="12"/>
  <c r="F4591" i="12"/>
  <c r="F4590" i="12"/>
  <c r="F4589" i="12"/>
  <c r="F4588" i="12"/>
  <c r="F4587" i="12"/>
  <c r="F4586" i="12"/>
  <c r="F4585" i="12"/>
  <c r="F4584" i="12"/>
  <c r="F4583" i="12"/>
  <c r="F4582" i="12"/>
  <c r="F4581" i="12"/>
  <c r="F4580" i="12"/>
  <c r="F4579" i="12"/>
  <c r="F4578" i="12"/>
  <c r="F4577" i="12"/>
  <c r="F4576" i="12"/>
  <c r="F4575" i="12"/>
  <c r="F4574" i="12"/>
  <c r="F4573" i="12"/>
  <c r="F4572" i="12"/>
  <c r="F4571" i="12"/>
  <c r="F4570" i="12"/>
  <c r="F4569" i="12"/>
  <c r="F4568" i="12"/>
  <c r="F4567" i="12"/>
  <c r="F4566" i="12"/>
  <c r="F4565" i="12"/>
  <c r="F4564" i="12"/>
  <c r="F4563" i="12"/>
  <c r="F4562" i="12"/>
  <c r="F4561" i="12"/>
  <c r="F4560" i="12"/>
  <c r="F4559" i="12"/>
  <c r="F4558" i="12"/>
  <c r="F4557" i="12"/>
  <c r="F4556" i="12"/>
  <c r="F4555" i="12"/>
  <c r="F4554" i="12"/>
  <c r="F4553" i="12"/>
  <c r="F4552" i="12"/>
  <c r="F4551" i="12"/>
  <c r="F4550" i="12"/>
  <c r="F4549" i="12"/>
  <c r="F4548" i="12"/>
  <c r="F4547" i="12"/>
  <c r="F4546" i="12"/>
  <c r="F4545" i="12"/>
  <c r="F4544" i="12"/>
  <c r="F4543" i="12"/>
  <c r="F4542" i="12"/>
  <c r="F4541" i="12"/>
  <c r="F4540" i="12"/>
  <c r="F4539" i="12"/>
  <c r="F4538" i="12"/>
  <c r="F4537" i="12"/>
  <c r="F4536" i="12"/>
  <c r="F4535" i="12"/>
  <c r="F4534" i="12"/>
  <c r="F4533" i="12"/>
  <c r="F4532" i="12"/>
  <c r="F4531" i="12"/>
  <c r="F4530" i="12"/>
  <c r="F4529" i="12"/>
  <c r="F4528" i="12"/>
  <c r="F4527" i="12"/>
  <c r="F4526" i="12"/>
  <c r="F4525" i="12"/>
  <c r="F4524" i="12"/>
  <c r="F4523" i="12"/>
  <c r="F4522" i="12"/>
  <c r="F4521" i="12"/>
  <c r="F4520" i="12"/>
  <c r="F4519" i="12"/>
  <c r="F4518" i="12"/>
  <c r="F4517" i="12"/>
  <c r="F4516" i="12"/>
  <c r="F4515" i="12"/>
  <c r="F4514" i="12"/>
  <c r="F4513" i="12"/>
  <c r="F4512" i="12"/>
  <c r="F4511" i="12"/>
  <c r="F4510" i="12"/>
  <c r="F4509" i="12"/>
  <c r="F4508" i="12"/>
  <c r="F4507" i="12"/>
  <c r="F4506" i="12"/>
  <c r="F4505" i="12"/>
  <c r="F4504" i="12"/>
  <c r="F4503" i="12"/>
  <c r="F4502" i="12"/>
  <c r="F4501" i="12"/>
  <c r="F4500" i="12"/>
  <c r="F4499" i="12"/>
  <c r="F4498" i="12"/>
  <c r="F4497" i="12"/>
  <c r="F4496" i="12"/>
  <c r="F4495" i="12"/>
  <c r="F4494" i="12"/>
  <c r="F4493" i="12"/>
  <c r="F4492" i="12"/>
  <c r="F4491" i="12"/>
  <c r="F4490" i="12"/>
  <c r="F4489" i="12"/>
  <c r="F4488" i="12"/>
  <c r="F4487" i="12"/>
  <c r="F4486" i="12"/>
  <c r="F4485" i="12"/>
  <c r="F4484" i="12"/>
  <c r="F4483" i="12"/>
  <c r="F4482" i="12"/>
  <c r="F4481" i="12"/>
  <c r="F4480" i="12"/>
  <c r="F4479" i="12"/>
  <c r="F4478" i="12"/>
  <c r="F4477" i="12"/>
  <c r="F4476" i="12"/>
  <c r="F4475" i="12"/>
  <c r="F4474" i="12"/>
  <c r="F4473" i="12"/>
  <c r="F4472" i="12"/>
  <c r="F4471" i="12"/>
  <c r="F4470" i="12"/>
  <c r="F4469" i="12"/>
  <c r="F4468" i="12"/>
  <c r="F4467" i="12"/>
  <c r="F4466" i="12"/>
  <c r="F4465" i="12"/>
  <c r="F4464" i="12"/>
  <c r="F4463" i="12"/>
  <c r="F4462" i="12"/>
  <c r="F4461" i="12"/>
  <c r="F4460" i="12"/>
  <c r="F4459" i="12"/>
  <c r="F4458" i="12"/>
  <c r="F4457" i="12"/>
  <c r="F4456" i="12"/>
  <c r="F4455" i="12"/>
  <c r="F4454" i="12"/>
  <c r="F4453" i="12"/>
  <c r="F4452" i="12"/>
  <c r="F4451" i="12"/>
  <c r="F4450" i="12"/>
  <c r="F4449" i="12"/>
  <c r="F4448" i="12"/>
  <c r="F4447" i="12"/>
  <c r="F4446" i="12"/>
  <c r="F4445" i="12"/>
  <c r="F4444" i="12"/>
  <c r="F4443" i="12"/>
  <c r="F4442" i="12"/>
  <c r="F4441" i="12"/>
  <c r="F4440" i="12"/>
  <c r="F4439" i="12"/>
  <c r="F4438" i="12"/>
  <c r="F4437" i="12"/>
  <c r="F4436" i="12"/>
  <c r="F4435" i="12"/>
  <c r="F4434" i="12"/>
  <c r="F4433" i="12"/>
  <c r="F4432" i="12"/>
  <c r="F4431" i="12"/>
  <c r="F4430" i="12"/>
  <c r="F4429" i="12"/>
  <c r="F4428" i="12"/>
  <c r="F4427" i="12"/>
  <c r="F4426" i="12"/>
  <c r="F4425" i="12"/>
  <c r="F4424" i="12"/>
  <c r="F4423" i="12"/>
  <c r="F4422" i="12"/>
  <c r="F4421" i="12"/>
  <c r="F4420" i="12"/>
  <c r="F4419" i="12"/>
  <c r="F4418" i="12"/>
  <c r="F4417" i="12"/>
  <c r="F4416" i="12"/>
  <c r="F4415" i="12"/>
  <c r="F4414" i="12"/>
  <c r="F4413" i="12"/>
  <c r="F4412" i="12"/>
  <c r="F4411" i="12"/>
  <c r="F4410" i="12"/>
  <c r="F4409" i="12"/>
  <c r="F4408" i="12"/>
  <c r="F4407" i="12"/>
  <c r="F4406" i="12"/>
  <c r="F4405" i="12"/>
  <c r="F4404" i="12"/>
  <c r="F4403" i="12"/>
  <c r="F4402" i="12"/>
  <c r="F4401" i="12"/>
  <c r="F4400" i="12"/>
  <c r="F4399" i="12"/>
  <c r="F4398" i="12"/>
  <c r="F4397" i="12"/>
  <c r="F4396" i="12"/>
  <c r="F4395" i="12"/>
  <c r="F4394" i="12"/>
  <c r="F4393" i="12"/>
  <c r="F4392" i="12"/>
  <c r="F4391" i="12"/>
  <c r="F4390" i="12"/>
  <c r="F4389" i="12"/>
  <c r="F4388" i="12"/>
  <c r="F4387" i="12"/>
  <c r="F4386" i="12"/>
  <c r="F4385" i="12"/>
  <c r="F4384" i="12"/>
  <c r="F4383" i="12"/>
  <c r="F4382" i="12"/>
  <c r="F4381" i="12"/>
  <c r="F4380" i="12"/>
  <c r="F4379" i="12"/>
  <c r="F4378" i="12"/>
  <c r="F4377" i="12"/>
  <c r="F4376" i="12"/>
  <c r="F4375" i="12"/>
  <c r="F4374" i="12"/>
  <c r="F4373" i="12"/>
  <c r="F4372" i="12"/>
  <c r="F4371" i="12"/>
  <c r="F4370" i="12"/>
  <c r="F4369" i="12"/>
  <c r="F4368" i="12"/>
  <c r="F4367" i="12"/>
  <c r="F4366" i="12"/>
  <c r="F4365" i="12"/>
  <c r="F4364" i="12"/>
  <c r="F4363" i="12"/>
  <c r="F4362" i="12"/>
  <c r="F4361" i="12"/>
  <c r="F4360" i="12"/>
  <c r="F4359" i="12"/>
  <c r="F4358" i="12"/>
  <c r="F4357" i="12"/>
  <c r="F4356" i="12"/>
  <c r="F4355" i="12"/>
  <c r="F4354" i="12"/>
  <c r="F4353" i="12"/>
  <c r="F4352" i="12"/>
  <c r="F4351" i="12"/>
  <c r="F4350" i="12"/>
  <c r="F4349" i="12"/>
  <c r="F4348" i="12"/>
  <c r="F4347" i="12"/>
  <c r="F4346" i="12"/>
  <c r="F4345" i="12"/>
  <c r="F4344" i="12"/>
  <c r="F4343" i="12"/>
  <c r="F4342" i="12"/>
  <c r="F4341" i="12"/>
  <c r="F4340" i="12"/>
  <c r="F4339" i="12"/>
  <c r="F4338" i="12"/>
  <c r="F4337" i="12"/>
  <c r="F4336" i="12"/>
  <c r="F4335" i="12"/>
  <c r="F4334" i="12"/>
  <c r="F4333" i="12"/>
  <c r="F4332" i="12"/>
  <c r="F4331" i="12"/>
  <c r="F4330" i="12"/>
  <c r="F4329" i="12"/>
  <c r="F4328" i="12"/>
  <c r="F4327" i="12"/>
  <c r="F4326" i="12"/>
  <c r="F4325" i="12"/>
  <c r="F4324" i="12"/>
  <c r="F4323" i="12"/>
  <c r="F4322" i="12"/>
  <c r="F4321" i="12"/>
  <c r="F4320" i="12"/>
  <c r="F4319" i="12"/>
  <c r="F4318" i="12"/>
  <c r="F4317" i="12"/>
  <c r="F4316" i="12"/>
  <c r="F4315" i="12"/>
  <c r="F4314" i="12"/>
  <c r="F4313" i="12"/>
  <c r="F4312" i="12"/>
  <c r="F4311" i="12"/>
  <c r="F4310" i="12"/>
  <c r="F4309" i="12"/>
  <c r="F4308" i="12"/>
  <c r="F4307" i="12"/>
  <c r="F4306" i="12"/>
  <c r="F4305" i="12"/>
  <c r="F4304" i="12"/>
  <c r="F4303" i="12"/>
  <c r="F4302" i="12"/>
  <c r="F4301" i="12"/>
  <c r="F4300" i="12"/>
  <c r="F4299" i="12"/>
  <c r="F4298" i="12"/>
  <c r="F4297" i="12"/>
  <c r="F4296" i="12"/>
  <c r="F4295" i="12"/>
  <c r="F4294" i="12"/>
  <c r="F4293" i="12"/>
  <c r="F4292" i="12"/>
  <c r="F4291" i="12"/>
  <c r="F4290" i="12"/>
  <c r="F4289" i="12"/>
  <c r="F4288" i="12"/>
  <c r="F4287" i="12"/>
  <c r="F4286" i="12"/>
  <c r="F4285" i="12"/>
  <c r="F4284" i="12"/>
  <c r="F4283" i="12"/>
  <c r="F4282" i="12"/>
  <c r="F4281" i="12"/>
  <c r="F4280" i="12"/>
  <c r="F4279" i="12"/>
  <c r="F4278" i="12"/>
  <c r="F4277" i="12"/>
  <c r="F4276" i="12"/>
  <c r="F4275" i="12"/>
  <c r="F4274" i="12"/>
  <c r="F4273" i="12"/>
  <c r="F4272" i="12"/>
  <c r="F4271" i="12"/>
  <c r="F4270" i="12"/>
  <c r="F4269" i="12"/>
  <c r="F4268" i="12"/>
  <c r="F4267" i="12"/>
  <c r="F4266" i="12"/>
  <c r="F4265" i="12"/>
  <c r="F4264" i="12"/>
  <c r="F4263" i="12"/>
  <c r="F4262" i="12"/>
  <c r="F4261" i="12"/>
  <c r="F4260" i="12"/>
  <c r="F4259" i="12"/>
  <c r="F4258" i="12"/>
  <c r="F4257" i="12"/>
  <c r="F4256" i="12"/>
  <c r="F4255" i="12"/>
  <c r="F4254" i="12"/>
  <c r="F4253" i="12"/>
  <c r="F4252" i="12"/>
  <c r="F4251" i="12"/>
  <c r="F4250" i="12"/>
  <c r="F4249" i="12"/>
  <c r="F4248" i="12"/>
  <c r="F4247" i="12"/>
  <c r="F4246" i="12"/>
  <c r="F4245" i="12"/>
  <c r="F4244" i="12"/>
  <c r="F4243" i="12"/>
  <c r="F4242" i="12"/>
  <c r="F4241" i="12"/>
  <c r="F4240" i="12"/>
  <c r="F4239" i="12"/>
  <c r="F4238" i="12"/>
  <c r="F4237" i="12"/>
  <c r="F4236" i="12"/>
  <c r="F4235" i="12"/>
  <c r="F4234" i="12"/>
  <c r="F4233" i="12"/>
  <c r="F4232" i="12"/>
  <c r="F4231" i="12"/>
  <c r="F4230" i="12"/>
  <c r="F4229" i="12"/>
  <c r="F4228" i="12"/>
  <c r="F4227" i="12"/>
  <c r="F4226" i="12"/>
  <c r="F4225" i="12"/>
  <c r="F4224" i="12"/>
  <c r="F4223" i="12"/>
  <c r="F4222" i="12"/>
  <c r="F4221" i="12"/>
  <c r="F4220" i="12"/>
  <c r="F4219" i="12"/>
  <c r="F4218" i="12"/>
  <c r="F4217" i="12"/>
  <c r="F4216" i="12"/>
  <c r="F4215" i="12"/>
  <c r="F4214" i="12"/>
  <c r="F4213" i="12"/>
  <c r="F4212" i="12"/>
  <c r="F4211" i="12"/>
  <c r="F4210" i="12"/>
  <c r="F4209" i="12"/>
  <c r="F4208" i="12"/>
  <c r="F4207" i="12"/>
  <c r="F4206" i="12"/>
  <c r="F4205" i="12"/>
  <c r="F4204" i="12"/>
  <c r="F4203" i="12"/>
  <c r="F4202" i="12"/>
  <c r="F4201" i="12"/>
  <c r="F4200" i="12"/>
  <c r="F4199" i="12"/>
  <c r="F4198" i="12"/>
  <c r="F4197" i="12"/>
  <c r="F4196" i="12"/>
  <c r="F4195" i="12"/>
  <c r="F4194" i="12"/>
  <c r="F4193" i="12"/>
  <c r="F4192" i="12"/>
  <c r="F4191" i="12"/>
  <c r="F4190" i="12"/>
  <c r="F4189" i="12"/>
  <c r="F4188" i="12"/>
  <c r="F4187" i="12"/>
  <c r="F4186" i="12"/>
  <c r="F4185" i="12"/>
  <c r="F4184" i="12"/>
  <c r="F4183" i="12"/>
  <c r="F4182" i="12"/>
  <c r="F4181" i="12"/>
  <c r="F4180" i="12"/>
  <c r="F4179" i="12"/>
  <c r="F4178" i="12"/>
  <c r="F4177" i="12"/>
  <c r="F4176" i="12"/>
  <c r="F4175" i="12"/>
  <c r="F4174" i="12"/>
  <c r="F4173" i="12"/>
  <c r="F4172" i="12"/>
  <c r="F4171" i="12"/>
  <c r="F4170" i="12"/>
  <c r="F4169" i="12"/>
  <c r="F4168" i="12"/>
  <c r="F4167" i="12"/>
  <c r="F4166" i="12"/>
  <c r="F4165" i="12"/>
  <c r="F4164" i="12"/>
  <c r="F4163" i="12"/>
  <c r="F4162" i="12"/>
  <c r="F4161" i="12"/>
  <c r="F4160" i="12"/>
  <c r="F4159" i="12"/>
  <c r="F4158" i="12"/>
  <c r="F4157" i="12"/>
  <c r="F4156" i="12"/>
  <c r="F4155" i="12"/>
  <c r="F4154" i="12"/>
  <c r="F4153" i="12"/>
  <c r="F4152" i="12"/>
  <c r="F4151" i="12"/>
  <c r="F4150" i="12"/>
  <c r="F4149" i="12"/>
  <c r="F4148" i="12"/>
  <c r="F4147" i="12"/>
  <c r="F4146" i="12"/>
  <c r="F4145" i="12"/>
  <c r="F4144" i="12"/>
  <c r="F4143" i="12"/>
  <c r="F4142" i="12"/>
  <c r="F4141" i="12"/>
  <c r="F4140" i="12"/>
  <c r="F4139" i="12"/>
  <c r="F4138" i="12"/>
  <c r="F4137" i="12"/>
  <c r="F4136" i="12"/>
  <c r="F4135" i="12"/>
  <c r="F4134" i="12"/>
  <c r="F4133" i="12"/>
  <c r="F4132" i="12"/>
  <c r="F4131" i="12"/>
  <c r="F4130" i="12"/>
  <c r="F4129" i="12"/>
  <c r="F4128" i="12"/>
  <c r="F4127" i="12"/>
  <c r="F4126" i="12"/>
  <c r="F4125" i="12"/>
  <c r="F4124" i="12"/>
  <c r="F4123" i="12"/>
  <c r="F4122" i="12"/>
  <c r="F4121" i="12"/>
  <c r="F4120" i="12"/>
  <c r="F4119" i="12"/>
  <c r="F4118" i="12"/>
  <c r="F4117" i="12"/>
  <c r="F4116" i="12"/>
  <c r="F4115" i="12"/>
  <c r="F4114" i="12"/>
  <c r="F4113" i="12"/>
  <c r="F4112" i="12"/>
  <c r="F4111" i="12"/>
  <c r="F4110" i="12"/>
  <c r="F4109" i="12"/>
  <c r="F4108" i="12"/>
  <c r="F4107" i="12"/>
  <c r="F4106" i="12"/>
  <c r="F4105" i="12"/>
  <c r="F4104" i="12"/>
  <c r="F4103" i="12"/>
  <c r="F4102" i="12"/>
  <c r="F4101" i="12"/>
  <c r="F4100" i="12"/>
  <c r="F4099" i="12"/>
  <c r="F4098" i="12"/>
  <c r="F4097" i="12"/>
  <c r="F4096" i="12"/>
  <c r="F4095" i="12"/>
  <c r="F4094" i="12"/>
  <c r="F4093" i="12"/>
  <c r="F4092" i="12"/>
  <c r="F4091" i="12"/>
  <c r="F4090" i="12"/>
  <c r="F4089" i="12"/>
  <c r="F4088" i="12"/>
  <c r="F4087" i="12"/>
  <c r="F4086" i="12"/>
  <c r="F4085" i="12"/>
  <c r="F4084" i="12"/>
  <c r="F4083" i="12"/>
  <c r="F4082" i="12"/>
  <c r="F4081" i="12"/>
  <c r="F4080" i="12"/>
  <c r="F4079" i="12"/>
  <c r="F4078" i="12"/>
  <c r="F4077" i="12"/>
  <c r="F4076" i="12"/>
  <c r="F4075" i="12"/>
  <c r="F4074" i="12"/>
  <c r="F4073" i="12"/>
  <c r="F4072" i="12"/>
  <c r="F4071" i="12"/>
  <c r="F4070" i="12"/>
  <c r="F4069" i="12"/>
  <c r="F4068" i="12"/>
  <c r="F4067" i="12"/>
  <c r="F4066" i="12"/>
  <c r="F4065" i="12"/>
  <c r="F4064" i="12"/>
  <c r="F4063" i="12"/>
  <c r="F4062" i="12"/>
  <c r="F4061" i="12"/>
  <c r="F4060" i="12"/>
  <c r="F4059" i="12"/>
  <c r="F4058" i="12"/>
  <c r="F4057" i="12"/>
  <c r="F4056" i="12"/>
  <c r="F4055" i="12"/>
  <c r="F4054" i="12"/>
  <c r="F4053" i="12"/>
  <c r="F4052" i="12"/>
  <c r="F4051" i="12"/>
  <c r="F4050" i="12"/>
  <c r="F4049" i="12"/>
  <c r="F4048" i="12"/>
  <c r="F4047" i="12"/>
  <c r="F4046" i="12"/>
  <c r="F4045" i="12"/>
  <c r="F4044" i="12"/>
  <c r="F4043" i="12"/>
  <c r="F4042" i="12"/>
  <c r="F4041" i="12"/>
  <c r="F4040" i="12"/>
  <c r="F4039" i="12"/>
  <c r="F4038" i="12"/>
  <c r="F4037" i="12"/>
  <c r="F4036" i="12"/>
  <c r="F4035" i="12"/>
  <c r="F4034" i="12"/>
  <c r="F4033" i="12"/>
  <c r="F4032" i="12"/>
  <c r="F4031" i="12"/>
  <c r="F4030" i="12"/>
  <c r="F4029" i="12"/>
  <c r="F4028" i="12"/>
  <c r="F4027" i="12"/>
  <c r="F4026" i="12"/>
  <c r="F4025" i="12"/>
  <c r="F4024" i="12"/>
  <c r="F4023" i="12"/>
  <c r="F4022" i="12"/>
  <c r="F4021" i="12"/>
  <c r="F4020" i="12"/>
  <c r="F4019" i="12"/>
  <c r="F4018" i="12"/>
  <c r="F4017" i="12"/>
  <c r="F4016" i="12"/>
  <c r="F4015" i="12"/>
  <c r="F4014" i="12"/>
  <c r="F4013" i="12"/>
  <c r="F4012" i="12"/>
  <c r="F4011" i="12"/>
  <c r="F4010" i="12"/>
  <c r="F4009" i="12"/>
  <c r="F4008" i="12"/>
  <c r="F4007" i="12"/>
  <c r="F4006" i="12"/>
  <c r="F4005" i="12"/>
  <c r="F4004" i="12"/>
  <c r="F4003" i="12"/>
  <c r="F4002" i="12"/>
  <c r="F4001" i="12"/>
  <c r="F4000" i="12"/>
  <c r="F3999" i="12"/>
  <c r="F3998" i="12"/>
  <c r="F3997" i="12"/>
  <c r="F3996" i="12"/>
  <c r="F3995" i="12"/>
  <c r="F3994" i="12"/>
  <c r="F3993" i="12"/>
  <c r="F3992" i="12"/>
  <c r="F3991" i="12"/>
  <c r="F3990" i="12"/>
  <c r="F3989" i="12"/>
  <c r="F3988" i="12"/>
  <c r="F3987" i="12"/>
  <c r="F3986" i="12"/>
  <c r="F3985" i="12"/>
  <c r="F3984" i="12"/>
  <c r="F3983" i="12"/>
  <c r="F3982" i="12"/>
  <c r="F3981" i="12"/>
  <c r="F3980" i="12"/>
  <c r="F3979" i="12"/>
  <c r="F3978" i="12"/>
  <c r="F3977" i="12"/>
  <c r="F3976" i="12"/>
  <c r="F3975" i="12"/>
  <c r="F3974" i="12"/>
  <c r="F3973" i="12"/>
  <c r="F3972" i="12"/>
  <c r="F3971" i="12"/>
  <c r="F3970" i="12"/>
  <c r="F3969" i="12"/>
  <c r="F3968" i="12"/>
  <c r="F3967" i="12"/>
  <c r="F3966" i="12"/>
  <c r="F3965" i="12"/>
  <c r="F3964" i="12"/>
  <c r="F3963" i="12"/>
  <c r="F3962" i="12"/>
  <c r="F3961" i="12"/>
  <c r="F3960" i="12"/>
  <c r="F3959" i="12"/>
  <c r="F3958" i="12"/>
  <c r="F3957" i="12"/>
  <c r="F3956" i="12"/>
  <c r="F3955" i="12"/>
  <c r="F3954" i="12"/>
  <c r="F3953" i="12"/>
  <c r="F3952" i="12"/>
  <c r="F3951" i="12"/>
  <c r="F3950" i="12"/>
  <c r="F3949" i="12"/>
  <c r="F3948" i="12"/>
  <c r="F3947" i="12"/>
  <c r="F3946" i="12"/>
  <c r="F3945" i="12"/>
  <c r="F3944" i="12"/>
  <c r="F3943" i="12"/>
  <c r="F3942" i="12"/>
  <c r="F3941" i="12"/>
  <c r="F3940" i="12"/>
  <c r="F3939" i="12"/>
  <c r="F3938" i="12"/>
  <c r="F3937" i="12"/>
  <c r="F3936" i="12"/>
  <c r="F3935" i="12"/>
  <c r="F3934" i="12"/>
  <c r="F3933" i="12"/>
  <c r="F3932" i="12"/>
  <c r="F3931" i="12"/>
  <c r="F3930" i="12"/>
  <c r="F3929" i="12"/>
  <c r="F3928" i="12"/>
  <c r="F3927" i="12"/>
  <c r="F3926" i="12"/>
  <c r="F3925" i="12"/>
  <c r="F3924" i="12"/>
  <c r="F3923" i="12"/>
  <c r="F3922" i="12"/>
  <c r="F3921" i="12"/>
  <c r="F3920" i="12"/>
  <c r="F3919" i="12"/>
  <c r="F3918" i="12"/>
  <c r="F3917" i="12"/>
  <c r="F3916" i="12"/>
  <c r="F3915" i="12"/>
  <c r="F3914" i="12"/>
  <c r="F3913" i="12"/>
  <c r="F3912" i="12"/>
  <c r="F3911" i="12"/>
  <c r="F3910" i="12"/>
  <c r="F3909" i="12"/>
  <c r="F3908" i="12"/>
  <c r="F3907" i="12"/>
  <c r="F3906" i="12"/>
  <c r="F3905" i="12"/>
  <c r="F3904" i="12"/>
  <c r="F3903" i="12"/>
  <c r="F3902" i="12"/>
  <c r="F3901" i="12"/>
  <c r="F3900" i="12"/>
  <c r="F3899" i="12"/>
  <c r="F3898" i="12"/>
  <c r="F3897" i="12"/>
  <c r="F3896" i="12"/>
  <c r="F3895" i="12"/>
  <c r="F3894" i="12"/>
  <c r="F3893" i="12"/>
  <c r="F3892" i="12"/>
  <c r="F3891" i="12"/>
  <c r="F3890" i="12"/>
  <c r="F3889" i="12"/>
  <c r="F3888" i="12"/>
  <c r="F3887" i="12"/>
  <c r="F3886" i="12"/>
  <c r="F3885" i="12"/>
  <c r="F3884" i="12"/>
  <c r="F3883" i="12"/>
  <c r="F3882" i="12"/>
  <c r="F3881" i="12"/>
  <c r="F3880" i="12"/>
  <c r="F3879" i="12"/>
  <c r="F3878" i="12"/>
  <c r="F3877" i="12"/>
  <c r="F3876" i="12"/>
  <c r="F3875" i="12"/>
  <c r="F3874" i="12"/>
  <c r="F3873" i="12"/>
  <c r="F3872" i="12"/>
  <c r="F3871" i="12"/>
  <c r="F3870" i="12"/>
  <c r="F3869" i="12"/>
  <c r="F3868" i="12"/>
  <c r="F3867" i="12"/>
  <c r="F3866" i="12"/>
  <c r="F3865" i="12"/>
  <c r="F3864" i="12"/>
  <c r="F3863" i="12"/>
  <c r="F3862" i="12"/>
  <c r="F3861" i="12"/>
  <c r="F3860" i="12"/>
  <c r="F3859" i="12"/>
  <c r="F3858" i="12"/>
  <c r="F3857" i="12"/>
  <c r="F3856" i="12"/>
  <c r="F3855" i="12"/>
  <c r="F3854" i="12"/>
  <c r="F3853" i="12"/>
  <c r="F3852" i="12"/>
  <c r="F3851" i="12"/>
  <c r="F3850" i="12"/>
  <c r="F3849" i="12"/>
  <c r="F3848" i="12"/>
  <c r="F3847" i="12"/>
  <c r="F3846" i="12"/>
  <c r="F3845" i="12"/>
  <c r="F3844" i="12"/>
  <c r="F3843" i="12"/>
  <c r="F3842" i="12"/>
  <c r="F3841" i="12"/>
  <c r="F3840" i="12"/>
  <c r="F3839" i="12"/>
  <c r="F3838" i="12"/>
  <c r="F3837" i="12"/>
  <c r="F3836" i="12"/>
  <c r="F3835" i="12"/>
  <c r="F3834" i="12"/>
  <c r="F3833" i="12"/>
  <c r="F3832" i="12"/>
  <c r="F3831" i="12"/>
  <c r="F3830" i="12"/>
  <c r="F3829" i="12"/>
  <c r="F3828" i="12"/>
  <c r="F3827" i="12"/>
  <c r="F3826" i="12"/>
  <c r="F3825" i="12"/>
  <c r="F3824" i="12"/>
  <c r="F3823" i="12"/>
  <c r="F3822" i="12"/>
  <c r="F3821" i="12"/>
  <c r="F3820" i="12"/>
  <c r="F3819" i="12"/>
  <c r="F3818" i="12"/>
  <c r="F3817" i="12"/>
  <c r="F3816" i="12"/>
  <c r="F3815" i="12"/>
  <c r="F3814" i="12"/>
  <c r="F3813" i="12"/>
  <c r="F3812" i="12"/>
  <c r="F3811" i="12"/>
  <c r="F3810" i="12"/>
  <c r="F3809" i="12"/>
  <c r="F3808" i="12"/>
  <c r="F3807" i="12"/>
  <c r="F3806" i="12"/>
  <c r="F3805" i="12"/>
  <c r="F3804" i="12"/>
  <c r="F3803" i="12"/>
  <c r="F3802" i="12"/>
  <c r="F3801" i="12"/>
  <c r="F3800" i="12"/>
  <c r="F3799" i="12"/>
  <c r="F3798" i="12"/>
  <c r="F3797" i="12"/>
  <c r="F3796" i="12"/>
  <c r="F3795" i="12"/>
  <c r="F3794" i="12"/>
  <c r="F3793" i="12"/>
  <c r="F3792" i="12"/>
  <c r="F3791" i="12"/>
  <c r="F3790" i="12"/>
  <c r="F3789" i="12"/>
  <c r="F3788" i="12"/>
  <c r="F3787" i="12"/>
  <c r="F3786" i="12"/>
  <c r="F3785" i="12"/>
  <c r="F3784" i="12"/>
  <c r="F3783" i="12"/>
  <c r="F3782" i="12"/>
  <c r="F3781" i="12"/>
  <c r="F3780" i="12"/>
  <c r="F3779" i="12"/>
  <c r="F3778" i="12"/>
  <c r="F3777" i="12"/>
  <c r="F3776" i="12"/>
  <c r="F3775" i="12"/>
  <c r="F3774" i="12"/>
  <c r="F3773" i="12"/>
  <c r="F3772" i="12"/>
  <c r="F3771" i="12"/>
  <c r="F3770" i="12"/>
  <c r="F3769" i="12"/>
  <c r="F3768" i="12"/>
  <c r="F3767" i="12"/>
  <c r="F3766" i="12"/>
  <c r="F3765" i="12"/>
  <c r="F3764" i="12"/>
  <c r="F3763" i="12"/>
  <c r="F3762" i="12"/>
  <c r="F3761" i="12"/>
  <c r="F3760" i="12"/>
  <c r="F3759" i="12"/>
  <c r="F3758" i="12"/>
  <c r="F3757" i="12"/>
  <c r="F3756" i="12"/>
  <c r="F3755" i="12"/>
  <c r="F3754" i="12"/>
  <c r="F3753" i="12"/>
  <c r="F3752" i="12"/>
  <c r="F3751" i="12"/>
  <c r="F3750" i="12"/>
  <c r="F3749" i="12"/>
  <c r="F3748" i="12"/>
  <c r="F3747" i="12"/>
  <c r="F3746" i="12"/>
  <c r="F3745" i="12"/>
  <c r="F3744" i="12"/>
  <c r="F3743" i="12"/>
  <c r="F3742" i="12"/>
  <c r="F3741" i="12"/>
  <c r="F3740" i="12"/>
  <c r="F3739" i="12"/>
  <c r="F3738" i="12"/>
  <c r="F3737" i="12"/>
  <c r="F3736" i="12"/>
  <c r="F3735" i="12"/>
  <c r="F3734" i="12"/>
  <c r="F3733" i="12"/>
  <c r="F3732" i="12"/>
  <c r="F3731" i="12"/>
  <c r="F3730" i="12"/>
  <c r="F3729" i="12"/>
  <c r="F3728" i="12"/>
  <c r="F3727" i="12"/>
  <c r="F3726" i="12"/>
  <c r="F3725" i="12"/>
  <c r="F3724" i="12"/>
  <c r="F3723" i="12"/>
  <c r="F3722" i="12"/>
  <c r="F3721" i="12"/>
  <c r="F3720" i="12"/>
  <c r="F3719" i="12"/>
  <c r="F3718" i="12"/>
  <c r="F3717" i="12"/>
  <c r="F3716" i="12"/>
  <c r="F3715" i="12"/>
  <c r="F3714" i="12"/>
  <c r="F3713" i="12"/>
  <c r="F3712" i="12"/>
  <c r="F3711" i="12"/>
  <c r="F3710" i="12"/>
  <c r="F3709" i="12"/>
  <c r="F3708" i="12"/>
  <c r="F3707" i="12"/>
  <c r="F3706" i="12"/>
  <c r="F3705" i="12"/>
  <c r="F3704" i="12"/>
  <c r="F3703" i="12"/>
  <c r="F3702" i="12"/>
  <c r="F3701" i="12"/>
  <c r="F3700" i="12"/>
  <c r="F3699" i="12"/>
  <c r="F3698" i="12"/>
  <c r="F3697" i="12"/>
  <c r="F3696" i="12"/>
  <c r="F3695" i="12"/>
  <c r="F3694" i="12"/>
  <c r="F3693" i="12"/>
  <c r="F3692" i="12"/>
  <c r="F3691" i="12"/>
  <c r="F3690" i="12"/>
  <c r="F3689" i="12"/>
  <c r="F3688" i="12"/>
  <c r="F3687" i="12"/>
  <c r="F3686" i="12"/>
  <c r="F3685" i="12"/>
  <c r="F3684" i="12"/>
  <c r="F3683" i="12"/>
  <c r="F3682" i="12"/>
  <c r="F3681" i="12"/>
  <c r="F3680" i="12"/>
  <c r="F3679" i="12"/>
  <c r="F3678" i="12"/>
  <c r="F3677" i="12"/>
  <c r="F3676" i="12"/>
  <c r="F3675" i="12"/>
  <c r="F3674" i="12"/>
  <c r="F3673" i="12"/>
  <c r="F3672" i="12"/>
  <c r="F3671" i="12"/>
  <c r="F3670" i="12"/>
  <c r="F3669" i="12"/>
  <c r="F3668" i="12"/>
  <c r="F3667" i="12"/>
  <c r="F3666" i="12"/>
  <c r="F3665" i="12"/>
  <c r="F3664" i="12"/>
  <c r="F3663" i="12"/>
  <c r="F3662" i="12"/>
  <c r="F3661" i="12"/>
  <c r="F3660" i="12"/>
  <c r="F3659" i="12"/>
  <c r="F3658" i="12"/>
  <c r="F3657" i="12"/>
  <c r="F3656" i="12"/>
  <c r="F3655" i="12"/>
  <c r="F3654" i="12"/>
  <c r="F3653" i="12"/>
  <c r="F3652" i="12"/>
  <c r="F3651" i="12"/>
  <c r="F3650" i="12"/>
  <c r="F3649" i="12"/>
  <c r="F3648" i="12"/>
  <c r="F3647" i="12"/>
  <c r="F3646" i="12"/>
  <c r="F3645" i="12"/>
  <c r="F3644" i="12"/>
  <c r="F3643" i="12"/>
  <c r="F3642" i="12"/>
  <c r="F3641" i="12"/>
  <c r="F3640" i="12"/>
  <c r="F3639" i="12"/>
  <c r="F3638" i="12"/>
  <c r="F3637" i="12"/>
  <c r="F3636" i="12"/>
  <c r="F3635" i="12"/>
  <c r="F3634" i="12"/>
  <c r="F3633" i="12"/>
  <c r="F3632" i="12"/>
  <c r="F3631" i="12"/>
  <c r="F3630" i="12"/>
  <c r="F3629" i="12"/>
  <c r="F3628" i="12"/>
  <c r="F3627" i="12"/>
  <c r="F3626" i="12"/>
  <c r="F3625" i="12"/>
  <c r="F3624" i="12"/>
  <c r="F3623" i="12"/>
  <c r="F3622" i="12"/>
  <c r="F3621" i="12"/>
  <c r="F3620" i="12"/>
  <c r="F3619" i="12"/>
  <c r="F3618" i="12"/>
  <c r="F3617" i="12"/>
  <c r="F3616" i="12"/>
  <c r="F3615" i="12"/>
  <c r="F3614" i="12"/>
  <c r="F3613" i="12"/>
  <c r="F3612" i="12"/>
  <c r="F3611" i="12"/>
  <c r="F3610" i="12"/>
  <c r="F3609" i="12"/>
  <c r="F3608" i="12"/>
  <c r="F3607" i="12"/>
  <c r="F3606" i="12"/>
  <c r="F3605" i="12"/>
  <c r="F3604" i="12"/>
  <c r="F3603" i="12"/>
  <c r="F3602" i="12"/>
  <c r="F3601" i="12"/>
  <c r="F3600" i="12"/>
  <c r="F3599" i="12"/>
  <c r="F3598" i="12"/>
  <c r="F3597" i="12"/>
  <c r="F3596" i="12"/>
  <c r="F3595" i="12"/>
  <c r="F3594" i="12"/>
  <c r="F3593" i="12"/>
  <c r="F3592" i="12"/>
  <c r="F3591" i="12"/>
  <c r="F3590" i="12"/>
  <c r="F3589" i="12"/>
  <c r="F3588" i="12"/>
  <c r="F3587" i="12"/>
  <c r="F3586" i="12"/>
  <c r="F3585" i="12"/>
  <c r="F3584" i="12"/>
  <c r="F3583" i="12"/>
  <c r="F3582" i="12"/>
  <c r="F3581" i="12"/>
  <c r="F3580" i="12"/>
  <c r="F3579" i="12"/>
  <c r="F3578" i="12"/>
  <c r="F3577" i="12"/>
  <c r="F3576" i="12"/>
  <c r="F3575" i="12"/>
  <c r="F3574" i="12"/>
  <c r="F3573" i="12"/>
  <c r="F3572" i="12"/>
  <c r="F3571" i="12"/>
  <c r="F3570" i="12"/>
  <c r="F3569" i="12"/>
  <c r="F3568" i="12"/>
  <c r="F3567" i="12"/>
  <c r="F3566" i="12"/>
  <c r="F3565" i="12"/>
  <c r="F3564" i="12"/>
  <c r="F3563" i="12"/>
  <c r="F3562" i="12"/>
  <c r="F3561" i="12"/>
  <c r="F3560" i="12"/>
  <c r="F3559" i="12"/>
  <c r="F3558" i="12"/>
  <c r="F3557" i="12"/>
  <c r="F3556" i="12"/>
  <c r="F3555" i="12"/>
  <c r="F3554" i="12"/>
  <c r="F3553" i="12"/>
  <c r="F3552" i="12"/>
  <c r="F3551" i="12"/>
  <c r="F3550" i="12"/>
  <c r="F3549" i="12"/>
  <c r="F3548" i="12"/>
  <c r="F3547" i="12"/>
  <c r="F3546" i="12"/>
  <c r="F3545" i="12"/>
  <c r="F3544" i="12"/>
  <c r="F3543" i="12"/>
  <c r="F3542" i="12"/>
  <c r="F3541" i="12"/>
  <c r="F3540" i="12"/>
  <c r="F3539" i="12"/>
  <c r="F3538" i="12"/>
  <c r="F3537" i="12"/>
  <c r="F3536" i="12"/>
  <c r="F3535" i="12"/>
  <c r="F3534" i="12"/>
  <c r="F3533" i="12"/>
  <c r="F3532" i="12"/>
  <c r="F3531" i="12"/>
  <c r="F3530" i="12"/>
  <c r="F3529" i="12"/>
  <c r="F3528" i="12"/>
  <c r="F3527" i="12"/>
  <c r="F3526" i="12"/>
  <c r="F3525" i="12"/>
  <c r="F3524" i="12"/>
  <c r="F3523" i="12"/>
  <c r="F3522" i="12"/>
  <c r="F3521" i="12"/>
  <c r="F3520" i="12"/>
  <c r="F3519" i="12"/>
  <c r="F3518" i="12"/>
  <c r="F3517" i="12"/>
  <c r="F3516" i="12"/>
  <c r="F3515" i="12"/>
  <c r="F3514" i="12"/>
  <c r="F3513" i="12"/>
  <c r="F3512" i="12"/>
  <c r="F3511" i="12"/>
  <c r="F3510" i="12"/>
  <c r="F3509" i="12"/>
  <c r="F3508" i="12"/>
  <c r="F3507" i="12"/>
  <c r="F3506" i="12"/>
  <c r="F3505" i="12"/>
  <c r="F3504" i="12"/>
  <c r="F3503" i="12"/>
  <c r="F3502" i="12"/>
  <c r="F3501" i="12"/>
  <c r="F3500" i="12"/>
  <c r="F3499" i="12"/>
  <c r="F3498" i="12"/>
  <c r="F3497" i="12"/>
  <c r="F3496" i="12"/>
  <c r="F3495" i="12"/>
  <c r="F3494" i="12"/>
  <c r="F3493" i="12"/>
  <c r="F3492" i="12"/>
  <c r="F3491" i="12"/>
  <c r="F3490" i="12"/>
  <c r="F3489" i="12"/>
  <c r="F3488" i="12"/>
  <c r="F3487" i="12"/>
  <c r="F3486" i="12"/>
  <c r="F3485" i="12"/>
  <c r="F3484" i="12"/>
  <c r="F3483" i="12"/>
  <c r="F3482" i="12"/>
  <c r="F3481" i="12"/>
  <c r="F3480" i="12"/>
  <c r="F3479" i="12"/>
  <c r="F3478" i="12"/>
  <c r="F3477" i="12"/>
  <c r="F3476" i="12"/>
  <c r="F3475" i="12"/>
  <c r="F3474" i="12"/>
  <c r="F3473" i="12"/>
  <c r="F3472" i="12"/>
  <c r="F3471" i="12"/>
  <c r="F3470" i="12"/>
  <c r="F3469" i="12"/>
  <c r="F3468" i="12"/>
  <c r="F3467" i="12"/>
  <c r="F3466" i="12"/>
  <c r="F3465" i="12"/>
  <c r="F3464" i="12"/>
  <c r="F3463" i="12"/>
  <c r="F3462" i="12"/>
  <c r="F3461" i="12"/>
  <c r="F3460" i="12"/>
  <c r="F3459" i="12"/>
  <c r="F3458" i="12"/>
  <c r="F3457" i="12"/>
  <c r="F3456" i="12"/>
  <c r="F3455" i="12"/>
  <c r="F3454" i="12"/>
  <c r="F3453" i="12"/>
  <c r="F3452" i="12"/>
  <c r="F3451" i="12"/>
  <c r="F3450" i="12"/>
  <c r="F3449" i="12"/>
  <c r="F3448" i="12"/>
  <c r="F3447" i="12"/>
  <c r="F3446" i="12"/>
  <c r="F3445" i="12"/>
  <c r="F3444" i="12"/>
  <c r="F3443" i="12"/>
  <c r="F3442" i="12"/>
  <c r="F3441" i="12"/>
  <c r="F3440" i="12"/>
  <c r="F3439" i="12"/>
  <c r="F3438" i="12"/>
  <c r="F3437" i="12"/>
  <c r="F3436" i="12"/>
  <c r="F3435" i="12"/>
  <c r="F3434" i="12"/>
  <c r="F3433" i="12"/>
  <c r="F3432" i="12"/>
  <c r="F3431" i="12"/>
  <c r="F3430" i="12"/>
  <c r="F3429" i="12"/>
  <c r="F3428" i="12"/>
  <c r="F3427" i="12"/>
  <c r="F3426" i="12"/>
  <c r="F3425" i="12"/>
  <c r="F3424" i="12"/>
  <c r="F3423" i="12"/>
  <c r="F3422" i="12"/>
  <c r="F3421" i="12"/>
  <c r="F3420" i="12"/>
  <c r="F3419" i="12"/>
  <c r="F3418" i="12"/>
  <c r="F3417" i="12"/>
  <c r="F3416" i="12"/>
  <c r="F3415" i="12"/>
  <c r="F3414" i="12"/>
  <c r="F3413" i="12"/>
  <c r="F3412" i="12"/>
  <c r="F3411" i="12"/>
  <c r="F3410" i="12"/>
  <c r="F3409" i="12"/>
  <c r="F3408" i="12"/>
  <c r="F3407" i="12"/>
  <c r="F3406" i="12"/>
  <c r="F3405" i="12"/>
  <c r="F3404" i="12"/>
  <c r="F3403" i="12"/>
  <c r="F3402" i="12"/>
  <c r="F3401" i="12"/>
  <c r="F3400" i="12"/>
  <c r="F3399" i="12"/>
  <c r="F3398" i="12"/>
  <c r="F3397" i="12"/>
  <c r="F3396" i="12"/>
  <c r="F3395" i="12"/>
  <c r="F3394" i="12"/>
  <c r="F3393" i="12"/>
  <c r="F3392" i="12"/>
  <c r="F3391" i="12"/>
  <c r="F3390" i="12"/>
  <c r="F3389" i="12"/>
  <c r="F3388" i="12"/>
  <c r="F3387" i="12"/>
  <c r="F3386" i="12"/>
  <c r="F3385" i="12"/>
  <c r="F3384" i="12"/>
  <c r="F3383" i="12"/>
  <c r="F3382" i="12"/>
  <c r="F3381" i="12"/>
  <c r="F3380" i="12"/>
  <c r="F3379" i="12"/>
  <c r="F3378" i="12"/>
  <c r="F3377" i="12"/>
  <c r="F3376" i="12"/>
  <c r="F3375" i="12"/>
  <c r="F3374" i="12"/>
  <c r="F3373" i="12"/>
  <c r="F3372" i="12"/>
  <c r="F3371" i="12"/>
  <c r="F3370" i="12"/>
  <c r="F3369" i="12"/>
  <c r="F3368" i="12"/>
  <c r="F3367" i="12"/>
  <c r="F3366" i="12"/>
  <c r="F3365" i="12"/>
  <c r="F3364" i="12"/>
  <c r="F3363" i="12"/>
  <c r="F3362" i="12"/>
  <c r="F3361" i="12"/>
  <c r="F3360" i="12"/>
  <c r="F3359" i="12"/>
  <c r="F3358" i="12"/>
  <c r="F3357" i="12"/>
  <c r="F3356" i="12"/>
  <c r="F3355" i="12"/>
  <c r="F3354" i="12"/>
  <c r="F3353" i="12"/>
  <c r="F3352" i="12"/>
  <c r="F3351" i="12"/>
  <c r="F3350" i="12"/>
  <c r="F3349" i="12"/>
  <c r="F3348" i="12"/>
  <c r="F3347" i="12"/>
  <c r="F3346" i="12"/>
  <c r="F3345" i="12"/>
  <c r="F3344" i="12"/>
  <c r="F3343" i="12"/>
  <c r="F3342" i="12"/>
  <c r="F3341" i="12"/>
  <c r="F3340" i="12"/>
  <c r="F3339" i="12"/>
  <c r="F3338" i="12"/>
  <c r="F3337" i="12"/>
  <c r="F3336" i="12"/>
  <c r="F3335" i="12"/>
  <c r="F3334" i="12"/>
  <c r="F3333" i="12"/>
  <c r="F3332" i="12"/>
  <c r="F3331" i="12"/>
  <c r="F3330" i="12"/>
  <c r="F3329" i="12"/>
  <c r="F3328" i="12"/>
  <c r="F3327" i="12"/>
  <c r="F3326" i="12"/>
  <c r="F3325" i="12"/>
  <c r="F3324" i="12"/>
  <c r="F3323" i="12"/>
  <c r="F3322" i="12"/>
  <c r="F3321" i="12"/>
  <c r="F3320" i="12"/>
  <c r="F3319" i="12"/>
  <c r="F3318" i="12"/>
  <c r="F3317" i="12"/>
  <c r="F3316" i="12"/>
  <c r="F3315" i="12"/>
  <c r="F3314" i="12"/>
  <c r="F3313" i="12"/>
  <c r="F3312" i="12"/>
  <c r="F3311" i="12"/>
  <c r="F3310" i="12"/>
  <c r="F3309" i="12"/>
  <c r="F3308" i="12"/>
  <c r="F3307" i="12"/>
  <c r="F3306" i="12"/>
  <c r="F3305" i="12"/>
  <c r="F3304" i="12"/>
  <c r="F3303" i="12"/>
  <c r="F3302" i="12"/>
  <c r="F3301" i="12"/>
  <c r="F3300" i="12"/>
  <c r="F3299" i="12"/>
  <c r="F3298" i="12"/>
  <c r="F3297" i="12"/>
  <c r="F3296" i="12"/>
  <c r="F3295" i="12"/>
  <c r="F3294" i="12"/>
  <c r="F3293" i="12"/>
  <c r="F3292" i="12"/>
  <c r="F3291" i="12"/>
  <c r="F3290" i="12"/>
  <c r="F3289" i="12"/>
  <c r="F3288" i="12"/>
  <c r="F3287" i="12"/>
  <c r="F3286" i="12"/>
  <c r="F3285" i="12"/>
  <c r="F3284" i="12"/>
  <c r="F3283" i="12"/>
  <c r="F3282" i="12"/>
  <c r="F3281" i="12"/>
  <c r="F3280" i="12"/>
  <c r="F3279" i="12"/>
  <c r="F3278" i="12"/>
  <c r="F3277" i="12"/>
  <c r="F3276" i="12"/>
  <c r="F3275" i="12"/>
  <c r="F3274" i="12"/>
  <c r="F3273" i="12"/>
  <c r="F3272" i="12"/>
  <c r="F3271" i="12"/>
  <c r="F3270" i="12"/>
  <c r="F3269" i="12"/>
  <c r="F3268" i="12"/>
  <c r="F3267" i="12"/>
  <c r="F3266" i="12"/>
  <c r="F3265" i="12"/>
  <c r="F3264" i="12"/>
  <c r="F3263" i="12"/>
  <c r="F3262" i="12"/>
  <c r="F3261" i="12"/>
  <c r="F3260" i="12"/>
  <c r="F3259" i="12"/>
  <c r="F3258" i="12"/>
  <c r="F3257" i="12"/>
  <c r="F3256" i="12"/>
  <c r="F3255" i="12"/>
  <c r="F3254" i="12"/>
  <c r="F3253" i="12"/>
  <c r="F3252" i="12"/>
  <c r="F3251" i="12"/>
  <c r="F3250" i="12"/>
  <c r="F3249" i="12"/>
  <c r="F3248" i="12"/>
  <c r="F3247" i="12"/>
  <c r="F3246" i="12"/>
  <c r="F3245" i="12"/>
  <c r="F3244" i="12"/>
  <c r="F3243" i="12"/>
  <c r="F3242" i="12"/>
  <c r="F3241" i="12"/>
  <c r="F3240" i="12"/>
  <c r="F3239" i="12"/>
  <c r="F3238" i="12"/>
  <c r="F3237" i="12"/>
  <c r="F3236" i="12"/>
  <c r="F3235" i="12"/>
  <c r="F3234" i="12"/>
  <c r="F3233" i="12"/>
  <c r="F3232" i="12"/>
  <c r="F3231" i="12"/>
  <c r="F3230" i="12"/>
  <c r="F3229" i="12"/>
  <c r="F3228" i="12"/>
  <c r="F3227" i="12"/>
  <c r="F3226" i="12"/>
  <c r="F3225" i="12"/>
  <c r="F3224" i="12"/>
  <c r="F3223" i="12"/>
  <c r="F3222" i="12"/>
  <c r="F3221" i="12"/>
  <c r="F3220" i="12"/>
  <c r="F3219" i="12"/>
  <c r="F3218" i="12"/>
  <c r="F3217" i="12"/>
  <c r="F3216" i="12"/>
  <c r="F3215" i="12"/>
  <c r="F3214" i="12"/>
  <c r="F3213" i="12"/>
  <c r="F3212" i="12"/>
  <c r="F3211" i="12"/>
  <c r="F3210" i="12"/>
  <c r="F3209" i="12"/>
  <c r="F3208" i="12"/>
  <c r="F3207" i="12"/>
  <c r="F3206" i="12"/>
  <c r="F3205" i="12"/>
  <c r="F3204" i="12"/>
  <c r="F3203" i="12"/>
  <c r="F3202" i="12"/>
  <c r="F3201" i="12"/>
  <c r="F3200" i="12"/>
  <c r="F3199" i="12"/>
  <c r="F3198" i="12"/>
  <c r="F3197" i="12"/>
  <c r="F3196" i="12"/>
  <c r="F3195" i="12"/>
  <c r="F3194" i="12"/>
  <c r="F3193" i="12"/>
  <c r="F3192" i="12"/>
  <c r="F3191" i="12"/>
  <c r="F3190" i="12"/>
  <c r="F3189" i="12"/>
  <c r="F3188" i="12"/>
  <c r="F3187" i="12"/>
  <c r="F3186" i="12"/>
  <c r="F3185" i="12"/>
  <c r="F3184" i="12"/>
  <c r="F3183" i="12"/>
  <c r="F3182" i="12"/>
  <c r="F3181" i="12"/>
  <c r="F3180" i="12"/>
  <c r="F3179" i="12"/>
  <c r="F3178" i="12"/>
  <c r="F3177" i="12"/>
  <c r="F3176" i="12"/>
  <c r="F3175" i="12"/>
  <c r="F3174" i="12"/>
  <c r="F3173" i="12"/>
  <c r="F3172" i="12"/>
  <c r="F3171" i="12"/>
  <c r="F3170" i="12"/>
  <c r="F3169" i="12"/>
  <c r="F3168" i="12"/>
  <c r="F3167" i="12"/>
  <c r="F3166" i="12"/>
  <c r="F3165" i="12"/>
  <c r="F3164" i="12"/>
  <c r="F3163" i="12"/>
  <c r="F3162" i="12"/>
  <c r="F3161" i="12"/>
  <c r="F3160" i="12"/>
  <c r="F3159" i="12"/>
  <c r="F3158" i="12"/>
  <c r="F3157" i="12"/>
  <c r="F3156" i="12"/>
  <c r="F3155" i="12"/>
  <c r="F3154" i="12"/>
  <c r="F3153" i="12"/>
  <c r="F3152" i="12"/>
  <c r="F3151" i="12"/>
  <c r="F3150" i="12"/>
  <c r="F3149" i="12"/>
  <c r="F3148" i="12"/>
  <c r="F3147" i="12"/>
  <c r="F3146" i="12"/>
  <c r="F3145" i="12"/>
  <c r="F3144" i="12"/>
  <c r="F3143" i="12"/>
  <c r="F3142" i="12"/>
  <c r="F3141" i="12"/>
  <c r="F3140" i="12"/>
  <c r="F3139" i="12"/>
  <c r="F3138" i="12"/>
  <c r="F3137" i="12"/>
  <c r="F3136" i="12"/>
  <c r="F3135" i="12"/>
  <c r="F3134" i="12"/>
  <c r="F3133" i="12"/>
  <c r="F3132" i="12"/>
  <c r="F3131" i="12"/>
  <c r="F3130" i="12"/>
  <c r="F3129" i="12"/>
  <c r="F3128" i="12"/>
  <c r="F3127" i="12"/>
  <c r="F3126" i="12"/>
  <c r="F3125" i="12"/>
  <c r="F3124" i="12"/>
  <c r="F3123" i="12"/>
  <c r="F3122" i="12"/>
  <c r="F3121" i="12"/>
  <c r="F3120" i="12"/>
  <c r="F3119" i="12"/>
  <c r="F3118" i="12"/>
  <c r="F3117" i="12"/>
  <c r="F3116" i="12"/>
  <c r="F3115" i="12"/>
  <c r="F3114" i="12"/>
  <c r="F3113" i="12"/>
  <c r="F3112" i="12"/>
  <c r="F3111" i="12"/>
  <c r="F3110" i="12"/>
  <c r="F3109" i="12"/>
  <c r="F3108" i="12"/>
  <c r="F3107" i="12"/>
  <c r="F3106" i="12"/>
  <c r="F3105" i="12"/>
  <c r="F3104" i="12"/>
  <c r="F3103" i="12"/>
  <c r="F3102" i="12"/>
  <c r="F3101" i="12"/>
  <c r="F3100" i="12"/>
  <c r="F3099" i="12"/>
  <c r="F3098" i="12"/>
  <c r="F3097" i="12"/>
  <c r="F3096" i="12"/>
  <c r="F3095" i="12"/>
  <c r="F3094" i="12"/>
  <c r="F3093" i="12"/>
  <c r="F3092" i="12"/>
  <c r="F3091" i="12"/>
  <c r="F3090" i="12"/>
  <c r="F3089" i="12"/>
  <c r="F3088" i="12"/>
  <c r="F3087" i="12"/>
  <c r="F3086" i="12"/>
  <c r="F3085" i="12"/>
  <c r="F3084" i="12"/>
  <c r="F3083" i="12"/>
  <c r="F3082" i="12"/>
  <c r="F3081" i="12"/>
  <c r="F3080" i="12"/>
  <c r="F3079" i="12"/>
  <c r="F3078" i="12"/>
  <c r="F3077" i="12"/>
  <c r="F3076" i="12"/>
  <c r="F3075" i="12"/>
  <c r="F3074" i="12"/>
  <c r="F3073" i="12"/>
  <c r="F3072" i="12"/>
  <c r="F3071" i="12"/>
  <c r="F3070" i="12"/>
  <c r="F3069" i="12"/>
  <c r="F3068" i="12"/>
  <c r="F3067" i="12"/>
  <c r="F3066" i="12"/>
  <c r="F3065" i="12"/>
  <c r="F3064" i="12"/>
  <c r="F3063" i="12"/>
  <c r="F3062" i="12"/>
  <c r="F3061" i="12"/>
  <c r="F3060" i="12"/>
  <c r="F3059" i="12"/>
  <c r="F3058" i="12"/>
  <c r="F3057" i="12"/>
  <c r="F3056" i="12"/>
  <c r="F3055" i="12"/>
  <c r="F3054" i="12"/>
  <c r="F3053" i="12"/>
  <c r="F3052" i="12"/>
  <c r="F3051" i="12"/>
  <c r="F3050" i="12"/>
  <c r="F3049" i="12"/>
  <c r="F3048" i="12"/>
  <c r="F3047" i="12"/>
  <c r="F3046" i="12"/>
  <c r="F3045" i="12"/>
  <c r="F3044" i="12"/>
  <c r="F3043" i="12"/>
  <c r="F3042" i="12"/>
  <c r="F3041" i="12"/>
  <c r="F3040" i="12"/>
  <c r="F3039" i="12"/>
  <c r="F3038" i="12"/>
  <c r="F3037" i="12"/>
  <c r="F3036" i="12"/>
  <c r="F3035" i="12"/>
  <c r="F3034" i="12"/>
  <c r="F3033" i="12"/>
  <c r="F3032" i="12"/>
  <c r="F3031" i="12"/>
  <c r="F3030" i="12"/>
  <c r="F3029" i="12"/>
  <c r="F3028" i="12"/>
  <c r="F3027" i="12"/>
  <c r="F3026" i="12"/>
  <c r="F3025" i="12"/>
  <c r="F3024" i="12"/>
  <c r="F3023" i="12"/>
  <c r="F3022" i="12"/>
  <c r="F3021" i="12"/>
  <c r="F3020" i="12"/>
  <c r="F3019" i="12"/>
  <c r="F3018" i="12"/>
  <c r="F3017" i="12"/>
  <c r="F3016" i="12"/>
  <c r="F3015" i="12"/>
  <c r="F3014" i="12"/>
  <c r="F3013" i="12"/>
  <c r="F3012" i="12"/>
  <c r="F3011" i="12"/>
  <c r="F3010" i="12"/>
  <c r="F3009" i="12"/>
  <c r="F3008" i="12"/>
  <c r="F3007" i="12"/>
  <c r="F3006" i="12"/>
  <c r="F3005" i="12"/>
  <c r="F3004" i="12"/>
  <c r="F3003" i="12"/>
  <c r="F3002" i="12"/>
  <c r="F3001" i="12"/>
  <c r="F3000" i="12"/>
  <c r="F2999" i="12"/>
  <c r="F2998" i="12"/>
  <c r="F2997" i="12"/>
  <c r="F2996" i="12"/>
  <c r="F2995" i="12"/>
  <c r="F2994" i="12"/>
  <c r="F2993" i="12"/>
  <c r="F2992" i="12"/>
  <c r="F2991" i="12"/>
  <c r="F2990" i="12"/>
  <c r="F2989" i="12"/>
  <c r="F2988" i="12"/>
  <c r="F2987" i="12"/>
  <c r="F2986" i="12"/>
  <c r="F2985" i="12"/>
  <c r="F2984" i="12"/>
  <c r="F2983" i="12"/>
  <c r="F2982" i="12"/>
  <c r="F2981" i="12"/>
  <c r="F2980" i="12"/>
  <c r="F2979" i="12"/>
  <c r="F2978" i="12"/>
  <c r="F2977" i="12"/>
  <c r="F2976" i="12"/>
  <c r="F2975" i="12"/>
  <c r="F2974" i="12"/>
  <c r="F2973" i="12"/>
  <c r="F2972" i="12"/>
  <c r="F2971" i="12"/>
  <c r="F2970" i="12"/>
  <c r="F2969" i="12"/>
  <c r="F2968" i="12"/>
  <c r="F2967" i="12"/>
  <c r="F2966" i="12"/>
  <c r="F2965" i="12"/>
  <c r="F2964" i="12"/>
  <c r="F2963" i="12"/>
  <c r="F2962" i="12"/>
  <c r="F2961" i="12"/>
  <c r="F2960" i="12"/>
  <c r="F2959" i="12"/>
  <c r="F2958" i="12"/>
  <c r="F2957" i="12"/>
  <c r="F2956" i="12"/>
  <c r="F2955" i="12"/>
  <c r="F2954" i="12"/>
  <c r="F2953" i="12"/>
  <c r="F2952" i="12"/>
  <c r="F2951" i="12"/>
  <c r="F2950" i="12"/>
  <c r="F2949" i="12"/>
  <c r="F2948" i="12"/>
  <c r="F2947" i="12"/>
  <c r="F2946" i="12"/>
  <c r="F2945" i="12"/>
  <c r="F2944" i="12"/>
  <c r="F2943" i="12"/>
  <c r="F2942" i="12"/>
  <c r="F2941" i="12"/>
  <c r="F2940" i="12"/>
  <c r="F2939" i="12"/>
  <c r="F2938" i="12"/>
  <c r="F2937" i="12"/>
  <c r="F2936" i="12"/>
  <c r="F2935" i="12"/>
  <c r="F2934" i="12"/>
  <c r="F2933" i="12"/>
  <c r="F2932" i="12"/>
  <c r="F2931" i="12"/>
  <c r="F2930" i="12"/>
  <c r="F2929" i="12"/>
  <c r="F2928" i="12"/>
  <c r="F2927" i="12"/>
  <c r="F2926" i="12"/>
  <c r="F2925" i="12"/>
  <c r="F2924" i="12"/>
  <c r="F2923" i="12"/>
  <c r="F2922" i="12"/>
  <c r="F2921" i="12"/>
  <c r="F2920" i="12"/>
  <c r="F2919" i="12"/>
  <c r="F2918" i="12"/>
  <c r="F2917" i="12"/>
  <c r="F2916" i="12"/>
  <c r="F2915" i="12"/>
  <c r="F2914" i="12"/>
  <c r="F2913" i="12"/>
  <c r="F2912" i="12"/>
  <c r="F2911" i="12"/>
  <c r="F2910" i="12"/>
  <c r="F2909" i="12"/>
  <c r="F2908" i="12"/>
  <c r="F2907" i="12"/>
  <c r="F2906" i="12"/>
  <c r="F2905" i="12"/>
  <c r="F2904" i="12"/>
  <c r="F2903" i="12"/>
  <c r="F2902" i="12"/>
  <c r="F2901" i="12"/>
  <c r="F2900" i="12"/>
  <c r="F2899" i="12"/>
  <c r="F2898" i="12"/>
  <c r="F2897" i="12"/>
  <c r="F2896" i="12"/>
  <c r="F2895" i="12"/>
  <c r="F2894" i="12"/>
  <c r="F2893" i="12"/>
  <c r="F2892" i="12"/>
  <c r="F2891" i="12"/>
  <c r="F2890" i="12"/>
  <c r="F2889" i="12"/>
  <c r="F2888" i="12"/>
  <c r="F2887" i="12"/>
  <c r="F2886" i="12"/>
  <c r="F2885" i="12"/>
  <c r="F2884" i="12"/>
  <c r="F2883" i="12"/>
  <c r="F2882" i="12"/>
  <c r="F2881" i="12"/>
  <c r="F2880" i="12"/>
  <c r="F2879" i="12"/>
  <c r="F2878" i="12"/>
  <c r="F2877" i="12"/>
  <c r="F2876" i="12"/>
  <c r="F2875" i="12"/>
  <c r="F2874" i="12"/>
  <c r="F2873" i="12"/>
  <c r="F2872" i="12"/>
  <c r="F2871" i="12"/>
  <c r="F2870" i="12"/>
  <c r="F2869" i="12"/>
  <c r="F2868" i="12"/>
  <c r="F2867" i="12"/>
  <c r="F2866" i="12"/>
  <c r="F2865" i="12"/>
  <c r="F2864" i="12"/>
  <c r="F2863" i="12"/>
  <c r="F2862" i="12"/>
  <c r="F2861" i="12"/>
  <c r="F2860" i="12"/>
  <c r="F2859" i="12"/>
  <c r="F2858" i="12"/>
  <c r="F2857" i="12"/>
  <c r="F2856" i="12"/>
  <c r="F2855" i="12"/>
  <c r="F2854" i="12"/>
  <c r="F2853" i="12"/>
  <c r="F2852" i="12"/>
  <c r="F2851" i="12"/>
  <c r="F2850" i="12"/>
  <c r="F2849" i="12"/>
  <c r="F2848" i="12"/>
  <c r="F2847" i="12"/>
  <c r="F2846" i="12"/>
  <c r="F2845" i="12"/>
  <c r="F2844" i="12"/>
  <c r="F2843" i="12"/>
  <c r="F2842" i="12"/>
  <c r="F2841" i="12"/>
  <c r="F2840" i="12"/>
  <c r="F2839" i="12"/>
  <c r="F2838" i="12"/>
  <c r="F2837" i="12"/>
  <c r="F2836" i="12"/>
  <c r="F2835" i="12"/>
  <c r="F2834" i="12"/>
  <c r="F2833" i="12"/>
  <c r="F2832" i="12"/>
  <c r="F2831" i="12"/>
  <c r="F2830" i="12"/>
  <c r="F2829" i="12"/>
  <c r="F2828" i="12"/>
  <c r="F2827" i="12"/>
  <c r="F2826" i="12"/>
  <c r="F2825" i="12"/>
  <c r="F2824" i="12"/>
  <c r="F2823" i="12"/>
  <c r="F2822" i="12"/>
  <c r="F2821" i="12"/>
  <c r="F2820" i="12"/>
  <c r="F2819" i="12"/>
  <c r="F2818" i="12"/>
  <c r="F2817" i="12"/>
  <c r="F2816" i="12"/>
  <c r="F2815" i="12"/>
  <c r="F2814" i="12"/>
  <c r="F2813" i="12"/>
  <c r="F2812" i="12"/>
  <c r="F2811" i="12"/>
  <c r="F2810" i="12"/>
  <c r="F2809" i="12"/>
  <c r="F2808" i="12"/>
  <c r="F2807" i="12"/>
  <c r="F2806" i="12"/>
  <c r="F2805" i="12"/>
  <c r="F2804" i="12"/>
  <c r="F2803" i="12"/>
  <c r="F2802" i="12"/>
  <c r="F2801" i="12"/>
  <c r="F2800" i="12"/>
  <c r="F2799" i="12"/>
  <c r="F2798" i="12"/>
  <c r="F2797" i="12"/>
  <c r="F2796" i="12"/>
  <c r="F2795" i="12"/>
  <c r="F2794" i="12"/>
  <c r="F2793" i="12"/>
  <c r="F2792" i="12"/>
  <c r="F2791" i="12"/>
  <c r="F2790" i="12"/>
  <c r="F2789" i="12"/>
  <c r="F2788" i="12"/>
  <c r="F2787" i="12"/>
  <c r="F2786" i="12"/>
  <c r="F2785" i="12"/>
  <c r="F2784" i="12"/>
  <c r="F2783" i="12"/>
  <c r="F2782" i="12"/>
  <c r="F2781" i="12"/>
  <c r="F2780" i="12"/>
  <c r="F2779" i="12"/>
  <c r="F2778" i="12"/>
  <c r="F2777" i="12"/>
  <c r="F2776" i="12"/>
  <c r="F2775" i="12"/>
  <c r="F2774" i="12"/>
  <c r="F2773" i="12"/>
  <c r="F2772" i="12"/>
  <c r="F2771" i="12"/>
  <c r="F2770" i="12"/>
  <c r="F2769" i="12"/>
  <c r="F2768" i="12"/>
  <c r="F2767" i="12"/>
  <c r="F2766" i="12"/>
  <c r="F2765" i="12"/>
  <c r="F2764" i="12"/>
  <c r="F2763" i="12"/>
  <c r="F2762" i="12"/>
  <c r="F2761" i="12"/>
  <c r="F2760" i="12"/>
  <c r="F2759" i="12"/>
  <c r="F2758" i="12"/>
  <c r="F2757" i="12"/>
  <c r="F2756" i="12"/>
  <c r="F2755" i="12"/>
  <c r="F2754" i="12"/>
  <c r="F2753" i="12"/>
  <c r="F2752" i="12"/>
  <c r="F2751" i="12"/>
  <c r="F2750" i="12"/>
  <c r="F2749" i="12"/>
  <c r="F2748" i="12"/>
  <c r="F2747" i="12"/>
  <c r="F2746" i="12"/>
  <c r="F2745" i="12"/>
  <c r="F2744" i="12"/>
  <c r="F2743" i="12"/>
  <c r="F2742" i="12"/>
  <c r="F2741" i="12"/>
  <c r="F2740" i="12"/>
  <c r="F2739" i="12"/>
  <c r="F2738" i="12"/>
  <c r="F2737" i="12"/>
  <c r="F2736" i="12"/>
  <c r="F2735" i="12"/>
  <c r="F2734" i="12"/>
  <c r="F2733" i="12"/>
  <c r="F2732" i="12"/>
  <c r="F2731" i="12"/>
  <c r="F2730" i="12"/>
  <c r="F2729" i="12"/>
  <c r="F2728" i="12"/>
  <c r="F2727" i="12"/>
  <c r="F2726" i="12"/>
  <c r="F2725" i="12"/>
  <c r="F2724" i="12"/>
  <c r="F2723" i="12"/>
  <c r="F2722" i="12"/>
  <c r="F2721" i="12"/>
  <c r="F2720" i="12"/>
  <c r="F2719" i="12"/>
  <c r="F2718" i="12"/>
  <c r="F2717" i="12"/>
  <c r="F2716" i="12"/>
  <c r="F2715" i="12"/>
  <c r="F2714" i="12"/>
  <c r="F2713" i="12"/>
  <c r="F2712" i="12"/>
  <c r="F2711" i="12"/>
  <c r="F2710" i="12"/>
  <c r="F2709" i="12"/>
  <c r="F2708" i="12"/>
  <c r="F2707" i="12"/>
  <c r="F2706" i="12"/>
  <c r="F2705" i="12"/>
  <c r="F2704" i="12"/>
  <c r="F2703" i="12"/>
  <c r="F2702" i="12"/>
  <c r="F2701" i="12"/>
  <c r="F2700" i="12"/>
  <c r="F2699" i="12"/>
  <c r="F2698" i="12"/>
  <c r="F2697" i="12"/>
  <c r="F2696" i="12"/>
  <c r="F2695" i="12"/>
  <c r="F2694" i="12"/>
  <c r="F2693" i="12"/>
  <c r="F2692" i="12"/>
  <c r="F2691" i="12"/>
  <c r="F2690" i="12"/>
  <c r="F2689" i="12"/>
  <c r="F2688" i="12"/>
  <c r="F2687" i="12"/>
  <c r="F2686" i="12"/>
  <c r="F2685" i="12"/>
  <c r="F2684" i="12"/>
  <c r="F2683" i="12"/>
  <c r="F2682" i="12"/>
  <c r="F2681" i="12"/>
  <c r="F2680" i="12"/>
  <c r="F2679" i="12"/>
  <c r="F2678" i="12"/>
  <c r="F2677" i="12"/>
  <c r="F2676" i="12"/>
  <c r="F2675" i="12"/>
  <c r="F2674" i="12"/>
  <c r="F2673" i="12"/>
  <c r="F2672" i="12"/>
  <c r="F2671" i="12"/>
  <c r="F2670" i="12"/>
  <c r="F2669" i="12"/>
  <c r="F2668" i="12"/>
  <c r="F2667" i="12"/>
  <c r="F2666" i="12"/>
  <c r="F2665" i="12"/>
  <c r="F2664" i="12"/>
  <c r="F2663" i="12"/>
  <c r="F2662" i="12"/>
  <c r="F2661" i="12"/>
  <c r="F2660" i="12"/>
  <c r="F2659" i="12"/>
  <c r="F2658" i="12"/>
  <c r="F2657" i="12"/>
  <c r="F2656" i="12"/>
  <c r="F2655" i="12"/>
  <c r="F2654" i="12"/>
  <c r="F2653" i="12"/>
  <c r="F2652" i="12"/>
  <c r="F2651" i="12"/>
  <c r="F2650" i="12"/>
  <c r="F2649" i="12"/>
  <c r="F2648" i="12"/>
  <c r="F2647" i="12"/>
  <c r="F2646" i="12"/>
  <c r="F2645" i="12"/>
  <c r="F2644" i="12"/>
  <c r="F2643" i="12"/>
  <c r="F2642" i="12"/>
  <c r="F2641" i="12"/>
  <c r="F2640" i="12"/>
  <c r="F2639" i="12"/>
  <c r="F2638" i="12"/>
  <c r="F2637" i="12"/>
  <c r="F2636" i="12"/>
  <c r="F2635" i="12"/>
  <c r="F2634" i="12"/>
  <c r="F2633" i="12"/>
  <c r="F2632" i="12"/>
  <c r="F2631" i="12"/>
  <c r="F2630" i="12"/>
  <c r="F2629" i="12"/>
  <c r="F2628" i="12"/>
  <c r="F2627" i="12"/>
  <c r="F2626" i="12"/>
  <c r="F2625" i="12"/>
  <c r="F2624" i="12"/>
  <c r="F2623" i="12"/>
  <c r="F2622" i="12"/>
  <c r="F2621" i="12"/>
  <c r="F2620" i="12"/>
  <c r="F2619" i="12"/>
  <c r="F2618" i="12"/>
  <c r="F2617" i="12"/>
  <c r="F2616" i="12"/>
  <c r="F2615" i="12"/>
  <c r="F2614" i="12"/>
  <c r="F2613" i="12"/>
  <c r="F2612" i="12"/>
  <c r="F2611" i="12"/>
  <c r="F2610" i="12"/>
  <c r="F2609" i="12"/>
  <c r="F2608" i="12"/>
  <c r="F2607" i="12"/>
  <c r="F2606" i="12"/>
  <c r="F2605" i="12"/>
  <c r="F2604" i="12"/>
  <c r="F2603" i="12"/>
  <c r="F2602" i="12"/>
  <c r="F2601" i="12"/>
  <c r="F2600" i="12"/>
  <c r="F2599" i="12"/>
  <c r="F2598" i="12"/>
  <c r="F2597" i="12"/>
  <c r="F2596" i="12"/>
  <c r="F2595" i="12"/>
  <c r="F2594" i="12"/>
  <c r="F2593" i="12"/>
  <c r="F2592" i="12"/>
  <c r="F2591" i="12"/>
  <c r="F2590" i="12"/>
  <c r="F2589" i="12"/>
  <c r="F2588" i="12"/>
  <c r="F2587" i="12"/>
  <c r="F2586" i="12"/>
  <c r="F2585" i="12"/>
  <c r="F2584" i="12"/>
  <c r="F2583" i="12"/>
  <c r="F2582" i="12"/>
  <c r="F2581" i="12"/>
  <c r="F2580" i="12"/>
  <c r="F2579" i="12"/>
  <c r="F2578" i="12"/>
  <c r="F2577" i="12"/>
  <c r="F2576" i="12"/>
  <c r="F2575" i="12"/>
  <c r="F2574" i="12"/>
  <c r="F2573" i="12"/>
  <c r="F2572" i="12"/>
  <c r="F2571" i="12"/>
  <c r="F2570" i="12"/>
  <c r="F2569" i="12"/>
  <c r="F2568" i="12"/>
  <c r="F2567" i="12"/>
  <c r="F2566" i="12"/>
  <c r="F2565" i="12"/>
  <c r="F2564" i="12"/>
  <c r="F2563" i="12"/>
  <c r="F2562" i="12"/>
  <c r="F2561" i="12"/>
  <c r="F2560" i="12"/>
  <c r="F2559" i="12"/>
  <c r="F2558" i="12"/>
  <c r="F2557" i="12"/>
  <c r="F2556" i="12"/>
  <c r="F2555" i="12"/>
  <c r="F2554" i="12"/>
  <c r="F2553" i="12"/>
  <c r="F2552" i="12"/>
  <c r="F2551" i="12"/>
  <c r="F2550" i="12"/>
  <c r="F2549" i="12"/>
  <c r="F2548" i="12"/>
  <c r="F2547" i="12"/>
  <c r="F2546" i="12"/>
  <c r="F2545" i="12"/>
  <c r="F2544" i="12"/>
  <c r="F2543" i="12"/>
  <c r="F2542" i="12"/>
  <c r="F2541" i="12"/>
  <c r="F2540" i="12"/>
  <c r="F2539" i="12"/>
  <c r="F2538" i="12"/>
  <c r="F2537" i="12"/>
  <c r="F2536" i="12"/>
  <c r="F2535" i="12"/>
  <c r="F2534" i="12"/>
  <c r="F2533" i="12"/>
  <c r="F2532" i="12"/>
  <c r="F2531" i="12"/>
  <c r="F2530" i="12"/>
  <c r="F2529" i="12"/>
  <c r="F2528" i="12"/>
  <c r="F2527" i="12"/>
  <c r="F2526" i="12"/>
  <c r="F2525" i="12"/>
  <c r="F2524" i="12"/>
  <c r="F2523" i="12"/>
  <c r="F2522" i="12"/>
  <c r="F2521" i="12"/>
  <c r="F2520" i="12"/>
  <c r="F2519" i="12"/>
  <c r="F2518" i="12"/>
  <c r="F2517" i="12"/>
  <c r="F2516" i="12"/>
  <c r="F2515" i="12"/>
  <c r="F2514" i="12"/>
  <c r="F2513" i="12"/>
  <c r="F2512" i="12"/>
  <c r="F2511" i="12"/>
  <c r="F2510" i="12"/>
  <c r="F2509" i="12"/>
  <c r="F2508" i="12"/>
  <c r="F2507" i="12"/>
  <c r="F2506" i="12"/>
  <c r="F2505" i="12"/>
  <c r="F2504" i="12"/>
  <c r="F2503" i="12"/>
  <c r="F2502" i="12"/>
  <c r="F2501" i="12"/>
  <c r="F2500" i="12"/>
  <c r="F2499" i="12"/>
  <c r="F2498" i="12"/>
  <c r="F2497" i="12"/>
  <c r="F2496" i="12"/>
  <c r="F2495" i="12"/>
  <c r="F2494" i="12"/>
  <c r="F2493" i="12"/>
  <c r="F2492" i="12"/>
  <c r="F2491" i="12"/>
  <c r="F2490" i="12"/>
  <c r="F2489" i="12"/>
  <c r="F2488" i="12"/>
  <c r="F2487" i="12"/>
  <c r="F2486" i="12"/>
  <c r="F2485" i="12"/>
  <c r="F2484" i="12"/>
  <c r="F2483" i="12"/>
  <c r="F2482" i="12"/>
  <c r="F2481" i="12"/>
  <c r="F2480" i="12"/>
  <c r="F2479" i="12"/>
  <c r="F2478" i="12"/>
  <c r="F2477" i="12"/>
  <c r="F2476" i="12"/>
  <c r="F2475" i="12"/>
  <c r="F2474" i="12"/>
  <c r="F2473" i="12"/>
  <c r="F2472" i="12"/>
  <c r="F2471" i="12"/>
  <c r="F2470" i="12"/>
  <c r="F2469" i="12"/>
  <c r="F2468" i="12"/>
  <c r="F2467" i="12"/>
  <c r="F2466" i="12"/>
  <c r="F2465" i="12"/>
  <c r="F2464" i="12"/>
  <c r="F2463" i="12"/>
  <c r="F2462" i="12"/>
  <c r="F2461" i="12"/>
  <c r="F2460" i="12"/>
  <c r="F2459" i="12"/>
  <c r="F2458" i="12"/>
  <c r="F2457" i="12"/>
  <c r="F2456" i="12"/>
  <c r="F2455" i="12"/>
  <c r="F2454" i="12"/>
  <c r="F2453" i="12"/>
  <c r="F2452" i="12"/>
  <c r="F2451" i="12"/>
  <c r="F2450" i="12"/>
  <c r="F2449" i="12"/>
  <c r="F2448" i="12"/>
  <c r="F2447" i="12"/>
  <c r="F2446" i="12"/>
  <c r="F2445" i="12"/>
  <c r="F2444" i="12"/>
  <c r="F2443" i="12"/>
  <c r="F2442" i="12"/>
  <c r="F2441" i="12"/>
  <c r="F2440" i="12"/>
  <c r="F2439" i="12"/>
  <c r="F2438" i="12"/>
  <c r="F2437" i="12"/>
  <c r="F2436" i="12"/>
  <c r="F2435" i="12"/>
  <c r="F2434" i="12"/>
  <c r="F2433" i="12"/>
  <c r="F2432" i="12"/>
  <c r="F2431" i="12"/>
  <c r="F2430" i="12"/>
  <c r="F2429" i="12"/>
  <c r="F2428" i="12"/>
  <c r="F2427" i="12"/>
  <c r="F2426" i="12"/>
  <c r="F2425" i="12"/>
  <c r="F2424" i="12"/>
  <c r="F2423" i="12"/>
  <c r="F2422" i="12"/>
  <c r="F2421" i="12"/>
  <c r="F2420" i="12"/>
  <c r="F2419" i="12"/>
  <c r="F2418" i="12"/>
  <c r="F2417" i="12"/>
  <c r="F2416" i="12"/>
  <c r="F2415" i="12"/>
  <c r="F2414" i="12"/>
  <c r="F2413" i="12"/>
  <c r="F2412" i="12"/>
  <c r="F2411" i="12"/>
  <c r="F2410" i="12"/>
  <c r="F2409" i="12"/>
  <c r="F2408" i="12"/>
  <c r="F2407" i="12"/>
  <c r="F2406" i="12"/>
  <c r="F2405" i="12"/>
  <c r="F2404" i="12"/>
  <c r="F2403" i="12"/>
  <c r="F2402" i="12"/>
  <c r="F2401" i="12"/>
  <c r="F2400" i="12"/>
  <c r="F2399" i="12"/>
  <c r="F2398" i="12"/>
  <c r="F2397" i="12"/>
  <c r="F2396" i="12"/>
  <c r="F2395" i="12"/>
  <c r="F2394" i="12"/>
  <c r="F2393" i="12"/>
  <c r="F2392" i="12"/>
  <c r="F2391" i="12"/>
  <c r="F2390" i="12"/>
  <c r="F2389" i="12"/>
  <c r="F2388" i="12"/>
  <c r="F2387" i="12"/>
  <c r="F2386" i="12"/>
  <c r="F2385" i="12"/>
  <c r="F2384" i="12"/>
  <c r="F2383" i="12"/>
  <c r="F2382" i="12"/>
  <c r="F2381" i="12"/>
  <c r="F2380" i="12"/>
  <c r="F2379" i="12"/>
  <c r="F2378" i="12"/>
  <c r="F2377" i="12"/>
  <c r="F2376" i="12"/>
  <c r="F2375" i="12"/>
  <c r="F2374" i="12"/>
  <c r="F2373" i="12"/>
  <c r="F2372" i="12"/>
  <c r="F2371" i="12"/>
  <c r="F2370" i="12"/>
  <c r="F2369" i="12"/>
  <c r="F2368" i="12"/>
  <c r="F2367" i="12"/>
  <c r="F2366" i="12"/>
  <c r="F2365" i="12"/>
  <c r="F2364" i="12"/>
  <c r="F2363" i="12"/>
  <c r="F2362" i="12"/>
  <c r="F2361" i="12"/>
  <c r="F2360" i="12"/>
  <c r="F2359" i="12"/>
  <c r="F2358" i="12"/>
  <c r="F2357" i="12"/>
  <c r="F2356" i="12"/>
  <c r="F2355" i="12"/>
  <c r="F2354" i="12"/>
  <c r="F2353" i="12"/>
  <c r="F2352" i="12"/>
  <c r="F2351" i="12"/>
  <c r="F2350" i="12"/>
  <c r="F2349" i="12"/>
  <c r="F2348" i="12"/>
  <c r="F2347" i="12"/>
  <c r="F2346" i="12"/>
  <c r="F2345" i="12"/>
  <c r="F2344" i="12"/>
  <c r="F2343" i="12"/>
  <c r="F2342" i="12"/>
  <c r="F2341" i="12"/>
  <c r="F2340" i="12"/>
  <c r="F2339" i="12"/>
  <c r="F2338" i="12"/>
  <c r="F2337" i="12"/>
  <c r="F2336" i="12"/>
  <c r="F2335" i="12"/>
  <c r="F2334" i="12"/>
  <c r="F2333" i="12"/>
  <c r="F2332" i="12"/>
  <c r="F2331" i="12"/>
  <c r="F2330" i="12"/>
  <c r="F2329" i="12"/>
  <c r="F2328" i="12"/>
  <c r="F2327" i="12"/>
  <c r="F2326" i="12"/>
  <c r="F2325" i="12"/>
  <c r="F2324" i="12"/>
  <c r="F2323" i="12"/>
  <c r="F2322" i="12"/>
  <c r="F2321" i="12"/>
  <c r="F2320" i="12"/>
  <c r="F2319" i="12"/>
  <c r="F2318" i="12"/>
  <c r="F2317" i="12"/>
  <c r="F2316" i="12"/>
  <c r="F2315" i="12"/>
  <c r="F2314" i="12"/>
  <c r="F2313" i="12"/>
  <c r="F2312" i="12"/>
  <c r="F2311" i="12"/>
  <c r="F2310" i="12"/>
  <c r="F2309" i="12"/>
  <c r="F2308" i="12"/>
  <c r="F2307" i="12"/>
  <c r="F2306" i="12"/>
  <c r="F2305" i="12"/>
  <c r="F2304" i="12"/>
  <c r="F2303" i="12"/>
  <c r="F2302" i="12"/>
  <c r="F2301" i="12"/>
  <c r="F2300" i="12"/>
  <c r="F2299" i="12"/>
  <c r="F2298" i="12"/>
  <c r="F2297" i="12"/>
  <c r="F2296" i="12"/>
  <c r="F2295" i="12"/>
  <c r="F2294" i="12"/>
  <c r="F2293" i="12"/>
  <c r="F2292" i="12"/>
  <c r="F2291" i="12"/>
  <c r="F2290" i="12"/>
  <c r="F2289" i="12"/>
  <c r="F2288" i="12"/>
  <c r="F2287" i="12"/>
  <c r="F2286" i="12"/>
  <c r="F2285" i="12"/>
  <c r="F2284" i="12"/>
  <c r="F2283" i="12"/>
  <c r="F2282" i="12"/>
  <c r="F2281" i="12"/>
  <c r="F2280" i="12"/>
  <c r="F2279" i="12"/>
  <c r="F2278" i="12"/>
  <c r="F2277" i="12"/>
  <c r="F2276" i="12"/>
  <c r="F2275" i="12"/>
  <c r="F2274" i="12"/>
  <c r="F2273" i="12"/>
  <c r="F2272" i="12"/>
  <c r="F2271" i="12"/>
  <c r="F2270" i="12"/>
  <c r="F2269" i="12"/>
  <c r="F2268" i="12"/>
  <c r="F2267" i="12"/>
  <c r="F2266" i="12"/>
  <c r="F2265" i="12"/>
  <c r="F2264" i="12"/>
  <c r="F2263" i="12"/>
  <c r="F2262" i="12"/>
  <c r="F2261" i="12"/>
  <c r="F2260" i="12"/>
  <c r="F2259" i="12"/>
  <c r="F2258" i="12"/>
  <c r="F2257" i="12"/>
  <c r="F2256" i="12"/>
  <c r="F2255" i="12"/>
  <c r="F2254" i="12"/>
  <c r="F2253" i="12"/>
  <c r="F2252" i="12"/>
  <c r="F2251" i="12"/>
  <c r="F2250" i="12"/>
  <c r="F2249" i="12"/>
  <c r="F2248" i="12"/>
  <c r="F2247" i="12"/>
  <c r="F2246" i="12"/>
  <c r="F2245" i="12"/>
  <c r="F2244" i="12"/>
  <c r="F2243" i="12"/>
  <c r="F2242" i="12"/>
  <c r="F2241" i="12"/>
  <c r="F2240" i="12"/>
  <c r="F2239" i="12"/>
  <c r="F2238" i="12"/>
  <c r="F2237" i="12"/>
  <c r="F2236" i="12"/>
  <c r="F2235" i="12"/>
  <c r="F2234" i="12"/>
  <c r="F2233" i="12"/>
  <c r="F2232" i="12"/>
  <c r="F2231" i="12"/>
  <c r="F2230" i="12"/>
  <c r="F2229" i="12"/>
  <c r="F2228" i="12"/>
  <c r="F2227" i="12"/>
  <c r="F2226" i="12"/>
  <c r="F2225" i="12"/>
  <c r="F2224" i="12"/>
  <c r="F2223" i="12"/>
  <c r="F2222" i="12"/>
  <c r="F2221" i="12"/>
  <c r="F2220" i="12"/>
  <c r="F2219" i="12"/>
  <c r="F2218" i="12"/>
  <c r="F2217" i="12"/>
  <c r="F2216" i="12"/>
  <c r="F2215" i="12"/>
  <c r="F2214" i="12"/>
  <c r="F2213" i="12"/>
  <c r="F2212" i="12"/>
  <c r="F2211" i="12"/>
  <c r="F2210" i="12"/>
  <c r="F2209" i="12"/>
  <c r="F2208" i="12"/>
  <c r="F2207" i="12"/>
  <c r="F2206" i="12"/>
  <c r="F2205" i="12"/>
  <c r="F2204" i="12"/>
  <c r="F2203" i="12"/>
  <c r="F2202" i="12"/>
  <c r="F2201" i="12"/>
  <c r="F2200" i="12"/>
  <c r="F2199" i="12"/>
  <c r="F2198" i="12"/>
  <c r="F2197" i="12"/>
  <c r="F2196" i="12"/>
  <c r="F2195" i="12"/>
  <c r="F2194" i="12"/>
  <c r="F2193" i="12"/>
  <c r="F2192" i="12"/>
  <c r="F2191" i="12"/>
  <c r="F2190" i="12"/>
  <c r="F2189" i="12"/>
  <c r="F2188" i="12"/>
  <c r="F2187" i="12"/>
  <c r="F2186" i="12"/>
  <c r="F2185" i="12"/>
  <c r="F2184" i="12"/>
  <c r="F2183" i="12"/>
  <c r="F2182" i="12"/>
  <c r="F2181" i="12"/>
  <c r="F2180" i="12"/>
  <c r="F2179" i="12"/>
  <c r="F2178" i="12"/>
  <c r="F2177" i="12"/>
  <c r="F2176" i="12"/>
  <c r="F2175" i="12"/>
  <c r="F2174" i="12"/>
  <c r="F2173" i="12"/>
  <c r="F2172" i="12"/>
  <c r="F2171" i="12"/>
  <c r="F2170" i="12"/>
  <c r="F2169" i="12"/>
  <c r="F2168" i="12"/>
  <c r="F2167" i="12"/>
  <c r="F2166" i="12"/>
  <c r="F2165" i="12"/>
  <c r="F2164" i="12"/>
  <c r="F2163" i="12"/>
  <c r="F2162" i="12"/>
  <c r="F2161" i="12"/>
  <c r="F2160" i="12"/>
  <c r="F2159" i="12"/>
  <c r="F2158" i="12"/>
  <c r="F2157" i="12"/>
  <c r="F2156" i="12"/>
  <c r="F2155" i="12"/>
  <c r="F2154" i="12"/>
  <c r="F2153" i="12"/>
  <c r="F2152" i="12"/>
  <c r="F2151" i="12"/>
  <c r="F2150" i="12"/>
  <c r="F2149" i="12"/>
  <c r="F2148" i="12"/>
  <c r="F2147" i="12"/>
  <c r="F2146" i="12"/>
  <c r="F2145" i="12"/>
  <c r="F2144" i="12"/>
  <c r="F2143" i="12"/>
  <c r="F2142" i="12"/>
  <c r="F2141" i="12"/>
  <c r="F2140" i="12"/>
  <c r="F2139" i="12"/>
  <c r="F2138" i="12"/>
  <c r="F2137" i="12"/>
  <c r="F2136" i="12"/>
  <c r="F2135" i="12"/>
  <c r="F2134" i="12"/>
  <c r="F2133" i="12"/>
  <c r="F2132" i="12"/>
  <c r="F2131" i="12"/>
  <c r="F2130" i="12"/>
  <c r="F2129" i="12"/>
  <c r="F2128" i="12"/>
  <c r="F2127" i="12"/>
  <c r="F2126" i="12"/>
  <c r="F2125" i="12"/>
  <c r="F2124" i="12"/>
  <c r="F2123" i="12"/>
  <c r="F2122" i="12"/>
  <c r="F2121" i="12"/>
  <c r="F2120" i="12"/>
  <c r="F2119" i="12"/>
  <c r="F2118" i="12"/>
  <c r="F2117" i="12"/>
  <c r="F2116" i="12"/>
  <c r="F2115" i="12"/>
  <c r="F2114" i="12"/>
  <c r="F2113" i="12"/>
  <c r="F2112" i="12"/>
  <c r="F2111" i="12"/>
  <c r="F2110" i="12"/>
  <c r="F2109" i="12"/>
  <c r="F2108" i="12"/>
  <c r="F2107" i="12"/>
  <c r="F2106" i="12"/>
  <c r="F2105" i="12"/>
  <c r="F2104" i="12"/>
  <c r="F2103" i="12"/>
  <c r="F2102" i="12"/>
  <c r="F2101" i="12"/>
  <c r="F2100" i="12"/>
  <c r="F2099" i="12"/>
  <c r="F2098" i="12"/>
  <c r="F2097" i="12"/>
  <c r="F2096" i="12"/>
  <c r="F2095" i="12"/>
  <c r="F2094" i="12"/>
  <c r="F2093" i="12"/>
  <c r="F2092" i="12"/>
  <c r="F2091" i="12"/>
  <c r="F2090" i="12"/>
  <c r="F2089" i="12"/>
  <c r="F2088" i="12"/>
  <c r="F2087" i="12"/>
  <c r="F2086" i="12"/>
  <c r="F2085" i="12"/>
  <c r="F2084" i="12"/>
  <c r="F2083" i="12"/>
  <c r="F2082" i="12"/>
  <c r="F2081" i="12"/>
  <c r="F2080" i="12"/>
  <c r="F2079" i="12"/>
  <c r="F2078" i="12"/>
  <c r="F2077" i="12"/>
  <c r="F2076" i="12"/>
  <c r="F2075" i="12"/>
  <c r="F2074" i="12"/>
  <c r="F2073" i="12"/>
  <c r="F2072" i="12"/>
  <c r="F2071" i="12"/>
  <c r="F2070" i="12"/>
  <c r="F2069" i="12"/>
  <c r="F2068" i="12"/>
  <c r="F2067" i="12"/>
  <c r="F2066" i="12"/>
  <c r="F2065" i="12"/>
  <c r="F2064" i="12"/>
  <c r="F2063" i="12"/>
  <c r="F2062" i="12"/>
  <c r="F2061" i="12"/>
  <c r="F2060" i="12"/>
  <c r="F2059" i="12"/>
  <c r="F2058" i="12"/>
  <c r="F2057" i="12"/>
  <c r="F2056" i="12"/>
  <c r="F2055" i="12"/>
  <c r="F2054" i="12"/>
  <c r="F2053" i="12"/>
  <c r="F2052" i="12"/>
  <c r="F2051" i="12"/>
  <c r="F2050" i="12"/>
  <c r="F2049" i="12"/>
  <c r="F2048" i="12"/>
  <c r="F2047" i="12"/>
  <c r="F2046" i="12"/>
  <c r="F2045" i="12"/>
  <c r="F2044" i="12"/>
  <c r="F2043" i="12"/>
  <c r="F2042" i="12"/>
  <c r="F2041" i="12"/>
  <c r="F2040" i="12"/>
  <c r="F2039" i="12"/>
  <c r="F2038" i="12"/>
  <c r="F2037" i="12"/>
  <c r="F2036" i="12"/>
  <c r="F2035" i="12"/>
  <c r="F2034" i="12"/>
  <c r="F2033" i="12"/>
  <c r="F2032" i="12"/>
  <c r="F2031" i="12"/>
  <c r="F2030" i="12"/>
  <c r="F2029" i="12"/>
  <c r="F2028" i="12"/>
  <c r="F2027" i="12"/>
  <c r="F2026" i="12"/>
  <c r="F2025" i="12"/>
  <c r="F2024" i="12"/>
  <c r="F2023" i="12"/>
  <c r="F2022" i="12"/>
  <c r="F2021" i="12"/>
  <c r="F2020" i="12"/>
  <c r="F2019" i="12"/>
  <c r="F2018" i="12"/>
  <c r="F2017" i="12"/>
  <c r="F2016" i="12"/>
  <c r="F2015" i="12"/>
  <c r="F2014" i="12"/>
  <c r="F2013" i="12"/>
  <c r="F2012" i="12"/>
  <c r="F2011" i="12"/>
  <c r="F2010" i="12"/>
  <c r="F2009" i="12"/>
  <c r="F2008" i="12"/>
  <c r="F2007" i="12"/>
  <c r="F2006" i="12"/>
  <c r="F2005" i="12"/>
  <c r="F2004" i="12"/>
  <c r="F2003" i="12"/>
  <c r="F2002" i="12"/>
  <c r="F2001" i="12"/>
  <c r="F2000" i="12"/>
  <c r="F1999" i="12"/>
  <c r="F1998" i="12"/>
  <c r="F1997" i="12"/>
  <c r="F1996" i="12"/>
  <c r="F1995" i="12"/>
  <c r="F1994" i="12"/>
  <c r="F1993" i="12"/>
  <c r="F1992" i="12"/>
  <c r="F1991" i="12"/>
  <c r="F1990" i="12"/>
  <c r="F1989" i="12"/>
  <c r="F1988" i="12"/>
  <c r="F1987" i="12"/>
  <c r="F1986" i="12"/>
  <c r="F1985" i="12"/>
  <c r="F1984" i="12"/>
  <c r="F1983" i="12"/>
  <c r="F1982" i="12"/>
  <c r="F1981" i="12"/>
  <c r="F1980" i="12"/>
  <c r="F1979" i="12"/>
  <c r="F1978" i="12"/>
  <c r="F1977" i="12"/>
  <c r="F1976" i="12"/>
  <c r="F1975" i="12"/>
  <c r="F1974" i="12"/>
  <c r="F1973" i="12"/>
  <c r="F1972" i="12"/>
  <c r="F1971" i="12"/>
  <c r="F1970" i="12"/>
  <c r="F1969" i="12"/>
  <c r="F1968" i="12"/>
  <c r="F1967" i="12"/>
  <c r="F1966" i="12"/>
  <c r="F1965" i="12"/>
  <c r="F1964" i="12"/>
  <c r="F1963" i="12"/>
  <c r="F1962" i="12"/>
  <c r="F1961" i="12"/>
  <c r="F1960" i="12"/>
  <c r="F1959" i="12"/>
  <c r="F1958" i="12"/>
  <c r="F1957" i="12"/>
  <c r="F1956" i="12"/>
  <c r="F1955" i="12"/>
  <c r="F1954" i="12"/>
  <c r="F1953" i="12"/>
  <c r="F1952" i="12"/>
  <c r="F1951" i="12"/>
  <c r="F1950" i="12"/>
  <c r="F1949" i="12"/>
  <c r="F1948" i="12"/>
  <c r="F1947" i="12"/>
  <c r="F1946" i="12"/>
  <c r="F1945" i="12"/>
  <c r="F1944" i="12"/>
  <c r="F1943" i="12"/>
  <c r="F1942" i="12"/>
  <c r="F1941" i="12"/>
  <c r="F1940" i="12"/>
  <c r="F1939" i="12"/>
  <c r="F1938" i="12"/>
  <c r="F1937" i="12"/>
  <c r="F1936" i="12"/>
  <c r="F1935" i="12"/>
  <c r="F1934" i="12"/>
  <c r="F1933" i="12"/>
  <c r="F1932" i="12"/>
  <c r="F1931" i="12"/>
  <c r="F1930" i="12"/>
  <c r="F1929" i="12"/>
  <c r="F1928" i="12"/>
  <c r="F1927" i="12"/>
  <c r="F1926" i="12"/>
  <c r="F1925" i="12"/>
  <c r="F1924" i="12"/>
  <c r="F1923" i="12"/>
  <c r="F1922" i="12"/>
  <c r="F1921" i="12"/>
  <c r="F1920" i="12"/>
  <c r="F1919" i="12"/>
  <c r="F1918" i="12"/>
  <c r="F1917" i="12"/>
  <c r="F1916" i="12"/>
  <c r="F1915" i="12"/>
  <c r="F1914" i="12"/>
  <c r="F1913" i="12"/>
  <c r="F1912" i="12"/>
  <c r="F1911" i="12"/>
  <c r="F1910" i="12"/>
  <c r="F1909" i="12"/>
  <c r="F1908" i="12"/>
  <c r="F1907" i="12"/>
  <c r="F1906" i="12"/>
  <c r="F1905" i="12"/>
  <c r="F1904" i="12"/>
  <c r="F1903" i="12"/>
  <c r="F1902" i="12"/>
  <c r="F1901" i="12"/>
  <c r="F1900" i="12"/>
  <c r="F1899" i="12"/>
  <c r="F1898" i="12"/>
  <c r="F1897" i="12"/>
  <c r="F1896" i="12"/>
  <c r="F1895" i="12"/>
  <c r="F1894" i="12"/>
  <c r="F1893" i="12"/>
  <c r="F1892" i="12"/>
  <c r="F1891" i="12"/>
  <c r="F1890" i="12"/>
  <c r="F1889" i="12"/>
  <c r="F1888" i="12"/>
  <c r="F1887" i="12"/>
  <c r="F1886" i="12"/>
  <c r="F1885" i="12"/>
  <c r="F1884" i="12"/>
  <c r="F1883" i="12"/>
  <c r="F1882" i="12"/>
  <c r="F1881" i="12"/>
  <c r="F1880" i="12"/>
  <c r="F1879" i="12"/>
  <c r="F1878" i="12"/>
  <c r="F1877" i="12"/>
  <c r="F1876" i="12"/>
  <c r="F1875" i="12"/>
  <c r="F1874" i="12"/>
  <c r="F1873" i="12"/>
  <c r="F1872" i="12"/>
  <c r="F1871" i="12"/>
  <c r="F1870" i="12"/>
  <c r="F1869" i="12"/>
  <c r="F1868" i="12"/>
  <c r="F1867" i="12"/>
  <c r="F1866" i="12"/>
  <c r="F1865" i="12"/>
  <c r="F1864" i="12"/>
  <c r="F1863" i="12"/>
  <c r="F1862" i="12"/>
  <c r="F1861" i="12"/>
  <c r="F1860" i="12"/>
  <c r="F1859" i="12"/>
  <c r="F1858" i="12"/>
  <c r="F1857" i="12"/>
  <c r="F1856" i="12"/>
  <c r="F1855" i="12"/>
  <c r="F1854" i="12"/>
  <c r="F1853" i="12"/>
  <c r="F1852" i="12"/>
  <c r="F1851" i="12"/>
  <c r="F1850" i="12"/>
  <c r="F1849" i="12"/>
  <c r="F1848" i="12"/>
  <c r="F1847" i="12"/>
  <c r="F1846" i="12"/>
  <c r="F1845" i="12"/>
  <c r="F1844" i="12"/>
  <c r="F1843" i="12"/>
  <c r="F1842" i="12"/>
  <c r="F1841" i="12"/>
  <c r="F1840" i="12"/>
  <c r="F1839" i="12"/>
  <c r="F1838" i="12"/>
  <c r="F1837" i="12"/>
  <c r="F1836" i="12"/>
  <c r="F1835" i="12"/>
  <c r="F1834" i="12"/>
  <c r="F1833" i="12"/>
  <c r="F1832" i="12"/>
  <c r="F1831" i="12"/>
  <c r="F1830" i="12"/>
  <c r="F1829" i="12"/>
  <c r="F1828" i="12"/>
  <c r="F1827" i="12"/>
  <c r="F1826" i="12"/>
  <c r="F1825" i="12"/>
  <c r="F1824" i="12"/>
  <c r="F1823" i="12"/>
  <c r="F1822" i="12"/>
  <c r="F1821" i="12"/>
  <c r="F1820" i="12"/>
  <c r="F1819" i="12"/>
  <c r="F1818" i="12"/>
  <c r="F1817" i="12"/>
  <c r="F1816" i="12"/>
  <c r="F1815" i="12"/>
  <c r="F1814" i="12"/>
  <c r="F1813" i="12"/>
  <c r="F1812" i="12"/>
  <c r="F1811" i="12"/>
  <c r="F1810" i="12"/>
  <c r="F1809" i="12"/>
  <c r="F1808" i="12"/>
  <c r="F1807" i="12"/>
  <c r="F1806" i="12"/>
  <c r="F1805" i="12"/>
  <c r="F1804" i="12"/>
  <c r="F1803" i="12"/>
  <c r="F1802" i="12"/>
  <c r="F1801" i="12"/>
  <c r="F1800" i="12"/>
  <c r="F1799" i="12"/>
  <c r="F1798" i="12"/>
  <c r="F1797" i="12"/>
  <c r="F1796" i="12"/>
  <c r="F1795" i="12"/>
  <c r="F1794" i="12"/>
  <c r="F1793" i="12"/>
  <c r="F1792" i="12"/>
  <c r="F1791" i="12"/>
  <c r="F1790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5" i="12"/>
  <c r="F1744" i="12"/>
  <c r="F1743" i="12"/>
  <c r="F1742" i="12"/>
  <c r="F1741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6" i="12"/>
  <c r="F1725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9" i="12"/>
  <c r="F1698" i="12"/>
  <c r="F1697" i="12"/>
  <c r="F1696" i="12"/>
  <c r="F1695" i="12"/>
  <c r="F1694" i="12"/>
  <c r="F1693" i="12"/>
  <c r="F1692" i="12"/>
  <c r="F1691" i="12"/>
  <c r="F1690" i="12"/>
  <c r="F1689" i="12"/>
  <c r="F1688" i="12"/>
  <c r="F1687" i="12"/>
  <c r="F1686" i="12"/>
  <c r="F1685" i="12"/>
  <c r="F1684" i="12"/>
  <c r="F1683" i="12"/>
  <c r="F1682" i="12"/>
  <c r="F1681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3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601" i="12"/>
  <c r="F1600" i="12"/>
  <c r="F1599" i="12"/>
  <c r="F1598" i="12"/>
  <c r="F1597" i="12"/>
  <c r="F1596" i="12"/>
  <c r="F1595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7" i="12"/>
  <c r="F1536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4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23" i="12"/>
  <c r="F1422" i="12"/>
  <c r="F1421" i="12"/>
  <c r="F1420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4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58" i="12"/>
  <c r="F1357" i="12"/>
  <c r="F1356" i="12"/>
  <c r="F1355" i="12"/>
  <c r="F1354" i="12"/>
  <c r="F1353" i="12"/>
  <c r="F1352" i="12"/>
  <c r="F1351" i="12"/>
  <c r="F1350" i="12"/>
  <c r="F1349" i="12"/>
  <c r="F1348" i="12"/>
  <c r="F1347" i="12"/>
  <c r="F1346" i="12"/>
  <c r="F1345" i="12"/>
  <c r="F1344" i="12"/>
  <c r="F1343" i="12"/>
  <c r="F1342" i="12"/>
  <c r="F1341" i="12"/>
  <c r="F1340" i="12"/>
  <c r="F1339" i="12"/>
  <c r="F1338" i="12"/>
  <c r="F1337" i="12"/>
  <c r="F1336" i="12"/>
  <c r="F1335" i="12"/>
  <c r="F1334" i="12"/>
  <c r="F1333" i="12"/>
  <c r="F1332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8" i="12"/>
  <c r="F1297" i="12"/>
  <c r="F1296" i="12"/>
  <c r="F1295" i="12"/>
  <c r="F1294" i="12"/>
  <c r="F1293" i="12"/>
  <c r="F1292" i="12"/>
  <c r="F1291" i="12"/>
  <c r="F1290" i="12"/>
  <c r="F1289" i="12"/>
  <c r="F1288" i="12"/>
  <c r="F1287" i="12"/>
  <c r="F1286" i="12"/>
  <c r="F1285" i="12"/>
  <c r="F1284" i="12"/>
  <c r="F1283" i="12"/>
  <c r="F1282" i="12"/>
  <c r="F1281" i="12"/>
  <c r="F1280" i="12"/>
  <c r="F1279" i="12"/>
  <c r="F127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51" i="12"/>
  <c r="F1250" i="12"/>
  <c r="F1249" i="12"/>
  <c r="F1248" i="12"/>
  <c r="F1247" i="12"/>
  <c r="F1246" i="12"/>
  <c r="F1245" i="12"/>
  <c r="F1244" i="12"/>
  <c r="F1243" i="12"/>
  <c r="F1242" i="12"/>
  <c r="F1241" i="12"/>
  <c r="F1240" i="12"/>
  <c r="F1239" i="12"/>
  <c r="F1238" i="12"/>
  <c r="F1237" i="12"/>
  <c r="F1236" i="12"/>
  <c r="F1235" i="12"/>
  <c r="F1234" i="12"/>
  <c r="F1233" i="12"/>
  <c r="F1232" i="12"/>
  <c r="F1231" i="12"/>
  <c r="F1230" i="12"/>
  <c r="F1229" i="12"/>
  <c r="F1228" i="12"/>
  <c r="F1227" i="12"/>
  <c r="F1226" i="12"/>
  <c r="F1225" i="12"/>
  <c r="F1224" i="12"/>
  <c r="F1223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7" i="12"/>
  <c r="F1206" i="12"/>
  <c r="F1205" i="12"/>
  <c r="F1204" i="12"/>
  <c r="F1203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1177" i="12"/>
  <c r="F1176" i="12"/>
  <c r="F1175" i="12"/>
  <c r="F1174" i="12"/>
  <c r="F1173" i="12"/>
  <c r="F1172" i="12"/>
  <c r="F1171" i="12"/>
  <c r="F1170" i="12"/>
  <c r="F1169" i="12"/>
  <c r="F1168" i="12"/>
  <c r="F1167" i="12"/>
  <c r="F1166" i="12"/>
  <c r="F1165" i="12"/>
  <c r="F1164" i="12"/>
  <c r="F1163" i="12"/>
  <c r="F1162" i="12"/>
  <c r="F1161" i="12"/>
  <c r="F1160" i="12"/>
  <c r="F1159" i="12"/>
  <c r="F1158" i="12"/>
  <c r="F1157" i="12"/>
  <c r="F1156" i="12"/>
  <c r="F1155" i="12"/>
  <c r="F1154" i="12"/>
  <c r="F1153" i="12"/>
  <c r="F1152" i="12"/>
  <c r="F1151" i="12"/>
  <c r="F1150" i="12"/>
  <c r="F1149" i="12"/>
  <c r="F1148" i="12"/>
  <c r="F1147" i="12"/>
  <c r="F1146" i="12"/>
  <c r="F1145" i="12"/>
  <c r="F1144" i="12"/>
  <c r="F1143" i="12"/>
  <c r="F1142" i="12"/>
  <c r="F1141" i="12"/>
  <c r="F1140" i="12"/>
  <c r="F1139" i="12"/>
  <c r="F1138" i="12"/>
  <c r="F1137" i="12"/>
  <c r="F1136" i="12"/>
  <c r="F1135" i="12"/>
  <c r="F1134" i="12"/>
  <c r="F1133" i="12"/>
  <c r="F1132" i="12"/>
  <c r="F1131" i="12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I6162" i="12"/>
  <c r="I6161" i="12"/>
  <c r="I6160" i="12"/>
  <c r="I6159" i="12"/>
  <c r="I6158" i="12"/>
  <c r="I6157" i="12"/>
  <c r="I6156" i="12"/>
  <c r="I6155" i="12"/>
  <c r="I6154" i="12"/>
  <c r="I6153" i="12"/>
  <c r="I6152" i="12"/>
  <c r="I6151" i="12"/>
  <c r="I6150" i="12"/>
  <c r="I6149" i="12"/>
  <c r="I6148" i="12"/>
  <c r="I6147" i="12"/>
  <c r="I6146" i="12"/>
  <c r="I6145" i="12"/>
  <c r="I6144" i="12"/>
  <c r="I6143" i="12"/>
  <c r="I6142" i="12"/>
  <c r="I6141" i="12"/>
  <c r="I6140" i="12"/>
  <c r="I6139" i="12"/>
  <c r="I6138" i="12"/>
  <c r="I6137" i="12"/>
  <c r="I6136" i="12"/>
  <c r="I6135" i="12"/>
  <c r="I6134" i="12"/>
  <c r="I6133" i="12"/>
  <c r="I6132" i="12"/>
  <c r="I6131" i="12"/>
  <c r="I6130" i="12"/>
  <c r="I6129" i="12"/>
  <c r="I6128" i="12"/>
  <c r="I6127" i="12"/>
  <c r="I6126" i="12"/>
  <c r="I6125" i="12"/>
  <c r="I6124" i="12"/>
  <c r="I6123" i="12"/>
  <c r="I6122" i="12"/>
  <c r="I6121" i="12"/>
  <c r="I6120" i="12"/>
  <c r="I6119" i="12"/>
  <c r="I6118" i="12"/>
  <c r="I6117" i="12"/>
  <c r="I6116" i="12"/>
  <c r="I6115" i="12"/>
  <c r="I6114" i="12"/>
  <c r="I6113" i="12"/>
  <c r="I6112" i="12"/>
  <c r="I6111" i="12"/>
  <c r="I6110" i="12"/>
  <c r="I6109" i="12"/>
  <c r="I6108" i="12"/>
  <c r="I6107" i="12"/>
  <c r="I6106" i="12"/>
  <c r="I6105" i="12"/>
  <c r="I6104" i="12"/>
  <c r="I6103" i="12"/>
  <c r="I6102" i="12"/>
  <c r="I6101" i="12"/>
  <c r="I6100" i="12"/>
  <c r="I6099" i="12"/>
  <c r="I6098" i="12"/>
  <c r="I6097" i="12"/>
  <c r="I6096" i="12"/>
  <c r="I6095" i="12"/>
  <c r="I6094" i="12"/>
  <c r="I6093" i="12"/>
  <c r="I6092" i="12"/>
  <c r="I6091" i="12"/>
  <c r="I6090" i="12"/>
  <c r="I6089" i="12"/>
  <c r="I6088" i="12"/>
  <c r="I6087" i="12"/>
  <c r="I6086" i="12"/>
  <c r="I6085" i="12"/>
  <c r="I6084" i="12"/>
  <c r="I6083" i="12"/>
  <c r="I6082" i="12"/>
  <c r="I6081" i="12"/>
  <c r="I6080" i="12"/>
  <c r="I6079" i="12"/>
  <c r="I6078" i="12"/>
  <c r="I6077" i="12"/>
  <c r="I6076" i="12"/>
  <c r="I6075" i="12"/>
  <c r="I6074" i="12"/>
  <c r="I6073" i="12"/>
  <c r="I6072" i="12"/>
  <c r="I6071" i="12"/>
  <c r="I6070" i="12"/>
  <c r="I6069" i="12"/>
  <c r="I6068" i="12"/>
  <c r="I6067" i="12"/>
  <c r="I6066" i="12"/>
  <c r="I6065" i="12"/>
  <c r="I6064" i="12"/>
  <c r="I6063" i="12"/>
  <c r="I6062" i="12"/>
  <c r="I6061" i="12"/>
  <c r="I6060" i="12"/>
  <c r="I6059" i="12"/>
  <c r="I6058" i="12"/>
  <c r="I6057" i="12"/>
  <c r="I6056" i="12"/>
  <c r="I6055" i="12"/>
  <c r="I6054" i="12"/>
  <c r="I6053" i="12"/>
  <c r="I6052" i="12"/>
  <c r="I6051" i="12"/>
  <c r="I6050" i="12"/>
  <c r="I6049" i="12"/>
  <c r="I6048" i="12"/>
  <c r="I6047" i="12"/>
  <c r="I6046" i="12"/>
  <c r="I6045" i="12"/>
  <c r="I6044" i="12"/>
  <c r="I6043" i="12"/>
  <c r="I6042" i="12"/>
  <c r="I6041" i="12"/>
  <c r="I6040" i="12"/>
  <c r="I6039" i="12"/>
  <c r="I6038" i="12"/>
  <c r="I6037" i="12"/>
  <c r="I6036" i="12"/>
  <c r="I6035" i="12"/>
  <c r="I6034" i="12"/>
  <c r="I6033" i="12"/>
  <c r="I6032" i="12"/>
  <c r="I6031" i="12"/>
  <c r="I6030" i="12"/>
  <c r="I6029" i="12"/>
  <c r="I6028" i="12"/>
  <c r="I6027" i="12"/>
  <c r="I6026" i="12"/>
  <c r="I6025" i="12"/>
  <c r="I6024" i="12"/>
  <c r="I6023" i="12"/>
  <c r="I6022" i="12"/>
  <c r="I6021" i="12"/>
  <c r="I6020" i="12"/>
  <c r="I6019" i="12"/>
  <c r="I6018" i="12"/>
  <c r="I6017" i="12"/>
  <c r="I6016" i="12"/>
  <c r="I6015" i="12"/>
  <c r="I6014" i="12"/>
  <c r="I6013" i="12"/>
  <c r="I6012" i="12"/>
  <c r="I6011" i="12"/>
  <c r="I6010" i="12"/>
  <c r="I6009" i="12"/>
  <c r="I6008" i="12"/>
  <c r="I6007" i="12"/>
  <c r="I6006" i="12"/>
  <c r="I6005" i="12"/>
  <c r="I6004" i="12"/>
  <c r="I6003" i="12"/>
  <c r="I6002" i="12"/>
  <c r="I6001" i="12"/>
  <c r="I6000" i="12"/>
  <c r="I5999" i="12"/>
  <c r="I5998" i="12"/>
  <c r="I5997" i="12"/>
  <c r="I5996" i="12"/>
  <c r="I5995" i="12"/>
  <c r="I5994" i="12"/>
  <c r="I5993" i="12"/>
  <c r="I5992" i="12"/>
  <c r="I5991" i="12"/>
  <c r="I5990" i="12"/>
  <c r="I5989" i="12"/>
  <c r="I5988" i="12"/>
  <c r="I5987" i="12"/>
  <c r="I5986" i="12"/>
  <c r="I5985" i="12"/>
  <c r="I5984" i="12"/>
  <c r="I5983" i="12"/>
  <c r="I5982" i="12"/>
  <c r="I5981" i="12"/>
  <c r="I5980" i="12"/>
  <c r="I5979" i="12"/>
  <c r="I5978" i="12"/>
  <c r="I5977" i="12"/>
  <c r="I5976" i="12"/>
  <c r="I5975" i="12"/>
  <c r="I5974" i="12"/>
  <c r="I5973" i="12"/>
  <c r="I5972" i="12"/>
  <c r="I5971" i="12"/>
  <c r="I5970" i="12"/>
  <c r="I5969" i="12"/>
  <c r="I5968" i="12"/>
  <c r="I5967" i="12"/>
  <c r="I5966" i="12"/>
  <c r="I5965" i="12"/>
  <c r="I5964" i="12"/>
  <c r="I5963" i="12"/>
  <c r="I5962" i="12"/>
  <c r="I5961" i="12"/>
  <c r="I5960" i="12"/>
  <c r="I5959" i="12"/>
  <c r="I5958" i="12"/>
  <c r="I5957" i="12"/>
  <c r="I5956" i="12"/>
  <c r="I5955" i="12"/>
  <c r="I5954" i="12"/>
  <c r="I5953" i="12"/>
  <c r="I5952" i="12"/>
  <c r="I5951" i="12"/>
  <c r="I5950" i="12"/>
  <c r="I5949" i="12"/>
  <c r="I5948" i="12"/>
  <c r="I5947" i="12"/>
  <c r="I5946" i="12"/>
  <c r="I5945" i="12"/>
  <c r="I5944" i="12"/>
  <c r="I5943" i="12"/>
  <c r="I5942" i="12"/>
  <c r="I5941" i="12"/>
  <c r="I5940" i="12"/>
  <c r="I5939" i="12"/>
  <c r="I5938" i="12"/>
  <c r="I5937" i="12"/>
  <c r="I5936" i="12"/>
  <c r="I5935" i="12"/>
  <c r="I5934" i="12"/>
  <c r="I5933" i="12"/>
  <c r="I5932" i="12"/>
  <c r="I5931" i="12"/>
  <c r="I5930" i="12"/>
  <c r="I5929" i="12"/>
  <c r="I5928" i="12"/>
  <c r="I5927" i="12"/>
  <c r="I5926" i="12"/>
  <c r="I5925" i="12"/>
  <c r="I5924" i="12"/>
  <c r="I5923" i="12"/>
  <c r="I5922" i="12"/>
  <c r="I5921" i="12"/>
  <c r="I5920" i="12"/>
  <c r="I5919" i="12"/>
  <c r="I5918" i="12"/>
  <c r="I5917" i="12"/>
  <c r="I5916" i="12"/>
  <c r="I5915" i="12"/>
  <c r="I5914" i="12"/>
  <c r="I5913" i="12"/>
  <c r="I5912" i="12"/>
  <c r="I5911" i="12"/>
  <c r="I5910" i="12"/>
  <c r="I5909" i="12"/>
  <c r="I5908" i="12"/>
  <c r="I5907" i="12"/>
  <c r="I5906" i="12"/>
  <c r="I5905" i="12"/>
  <c r="I5904" i="12"/>
  <c r="I5903" i="12"/>
  <c r="I5902" i="12"/>
  <c r="I5901" i="12"/>
  <c r="I5900" i="12"/>
  <c r="I5899" i="12"/>
  <c r="I5898" i="12"/>
  <c r="I5897" i="12"/>
  <c r="I5896" i="12"/>
  <c r="I5895" i="12"/>
  <c r="I5894" i="12"/>
  <c r="I5893" i="12"/>
  <c r="I5892" i="12"/>
  <c r="I5891" i="12"/>
  <c r="I5890" i="12"/>
  <c r="I5889" i="12"/>
  <c r="I5888" i="12"/>
  <c r="I5887" i="12"/>
  <c r="I5886" i="12"/>
  <c r="I5885" i="12"/>
  <c r="I5884" i="12"/>
  <c r="I5883" i="12"/>
  <c r="I5882" i="12"/>
  <c r="I5881" i="12"/>
  <c r="I5880" i="12"/>
  <c r="I5879" i="12"/>
  <c r="I5878" i="12"/>
  <c r="I5877" i="12"/>
  <c r="I5876" i="12"/>
  <c r="I5875" i="12"/>
  <c r="I5874" i="12"/>
  <c r="I5873" i="12"/>
  <c r="I5872" i="12"/>
  <c r="I5871" i="12"/>
  <c r="I5870" i="12"/>
  <c r="I5869" i="12"/>
  <c r="I5868" i="12"/>
  <c r="I5867" i="12"/>
  <c r="I5866" i="12"/>
  <c r="I5865" i="12"/>
  <c r="I5864" i="12"/>
  <c r="I5863" i="12"/>
  <c r="I5862" i="12"/>
  <c r="I5861" i="12"/>
  <c r="I5860" i="12"/>
  <c r="I5859" i="12"/>
  <c r="I5858" i="12"/>
  <c r="I5857" i="12"/>
  <c r="I5856" i="12"/>
  <c r="I5855" i="12"/>
  <c r="I5854" i="12"/>
  <c r="I5853" i="12"/>
  <c r="I5852" i="12"/>
  <c r="I5851" i="12"/>
  <c r="I5850" i="12"/>
  <c r="I5849" i="12"/>
  <c r="I5848" i="12"/>
  <c r="I5847" i="12"/>
  <c r="I5846" i="12"/>
  <c r="I5845" i="12"/>
  <c r="I5844" i="12"/>
  <c r="I5843" i="12"/>
  <c r="I5842" i="12"/>
  <c r="I5841" i="12"/>
  <c r="I5840" i="12"/>
  <c r="I5839" i="12"/>
  <c r="I5838" i="12"/>
  <c r="I5837" i="12"/>
  <c r="I5836" i="12"/>
  <c r="I5835" i="12"/>
  <c r="I5834" i="12"/>
  <c r="I5833" i="12"/>
  <c r="I5832" i="12"/>
  <c r="I5831" i="12"/>
  <c r="I5830" i="12"/>
  <c r="I5829" i="12"/>
  <c r="I5828" i="12"/>
  <c r="I5827" i="12"/>
  <c r="I5826" i="12"/>
  <c r="I5825" i="12"/>
  <c r="I5824" i="12"/>
  <c r="I5823" i="12"/>
  <c r="I5822" i="12"/>
  <c r="I5821" i="12"/>
  <c r="I5820" i="12"/>
  <c r="I5819" i="12"/>
  <c r="I5818" i="12"/>
  <c r="I5817" i="12"/>
  <c r="I5816" i="12"/>
  <c r="I5815" i="12"/>
  <c r="I5814" i="12"/>
  <c r="I5813" i="12"/>
  <c r="I5812" i="12"/>
  <c r="I5811" i="12"/>
  <c r="I5810" i="12"/>
  <c r="I5809" i="12"/>
  <c r="I5808" i="12"/>
  <c r="I5807" i="12"/>
  <c r="I5806" i="12"/>
  <c r="I5805" i="12"/>
  <c r="I5804" i="12"/>
  <c r="I5803" i="12"/>
  <c r="I5802" i="12"/>
  <c r="I5801" i="12"/>
  <c r="I5800" i="12"/>
  <c r="I5799" i="12"/>
  <c r="I5798" i="12"/>
  <c r="I5797" i="12"/>
  <c r="I5796" i="12"/>
  <c r="I5795" i="12"/>
  <c r="I5794" i="12"/>
  <c r="I5793" i="12"/>
  <c r="I5792" i="12"/>
  <c r="I5791" i="12"/>
  <c r="I5790" i="12"/>
  <c r="I5789" i="12"/>
  <c r="I5788" i="12"/>
  <c r="I5787" i="12"/>
  <c r="I5786" i="12"/>
  <c r="I5785" i="12"/>
  <c r="I5784" i="12"/>
  <c r="I5783" i="12"/>
  <c r="I5782" i="12"/>
  <c r="I5781" i="12"/>
  <c r="I5780" i="12"/>
  <c r="I5779" i="12"/>
  <c r="I5778" i="12"/>
  <c r="I5777" i="12"/>
  <c r="I5776" i="12"/>
  <c r="I5775" i="12"/>
  <c r="I5774" i="12"/>
  <c r="I5773" i="12"/>
  <c r="I5772" i="12"/>
  <c r="I5771" i="12"/>
  <c r="I5770" i="12"/>
  <c r="I5769" i="12"/>
  <c r="I5768" i="12"/>
  <c r="I5767" i="12"/>
  <c r="I5766" i="12"/>
  <c r="I5765" i="12"/>
  <c r="I5764" i="12"/>
  <c r="I5763" i="12"/>
  <c r="I5762" i="12"/>
  <c r="I5761" i="12"/>
  <c r="I5760" i="12"/>
  <c r="I5759" i="12"/>
  <c r="I5758" i="12"/>
  <c r="I5757" i="12"/>
  <c r="I5756" i="12"/>
  <c r="I5755" i="12"/>
  <c r="I5754" i="12"/>
  <c r="I5753" i="12"/>
  <c r="I5752" i="12"/>
  <c r="I5751" i="12"/>
  <c r="I5750" i="12"/>
  <c r="I5749" i="12"/>
  <c r="I5748" i="12"/>
  <c r="I5747" i="12"/>
  <c r="I5746" i="12"/>
  <c r="I5745" i="12"/>
  <c r="I5744" i="12"/>
  <c r="I5743" i="12"/>
  <c r="I5742" i="12"/>
  <c r="I5741" i="12"/>
  <c r="I5740" i="12"/>
  <c r="I5739" i="12"/>
  <c r="I5738" i="12"/>
  <c r="I5737" i="12"/>
  <c r="I5736" i="12"/>
  <c r="I5735" i="12"/>
  <c r="I5734" i="12"/>
  <c r="I5733" i="12"/>
  <c r="I5732" i="12"/>
  <c r="I5731" i="12"/>
  <c r="I5730" i="12"/>
  <c r="I5729" i="12"/>
  <c r="I5728" i="12"/>
  <c r="I5727" i="12"/>
  <c r="I5726" i="12"/>
  <c r="I5725" i="12"/>
  <c r="I5724" i="12"/>
  <c r="I5723" i="12"/>
  <c r="I5722" i="12"/>
  <c r="I5721" i="12"/>
  <c r="I5720" i="12"/>
  <c r="I5719" i="12"/>
  <c r="I5718" i="12"/>
  <c r="I5717" i="12"/>
  <c r="I5716" i="12"/>
  <c r="I5715" i="12"/>
  <c r="I5714" i="12"/>
  <c r="I5713" i="12"/>
  <c r="I5712" i="12"/>
  <c r="I5711" i="12"/>
  <c r="I5710" i="12"/>
  <c r="I5709" i="12"/>
  <c r="I5708" i="12"/>
  <c r="I5707" i="12"/>
  <c r="I5706" i="12"/>
  <c r="I5705" i="12"/>
  <c r="I5704" i="12"/>
  <c r="I5703" i="12"/>
  <c r="I5702" i="12"/>
  <c r="I5701" i="12"/>
  <c r="I5700" i="12"/>
  <c r="I5699" i="12"/>
  <c r="I5698" i="12"/>
  <c r="I5697" i="12"/>
  <c r="I5696" i="12"/>
  <c r="I5695" i="12"/>
  <c r="I5694" i="12"/>
  <c r="I5693" i="12"/>
  <c r="I5692" i="12"/>
  <c r="I5691" i="12"/>
  <c r="I5690" i="12"/>
  <c r="I5689" i="12"/>
  <c r="I5688" i="12"/>
  <c r="I5687" i="12"/>
  <c r="I5686" i="12"/>
  <c r="I5685" i="12"/>
  <c r="I5684" i="12"/>
  <c r="I5683" i="12"/>
  <c r="I5682" i="12"/>
  <c r="I5681" i="12"/>
  <c r="I5680" i="12"/>
  <c r="I5679" i="12"/>
  <c r="I5678" i="12"/>
  <c r="I5677" i="12"/>
  <c r="I5676" i="12"/>
  <c r="I5675" i="12"/>
  <c r="I5674" i="12"/>
  <c r="I5673" i="12"/>
  <c r="I5672" i="12"/>
  <c r="I5671" i="12"/>
  <c r="I5670" i="12"/>
  <c r="I5669" i="12"/>
  <c r="I5668" i="12"/>
  <c r="I5667" i="12"/>
  <c r="I5666" i="12"/>
  <c r="I5665" i="12"/>
  <c r="I5664" i="12"/>
  <c r="I5663" i="12"/>
  <c r="I5662" i="12"/>
  <c r="I5661" i="12"/>
  <c r="I5660" i="12"/>
  <c r="I5659" i="12"/>
  <c r="I5658" i="12"/>
  <c r="I5657" i="12"/>
  <c r="I5656" i="12"/>
  <c r="I5655" i="12"/>
  <c r="I5654" i="12"/>
  <c r="I5653" i="12"/>
  <c r="I5652" i="12"/>
  <c r="I5651" i="12"/>
  <c r="I5650" i="12"/>
  <c r="I5649" i="12"/>
  <c r="I5648" i="12"/>
  <c r="I5647" i="12"/>
  <c r="I5646" i="12"/>
  <c r="I5645" i="12"/>
  <c r="I5644" i="12"/>
  <c r="I5643" i="12"/>
  <c r="I5642" i="12"/>
  <c r="I5641" i="12"/>
  <c r="I5640" i="12"/>
  <c r="I5639" i="12"/>
  <c r="I5638" i="12"/>
  <c r="I5637" i="12"/>
  <c r="I5636" i="12"/>
  <c r="I5635" i="12"/>
  <c r="I5634" i="12"/>
  <c r="I5633" i="12"/>
  <c r="I5632" i="12"/>
  <c r="I5631" i="12"/>
  <c r="I5630" i="12"/>
  <c r="I5629" i="12"/>
  <c r="I5628" i="12"/>
  <c r="I5627" i="12"/>
  <c r="I5626" i="12"/>
  <c r="I5625" i="12"/>
  <c r="I5624" i="12"/>
  <c r="I5623" i="12"/>
  <c r="I5622" i="12"/>
  <c r="I5621" i="12"/>
  <c r="I5620" i="12"/>
  <c r="I5619" i="12"/>
  <c r="I5618" i="12"/>
  <c r="I5617" i="12"/>
  <c r="I5616" i="12"/>
  <c r="I5615" i="12"/>
  <c r="I5614" i="12"/>
  <c r="I5613" i="12"/>
  <c r="I5612" i="12"/>
  <c r="I5611" i="12"/>
  <c r="I5610" i="12"/>
  <c r="I5609" i="12"/>
  <c r="I5608" i="12"/>
  <c r="I5607" i="12"/>
  <c r="I5606" i="12"/>
  <c r="I5605" i="12"/>
  <c r="I5604" i="12"/>
  <c r="I5603" i="12"/>
  <c r="I5602" i="12"/>
  <c r="I5601" i="12"/>
  <c r="I5600" i="12"/>
  <c r="I5599" i="12"/>
  <c r="I5598" i="12"/>
  <c r="I5597" i="12"/>
  <c r="I5596" i="12"/>
  <c r="I5595" i="12"/>
  <c r="I5594" i="12"/>
  <c r="I5593" i="12"/>
  <c r="I5592" i="12"/>
  <c r="I5591" i="12"/>
  <c r="I5590" i="12"/>
  <c r="I5589" i="12"/>
  <c r="I5588" i="12"/>
  <c r="I5587" i="12"/>
  <c r="I5586" i="12"/>
  <c r="I5585" i="12"/>
  <c r="I5584" i="12"/>
  <c r="I5583" i="12"/>
  <c r="I5582" i="12"/>
  <c r="I5581" i="12"/>
  <c r="I5580" i="12"/>
  <c r="I5579" i="12"/>
  <c r="I5578" i="12"/>
  <c r="I5577" i="12"/>
  <c r="I5576" i="12"/>
  <c r="I5575" i="12"/>
  <c r="I5574" i="12"/>
  <c r="I5573" i="12"/>
  <c r="I5572" i="12"/>
  <c r="I5571" i="12"/>
  <c r="I5570" i="12"/>
  <c r="I5569" i="12"/>
  <c r="I5568" i="12"/>
  <c r="I5567" i="12"/>
  <c r="I5566" i="12"/>
  <c r="I5565" i="12"/>
  <c r="I5564" i="12"/>
  <c r="I5563" i="12"/>
  <c r="I5562" i="12"/>
  <c r="I5561" i="12"/>
  <c r="I5560" i="12"/>
  <c r="I5559" i="12"/>
  <c r="I5558" i="12"/>
  <c r="I5557" i="12"/>
  <c r="I5556" i="12"/>
  <c r="I5555" i="12"/>
  <c r="I5554" i="12"/>
  <c r="I5553" i="12"/>
  <c r="I5552" i="12"/>
  <c r="I5551" i="12"/>
  <c r="I5550" i="12"/>
  <c r="I5549" i="12"/>
  <c r="I5548" i="12"/>
  <c r="I5547" i="12"/>
  <c r="I5546" i="12"/>
  <c r="I5545" i="12"/>
  <c r="I5544" i="12"/>
  <c r="I5543" i="12"/>
  <c r="I5542" i="12"/>
  <c r="I5541" i="12"/>
  <c r="I5540" i="12"/>
  <c r="I5539" i="12"/>
  <c r="I5538" i="12"/>
  <c r="I5537" i="12"/>
  <c r="I5536" i="12"/>
  <c r="I5535" i="12"/>
  <c r="I5534" i="12"/>
  <c r="I5533" i="12"/>
  <c r="I5532" i="12"/>
  <c r="I5531" i="12"/>
  <c r="I5530" i="12"/>
  <c r="I5529" i="12"/>
  <c r="I5528" i="12"/>
  <c r="I5527" i="12"/>
  <c r="I5526" i="12"/>
  <c r="I5525" i="12"/>
  <c r="I5524" i="12"/>
  <c r="I5523" i="12"/>
  <c r="I5522" i="12"/>
  <c r="I5521" i="12"/>
  <c r="I5520" i="12"/>
  <c r="I5519" i="12"/>
  <c r="I5518" i="12"/>
  <c r="I5517" i="12"/>
  <c r="I5516" i="12"/>
  <c r="I5515" i="12"/>
  <c r="I5514" i="12"/>
  <c r="I5513" i="12"/>
  <c r="I5512" i="12"/>
  <c r="I5511" i="12"/>
  <c r="I5510" i="12"/>
  <c r="I5509" i="12"/>
  <c r="I5508" i="12"/>
  <c r="I5507" i="12"/>
  <c r="I5506" i="12"/>
  <c r="I5505" i="12"/>
  <c r="I5504" i="12"/>
  <c r="I5503" i="12"/>
  <c r="I5502" i="12"/>
  <c r="I5501" i="12"/>
  <c r="I5500" i="12"/>
  <c r="I5499" i="12"/>
  <c r="I5498" i="12"/>
  <c r="I5497" i="12"/>
  <c r="I5496" i="12"/>
  <c r="I5495" i="12"/>
  <c r="I5494" i="12"/>
  <c r="I5493" i="12"/>
  <c r="I5492" i="12"/>
  <c r="I5491" i="12"/>
  <c r="I5490" i="12"/>
  <c r="I5489" i="12"/>
  <c r="I5488" i="12"/>
  <c r="I5487" i="12"/>
  <c r="I5486" i="12"/>
  <c r="I5485" i="12"/>
  <c r="I5484" i="12"/>
  <c r="I5483" i="12"/>
  <c r="I5482" i="12"/>
  <c r="I5481" i="12"/>
  <c r="I5480" i="12"/>
  <c r="I5479" i="12"/>
  <c r="I5478" i="12"/>
  <c r="I5477" i="12"/>
  <c r="I5476" i="12"/>
  <c r="I5475" i="12"/>
  <c r="I5474" i="12"/>
  <c r="I5473" i="12"/>
  <c r="I5472" i="12"/>
  <c r="I5471" i="12"/>
  <c r="I5470" i="12"/>
  <c r="I5469" i="12"/>
  <c r="I5468" i="12"/>
  <c r="I5467" i="12"/>
  <c r="I5466" i="12"/>
  <c r="I5465" i="12"/>
  <c r="I5464" i="12"/>
  <c r="I5463" i="12"/>
  <c r="I5462" i="12"/>
  <c r="I5461" i="12"/>
  <c r="I5460" i="12"/>
  <c r="I5459" i="12"/>
  <c r="I5458" i="12"/>
  <c r="I5457" i="12"/>
  <c r="I5456" i="12"/>
  <c r="I5455" i="12"/>
  <c r="I5454" i="12"/>
  <c r="I5453" i="12"/>
  <c r="I5452" i="12"/>
  <c r="I5451" i="12"/>
  <c r="I5450" i="12"/>
  <c r="I5449" i="12"/>
  <c r="I5448" i="12"/>
  <c r="I5447" i="12"/>
  <c r="I5446" i="12"/>
  <c r="I5445" i="12"/>
  <c r="I5444" i="12"/>
  <c r="I5443" i="12"/>
  <c r="I5442" i="12"/>
  <c r="I5441" i="12"/>
  <c r="I5440" i="12"/>
  <c r="I5439" i="12"/>
  <c r="I5438" i="12"/>
  <c r="I5437" i="12"/>
  <c r="I5436" i="12"/>
  <c r="I5435" i="12"/>
  <c r="I5434" i="12"/>
  <c r="I5433" i="12"/>
  <c r="I5432" i="12"/>
  <c r="I5431" i="12"/>
  <c r="I5430" i="12"/>
  <c r="I5429" i="12"/>
  <c r="I5428" i="12"/>
  <c r="I5427" i="12"/>
  <c r="I5426" i="12"/>
  <c r="I5425" i="12"/>
  <c r="I5424" i="12"/>
  <c r="I5423" i="12"/>
  <c r="I5422" i="12"/>
  <c r="I5421" i="12"/>
  <c r="I5420" i="12"/>
  <c r="I5419" i="12"/>
  <c r="I5418" i="12"/>
  <c r="I5417" i="12"/>
  <c r="I5416" i="12"/>
  <c r="I5415" i="12"/>
  <c r="I5414" i="12"/>
  <c r="I5413" i="12"/>
  <c r="I5412" i="12"/>
  <c r="I5411" i="12"/>
  <c r="I5410" i="12"/>
  <c r="I5409" i="12"/>
  <c r="I5408" i="12"/>
  <c r="I5407" i="12"/>
  <c r="I5406" i="12"/>
  <c r="I5405" i="12"/>
  <c r="I5404" i="12"/>
  <c r="I5403" i="12"/>
  <c r="I5402" i="12"/>
  <c r="I5401" i="12"/>
  <c r="I5400" i="12"/>
  <c r="I5399" i="12"/>
  <c r="I5398" i="12"/>
  <c r="I5397" i="12"/>
  <c r="I5396" i="12"/>
  <c r="I5395" i="12"/>
  <c r="I5394" i="12"/>
  <c r="I5393" i="12"/>
  <c r="I5392" i="12"/>
  <c r="I5391" i="12"/>
  <c r="I5390" i="12"/>
  <c r="I5389" i="12"/>
  <c r="I5388" i="12"/>
  <c r="I5387" i="12"/>
  <c r="I5386" i="12"/>
  <c r="I5385" i="12"/>
  <c r="I5384" i="12"/>
  <c r="I5383" i="12"/>
  <c r="I5382" i="12"/>
  <c r="I5381" i="12"/>
  <c r="I5380" i="12"/>
  <c r="I5379" i="12"/>
  <c r="I5378" i="12"/>
  <c r="I5377" i="12"/>
  <c r="I5376" i="12"/>
  <c r="I5375" i="12"/>
  <c r="I5374" i="12"/>
  <c r="I5373" i="12"/>
  <c r="I5372" i="12"/>
  <c r="I5371" i="12"/>
  <c r="I5370" i="12"/>
  <c r="I5369" i="12"/>
  <c r="I5368" i="12"/>
  <c r="I5367" i="12"/>
  <c r="I5366" i="12"/>
  <c r="I5365" i="12"/>
  <c r="I5364" i="12"/>
  <c r="I5363" i="12"/>
  <c r="I5362" i="12"/>
  <c r="I5361" i="12"/>
  <c r="I5360" i="12"/>
  <c r="I5359" i="12"/>
  <c r="I5358" i="12"/>
  <c r="I5357" i="12"/>
  <c r="I5356" i="12"/>
  <c r="I5355" i="12"/>
  <c r="I5354" i="12"/>
  <c r="I5353" i="12"/>
  <c r="I5352" i="12"/>
  <c r="I5351" i="12"/>
  <c r="I5350" i="12"/>
  <c r="I5349" i="12"/>
  <c r="I5348" i="12"/>
  <c r="I5347" i="12"/>
  <c r="I5346" i="12"/>
  <c r="I5345" i="12"/>
  <c r="I5344" i="12"/>
  <c r="I5343" i="12"/>
  <c r="I5342" i="12"/>
  <c r="I5341" i="12"/>
  <c r="I5340" i="12"/>
  <c r="I5339" i="12"/>
  <c r="I5338" i="12"/>
  <c r="I5337" i="12"/>
  <c r="I5336" i="12"/>
  <c r="I5335" i="12"/>
  <c r="I5334" i="12"/>
  <c r="I5333" i="12"/>
  <c r="I5332" i="12"/>
  <c r="I5331" i="12"/>
  <c r="I5330" i="12"/>
  <c r="I5329" i="12"/>
  <c r="I5328" i="12"/>
  <c r="I5327" i="12"/>
  <c r="I5326" i="12"/>
  <c r="I5325" i="12"/>
  <c r="I5324" i="12"/>
  <c r="I5323" i="12"/>
  <c r="I5322" i="12"/>
  <c r="I5321" i="12"/>
  <c r="I5320" i="12"/>
  <c r="I5319" i="12"/>
  <c r="I5318" i="12"/>
  <c r="I5317" i="12"/>
  <c r="I5316" i="12"/>
  <c r="I5315" i="12"/>
  <c r="I5314" i="12"/>
  <c r="I5313" i="12"/>
  <c r="I5312" i="12"/>
  <c r="I5311" i="12"/>
  <c r="I5310" i="12"/>
  <c r="I5309" i="12"/>
  <c r="I5308" i="12"/>
  <c r="I5307" i="12"/>
  <c r="I5306" i="12"/>
  <c r="I5305" i="12"/>
  <c r="I5304" i="12"/>
  <c r="I5303" i="12"/>
  <c r="I5302" i="12"/>
  <c r="I5301" i="12"/>
  <c r="I5300" i="12"/>
  <c r="I5299" i="12"/>
  <c r="I5298" i="12"/>
  <c r="I5297" i="12"/>
  <c r="I5296" i="12"/>
  <c r="I5295" i="12"/>
  <c r="I5294" i="12"/>
  <c r="I5293" i="12"/>
  <c r="I5292" i="12"/>
  <c r="I5291" i="12"/>
  <c r="I5290" i="12"/>
  <c r="I5289" i="12"/>
  <c r="I5288" i="12"/>
  <c r="I5287" i="12"/>
  <c r="I5286" i="12"/>
  <c r="I5285" i="12"/>
  <c r="I5284" i="12"/>
  <c r="I5283" i="12"/>
  <c r="I5282" i="12"/>
  <c r="I5281" i="12"/>
  <c r="I5280" i="12"/>
  <c r="I5279" i="12"/>
  <c r="I5278" i="12"/>
  <c r="I5277" i="12"/>
  <c r="I5276" i="12"/>
  <c r="I5275" i="12"/>
  <c r="I5274" i="12"/>
  <c r="I5273" i="12"/>
  <c r="I5272" i="12"/>
  <c r="I5271" i="12"/>
  <c r="I5270" i="12"/>
  <c r="I5269" i="12"/>
  <c r="I5268" i="12"/>
  <c r="I5267" i="12"/>
  <c r="I5266" i="12"/>
  <c r="I5265" i="12"/>
  <c r="I5264" i="12"/>
  <c r="I5263" i="12"/>
  <c r="I5262" i="12"/>
  <c r="I5261" i="12"/>
  <c r="I5260" i="12"/>
  <c r="I5259" i="12"/>
  <c r="I5258" i="12"/>
  <c r="I5257" i="12"/>
  <c r="I5256" i="12"/>
  <c r="I5255" i="12"/>
  <c r="I5254" i="12"/>
  <c r="I5253" i="12"/>
  <c r="I5252" i="12"/>
  <c r="I5251" i="12"/>
  <c r="I5250" i="12"/>
  <c r="I5249" i="12"/>
  <c r="I5248" i="12"/>
  <c r="I5247" i="12"/>
  <c r="I5246" i="12"/>
  <c r="I5245" i="12"/>
  <c r="I5244" i="12"/>
  <c r="I5243" i="12"/>
  <c r="I5242" i="12"/>
  <c r="I5241" i="12"/>
  <c r="I5240" i="12"/>
  <c r="I5239" i="12"/>
  <c r="I5238" i="12"/>
  <c r="I5237" i="12"/>
  <c r="I5236" i="12"/>
  <c r="I5235" i="12"/>
  <c r="I5234" i="12"/>
  <c r="I5233" i="12"/>
  <c r="I5232" i="12"/>
  <c r="I5231" i="12"/>
  <c r="I5230" i="12"/>
  <c r="I5229" i="12"/>
  <c r="I5228" i="12"/>
  <c r="I5227" i="12"/>
  <c r="I5226" i="12"/>
  <c r="I5225" i="12"/>
  <c r="I5224" i="12"/>
  <c r="I5223" i="12"/>
  <c r="I5222" i="12"/>
  <c r="I5221" i="12"/>
  <c r="I5220" i="12"/>
  <c r="I5219" i="12"/>
  <c r="I5218" i="12"/>
  <c r="I5217" i="12"/>
  <c r="I5216" i="12"/>
  <c r="I5215" i="12"/>
  <c r="I5214" i="12"/>
  <c r="I5213" i="12"/>
  <c r="I5212" i="12"/>
  <c r="I5211" i="12"/>
  <c r="I5210" i="12"/>
  <c r="I5209" i="12"/>
  <c r="I5208" i="12"/>
  <c r="I5207" i="12"/>
  <c r="I5206" i="12"/>
  <c r="I5205" i="12"/>
  <c r="I5204" i="12"/>
  <c r="I5203" i="12"/>
  <c r="I5202" i="12"/>
  <c r="I5201" i="12"/>
  <c r="I5200" i="12"/>
  <c r="I5199" i="12"/>
  <c r="I5198" i="12"/>
  <c r="I5197" i="12"/>
  <c r="I5196" i="12"/>
  <c r="I5195" i="12"/>
  <c r="I5194" i="12"/>
  <c r="I5193" i="12"/>
  <c r="I5192" i="12"/>
  <c r="I5191" i="12"/>
  <c r="I5190" i="12"/>
  <c r="I5189" i="12"/>
  <c r="I5188" i="12"/>
  <c r="I5187" i="12"/>
  <c r="I5186" i="12"/>
  <c r="I5185" i="12"/>
  <c r="I5184" i="12"/>
  <c r="I5183" i="12"/>
  <c r="I5182" i="12"/>
  <c r="I5181" i="12"/>
  <c r="I5180" i="12"/>
  <c r="I5179" i="12"/>
  <c r="I5178" i="12"/>
  <c r="I5177" i="12"/>
  <c r="I5176" i="12"/>
  <c r="I5175" i="12"/>
  <c r="I5174" i="12"/>
  <c r="I5173" i="12"/>
  <c r="I5172" i="12"/>
  <c r="I5171" i="12"/>
  <c r="I5170" i="12"/>
  <c r="I5169" i="12"/>
  <c r="I5168" i="12"/>
  <c r="I5167" i="12"/>
  <c r="I5166" i="12"/>
  <c r="I5165" i="12"/>
  <c r="I5164" i="12"/>
  <c r="I5163" i="12"/>
  <c r="I5162" i="12"/>
  <c r="I5161" i="12"/>
  <c r="I5160" i="12"/>
  <c r="I5159" i="12"/>
  <c r="I5158" i="12"/>
  <c r="I5157" i="12"/>
  <c r="I5156" i="12"/>
  <c r="I5155" i="12"/>
  <c r="I5154" i="12"/>
  <c r="I5153" i="12"/>
  <c r="I5152" i="12"/>
  <c r="I5151" i="12"/>
  <c r="I5150" i="12"/>
  <c r="I5149" i="12"/>
  <c r="I5148" i="12"/>
  <c r="I5147" i="12"/>
  <c r="I5146" i="12"/>
  <c r="I5145" i="12"/>
  <c r="I5144" i="12"/>
  <c r="I5143" i="12"/>
  <c r="I5142" i="12"/>
  <c r="I5141" i="12"/>
  <c r="I5140" i="12"/>
  <c r="I5139" i="12"/>
  <c r="I5138" i="12"/>
  <c r="I5137" i="12"/>
  <c r="I5136" i="12"/>
  <c r="I5135" i="12"/>
  <c r="I5134" i="12"/>
  <c r="I5133" i="12"/>
  <c r="I5132" i="12"/>
  <c r="I5131" i="12"/>
  <c r="I5130" i="12"/>
  <c r="I5129" i="12"/>
  <c r="I5128" i="12"/>
  <c r="I5127" i="12"/>
  <c r="I5126" i="12"/>
  <c r="I5125" i="12"/>
  <c r="I5124" i="12"/>
  <c r="I5123" i="12"/>
  <c r="I5122" i="12"/>
  <c r="I5121" i="12"/>
  <c r="I5120" i="12"/>
  <c r="I5119" i="12"/>
  <c r="I5118" i="12"/>
  <c r="I5117" i="12"/>
  <c r="I5116" i="12"/>
  <c r="I5115" i="12"/>
  <c r="I5114" i="12"/>
  <c r="I5113" i="12"/>
  <c r="I5112" i="12"/>
  <c r="I5111" i="12"/>
  <c r="I5110" i="12"/>
  <c r="I5109" i="12"/>
  <c r="I5108" i="12"/>
  <c r="I5107" i="12"/>
  <c r="I5106" i="12"/>
  <c r="I5105" i="12"/>
  <c r="I5104" i="12"/>
  <c r="I5103" i="12"/>
  <c r="I5102" i="12"/>
  <c r="I5101" i="12"/>
  <c r="I5100" i="12"/>
  <c r="I5099" i="12"/>
  <c r="I5098" i="12"/>
  <c r="I5097" i="12"/>
  <c r="I5096" i="12"/>
  <c r="I5095" i="12"/>
  <c r="I5094" i="12"/>
  <c r="I5093" i="12"/>
  <c r="I5092" i="12"/>
  <c r="I5091" i="12"/>
  <c r="I5090" i="12"/>
  <c r="I5089" i="12"/>
  <c r="I5088" i="12"/>
  <c r="I5087" i="12"/>
  <c r="I5086" i="12"/>
  <c r="I5085" i="12"/>
  <c r="I5084" i="12"/>
  <c r="I5083" i="12"/>
  <c r="I5082" i="12"/>
  <c r="I5081" i="12"/>
  <c r="I5080" i="12"/>
  <c r="I5079" i="12"/>
  <c r="I5078" i="12"/>
  <c r="I5077" i="12"/>
  <c r="I5076" i="12"/>
  <c r="I5075" i="12"/>
  <c r="I5074" i="12"/>
  <c r="I5073" i="12"/>
  <c r="I5072" i="12"/>
  <c r="I5071" i="12"/>
  <c r="I5070" i="12"/>
  <c r="I5069" i="12"/>
  <c r="I5068" i="12"/>
  <c r="I5067" i="12"/>
  <c r="I5066" i="12"/>
  <c r="I5065" i="12"/>
  <c r="I5064" i="12"/>
  <c r="I5063" i="12"/>
  <c r="I5062" i="12"/>
  <c r="I5061" i="12"/>
  <c r="I5060" i="12"/>
  <c r="I5059" i="12"/>
  <c r="I5058" i="12"/>
  <c r="I5057" i="12"/>
  <c r="I5056" i="12"/>
  <c r="I5055" i="12"/>
  <c r="I5054" i="12"/>
  <c r="I5053" i="12"/>
  <c r="I5052" i="12"/>
  <c r="I5051" i="12"/>
  <c r="I5050" i="12"/>
  <c r="I5049" i="12"/>
  <c r="I5048" i="12"/>
  <c r="I5047" i="12"/>
  <c r="I5046" i="12"/>
  <c r="I5045" i="12"/>
  <c r="I5044" i="12"/>
  <c r="I5043" i="12"/>
  <c r="I5042" i="12"/>
  <c r="I5041" i="12"/>
  <c r="I5040" i="12"/>
  <c r="I5039" i="12"/>
  <c r="I5038" i="12"/>
  <c r="I5037" i="12"/>
  <c r="I5036" i="12"/>
  <c r="I5035" i="12"/>
  <c r="I5034" i="12"/>
  <c r="I5033" i="12"/>
  <c r="I5032" i="12"/>
  <c r="I5031" i="12"/>
  <c r="I5030" i="12"/>
  <c r="I5029" i="12"/>
  <c r="I5028" i="12"/>
  <c r="I5027" i="12"/>
  <c r="I5026" i="12"/>
  <c r="I5025" i="12"/>
  <c r="I5024" i="12"/>
  <c r="I5023" i="12"/>
  <c r="I5022" i="12"/>
  <c r="I5021" i="12"/>
  <c r="I5020" i="12"/>
  <c r="I5019" i="12"/>
  <c r="I5018" i="12"/>
  <c r="I5017" i="12"/>
  <c r="I5016" i="12"/>
  <c r="I5015" i="12"/>
  <c r="I5014" i="12"/>
  <c r="I5013" i="12"/>
  <c r="I5012" i="12"/>
  <c r="I5011" i="12"/>
  <c r="I5010" i="12"/>
  <c r="I5009" i="12"/>
  <c r="I5008" i="12"/>
  <c r="I5007" i="12"/>
  <c r="I5006" i="12"/>
  <c r="I5005" i="12"/>
  <c r="I5004" i="12"/>
  <c r="I5003" i="12"/>
  <c r="I5002" i="12"/>
  <c r="I5001" i="12"/>
  <c r="I5000" i="12"/>
  <c r="I4999" i="12"/>
  <c r="I4998" i="12"/>
  <c r="I4997" i="12"/>
  <c r="I4996" i="12"/>
  <c r="I4995" i="12"/>
  <c r="I4994" i="12"/>
  <c r="I4993" i="12"/>
  <c r="I4992" i="12"/>
  <c r="I4991" i="12"/>
  <c r="I4990" i="12"/>
  <c r="I4989" i="12"/>
  <c r="I4988" i="12"/>
  <c r="I4987" i="12"/>
  <c r="I4986" i="12"/>
  <c r="I4985" i="12"/>
  <c r="I4984" i="12"/>
  <c r="I4983" i="12"/>
  <c r="I4982" i="12"/>
  <c r="I4981" i="12"/>
  <c r="I4980" i="12"/>
  <c r="I4979" i="12"/>
  <c r="I4978" i="12"/>
  <c r="I4977" i="12"/>
  <c r="I4976" i="12"/>
  <c r="I4975" i="12"/>
  <c r="I4974" i="12"/>
  <c r="I4973" i="12"/>
  <c r="I4972" i="12"/>
  <c r="I4971" i="12"/>
  <c r="I4970" i="12"/>
  <c r="I4969" i="12"/>
  <c r="I4968" i="12"/>
  <c r="I4967" i="12"/>
  <c r="I4966" i="12"/>
  <c r="I4965" i="12"/>
  <c r="I4964" i="12"/>
  <c r="I4963" i="12"/>
  <c r="I4962" i="12"/>
  <c r="I4961" i="12"/>
  <c r="I4960" i="12"/>
  <c r="I4959" i="12"/>
  <c r="I4958" i="12"/>
  <c r="I4957" i="12"/>
  <c r="I4956" i="12"/>
  <c r="I4955" i="12"/>
  <c r="I4954" i="12"/>
  <c r="I4953" i="12"/>
  <c r="I4952" i="12"/>
  <c r="I4951" i="12"/>
  <c r="I4950" i="12"/>
  <c r="I4949" i="12"/>
  <c r="I4948" i="12"/>
  <c r="I4947" i="12"/>
  <c r="I4946" i="12"/>
  <c r="I4945" i="12"/>
  <c r="I4944" i="12"/>
  <c r="I4943" i="12"/>
  <c r="I4942" i="12"/>
  <c r="I4941" i="12"/>
  <c r="I4940" i="12"/>
  <c r="I4939" i="12"/>
  <c r="I4938" i="12"/>
  <c r="I4937" i="12"/>
  <c r="I4936" i="12"/>
  <c r="I4935" i="12"/>
  <c r="I4934" i="12"/>
  <c r="I4933" i="12"/>
  <c r="I4932" i="12"/>
  <c r="I4931" i="12"/>
  <c r="I4930" i="12"/>
  <c r="I4929" i="12"/>
  <c r="I4928" i="12"/>
  <c r="I4927" i="12"/>
  <c r="I4926" i="12"/>
  <c r="I4925" i="12"/>
  <c r="I4924" i="12"/>
  <c r="I4923" i="12"/>
  <c r="I4922" i="12"/>
  <c r="I4921" i="12"/>
  <c r="I4920" i="12"/>
  <c r="I4919" i="12"/>
  <c r="I4918" i="12"/>
  <c r="I4917" i="12"/>
  <c r="I4916" i="12"/>
  <c r="I4915" i="12"/>
  <c r="I4914" i="12"/>
  <c r="I4913" i="12"/>
  <c r="I4912" i="12"/>
  <c r="I4911" i="12"/>
  <c r="I4910" i="12"/>
  <c r="I4909" i="12"/>
  <c r="I4908" i="12"/>
  <c r="I4907" i="12"/>
  <c r="I4906" i="12"/>
  <c r="I4905" i="12"/>
  <c r="I4904" i="12"/>
  <c r="I4903" i="12"/>
  <c r="I4902" i="12"/>
  <c r="I4901" i="12"/>
  <c r="I4900" i="12"/>
  <c r="I4899" i="12"/>
  <c r="I4898" i="12"/>
  <c r="I4897" i="12"/>
  <c r="I4896" i="12"/>
  <c r="I4895" i="12"/>
  <c r="I4894" i="12"/>
  <c r="I4893" i="12"/>
  <c r="I4892" i="12"/>
  <c r="I4891" i="12"/>
  <c r="I4890" i="12"/>
  <c r="I4889" i="12"/>
  <c r="I4888" i="12"/>
  <c r="I4887" i="12"/>
  <c r="I4886" i="12"/>
  <c r="I4885" i="12"/>
  <c r="I4884" i="12"/>
  <c r="I4883" i="12"/>
  <c r="I4882" i="12"/>
  <c r="I4881" i="12"/>
  <c r="I4880" i="12"/>
  <c r="I4879" i="12"/>
  <c r="I4878" i="12"/>
  <c r="I4877" i="12"/>
  <c r="I4876" i="12"/>
  <c r="I4875" i="12"/>
  <c r="I4874" i="12"/>
  <c r="I4873" i="12"/>
  <c r="I4872" i="12"/>
  <c r="I4871" i="12"/>
  <c r="I4870" i="12"/>
  <c r="I4869" i="12"/>
  <c r="I4868" i="12"/>
  <c r="I4867" i="12"/>
  <c r="I4866" i="12"/>
  <c r="I4865" i="12"/>
  <c r="I4864" i="12"/>
  <c r="I4863" i="12"/>
  <c r="I4862" i="12"/>
  <c r="I4861" i="12"/>
  <c r="I4860" i="12"/>
  <c r="I4859" i="12"/>
  <c r="I4858" i="12"/>
  <c r="I4857" i="12"/>
  <c r="I4856" i="12"/>
  <c r="I4855" i="12"/>
  <c r="I4854" i="12"/>
  <c r="I4853" i="12"/>
  <c r="I4852" i="12"/>
  <c r="I4851" i="12"/>
  <c r="I4850" i="12"/>
  <c r="I4849" i="12"/>
  <c r="I4848" i="12"/>
  <c r="I4847" i="12"/>
  <c r="I4846" i="12"/>
  <c r="I4845" i="12"/>
  <c r="I4844" i="12"/>
  <c r="I4843" i="12"/>
  <c r="I4842" i="12"/>
  <c r="I4841" i="12"/>
  <c r="I4840" i="12"/>
  <c r="I4839" i="12"/>
  <c r="I4838" i="12"/>
  <c r="I4837" i="12"/>
  <c r="I4836" i="12"/>
  <c r="I4835" i="12"/>
  <c r="I4834" i="12"/>
  <c r="I4833" i="12"/>
  <c r="I4832" i="12"/>
  <c r="I4831" i="12"/>
  <c r="I4830" i="12"/>
  <c r="I4829" i="12"/>
  <c r="I4828" i="12"/>
  <c r="I4827" i="12"/>
  <c r="I4826" i="12"/>
  <c r="I4825" i="12"/>
  <c r="I4824" i="12"/>
  <c r="I4823" i="12"/>
  <c r="I4822" i="12"/>
  <c r="I4821" i="12"/>
  <c r="I4820" i="12"/>
  <c r="I4819" i="12"/>
  <c r="I4818" i="12"/>
  <c r="I4817" i="12"/>
  <c r="I4816" i="12"/>
  <c r="I4815" i="12"/>
  <c r="I4814" i="12"/>
  <c r="I4813" i="12"/>
  <c r="I4812" i="12"/>
  <c r="I4811" i="12"/>
  <c r="I4810" i="12"/>
  <c r="I4809" i="12"/>
  <c r="I4808" i="12"/>
  <c r="I4807" i="12"/>
  <c r="I4806" i="12"/>
  <c r="I4805" i="12"/>
  <c r="I4804" i="12"/>
  <c r="I4803" i="12"/>
  <c r="I4802" i="12"/>
  <c r="I4801" i="12"/>
  <c r="I4800" i="12"/>
  <c r="I4799" i="12"/>
  <c r="I4798" i="12"/>
  <c r="I4797" i="12"/>
  <c r="I4796" i="12"/>
  <c r="I4795" i="12"/>
  <c r="I4794" i="12"/>
  <c r="I4793" i="12"/>
  <c r="I4792" i="12"/>
  <c r="I4791" i="12"/>
  <c r="I4790" i="12"/>
  <c r="I4789" i="12"/>
  <c r="I4788" i="12"/>
  <c r="I4787" i="12"/>
  <c r="I4786" i="12"/>
  <c r="I4785" i="12"/>
  <c r="I4784" i="12"/>
  <c r="I4783" i="12"/>
  <c r="I4782" i="12"/>
  <c r="I4781" i="12"/>
  <c r="I4780" i="12"/>
  <c r="I4779" i="12"/>
  <c r="I4778" i="12"/>
  <c r="I4777" i="12"/>
  <c r="I4776" i="12"/>
  <c r="I4775" i="12"/>
  <c r="I4774" i="12"/>
  <c r="I4773" i="12"/>
  <c r="I4772" i="12"/>
  <c r="I4771" i="12"/>
  <c r="I4770" i="12"/>
  <c r="I4769" i="12"/>
  <c r="I4768" i="12"/>
  <c r="I4767" i="12"/>
  <c r="I4766" i="12"/>
  <c r="I4765" i="12"/>
  <c r="I4764" i="12"/>
  <c r="I4763" i="12"/>
  <c r="I4762" i="12"/>
  <c r="I4761" i="12"/>
  <c r="I4760" i="12"/>
  <c r="I4759" i="12"/>
  <c r="I4758" i="12"/>
  <c r="I4757" i="12"/>
  <c r="I4756" i="12"/>
  <c r="I4755" i="12"/>
  <c r="I4754" i="12"/>
  <c r="I4753" i="12"/>
  <c r="I4752" i="12"/>
  <c r="I4751" i="12"/>
  <c r="I4750" i="12"/>
  <c r="I4749" i="12"/>
  <c r="I4748" i="12"/>
  <c r="I4747" i="12"/>
  <c r="I4746" i="12"/>
  <c r="I4745" i="12"/>
  <c r="I4744" i="12"/>
  <c r="I4743" i="12"/>
  <c r="I4742" i="12"/>
  <c r="I4741" i="12"/>
  <c r="I4740" i="12"/>
  <c r="I4739" i="12"/>
  <c r="I4738" i="12"/>
  <c r="I4737" i="12"/>
  <c r="I4736" i="12"/>
  <c r="I4735" i="12"/>
  <c r="I4734" i="12"/>
  <c r="I4733" i="12"/>
  <c r="I4732" i="12"/>
  <c r="I4731" i="12"/>
  <c r="I4730" i="12"/>
  <c r="I4729" i="12"/>
  <c r="I4728" i="12"/>
  <c r="I4727" i="12"/>
  <c r="I4726" i="12"/>
  <c r="I4725" i="12"/>
  <c r="I4724" i="12"/>
  <c r="I4723" i="12"/>
  <c r="I4722" i="12"/>
  <c r="I4721" i="12"/>
  <c r="I4720" i="12"/>
  <c r="I4719" i="12"/>
  <c r="I4718" i="12"/>
  <c r="I4717" i="12"/>
  <c r="I4716" i="12"/>
  <c r="I4715" i="12"/>
  <c r="I4714" i="12"/>
  <c r="I4713" i="12"/>
  <c r="I4712" i="12"/>
  <c r="I4711" i="12"/>
  <c r="I4710" i="12"/>
  <c r="I4709" i="12"/>
  <c r="I4708" i="12"/>
  <c r="I4707" i="12"/>
  <c r="I4706" i="12"/>
  <c r="I4705" i="12"/>
  <c r="I4704" i="12"/>
  <c r="I4703" i="12"/>
  <c r="I4702" i="12"/>
  <c r="I4701" i="12"/>
  <c r="I4700" i="12"/>
  <c r="I4699" i="12"/>
  <c r="I4698" i="12"/>
  <c r="I4697" i="12"/>
  <c r="I4696" i="12"/>
  <c r="I4695" i="12"/>
  <c r="I4694" i="12"/>
  <c r="I4693" i="12"/>
  <c r="I4692" i="12"/>
  <c r="I4691" i="12"/>
  <c r="I4690" i="12"/>
  <c r="I4689" i="12"/>
  <c r="I4688" i="12"/>
  <c r="I4687" i="12"/>
  <c r="I4686" i="12"/>
  <c r="I4685" i="12"/>
  <c r="I4684" i="12"/>
  <c r="I4683" i="12"/>
  <c r="I4682" i="12"/>
  <c r="I4681" i="12"/>
  <c r="I4680" i="12"/>
  <c r="I4679" i="12"/>
  <c r="I4678" i="12"/>
  <c r="I4677" i="12"/>
  <c r="I4676" i="12"/>
  <c r="I4675" i="12"/>
  <c r="I4674" i="12"/>
  <c r="I4673" i="12"/>
  <c r="I4672" i="12"/>
  <c r="I4671" i="12"/>
  <c r="I4670" i="12"/>
  <c r="I4669" i="12"/>
  <c r="I4668" i="12"/>
  <c r="I4667" i="12"/>
  <c r="I4666" i="12"/>
  <c r="I4665" i="12"/>
  <c r="I4664" i="12"/>
  <c r="I4663" i="12"/>
  <c r="I4662" i="12"/>
  <c r="I4661" i="12"/>
  <c r="I4660" i="12"/>
  <c r="I4659" i="12"/>
  <c r="I4658" i="12"/>
  <c r="I4657" i="12"/>
  <c r="I4656" i="12"/>
  <c r="I4655" i="12"/>
  <c r="I4654" i="12"/>
  <c r="I4653" i="12"/>
  <c r="I4652" i="12"/>
  <c r="I4651" i="12"/>
  <c r="I4650" i="12"/>
  <c r="I4649" i="12"/>
  <c r="I4648" i="12"/>
  <c r="I4647" i="12"/>
  <c r="I4646" i="12"/>
  <c r="I4645" i="12"/>
  <c r="I4644" i="12"/>
  <c r="I4643" i="12"/>
  <c r="I4642" i="12"/>
  <c r="I4641" i="12"/>
  <c r="I4640" i="12"/>
  <c r="I4639" i="12"/>
  <c r="I4638" i="12"/>
  <c r="I4637" i="12"/>
  <c r="I4636" i="12"/>
  <c r="I4635" i="12"/>
  <c r="I4634" i="12"/>
  <c r="I4633" i="12"/>
  <c r="I4632" i="12"/>
  <c r="I4631" i="12"/>
  <c r="I4630" i="12"/>
  <c r="I4629" i="12"/>
  <c r="I4628" i="12"/>
  <c r="I4627" i="12"/>
  <c r="I4626" i="12"/>
  <c r="I4625" i="12"/>
  <c r="I4624" i="12"/>
  <c r="I4623" i="12"/>
  <c r="I4622" i="12"/>
  <c r="I4621" i="12"/>
  <c r="I4620" i="12"/>
  <c r="I4619" i="12"/>
  <c r="I4618" i="12"/>
  <c r="I4617" i="12"/>
  <c r="I4616" i="12"/>
  <c r="I4615" i="12"/>
  <c r="I4614" i="12"/>
  <c r="I4613" i="12"/>
  <c r="I4612" i="12"/>
  <c r="I4611" i="12"/>
  <c r="I4610" i="12"/>
  <c r="I4609" i="12"/>
  <c r="I4608" i="12"/>
  <c r="I4607" i="12"/>
  <c r="I4606" i="12"/>
  <c r="I4605" i="12"/>
  <c r="I4604" i="12"/>
  <c r="I4603" i="12"/>
  <c r="I4602" i="12"/>
  <c r="I4601" i="12"/>
  <c r="I4600" i="12"/>
  <c r="I4599" i="12"/>
  <c r="I4598" i="12"/>
  <c r="I4597" i="12"/>
  <c r="I4596" i="12"/>
  <c r="I4595" i="12"/>
  <c r="I4594" i="12"/>
  <c r="I4593" i="12"/>
  <c r="I4592" i="12"/>
  <c r="I4591" i="12"/>
  <c r="I4590" i="12"/>
  <c r="I4589" i="12"/>
  <c r="I4588" i="12"/>
  <c r="I4587" i="12"/>
  <c r="I4586" i="12"/>
  <c r="I4585" i="12"/>
  <c r="I4584" i="12"/>
  <c r="I4583" i="12"/>
  <c r="I4582" i="12"/>
  <c r="I4581" i="12"/>
  <c r="I4580" i="12"/>
  <c r="I4579" i="12"/>
  <c r="I4578" i="12"/>
  <c r="I4577" i="12"/>
  <c r="I4576" i="12"/>
  <c r="I4575" i="12"/>
  <c r="I4574" i="12"/>
  <c r="I4573" i="12"/>
  <c r="I4572" i="12"/>
  <c r="I4571" i="12"/>
  <c r="I4570" i="12"/>
  <c r="I4569" i="12"/>
  <c r="I4568" i="12"/>
  <c r="I4567" i="12"/>
  <c r="I4566" i="12"/>
  <c r="I4565" i="12"/>
  <c r="I4564" i="12"/>
  <c r="I4563" i="12"/>
  <c r="I4562" i="12"/>
  <c r="I4561" i="12"/>
  <c r="I4560" i="12"/>
  <c r="I4559" i="12"/>
  <c r="I4558" i="12"/>
  <c r="I4557" i="12"/>
  <c r="I4556" i="12"/>
  <c r="I4555" i="12"/>
  <c r="I4554" i="12"/>
  <c r="I4553" i="12"/>
  <c r="I4552" i="12"/>
  <c r="I4551" i="12"/>
  <c r="I4550" i="12"/>
  <c r="I4549" i="12"/>
  <c r="I4548" i="12"/>
  <c r="I4547" i="12"/>
  <c r="I4546" i="12"/>
  <c r="I4545" i="12"/>
  <c r="I4544" i="12"/>
  <c r="I4543" i="12"/>
  <c r="I4542" i="12"/>
  <c r="I4541" i="12"/>
  <c r="I4540" i="12"/>
  <c r="I4539" i="12"/>
  <c r="I4538" i="12"/>
  <c r="I4537" i="12"/>
  <c r="I4536" i="12"/>
  <c r="I4535" i="12"/>
  <c r="I4534" i="12"/>
  <c r="I4533" i="12"/>
  <c r="I4532" i="12"/>
  <c r="I4531" i="12"/>
  <c r="I4530" i="12"/>
  <c r="I4529" i="12"/>
  <c r="I4528" i="12"/>
  <c r="I4527" i="12"/>
  <c r="I4526" i="12"/>
  <c r="I4525" i="12"/>
  <c r="I4524" i="12"/>
  <c r="I4523" i="12"/>
  <c r="I4522" i="12"/>
  <c r="I4521" i="12"/>
  <c r="I4520" i="12"/>
  <c r="I4519" i="12"/>
  <c r="I4518" i="12"/>
  <c r="I4517" i="12"/>
  <c r="I4516" i="12"/>
  <c r="I4515" i="12"/>
  <c r="I4514" i="12"/>
  <c r="I4513" i="12"/>
  <c r="I4512" i="12"/>
  <c r="I4511" i="12"/>
  <c r="I4510" i="12"/>
  <c r="I4509" i="12"/>
  <c r="I4508" i="12"/>
  <c r="I4507" i="12"/>
  <c r="I4506" i="12"/>
  <c r="I4505" i="12"/>
  <c r="I4504" i="12"/>
  <c r="I4503" i="12"/>
  <c r="I4502" i="12"/>
  <c r="I4501" i="12"/>
  <c r="I4500" i="12"/>
  <c r="I4499" i="12"/>
  <c r="I4498" i="12"/>
  <c r="I4497" i="12"/>
  <c r="I4496" i="12"/>
  <c r="I4495" i="12"/>
  <c r="I4494" i="12"/>
  <c r="I4493" i="12"/>
  <c r="I4492" i="12"/>
  <c r="I4491" i="12"/>
  <c r="I4490" i="12"/>
  <c r="I4489" i="12"/>
  <c r="I4488" i="12"/>
  <c r="I4487" i="12"/>
  <c r="I4486" i="12"/>
  <c r="I4485" i="12"/>
  <c r="I4484" i="12"/>
  <c r="I4483" i="12"/>
  <c r="I4482" i="12"/>
  <c r="I4481" i="12"/>
  <c r="I4480" i="12"/>
  <c r="I4479" i="12"/>
  <c r="I4478" i="12"/>
  <c r="I4477" i="12"/>
  <c r="I4476" i="12"/>
  <c r="I4475" i="12"/>
  <c r="I4474" i="12"/>
  <c r="I4473" i="12"/>
  <c r="I4472" i="12"/>
  <c r="I4471" i="12"/>
  <c r="I4470" i="12"/>
  <c r="I4469" i="12"/>
  <c r="I4468" i="12"/>
  <c r="I4467" i="12"/>
  <c r="I4466" i="12"/>
  <c r="I4465" i="12"/>
  <c r="I4464" i="12"/>
  <c r="I4463" i="12"/>
  <c r="I4462" i="12"/>
  <c r="I4461" i="12"/>
  <c r="I4460" i="12"/>
  <c r="I4459" i="12"/>
  <c r="I4458" i="12"/>
  <c r="I4457" i="12"/>
  <c r="I4456" i="12"/>
  <c r="I4455" i="12"/>
  <c r="I4454" i="12"/>
  <c r="I4453" i="12"/>
  <c r="I4452" i="12"/>
  <c r="I4451" i="12"/>
  <c r="I4450" i="12"/>
  <c r="I4449" i="12"/>
  <c r="I4448" i="12"/>
  <c r="I4447" i="12"/>
  <c r="I4446" i="12"/>
  <c r="I4445" i="12"/>
  <c r="I4444" i="12"/>
  <c r="I4443" i="12"/>
  <c r="I4442" i="12"/>
  <c r="I4441" i="12"/>
  <c r="I4440" i="12"/>
  <c r="I4439" i="12"/>
  <c r="I4438" i="12"/>
  <c r="I4437" i="12"/>
  <c r="I4436" i="12"/>
  <c r="I4435" i="12"/>
  <c r="I4434" i="12"/>
  <c r="I4433" i="12"/>
  <c r="I4432" i="12"/>
  <c r="I4431" i="12"/>
  <c r="I4430" i="12"/>
  <c r="I4429" i="12"/>
  <c r="I4428" i="12"/>
  <c r="I4427" i="12"/>
  <c r="I4426" i="12"/>
  <c r="I4425" i="12"/>
  <c r="I4424" i="12"/>
  <c r="I4423" i="12"/>
  <c r="I4422" i="12"/>
  <c r="I4421" i="12"/>
  <c r="I4420" i="12"/>
  <c r="I4419" i="12"/>
  <c r="I4418" i="12"/>
  <c r="I4417" i="12"/>
  <c r="I4416" i="12"/>
  <c r="I4415" i="12"/>
  <c r="I4414" i="12"/>
  <c r="I4413" i="12"/>
  <c r="I4412" i="12"/>
  <c r="I4411" i="12"/>
  <c r="I4410" i="12"/>
  <c r="I4409" i="12"/>
  <c r="I4408" i="12"/>
  <c r="I4407" i="12"/>
  <c r="I4406" i="12"/>
  <c r="I4405" i="12"/>
  <c r="I4404" i="12"/>
  <c r="I4403" i="12"/>
  <c r="I4402" i="12"/>
  <c r="I4401" i="12"/>
  <c r="I4400" i="12"/>
  <c r="I4399" i="12"/>
  <c r="I4398" i="12"/>
  <c r="I4397" i="12"/>
  <c r="I4396" i="12"/>
  <c r="I4395" i="12"/>
  <c r="I4394" i="12"/>
  <c r="I4393" i="12"/>
  <c r="I4392" i="12"/>
  <c r="I4391" i="12"/>
  <c r="I4390" i="12"/>
  <c r="I4389" i="12"/>
  <c r="I4388" i="12"/>
  <c r="I4387" i="12"/>
  <c r="I4386" i="12"/>
  <c r="I4385" i="12"/>
  <c r="I4384" i="12"/>
  <c r="I4383" i="12"/>
  <c r="I4382" i="12"/>
  <c r="I4381" i="12"/>
  <c r="I4380" i="12"/>
  <c r="I4379" i="12"/>
  <c r="I4378" i="12"/>
  <c r="I4377" i="12"/>
  <c r="I4376" i="12"/>
  <c r="I4375" i="12"/>
  <c r="I4374" i="12"/>
  <c r="I4373" i="12"/>
  <c r="I4372" i="12"/>
  <c r="I4371" i="12"/>
  <c r="I4370" i="12"/>
  <c r="I4369" i="12"/>
  <c r="I4368" i="12"/>
  <c r="I4367" i="12"/>
  <c r="I4366" i="12"/>
  <c r="I4365" i="12"/>
  <c r="I4364" i="12"/>
  <c r="I4363" i="12"/>
  <c r="I4362" i="12"/>
  <c r="I4361" i="12"/>
  <c r="I4360" i="12"/>
  <c r="I4359" i="12"/>
  <c r="I4358" i="12"/>
  <c r="I4357" i="12"/>
  <c r="I4356" i="12"/>
  <c r="I4355" i="12"/>
  <c r="I4354" i="12"/>
  <c r="I4353" i="12"/>
  <c r="I4352" i="12"/>
  <c r="I4351" i="12"/>
  <c r="I4350" i="12"/>
  <c r="I4349" i="12"/>
  <c r="I4348" i="12"/>
  <c r="I4347" i="12"/>
  <c r="I4346" i="12"/>
  <c r="I4345" i="12"/>
  <c r="I4344" i="12"/>
  <c r="I4343" i="12"/>
  <c r="I4342" i="12"/>
  <c r="I4341" i="12"/>
  <c r="I4340" i="12"/>
  <c r="I4339" i="12"/>
  <c r="I4338" i="12"/>
  <c r="I4337" i="12"/>
  <c r="I4336" i="12"/>
  <c r="I4335" i="12"/>
  <c r="I4334" i="12"/>
  <c r="I4333" i="12"/>
  <c r="I4332" i="12"/>
  <c r="I4331" i="12"/>
  <c r="I4330" i="12"/>
  <c r="I4329" i="12"/>
  <c r="I4328" i="12"/>
  <c r="I4327" i="12"/>
  <c r="I4326" i="12"/>
  <c r="I4325" i="12"/>
  <c r="I4324" i="12"/>
  <c r="I4323" i="12"/>
  <c r="I4322" i="12"/>
  <c r="I4321" i="12"/>
  <c r="I4320" i="12"/>
  <c r="I4319" i="12"/>
  <c r="I4318" i="12"/>
  <c r="I4317" i="12"/>
  <c r="I4316" i="12"/>
  <c r="I4315" i="12"/>
  <c r="I4314" i="12"/>
  <c r="I4313" i="12"/>
  <c r="I4312" i="12"/>
  <c r="I4311" i="12"/>
  <c r="I4310" i="12"/>
  <c r="I4309" i="12"/>
  <c r="I4308" i="12"/>
  <c r="I4307" i="12"/>
  <c r="I4306" i="12"/>
  <c r="I4305" i="12"/>
  <c r="I4304" i="12"/>
  <c r="I4303" i="12"/>
  <c r="I4302" i="12"/>
  <c r="I4301" i="12"/>
  <c r="I4300" i="12"/>
  <c r="I4299" i="12"/>
  <c r="I4298" i="12"/>
  <c r="I4297" i="12"/>
  <c r="I4296" i="12"/>
  <c r="I4295" i="12"/>
  <c r="I4294" i="12"/>
  <c r="I4293" i="12"/>
  <c r="I4292" i="12"/>
  <c r="I4291" i="12"/>
  <c r="I4290" i="12"/>
  <c r="I4289" i="12"/>
  <c r="I4288" i="12"/>
  <c r="I4287" i="12"/>
  <c r="I4286" i="12"/>
  <c r="I4285" i="12"/>
  <c r="I4284" i="12"/>
  <c r="I4283" i="12"/>
  <c r="I4282" i="12"/>
  <c r="I4281" i="12"/>
  <c r="I4280" i="12"/>
  <c r="I4279" i="12"/>
  <c r="I4278" i="12"/>
  <c r="I4277" i="12"/>
  <c r="I4276" i="12"/>
  <c r="I4275" i="12"/>
  <c r="I4274" i="12"/>
  <c r="I4273" i="12"/>
  <c r="I4272" i="12"/>
  <c r="I4271" i="12"/>
  <c r="I4270" i="12"/>
  <c r="I4269" i="12"/>
  <c r="I4268" i="12"/>
  <c r="I4267" i="12"/>
  <c r="I4266" i="12"/>
  <c r="I4265" i="12"/>
  <c r="I4264" i="12"/>
  <c r="I4263" i="12"/>
  <c r="I4262" i="12"/>
  <c r="I4261" i="12"/>
  <c r="I4260" i="12"/>
  <c r="I4259" i="12"/>
  <c r="I4258" i="12"/>
  <c r="I4257" i="12"/>
  <c r="I4256" i="12"/>
  <c r="I4255" i="12"/>
  <c r="I4254" i="12"/>
  <c r="I4253" i="12"/>
  <c r="I4252" i="12"/>
  <c r="I4251" i="12"/>
  <c r="I4250" i="12"/>
  <c r="I4249" i="12"/>
  <c r="I4248" i="12"/>
  <c r="I4247" i="12"/>
  <c r="I4246" i="12"/>
  <c r="I4245" i="12"/>
  <c r="I4244" i="12"/>
  <c r="I4243" i="12"/>
  <c r="I4242" i="12"/>
  <c r="I4241" i="12"/>
  <c r="I4240" i="12"/>
  <c r="I4239" i="12"/>
  <c r="I4238" i="12"/>
  <c r="I4237" i="12"/>
  <c r="I4236" i="12"/>
  <c r="I4235" i="12"/>
  <c r="I4234" i="12"/>
  <c r="I4233" i="12"/>
  <c r="I4232" i="12"/>
  <c r="I4231" i="12"/>
  <c r="I4230" i="12"/>
  <c r="I4229" i="12"/>
  <c r="I4228" i="12"/>
  <c r="I4227" i="12"/>
  <c r="I4226" i="12"/>
  <c r="I4225" i="12"/>
  <c r="I4224" i="12"/>
  <c r="I4223" i="12"/>
  <c r="I4222" i="12"/>
  <c r="I4221" i="12"/>
  <c r="I4220" i="12"/>
  <c r="I4219" i="12"/>
  <c r="I4218" i="12"/>
  <c r="I4217" i="12"/>
  <c r="I4216" i="12"/>
  <c r="I4215" i="12"/>
  <c r="I4214" i="12"/>
  <c r="I4213" i="12"/>
  <c r="I4212" i="12"/>
  <c r="I4211" i="12"/>
  <c r="I4210" i="12"/>
  <c r="I4209" i="12"/>
  <c r="I4208" i="12"/>
  <c r="I4207" i="12"/>
  <c r="I4206" i="12"/>
  <c r="I4205" i="12"/>
  <c r="I4204" i="12"/>
  <c r="I4203" i="12"/>
  <c r="I4202" i="12"/>
  <c r="I4201" i="12"/>
  <c r="I4200" i="12"/>
  <c r="I4199" i="12"/>
  <c r="I4198" i="12"/>
  <c r="I4197" i="12"/>
  <c r="I4196" i="12"/>
  <c r="I4195" i="12"/>
  <c r="I4194" i="12"/>
  <c r="I4193" i="12"/>
  <c r="I4192" i="12"/>
  <c r="I4191" i="12"/>
  <c r="I4190" i="12"/>
  <c r="I4189" i="12"/>
  <c r="I4188" i="12"/>
  <c r="I4187" i="12"/>
  <c r="I4186" i="12"/>
  <c r="I4185" i="12"/>
  <c r="I4184" i="12"/>
  <c r="I4183" i="12"/>
  <c r="I4182" i="12"/>
  <c r="I4181" i="12"/>
  <c r="I4180" i="12"/>
  <c r="I4179" i="12"/>
  <c r="I4178" i="12"/>
  <c r="I4177" i="12"/>
  <c r="I4176" i="12"/>
  <c r="I4175" i="12"/>
  <c r="I4174" i="12"/>
  <c r="I4173" i="12"/>
  <c r="I4172" i="12"/>
  <c r="I4171" i="12"/>
  <c r="I4170" i="12"/>
  <c r="I4169" i="12"/>
  <c r="I4168" i="12"/>
  <c r="I4167" i="12"/>
  <c r="I4166" i="12"/>
  <c r="I4165" i="12"/>
  <c r="I4164" i="12"/>
  <c r="I4163" i="12"/>
  <c r="I4162" i="12"/>
  <c r="I4161" i="12"/>
  <c r="I4160" i="12"/>
  <c r="I4159" i="12"/>
  <c r="I4158" i="12"/>
  <c r="I4157" i="12"/>
  <c r="I4156" i="12"/>
  <c r="I4155" i="12"/>
  <c r="I4154" i="12"/>
  <c r="I4153" i="12"/>
  <c r="I4152" i="12"/>
  <c r="I4151" i="12"/>
  <c r="I4150" i="12"/>
  <c r="I4149" i="12"/>
  <c r="I4148" i="12"/>
  <c r="I4147" i="12"/>
  <c r="I4146" i="12"/>
  <c r="I4145" i="12"/>
  <c r="I4144" i="12"/>
  <c r="I4143" i="12"/>
  <c r="I4142" i="12"/>
  <c r="I4141" i="12"/>
  <c r="I4140" i="12"/>
  <c r="I4139" i="12"/>
  <c r="I4138" i="12"/>
  <c r="I4137" i="12"/>
  <c r="I4136" i="12"/>
  <c r="I4135" i="12"/>
  <c r="I4134" i="12"/>
  <c r="I4133" i="12"/>
  <c r="I4132" i="12"/>
  <c r="I4131" i="12"/>
  <c r="I4130" i="12"/>
  <c r="I4129" i="12"/>
  <c r="I4128" i="12"/>
  <c r="I4127" i="12"/>
  <c r="I4126" i="12"/>
  <c r="I4125" i="12"/>
  <c r="I4124" i="12"/>
  <c r="I4123" i="12"/>
  <c r="I4122" i="12"/>
  <c r="I4121" i="12"/>
  <c r="I4120" i="12"/>
  <c r="I4119" i="12"/>
  <c r="I4118" i="12"/>
  <c r="I4117" i="12"/>
  <c r="I4116" i="12"/>
  <c r="I4115" i="12"/>
  <c r="I4114" i="12"/>
  <c r="I4113" i="12"/>
  <c r="I4112" i="12"/>
  <c r="I4111" i="12"/>
  <c r="I4110" i="12"/>
  <c r="I4109" i="12"/>
  <c r="I4108" i="12"/>
  <c r="I4107" i="12"/>
  <c r="I4106" i="12"/>
  <c r="I4105" i="12"/>
  <c r="I4104" i="12"/>
  <c r="I4103" i="12"/>
  <c r="I4102" i="12"/>
  <c r="I4101" i="12"/>
  <c r="I4100" i="12"/>
  <c r="I4099" i="12"/>
  <c r="I4098" i="12"/>
  <c r="I4097" i="12"/>
  <c r="I4096" i="12"/>
  <c r="I4095" i="12"/>
  <c r="I4094" i="12"/>
  <c r="I4093" i="12"/>
  <c r="I4092" i="12"/>
  <c r="I4091" i="12"/>
  <c r="I4090" i="12"/>
  <c r="I4089" i="12"/>
  <c r="I4088" i="12"/>
  <c r="I4087" i="12"/>
  <c r="I4086" i="12"/>
  <c r="I4085" i="12"/>
  <c r="I4084" i="12"/>
  <c r="I4083" i="12"/>
  <c r="I4082" i="12"/>
  <c r="I4081" i="12"/>
  <c r="I4080" i="12"/>
  <c r="I4079" i="12"/>
  <c r="I4078" i="12"/>
  <c r="I4077" i="12"/>
  <c r="I4076" i="12"/>
  <c r="I4075" i="12"/>
  <c r="I4074" i="12"/>
  <c r="I4073" i="12"/>
  <c r="I4072" i="12"/>
  <c r="I4071" i="12"/>
  <c r="I4070" i="12"/>
  <c r="I4069" i="12"/>
  <c r="I4068" i="12"/>
  <c r="I4067" i="12"/>
  <c r="I4066" i="12"/>
  <c r="I4065" i="12"/>
  <c r="I4064" i="12"/>
  <c r="I4063" i="12"/>
  <c r="I4062" i="12"/>
  <c r="I4061" i="12"/>
  <c r="I4060" i="12"/>
  <c r="I4059" i="12"/>
  <c r="I4058" i="12"/>
  <c r="I4057" i="12"/>
  <c r="I4056" i="12"/>
  <c r="I4055" i="12"/>
  <c r="I4054" i="12"/>
  <c r="I4053" i="12"/>
  <c r="I4052" i="12"/>
  <c r="I4051" i="12"/>
  <c r="I4050" i="12"/>
  <c r="I4049" i="12"/>
  <c r="I4048" i="12"/>
  <c r="I4047" i="12"/>
  <c r="I4046" i="12"/>
  <c r="I4045" i="12"/>
  <c r="I4044" i="12"/>
  <c r="I4043" i="12"/>
  <c r="I4042" i="12"/>
  <c r="I4041" i="12"/>
  <c r="I4040" i="12"/>
  <c r="I4039" i="12"/>
  <c r="I4038" i="12"/>
  <c r="I4037" i="12"/>
  <c r="I4036" i="12"/>
  <c r="I4035" i="12"/>
  <c r="I4034" i="12"/>
  <c r="I4033" i="12"/>
  <c r="I4032" i="12"/>
  <c r="I4031" i="12"/>
  <c r="I4030" i="12"/>
  <c r="I4029" i="12"/>
  <c r="I4028" i="12"/>
  <c r="I4027" i="12"/>
  <c r="I4026" i="12"/>
  <c r="I4025" i="12"/>
  <c r="I4024" i="12"/>
  <c r="I4023" i="12"/>
  <c r="I4022" i="12"/>
  <c r="I4021" i="12"/>
  <c r="I4020" i="12"/>
  <c r="I4019" i="12"/>
  <c r="I4018" i="12"/>
  <c r="I4017" i="12"/>
  <c r="I4016" i="12"/>
  <c r="I4015" i="12"/>
  <c r="I4014" i="12"/>
  <c r="I4013" i="12"/>
  <c r="I4012" i="12"/>
  <c r="I4011" i="12"/>
  <c r="I4010" i="12"/>
  <c r="I4009" i="12"/>
  <c r="I4008" i="12"/>
  <c r="I4007" i="12"/>
  <c r="I4006" i="12"/>
  <c r="I4005" i="12"/>
  <c r="I4004" i="12"/>
  <c r="I4003" i="12"/>
  <c r="I4002" i="12"/>
  <c r="I4001" i="12"/>
  <c r="I4000" i="12"/>
  <c r="I3999" i="12"/>
  <c r="I3998" i="12"/>
  <c r="I3997" i="12"/>
  <c r="I3996" i="12"/>
  <c r="I3995" i="12"/>
  <c r="I3994" i="12"/>
  <c r="I3993" i="12"/>
  <c r="I3992" i="12"/>
  <c r="I3991" i="12"/>
  <c r="I3990" i="12"/>
  <c r="I3989" i="12"/>
  <c r="I3988" i="12"/>
  <c r="I3987" i="12"/>
  <c r="I3986" i="12"/>
  <c r="I3985" i="12"/>
  <c r="I3984" i="12"/>
  <c r="I3983" i="12"/>
  <c r="I3982" i="12"/>
  <c r="I3981" i="12"/>
  <c r="I3980" i="12"/>
  <c r="I3979" i="12"/>
  <c r="I3978" i="12"/>
  <c r="I3977" i="12"/>
  <c r="I3976" i="12"/>
  <c r="I3975" i="12"/>
  <c r="I3974" i="12"/>
  <c r="I3973" i="12"/>
  <c r="I3972" i="12"/>
  <c r="I3971" i="12"/>
  <c r="I3970" i="12"/>
  <c r="I3969" i="12"/>
  <c r="I3968" i="12"/>
  <c r="I3967" i="12"/>
  <c r="I3966" i="12"/>
  <c r="I3965" i="12"/>
  <c r="I3964" i="12"/>
  <c r="I3963" i="12"/>
  <c r="I3962" i="12"/>
  <c r="I3961" i="12"/>
  <c r="I3960" i="12"/>
  <c r="I3959" i="12"/>
  <c r="I3958" i="12"/>
  <c r="I3957" i="12"/>
  <c r="I3956" i="12"/>
  <c r="I3955" i="12"/>
  <c r="I3954" i="12"/>
  <c r="I3953" i="12"/>
  <c r="I3952" i="12"/>
  <c r="I3951" i="12"/>
  <c r="I3950" i="12"/>
  <c r="I3949" i="12"/>
  <c r="I3948" i="12"/>
  <c r="I3947" i="12"/>
  <c r="I3946" i="12"/>
  <c r="I3945" i="12"/>
  <c r="I3944" i="12"/>
  <c r="I3943" i="12"/>
  <c r="I3942" i="12"/>
  <c r="I3941" i="12"/>
  <c r="I3940" i="12"/>
  <c r="I3939" i="12"/>
  <c r="I3938" i="12"/>
  <c r="I3937" i="12"/>
  <c r="I3936" i="12"/>
  <c r="I3935" i="12"/>
  <c r="I3934" i="12"/>
  <c r="I3933" i="12"/>
  <c r="I3932" i="12"/>
  <c r="I3931" i="12"/>
  <c r="I3930" i="12"/>
  <c r="I3929" i="12"/>
  <c r="I3928" i="12"/>
  <c r="I3927" i="12"/>
  <c r="I3926" i="12"/>
  <c r="I3925" i="12"/>
  <c r="I3924" i="12"/>
  <c r="I3923" i="12"/>
  <c r="I3922" i="12"/>
  <c r="I3921" i="12"/>
  <c r="I3920" i="12"/>
  <c r="I3919" i="12"/>
  <c r="I3918" i="12"/>
  <c r="I3917" i="12"/>
  <c r="I3916" i="12"/>
  <c r="I3915" i="12"/>
  <c r="I3914" i="12"/>
  <c r="I3913" i="12"/>
  <c r="I3912" i="12"/>
  <c r="I3911" i="12"/>
  <c r="I3910" i="12"/>
  <c r="I3909" i="12"/>
  <c r="I3908" i="12"/>
  <c r="I3907" i="12"/>
  <c r="I3906" i="12"/>
  <c r="I3905" i="12"/>
  <c r="I3904" i="12"/>
  <c r="I3903" i="12"/>
  <c r="I3902" i="12"/>
  <c r="I3901" i="12"/>
  <c r="I3900" i="12"/>
  <c r="I3899" i="12"/>
  <c r="I3898" i="12"/>
  <c r="I3897" i="12"/>
  <c r="I3896" i="12"/>
  <c r="I3895" i="12"/>
  <c r="I3894" i="12"/>
  <c r="I3893" i="12"/>
  <c r="I3892" i="12"/>
  <c r="I3891" i="12"/>
  <c r="I3890" i="12"/>
  <c r="I3889" i="12"/>
  <c r="I3888" i="12"/>
  <c r="I3887" i="12"/>
  <c r="I3886" i="12"/>
  <c r="I3885" i="12"/>
  <c r="I3884" i="12"/>
  <c r="I3883" i="12"/>
  <c r="I3882" i="12"/>
  <c r="I3881" i="12"/>
  <c r="I3880" i="12"/>
  <c r="I3879" i="12"/>
  <c r="I3878" i="12"/>
  <c r="I3877" i="12"/>
  <c r="I3876" i="12"/>
  <c r="I3875" i="12"/>
  <c r="I3874" i="12"/>
  <c r="I3873" i="12"/>
  <c r="I3872" i="12"/>
  <c r="I3871" i="12"/>
  <c r="I3870" i="12"/>
  <c r="I3869" i="12"/>
  <c r="I3868" i="12"/>
  <c r="I3867" i="12"/>
  <c r="I3866" i="12"/>
  <c r="I3865" i="12"/>
  <c r="I3864" i="12"/>
  <c r="I3863" i="12"/>
  <c r="I3862" i="12"/>
  <c r="I3861" i="12"/>
  <c r="I3860" i="12"/>
  <c r="I3859" i="12"/>
  <c r="I3858" i="12"/>
  <c r="I3857" i="12"/>
  <c r="I3856" i="12"/>
  <c r="I3855" i="12"/>
  <c r="I3854" i="12"/>
  <c r="I3853" i="12"/>
  <c r="I3852" i="12"/>
  <c r="I3851" i="12"/>
  <c r="I3850" i="12"/>
  <c r="I3849" i="12"/>
  <c r="I3848" i="12"/>
  <c r="I3847" i="12"/>
  <c r="I3846" i="12"/>
  <c r="I3845" i="12"/>
  <c r="I3844" i="12"/>
  <c r="I3843" i="12"/>
  <c r="I3842" i="12"/>
  <c r="I3841" i="12"/>
  <c r="I3840" i="12"/>
  <c r="I3839" i="12"/>
  <c r="I3838" i="12"/>
  <c r="I3837" i="12"/>
  <c r="I3836" i="12"/>
  <c r="I3835" i="12"/>
  <c r="I3834" i="12"/>
  <c r="I3833" i="12"/>
  <c r="I3832" i="12"/>
  <c r="I3831" i="12"/>
  <c r="I3830" i="12"/>
  <c r="I3829" i="12"/>
  <c r="I3828" i="12"/>
  <c r="I3827" i="12"/>
  <c r="I3826" i="12"/>
  <c r="I3825" i="12"/>
  <c r="I3824" i="12"/>
  <c r="I3823" i="12"/>
  <c r="I3822" i="12"/>
  <c r="I3821" i="12"/>
  <c r="I3820" i="12"/>
  <c r="I3819" i="12"/>
  <c r="I3818" i="12"/>
  <c r="I3817" i="12"/>
  <c r="I3816" i="12"/>
  <c r="I3815" i="12"/>
  <c r="I3814" i="12"/>
  <c r="I3813" i="12"/>
  <c r="I3812" i="12"/>
  <c r="I3811" i="12"/>
  <c r="I3810" i="12"/>
  <c r="I3809" i="12"/>
  <c r="I3808" i="12"/>
  <c r="I3807" i="12"/>
  <c r="I3806" i="12"/>
  <c r="I3805" i="12"/>
  <c r="I3804" i="12"/>
  <c r="I3803" i="12"/>
  <c r="I3802" i="12"/>
  <c r="I3801" i="12"/>
  <c r="I3800" i="12"/>
  <c r="I3799" i="12"/>
  <c r="I3798" i="12"/>
  <c r="I3797" i="12"/>
  <c r="I3796" i="12"/>
  <c r="I3795" i="12"/>
  <c r="I3794" i="12"/>
  <c r="I3793" i="12"/>
  <c r="I3792" i="12"/>
  <c r="I3791" i="12"/>
  <c r="I3790" i="12"/>
  <c r="I3789" i="12"/>
  <c r="I3788" i="12"/>
  <c r="I3787" i="12"/>
  <c r="I3786" i="12"/>
  <c r="I3785" i="12"/>
  <c r="I3784" i="12"/>
  <c r="I3783" i="12"/>
  <c r="I3782" i="12"/>
  <c r="I3781" i="12"/>
  <c r="I3780" i="12"/>
  <c r="I3779" i="12"/>
  <c r="I3778" i="12"/>
  <c r="I3777" i="12"/>
  <c r="I3776" i="12"/>
  <c r="I3775" i="12"/>
  <c r="I3774" i="12"/>
  <c r="I3773" i="12"/>
  <c r="I3772" i="12"/>
  <c r="I3771" i="12"/>
  <c r="I3770" i="12"/>
  <c r="I3769" i="12"/>
  <c r="I3768" i="12"/>
  <c r="I3767" i="12"/>
  <c r="I3766" i="12"/>
  <c r="I3765" i="12"/>
  <c r="I3764" i="12"/>
  <c r="I3763" i="12"/>
  <c r="I3762" i="12"/>
  <c r="I3761" i="12"/>
  <c r="I3760" i="12"/>
  <c r="I3759" i="12"/>
  <c r="I3758" i="12"/>
  <c r="I3757" i="12"/>
  <c r="I3756" i="12"/>
  <c r="I3755" i="12"/>
  <c r="I3754" i="12"/>
  <c r="I3753" i="12"/>
  <c r="I3752" i="12"/>
  <c r="I3751" i="12"/>
  <c r="I3750" i="12"/>
  <c r="I3749" i="12"/>
  <c r="I3748" i="12"/>
  <c r="I3747" i="12"/>
  <c r="I3746" i="12"/>
  <c r="I3745" i="12"/>
  <c r="I3744" i="12"/>
  <c r="I3743" i="12"/>
  <c r="I3742" i="12"/>
  <c r="I3741" i="12"/>
  <c r="I3740" i="12"/>
  <c r="I3739" i="12"/>
  <c r="I3738" i="12"/>
  <c r="I3737" i="12"/>
  <c r="I3736" i="12"/>
  <c r="I3735" i="12"/>
  <c r="I3734" i="12"/>
  <c r="I3733" i="12"/>
  <c r="I3732" i="12"/>
  <c r="I3731" i="12"/>
  <c r="I3730" i="12"/>
  <c r="I3729" i="12"/>
  <c r="I3728" i="12"/>
  <c r="I3727" i="12"/>
  <c r="I3726" i="12"/>
  <c r="I3725" i="12"/>
  <c r="I3724" i="12"/>
  <c r="I3723" i="12"/>
  <c r="I3722" i="12"/>
  <c r="I3721" i="12"/>
  <c r="I3720" i="12"/>
  <c r="I3719" i="12"/>
  <c r="I3718" i="12"/>
  <c r="I3717" i="12"/>
  <c r="I3716" i="12"/>
  <c r="I3715" i="12"/>
  <c r="I3714" i="12"/>
  <c r="I3713" i="12"/>
  <c r="I3712" i="12"/>
  <c r="I3711" i="12"/>
  <c r="I3710" i="12"/>
  <c r="I3709" i="12"/>
  <c r="I3708" i="12"/>
  <c r="I3707" i="12"/>
  <c r="I3706" i="12"/>
  <c r="I3705" i="12"/>
  <c r="I3704" i="12"/>
  <c r="I3703" i="12"/>
  <c r="I3702" i="12"/>
  <c r="I3701" i="12"/>
  <c r="I3700" i="12"/>
  <c r="I3699" i="12"/>
  <c r="I3698" i="12"/>
  <c r="I3697" i="12"/>
  <c r="I3696" i="12"/>
  <c r="I3695" i="12"/>
  <c r="I3694" i="12"/>
  <c r="I3693" i="12"/>
  <c r="I3692" i="12"/>
  <c r="I3691" i="12"/>
  <c r="I3690" i="12"/>
  <c r="I3689" i="12"/>
  <c r="I3688" i="12"/>
  <c r="I3687" i="12"/>
  <c r="I3686" i="12"/>
  <c r="I3685" i="12"/>
  <c r="I3684" i="12"/>
  <c r="I3683" i="12"/>
  <c r="I3682" i="12"/>
  <c r="I3681" i="12"/>
  <c r="I3680" i="12"/>
  <c r="I3679" i="12"/>
  <c r="I3678" i="12"/>
  <c r="I3677" i="12"/>
  <c r="I3676" i="12"/>
  <c r="I3675" i="12"/>
  <c r="I3674" i="12"/>
  <c r="I3673" i="12"/>
  <c r="I3672" i="12"/>
  <c r="I3671" i="12"/>
  <c r="I3670" i="12"/>
  <c r="I3669" i="12"/>
  <c r="I3668" i="12"/>
  <c r="I3667" i="12"/>
  <c r="I3666" i="12"/>
  <c r="I3665" i="12"/>
  <c r="I3664" i="12"/>
  <c r="I3663" i="12"/>
  <c r="I3662" i="12"/>
  <c r="I3661" i="12"/>
  <c r="I3660" i="12"/>
  <c r="I3659" i="12"/>
  <c r="I3658" i="12"/>
  <c r="I3657" i="12"/>
  <c r="I3656" i="12"/>
  <c r="I3655" i="12"/>
  <c r="I3654" i="12"/>
  <c r="I3653" i="12"/>
  <c r="I3652" i="12"/>
  <c r="I3651" i="12"/>
  <c r="I3650" i="12"/>
  <c r="I3649" i="12"/>
  <c r="I3648" i="12"/>
  <c r="I3647" i="12"/>
  <c r="I3646" i="12"/>
  <c r="I3645" i="12"/>
  <c r="I3644" i="12"/>
  <c r="I3643" i="12"/>
  <c r="I3642" i="12"/>
  <c r="I3641" i="12"/>
  <c r="I3640" i="12"/>
  <c r="I3639" i="12"/>
  <c r="I3638" i="12"/>
  <c r="I3637" i="12"/>
  <c r="I3636" i="12"/>
  <c r="I3635" i="12"/>
  <c r="I3634" i="12"/>
  <c r="I3633" i="12"/>
  <c r="I3632" i="12"/>
  <c r="I3631" i="12"/>
  <c r="I3630" i="12"/>
  <c r="I3629" i="12"/>
  <c r="I3628" i="12"/>
  <c r="I3627" i="12"/>
  <c r="I3626" i="12"/>
  <c r="I3625" i="12"/>
  <c r="I3624" i="12"/>
  <c r="I3623" i="12"/>
  <c r="I3622" i="12"/>
  <c r="I3621" i="12"/>
  <c r="I3620" i="12"/>
  <c r="I3619" i="12"/>
  <c r="I3618" i="12"/>
  <c r="I3617" i="12"/>
  <c r="I3616" i="12"/>
  <c r="I3615" i="12"/>
  <c r="I3614" i="12"/>
  <c r="I3613" i="12"/>
  <c r="I3612" i="12"/>
  <c r="I3611" i="12"/>
  <c r="I3610" i="12"/>
  <c r="I3609" i="12"/>
  <c r="I3608" i="12"/>
  <c r="I3607" i="12"/>
  <c r="I3606" i="12"/>
  <c r="I3605" i="12"/>
  <c r="I3604" i="12"/>
  <c r="I3603" i="12"/>
  <c r="I3602" i="12"/>
  <c r="I3601" i="12"/>
  <c r="I3600" i="12"/>
  <c r="I3599" i="12"/>
  <c r="I3598" i="12"/>
  <c r="I3597" i="12"/>
  <c r="I3596" i="12"/>
  <c r="I3595" i="12"/>
  <c r="I3594" i="12"/>
  <c r="I3593" i="12"/>
  <c r="I3592" i="12"/>
  <c r="I3591" i="12"/>
  <c r="I3590" i="12"/>
  <c r="I3589" i="12"/>
  <c r="I3588" i="12"/>
  <c r="I3587" i="12"/>
  <c r="I3586" i="12"/>
  <c r="I3585" i="12"/>
  <c r="I3584" i="12"/>
  <c r="I3583" i="12"/>
  <c r="I3582" i="12"/>
  <c r="I3581" i="12"/>
  <c r="I3580" i="12"/>
  <c r="I3579" i="12"/>
  <c r="I3578" i="12"/>
  <c r="I3577" i="12"/>
  <c r="I3576" i="12"/>
  <c r="I3575" i="12"/>
  <c r="I3574" i="12"/>
  <c r="I3573" i="12"/>
  <c r="I3572" i="12"/>
  <c r="I3571" i="12"/>
  <c r="I3570" i="12"/>
  <c r="I3569" i="12"/>
  <c r="I3568" i="12"/>
  <c r="I3567" i="12"/>
  <c r="I3566" i="12"/>
  <c r="I3565" i="12"/>
  <c r="I3564" i="12"/>
  <c r="I3563" i="12"/>
  <c r="I3562" i="12"/>
  <c r="I3561" i="12"/>
  <c r="I3560" i="12"/>
  <c r="I3559" i="12"/>
  <c r="I3558" i="12"/>
  <c r="I3557" i="12"/>
  <c r="I3556" i="12"/>
  <c r="I3555" i="12"/>
  <c r="I3554" i="12"/>
  <c r="I3553" i="12"/>
  <c r="I3552" i="12"/>
  <c r="I3551" i="12"/>
  <c r="I3550" i="12"/>
  <c r="I3549" i="12"/>
  <c r="I3548" i="12"/>
  <c r="I3547" i="12"/>
  <c r="I3546" i="12"/>
  <c r="I3545" i="12"/>
  <c r="I3544" i="12"/>
  <c r="I3543" i="12"/>
  <c r="I3542" i="12"/>
  <c r="I3541" i="12"/>
  <c r="I3540" i="12"/>
  <c r="I3539" i="12"/>
  <c r="I3538" i="12"/>
  <c r="I3537" i="12"/>
  <c r="I3536" i="12"/>
  <c r="I3535" i="12"/>
  <c r="I3534" i="12"/>
  <c r="I3533" i="12"/>
  <c r="I3532" i="12"/>
  <c r="I3531" i="12"/>
  <c r="I3530" i="12"/>
  <c r="I3529" i="12"/>
  <c r="I3528" i="12"/>
  <c r="I3527" i="12"/>
  <c r="I3526" i="12"/>
  <c r="I3525" i="12"/>
  <c r="I3524" i="12"/>
  <c r="I3523" i="12"/>
  <c r="I3522" i="12"/>
  <c r="I3521" i="12"/>
  <c r="I3520" i="12"/>
  <c r="I3519" i="12"/>
  <c r="I3518" i="12"/>
  <c r="I3517" i="12"/>
  <c r="I3516" i="12"/>
  <c r="I3515" i="12"/>
  <c r="I3514" i="12"/>
  <c r="I3513" i="12"/>
  <c r="I3512" i="12"/>
  <c r="I3511" i="12"/>
  <c r="I3510" i="12"/>
  <c r="I3509" i="12"/>
  <c r="I3508" i="12"/>
  <c r="I3507" i="12"/>
  <c r="I3506" i="12"/>
  <c r="I3505" i="12"/>
  <c r="I3504" i="12"/>
  <c r="I3503" i="12"/>
  <c r="I3502" i="12"/>
  <c r="I3501" i="12"/>
  <c r="I3500" i="12"/>
  <c r="I3499" i="12"/>
  <c r="I3498" i="12"/>
  <c r="I3497" i="12"/>
  <c r="I3496" i="12"/>
  <c r="I3495" i="12"/>
  <c r="I3494" i="12"/>
  <c r="I3493" i="12"/>
  <c r="I3492" i="12"/>
  <c r="I3491" i="12"/>
  <c r="I3490" i="12"/>
  <c r="I3489" i="12"/>
  <c r="I3488" i="12"/>
  <c r="I3487" i="12"/>
  <c r="I3486" i="12"/>
  <c r="I3485" i="12"/>
  <c r="I3484" i="12"/>
  <c r="I3483" i="12"/>
  <c r="I3482" i="12"/>
  <c r="I3481" i="12"/>
  <c r="I3480" i="12"/>
  <c r="I3479" i="12"/>
  <c r="I3478" i="12"/>
  <c r="I3477" i="12"/>
  <c r="I3476" i="12"/>
  <c r="I3475" i="12"/>
  <c r="I3474" i="12"/>
  <c r="I3473" i="12"/>
  <c r="I3472" i="12"/>
  <c r="I3471" i="12"/>
  <c r="I3470" i="12"/>
  <c r="I3469" i="12"/>
  <c r="I3468" i="12"/>
  <c r="I3467" i="12"/>
  <c r="I3466" i="12"/>
  <c r="I3465" i="12"/>
  <c r="I3464" i="12"/>
  <c r="I3463" i="12"/>
  <c r="I3462" i="12"/>
  <c r="I3461" i="12"/>
  <c r="I3460" i="12"/>
  <c r="I3459" i="12"/>
  <c r="I3458" i="12"/>
  <c r="I3457" i="12"/>
  <c r="I3456" i="12"/>
  <c r="I3455" i="12"/>
  <c r="I3454" i="12"/>
  <c r="I3453" i="12"/>
  <c r="I3452" i="12"/>
  <c r="I3451" i="12"/>
  <c r="I3450" i="12"/>
  <c r="I3449" i="12"/>
  <c r="I3448" i="12"/>
  <c r="I3447" i="12"/>
  <c r="I3446" i="12"/>
  <c r="I3445" i="12"/>
  <c r="I3444" i="12"/>
  <c r="I3443" i="12"/>
  <c r="I3442" i="12"/>
  <c r="I3441" i="12"/>
  <c r="I3440" i="12"/>
  <c r="I3439" i="12"/>
  <c r="I3438" i="12"/>
  <c r="I3437" i="12"/>
  <c r="I3436" i="12"/>
  <c r="I3435" i="12"/>
  <c r="I3434" i="12"/>
  <c r="I3433" i="12"/>
  <c r="I3432" i="12"/>
  <c r="I3431" i="12"/>
  <c r="I3430" i="12"/>
  <c r="I3429" i="12"/>
  <c r="I3428" i="12"/>
  <c r="I3427" i="12"/>
  <c r="I3426" i="12"/>
  <c r="I3425" i="12"/>
  <c r="I3424" i="12"/>
  <c r="I3423" i="12"/>
  <c r="I3422" i="12"/>
  <c r="I3421" i="12"/>
  <c r="I3420" i="12"/>
  <c r="I3419" i="12"/>
  <c r="I3418" i="12"/>
  <c r="I3417" i="12"/>
  <c r="I3416" i="12"/>
  <c r="I3415" i="12"/>
  <c r="I3414" i="12"/>
  <c r="I3413" i="12"/>
  <c r="I3412" i="12"/>
  <c r="I3411" i="12"/>
  <c r="I3410" i="12"/>
  <c r="I3409" i="12"/>
  <c r="I3408" i="12"/>
  <c r="I3407" i="12"/>
  <c r="I3406" i="12"/>
  <c r="I3405" i="12"/>
  <c r="I3404" i="12"/>
  <c r="I3403" i="12"/>
  <c r="I3402" i="12"/>
  <c r="I3401" i="12"/>
  <c r="I3400" i="12"/>
  <c r="I3399" i="12"/>
  <c r="I3398" i="12"/>
  <c r="I3397" i="12"/>
  <c r="I3396" i="12"/>
  <c r="I3395" i="12"/>
  <c r="I3394" i="12"/>
  <c r="I3393" i="12"/>
  <c r="I3392" i="12"/>
  <c r="I3391" i="12"/>
  <c r="I3390" i="12"/>
  <c r="I3389" i="12"/>
  <c r="I3388" i="12"/>
  <c r="I3387" i="12"/>
  <c r="I3386" i="12"/>
  <c r="I3385" i="12"/>
  <c r="I3384" i="12"/>
  <c r="I3383" i="12"/>
  <c r="I3382" i="12"/>
  <c r="I3381" i="12"/>
  <c r="I3380" i="12"/>
  <c r="I3379" i="12"/>
  <c r="I3378" i="12"/>
  <c r="I3377" i="12"/>
  <c r="I3376" i="12"/>
  <c r="I3375" i="12"/>
  <c r="I3374" i="12"/>
  <c r="I3373" i="12"/>
  <c r="I3372" i="12"/>
  <c r="I3371" i="12"/>
  <c r="I3370" i="12"/>
  <c r="I3369" i="12"/>
  <c r="I3368" i="12"/>
  <c r="I3367" i="12"/>
  <c r="I3366" i="12"/>
  <c r="I3365" i="12"/>
  <c r="I3364" i="12"/>
  <c r="I3363" i="12"/>
  <c r="I3362" i="12"/>
  <c r="I3361" i="12"/>
  <c r="I3360" i="12"/>
  <c r="I3359" i="12"/>
  <c r="I3358" i="12"/>
  <c r="I3357" i="12"/>
  <c r="I3356" i="12"/>
  <c r="I3355" i="12"/>
  <c r="I3354" i="12"/>
  <c r="I3353" i="12"/>
  <c r="I3352" i="12"/>
  <c r="I3351" i="12"/>
  <c r="I3350" i="12"/>
  <c r="I3349" i="12"/>
  <c r="I3348" i="12"/>
  <c r="I3347" i="12"/>
  <c r="I3346" i="12"/>
  <c r="I3345" i="12"/>
  <c r="I3344" i="12"/>
  <c r="I3343" i="12"/>
  <c r="I3342" i="12"/>
  <c r="I3341" i="12"/>
  <c r="I3340" i="12"/>
  <c r="I3339" i="12"/>
  <c r="I3338" i="12"/>
  <c r="I3337" i="12"/>
  <c r="I3336" i="12"/>
  <c r="I3335" i="12"/>
  <c r="I3334" i="12"/>
  <c r="I3333" i="12"/>
  <c r="I3332" i="12"/>
  <c r="I3331" i="12"/>
  <c r="I3330" i="12"/>
  <c r="I3329" i="12"/>
  <c r="I3328" i="12"/>
  <c r="I3327" i="12"/>
  <c r="I3326" i="12"/>
  <c r="I3325" i="12"/>
  <c r="I3324" i="12"/>
  <c r="I3323" i="12"/>
  <c r="I3322" i="12"/>
  <c r="I3321" i="12"/>
  <c r="I3320" i="12"/>
  <c r="I3319" i="12"/>
  <c r="I3318" i="12"/>
  <c r="I3317" i="12"/>
  <c r="I3316" i="12"/>
  <c r="I3315" i="12"/>
  <c r="I3314" i="12"/>
  <c r="I3313" i="12"/>
  <c r="I3312" i="12"/>
  <c r="I3311" i="12"/>
  <c r="I3310" i="12"/>
  <c r="I3309" i="12"/>
  <c r="I3308" i="12"/>
  <c r="I3307" i="12"/>
  <c r="I3306" i="12"/>
  <c r="I3305" i="12"/>
  <c r="I3304" i="12"/>
  <c r="I3303" i="12"/>
  <c r="I3302" i="12"/>
  <c r="I3301" i="12"/>
  <c r="I3300" i="12"/>
  <c r="I3299" i="12"/>
  <c r="I3298" i="12"/>
  <c r="I3297" i="12"/>
  <c r="I3296" i="12"/>
  <c r="I3295" i="12"/>
  <c r="I3294" i="12"/>
  <c r="I3293" i="12"/>
  <c r="I3292" i="12"/>
  <c r="I3291" i="12"/>
  <c r="I3290" i="12"/>
  <c r="I3289" i="12"/>
  <c r="I3288" i="12"/>
  <c r="I3287" i="12"/>
  <c r="I3286" i="12"/>
  <c r="I3285" i="12"/>
  <c r="I3284" i="12"/>
  <c r="I3283" i="12"/>
  <c r="I3282" i="12"/>
  <c r="I3281" i="12"/>
  <c r="I3280" i="12"/>
  <c r="I3279" i="12"/>
  <c r="I3278" i="12"/>
  <c r="I3277" i="12"/>
  <c r="I3276" i="12"/>
  <c r="I3275" i="12"/>
  <c r="I3274" i="12"/>
  <c r="I3273" i="12"/>
  <c r="I3272" i="12"/>
  <c r="I3271" i="12"/>
  <c r="I3270" i="12"/>
  <c r="I3269" i="12"/>
  <c r="I3268" i="12"/>
  <c r="I3267" i="12"/>
  <c r="I3266" i="12"/>
  <c r="I3265" i="12"/>
  <c r="I3264" i="12"/>
  <c r="I3263" i="12"/>
  <c r="I3262" i="12"/>
  <c r="I3261" i="12"/>
  <c r="I3260" i="12"/>
  <c r="I3259" i="12"/>
  <c r="I3258" i="12"/>
  <c r="I3257" i="12"/>
  <c r="I3256" i="12"/>
  <c r="I3255" i="12"/>
  <c r="I3254" i="12"/>
  <c r="I3253" i="12"/>
  <c r="I3252" i="12"/>
  <c r="I3251" i="12"/>
  <c r="I3250" i="12"/>
  <c r="I3249" i="12"/>
  <c r="I3248" i="12"/>
  <c r="I3247" i="12"/>
  <c r="I3246" i="12"/>
  <c r="I3245" i="12"/>
  <c r="I3244" i="12"/>
  <c r="I3243" i="12"/>
  <c r="I3242" i="12"/>
  <c r="I3241" i="12"/>
  <c r="I3240" i="12"/>
  <c r="I3239" i="12"/>
  <c r="I3238" i="12"/>
  <c r="I3237" i="12"/>
  <c r="I3236" i="12"/>
  <c r="I3235" i="12"/>
  <c r="I3234" i="12"/>
  <c r="I3233" i="12"/>
  <c r="I3232" i="12"/>
  <c r="I3231" i="12"/>
  <c r="I3230" i="12"/>
  <c r="I3229" i="12"/>
  <c r="I3228" i="12"/>
  <c r="I3227" i="12"/>
  <c r="I3226" i="12"/>
  <c r="I3225" i="12"/>
  <c r="I3224" i="12"/>
  <c r="I3223" i="12"/>
  <c r="I3222" i="12"/>
  <c r="I3221" i="12"/>
  <c r="I3220" i="12"/>
  <c r="I3219" i="12"/>
  <c r="I3218" i="12"/>
  <c r="I3217" i="12"/>
  <c r="I3216" i="12"/>
  <c r="I3215" i="12"/>
  <c r="I3214" i="12"/>
  <c r="I3213" i="12"/>
  <c r="I3212" i="12"/>
  <c r="I3211" i="12"/>
  <c r="I3210" i="12"/>
  <c r="I3209" i="12"/>
  <c r="I3208" i="12"/>
  <c r="I3207" i="12"/>
  <c r="I3206" i="12"/>
  <c r="I3205" i="12"/>
  <c r="I3204" i="12"/>
  <c r="I3203" i="12"/>
  <c r="I3202" i="12"/>
  <c r="I3201" i="12"/>
  <c r="I3200" i="12"/>
  <c r="I3199" i="12"/>
  <c r="I3198" i="12"/>
  <c r="I3197" i="12"/>
  <c r="I3196" i="12"/>
  <c r="I3195" i="12"/>
  <c r="I3194" i="12"/>
  <c r="I3193" i="12"/>
  <c r="I3192" i="12"/>
  <c r="I3191" i="12"/>
  <c r="I3190" i="12"/>
  <c r="I3189" i="12"/>
  <c r="I3188" i="12"/>
  <c r="I3187" i="12"/>
  <c r="I3186" i="12"/>
  <c r="I3185" i="12"/>
  <c r="I3184" i="12"/>
  <c r="I3183" i="12"/>
  <c r="I3182" i="12"/>
  <c r="I3181" i="12"/>
  <c r="I3180" i="12"/>
  <c r="I3179" i="12"/>
  <c r="I3178" i="12"/>
  <c r="I3177" i="12"/>
  <c r="I3176" i="12"/>
  <c r="I3175" i="12"/>
  <c r="I3174" i="12"/>
  <c r="I3173" i="12"/>
  <c r="I3172" i="12"/>
  <c r="I3171" i="12"/>
  <c r="I3170" i="12"/>
  <c r="I3169" i="12"/>
  <c r="I3168" i="12"/>
  <c r="I3167" i="12"/>
  <c r="I3166" i="12"/>
  <c r="I3165" i="12"/>
  <c r="I3164" i="12"/>
  <c r="I3163" i="12"/>
  <c r="I3162" i="12"/>
  <c r="I3161" i="12"/>
  <c r="I3160" i="12"/>
  <c r="I3159" i="12"/>
  <c r="I3158" i="12"/>
  <c r="I3157" i="12"/>
  <c r="I3156" i="12"/>
  <c r="I3155" i="12"/>
  <c r="I3154" i="12"/>
  <c r="I3153" i="12"/>
  <c r="I3152" i="12"/>
  <c r="I3151" i="12"/>
  <c r="I3150" i="12"/>
  <c r="I3149" i="12"/>
  <c r="I3148" i="12"/>
  <c r="I3147" i="12"/>
  <c r="I3146" i="12"/>
  <c r="I3145" i="12"/>
  <c r="I3144" i="12"/>
  <c r="I3143" i="12"/>
  <c r="I3142" i="12"/>
  <c r="I3141" i="12"/>
  <c r="I3140" i="12"/>
  <c r="I3139" i="12"/>
  <c r="I3138" i="12"/>
  <c r="I3137" i="12"/>
  <c r="I3136" i="12"/>
  <c r="I3135" i="12"/>
  <c r="I3134" i="12"/>
  <c r="I3133" i="12"/>
  <c r="I3132" i="12"/>
  <c r="I3131" i="12"/>
  <c r="I3130" i="12"/>
  <c r="I3129" i="12"/>
  <c r="I3128" i="12"/>
  <c r="I3127" i="12"/>
  <c r="I3126" i="12"/>
  <c r="I3125" i="12"/>
  <c r="I3124" i="12"/>
  <c r="I3123" i="12"/>
  <c r="I3122" i="12"/>
  <c r="I3121" i="12"/>
  <c r="I3120" i="12"/>
  <c r="I3119" i="12"/>
  <c r="I3118" i="12"/>
  <c r="I3117" i="12"/>
  <c r="I3116" i="12"/>
  <c r="I3115" i="12"/>
  <c r="I3114" i="12"/>
  <c r="I3113" i="12"/>
  <c r="I3112" i="12"/>
  <c r="I3111" i="12"/>
  <c r="I3110" i="12"/>
  <c r="I3109" i="12"/>
  <c r="I3108" i="12"/>
  <c r="I3107" i="12"/>
  <c r="I3106" i="12"/>
  <c r="I3105" i="12"/>
  <c r="I3104" i="12"/>
  <c r="I3103" i="12"/>
  <c r="I3102" i="12"/>
  <c r="I3101" i="12"/>
  <c r="I3100" i="12"/>
  <c r="I3099" i="12"/>
  <c r="I3098" i="12"/>
  <c r="I3097" i="12"/>
  <c r="I3096" i="12"/>
  <c r="I3095" i="12"/>
  <c r="I3094" i="12"/>
  <c r="I3093" i="12"/>
  <c r="I3092" i="12"/>
  <c r="I3091" i="12"/>
  <c r="I3090" i="12"/>
  <c r="I3089" i="12"/>
  <c r="I3088" i="12"/>
  <c r="I3087" i="12"/>
  <c r="I3086" i="12"/>
  <c r="I3085" i="12"/>
  <c r="I3084" i="12"/>
  <c r="I3083" i="12"/>
  <c r="I3082" i="12"/>
  <c r="I3081" i="12"/>
  <c r="I3080" i="12"/>
  <c r="I3079" i="12"/>
  <c r="I3078" i="12"/>
  <c r="I3077" i="12"/>
  <c r="I3076" i="12"/>
  <c r="I3075" i="12"/>
  <c r="I3074" i="12"/>
  <c r="I3073" i="12"/>
  <c r="I3072" i="12"/>
  <c r="I3071" i="12"/>
  <c r="I3070" i="12"/>
  <c r="I3069" i="12"/>
  <c r="I3068" i="12"/>
  <c r="I3067" i="12"/>
  <c r="I3066" i="12"/>
  <c r="I3065" i="12"/>
  <c r="I3064" i="12"/>
  <c r="I3063" i="12"/>
  <c r="I3062" i="12"/>
  <c r="I3061" i="12"/>
  <c r="I3060" i="12"/>
  <c r="I3059" i="12"/>
  <c r="I3058" i="12"/>
  <c r="I3057" i="12"/>
  <c r="I3056" i="12"/>
  <c r="I3055" i="12"/>
  <c r="I3054" i="12"/>
  <c r="I3053" i="12"/>
  <c r="I3052" i="12"/>
  <c r="I3051" i="12"/>
  <c r="I3050" i="12"/>
  <c r="I3049" i="12"/>
  <c r="I3048" i="12"/>
  <c r="I3047" i="12"/>
  <c r="I3046" i="12"/>
  <c r="I3045" i="12"/>
  <c r="I3044" i="12"/>
  <c r="I3043" i="12"/>
  <c r="I3042" i="12"/>
  <c r="I3041" i="12"/>
  <c r="I3040" i="12"/>
  <c r="I3039" i="12"/>
  <c r="I3038" i="12"/>
  <c r="I3037" i="12"/>
  <c r="I3036" i="12"/>
  <c r="I3035" i="12"/>
  <c r="I3034" i="12"/>
  <c r="I3033" i="12"/>
  <c r="I3032" i="12"/>
  <c r="I3031" i="12"/>
  <c r="I3030" i="12"/>
  <c r="I3029" i="12"/>
  <c r="I3028" i="12"/>
  <c r="I3027" i="12"/>
  <c r="I3026" i="12"/>
  <c r="I3025" i="12"/>
  <c r="I3024" i="12"/>
  <c r="I3023" i="12"/>
  <c r="I3022" i="12"/>
  <c r="I3021" i="12"/>
  <c r="I3020" i="12"/>
  <c r="I3019" i="12"/>
  <c r="I3018" i="12"/>
  <c r="I3017" i="12"/>
  <c r="I3016" i="12"/>
  <c r="I3015" i="12"/>
  <c r="I3014" i="12"/>
  <c r="I3013" i="12"/>
  <c r="I3012" i="12"/>
  <c r="I3011" i="12"/>
  <c r="I3010" i="12"/>
  <c r="I3009" i="12"/>
  <c r="I3008" i="12"/>
  <c r="I3007" i="12"/>
  <c r="I3006" i="12"/>
  <c r="I3005" i="12"/>
  <c r="I3004" i="12"/>
  <c r="I3003" i="12"/>
  <c r="I3002" i="12"/>
  <c r="I3001" i="12"/>
  <c r="I3000" i="12"/>
  <c r="I2999" i="12"/>
  <c r="I2998" i="12"/>
  <c r="I2997" i="12"/>
  <c r="I2996" i="12"/>
  <c r="I2995" i="12"/>
  <c r="I2994" i="12"/>
  <c r="I2993" i="12"/>
  <c r="I2992" i="12"/>
  <c r="I2991" i="12"/>
  <c r="I2990" i="12"/>
  <c r="I2989" i="12"/>
  <c r="I2988" i="12"/>
  <c r="I2987" i="12"/>
  <c r="I2986" i="12"/>
  <c r="I2985" i="12"/>
  <c r="I2984" i="12"/>
  <c r="I2983" i="12"/>
  <c r="I2982" i="12"/>
  <c r="I2981" i="12"/>
  <c r="I2980" i="12"/>
  <c r="I2979" i="12"/>
  <c r="I2978" i="12"/>
  <c r="I2977" i="12"/>
  <c r="I2976" i="12"/>
  <c r="I2975" i="12"/>
  <c r="I2974" i="12"/>
  <c r="I2973" i="12"/>
  <c r="I2972" i="12"/>
  <c r="I2971" i="12"/>
  <c r="I2970" i="12"/>
  <c r="I2969" i="12"/>
  <c r="I2968" i="12"/>
  <c r="I2967" i="12"/>
  <c r="I2966" i="12"/>
  <c r="I2965" i="12"/>
  <c r="I2964" i="12"/>
  <c r="I2963" i="12"/>
  <c r="I2962" i="12"/>
  <c r="I2961" i="12"/>
  <c r="I2960" i="12"/>
  <c r="I2959" i="12"/>
  <c r="I2958" i="12"/>
  <c r="I2957" i="12"/>
  <c r="I2956" i="12"/>
  <c r="I2955" i="12"/>
  <c r="I2954" i="12"/>
  <c r="I2953" i="12"/>
  <c r="I2952" i="12"/>
  <c r="I2951" i="12"/>
  <c r="I2950" i="12"/>
  <c r="I2949" i="12"/>
  <c r="I2948" i="12"/>
  <c r="I2947" i="12"/>
  <c r="I2946" i="12"/>
  <c r="I2945" i="12"/>
  <c r="I2944" i="12"/>
  <c r="I2943" i="12"/>
  <c r="I2942" i="12"/>
  <c r="I2941" i="12"/>
  <c r="I2940" i="12"/>
  <c r="I2939" i="12"/>
  <c r="I2938" i="12"/>
  <c r="I2937" i="12"/>
  <c r="I2936" i="12"/>
  <c r="I2935" i="12"/>
  <c r="I2934" i="12"/>
  <c r="I2933" i="12"/>
  <c r="I2932" i="12"/>
  <c r="I2931" i="12"/>
  <c r="I2930" i="12"/>
  <c r="I2929" i="12"/>
  <c r="I2928" i="12"/>
  <c r="I2927" i="12"/>
  <c r="I2926" i="12"/>
  <c r="I2925" i="12"/>
  <c r="I2924" i="12"/>
  <c r="I2923" i="12"/>
  <c r="I2922" i="12"/>
  <c r="I2921" i="12"/>
  <c r="I2920" i="12"/>
  <c r="I2919" i="12"/>
  <c r="I2918" i="12"/>
  <c r="I2917" i="12"/>
  <c r="I2916" i="12"/>
  <c r="I2915" i="12"/>
  <c r="I2914" i="12"/>
  <c r="I2913" i="12"/>
  <c r="I2912" i="12"/>
  <c r="I2911" i="12"/>
  <c r="I2910" i="12"/>
  <c r="I2909" i="12"/>
  <c r="I2908" i="12"/>
  <c r="I2907" i="12"/>
  <c r="I2906" i="12"/>
  <c r="I2905" i="12"/>
  <c r="I2904" i="12"/>
  <c r="I2903" i="12"/>
  <c r="I2902" i="12"/>
  <c r="I2901" i="12"/>
  <c r="I2900" i="12"/>
  <c r="I2899" i="12"/>
  <c r="I2898" i="12"/>
  <c r="I2897" i="12"/>
  <c r="I2896" i="12"/>
  <c r="I2895" i="12"/>
  <c r="I2894" i="12"/>
  <c r="I2893" i="12"/>
  <c r="I2892" i="12"/>
  <c r="I2891" i="12"/>
  <c r="I2890" i="12"/>
  <c r="I2889" i="12"/>
  <c r="I2888" i="12"/>
  <c r="I2887" i="12"/>
  <c r="I2886" i="12"/>
  <c r="I2885" i="12"/>
  <c r="I2884" i="12"/>
  <c r="I2883" i="12"/>
  <c r="I2882" i="12"/>
  <c r="I2881" i="12"/>
  <c r="I2880" i="12"/>
  <c r="I2879" i="12"/>
  <c r="I2878" i="12"/>
  <c r="I2877" i="12"/>
  <c r="I2876" i="12"/>
  <c r="I2875" i="12"/>
  <c r="I2874" i="12"/>
  <c r="I2873" i="12"/>
  <c r="I2872" i="12"/>
  <c r="I2871" i="12"/>
  <c r="I2870" i="12"/>
  <c r="I2869" i="12"/>
  <c r="I2868" i="12"/>
  <c r="I2867" i="12"/>
  <c r="I2866" i="12"/>
  <c r="I2865" i="12"/>
  <c r="I2864" i="12"/>
  <c r="I2863" i="12"/>
  <c r="I2862" i="12"/>
  <c r="I2861" i="12"/>
  <c r="I2860" i="12"/>
  <c r="I2859" i="12"/>
  <c r="I2858" i="12"/>
  <c r="I2857" i="12"/>
  <c r="I2856" i="12"/>
  <c r="I2855" i="12"/>
  <c r="I2854" i="12"/>
  <c r="I2853" i="12"/>
  <c r="I2852" i="12"/>
  <c r="I2851" i="12"/>
  <c r="I2850" i="12"/>
  <c r="I2849" i="12"/>
  <c r="I2848" i="12"/>
  <c r="I2847" i="12"/>
  <c r="I2846" i="12"/>
  <c r="I2845" i="12"/>
  <c r="I2844" i="12"/>
  <c r="I2843" i="12"/>
  <c r="I2842" i="12"/>
  <c r="I2841" i="12"/>
  <c r="I2840" i="12"/>
  <c r="I2839" i="12"/>
  <c r="I2838" i="12"/>
  <c r="I2837" i="12"/>
  <c r="I2836" i="12"/>
  <c r="I2835" i="12"/>
  <c r="I2834" i="12"/>
  <c r="I2833" i="12"/>
  <c r="I2832" i="12"/>
  <c r="I2831" i="12"/>
  <c r="I2830" i="12"/>
  <c r="I2829" i="12"/>
  <c r="I2828" i="12"/>
  <c r="I2827" i="12"/>
  <c r="I2826" i="12"/>
  <c r="I2825" i="12"/>
  <c r="I2824" i="12"/>
  <c r="I2823" i="12"/>
  <c r="I2822" i="12"/>
  <c r="I2821" i="12"/>
  <c r="I2820" i="12"/>
  <c r="I2819" i="12"/>
  <c r="I2818" i="12"/>
  <c r="I2817" i="12"/>
  <c r="I2816" i="12"/>
  <c r="I2815" i="12"/>
  <c r="I2814" i="12"/>
  <c r="I2813" i="12"/>
  <c r="I2812" i="12"/>
  <c r="I2811" i="12"/>
  <c r="I2810" i="12"/>
  <c r="I2809" i="12"/>
  <c r="I2808" i="12"/>
  <c r="I2807" i="12"/>
  <c r="I2806" i="12"/>
  <c r="I2805" i="12"/>
  <c r="I2804" i="12"/>
  <c r="I2803" i="12"/>
  <c r="I2802" i="12"/>
  <c r="I2801" i="12"/>
  <c r="I2800" i="12"/>
  <c r="I2799" i="12"/>
  <c r="I2798" i="12"/>
  <c r="I2797" i="12"/>
  <c r="I2796" i="12"/>
  <c r="I2795" i="12"/>
  <c r="I2794" i="12"/>
  <c r="I2793" i="12"/>
  <c r="I2792" i="12"/>
  <c r="I2791" i="12"/>
  <c r="I2790" i="12"/>
  <c r="I2789" i="12"/>
  <c r="I2788" i="12"/>
  <c r="I2787" i="12"/>
  <c r="I2786" i="12"/>
  <c r="I2785" i="12"/>
  <c r="I2784" i="12"/>
  <c r="I2783" i="12"/>
  <c r="I2782" i="12"/>
  <c r="I2781" i="12"/>
  <c r="I2780" i="12"/>
  <c r="I2779" i="12"/>
  <c r="I2778" i="12"/>
  <c r="I2777" i="12"/>
  <c r="I2776" i="12"/>
  <c r="I2775" i="12"/>
  <c r="I2774" i="12"/>
  <c r="I2773" i="12"/>
  <c r="I2772" i="12"/>
  <c r="I2771" i="12"/>
  <c r="I2770" i="12"/>
  <c r="I2769" i="12"/>
  <c r="I2768" i="12"/>
  <c r="I2767" i="12"/>
  <c r="I2766" i="12"/>
  <c r="I2765" i="12"/>
  <c r="I2764" i="12"/>
  <c r="I2763" i="12"/>
  <c r="I2762" i="12"/>
  <c r="I2761" i="12"/>
  <c r="I2760" i="12"/>
  <c r="I2759" i="12"/>
  <c r="I2758" i="12"/>
  <c r="I2757" i="12"/>
  <c r="I2756" i="12"/>
  <c r="I2755" i="12"/>
  <c r="I2754" i="12"/>
  <c r="I2753" i="12"/>
  <c r="I2752" i="12"/>
  <c r="I2751" i="12"/>
  <c r="I2750" i="12"/>
  <c r="I2749" i="12"/>
  <c r="I2748" i="12"/>
  <c r="I2747" i="12"/>
  <c r="I2746" i="12"/>
  <c r="I2745" i="12"/>
  <c r="I2744" i="12"/>
  <c r="I2743" i="12"/>
  <c r="I2742" i="12"/>
  <c r="I2741" i="12"/>
  <c r="I2740" i="12"/>
  <c r="I2739" i="12"/>
  <c r="I2738" i="12"/>
  <c r="I2737" i="12"/>
  <c r="I2736" i="12"/>
  <c r="I2735" i="12"/>
  <c r="I2734" i="12"/>
  <c r="I2733" i="12"/>
  <c r="I2732" i="12"/>
  <c r="I2731" i="12"/>
  <c r="I2730" i="12"/>
  <c r="I2729" i="12"/>
  <c r="I2728" i="12"/>
  <c r="I2727" i="12"/>
  <c r="I2726" i="12"/>
  <c r="I2725" i="12"/>
  <c r="I2724" i="12"/>
  <c r="I2723" i="12"/>
  <c r="I2722" i="12"/>
  <c r="I2721" i="12"/>
  <c r="I2720" i="12"/>
  <c r="I2719" i="12"/>
  <c r="I2718" i="12"/>
  <c r="I2717" i="12"/>
  <c r="I2716" i="12"/>
  <c r="I2715" i="12"/>
  <c r="I2714" i="12"/>
  <c r="I2713" i="12"/>
  <c r="I2712" i="12"/>
  <c r="I2711" i="12"/>
  <c r="I2710" i="12"/>
  <c r="I2709" i="12"/>
  <c r="I2708" i="12"/>
  <c r="I2707" i="12"/>
  <c r="I2706" i="12"/>
  <c r="I2705" i="12"/>
  <c r="I2704" i="12"/>
  <c r="I2703" i="12"/>
  <c r="I2702" i="12"/>
  <c r="I2701" i="12"/>
  <c r="I2700" i="12"/>
  <c r="I2699" i="12"/>
  <c r="I2698" i="12"/>
  <c r="I2697" i="12"/>
  <c r="I2696" i="12"/>
  <c r="I2695" i="12"/>
  <c r="I2694" i="12"/>
  <c r="I2693" i="12"/>
  <c r="I2692" i="12"/>
  <c r="I2691" i="12"/>
  <c r="I2690" i="12"/>
  <c r="I2689" i="12"/>
  <c r="I2688" i="12"/>
  <c r="I2687" i="12"/>
  <c r="I2686" i="12"/>
  <c r="I2685" i="12"/>
  <c r="I2684" i="12"/>
  <c r="I2683" i="12"/>
  <c r="I2682" i="12"/>
  <c r="I2681" i="12"/>
  <c r="I2680" i="12"/>
  <c r="I2679" i="12"/>
  <c r="I2678" i="12"/>
  <c r="I2677" i="12"/>
  <c r="I2676" i="12"/>
  <c r="I2675" i="12"/>
  <c r="I2674" i="12"/>
  <c r="I2673" i="12"/>
  <c r="I2672" i="12"/>
  <c r="I2671" i="12"/>
  <c r="I2670" i="12"/>
  <c r="I2669" i="12"/>
  <c r="I2668" i="12"/>
  <c r="I2667" i="12"/>
  <c r="I2666" i="12"/>
  <c r="I2665" i="12"/>
  <c r="I2664" i="12"/>
  <c r="I2663" i="12"/>
  <c r="I2662" i="12"/>
  <c r="I2661" i="12"/>
  <c r="I2660" i="12"/>
  <c r="I2659" i="12"/>
  <c r="I2658" i="12"/>
  <c r="I2657" i="12"/>
  <c r="I2656" i="12"/>
  <c r="I2655" i="12"/>
  <c r="I2654" i="12"/>
  <c r="I2653" i="12"/>
  <c r="I2652" i="12"/>
  <c r="I2651" i="12"/>
  <c r="I2650" i="12"/>
  <c r="I2649" i="12"/>
  <c r="I2648" i="12"/>
  <c r="I2647" i="12"/>
  <c r="I2646" i="12"/>
  <c r="I2645" i="12"/>
  <c r="I2644" i="12"/>
  <c r="I2643" i="12"/>
  <c r="I2642" i="12"/>
  <c r="I2641" i="12"/>
  <c r="I2640" i="12"/>
  <c r="I2639" i="12"/>
  <c r="I2638" i="12"/>
  <c r="I2637" i="12"/>
  <c r="I2636" i="12"/>
  <c r="I2635" i="12"/>
  <c r="I2634" i="12"/>
  <c r="I2633" i="12"/>
  <c r="I2632" i="12"/>
  <c r="I2631" i="12"/>
  <c r="I2630" i="12"/>
  <c r="I2629" i="12"/>
  <c r="I2628" i="12"/>
  <c r="I2627" i="12"/>
  <c r="I2626" i="12"/>
  <c r="I2625" i="12"/>
  <c r="I2624" i="12"/>
  <c r="I2623" i="12"/>
  <c r="I2622" i="12"/>
  <c r="I2621" i="12"/>
  <c r="I2620" i="12"/>
  <c r="I2619" i="12"/>
  <c r="I2618" i="12"/>
  <c r="I2617" i="12"/>
  <c r="I2616" i="12"/>
  <c r="I2615" i="12"/>
  <c r="I2614" i="12"/>
  <c r="I2613" i="12"/>
  <c r="I2612" i="12"/>
  <c r="I2611" i="12"/>
  <c r="I2610" i="12"/>
  <c r="I2609" i="12"/>
  <c r="I2608" i="12"/>
  <c r="I2607" i="12"/>
  <c r="I2606" i="12"/>
  <c r="I2605" i="12"/>
  <c r="I2604" i="12"/>
  <c r="I2603" i="12"/>
  <c r="I2602" i="12"/>
  <c r="I2601" i="12"/>
  <c r="I2600" i="12"/>
  <c r="I2599" i="12"/>
  <c r="I2598" i="12"/>
  <c r="I2597" i="12"/>
  <c r="I2596" i="12"/>
  <c r="I2595" i="12"/>
  <c r="I2594" i="12"/>
  <c r="I2593" i="12"/>
  <c r="I2592" i="12"/>
  <c r="I2591" i="12"/>
  <c r="I2590" i="12"/>
  <c r="I2589" i="12"/>
  <c r="I2588" i="12"/>
  <c r="I2587" i="12"/>
  <c r="I2586" i="12"/>
  <c r="I2585" i="12"/>
  <c r="I2584" i="12"/>
  <c r="I2583" i="12"/>
  <c r="I2582" i="12"/>
  <c r="I2581" i="12"/>
  <c r="I2580" i="12"/>
  <c r="I2579" i="12"/>
  <c r="I2578" i="12"/>
  <c r="I2577" i="12"/>
  <c r="I2576" i="12"/>
  <c r="I2575" i="12"/>
  <c r="I2574" i="12"/>
  <c r="I2573" i="12"/>
  <c r="I2572" i="12"/>
  <c r="I2571" i="12"/>
  <c r="I2570" i="12"/>
  <c r="I2569" i="12"/>
  <c r="I2568" i="12"/>
  <c r="I2567" i="12"/>
  <c r="I2566" i="12"/>
  <c r="I2565" i="12"/>
  <c r="I2564" i="12"/>
  <c r="I2563" i="12"/>
  <c r="I2562" i="12"/>
  <c r="I2561" i="12"/>
  <c r="I2560" i="12"/>
  <c r="I2559" i="12"/>
  <c r="I2558" i="12"/>
  <c r="I2557" i="12"/>
  <c r="I2556" i="12"/>
  <c r="I2555" i="12"/>
  <c r="I2554" i="12"/>
  <c r="I2553" i="12"/>
  <c r="I2552" i="12"/>
  <c r="I2551" i="12"/>
  <c r="I2550" i="12"/>
  <c r="I2549" i="12"/>
  <c r="I2548" i="12"/>
  <c r="I2547" i="12"/>
  <c r="I2546" i="12"/>
  <c r="I2545" i="12"/>
  <c r="I2544" i="12"/>
  <c r="I2543" i="12"/>
  <c r="I2542" i="12"/>
  <c r="I2541" i="12"/>
  <c r="I2540" i="12"/>
  <c r="I2539" i="12"/>
  <c r="I2538" i="12"/>
  <c r="I2537" i="12"/>
  <c r="I2536" i="12"/>
  <c r="I2535" i="12"/>
  <c r="I2534" i="12"/>
  <c r="I2533" i="12"/>
  <c r="I2532" i="12"/>
  <c r="I2531" i="12"/>
  <c r="I2530" i="12"/>
  <c r="I2529" i="12"/>
  <c r="I2528" i="12"/>
  <c r="I2527" i="12"/>
  <c r="I2526" i="12"/>
  <c r="I2525" i="12"/>
  <c r="I2524" i="12"/>
  <c r="I2523" i="12"/>
  <c r="I2522" i="12"/>
  <c r="I2521" i="12"/>
  <c r="I2520" i="12"/>
  <c r="I2519" i="12"/>
  <c r="I2518" i="12"/>
  <c r="I2517" i="12"/>
  <c r="I2516" i="12"/>
  <c r="I2515" i="12"/>
  <c r="I2514" i="12"/>
  <c r="I2513" i="12"/>
  <c r="I2512" i="12"/>
  <c r="I2511" i="12"/>
  <c r="I2510" i="12"/>
  <c r="I2509" i="12"/>
  <c r="I2508" i="12"/>
  <c r="I2507" i="12"/>
  <c r="I2506" i="12"/>
  <c r="I2505" i="12"/>
  <c r="I2504" i="12"/>
  <c r="I2503" i="12"/>
  <c r="I2502" i="12"/>
  <c r="I2501" i="12"/>
  <c r="I2500" i="12"/>
  <c r="I2499" i="12"/>
  <c r="I2498" i="12"/>
  <c r="I2497" i="12"/>
  <c r="I2496" i="12"/>
  <c r="I2495" i="12"/>
  <c r="I2494" i="12"/>
  <c r="I2493" i="12"/>
  <c r="I2492" i="12"/>
  <c r="I2491" i="12"/>
  <c r="I2490" i="12"/>
  <c r="I2489" i="12"/>
  <c r="I2488" i="12"/>
  <c r="I2487" i="12"/>
  <c r="I2486" i="12"/>
  <c r="I2485" i="12"/>
  <c r="I2484" i="12"/>
  <c r="I2483" i="12"/>
  <c r="I2482" i="12"/>
  <c r="I2481" i="12"/>
  <c r="I2480" i="12"/>
  <c r="I2479" i="12"/>
  <c r="I2478" i="12"/>
  <c r="I2477" i="12"/>
  <c r="I2476" i="12"/>
  <c r="I2475" i="12"/>
  <c r="I2474" i="12"/>
  <c r="I2473" i="12"/>
  <c r="I2472" i="12"/>
  <c r="I2471" i="12"/>
  <c r="I2470" i="12"/>
  <c r="I2469" i="12"/>
  <c r="I2468" i="12"/>
  <c r="I2467" i="12"/>
  <c r="I2466" i="12"/>
  <c r="I2465" i="12"/>
  <c r="I2464" i="12"/>
  <c r="I2463" i="12"/>
  <c r="I2462" i="12"/>
  <c r="I2461" i="12"/>
  <c r="I2460" i="12"/>
  <c r="I2459" i="12"/>
  <c r="I2458" i="12"/>
  <c r="I2457" i="12"/>
  <c r="I2456" i="12"/>
  <c r="I2455" i="12"/>
  <c r="I2454" i="12"/>
  <c r="I2453" i="12"/>
  <c r="I2452" i="12"/>
  <c r="I2451" i="12"/>
  <c r="I2450" i="12"/>
  <c r="I2449" i="12"/>
  <c r="I2448" i="12"/>
  <c r="I2447" i="12"/>
  <c r="I2446" i="12"/>
  <c r="I2445" i="12"/>
  <c r="I2444" i="12"/>
  <c r="I2443" i="12"/>
  <c r="I2442" i="12"/>
  <c r="I2441" i="12"/>
  <c r="I2440" i="12"/>
  <c r="I2439" i="12"/>
  <c r="I2438" i="12"/>
  <c r="I2437" i="12"/>
  <c r="I2436" i="12"/>
  <c r="I2435" i="12"/>
  <c r="I2434" i="12"/>
  <c r="I2433" i="12"/>
  <c r="I2432" i="12"/>
  <c r="I2431" i="12"/>
  <c r="I2430" i="12"/>
  <c r="I2429" i="12"/>
  <c r="I2428" i="12"/>
  <c r="I2427" i="12"/>
  <c r="I2426" i="12"/>
  <c r="I2425" i="12"/>
  <c r="I2424" i="12"/>
  <c r="I2423" i="12"/>
  <c r="I2422" i="12"/>
  <c r="I2421" i="12"/>
  <c r="I2420" i="12"/>
  <c r="I2419" i="12"/>
  <c r="I2418" i="12"/>
  <c r="I2417" i="12"/>
  <c r="I2416" i="12"/>
  <c r="I2415" i="12"/>
  <c r="I2414" i="12"/>
  <c r="I2413" i="12"/>
  <c r="I2412" i="12"/>
  <c r="I2411" i="12"/>
  <c r="I2410" i="12"/>
  <c r="I2409" i="12"/>
  <c r="I2408" i="12"/>
  <c r="I2407" i="12"/>
  <c r="I2406" i="12"/>
  <c r="I2405" i="12"/>
  <c r="I2404" i="12"/>
  <c r="I2403" i="12"/>
  <c r="I2402" i="12"/>
  <c r="I2401" i="12"/>
  <c r="I2400" i="12"/>
  <c r="I2399" i="12"/>
  <c r="I2398" i="12"/>
  <c r="I2397" i="12"/>
  <c r="I2396" i="12"/>
  <c r="I2395" i="12"/>
  <c r="I2394" i="12"/>
  <c r="I2393" i="12"/>
  <c r="I2392" i="12"/>
  <c r="I2391" i="12"/>
  <c r="I2390" i="12"/>
  <c r="I2389" i="12"/>
  <c r="I2388" i="12"/>
  <c r="I2387" i="12"/>
  <c r="I2386" i="12"/>
  <c r="I2385" i="12"/>
  <c r="I2384" i="12"/>
  <c r="I2383" i="12"/>
  <c r="I2382" i="12"/>
  <c r="I2381" i="12"/>
  <c r="I2380" i="12"/>
  <c r="I2379" i="12"/>
  <c r="I2378" i="12"/>
  <c r="I2377" i="12"/>
  <c r="I2376" i="12"/>
  <c r="I2375" i="12"/>
  <c r="I2374" i="12"/>
  <c r="I2373" i="12"/>
  <c r="I2372" i="12"/>
  <c r="I2371" i="12"/>
  <c r="I2370" i="12"/>
  <c r="I2369" i="12"/>
  <c r="I2368" i="12"/>
  <c r="I2367" i="12"/>
  <c r="I2366" i="12"/>
  <c r="I2365" i="12"/>
  <c r="I2364" i="12"/>
  <c r="I2363" i="12"/>
  <c r="I2362" i="12"/>
  <c r="I2361" i="12"/>
  <c r="I2360" i="12"/>
  <c r="I2359" i="12"/>
  <c r="I2358" i="12"/>
  <c r="I2357" i="12"/>
  <c r="I2356" i="12"/>
  <c r="I2355" i="12"/>
  <c r="I2354" i="12"/>
  <c r="I2353" i="12"/>
  <c r="I2352" i="12"/>
  <c r="I2351" i="12"/>
  <c r="I2350" i="12"/>
  <c r="I2349" i="12"/>
  <c r="I2348" i="12"/>
  <c r="I2347" i="12"/>
  <c r="I2346" i="12"/>
  <c r="I2345" i="12"/>
  <c r="I2344" i="12"/>
  <c r="I2343" i="12"/>
  <c r="I2342" i="12"/>
  <c r="I2341" i="12"/>
  <c r="I2340" i="12"/>
  <c r="I2339" i="12"/>
  <c r="I2338" i="12"/>
  <c r="I2337" i="12"/>
  <c r="I2336" i="12"/>
  <c r="I2335" i="12"/>
  <c r="I2334" i="12"/>
  <c r="I2333" i="12"/>
  <c r="I2332" i="12"/>
  <c r="I2331" i="12"/>
  <c r="I2330" i="12"/>
  <c r="I2329" i="12"/>
  <c r="I2328" i="12"/>
  <c r="I2327" i="12"/>
  <c r="I2326" i="12"/>
  <c r="I2325" i="12"/>
  <c r="I2324" i="12"/>
  <c r="I2323" i="12"/>
  <c r="I2322" i="12"/>
  <c r="I2321" i="12"/>
  <c r="I2320" i="12"/>
  <c r="I2319" i="12"/>
  <c r="I2318" i="12"/>
  <c r="I2317" i="12"/>
  <c r="I2316" i="12"/>
  <c r="I2315" i="12"/>
  <c r="I2314" i="12"/>
  <c r="I2313" i="12"/>
  <c r="I2312" i="12"/>
  <c r="I2311" i="12"/>
  <c r="I2310" i="12"/>
  <c r="I2309" i="12"/>
  <c r="I2308" i="12"/>
  <c r="I2307" i="12"/>
  <c r="I2306" i="12"/>
  <c r="I2305" i="12"/>
  <c r="I2304" i="12"/>
  <c r="I2303" i="12"/>
  <c r="I2302" i="12"/>
  <c r="I2301" i="12"/>
  <c r="I2300" i="12"/>
  <c r="I2299" i="12"/>
  <c r="I2298" i="12"/>
  <c r="I2297" i="12"/>
  <c r="I2296" i="12"/>
  <c r="I2295" i="12"/>
  <c r="I2294" i="12"/>
  <c r="I2293" i="12"/>
  <c r="I2292" i="12"/>
  <c r="I2291" i="12"/>
  <c r="I2290" i="12"/>
  <c r="I2289" i="12"/>
  <c r="I2288" i="12"/>
  <c r="I2287" i="12"/>
  <c r="I2286" i="12"/>
  <c r="I2285" i="12"/>
  <c r="I2284" i="12"/>
  <c r="I2283" i="12"/>
  <c r="I2282" i="12"/>
  <c r="I2281" i="12"/>
  <c r="I2280" i="12"/>
  <c r="I2279" i="12"/>
  <c r="I2278" i="12"/>
  <c r="I2277" i="12"/>
  <c r="I2276" i="12"/>
  <c r="I2275" i="12"/>
  <c r="I2274" i="12"/>
  <c r="I2273" i="12"/>
  <c r="I2272" i="12"/>
  <c r="I2271" i="12"/>
  <c r="I2270" i="12"/>
  <c r="I2269" i="12"/>
  <c r="I2268" i="12"/>
  <c r="I2267" i="12"/>
  <c r="I2266" i="12"/>
  <c r="I2265" i="12"/>
  <c r="I2264" i="12"/>
  <c r="I2263" i="12"/>
  <c r="I2262" i="12"/>
  <c r="I2261" i="12"/>
  <c r="I2260" i="12"/>
  <c r="I2259" i="12"/>
  <c r="I2258" i="12"/>
  <c r="I2257" i="12"/>
  <c r="I2256" i="12"/>
  <c r="I2255" i="12"/>
  <c r="I2254" i="12"/>
  <c r="I2253" i="12"/>
  <c r="I2252" i="12"/>
  <c r="I2251" i="12"/>
  <c r="I2250" i="12"/>
  <c r="I2249" i="12"/>
  <c r="I2248" i="12"/>
  <c r="I2247" i="12"/>
  <c r="I2246" i="12"/>
  <c r="I2245" i="12"/>
  <c r="I2244" i="12"/>
  <c r="I2243" i="12"/>
  <c r="I2242" i="12"/>
  <c r="I2241" i="12"/>
  <c r="I2240" i="12"/>
  <c r="I2239" i="12"/>
  <c r="I2238" i="12"/>
  <c r="I2237" i="12"/>
  <c r="I2236" i="12"/>
  <c r="I2235" i="12"/>
  <c r="I2234" i="12"/>
  <c r="I2233" i="12"/>
  <c r="I2232" i="12"/>
  <c r="I2231" i="12"/>
  <c r="I2230" i="12"/>
  <c r="I2229" i="12"/>
  <c r="I2228" i="12"/>
  <c r="I2227" i="12"/>
  <c r="I2226" i="12"/>
  <c r="I2225" i="12"/>
  <c r="I2224" i="12"/>
  <c r="I2223" i="12"/>
  <c r="I2222" i="12"/>
  <c r="I2221" i="12"/>
  <c r="I2220" i="12"/>
  <c r="I2219" i="12"/>
  <c r="I2218" i="12"/>
  <c r="I2217" i="12"/>
  <c r="I2216" i="12"/>
  <c r="I2215" i="12"/>
  <c r="I2214" i="12"/>
  <c r="I2213" i="12"/>
  <c r="I2212" i="12"/>
  <c r="I2211" i="12"/>
  <c r="I2210" i="12"/>
  <c r="I2209" i="12"/>
  <c r="I2208" i="12"/>
  <c r="I2207" i="12"/>
  <c r="I2206" i="12"/>
  <c r="I2205" i="12"/>
  <c r="I2204" i="12"/>
  <c r="I2203" i="12"/>
  <c r="I2202" i="12"/>
  <c r="I2201" i="12"/>
  <c r="I2200" i="12"/>
  <c r="I2199" i="12"/>
  <c r="I2198" i="12"/>
  <c r="I2197" i="12"/>
  <c r="I2196" i="12"/>
  <c r="I2195" i="12"/>
  <c r="I2194" i="12"/>
  <c r="I2193" i="12"/>
  <c r="I2192" i="12"/>
  <c r="I2191" i="12"/>
  <c r="I2190" i="12"/>
  <c r="I2189" i="12"/>
  <c r="I2188" i="12"/>
  <c r="I2187" i="12"/>
  <c r="I2186" i="12"/>
  <c r="I2185" i="12"/>
  <c r="I2184" i="12"/>
  <c r="I2183" i="12"/>
  <c r="I2182" i="12"/>
  <c r="I2181" i="12"/>
  <c r="I2180" i="12"/>
  <c r="I2179" i="12"/>
  <c r="I2178" i="12"/>
  <c r="I2177" i="12"/>
  <c r="I2176" i="12"/>
  <c r="I2175" i="12"/>
  <c r="I2174" i="12"/>
  <c r="I2173" i="12"/>
  <c r="I2172" i="12"/>
  <c r="I2171" i="12"/>
  <c r="I2170" i="12"/>
  <c r="I2169" i="12"/>
  <c r="I2168" i="12"/>
  <c r="I2167" i="12"/>
  <c r="I2166" i="12"/>
  <c r="I2165" i="12"/>
  <c r="I2164" i="12"/>
  <c r="I2163" i="12"/>
  <c r="I2162" i="12"/>
  <c r="I2161" i="12"/>
  <c r="I2160" i="12"/>
  <c r="I2159" i="12"/>
  <c r="I2158" i="12"/>
  <c r="I2157" i="12"/>
  <c r="I2156" i="12"/>
  <c r="I2155" i="12"/>
  <c r="I2154" i="12"/>
  <c r="I2153" i="12"/>
  <c r="I2152" i="12"/>
  <c r="I2151" i="12"/>
  <c r="I2150" i="12"/>
  <c r="I2149" i="12"/>
  <c r="I2148" i="12"/>
  <c r="I2147" i="12"/>
  <c r="I2146" i="12"/>
  <c r="I2145" i="12"/>
  <c r="I2144" i="12"/>
  <c r="I2143" i="12"/>
  <c r="I2142" i="12"/>
  <c r="I2141" i="12"/>
  <c r="I2140" i="12"/>
  <c r="I2139" i="12"/>
  <c r="I2138" i="12"/>
  <c r="I2137" i="12"/>
  <c r="I2136" i="12"/>
  <c r="I2135" i="12"/>
  <c r="I2134" i="12"/>
  <c r="I2133" i="12"/>
  <c r="I2132" i="12"/>
  <c r="I2131" i="12"/>
  <c r="I2130" i="12"/>
  <c r="I2129" i="12"/>
  <c r="I2128" i="12"/>
  <c r="I2127" i="12"/>
  <c r="I2126" i="12"/>
  <c r="I2125" i="12"/>
  <c r="I2124" i="12"/>
  <c r="I2123" i="12"/>
  <c r="I2122" i="12"/>
  <c r="I2121" i="12"/>
  <c r="I2120" i="12"/>
  <c r="I2119" i="12"/>
  <c r="I2118" i="12"/>
  <c r="I2117" i="12"/>
  <c r="I2116" i="12"/>
  <c r="I2115" i="12"/>
  <c r="I2114" i="12"/>
  <c r="I2113" i="12"/>
  <c r="I2112" i="12"/>
  <c r="I2111" i="12"/>
  <c r="I2110" i="12"/>
  <c r="I2109" i="12"/>
  <c r="I2108" i="12"/>
  <c r="I2107" i="12"/>
  <c r="I2106" i="12"/>
  <c r="I2105" i="12"/>
  <c r="I2104" i="12"/>
  <c r="I2103" i="12"/>
  <c r="I2102" i="12"/>
  <c r="I2101" i="12"/>
  <c r="I2100" i="12"/>
  <c r="I2099" i="12"/>
  <c r="I2098" i="12"/>
  <c r="I2097" i="12"/>
  <c r="I2096" i="12"/>
  <c r="I2095" i="12"/>
  <c r="I2094" i="12"/>
  <c r="I2093" i="12"/>
  <c r="I2092" i="12"/>
  <c r="I2091" i="12"/>
  <c r="I2090" i="12"/>
  <c r="I2089" i="12"/>
  <c r="I2088" i="12"/>
  <c r="I2087" i="12"/>
  <c r="I2086" i="12"/>
  <c r="I2085" i="12"/>
  <c r="I2084" i="12"/>
  <c r="I2083" i="12"/>
  <c r="I2082" i="12"/>
  <c r="I2081" i="12"/>
  <c r="I2080" i="12"/>
  <c r="I2079" i="12"/>
  <c r="I2078" i="12"/>
  <c r="I2077" i="12"/>
  <c r="I2076" i="12"/>
  <c r="I2075" i="12"/>
  <c r="I2074" i="12"/>
  <c r="I2073" i="12"/>
  <c r="I2072" i="12"/>
  <c r="I2071" i="12"/>
  <c r="I2070" i="12"/>
  <c r="I2069" i="12"/>
  <c r="I2068" i="12"/>
  <c r="I2067" i="12"/>
  <c r="I2066" i="12"/>
  <c r="I2065" i="12"/>
  <c r="I2064" i="12"/>
  <c r="I2063" i="12"/>
  <c r="I2062" i="12"/>
  <c r="I2061" i="12"/>
  <c r="I2060" i="12"/>
  <c r="I2059" i="12"/>
  <c r="I2058" i="12"/>
  <c r="I2057" i="12"/>
  <c r="I2056" i="12"/>
  <c r="I2055" i="12"/>
  <c r="I2054" i="12"/>
  <c r="I2053" i="12"/>
  <c r="I2052" i="12"/>
  <c r="I2051" i="12"/>
  <c r="I2050" i="12"/>
  <c r="I2049" i="12"/>
  <c r="I2048" i="12"/>
  <c r="I2047" i="12"/>
  <c r="I2046" i="12"/>
  <c r="I2045" i="12"/>
  <c r="I2044" i="12"/>
  <c r="I2043" i="12"/>
  <c r="I2042" i="12"/>
  <c r="I2041" i="12"/>
  <c r="I2040" i="12"/>
  <c r="I2039" i="12"/>
  <c r="I2038" i="12"/>
  <c r="I2037" i="12"/>
  <c r="I2036" i="12"/>
  <c r="I2035" i="12"/>
  <c r="I2034" i="12"/>
  <c r="I2033" i="12"/>
  <c r="I2032" i="12"/>
  <c r="I2031" i="12"/>
  <c r="I2030" i="12"/>
  <c r="I2029" i="12"/>
  <c r="I2028" i="12"/>
  <c r="I2027" i="12"/>
  <c r="I2026" i="12"/>
  <c r="I2025" i="12"/>
  <c r="I2024" i="12"/>
  <c r="I2023" i="12"/>
  <c r="I2022" i="12"/>
  <c r="I2021" i="12"/>
  <c r="I2020" i="12"/>
  <c r="I2019" i="12"/>
  <c r="I2018" i="12"/>
  <c r="I2017" i="12"/>
  <c r="I2016" i="12"/>
  <c r="I2015" i="12"/>
  <c r="I2014" i="12"/>
  <c r="I2013" i="12"/>
  <c r="I2012" i="12"/>
  <c r="I2011" i="12"/>
  <c r="I2010" i="12"/>
  <c r="I2009" i="12"/>
  <c r="I2008" i="12"/>
  <c r="I2007" i="12"/>
  <c r="I2006" i="12"/>
  <c r="I2005" i="12"/>
  <c r="I2004" i="12"/>
  <c r="I2003" i="12"/>
  <c r="I2002" i="12"/>
  <c r="I2001" i="12"/>
  <c r="I2000" i="12"/>
  <c r="I1999" i="12"/>
  <c r="I1998" i="12"/>
  <c r="I1997" i="12"/>
  <c r="I1996" i="12"/>
  <c r="I1995" i="12"/>
  <c r="I1994" i="12"/>
  <c r="I1993" i="12"/>
  <c r="I1992" i="12"/>
  <c r="I1991" i="12"/>
  <c r="I1990" i="12"/>
  <c r="I1989" i="12"/>
  <c r="I1988" i="12"/>
  <c r="I1987" i="12"/>
  <c r="I1986" i="12"/>
  <c r="I1985" i="12"/>
  <c r="I1984" i="12"/>
  <c r="I1983" i="12"/>
  <c r="I1982" i="12"/>
  <c r="I1981" i="12"/>
  <c r="I1980" i="12"/>
  <c r="I1979" i="12"/>
  <c r="I1978" i="12"/>
  <c r="I1977" i="12"/>
  <c r="I1976" i="12"/>
  <c r="I1975" i="12"/>
  <c r="I1974" i="12"/>
  <c r="I1973" i="12"/>
  <c r="I1972" i="12"/>
  <c r="I1971" i="12"/>
  <c r="I1970" i="12"/>
  <c r="I1969" i="12"/>
  <c r="I1968" i="12"/>
  <c r="I1967" i="12"/>
  <c r="I1966" i="12"/>
  <c r="I1965" i="12"/>
  <c r="I1964" i="12"/>
  <c r="I1963" i="12"/>
  <c r="I1962" i="12"/>
  <c r="I1961" i="12"/>
  <c r="I1960" i="12"/>
  <c r="I1959" i="12"/>
  <c r="I1958" i="12"/>
  <c r="I1957" i="12"/>
  <c r="I1956" i="12"/>
  <c r="I1955" i="12"/>
  <c r="I1954" i="12"/>
  <c r="I1953" i="12"/>
  <c r="I1952" i="12"/>
  <c r="I1951" i="12"/>
  <c r="I1950" i="12"/>
  <c r="I1949" i="12"/>
  <c r="I1948" i="12"/>
  <c r="I1947" i="12"/>
  <c r="I1946" i="12"/>
  <c r="I1945" i="12"/>
  <c r="I1944" i="12"/>
  <c r="I1943" i="12"/>
  <c r="I1942" i="12"/>
  <c r="I1941" i="12"/>
  <c r="I1940" i="12"/>
  <c r="I1939" i="12"/>
  <c r="I1938" i="12"/>
  <c r="I1937" i="12"/>
  <c r="I1936" i="12"/>
  <c r="I1935" i="12"/>
  <c r="I1934" i="12"/>
  <c r="I1933" i="12"/>
  <c r="I1932" i="12"/>
  <c r="I1931" i="12"/>
  <c r="I1930" i="12"/>
  <c r="I1929" i="12"/>
  <c r="I1928" i="12"/>
  <c r="I1927" i="12"/>
  <c r="I1926" i="12"/>
  <c r="I1925" i="12"/>
  <c r="I1924" i="12"/>
  <c r="I1923" i="12"/>
  <c r="I1922" i="12"/>
  <c r="I1921" i="12"/>
  <c r="I1920" i="12"/>
  <c r="I1919" i="12"/>
  <c r="I1918" i="12"/>
  <c r="I1917" i="12"/>
  <c r="I1916" i="12"/>
  <c r="I1915" i="12"/>
  <c r="I1914" i="12"/>
  <c r="I1913" i="12"/>
  <c r="I1912" i="12"/>
  <c r="I1911" i="12"/>
  <c r="I1910" i="12"/>
  <c r="I1909" i="12"/>
  <c r="I1908" i="12"/>
  <c r="I1907" i="12"/>
  <c r="I1906" i="12"/>
  <c r="I1905" i="12"/>
  <c r="I1904" i="12"/>
  <c r="I1903" i="12"/>
  <c r="I1902" i="12"/>
  <c r="I1901" i="12"/>
  <c r="I1900" i="12"/>
  <c r="I1899" i="12"/>
  <c r="I1898" i="12"/>
  <c r="I1897" i="12"/>
  <c r="I1896" i="12"/>
  <c r="I1895" i="12"/>
  <c r="I1894" i="12"/>
  <c r="I1893" i="12"/>
  <c r="I1892" i="12"/>
  <c r="I1891" i="12"/>
  <c r="I1890" i="12"/>
  <c r="I1889" i="12"/>
  <c r="I1888" i="12"/>
  <c r="I1887" i="12"/>
  <c r="I1886" i="12"/>
  <c r="I1885" i="12"/>
  <c r="I1884" i="12"/>
  <c r="I1883" i="12"/>
  <c r="I1882" i="12"/>
  <c r="I1881" i="12"/>
  <c r="I1880" i="12"/>
  <c r="I1879" i="12"/>
  <c r="I1878" i="12"/>
  <c r="I1877" i="12"/>
  <c r="I1876" i="12"/>
  <c r="I1875" i="12"/>
  <c r="I1874" i="12"/>
  <c r="I1873" i="12"/>
  <c r="I1872" i="12"/>
  <c r="I1871" i="12"/>
  <c r="I1870" i="12"/>
  <c r="I1869" i="12"/>
  <c r="I1868" i="12"/>
  <c r="I1867" i="12"/>
  <c r="I1866" i="12"/>
  <c r="I1865" i="12"/>
  <c r="I1864" i="12"/>
  <c r="I1863" i="12"/>
  <c r="I1862" i="12"/>
  <c r="I1861" i="12"/>
  <c r="I1860" i="12"/>
  <c r="I1859" i="12"/>
  <c r="I1858" i="12"/>
  <c r="I1857" i="12"/>
  <c r="I1856" i="12"/>
  <c r="I1855" i="12"/>
  <c r="I1854" i="12"/>
  <c r="I1853" i="12"/>
  <c r="I1852" i="12"/>
  <c r="I1851" i="12"/>
  <c r="I1850" i="12"/>
  <c r="I1849" i="12"/>
  <c r="I1848" i="12"/>
  <c r="I1847" i="12"/>
  <c r="I1846" i="12"/>
  <c r="I1845" i="12"/>
  <c r="I1844" i="12"/>
  <c r="I1843" i="12"/>
  <c r="I1842" i="12"/>
  <c r="I1841" i="12"/>
  <c r="I1840" i="12"/>
  <c r="I1839" i="12"/>
  <c r="I1838" i="12"/>
  <c r="I1837" i="12"/>
  <c r="I1836" i="12"/>
  <c r="I1835" i="12"/>
  <c r="I1834" i="12"/>
  <c r="I1833" i="12"/>
  <c r="I1832" i="12"/>
  <c r="I1831" i="12"/>
  <c r="I1830" i="12"/>
  <c r="I1829" i="12"/>
  <c r="I1828" i="12"/>
  <c r="I1827" i="12"/>
  <c r="I1826" i="12"/>
  <c r="I1825" i="12"/>
  <c r="I1824" i="12"/>
  <c r="I1823" i="12"/>
  <c r="I1822" i="12"/>
  <c r="I1821" i="12"/>
  <c r="I1820" i="12"/>
  <c r="I1819" i="12"/>
  <c r="I1818" i="12"/>
  <c r="I1817" i="12"/>
  <c r="I1816" i="12"/>
  <c r="I1815" i="12"/>
  <c r="I1814" i="12"/>
  <c r="I1813" i="12"/>
  <c r="I1812" i="12"/>
  <c r="I1811" i="12"/>
  <c r="I1810" i="12"/>
  <c r="I1809" i="12"/>
  <c r="I1808" i="12"/>
  <c r="I1807" i="12"/>
  <c r="I1806" i="12"/>
  <c r="I1805" i="12"/>
  <c r="I1804" i="12"/>
  <c r="I1803" i="12"/>
  <c r="I1802" i="12"/>
  <c r="I1801" i="12"/>
  <c r="I1800" i="12"/>
  <c r="I1799" i="12"/>
  <c r="I1798" i="12"/>
  <c r="I1797" i="12"/>
  <c r="I1796" i="12"/>
  <c r="I1795" i="12"/>
  <c r="I1794" i="12"/>
  <c r="I1793" i="12"/>
  <c r="I1792" i="12"/>
  <c r="I1791" i="12"/>
  <c r="I1790" i="12"/>
  <c r="I1789" i="12"/>
  <c r="I1788" i="12"/>
  <c r="I1787" i="12"/>
  <c r="I1786" i="12"/>
  <c r="I1785" i="12"/>
  <c r="I1784" i="12"/>
  <c r="I1783" i="12"/>
  <c r="I1782" i="12"/>
  <c r="I1781" i="12"/>
  <c r="I1780" i="12"/>
  <c r="I1779" i="12"/>
  <c r="I1778" i="12"/>
  <c r="I1777" i="12"/>
  <c r="I1776" i="12"/>
  <c r="I1775" i="12"/>
  <c r="I1774" i="12"/>
  <c r="I1773" i="12"/>
  <c r="I1772" i="12"/>
  <c r="I1771" i="12"/>
  <c r="I1770" i="12"/>
  <c r="I1769" i="12"/>
  <c r="I1768" i="12"/>
  <c r="I1767" i="12"/>
  <c r="I1766" i="12"/>
  <c r="I1765" i="12"/>
  <c r="I1764" i="12"/>
  <c r="I1763" i="12"/>
  <c r="I1762" i="12"/>
  <c r="I1761" i="12"/>
  <c r="I1760" i="12"/>
  <c r="I1759" i="12"/>
  <c r="I1758" i="12"/>
  <c r="I1757" i="12"/>
  <c r="I1756" i="12"/>
  <c r="I1755" i="12"/>
  <c r="I1754" i="12"/>
  <c r="I1753" i="12"/>
  <c r="I1752" i="12"/>
  <c r="I1751" i="12"/>
  <c r="I1750" i="12"/>
  <c r="I1749" i="12"/>
  <c r="I1748" i="12"/>
  <c r="I1747" i="12"/>
  <c r="I1746" i="12"/>
  <c r="I1745" i="12"/>
  <c r="I1744" i="12"/>
  <c r="I1743" i="12"/>
  <c r="I1742" i="12"/>
  <c r="I1741" i="12"/>
  <c r="I1740" i="12"/>
  <c r="I1739" i="12"/>
  <c r="I1738" i="12"/>
  <c r="I1737" i="12"/>
  <c r="I1736" i="12"/>
  <c r="I1735" i="12"/>
  <c r="I1734" i="12"/>
  <c r="I1733" i="12"/>
  <c r="I1732" i="12"/>
  <c r="I1731" i="12"/>
  <c r="I1730" i="12"/>
  <c r="I1729" i="12"/>
  <c r="I1728" i="12"/>
  <c r="I1727" i="12"/>
  <c r="I1726" i="12"/>
  <c r="I1725" i="12"/>
  <c r="I1724" i="12"/>
  <c r="I1723" i="12"/>
  <c r="I1722" i="12"/>
  <c r="I1721" i="12"/>
  <c r="I1720" i="12"/>
  <c r="I1719" i="12"/>
  <c r="I1718" i="12"/>
  <c r="I1717" i="12"/>
  <c r="I1716" i="12"/>
  <c r="I1715" i="12"/>
  <c r="I1714" i="12"/>
  <c r="I1713" i="12"/>
  <c r="I1712" i="12"/>
  <c r="I1711" i="12"/>
  <c r="I1710" i="12"/>
  <c r="I1709" i="12"/>
  <c r="I1708" i="12"/>
  <c r="I1707" i="12"/>
  <c r="I1706" i="12"/>
  <c r="I1705" i="12"/>
  <c r="I1704" i="12"/>
  <c r="I1703" i="12"/>
  <c r="I1702" i="12"/>
  <c r="I1701" i="12"/>
  <c r="I1700" i="12"/>
  <c r="I1699" i="12"/>
  <c r="I1698" i="12"/>
  <c r="I1697" i="12"/>
  <c r="I1696" i="12"/>
  <c r="I1695" i="12"/>
  <c r="I1694" i="12"/>
  <c r="I1693" i="12"/>
  <c r="I1692" i="12"/>
  <c r="I1691" i="12"/>
  <c r="I1690" i="12"/>
  <c r="I1689" i="12"/>
  <c r="I1688" i="12"/>
  <c r="I1687" i="12"/>
  <c r="I1686" i="12"/>
  <c r="I1685" i="12"/>
  <c r="I1684" i="12"/>
  <c r="I1683" i="12"/>
  <c r="I1682" i="12"/>
  <c r="I1681" i="12"/>
  <c r="I1680" i="12"/>
  <c r="I1679" i="12"/>
  <c r="I1678" i="12"/>
  <c r="I1677" i="12"/>
  <c r="I1676" i="12"/>
  <c r="I1675" i="12"/>
  <c r="I1674" i="12"/>
  <c r="I1673" i="12"/>
  <c r="I1672" i="12"/>
  <c r="I1671" i="12"/>
  <c r="I1670" i="12"/>
  <c r="I1669" i="12"/>
  <c r="I1668" i="12"/>
  <c r="I1667" i="12"/>
  <c r="I1666" i="12"/>
  <c r="I1665" i="12"/>
  <c r="I1664" i="12"/>
  <c r="I1663" i="12"/>
  <c r="I1662" i="12"/>
  <c r="I1661" i="12"/>
  <c r="I1660" i="12"/>
  <c r="I1659" i="12"/>
  <c r="I1658" i="12"/>
  <c r="I1657" i="12"/>
  <c r="I1656" i="12"/>
  <c r="I1655" i="12"/>
  <c r="I1654" i="12"/>
  <c r="I1653" i="12"/>
  <c r="I1652" i="12"/>
  <c r="I1651" i="12"/>
  <c r="I1650" i="12"/>
  <c r="I1649" i="12"/>
  <c r="I1648" i="12"/>
  <c r="I1647" i="12"/>
  <c r="I1646" i="12"/>
  <c r="I1645" i="12"/>
  <c r="I1644" i="12"/>
  <c r="I1643" i="12"/>
  <c r="I1642" i="12"/>
  <c r="I1641" i="12"/>
  <c r="I1640" i="12"/>
  <c r="I1639" i="12"/>
  <c r="I1638" i="12"/>
  <c r="I1637" i="12"/>
  <c r="I1636" i="12"/>
  <c r="I1635" i="12"/>
  <c r="I1634" i="12"/>
  <c r="I1633" i="12"/>
  <c r="I1632" i="12"/>
  <c r="I1631" i="12"/>
  <c r="I1630" i="12"/>
  <c r="I1629" i="12"/>
  <c r="I1628" i="12"/>
  <c r="I1627" i="12"/>
  <c r="I1626" i="12"/>
  <c r="I1625" i="12"/>
  <c r="I1624" i="12"/>
  <c r="I1623" i="12"/>
  <c r="I1622" i="12"/>
  <c r="I1621" i="12"/>
  <c r="I1620" i="12"/>
  <c r="I1619" i="12"/>
  <c r="I1618" i="12"/>
  <c r="I1617" i="12"/>
  <c r="I1616" i="12"/>
  <c r="I1615" i="12"/>
  <c r="I1614" i="12"/>
  <c r="I1613" i="12"/>
  <c r="I1612" i="12"/>
  <c r="I1611" i="12"/>
  <c r="I1610" i="12"/>
  <c r="I1609" i="12"/>
  <c r="I1608" i="12"/>
  <c r="I1607" i="12"/>
  <c r="I1606" i="12"/>
  <c r="I1605" i="12"/>
  <c r="I1604" i="12"/>
  <c r="I1603" i="12"/>
  <c r="I1602" i="12"/>
  <c r="I1601" i="12"/>
  <c r="I1600" i="12"/>
  <c r="I1599" i="12"/>
  <c r="I1598" i="12"/>
  <c r="I1597" i="12"/>
  <c r="I1596" i="12"/>
  <c r="I1595" i="12"/>
  <c r="I1594" i="12"/>
  <c r="I1593" i="12"/>
  <c r="I1592" i="12"/>
  <c r="I1591" i="12"/>
  <c r="I1590" i="12"/>
  <c r="I1589" i="12"/>
  <c r="I1588" i="12"/>
  <c r="I1587" i="12"/>
  <c r="I1586" i="12"/>
  <c r="I1585" i="12"/>
  <c r="I1584" i="12"/>
  <c r="I1583" i="12"/>
  <c r="I1582" i="12"/>
  <c r="I1581" i="12"/>
  <c r="I1580" i="12"/>
  <c r="I1579" i="12"/>
  <c r="I1578" i="12"/>
  <c r="I1577" i="12"/>
  <c r="I1576" i="12"/>
  <c r="I1575" i="12"/>
  <c r="I1574" i="12"/>
  <c r="I1573" i="12"/>
  <c r="I1572" i="12"/>
  <c r="I1571" i="12"/>
  <c r="I1570" i="12"/>
  <c r="I1569" i="12"/>
  <c r="I1568" i="12"/>
  <c r="I1567" i="12"/>
  <c r="I1566" i="12"/>
  <c r="I1565" i="12"/>
  <c r="I1564" i="12"/>
  <c r="I1563" i="12"/>
  <c r="I1562" i="12"/>
  <c r="I1561" i="12"/>
  <c r="I1560" i="12"/>
  <c r="I1559" i="12"/>
  <c r="I1558" i="12"/>
  <c r="I1557" i="12"/>
  <c r="I1556" i="12"/>
  <c r="I1555" i="12"/>
  <c r="I1554" i="12"/>
  <c r="I1553" i="12"/>
  <c r="I1552" i="12"/>
  <c r="I1551" i="12"/>
  <c r="I1550" i="12"/>
  <c r="I1549" i="12"/>
  <c r="I1548" i="12"/>
  <c r="I1547" i="12"/>
  <c r="I1546" i="12"/>
  <c r="I1545" i="12"/>
  <c r="I1544" i="12"/>
  <c r="I1543" i="12"/>
  <c r="I1542" i="12"/>
  <c r="I1541" i="12"/>
  <c r="I1540" i="12"/>
  <c r="I1539" i="12"/>
  <c r="I1538" i="12"/>
  <c r="I1537" i="12"/>
  <c r="I1536" i="12"/>
  <c r="I1535" i="12"/>
  <c r="I1534" i="12"/>
  <c r="I1533" i="12"/>
  <c r="I1532" i="12"/>
  <c r="I1531" i="12"/>
  <c r="I1530" i="12"/>
  <c r="I1529" i="12"/>
  <c r="I1528" i="12"/>
  <c r="I1527" i="12"/>
  <c r="I1526" i="12"/>
  <c r="I1525" i="12"/>
  <c r="I1524" i="12"/>
  <c r="I1523" i="12"/>
  <c r="I1522" i="12"/>
  <c r="I1521" i="12"/>
  <c r="I1520" i="12"/>
  <c r="I1519" i="12"/>
  <c r="I1518" i="12"/>
  <c r="I1517" i="12"/>
  <c r="I1516" i="12"/>
  <c r="I1515" i="12"/>
  <c r="I1514" i="12"/>
  <c r="I1513" i="12"/>
  <c r="I1512" i="12"/>
  <c r="I1511" i="12"/>
  <c r="I1510" i="12"/>
  <c r="I1509" i="12"/>
  <c r="I1508" i="12"/>
  <c r="I1507" i="12"/>
  <c r="I1506" i="12"/>
  <c r="I1505" i="12"/>
  <c r="I1504" i="12"/>
  <c r="I1503" i="12"/>
  <c r="I1502" i="12"/>
  <c r="I1501" i="12"/>
  <c r="I1500" i="12"/>
  <c r="I1499" i="12"/>
  <c r="I1498" i="12"/>
  <c r="I1497" i="12"/>
  <c r="I1496" i="12"/>
  <c r="I1495" i="12"/>
  <c r="I1494" i="12"/>
  <c r="I1493" i="12"/>
  <c r="I1492" i="12"/>
  <c r="I1491" i="12"/>
  <c r="I1490" i="12"/>
  <c r="I1489" i="12"/>
  <c r="I1488" i="12"/>
  <c r="I1487" i="12"/>
  <c r="I1486" i="12"/>
  <c r="I1485" i="12"/>
  <c r="I1484" i="12"/>
  <c r="I1483" i="12"/>
  <c r="I1482" i="12"/>
  <c r="I1481" i="12"/>
  <c r="I1480" i="12"/>
  <c r="I1479" i="12"/>
  <c r="I1478" i="12"/>
  <c r="I1477" i="12"/>
  <c r="I1476" i="12"/>
  <c r="I1475" i="12"/>
  <c r="I1474" i="12"/>
  <c r="I1473" i="12"/>
  <c r="I1472" i="12"/>
  <c r="I1471" i="12"/>
  <c r="I1470" i="12"/>
  <c r="I1469" i="12"/>
  <c r="I1468" i="12"/>
  <c r="I1467" i="12"/>
  <c r="I1466" i="12"/>
  <c r="I1465" i="12"/>
  <c r="I1464" i="12"/>
  <c r="I1463" i="12"/>
  <c r="I1462" i="12"/>
  <c r="I1461" i="12"/>
  <c r="I1460" i="12"/>
  <c r="I1459" i="12"/>
  <c r="I1458" i="12"/>
  <c r="I1457" i="12"/>
  <c r="I1456" i="12"/>
  <c r="I1455" i="12"/>
  <c r="I1454" i="12"/>
  <c r="I1453" i="12"/>
  <c r="I1452" i="12"/>
  <c r="I1451" i="12"/>
  <c r="I1450" i="12"/>
  <c r="I1449" i="12"/>
  <c r="I1448" i="12"/>
  <c r="I1447" i="12"/>
  <c r="I1446" i="12"/>
  <c r="I1445" i="12"/>
  <c r="I1444" i="12"/>
  <c r="I1443" i="12"/>
  <c r="I1442" i="12"/>
  <c r="I1441" i="12"/>
  <c r="I1440" i="12"/>
  <c r="I1439" i="12"/>
  <c r="I1438" i="12"/>
  <c r="I1437" i="12"/>
  <c r="I1436" i="12"/>
  <c r="I1435" i="12"/>
  <c r="I1434" i="12"/>
  <c r="I1433" i="12"/>
  <c r="I1432" i="12"/>
  <c r="I1431" i="12"/>
  <c r="I1430" i="12"/>
  <c r="I1429" i="12"/>
  <c r="I1428" i="12"/>
  <c r="I1427" i="12"/>
  <c r="I1426" i="12"/>
  <c r="I1425" i="12"/>
  <c r="I1424" i="12"/>
  <c r="I1423" i="12"/>
  <c r="I1422" i="12"/>
  <c r="I1421" i="12"/>
  <c r="I1420" i="12"/>
  <c r="I1419" i="12"/>
  <c r="I1418" i="12"/>
  <c r="I1417" i="12"/>
  <c r="I1416" i="12"/>
  <c r="I1415" i="12"/>
  <c r="I1414" i="12"/>
  <c r="I1413" i="12"/>
  <c r="I1412" i="12"/>
  <c r="I1411" i="12"/>
  <c r="I1410" i="12"/>
  <c r="I1409" i="12"/>
  <c r="I1408" i="12"/>
  <c r="I1407" i="12"/>
  <c r="I1406" i="12"/>
  <c r="I1405" i="12"/>
  <c r="I1404" i="12"/>
  <c r="I1403" i="12"/>
  <c r="I1402" i="12"/>
  <c r="I1401" i="12"/>
  <c r="I1400" i="12"/>
  <c r="I1399" i="12"/>
  <c r="I1398" i="12"/>
  <c r="I1397" i="12"/>
  <c r="I1396" i="12"/>
  <c r="I1395" i="12"/>
  <c r="I1394" i="12"/>
  <c r="I1393" i="12"/>
  <c r="I1392" i="12"/>
  <c r="I1391" i="12"/>
  <c r="I1390" i="12"/>
  <c r="I1389" i="12"/>
  <c r="I1388" i="12"/>
  <c r="I1387" i="12"/>
  <c r="I1386" i="12"/>
  <c r="I1385" i="12"/>
  <c r="I1384" i="12"/>
  <c r="I1383" i="12"/>
  <c r="I1382" i="12"/>
  <c r="I1381" i="12"/>
  <c r="I1380" i="12"/>
  <c r="I1379" i="12"/>
  <c r="I1378" i="12"/>
  <c r="I1377" i="12"/>
  <c r="I1376" i="12"/>
  <c r="I1375" i="12"/>
  <c r="I1374" i="12"/>
  <c r="I1373" i="12"/>
  <c r="I1372" i="12"/>
  <c r="I1371" i="12"/>
  <c r="I1370" i="12"/>
  <c r="I1369" i="12"/>
  <c r="I1368" i="12"/>
  <c r="I1367" i="12"/>
  <c r="I1366" i="12"/>
  <c r="I1365" i="12"/>
  <c r="I1364" i="12"/>
  <c r="I1363" i="12"/>
  <c r="I1362" i="12"/>
  <c r="I1361" i="12"/>
  <c r="I1360" i="12"/>
  <c r="I1359" i="12"/>
  <c r="I1358" i="12"/>
  <c r="I1357" i="12"/>
  <c r="I1356" i="12"/>
  <c r="I1355" i="12"/>
  <c r="I1354" i="12"/>
  <c r="I1353" i="12"/>
  <c r="I1352" i="12"/>
  <c r="I1351" i="12"/>
  <c r="I1350" i="12"/>
  <c r="I1349" i="12"/>
  <c r="I1348" i="12"/>
  <c r="I1347" i="12"/>
  <c r="I1346" i="12"/>
  <c r="I1345" i="12"/>
  <c r="I1344" i="12"/>
  <c r="I1343" i="12"/>
  <c r="I1342" i="12"/>
  <c r="I1341" i="12"/>
  <c r="I1340" i="12"/>
  <c r="I1339" i="12"/>
  <c r="I1338" i="12"/>
  <c r="I1337" i="12"/>
  <c r="I1336" i="12"/>
  <c r="I1335" i="12"/>
  <c r="I1334" i="12"/>
  <c r="I1333" i="12"/>
  <c r="I1332" i="12"/>
  <c r="I1331" i="12"/>
  <c r="I1330" i="12"/>
  <c r="I1329" i="12"/>
  <c r="I1328" i="12"/>
  <c r="I1327" i="12"/>
  <c r="I1326" i="12"/>
  <c r="I1325" i="12"/>
  <c r="I1324" i="12"/>
  <c r="I1323" i="12"/>
  <c r="I1322" i="12"/>
  <c r="I1321" i="12"/>
  <c r="I1320" i="12"/>
  <c r="I1319" i="12"/>
  <c r="I1318" i="12"/>
  <c r="I1317" i="12"/>
  <c r="I1316" i="12"/>
  <c r="I1315" i="12"/>
  <c r="I1314" i="12"/>
  <c r="I1313" i="12"/>
  <c r="I1312" i="12"/>
  <c r="I1311" i="12"/>
  <c r="I1310" i="12"/>
  <c r="I1309" i="12"/>
  <c r="I1308" i="12"/>
  <c r="I1307" i="12"/>
  <c r="I1306" i="12"/>
  <c r="I1305" i="12"/>
  <c r="I1304" i="12"/>
  <c r="I1303" i="12"/>
  <c r="I1302" i="12"/>
  <c r="I1301" i="12"/>
  <c r="I1300" i="12"/>
  <c r="I1299" i="12"/>
  <c r="I1298" i="12"/>
  <c r="I1297" i="12"/>
  <c r="I1296" i="12"/>
  <c r="I1295" i="12"/>
  <c r="I1294" i="12"/>
  <c r="I1293" i="12"/>
  <c r="I1292" i="12"/>
  <c r="I1291" i="12"/>
  <c r="I1290" i="12"/>
  <c r="I1289" i="12"/>
  <c r="I1288" i="12"/>
  <c r="I1287" i="12"/>
  <c r="I1286" i="12"/>
  <c r="I1285" i="12"/>
  <c r="I1284" i="12"/>
  <c r="I1283" i="12"/>
  <c r="I1282" i="12"/>
  <c r="I1281" i="12"/>
  <c r="I1280" i="12"/>
  <c r="I1279" i="12"/>
  <c r="I1278" i="12"/>
  <c r="I1277" i="12"/>
  <c r="I1276" i="12"/>
  <c r="I1275" i="12"/>
  <c r="I1274" i="12"/>
  <c r="I1273" i="12"/>
  <c r="I1272" i="12"/>
  <c r="I1271" i="12"/>
  <c r="I1270" i="12"/>
  <c r="I1269" i="12"/>
  <c r="I1268" i="12"/>
  <c r="I1267" i="12"/>
  <c r="I1266" i="12"/>
  <c r="I1265" i="12"/>
  <c r="I1264" i="12"/>
  <c r="I1263" i="12"/>
  <c r="I1262" i="12"/>
  <c r="I1261" i="12"/>
  <c r="I1260" i="12"/>
  <c r="I1259" i="12"/>
  <c r="I1258" i="12"/>
  <c r="I1257" i="12"/>
  <c r="I1256" i="12"/>
  <c r="I1255" i="12"/>
  <c r="I1254" i="12"/>
  <c r="I1253" i="12"/>
  <c r="I1252" i="12"/>
  <c r="I1251" i="12"/>
  <c r="I1250" i="12"/>
  <c r="I1249" i="12"/>
  <c r="I1248" i="12"/>
  <c r="I1247" i="12"/>
  <c r="I1246" i="12"/>
  <c r="I1245" i="12"/>
  <c r="I1244" i="12"/>
  <c r="I1243" i="12"/>
  <c r="I1242" i="12"/>
  <c r="I1241" i="12"/>
  <c r="I1240" i="12"/>
  <c r="I1239" i="12"/>
  <c r="I1238" i="12"/>
  <c r="I1237" i="12"/>
  <c r="I1236" i="12"/>
  <c r="I1235" i="12"/>
  <c r="I1234" i="12"/>
  <c r="I1233" i="12"/>
  <c r="I1232" i="12"/>
  <c r="I1231" i="12"/>
  <c r="I1230" i="12"/>
  <c r="I1229" i="12"/>
  <c r="I1228" i="12"/>
  <c r="I1227" i="12"/>
  <c r="I1226" i="12"/>
  <c r="I1225" i="12"/>
  <c r="I1224" i="12"/>
  <c r="I1223" i="12"/>
  <c r="I1222" i="12"/>
  <c r="I1221" i="12"/>
  <c r="I1220" i="12"/>
  <c r="I1219" i="12"/>
  <c r="I1218" i="12"/>
  <c r="I1217" i="12"/>
  <c r="I1216" i="12"/>
  <c r="I1215" i="12"/>
  <c r="I1214" i="12"/>
  <c r="I1213" i="12"/>
  <c r="I1212" i="12"/>
  <c r="I1211" i="12"/>
  <c r="I1210" i="12"/>
  <c r="I1209" i="12"/>
  <c r="I1208" i="12"/>
  <c r="I1207" i="12"/>
  <c r="I1206" i="12"/>
  <c r="I1205" i="12"/>
  <c r="I1204" i="12"/>
  <c r="I1203" i="12"/>
  <c r="I1202" i="12"/>
  <c r="I1201" i="12"/>
  <c r="I1200" i="12"/>
  <c r="I1199" i="12"/>
  <c r="I1198" i="12"/>
  <c r="I1197" i="12"/>
  <c r="I1196" i="12"/>
  <c r="I1195" i="12"/>
  <c r="I1194" i="12"/>
  <c r="I1193" i="12"/>
  <c r="I1192" i="12"/>
  <c r="I1191" i="12"/>
  <c r="I1190" i="12"/>
  <c r="I1189" i="12"/>
  <c r="I1188" i="12"/>
  <c r="I1187" i="12"/>
  <c r="I1186" i="12"/>
  <c r="I1185" i="12"/>
  <c r="I1184" i="12"/>
  <c r="I1183" i="12"/>
  <c r="I1182" i="12"/>
  <c r="I1181" i="12"/>
  <c r="I1180" i="12"/>
  <c r="I1179" i="12"/>
  <c r="I1178" i="12"/>
  <c r="I1177" i="12"/>
  <c r="I1176" i="12"/>
  <c r="I1175" i="12"/>
  <c r="I1174" i="12"/>
  <c r="I1173" i="12"/>
  <c r="I1172" i="12"/>
  <c r="I1171" i="12"/>
  <c r="I1170" i="12"/>
  <c r="I1169" i="12"/>
  <c r="I1168" i="12"/>
  <c r="I1167" i="12"/>
  <c r="I1166" i="12"/>
  <c r="I1165" i="12"/>
  <c r="I1164" i="12"/>
  <c r="I1163" i="12"/>
  <c r="I1162" i="12"/>
  <c r="I1161" i="12"/>
  <c r="I1160" i="12"/>
  <c r="I1159" i="12"/>
  <c r="I1158" i="12"/>
  <c r="I1157" i="12"/>
  <c r="I1156" i="12"/>
  <c r="I1155" i="12"/>
  <c r="I1154" i="12"/>
  <c r="I1153" i="12"/>
  <c r="I1152" i="12"/>
  <c r="I1151" i="12"/>
  <c r="I1150" i="12"/>
  <c r="I1149" i="12"/>
  <c r="I1148" i="12"/>
  <c r="I1147" i="12"/>
  <c r="I1146" i="12"/>
  <c r="I1145" i="12"/>
  <c r="I1144" i="12"/>
  <c r="I1143" i="12"/>
  <c r="I1142" i="12"/>
  <c r="I1141" i="12"/>
  <c r="I1140" i="12"/>
  <c r="I1139" i="12"/>
  <c r="I1138" i="12"/>
  <c r="I1137" i="12"/>
  <c r="I1136" i="12"/>
  <c r="I1135" i="12"/>
  <c r="I1134" i="12"/>
  <c r="I1133" i="12"/>
  <c r="I1132" i="12"/>
  <c r="I1131" i="12"/>
  <c r="I1130" i="12"/>
  <c r="I1129" i="12"/>
  <c r="I1128" i="12"/>
  <c r="I1127" i="12"/>
  <c r="I1126" i="12"/>
  <c r="I1125" i="12"/>
  <c r="I1124" i="12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A6162" i="12"/>
  <c r="A6161" i="12"/>
  <c r="A6160" i="12"/>
  <c r="A6159" i="12"/>
  <c r="A6158" i="12"/>
  <c r="A6157" i="12"/>
  <c r="A6156" i="12"/>
  <c r="A6155" i="12"/>
  <c r="A6154" i="12"/>
  <c r="A6153" i="12"/>
  <c r="A6152" i="12"/>
  <c r="A6151" i="12"/>
  <c r="A6150" i="12"/>
  <c r="A6149" i="12"/>
  <c r="A6148" i="12"/>
  <c r="A6147" i="12"/>
  <c r="A6146" i="12"/>
  <c r="A6145" i="12"/>
  <c r="A6144" i="12"/>
  <c r="A6143" i="12"/>
  <c r="A6142" i="12"/>
  <c r="A6141" i="12"/>
  <c r="A6140" i="12"/>
  <c r="A6139" i="12"/>
  <c r="A6138" i="12"/>
  <c r="A6137" i="12"/>
  <c r="A6136" i="12"/>
  <c r="A6135" i="12"/>
  <c r="A6134" i="12"/>
  <c r="A6133" i="12"/>
  <c r="A6132" i="12"/>
  <c r="A6131" i="12"/>
  <c r="A6130" i="12"/>
  <c r="A6129" i="12"/>
  <c r="A6128" i="12"/>
  <c r="A6127" i="12"/>
  <c r="A6126" i="12"/>
  <c r="A6125" i="12"/>
  <c r="A6124" i="12"/>
  <c r="A6123" i="12"/>
  <c r="A6122" i="12"/>
  <c r="A6121" i="12"/>
  <c r="A6120" i="12"/>
  <c r="A6119" i="12"/>
  <c r="A6118" i="12"/>
  <c r="A6117" i="12"/>
  <c r="A6116" i="12"/>
  <c r="A6115" i="12"/>
  <c r="A6114" i="12"/>
  <c r="A6113" i="12"/>
  <c r="A6112" i="12"/>
  <c r="A6111" i="12"/>
  <c r="A6110" i="12"/>
  <c r="A6109" i="12"/>
  <c r="A6108" i="12"/>
  <c r="A6107" i="12"/>
  <c r="A6106" i="12"/>
  <c r="A6105" i="12"/>
  <c r="A6104" i="12"/>
  <c r="A6103" i="12"/>
  <c r="A6102" i="12"/>
  <c r="A6101" i="12"/>
  <c r="A6100" i="12"/>
  <c r="A6099" i="12"/>
  <c r="A6098" i="12"/>
  <c r="A6097" i="12"/>
  <c r="A6096" i="12"/>
  <c r="A6095" i="12"/>
  <c r="A6094" i="12"/>
  <c r="A6093" i="12"/>
  <c r="A6092" i="12"/>
  <c r="A6091" i="12"/>
  <c r="A6090" i="12"/>
  <c r="A6089" i="12"/>
  <c r="A6088" i="12"/>
  <c r="A6087" i="12"/>
  <c r="A6086" i="12"/>
  <c r="A6085" i="12"/>
  <c r="A6084" i="12"/>
  <c r="A6083" i="12"/>
  <c r="A6082" i="12"/>
  <c r="A6081" i="12"/>
  <c r="A6080" i="12"/>
  <c r="A6079" i="12"/>
  <c r="A6078" i="12"/>
  <c r="A6077" i="12"/>
  <c r="A6076" i="12"/>
  <c r="A6075" i="12"/>
  <c r="A6074" i="12"/>
  <c r="A6073" i="12"/>
  <c r="A6072" i="12"/>
  <c r="A6071" i="12"/>
  <c r="A6070" i="12"/>
  <c r="A6069" i="12"/>
  <c r="A6068" i="12"/>
  <c r="A6067" i="12"/>
  <c r="A6066" i="12"/>
  <c r="A6065" i="12"/>
  <c r="A6064" i="12"/>
  <c r="A6063" i="12"/>
  <c r="A6062" i="12"/>
  <c r="A6061" i="12"/>
  <c r="A6060" i="12"/>
  <c r="A6059" i="12"/>
  <c r="A6058" i="12"/>
  <c r="A6057" i="12"/>
  <c r="A6056" i="12"/>
  <c r="A6055" i="12"/>
  <c r="A6054" i="12"/>
  <c r="A6053" i="12"/>
  <c r="A6052" i="12"/>
  <c r="A6051" i="12"/>
  <c r="A6050" i="12"/>
  <c r="A6049" i="12"/>
  <c r="A6048" i="12"/>
  <c r="A6047" i="12"/>
  <c r="A6046" i="12"/>
  <c r="A6045" i="12"/>
  <c r="A6044" i="12"/>
  <c r="A6043" i="12"/>
  <c r="A6042" i="12"/>
  <c r="A6041" i="12"/>
  <c r="A6040" i="12"/>
  <c r="A6039" i="12"/>
  <c r="A6038" i="12"/>
  <c r="A6037" i="12"/>
  <c r="A6036" i="12"/>
  <c r="A6035" i="12"/>
  <c r="A6034" i="12"/>
  <c r="A6033" i="12"/>
  <c r="A6032" i="12"/>
  <c r="A6031" i="12"/>
  <c r="A6030" i="12"/>
  <c r="A6029" i="12"/>
  <c r="A6028" i="12"/>
  <c r="A6027" i="12"/>
  <c r="A6026" i="12"/>
  <c r="A6025" i="12"/>
  <c r="A6024" i="12"/>
  <c r="A6023" i="12"/>
  <c r="A6022" i="12"/>
  <c r="A6021" i="12"/>
  <c r="A6020" i="12"/>
  <c r="A6019" i="12"/>
  <c r="A6018" i="12"/>
  <c r="A6017" i="12"/>
  <c r="A6016" i="12"/>
  <c r="A6015" i="12"/>
  <c r="A6014" i="12"/>
  <c r="A6013" i="12"/>
  <c r="A6012" i="12"/>
  <c r="A6011" i="12"/>
  <c r="A6010" i="12"/>
  <c r="A6009" i="12"/>
  <c r="A6008" i="12"/>
  <c r="A6007" i="12"/>
  <c r="A6006" i="12"/>
  <c r="A6005" i="12"/>
  <c r="A6004" i="12"/>
  <c r="A6003" i="12"/>
  <c r="A6002" i="12"/>
  <c r="A6001" i="12"/>
  <c r="A6000" i="12"/>
  <c r="A5999" i="12"/>
  <c r="A5998" i="12"/>
  <c r="A5997" i="12"/>
  <c r="A5996" i="12"/>
  <c r="A5995" i="12"/>
  <c r="A5994" i="12"/>
  <c r="A5993" i="12"/>
  <c r="A5992" i="12"/>
  <c r="A5991" i="12"/>
  <c r="A5990" i="12"/>
  <c r="A5989" i="12"/>
  <c r="A5988" i="12"/>
  <c r="A5987" i="12"/>
  <c r="A5986" i="12"/>
  <c r="A5985" i="12"/>
  <c r="A5984" i="12"/>
  <c r="A5983" i="12"/>
  <c r="A5982" i="12"/>
  <c r="A5981" i="12"/>
  <c r="A5980" i="12"/>
  <c r="A5979" i="12"/>
  <c r="A5978" i="12"/>
  <c r="A5977" i="12"/>
  <c r="A5976" i="12"/>
  <c r="A5975" i="12"/>
  <c r="A5974" i="12"/>
  <c r="A5973" i="12"/>
  <c r="A5972" i="12"/>
  <c r="A5971" i="12"/>
  <c r="A5970" i="12"/>
  <c r="A5969" i="12"/>
  <c r="A5968" i="12"/>
  <c r="A5967" i="12"/>
  <c r="A5966" i="12"/>
  <c r="A5965" i="12"/>
  <c r="A5964" i="12"/>
  <c r="A5963" i="12"/>
  <c r="A5962" i="12"/>
  <c r="A5961" i="12"/>
  <c r="A5960" i="12"/>
  <c r="A5959" i="12"/>
  <c r="A5958" i="12"/>
  <c r="A5957" i="12"/>
  <c r="A5956" i="12"/>
  <c r="A5955" i="12"/>
  <c r="A5954" i="12"/>
  <c r="A5953" i="12"/>
  <c r="A5952" i="12"/>
  <c r="A5951" i="12"/>
  <c r="A5950" i="12"/>
  <c r="A5949" i="12"/>
  <c r="A5948" i="12"/>
  <c r="A5947" i="12"/>
  <c r="A5946" i="12"/>
  <c r="A5945" i="12"/>
  <c r="A5944" i="12"/>
  <c r="A5943" i="12"/>
  <c r="A5942" i="12"/>
  <c r="A5941" i="12"/>
  <c r="A5940" i="12"/>
  <c r="A5939" i="12"/>
  <c r="A5938" i="12"/>
  <c r="A5937" i="12"/>
  <c r="A5936" i="12"/>
  <c r="A5935" i="12"/>
  <c r="A5934" i="12"/>
  <c r="A5933" i="12"/>
  <c r="A5932" i="12"/>
  <c r="A5931" i="12"/>
  <c r="A5930" i="12"/>
  <c r="A5929" i="12"/>
  <c r="A5928" i="12"/>
  <c r="A5927" i="12"/>
  <c r="A5926" i="12"/>
  <c r="A5925" i="12"/>
  <c r="A5924" i="12"/>
  <c r="A5923" i="12"/>
  <c r="A5922" i="12"/>
  <c r="A5921" i="12"/>
  <c r="A5920" i="12"/>
  <c r="A5919" i="12"/>
  <c r="A5918" i="12"/>
  <c r="A5917" i="12"/>
  <c r="A5916" i="12"/>
  <c r="A5915" i="12"/>
  <c r="A5914" i="12"/>
  <c r="A5913" i="12"/>
  <c r="A5912" i="12"/>
  <c r="A5911" i="12"/>
  <c r="A5910" i="12"/>
  <c r="A5909" i="12"/>
  <c r="A5908" i="12"/>
  <c r="A5907" i="12"/>
  <c r="A5906" i="12"/>
  <c r="A5905" i="12"/>
  <c r="A5904" i="12"/>
  <c r="A5903" i="12"/>
  <c r="A5902" i="12"/>
  <c r="A5901" i="12"/>
  <c r="A5900" i="12"/>
  <c r="A5899" i="12"/>
  <c r="A5898" i="12"/>
  <c r="A5897" i="12"/>
  <c r="A5896" i="12"/>
  <c r="A5895" i="12"/>
  <c r="A5894" i="12"/>
  <c r="A5893" i="12"/>
  <c r="A5892" i="12"/>
  <c r="A5891" i="12"/>
  <c r="A5890" i="12"/>
  <c r="A5889" i="12"/>
  <c r="A5888" i="12"/>
  <c r="A5887" i="12"/>
  <c r="A5886" i="12"/>
  <c r="A5885" i="12"/>
  <c r="A5884" i="12"/>
  <c r="A5883" i="12"/>
  <c r="A5882" i="12"/>
  <c r="A5881" i="12"/>
  <c r="A5880" i="12"/>
  <c r="A5879" i="12"/>
  <c r="A5878" i="12"/>
  <c r="A5877" i="12"/>
  <c r="A5876" i="12"/>
  <c r="A5875" i="12"/>
  <c r="A5874" i="12"/>
  <c r="A5873" i="12"/>
  <c r="A5872" i="12"/>
  <c r="A5871" i="12"/>
  <c r="A5870" i="12"/>
  <c r="A5869" i="12"/>
  <c r="A5868" i="12"/>
  <c r="A5867" i="12"/>
  <c r="A5866" i="12"/>
  <c r="A5865" i="12"/>
  <c r="A5864" i="12"/>
  <c r="A5863" i="12"/>
  <c r="A5862" i="12"/>
  <c r="A5861" i="12"/>
  <c r="A5860" i="12"/>
  <c r="A5859" i="12"/>
  <c r="A5858" i="12"/>
  <c r="A5857" i="12"/>
  <c r="A5856" i="12"/>
  <c r="A5855" i="12"/>
  <c r="A5854" i="12"/>
  <c r="A5853" i="12"/>
  <c r="A5852" i="12"/>
  <c r="A5851" i="12"/>
  <c r="A5850" i="12"/>
  <c r="A5849" i="12"/>
  <c r="A5848" i="12"/>
  <c r="A5847" i="12"/>
  <c r="A5846" i="12"/>
  <c r="A5845" i="12"/>
  <c r="A5844" i="12"/>
  <c r="A5843" i="12"/>
  <c r="A5842" i="12"/>
  <c r="A5841" i="12"/>
  <c r="A5840" i="12"/>
  <c r="A5839" i="12"/>
  <c r="A5838" i="12"/>
  <c r="A5837" i="12"/>
  <c r="A5836" i="12"/>
  <c r="A5835" i="12"/>
  <c r="A5834" i="12"/>
  <c r="A5833" i="12"/>
  <c r="A5832" i="12"/>
  <c r="A5831" i="12"/>
  <c r="A5830" i="12"/>
  <c r="A5829" i="12"/>
  <c r="A5828" i="12"/>
  <c r="A5827" i="12"/>
  <c r="A5826" i="12"/>
  <c r="A5825" i="12"/>
  <c r="A5824" i="12"/>
  <c r="A5823" i="12"/>
  <c r="A5822" i="12"/>
  <c r="A5821" i="12"/>
  <c r="A5820" i="12"/>
  <c r="A5819" i="12"/>
  <c r="A5818" i="12"/>
  <c r="A5817" i="12"/>
  <c r="A5816" i="12"/>
  <c r="A5815" i="12"/>
  <c r="A5814" i="12"/>
  <c r="A5813" i="12"/>
  <c r="A5812" i="12"/>
  <c r="A5811" i="12"/>
  <c r="A5810" i="12"/>
  <c r="A5809" i="12"/>
  <c r="A5808" i="12"/>
  <c r="A5807" i="12"/>
  <c r="A5806" i="12"/>
  <c r="A5805" i="12"/>
  <c r="A5804" i="12"/>
  <c r="A5803" i="12"/>
  <c r="A5802" i="12"/>
  <c r="A5801" i="12"/>
  <c r="A5800" i="12"/>
  <c r="A5799" i="12"/>
  <c r="A5798" i="12"/>
  <c r="A5797" i="12"/>
  <c r="A5796" i="12"/>
  <c r="A5795" i="12"/>
  <c r="A5794" i="12"/>
  <c r="A5793" i="12"/>
  <c r="A5792" i="12"/>
  <c r="A5791" i="12"/>
  <c r="A5790" i="12"/>
  <c r="A5789" i="12"/>
  <c r="A5788" i="12"/>
  <c r="A5787" i="12"/>
  <c r="A5786" i="12"/>
  <c r="A5785" i="12"/>
  <c r="A5784" i="12"/>
  <c r="A5783" i="12"/>
  <c r="A5782" i="12"/>
  <c r="A5781" i="12"/>
  <c r="A5780" i="12"/>
  <c r="A5779" i="12"/>
  <c r="A5778" i="12"/>
  <c r="A5777" i="12"/>
  <c r="A5776" i="12"/>
  <c r="A5775" i="12"/>
  <c r="A5774" i="12"/>
  <c r="A5773" i="12"/>
  <c r="A5772" i="12"/>
  <c r="A5771" i="12"/>
  <c r="A5770" i="12"/>
  <c r="A5769" i="12"/>
  <c r="A5768" i="12"/>
  <c r="A5767" i="12"/>
  <c r="A5766" i="12"/>
  <c r="A5765" i="12"/>
  <c r="A5764" i="12"/>
  <c r="A5763" i="12"/>
  <c r="A5762" i="12"/>
  <c r="A5761" i="12"/>
  <c r="A5760" i="12"/>
  <c r="A5759" i="12"/>
  <c r="A5758" i="12"/>
  <c r="A5757" i="12"/>
  <c r="A5756" i="12"/>
  <c r="A5755" i="12"/>
  <c r="A5754" i="12"/>
  <c r="A5753" i="12"/>
  <c r="A5752" i="12"/>
  <c r="A5751" i="12"/>
  <c r="A5750" i="12"/>
  <c r="A5749" i="12"/>
  <c r="A5748" i="12"/>
  <c r="A5747" i="12"/>
  <c r="A5746" i="12"/>
  <c r="A5745" i="12"/>
  <c r="A5744" i="12"/>
  <c r="A5743" i="12"/>
  <c r="A5742" i="12"/>
  <c r="A5741" i="12"/>
  <c r="A5740" i="12"/>
  <c r="A5739" i="12"/>
  <c r="A5738" i="12"/>
  <c r="A5737" i="12"/>
  <c r="A5736" i="12"/>
  <c r="A5735" i="12"/>
  <c r="A5734" i="12"/>
  <c r="A5733" i="12"/>
  <c r="A5732" i="12"/>
  <c r="A5731" i="12"/>
  <c r="A5730" i="12"/>
  <c r="A5729" i="12"/>
  <c r="A5728" i="12"/>
  <c r="A5727" i="12"/>
  <c r="A5726" i="12"/>
  <c r="A5725" i="12"/>
  <c r="A5724" i="12"/>
  <c r="A5723" i="12"/>
  <c r="A5722" i="12"/>
  <c r="A5721" i="12"/>
  <c r="A5720" i="12"/>
  <c r="A5719" i="12"/>
  <c r="A5718" i="12"/>
  <c r="A5717" i="12"/>
  <c r="A5716" i="12"/>
  <c r="A5715" i="12"/>
  <c r="A5714" i="12"/>
  <c r="A5713" i="12"/>
  <c r="A5712" i="12"/>
  <c r="A5711" i="12"/>
  <c r="A5710" i="12"/>
  <c r="A5709" i="12"/>
  <c r="A5708" i="12"/>
  <c r="A5707" i="12"/>
  <c r="A5706" i="12"/>
  <c r="A5705" i="12"/>
  <c r="A5704" i="12"/>
  <c r="A5703" i="12"/>
  <c r="A5702" i="12"/>
  <c r="A5701" i="12"/>
  <c r="A5700" i="12"/>
  <c r="A5699" i="12"/>
  <c r="A5698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5674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5614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5589" i="12"/>
  <c r="A5588" i="12"/>
  <c r="A5587" i="12"/>
  <c r="A5586" i="12"/>
  <c r="A5585" i="12"/>
  <c r="A5584" i="12"/>
  <c r="A5583" i="12"/>
  <c r="A5582" i="12"/>
  <c r="A5581" i="12"/>
  <c r="A5580" i="12"/>
  <c r="A5579" i="12"/>
  <c r="A5578" i="12"/>
  <c r="A5577" i="12"/>
  <c r="A5576" i="12"/>
  <c r="A5575" i="12"/>
  <c r="A5574" i="12"/>
  <c r="A5573" i="12"/>
  <c r="A5572" i="12"/>
  <c r="A5571" i="12"/>
  <c r="A5570" i="12"/>
  <c r="A5569" i="12"/>
  <c r="A5568" i="12"/>
  <c r="A5567" i="12"/>
  <c r="A5566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5552" i="12"/>
  <c r="A5551" i="12"/>
  <c r="A5550" i="12"/>
  <c r="A5549" i="12"/>
  <c r="A5548" i="12"/>
  <c r="A5547" i="12"/>
  <c r="A5546" i="12"/>
  <c r="A5545" i="12"/>
  <c r="A5544" i="12"/>
  <c r="A5543" i="12"/>
  <c r="A5542" i="12"/>
  <c r="A5541" i="12"/>
  <c r="A5540" i="12"/>
  <c r="A5539" i="12"/>
  <c r="A5538" i="12"/>
  <c r="A5537" i="12"/>
  <c r="A5536" i="12"/>
  <c r="A5535" i="12"/>
  <c r="A5534" i="12"/>
  <c r="A5533" i="12"/>
  <c r="A5532" i="12"/>
  <c r="A5531" i="12"/>
  <c r="A5530" i="12"/>
  <c r="A5529" i="12"/>
  <c r="A5528" i="12"/>
  <c r="A5527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5510" i="12"/>
  <c r="A5509" i="12"/>
  <c r="A5508" i="12"/>
  <c r="A5507" i="12"/>
  <c r="A5506" i="12"/>
  <c r="A5505" i="12"/>
  <c r="A5504" i="12"/>
  <c r="A5503" i="12"/>
  <c r="A5502" i="12"/>
  <c r="A5501" i="12"/>
  <c r="A5500" i="12"/>
  <c r="A5499" i="12"/>
  <c r="A5498" i="12"/>
  <c r="A5497" i="12"/>
  <c r="A5496" i="12"/>
  <c r="A5495" i="12"/>
  <c r="A5494" i="12"/>
  <c r="A5493" i="12"/>
  <c r="A5492" i="12"/>
  <c r="A5491" i="12"/>
  <c r="A5490" i="12"/>
  <c r="A5489" i="12"/>
  <c r="A5488" i="12"/>
  <c r="A5487" i="12"/>
  <c r="A5486" i="12"/>
  <c r="A5485" i="12"/>
  <c r="A5484" i="12"/>
  <c r="A5483" i="12"/>
  <c r="A5482" i="12"/>
  <c r="A5481" i="12"/>
  <c r="A5480" i="12"/>
  <c r="A5479" i="12"/>
  <c r="A5478" i="12"/>
  <c r="A5477" i="12"/>
  <c r="A5476" i="12"/>
  <c r="A5475" i="12"/>
  <c r="A5474" i="12"/>
  <c r="A5473" i="12"/>
  <c r="A5472" i="12"/>
  <c r="A5471" i="12"/>
  <c r="A5470" i="12"/>
  <c r="A5469" i="12"/>
  <c r="A5468" i="12"/>
  <c r="A5467" i="12"/>
  <c r="A5466" i="12"/>
  <c r="A5465" i="12"/>
  <c r="A5464" i="12"/>
  <c r="A5463" i="12"/>
  <c r="A5462" i="12"/>
  <c r="A5461" i="12"/>
  <c r="A5460" i="12"/>
  <c r="A5459" i="12"/>
  <c r="A5458" i="12"/>
  <c r="A5457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5441" i="12"/>
  <c r="A5440" i="12"/>
  <c r="A5439" i="12"/>
  <c r="A5438" i="12"/>
  <c r="A5437" i="12"/>
  <c r="A5436" i="12"/>
  <c r="A5435" i="12"/>
  <c r="A5434" i="12"/>
  <c r="A5433" i="12"/>
  <c r="A5432" i="12"/>
  <c r="A5431" i="12"/>
  <c r="A5430" i="12"/>
  <c r="A5429" i="12"/>
  <c r="A5428" i="12"/>
  <c r="A5427" i="12"/>
  <c r="A5426" i="12"/>
  <c r="A5425" i="12"/>
  <c r="A5424" i="12"/>
  <c r="A5423" i="12"/>
  <c r="A5422" i="12"/>
  <c r="A5421" i="12"/>
  <c r="A5420" i="12"/>
  <c r="A5419" i="12"/>
  <c r="A5418" i="12"/>
  <c r="A5417" i="12"/>
  <c r="A5416" i="12"/>
  <c r="A5415" i="12"/>
  <c r="A5414" i="12"/>
  <c r="A5413" i="12"/>
  <c r="A5412" i="12"/>
  <c r="A5411" i="12"/>
  <c r="A5410" i="12"/>
  <c r="A5409" i="12"/>
  <c r="A5408" i="12"/>
  <c r="A5407" i="12"/>
  <c r="A5406" i="12"/>
  <c r="A5405" i="12"/>
  <c r="A5404" i="12"/>
  <c r="A5403" i="12"/>
  <c r="A5402" i="12"/>
  <c r="A5401" i="12"/>
  <c r="A5400" i="12"/>
  <c r="A5399" i="12"/>
  <c r="A5398" i="12"/>
  <c r="A5397" i="12"/>
  <c r="A5396" i="12"/>
  <c r="A5395" i="12"/>
  <c r="A5394" i="12"/>
  <c r="A5393" i="12"/>
  <c r="A5392" i="12"/>
  <c r="A5391" i="12"/>
  <c r="A5390" i="12"/>
  <c r="A5389" i="12"/>
  <c r="A5388" i="12"/>
  <c r="A5387" i="12"/>
  <c r="A5386" i="12"/>
  <c r="A5385" i="12"/>
  <c r="A5384" i="12"/>
  <c r="A5383" i="12"/>
  <c r="A5382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5360" i="12"/>
  <c r="A5359" i="12"/>
  <c r="A5358" i="12"/>
  <c r="A5357" i="12"/>
  <c r="A5356" i="12"/>
  <c r="A5355" i="12"/>
  <c r="A5354" i="12"/>
  <c r="A5353" i="12"/>
  <c r="A5352" i="12"/>
  <c r="A5351" i="12"/>
  <c r="A5350" i="12"/>
  <c r="A5349" i="12"/>
  <c r="A5348" i="12"/>
  <c r="A5347" i="12"/>
  <c r="A5346" i="12"/>
  <c r="A5345" i="12"/>
  <c r="A5344" i="12"/>
  <c r="A5343" i="12"/>
  <c r="A5342" i="12"/>
  <c r="A5341" i="12"/>
  <c r="A5340" i="12"/>
  <c r="A5339" i="12"/>
  <c r="A5338" i="12"/>
  <c r="A5337" i="12"/>
  <c r="A5336" i="12"/>
  <c r="A5335" i="12"/>
  <c r="A5334" i="12"/>
  <c r="A5333" i="12"/>
  <c r="A53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5320" i="12"/>
  <c r="A5319" i="12"/>
  <c r="A5318" i="12"/>
  <c r="A5317" i="12"/>
  <c r="A5316" i="12"/>
  <c r="A5315" i="12"/>
  <c r="A5314" i="12"/>
  <c r="A5313" i="12"/>
  <c r="A5312" i="12"/>
  <c r="A5311" i="12"/>
  <c r="A5310" i="12"/>
  <c r="A5309" i="12"/>
  <c r="A5308" i="12"/>
  <c r="A5307" i="12"/>
  <c r="A5306" i="12"/>
  <c r="A5305" i="12"/>
  <c r="A5304" i="12"/>
  <c r="A5303" i="12"/>
  <c r="A5302" i="12"/>
  <c r="A5301" i="12"/>
  <c r="A5300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5286" i="12"/>
  <c r="A5285" i="12"/>
  <c r="A5284" i="12"/>
  <c r="A5283" i="12"/>
  <c r="A5282" i="12"/>
  <c r="A5281" i="12"/>
  <c r="A5280" i="12"/>
  <c r="A5279" i="12"/>
  <c r="A5278" i="12"/>
  <c r="A5277" i="12"/>
  <c r="A5276" i="12"/>
  <c r="A5275" i="12"/>
  <c r="A5274" i="12"/>
  <c r="A5273" i="12"/>
  <c r="A5272" i="12"/>
  <c r="A5271" i="12"/>
  <c r="A5270" i="12"/>
  <c r="A5269" i="12"/>
  <c r="A5268" i="12"/>
  <c r="A5267" i="12"/>
  <c r="A5266" i="12"/>
  <c r="A5265" i="12"/>
  <c r="A5264" i="12"/>
  <c r="A5263" i="12"/>
  <c r="A5262" i="12"/>
  <c r="A5261" i="12"/>
  <c r="A5260" i="12"/>
  <c r="A5259" i="12"/>
  <c r="A5258" i="12"/>
  <c r="A5257" i="12"/>
  <c r="A5256" i="12"/>
  <c r="A5255" i="12"/>
  <c r="A5254" i="12"/>
  <c r="A5253" i="12"/>
  <c r="A5252" i="12"/>
  <c r="A5251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5235" i="12"/>
  <c r="A5234" i="12"/>
  <c r="A5233" i="12"/>
  <c r="A5232" i="12"/>
  <c r="A5231" i="12"/>
  <c r="A5230" i="12"/>
  <c r="A5229" i="12"/>
  <c r="A5228" i="12"/>
  <c r="A5227" i="12"/>
  <c r="A5226" i="12"/>
  <c r="A5225" i="12"/>
  <c r="A5224" i="12"/>
  <c r="A5223" i="12"/>
  <c r="A5222" i="12"/>
  <c r="A5221" i="12"/>
  <c r="A5220" i="12"/>
  <c r="A5219" i="12"/>
  <c r="A5218" i="12"/>
  <c r="A5217" i="12"/>
  <c r="A5216" i="12"/>
  <c r="A5215" i="12"/>
  <c r="A5214" i="12"/>
  <c r="A5213" i="12"/>
  <c r="A5212" i="12"/>
  <c r="A5211" i="12"/>
  <c r="A5210" i="12"/>
  <c r="A5209" i="12"/>
  <c r="A5208" i="12"/>
  <c r="A5207" i="12"/>
  <c r="A5206" i="12"/>
  <c r="A5205" i="12"/>
  <c r="A5204" i="12"/>
  <c r="A5203" i="12"/>
  <c r="A5202" i="12"/>
  <c r="A5201" i="12"/>
  <c r="A5200" i="12"/>
  <c r="A5199" i="12"/>
  <c r="A5198" i="12"/>
  <c r="A5197" i="12"/>
  <c r="A5196" i="12"/>
  <c r="A5195" i="12"/>
  <c r="A5194" i="12"/>
  <c r="A5193" i="12"/>
  <c r="A5192" i="12"/>
  <c r="A5191" i="12"/>
  <c r="A5190" i="12"/>
  <c r="A5189" i="12"/>
  <c r="A5188" i="12"/>
  <c r="A5187" i="12"/>
  <c r="A5186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5162" i="12"/>
  <c r="A5161" i="12"/>
  <c r="A5160" i="12"/>
  <c r="A5159" i="12"/>
  <c r="A5158" i="12"/>
  <c r="A5157" i="12"/>
  <c r="A5156" i="12"/>
  <c r="A5155" i="12"/>
  <c r="A5154" i="12"/>
  <c r="A5153" i="12"/>
  <c r="A5152" i="12"/>
  <c r="A5151" i="12"/>
  <c r="A5150" i="12"/>
  <c r="A5149" i="12"/>
  <c r="A5148" i="12"/>
  <c r="A5147" i="12"/>
  <c r="A5146" i="12"/>
  <c r="A5145" i="12"/>
  <c r="A5144" i="12"/>
  <c r="A5143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129" i="12"/>
  <c r="A5128" i="12"/>
  <c r="A5127" i="12"/>
  <c r="A5126" i="12"/>
  <c r="A5125" i="12"/>
  <c r="A5124" i="12"/>
  <c r="A5123" i="12"/>
  <c r="A5122" i="12"/>
  <c r="A5121" i="12"/>
  <c r="A5120" i="12"/>
  <c r="A5119" i="12"/>
  <c r="A5118" i="12"/>
  <c r="A5117" i="12"/>
  <c r="A5116" i="12"/>
  <c r="A5115" i="12"/>
  <c r="A5114" i="12"/>
  <c r="A5113" i="12"/>
  <c r="A5112" i="12"/>
  <c r="A5111" i="12"/>
  <c r="A5110" i="12"/>
  <c r="A5109" i="12"/>
  <c r="A5108" i="12"/>
  <c r="A5107" i="12"/>
  <c r="A5106" i="12"/>
  <c r="A5105" i="12"/>
  <c r="A5104" i="12"/>
  <c r="A5103" i="12"/>
  <c r="A5102" i="12"/>
  <c r="A5101" i="12"/>
  <c r="A5100" i="12"/>
  <c r="A5099" i="12"/>
  <c r="A5098" i="12"/>
  <c r="A5097" i="12"/>
  <c r="A5096" i="12"/>
  <c r="A5095" i="12"/>
  <c r="A5094" i="12"/>
  <c r="A5093" i="12"/>
  <c r="A5092" i="12"/>
  <c r="A5091" i="12"/>
  <c r="A5090" i="12"/>
  <c r="A5089" i="12"/>
  <c r="A5088" i="12"/>
  <c r="A5087" i="12"/>
  <c r="A5086" i="12"/>
  <c r="A5085" i="12"/>
  <c r="A5084" i="12"/>
  <c r="A5083" i="12"/>
  <c r="A5082" i="12"/>
  <c r="A5081" i="12"/>
  <c r="A5080" i="12"/>
  <c r="A5079" i="12"/>
  <c r="A5078" i="12"/>
  <c r="A5077" i="12"/>
  <c r="A5076" i="12"/>
  <c r="A5075" i="12"/>
  <c r="A5074" i="12"/>
  <c r="A5073" i="12"/>
  <c r="A5072" i="12"/>
  <c r="A5071" i="12"/>
  <c r="A5070" i="12"/>
  <c r="A5069" i="12"/>
  <c r="A5068" i="12"/>
  <c r="A5067" i="12"/>
  <c r="A5066" i="12"/>
  <c r="A5065" i="12"/>
  <c r="A5064" i="12"/>
  <c r="A5063" i="12"/>
  <c r="A5062" i="12"/>
  <c r="A5061" i="12"/>
  <c r="A5060" i="12"/>
  <c r="A5059" i="12"/>
  <c r="A5058" i="12"/>
  <c r="A5057" i="12"/>
  <c r="A5056" i="12"/>
  <c r="A5055" i="12"/>
  <c r="A5054" i="12"/>
  <c r="A5053" i="12"/>
  <c r="A5052" i="12"/>
  <c r="A5051" i="12"/>
  <c r="A5050" i="12"/>
  <c r="A5049" i="12"/>
  <c r="A5048" i="12"/>
  <c r="A5047" i="12"/>
  <c r="A5046" i="12"/>
  <c r="A5045" i="12"/>
  <c r="A5044" i="12"/>
  <c r="A5043" i="12"/>
  <c r="A5042" i="12"/>
  <c r="A5041" i="12"/>
  <c r="A5040" i="12"/>
  <c r="A5039" i="12"/>
  <c r="A5038" i="12"/>
  <c r="A5037" i="12"/>
  <c r="A5036" i="12"/>
  <c r="A5035" i="12"/>
  <c r="A5034" i="12"/>
  <c r="A5033" i="12"/>
  <c r="A5032" i="12"/>
  <c r="A5031" i="12"/>
  <c r="A5030" i="12"/>
  <c r="A5029" i="12"/>
  <c r="A5028" i="12"/>
  <c r="A5027" i="12"/>
  <c r="A5026" i="12"/>
  <c r="A5025" i="12"/>
  <c r="A5024" i="12"/>
  <c r="A5023" i="12"/>
  <c r="A5022" i="12"/>
  <c r="A5021" i="12"/>
  <c r="A5020" i="12"/>
  <c r="A5019" i="12"/>
  <c r="A5018" i="12"/>
  <c r="A5017" i="12"/>
  <c r="A5016" i="12"/>
  <c r="A5015" i="12"/>
  <c r="A5014" i="12"/>
  <c r="A5013" i="12"/>
  <c r="A5012" i="12"/>
  <c r="A5011" i="12"/>
  <c r="A5010" i="12"/>
  <c r="A5009" i="12"/>
  <c r="A5008" i="12"/>
  <c r="A5007" i="12"/>
  <c r="A5006" i="12"/>
  <c r="A5005" i="12"/>
  <c r="A5004" i="12"/>
  <c r="A5003" i="12"/>
  <c r="A5002" i="12"/>
  <c r="A5001" i="12"/>
  <c r="A5000" i="12"/>
  <c r="A4999" i="12"/>
  <c r="A4998" i="12"/>
  <c r="A4997" i="12"/>
  <c r="A4996" i="12"/>
  <c r="A4995" i="12"/>
  <c r="A4994" i="12"/>
  <c r="A4993" i="12"/>
  <c r="A4992" i="12"/>
  <c r="A4991" i="12"/>
  <c r="A4990" i="12"/>
  <c r="A4989" i="12"/>
  <c r="A4988" i="12"/>
  <c r="A4987" i="12"/>
  <c r="A4986" i="12"/>
  <c r="A4985" i="12"/>
  <c r="A4984" i="12"/>
  <c r="A4983" i="12"/>
  <c r="A4982" i="12"/>
  <c r="A4981" i="12"/>
  <c r="A4980" i="12"/>
  <c r="A4979" i="12"/>
  <c r="A4978" i="12"/>
  <c r="A4977" i="12"/>
  <c r="A4976" i="12"/>
  <c r="A4975" i="12"/>
  <c r="A4974" i="12"/>
  <c r="A4973" i="12"/>
  <c r="A4972" i="12"/>
  <c r="A4971" i="12"/>
  <c r="A4970" i="12"/>
  <c r="A4969" i="12"/>
  <c r="A4968" i="12"/>
  <c r="A4967" i="12"/>
  <c r="A4966" i="12"/>
  <c r="A4965" i="12"/>
  <c r="A4964" i="12"/>
  <c r="A4963" i="12"/>
  <c r="A4962" i="12"/>
  <c r="A4961" i="12"/>
  <c r="A4960" i="12"/>
  <c r="A4959" i="12"/>
  <c r="A4958" i="12"/>
  <c r="A4957" i="12"/>
  <c r="A4956" i="12"/>
  <c r="A4955" i="12"/>
  <c r="A4954" i="12"/>
  <c r="A4953" i="12"/>
  <c r="A4952" i="12"/>
  <c r="A4951" i="12"/>
  <c r="A4950" i="12"/>
  <c r="A4949" i="12"/>
  <c r="A4948" i="12"/>
  <c r="A4947" i="12"/>
  <c r="A4946" i="12"/>
  <c r="A4945" i="12"/>
  <c r="A4944" i="12"/>
  <c r="A4943" i="12"/>
  <c r="A4942" i="12"/>
  <c r="A4941" i="12"/>
  <c r="A4940" i="12"/>
  <c r="A4939" i="12"/>
  <c r="A4938" i="12"/>
  <c r="A4937" i="12"/>
  <c r="A4936" i="12"/>
  <c r="A4935" i="12"/>
  <c r="A4934" i="12"/>
  <c r="A4933" i="12"/>
  <c r="A4932" i="12"/>
  <c r="A4931" i="12"/>
  <c r="A4930" i="12"/>
  <c r="A4929" i="12"/>
  <c r="A4928" i="12"/>
  <c r="A4927" i="12"/>
  <c r="A4926" i="12"/>
  <c r="A4925" i="12"/>
  <c r="A4924" i="12"/>
  <c r="A4923" i="12"/>
  <c r="A4922" i="12"/>
  <c r="A4921" i="12"/>
  <c r="A4920" i="12"/>
  <c r="A4919" i="12"/>
  <c r="A4918" i="12"/>
  <c r="A4917" i="12"/>
  <c r="A4916" i="12"/>
  <c r="A4915" i="12"/>
  <c r="A4914" i="12"/>
  <c r="A4913" i="12"/>
  <c r="A4912" i="12"/>
  <c r="A4911" i="12"/>
  <c r="A4910" i="12"/>
  <c r="A4909" i="12"/>
  <c r="A4908" i="12"/>
  <c r="A4907" i="12"/>
  <c r="A4906" i="12"/>
  <c r="A4905" i="12"/>
  <c r="A4904" i="12"/>
  <c r="A4903" i="12"/>
  <c r="A4902" i="12"/>
  <c r="A4901" i="12"/>
  <c r="A4900" i="12"/>
  <c r="A4899" i="12"/>
  <c r="A4898" i="12"/>
  <c r="A4897" i="12"/>
  <c r="A4896" i="12"/>
  <c r="A4895" i="12"/>
  <c r="A4894" i="12"/>
  <c r="A4893" i="12"/>
  <c r="A4892" i="12"/>
  <c r="A4891" i="12"/>
  <c r="A4890" i="12"/>
  <c r="A4889" i="12"/>
  <c r="A4888" i="12"/>
  <c r="A4887" i="12"/>
  <c r="A4886" i="12"/>
  <c r="A4885" i="12"/>
  <c r="A4884" i="12"/>
  <c r="A4883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9" i="12"/>
  <c r="A4868" i="12"/>
  <c r="A4867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4851" i="12"/>
  <c r="A4850" i="12"/>
  <c r="A4849" i="12"/>
  <c r="A4848" i="12"/>
  <c r="A4847" i="12"/>
  <c r="A4846" i="12"/>
  <c r="A4845" i="12"/>
  <c r="A4844" i="12"/>
  <c r="A4843" i="12"/>
  <c r="A4842" i="12"/>
  <c r="A4841" i="12"/>
  <c r="A4840" i="12"/>
  <c r="A4839" i="12"/>
  <c r="A4838" i="12"/>
  <c r="A4837" i="12"/>
  <c r="A4836" i="12"/>
  <c r="A4835" i="12"/>
  <c r="A4834" i="12"/>
  <c r="A4833" i="12"/>
  <c r="A4832" i="12"/>
  <c r="A4831" i="12"/>
  <c r="A4830" i="12"/>
  <c r="A4829" i="12"/>
  <c r="A4828" i="12"/>
  <c r="A4827" i="12"/>
  <c r="A4826" i="12"/>
  <c r="A4825" i="12"/>
  <c r="A4824" i="12"/>
  <c r="A4823" i="12"/>
  <c r="A4822" i="12"/>
  <c r="A4821" i="12"/>
  <c r="A4820" i="12"/>
  <c r="A4819" i="12"/>
  <c r="A4818" i="12"/>
  <c r="A4817" i="12"/>
  <c r="A4816" i="12"/>
  <c r="A4815" i="12"/>
  <c r="A4814" i="12"/>
  <c r="A4813" i="12"/>
  <c r="A4812" i="12"/>
  <c r="A4811" i="12"/>
  <c r="A4810" i="12"/>
  <c r="A4809" i="12"/>
  <c r="A4808" i="12"/>
  <c r="A4807" i="12"/>
  <c r="A4806" i="12"/>
  <c r="A4805" i="12"/>
  <c r="A4804" i="12"/>
  <c r="A4803" i="12"/>
  <c r="A4802" i="12"/>
  <c r="A4801" i="12"/>
  <c r="A4800" i="12"/>
  <c r="A4799" i="12"/>
  <c r="A4798" i="12"/>
  <c r="A4797" i="12"/>
  <c r="A4796" i="12"/>
  <c r="A4795" i="12"/>
  <c r="A4794" i="12"/>
  <c r="A4793" i="12"/>
  <c r="A4792" i="12"/>
  <c r="A4791" i="12"/>
  <c r="A4790" i="12"/>
  <c r="A4789" i="12"/>
  <c r="A4788" i="12"/>
  <c r="A4787" i="12"/>
  <c r="A4786" i="12"/>
  <c r="A4785" i="12"/>
  <c r="A4784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7" i="12"/>
  <c r="A4766" i="12"/>
  <c r="A4765" i="12"/>
  <c r="A4764" i="12"/>
  <c r="A4763" i="12"/>
  <c r="A4762" i="12"/>
  <c r="A4761" i="12"/>
  <c r="A4760" i="12"/>
  <c r="A4759" i="12"/>
  <c r="A4758" i="12"/>
  <c r="A4757" i="12"/>
  <c r="A4756" i="12"/>
  <c r="A4755" i="12"/>
  <c r="A4754" i="12"/>
  <c r="A4753" i="12"/>
  <c r="A4752" i="12"/>
  <c r="A4751" i="12"/>
  <c r="A4750" i="12"/>
  <c r="A4749" i="12"/>
  <c r="A4748" i="12"/>
  <c r="A4747" i="12"/>
  <c r="A4746" i="12"/>
  <c r="A4745" i="12"/>
  <c r="A4744" i="12"/>
  <c r="A4743" i="12"/>
  <c r="A4742" i="12"/>
  <c r="A4741" i="12"/>
  <c r="A4740" i="12"/>
  <c r="A4739" i="12"/>
  <c r="A4738" i="12"/>
  <c r="A4737" i="12"/>
  <c r="A4736" i="12"/>
  <c r="A4735" i="12"/>
  <c r="A4734" i="12"/>
  <c r="A4733" i="12"/>
  <c r="A4732" i="12"/>
  <c r="A4731" i="12"/>
  <c r="A4730" i="12"/>
  <c r="A4729" i="12"/>
  <c r="A4728" i="12"/>
  <c r="A4727" i="12"/>
  <c r="A4726" i="12"/>
  <c r="A4725" i="12"/>
  <c r="A4724" i="12"/>
  <c r="A4723" i="12"/>
  <c r="A4722" i="12"/>
  <c r="A4721" i="12"/>
  <c r="A4720" i="12"/>
  <c r="A4719" i="12"/>
  <c r="A4718" i="12"/>
  <c r="A4717" i="12"/>
  <c r="A4716" i="12"/>
  <c r="A4715" i="12"/>
  <c r="A4714" i="12"/>
  <c r="A4713" i="12"/>
  <c r="A4712" i="12"/>
  <c r="A4711" i="12"/>
  <c r="A4710" i="12"/>
  <c r="A4709" i="12"/>
  <c r="A4708" i="12"/>
  <c r="A4707" i="12"/>
  <c r="A4706" i="12"/>
  <c r="A4705" i="12"/>
  <c r="A4704" i="12"/>
  <c r="A4703" i="12"/>
  <c r="A4702" i="12"/>
  <c r="A4701" i="12"/>
  <c r="A4700" i="12"/>
  <c r="A4699" i="12"/>
  <c r="A4698" i="12"/>
  <c r="A4697" i="12"/>
  <c r="A4696" i="12"/>
  <c r="A4695" i="12"/>
  <c r="A4694" i="12"/>
  <c r="A4693" i="12"/>
  <c r="A4692" i="12"/>
  <c r="A4691" i="12"/>
  <c r="A4690" i="12"/>
  <c r="A4689" i="12"/>
  <c r="A4688" i="12"/>
  <c r="A4687" i="12"/>
  <c r="A4686" i="12"/>
  <c r="A4685" i="12"/>
  <c r="A4684" i="12"/>
  <c r="A4683" i="12"/>
  <c r="A4682" i="12"/>
  <c r="A4681" i="12"/>
  <c r="A4680" i="12"/>
  <c r="A4679" i="12"/>
  <c r="A4678" i="12"/>
  <c r="A4677" i="12"/>
  <c r="A4676" i="12"/>
  <c r="A4675" i="12"/>
  <c r="A4674" i="12"/>
  <c r="A4673" i="12"/>
  <c r="A4672" i="12"/>
  <c r="A4671" i="12"/>
  <c r="A4670" i="12"/>
  <c r="A4669" i="12"/>
  <c r="A4668" i="12"/>
  <c r="A4667" i="12"/>
  <c r="A4666" i="12"/>
  <c r="A4665" i="12"/>
  <c r="A4664" i="12"/>
  <c r="A4663" i="12"/>
  <c r="A4662" i="12"/>
  <c r="A4661" i="12"/>
  <c r="A4660" i="12"/>
  <c r="A4659" i="12"/>
  <c r="A4658" i="12"/>
  <c r="A4657" i="12"/>
  <c r="A4656" i="12"/>
  <c r="A4655" i="12"/>
  <c r="A4654" i="12"/>
  <c r="A4653" i="12"/>
  <c r="A4652" i="12"/>
  <c r="A4651" i="12"/>
  <c r="A4650" i="12"/>
  <c r="A4649" i="12"/>
  <c r="A4648" i="12"/>
  <c r="A4647" i="12"/>
  <c r="A4646" i="12"/>
  <c r="A4645" i="12"/>
  <c r="A4644" i="12"/>
  <c r="A4643" i="12"/>
  <c r="A4642" i="12"/>
  <c r="A4641" i="12"/>
  <c r="A4640" i="12"/>
  <c r="A4639" i="12"/>
  <c r="A4638" i="12"/>
  <c r="A4637" i="12"/>
  <c r="A4636" i="12"/>
  <c r="A4635" i="12"/>
  <c r="A4634" i="12"/>
  <c r="A4633" i="12"/>
  <c r="A4632" i="12"/>
  <c r="A4631" i="12"/>
  <c r="A4630" i="12"/>
  <c r="A4629" i="12"/>
  <c r="A4628" i="12"/>
  <c r="A4627" i="12"/>
  <c r="A4626" i="12"/>
  <c r="A4625" i="12"/>
  <c r="A4624" i="12"/>
  <c r="A4623" i="12"/>
  <c r="A4622" i="12"/>
  <c r="A4621" i="12"/>
  <c r="A4620" i="12"/>
  <c r="A4619" i="12"/>
  <c r="A4618" i="12"/>
  <c r="A4617" i="12"/>
  <c r="A4616" i="12"/>
  <c r="A4615" i="12"/>
  <c r="A4614" i="12"/>
  <c r="A4613" i="12"/>
  <c r="A4612" i="12"/>
  <c r="A4611" i="12"/>
  <c r="A4610" i="12"/>
  <c r="A4609" i="12"/>
  <c r="A4608" i="12"/>
  <c r="A4607" i="12"/>
  <c r="A4606" i="12"/>
  <c r="A4605" i="12"/>
  <c r="A4604" i="12"/>
  <c r="A4603" i="12"/>
  <c r="A4602" i="12"/>
  <c r="A4601" i="12"/>
  <c r="A4600" i="12"/>
  <c r="A4599" i="12"/>
  <c r="A4598" i="12"/>
  <c r="A4597" i="12"/>
  <c r="A4596" i="12"/>
  <c r="A4595" i="12"/>
  <c r="A4594" i="12"/>
  <c r="A4593" i="12"/>
  <c r="A4592" i="12"/>
  <c r="A4591" i="12"/>
  <c r="A4590" i="12"/>
  <c r="A4589" i="12"/>
  <c r="A4588" i="12"/>
  <c r="A4587" i="12"/>
  <c r="A4586" i="12"/>
  <c r="A4585" i="12"/>
  <c r="A4584" i="12"/>
  <c r="A4583" i="12"/>
  <c r="A4582" i="12"/>
  <c r="A4581" i="12"/>
  <c r="A4580" i="12"/>
  <c r="A4579" i="12"/>
  <c r="A4578" i="12"/>
  <c r="A4577" i="12"/>
  <c r="A4576" i="12"/>
  <c r="A4575" i="12"/>
  <c r="A4574" i="12"/>
  <c r="A4573" i="12"/>
  <c r="A4572" i="12"/>
  <c r="A4571" i="12"/>
  <c r="A4570" i="12"/>
  <c r="A4569" i="12"/>
  <c r="A4568" i="12"/>
  <c r="A4567" i="12"/>
  <c r="A4566" i="12"/>
  <c r="A4565" i="12"/>
  <c r="A4564" i="12"/>
  <c r="A4563" i="12"/>
  <c r="A4562" i="12"/>
  <c r="A4561" i="12"/>
  <c r="A4560" i="12"/>
  <c r="A4559" i="12"/>
  <c r="A4558" i="12"/>
  <c r="A4557" i="12"/>
  <c r="A4556" i="12"/>
  <c r="A4555" i="12"/>
  <c r="A4554" i="12"/>
  <c r="A4553" i="12"/>
  <c r="A4552" i="12"/>
  <c r="A4551" i="12"/>
  <c r="A4550" i="12"/>
  <c r="A4549" i="12"/>
  <c r="A4548" i="12"/>
  <c r="A4547" i="12"/>
  <c r="A4546" i="12"/>
  <c r="A4545" i="12"/>
  <c r="A4544" i="12"/>
  <c r="A4543" i="12"/>
  <c r="A4542" i="12"/>
  <c r="A4541" i="12"/>
  <c r="A4540" i="12"/>
  <c r="A4539" i="12"/>
  <c r="A4538" i="12"/>
  <c r="A4537" i="12"/>
  <c r="A4536" i="12"/>
  <c r="A4535" i="12"/>
  <c r="A4534" i="12"/>
  <c r="A4533" i="12"/>
  <c r="A4532" i="12"/>
  <c r="A4531" i="12"/>
  <c r="A4530" i="12"/>
  <c r="A4529" i="12"/>
  <c r="A4528" i="12"/>
  <c r="A4527" i="12"/>
  <c r="A4526" i="12"/>
  <c r="A4525" i="12"/>
  <c r="A4524" i="12"/>
  <c r="A4523" i="12"/>
  <c r="A4522" i="12"/>
  <c r="A4521" i="12"/>
  <c r="A4520" i="12"/>
  <c r="A4519" i="12"/>
  <c r="A4518" i="12"/>
  <c r="A4517" i="12"/>
  <c r="A4516" i="12"/>
  <c r="A4515" i="12"/>
  <c r="A4514" i="12"/>
  <c r="A4513" i="12"/>
  <c r="A4512" i="12"/>
  <c r="A4511" i="12"/>
  <c r="A4510" i="12"/>
  <c r="A4509" i="12"/>
  <c r="A4508" i="12"/>
  <c r="A4507" i="12"/>
  <c r="A4506" i="12"/>
  <c r="A4505" i="12"/>
  <c r="A4504" i="12"/>
  <c r="A4503" i="12"/>
  <c r="A4502" i="12"/>
  <c r="A4501" i="12"/>
  <c r="A4500" i="12"/>
  <c r="A4499" i="12"/>
  <c r="A4498" i="12"/>
  <c r="A4497" i="12"/>
  <c r="A4496" i="12"/>
  <c r="A4495" i="12"/>
  <c r="A4494" i="12"/>
  <c r="A4493" i="12"/>
  <c r="A4492" i="12"/>
  <c r="A4491" i="12"/>
  <c r="A4490" i="12"/>
  <c r="A4489" i="12"/>
  <c r="A4488" i="12"/>
  <c r="A4487" i="12"/>
  <c r="A4486" i="12"/>
  <c r="A4485" i="12"/>
  <c r="A4484" i="12"/>
  <c r="A4483" i="12"/>
  <c r="A4482" i="12"/>
  <c r="A4481" i="12"/>
  <c r="A4480" i="12"/>
  <c r="A4479" i="12"/>
  <c r="A4478" i="12"/>
  <c r="A4477" i="12"/>
  <c r="A4476" i="12"/>
  <c r="A4475" i="12"/>
  <c r="A4474" i="12"/>
  <c r="A4473" i="12"/>
  <c r="A4472" i="12"/>
  <c r="A4471" i="12"/>
  <c r="A4470" i="12"/>
  <c r="A4469" i="12"/>
  <c r="A4468" i="12"/>
  <c r="A4467" i="12"/>
  <c r="A4466" i="12"/>
  <c r="A4465" i="12"/>
  <c r="A4464" i="12"/>
  <c r="A4463" i="12"/>
  <c r="A4462" i="12"/>
  <c r="A4461" i="12"/>
  <c r="A4460" i="12"/>
  <c r="A4459" i="12"/>
  <c r="A4458" i="12"/>
  <c r="A4457" i="12"/>
  <c r="A4456" i="12"/>
  <c r="A4455" i="12"/>
  <c r="A4454" i="12"/>
  <c r="A4453" i="12"/>
  <c r="A4452" i="12"/>
  <c r="A4451" i="12"/>
  <c r="A4450" i="12"/>
  <c r="A4449" i="12"/>
  <c r="A4448" i="12"/>
  <c r="A4447" i="12"/>
  <c r="A4446" i="12"/>
  <c r="A4445" i="12"/>
  <c r="A4444" i="12"/>
  <c r="A4443" i="12"/>
  <c r="A4442" i="12"/>
  <c r="A4441" i="12"/>
  <c r="A4440" i="12"/>
  <c r="A4439" i="12"/>
  <c r="A4438" i="12"/>
  <c r="A4437" i="12"/>
  <c r="A4436" i="12"/>
  <c r="A4435" i="12"/>
  <c r="A4434" i="12"/>
  <c r="A4433" i="12"/>
  <c r="A4432" i="12"/>
  <c r="A4431" i="12"/>
  <c r="A4430" i="12"/>
  <c r="A4429" i="12"/>
  <c r="A4428" i="12"/>
  <c r="A4427" i="12"/>
  <c r="A4426" i="12"/>
  <c r="A4425" i="12"/>
  <c r="A4424" i="12"/>
  <c r="A4423" i="12"/>
  <c r="A4422" i="12"/>
  <c r="A4421" i="12"/>
  <c r="A4420" i="12"/>
  <c r="A4419" i="12"/>
  <c r="A4418" i="12"/>
  <c r="A4417" i="12"/>
  <c r="A4416" i="12"/>
  <c r="A4415" i="12"/>
  <c r="A4414" i="12"/>
  <c r="A4413" i="12"/>
  <c r="A4412" i="12"/>
  <c r="A4411" i="12"/>
  <c r="A4410" i="12"/>
  <c r="A4409" i="12"/>
  <c r="A4408" i="12"/>
  <c r="A4407" i="12"/>
  <c r="A4406" i="12"/>
  <c r="A4405" i="12"/>
  <c r="A4404" i="12"/>
  <c r="A4403" i="12"/>
  <c r="A4402" i="12"/>
  <c r="A4401" i="12"/>
  <c r="A4400" i="12"/>
  <c r="A4399" i="12"/>
  <c r="A4398" i="12"/>
  <c r="A4397" i="12"/>
  <c r="A4396" i="12"/>
  <c r="A4395" i="12"/>
  <c r="A4394" i="12"/>
  <c r="A4393" i="12"/>
  <c r="A4392" i="12"/>
  <c r="A4391" i="12"/>
  <c r="A4390" i="12"/>
  <c r="A4389" i="12"/>
  <c r="A4388" i="12"/>
  <c r="A4387" i="12"/>
  <c r="A4386" i="12"/>
  <c r="A4385" i="12"/>
  <c r="A4384" i="12"/>
  <c r="A4383" i="12"/>
  <c r="A4382" i="12"/>
  <c r="A4381" i="12"/>
  <c r="A4380" i="12"/>
  <c r="A4379" i="12"/>
  <c r="A4378" i="12"/>
  <c r="A4377" i="12"/>
  <c r="A4376" i="12"/>
  <c r="A4375" i="12"/>
  <c r="A4374" i="12"/>
  <c r="A4373" i="12"/>
  <c r="A4372" i="12"/>
  <c r="A4371" i="12"/>
  <c r="A4370" i="12"/>
  <c r="A4369" i="12"/>
  <c r="A4368" i="12"/>
  <c r="A4367" i="12"/>
  <c r="A4366" i="12"/>
  <c r="A4365" i="12"/>
  <c r="A4364" i="12"/>
  <c r="A4363" i="12"/>
  <c r="A4362" i="12"/>
  <c r="A4361" i="12"/>
  <c r="A4360" i="12"/>
  <c r="A4359" i="12"/>
  <c r="A4358" i="12"/>
  <c r="A4357" i="12"/>
  <c r="A4356" i="12"/>
  <c r="A4355" i="12"/>
  <c r="A4354" i="12"/>
  <c r="A4353" i="12"/>
  <c r="A4352" i="12"/>
  <c r="A4351" i="12"/>
  <c r="A4350" i="12"/>
  <c r="A4349" i="12"/>
  <c r="A4348" i="12"/>
  <c r="A4347" i="12"/>
  <c r="A4346" i="12"/>
  <c r="A4345" i="12"/>
  <c r="A4344" i="12"/>
  <c r="A4343" i="12"/>
  <c r="A4342" i="12"/>
  <c r="A4341" i="12"/>
  <c r="A4340" i="12"/>
  <c r="A4339" i="12"/>
  <c r="A4338" i="12"/>
  <c r="A4337" i="12"/>
  <c r="A4336" i="12"/>
  <c r="A4335" i="12"/>
  <c r="A4334" i="12"/>
  <c r="A4333" i="12"/>
  <c r="A4332" i="12"/>
  <c r="A4331" i="12"/>
  <c r="A4330" i="12"/>
  <c r="A4329" i="12"/>
  <c r="A4328" i="12"/>
  <c r="A4327" i="12"/>
  <c r="A4326" i="12"/>
  <c r="A4325" i="12"/>
  <c r="A4324" i="12"/>
  <c r="A4323" i="12"/>
  <c r="A4322" i="12"/>
  <c r="A4321" i="12"/>
  <c r="A4320" i="12"/>
  <c r="A4319" i="12"/>
  <c r="A4318" i="12"/>
  <c r="A4317" i="12"/>
  <c r="A4316" i="12"/>
  <c r="A4315" i="12"/>
  <c r="A4314" i="12"/>
  <c r="A4313" i="12"/>
  <c r="A4312" i="12"/>
  <c r="A4311" i="12"/>
  <c r="A4310" i="12"/>
  <c r="A4309" i="12"/>
  <c r="A4308" i="12"/>
  <c r="A4307" i="12"/>
  <c r="A4306" i="12"/>
  <c r="A4305" i="12"/>
  <c r="A4304" i="12"/>
  <c r="A4303" i="12"/>
  <c r="A4302" i="12"/>
  <c r="A4301" i="12"/>
  <c r="A4300" i="12"/>
  <c r="A4299" i="12"/>
  <c r="A4298" i="12"/>
  <c r="A4297" i="12"/>
  <c r="A4296" i="12"/>
  <c r="A4295" i="12"/>
  <c r="A4294" i="12"/>
  <c r="A4293" i="12"/>
  <c r="A4292" i="12"/>
  <c r="A4291" i="12"/>
  <c r="A4290" i="12"/>
  <c r="A4289" i="12"/>
  <c r="A4288" i="12"/>
  <c r="A4287" i="12"/>
  <c r="A4286" i="12"/>
  <c r="A4285" i="12"/>
  <c r="A4284" i="12"/>
  <c r="A4283" i="12"/>
  <c r="A4282" i="12"/>
  <c r="A4281" i="12"/>
  <c r="A4280" i="12"/>
  <c r="A4279" i="12"/>
  <c r="A4278" i="12"/>
  <c r="A4277" i="12"/>
  <c r="A4276" i="12"/>
  <c r="A4275" i="12"/>
  <c r="A4274" i="12"/>
  <c r="A4273" i="12"/>
  <c r="A4272" i="12"/>
  <c r="A4271" i="12"/>
  <c r="A4270" i="12"/>
  <c r="A4269" i="12"/>
  <c r="A4268" i="12"/>
  <c r="A4267" i="12"/>
  <c r="A4266" i="12"/>
  <c r="A4265" i="12"/>
  <c r="A4264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4252" i="12"/>
  <c r="A4251" i="12"/>
  <c r="A4250" i="12"/>
  <c r="A4249" i="12"/>
  <c r="A4248" i="12"/>
  <c r="A4247" i="12"/>
  <c r="A4246" i="12"/>
  <c r="A4245" i="12"/>
  <c r="A4244" i="12"/>
  <c r="A4243" i="12"/>
  <c r="A4242" i="12"/>
  <c r="A4241" i="12"/>
  <c r="A4240" i="12"/>
  <c r="A4239" i="12"/>
  <c r="A4238" i="12"/>
  <c r="A4237" i="12"/>
  <c r="A4236" i="12"/>
  <c r="A4235" i="12"/>
  <c r="A4234" i="12"/>
  <c r="A4233" i="12"/>
  <c r="A4232" i="12"/>
  <c r="A4231" i="12"/>
  <c r="A4230" i="12"/>
  <c r="A4229" i="12"/>
  <c r="A4228" i="12"/>
  <c r="A4227" i="12"/>
  <c r="A4226" i="12"/>
  <c r="A4225" i="12"/>
  <c r="A4224" i="12"/>
  <c r="A4223" i="12"/>
  <c r="A4222" i="12"/>
  <c r="A4221" i="12"/>
  <c r="A4220" i="12"/>
  <c r="A4219" i="12"/>
  <c r="A4218" i="12"/>
  <c r="A4217" i="12"/>
  <c r="A4216" i="12"/>
  <c r="A4215" i="12"/>
  <c r="A4214" i="12"/>
  <c r="A4213" i="12"/>
  <c r="A4212" i="12"/>
  <c r="A4211" i="12"/>
  <c r="A4210" i="12"/>
  <c r="A4209" i="12"/>
  <c r="A4208" i="12"/>
  <c r="A4207" i="12"/>
  <c r="A4206" i="12"/>
  <c r="A4205" i="12"/>
  <c r="A4204" i="12"/>
  <c r="A4203" i="12"/>
  <c r="A4202" i="12"/>
  <c r="A4201" i="12"/>
  <c r="A4200" i="12"/>
  <c r="A4199" i="12"/>
  <c r="A4198" i="12"/>
  <c r="A4197" i="12"/>
  <c r="A4196" i="12"/>
  <c r="A4195" i="12"/>
  <c r="A4194" i="12"/>
  <c r="A4193" i="12"/>
  <c r="A4192" i="12"/>
  <c r="A4191" i="12"/>
  <c r="A4190" i="12"/>
  <c r="A4189" i="12"/>
  <c r="A4188" i="12"/>
  <c r="A4187" i="12"/>
  <c r="A4186" i="12"/>
  <c r="A4185" i="12"/>
  <c r="A4184" i="12"/>
  <c r="A4183" i="12"/>
  <c r="A4182" i="12"/>
  <c r="A4181" i="12"/>
  <c r="A4180" i="12"/>
  <c r="A4179" i="12"/>
  <c r="A4178" i="12"/>
  <c r="A4177" i="12"/>
  <c r="A4176" i="12"/>
  <c r="A4175" i="12"/>
  <c r="A4174" i="12"/>
  <c r="A4173" i="12"/>
  <c r="A4172" i="12"/>
  <c r="A4171" i="12"/>
  <c r="A4170" i="12"/>
  <c r="A4169" i="12"/>
  <c r="A4168" i="12"/>
  <c r="A4167" i="12"/>
  <c r="A4166" i="12"/>
  <c r="A4165" i="12"/>
  <c r="A4164" i="12"/>
  <c r="A4163" i="12"/>
  <c r="A4162" i="12"/>
  <c r="A4161" i="12"/>
  <c r="A4160" i="12"/>
  <c r="A4159" i="12"/>
  <c r="A4158" i="12"/>
  <c r="A4157" i="12"/>
  <c r="A4156" i="12"/>
  <c r="A4155" i="12"/>
  <c r="A4154" i="12"/>
  <c r="A4153" i="12"/>
  <c r="A4152" i="12"/>
  <c r="A4151" i="12"/>
  <c r="A4150" i="12"/>
  <c r="A4149" i="12"/>
  <c r="A4148" i="12"/>
  <c r="A4147" i="12"/>
  <c r="A4146" i="12"/>
  <c r="A4145" i="12"/>
  <c r="A4144" i="12"/>
  <c r="A4143" i="12"/>
  <c r="A4142" i="12"/>
  <c r="A4141" i="12"/>
  <c r="A4140" i="12"/>
  <c r="A4139" i="12"/>
  <c r="A4138" i="12"/>
  <c r="A4137" i="12"/>
  <c r="A4136" i="12"/>
  <c r="A4135" i="12"/>
  <c r="A4134" i="12"/>
  <c r="A4133" i="12"/>
  <c r="A4132" i="12"/>
  <c r="A4131" i="12"/>
  <c r="A4130" i="12"/>
  <c r="A4129" i="12"/>
  <c r="A4128" i="12"/>
  <c r="A4127" i="12"/>
  <c r="A4126" i="12"/>
  <c r="A4125" i="12"/>
  <c r="A4124" i="12"/>
  <c r="A4123" i="12"/>
  <c r="A4122" i="12"/>
  <c r="A4121" i="12"/>
  <c r="A4120" i="12"/>
  <c r="A4119" i="12"/>
  <c r="A4118" i="12"/>
  <c r="A4117" i="12"/>
  <c r="A4116" i="12"/>
  <c r="A4115" i="12"/>
  <c r="A4114" i="12"/>
  <c r="A4113" i="12"/>
  <c r="A4112" i="12"/>
  <c r="A4111" i="12"/>
  <c r="A4110" i="12"/>
  <c r="A4109" i="12"/>
  <c r="A4108" i="12"/>
  <c r="A4107" i="12"/>
  <c r="A4106" i="12"/>
  <c r="A4105" i="12"/>
  <c r="A4104" i="12"/>
  <c r="A4103" i="12"/>
  <c r="A4102" i="12"/>
  <c r="A4101" i="12"/>
  <c r="A4100" i="12"/>
  <c r="A4099" i="12"/>
  <c r="A4098" i="12"/>
  <c r="A4097" i="12"/>
  <c r="A4096" i="12"/>
  <c r="A4095" i="12"/>
  <c r="A4094" i="12"/>
  <c r="A4093" i="12"/>
  <c r="A4092" i="12"/>
  <c r="A4091" i="12"/>
  <c r="A4090" i="12"/>
  <c r="A4089" i="12"/>
  <c r="A4088" i="12"/>
  <c r="A4087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4070" i="12"/>
  <c r="A4069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J6164" i="12" l="1"/>
  <c r="J6172" i="12"/>
  <c r="D174" i="15"/>
  <c r="D167" i="15"/>
  <c r="D161" i="15"/>
  <c r="J6165" i="12"/>
  <c r="J6166" i="12"/>
  <c r="J6167" i="12"/>
  <c r="J6174" i="12"/>
  <c r="J6168" i="12"/>
  <c r="J6176" i="12"/>
  <c r="D151" i="15"/>
  <c r="D24" i="15"/>
  <c r="D42" i="15"/>
  <c r="D169" i="15"/>
  <c r="D164" i="15"/>
  <c r="D162" i="15"/>
  <c r="D166" i="15"/>
  <c r="D168" i="15"/>
  <c r="D82" i="15"/>
  <c r="J6175" i="12"/>
  <c r="J6173" i="12"/>
  <c r="J6169" i="12"/>
  <c r="J6170" i="12"/>
  <c r="J6177" i="12"/>
  <c r="J6163" i="12"/>
  <c r="J6171" i="12"/>
  <c r="D172" i="15"/>
  <c r="D160" i="15"/>
  <c r="D165" i="15"/>
  <c r="D170" i="15"/>
  <c r="D163" i="15"/>
  <c r="D171" i="15"/>
  <c r="D31" i="15"/>
  <c r="D87" i="15"/>
  <c r="D57" i="15"/>
  <c r="D46" i="15"/>
  <c r="D60" i="15"/>
  <c r="D35" i="15"/>
  <c r="D80" i="15"/>
  <c r="D154" i="15"/>
  <c r="D48" i="15"/>
  <c r="D23" i="15"/>
  <c r="D152" i="15"/>
  <c r="D146" i="15"/>
  <c r="D111" i="15"/>
  <c r="D142" i="15"/>
  <c r="D119" i="15"/>
  <c r="D101" i="15"/>
  <c r="D127" i="15"/>
  <c r="D75" i="15"/>
  <c r="D63" i="15"/>
  <c r="D118" i="15"/>
  <c r="D27" i="15"/>
  <c r="D39" i="15"/>
  <c r="D94" i="15"/>
  <c r="D55" i="15"/>
  <c r="D104" i="15"/>
  <c r="D7" i="15"/>
  <c r="D76" i="15"/>
  <c r="D6" i="15"/>
  <c r="D157" i="15"/>
  <c r="D14" i="15"/>
  <c r="D153" i="15"/>
  <c r="D134" i="15"/>
  <c r="D78" i="15"/>
  <c r="D93" i="15"/>
  <c r="D122" i="15"/>
  <c r="D2" i="15"/>
  <c r="D22" i="15"/>
  <c r="D73" i="15"/>
  <c r="D143" i="15"/>
  <c r="D158" i="15"/>
  <c r="D137" i="15"/>
  <c r="D124" i="15"/>
  <c r="D29" i="15"/>
  <c r="D47" i="15"/>
  <c r="D53" i="15"/>
  <c r="D108" i="15"/>
  <c r="D26" i="15"/>
  <c r="D32" i="15"/>
  <c r="D11" i="15"/>
  <c r="D156" i="15"/>
  <c r="D64" i="15"/>
  <c r="D43" i="15"/>
  <c r="D140" i="15"/>
  <c r="D159" i="15"/>
  <c r="D145" i="15"/>
  <c r="D50" i="15"/>
  <c r="D120" i="15"/>
  <c r="D150" i="15"/>
  <c r="D133" i="15"/>
  <c r="D34" i="15"/>
  <c r="D44" i="15"/>
  <c r="D67" i="15"/>
  <c r="D102" i="15"/>
  <c r="D71" i="15"/>
  <c r="D3" i="15"/>
  <c r="D15" i="15"/>
  <c r="D97" i="15"/>
  <c r="D135" i="15"/>
  <c r="D117" i="15"/>
  <c r="D13" i="15"/>
  <c r="D79" i="15"/>
  <c r="D10" i="15"/>
  <c r="D98" i="15"/>
  <c r="D69" i="15"/>
  <c r="D52" i="15"/>
  <c r="D90" i="15"/>
  <c r="D112" i="15"/>
  <c r="D19" i="15"/>
  <c r="D28" i="15"/>
  <c r="D54" i="15"/>
  <c r="D37" i="15"/>
  <c r="D95" i="15"/>
  <c r="D109" i="15"/>
  <c r="D126" i="15"/>
  <c r="D103" i="15"/>
  <c r="D56" i="15"/>
  <c r="D30" i="15"/>
  <c r="D100" i="15"/>
  <c r="D61" i="15"/>
  <c r="D113" i="15"/>
  <c r="D92" i="15"/>
  <c r="D21" i="15"/>
  <c r="D4" i="15"/>
  <c r="D141" i="15"/>
  <c r="D12" i="15"/>
  <c r="D66" i="15"/>
  <c r="D16" i="15"/>
  <c r="D149" i="15"/>
  <c r="D36" i="15"/>
  <c r="D45" i="15"/>
  <c r="D91" i="15"/>
  <c r="D85" i="15"/>
  <c r="D96" i="15"/>
  <c r="D77" i="15"/>
  <c r="D125" i="15"/>
  <c r="D144" i="15"/>
  <c r="D132" i="15"/>
  <c r="D128" i="15"/>
  <c r="D81" i="15"/>
  <c r="J1457" i="12"/>
  <c r="J718" i="12"/>
  <c r="J1165" i="12"/>
  <c r="J3529" i="12"/>
  <c r="B166" i="15"/>
  <c r="B132" i="15"/>
  <c r="J1085" i="12"/>
  <c r="J1204" i="12"/>
  <c r="J1918" i="12"/>
  <c r="J4470" i="12"/>
  <c r="J5293" i="12"/>
  <c r="J1352" i="12"/>
  <c r="J1248" i="12"/>
  <c r="J1640" i="12"/>
  <c r="J2279" i="12"/>
  <c r="J4873" i="12"/>
  <c r="J5047" i="12"/>
  <c r="J5055" i="12"/>
  <c r="J5095" i="12"/>
  <c r="J6118" i="12"/>
  <c r="J1288" i="12"/>
  <c r="J3361" i="12"/>
  <c r="J4449" i="12"/>
  <c r="J5610" i="12"/>
  <c r="J649" i="12"/>
  <c r="J1324" i="12"/>
  <c r="J1343" i="12"/>
  <c r="J2132" i="12"/>
  <c r="J3955" i="12"/>
  <c r="J4426" i="12"/>
  <c r="J2922" i="12"/>
  <c r="J1284" i="12"/>
  <c r="J4140" i="12"/>
  <c r="J4444" i="12"/>
  <c r="J5314" i="12"/>
  <c r="J5988" i="12"/>
  <c r="J585" i="12"/>
  <c r="J521" i="12"/>
  <c r="J1099" i="12"/>
  <c r="J2896" i="12"/>
  <c r="J3098" i="12"/>
  <c r="J5050" i="12"/>
  <c r="J3517" i="12"/>
  <c r="J5926" i="12"/>
  <c r="J539" i="12"/>
  <c r="J900" i="12"/>
  <c r="J1264" i="12"/>
  <c r="J1295" i="12"/>
  <c r="J1328" i="12"/>
  <c r="J1477" i="12"/>
  <c r="J1666" i="12"/>
  <c r="J2649" i="12"/>
  <c r="J2760" i="12"/>
  <c r="J4100" i="12"/>
  <c r="J5433" i="12"/>
  <c r="B158" i="15"/>
  <c r="J283" i="12"/>
  <c r="J671" i="12"/>
  <c r="J1347" i="12"/>
  <c r="J1732" i="12"/>
  <c r="J1764" i="12"/>
  <c r="J2108" i="12"/>
  <c r="J5342" i="12"/>
  <c r="J1517" i="12"/>
  <c r="J1079" i="12"/>
  <c r="J1511" i="12"/>
  <c r="J4443" i="12"/>
  <c r="J5701" i="12"/>
  <c r="J957" i="12"/>
  <c r="J1037" i="12"/>
  <c r="J1652" i="12"/>
  <c r="J1710" i="12"/>
  <c r="J2030" i="12"/>
  <c r="J162" i="12"/>
  <c r="J178" i="12"/>
  <c r="J496" i="12"/>
  <c r="J805" i="12"/>
  <c r="J992" i="12"/>
  <c r="J1132" i="12"/>
  <c r="J1156" i="12"/>
  <c r="J1367" i="12"/>
  <c r="J1285" i="12"/>
  <c r="J1339" i="12"/>
  <c r="J1767" i="12"/>
  <c r="J1799" i="12"/>
  <c r="J2398" i="12"/>
  <c r="J2421" i="12"/>
  <c r="J2503" i="12"/>
  <c r="J3105" i="12"/>
  <c r="J5177" i="12"/>
  <c r="J5226" i="12"/>
  <c r="J2541" i="12"/>
  <c r="J907" i="12"/>
  <c r="J1168" i="12"/>
  <c r="J1570" i="12"/>
  <c r="J1838" i="12"/>
  <c r="J2644" i="12"/>
  <c r="J2765" i="12"/>
  <c r="J3637" i="12"/>
  <c r="J5042" i="12"/>
  <c r="J106" i="12"/>
  <c r="J115" i="12"/>
  <c r="J127" i="12"/>
  <c r="J141" i="12"/>
  <c r="J247" i="12"/>
  <c r="J624" i="12"/>
  <c r="J847" i="12"/>
  <c r="J1196" i="12"/>
  <c r="J1946" i="12"/>
  <c r="J2383" i="12"/>
  <c r="J2838" i="12"/>
  <c r="J2986" i="12"/>
  <c r="J3184" i="12"/>
  <c r="J5617" i="12"/>
  <c r="J6017" i="12"/>
  <c r="J2806" i="12"/>
  <c r="B110" i="15"/>
  <c r="J1518" i="12"/>
  <c r="J1486" i="12"/>
  <c r="J2185" i="12"/>
  <c r="J5358" i="12"/>
  <c r="J1300" i="12"/>
  <c r="J1886" i="12"/>
  <c r="J3474" i="12"/>
  <c r="J5174" i="12"/>
  <c r="B156" i="15"/>
  <c r="J271" i="12"/>
  <c r="J287" i="12"/>
  <c r="J415" i="12"/>
  <c r="J449" i="12"/>
  <c r="J543" i="12"/>
  <c r="J728" i="12"/>
  <c r="J1117" i="12"/>
  <c r="J1115" i="12"/>
  <c r="J1227" i="12"/>
  <c r="J1441" i="12"/>
  <c r="J3357" i="12"/>
  <c r="J3827" i="12"/>
  <c r="J4025" i="12"/>
  <c r="J4584" i="12"/>
  <c r="J92" i="12"/>
  <c r="J100" i="12"/>
  <c r="J108" i="12"/>
  <c r="J116" i="12"/>
  <c r="J124" i="12"/>
  <c r="J145" i="12"/>
  <c r="J234" i="12"/>
  <c r="J192" i="12"/>
  <c r="J205" i="12"/>
  <c r="J213" i="12"/>
  <c r="J219" i="12"/>
  <c r="J273" i="12"/>
  <c r="J362" i="12"/>
  <c r="J320" i="12"/>
  <c r="J333" i="12"/>
  <c r="J429" i="12"/>
  <c r="J341" i="12"/>
  <c r="J428" i="12"/>
  <c r="J347" i="12"/>
  <c r="J401" i="12"/>
  <c r="J489" i="12"/>
  <c r="J461" i="12"/>
  <c r="J495" i="12"/>
  <c r="J502" i="12"/>
  <c r="J529" i="12"/>
  <c r="J617" i="12"/>
  <c r="J583" i="12"/>
  <c r="J589" i="12"/>
  <c r="J623" i="12"/>
  <c r="J630" i="12"/>
  <c r="J657" i="12"/>
  <c r="J744" i="12"/>
  <c r="J760" i="12"/>
  <c r="J747" i="12"/>
  <c r="J834" i="12"/>
  <c r="J967" i="12"/>
  <c r="J968" i="12"/>
  <c r="J964" i="12"/>
  <c r="J972" i="12"/>
  <c r="J883" i="12"/>
  <c r="J965" i="12"/>
  <c r="J987" i="12"/>
  <c r="J1136" i="12"/>
  <c r="J1172" i="12"/>
  <c r="J1120" i="12"/>
  <c r="J1239" i="12"/>
  <c r="J1253" i="12"/>
  <c r="J1376" i="12"/>
  <c r="J1534" i="12"/>
  <c r="J1446" i="12"/>
  <c r="J1532" i="12"/>
  <c r="J1535" i="12"/>
  <c r="J1529" i="12"/>
  <c r="J1587" i="12"/>
  <c r="J1713" i="12"/>
  <c r="J1785" i="12"/>
  <c r="J1724" i="12"/>
  <c r="J1786" i="12"/>
  <c r="J1863" i="12"/>
  <c r="J1808" i="12"/>
  <c r="J1974" i="12"/>
  <c r="J2241" i="12"/>
  <c r="J2392" i="12"/>
  <c r="J3200" i="12"/>
  <c r="J3111" i="12"/>
  <c r="J3197" i="12"/>
  <c r="J3198" i="12"/>
  <c r="J3194" i="12"/>
  <c r="J3168" i="12"/>
  <c r="J3119" i="12"/>
  <c r="J3201" i="12"/>
  <c r="J3523" i="12"/>
  <c r="J3605" i="12"/>
  <c r="J3603" i="12"/>
  <c r="J3609" i="12"/>
  <c r="J4437" i="12"/>
  <c r="J4435" i="12"/>
  <c r="J4348" i="12"/>
  <c r="J4429" i="12"/>
  <c r="J4417" i="12"/>
  <c r="J4434" i="12"/>
  <c r="J4422" i="12"/>
  <c r="J4432" i="12"/>
  <c r="J188" i="12"/>
  <c r="J99" i="12"/>
  <c r="J112" i="12"/>
  <c r="J139" i="12"/>
  <c r="J159" i="12"/>
  <c r="J295" i="12"/>
  <c r="J316" i="12"/>
  <c r="J227" i="12"/>
  <c r="J240" i="12"/>
  <c r="J443" i="12"/>
  <c r="J355" i="12"/>
  <c r="J368" i="12"/>
  <c r="J464" i="12"/>
  <c r="J478" i="12"/>
  <c r="J409" i="12"/>
  <c r="J549" i="12"/>
  <c r="J469" i="12"/>
  <c r="J503" i="12"/>
  <c r="J591" i="12"/>
  <c r="J574" i="12"/>
  <c r="J592" i="12"/>
  <c r="J588" i="12"/>
  <c r="J580" i="12"/>
  <c r="J537" i="12"/>
  <c r="J577" i="12"/>
  <c r="J597" i="12"/>
  <c r="J720" i="12"/>
  <c r="J631" i="12"/>
  <c r="J702" i="12"/>
  <c r="J719" i="12"/>
  <c r="J709" i="12"/>
  <c r="J665" i="12"/>
  <c r="J706" i="12"/>
  <c r="J837" i="12"/>
  <c r="J763" i="12"/>
  <c r="J904" i="12"/>
  <c r="J940" i="12"/>
  <c r="J1039" i="12"/>
  <c r="J1002" i="12"/>
  <c r="J1088" i="12"/>
  <c r="J1148" i="12"/>
  <c r="J1059" i="12"/>
  <c r="J1147" i="12"/>
  <c r="J1107" i="12"/>
  <c r="J1200" i="12"/>
  <c r="J1213" i="12"/>
  <c r="J1333" i="12"/>
  <c r="J1422" i="12"/>
  <c r="J1415" i="12"/>
  <c r="J1469" i="12"/>
  <c r="J1538" i="12"/>
  <c r="J1485" i="12"/>
  <c r="J1506" i="12"/>
  <c r="J1521" i="12"/>
  <c r="J1543" i="12"/>
  <c r="J1619" i="12"/>
  <c r="J1704" i="12"/>
  <c r="J1784" i="12"/>
  <c r="J1695" i="12"/>
  <c r="J1780" i="12"/>
  <c r="J1756" i="12"/>
  <c r="J1991" i="12"/>
  <c r="J2052" i="12"/>
  <c r="J2075" i="12"/>
  <c r="J2164" i="12"/>
  <c r="J2162" i="12"/>
  <c r="J2204" i="12"/>
  <c r="J2293" i="12"/>
  <c r="J2590" i="12"/>
  <c r="J2654" i="12"/>
  <c r="J2980" i="12"/>
  <c r="J3067" i="12"/>
  <c r="J3066" i="12"/>
  <c r="J3058" i="12"/>
  <c r="J3069" i="12"/>
  <c r="J3207" i="12"/>
  <c r="J3215" i="12"/>
  <c r="J113" i="12"/>
  <c r="J202" i="12"/>
  <c r="J173" i="12"/>
  <c r="J181" i="12"/>
  <c r="J187" i="12"/>
  <c r="J241" i="12"/>
  <c r="J330" i="12"/>
  <c r="J288" i="12"/>
  <c r="J301" i="12"/>
  <c r="J309" i="12"/>
  <c r="J315" i="12"/>
  <c r="J437" i="12"/>
  <c r="J369" i="12"/>
  <c r="J403" i="12"/>
  <c r="J423" i="12"/>
  <c r="J444" i="12"/>
  <c r="J470" i="12"/>
  <c r="J573" i="12"/>
  <c r="J571" i="12"/>
  <c r="J484" i="12"/>
  <c r="J563" i="12"/>
  <c r="J569" i="12"/>
  <c r="J517" i="12"/>
  <c r="J531" i="12"/>
  <c r="J551" i="12"/>
  <c r="J572" i="12"/>
  <c r="J701" i="12"/>
  <c r="J612" i="12"/>
  <c r="J691" i="12"/>
  <c r="J699" i="12"/>
  <c r="J697" i="12"/>
  <c r="J645" i="12"/>
  <c r="J659" i="12"/>
  <c r="J679" i="12"/>
  <c r="J700" i="12"/>
  <c r="J808" i="12"/>
  <c r="J853" i="12"/>
  <c r="J852" i="12"/>
  <c r="J764" i="12"/>
  <c r="J903" i="12"/>
  <c r="J855" i="12"/>
  <c r="J869" i="12"/>
  <c r="J955" i="12"/>
  <c r="J962" i="12"/>
  <c r="J975" i="12"/>
  <c r="J1095" i="12"/>
  <c r="J1100" i="12"/>
  <c r="J1096" i="12"/>
  <c r="J1092" i="12"/>
  <c r="J1011" i="12"/>
  <c r="J1093" i="12"/>
  <c r="J1431" i="12"/>
  <c r="J1448" i="12"/>
  <c r="J1442" i="12"/>
  <c r="J1363" i="12"/>
  <c r="J1371" i="12"/>
  <c r="J1379" i="12"/>
  <c r="J1667" i="12"/>
  <c r="J2096" i="12"/>
  <c r="J2008" i="12"/>
  <c r="J2097" i="12"/>
  <c r="J2090" i="12"/>
  <c r="J2136" i="12"/>
  <c r="J2197" i="12"/>
  <c r="J2251" i="12"/>
  <c r="J2340" i="12"/>
  <c r="J2425" i="12"/>
  <c r="J2352" i="12"/>
  <c r="J2441" i="12"/>
  <c r="J2410" i="12"/>
  <c r="J2367" i="12"/>
  <c r="J2585" i="12"/>
  <c r="J2498" i="12"/>
  <c r="J2554" i="12"/>
  <c r="J2560" i="12"/>
  <c r="J3054" i="12"/>
  <c r="J2965" i="12"/>
  <c r="J4318" i="12"/>
  <c r="J4400" i="12"/>
  <c r="J4403" i="12"/>
  <c r="J4397" i="12"/>
  <c r="J4342" i="12"/>
  <c r="J4385" i="12"/>
  <c r="J107" i="12"/>
  <c r="J208" i="12"/>
  <c r="J335" i="12"/>
  <c r="J255" i="12"/>
  <c r="J412" i="12"/>
  <c r="J323" i="12"/>
  <c r="J411" i="12"/>
  <c r="J363" i="12"/>
  <c r="J457" i="12"/>
  <c r="J715" i="12"/>
  <c r="J804" i="12"/>
  <c r="J743" i="12"/>
  <c r="J792" i="12"/>
  <c r="J843" i="12"/>
  <c r="J948" i="12"/>
  <c r="J1068" i="12"/>
  <c r="J1384" i="12"/>
  <c r="J1669" i="12"/>
  <c r="J1719" i="12"/>
  <c r="J1985" i="12"/>
  <c r="J1896" i="12"/>
  <c r="J2218" i="12"/>
  <c r="J2282" i="12"/>
  <c r="J2509" i="12"/>
  <c r="J2584" i="12"/>
  <c r="J2786" i="12"/>
  <c r="J2868" i="12"/>
  <c r="J3257" i="12"/>
  <c r="J3346" i="12"/>
  <c r="J175" i="12"/>
  <c r="J128" i="12"/>
  <c r="J149" i="12"/>
  <c r="J155" i="12"/>
  <c r="J209" i="12"/>
  <c r="J298" i="12"/>
  <c r="J343" i="12"/>
  <c r="J269" i="12"/>
  <c r="J277" i="12"/>
  <c r="J317" i="12"/>
  <c r="J337" i="12"/>
  <c r="J425" i="12"/>
  <c r="J384" i="12"/>
  <c r="J397" i="12"/>
  <c r="J431" i="12"/>
  <c r="J438" i="12"/>
  <c r="J465" i="12"/>
  <c r="J553" i="12"/>
  <c r="J525" i="12"/>
  <c r="J559" i="12"/>
  <c r="J566" i="12"/>
  <c r="J593" i="12"/>
  <c r="J681" i="12"/>
  <c r="J653" i="12"/>
  <c r="J687" i="12"/>
  <c r="J783" i="12"/>
  <c r="J798" i="12"/>
  <c r="J823" i="12"/>
  <c r="J772" i="12"/>
  <c r="J801" i="12"/>
  <c r="J888" i="12"/>
  <c r="J887" i="12"/>
  <c r="J864" i="12"/>
  <c r="J983" i="12"/>
  <c r="J997" i="12"/>
  <c r="J1083" i="12"/>
  <c r="J1090" i="12"/>
  <c r="J1103" i="12"/>
  <c r="J1223" i="12"/>
  <c r="J1224" i="12"/>
  <c r="J1220" i="12"/>
  <c r="J1228" i="12"/>
  <c r="J1139" i="12"/>
  <c r="J1221" i="12"/>
  <c r="J1243" i="12"/>
  <c r="J1383" i="12"/>
  <c r="J1559" i="12"/>
  <c r="J1591" i="12"/>
  <c r="J1703" i="12"/>
  <c r="J1684" i="12"/>
  <c r="J1692" i="12"/>
  <c r="J1614" i="12"/>
  <c r="J1701" i="12"/>
  <c r="J1697" i="12"/>
  <c r="J1698" i="12"/>
  <c r="J1728" i="12"/>
  <c r="J1815" i="12"/>
  <c r="J1817" i="12"/>
  <c r="J1806" i="12"/>
  <c r="J1812" i="12"/>
  <c r="J2399" i="12"/>
  <c r="J2486" i="12"/>
  <c r="J2474" i="12"/>
  <c r="J2488" i="12"/>
  <c r="J2468" i="12"/>
  <c r="J2430" i="12"/>
  <c r="J2538" i="12"/>
  <c r="J2564" i="12"/>
  <c r="J2589" i="12"/>
  <c r="J3466" i="12"/>
  <c r="J3377" i="12"/>
  <c r="J3463" i="12"/>
  <c r="J3457" i="12"/>
  <c r="J3465" i="12"/>
  <c r="J3561" i="12"/>
  <c r="J3812" i="12"/>
  <c r="J3723" i="12"/>
  <c r="J3805" i="12"/>
  <c r="J3832" i="12"/>
  <c r="J3918" i="12"/>
  <c r="J3921" i="12"/>
  <c r="J3920" i="12"/>
  <c r="J3917" i="12"/>
  <c r="J3885" i="12"/>
  <c r="J3889" i="12"/>
  <c r="J3907" i="12"/>
  <c r="J3888" i="12"/>
  <c r="J3912" i="12"/>
  <c r="J3924" i="12"/>
  <c r="J3840" i="12"/>
  <c r="J3923" i="12"/>
  <c r="J4281" i="12"/>
  <c r="J4192" i="12"/>
  <c r="J4216" i="12"/>
  <c r="J4304" i="12"/>
  <c r="J4290" i="12"/>
  <c r="J103" i="12"/>
  <c r="J101" i="12"/>
  <c r="J120" i="12"/>
  <c r="J119" i="12"/>
  <c r="J135" i="12"/>
  <c r="J133" i="12"/>
  <c r="J152" i="12"/>
  <c r="J151" i="12"/>
  <c r="B124" i="15"/>
  <c r="J95" i="12"/>
  <c r="J231" i="12"/>
  <c r="J252" i="12"/>
  <c r="J163" i="12"/>
  <c r="J176" i="12"/>
  <c r="J306" i="12"/>
  <c r="J223" i="12"/>
  <c r="J380" i="12"/>
  <c r="J291" i="12"/>
  <c r="J304" i="12"/>
  <c r="J331" i="12"/>
  <c r="J432" i="12"/>
  <c r="J351" i="12"/>
  <c r="J405" i="12"/>
  <c r="J439" i="12"/>
  <c r="J527" i="12"/>
  <c r="J510" i="12"/>
  <c r="J528" i="12"/>
  <c r="J524" i="12"/>
  <c r="J516" i="12"/>
  <c r="J473" i="12"/>
  <c r="J479" i="12"/>
  <c r="J513" i="12"/>
  <c r="J533" i="12"/>
  <c r="J567" i="12"/>
  <c r="J655" i="12"/>
  <c r="J638" i="12"/>
  <c r="J656" i="12"/>
  <c r="J652" i="12"/>
  <c r="J644" i="12"/>
  <c r="J601" i="12"/>
  <c r="J607" i="12"/>
  <c r="J641" i="12"/>
  <c r="J741" i="12"/>
  <c r="J661" i="12"/>
  <c r="J784" i="12"/>
  <c r="J695" i="12"/>
  <c r="J782" i="12"/>
  <c r="J776" i="12"/>
  <c r="J779" i="12"/>
  <c r="J775" i="12"/>
  <c r="J812" i="12"/>
  <c r="J809" i="12"/>
  <c r="J896" i="12"/>
  <c r="J851" i="12"/>
  <c r="J951" i="12"/>
  <c r="J971" i="12"/>
  <c r="J1076" i="12"/>
  <c r="J1160" i="12"/>
  <c r="J1258" i="12"/>
  <c r="J1344" i="12"/>
  <c r="J1293" i="12"/>
  <c r="J1404" i="12"/>
  <c r="J1315" i="12"/>
  <c r="J1447" i="12"/>
  <c r="J1495" i="12"/>
  <c r="J1503" i="12"/>
  <c r="J1555" i="12"/>
  <c r="J1636" i="12"/>
  <c r="J1634" i="12"/>
  <c r="J1720" i="12"/>
  <c r="J1631" i="12"/>
  <c r="J1736" i="12"/>
  <c r="J1849" i="12"/>
  <c r="J1760" i="12"/>
  <c r="J1776" i="12"/>
  <c r="J1890" i="12"/>
  <c r="J1978" i="12"/>
  <c r="J1975" i="12"/>
  <c r="J2628" i="12"/>
  <c r="J2873" i="12"/>
  <c r="J3038" i="12"/>
  <c r="J3314" i="12"/>
  <c r="J111" i="12"/>
  <c r="J143" i="12"/>
  <c r="J284" i="12"/>
  <c r="J195" i="12"/>
  <c r="J235" i="12"/>
  <c r="J336" i="12"/>
  <c r="J383" i="12"/>
  <c r="J560" i="12"/>
  <c r="J688" i="12"/>
  <c r="J822" i="12"/>
  <c r="J911" i="12"/>
  <c r="J1032" i="12"/>
  <c r="J1130" i="12"/>
  <c r="J1216" i="12"/>
  <c r="J1276" i="12"/>
  <c r="J1187" i="12"/>
  <c r="J1275" i="12"/>
  <c r="J1235" i="12"/>
  <c r="J1689" i="12"/>
  <c r="J1963" i="12"/>
  <c r="J2437" i="12"/>
  <c r="J2526" i="12"/>
  <c r="J2511" i="12"/>
  <c r="J2514" i="12"/>
  <c r="J98" i="12"/>
  <c r="J114" i="12"/>
  <c r="J122" i="12"/>
  <c r="J130" i="12"/>
  <c r="J146" i="12"/>
  <c r="J154" i="12"/>
  <c r="B126" i="15"/>
  <c r="B151" i="15"/>
  <c r="B170" i="15"/>
  <c r="B176" i="15"/>
  <c r="B95" i="15"/>
  <c r="B120" i="15"/>
  <c r="J96" i="12"/>
  <c r="J109" i="12"/>
  <c r="J117" i="12"/>
  <c r="J123" i="12"/>
  <c r="J157" i="12"/>
  <c r="J177" i="12"/>
  <c r="J266" i="12"/>
  <c r="J224" i="12"/>
  <c r="J237" i="12"/>
  <c r="J245" i="12"/>
  <c r="J251" i="12"/>
  <c r="J285" i="12"/>
  <c r="J305" i="12"/>
  <c r="J394" i="12"/>
  <c r="J441" i="12"/>
  <c r="J365" i="12"/>
  <c r="J373" i="12"/>
  <c r="J460" i="12"/>
  <c r="J379" i="12"/>
  <c r="J509" i="12"/>
  <c r="J420" i="12"/>
  <c r="J507" i="12"/>
  <c r="J499" i="12"/>
  <c r="J505" i="12"/>
  <c r="J453" i="12"/>
  <c r="J467" i="12"/>
  <c r="J487" i="12"/>
  <c r="J508" i="12"/>
  <c r="J637" i="12"/>
  <c r="J548" i="12"/>
  <c r="J635" i="12"/>
  <c r="J627" i="12"/>
  <c r="J633" i="12"/>
  <c r="J581" i="12"/>
  <c r="J595" i="12"/>
  <c r="J615" i="12"/>
  <c r="J716" i="12"/>
  <c r="J636" i="12"/>
  <c r="J727" i="12"/>
  <c r="J765" i="12"/>
  <c r="J676" i="12"/>
  <c r="J756" i="12"/>
  <c r="J791" i="12"/>
  <c r="J739" i="12"/>
  <c r="J767" i="12"/>
  <c r="J780" i="12"/>
  <c r="J795" i="12"/>
  <c r="J859" i="12"/>
  <c r="J1008" i="12"/>
  <c r="J1044" i="12"/>
  <c r="J1028" i="12"/>
  <c r="J1111" i="12"/>
  <c r="J1125" i="12"/>
  <c r="J1280" i="12"/>
  <c r="J1211" i="12"/>
  <c r="J1218" i="12"/>
  <c r="J1231" i="12"/>
  <c r="J1356" i="12"/>
  <c r="J1351" i="12"/>
  <c r="J1267" i="12"/>
  <c r="J1480" i="12"/>
  <c r="J1502" i="12"/>
  <c r="J1414" i="12"/>
  <c r="J1436" i="12"/>
  <c r="J1489" i="12"/>
  <c r="J1678" i="12"/>
  <c r="J1791" i="12"/>
  <c r="J2130" i="12"/>
  <c r="J2119" i="12"/>
  <c r="J2104" i="12"/>
  <c r="J2127" i="12"/>
  <c r="J2042" i="12"/>
  <c r="J2336" i="12"/>
  <c r="J2247" i="12"/>
  <c r="J2325" i="12"/>
  <c r="J2718" i="12"/>
  <c r="J2730" i="12"/>
  <c r="J2734" i="12"/>
  <c r="J2717" i="12"/>
  <c r="J2737" i="12"/>
  <c r="J2733" i="12"/>
  <c r="J2705" i="12"/>
  <c r="J2650" i="12"/>
  <c r="J2721" i="12"/>
  <c r="J2714" i="12"/>
  <c r="J2688" i="12"/>
  <c r="J2793" i="12"/>
  <c r="J3913" i="12"/>
  <c r="J4000" i="12"/>
  <c r="J3936" i="12"/>
  <c r="J138" i="12"/>
  <c r="J147" i="12"/>
  <c r="J220" i="12"/>
  <c r="J131" i="12"/>
  <c r="J144" i="12"/>
  <c r="J191" i="12"/>
  <c r="J348" i="12"/>
  <c r="J259" i="12"/>
  <c r="J272" i="12"/>
  <c r="J319" i="12"/>
  <c r="J387" i="12"/>
  <c r="J476" i="12"/>
  <c r="J475" i="12"/>
  <c r="J400" i="12"/>
  <c r="J875" i="12"/>
  <c r="J876" i="12"/>
  <c r="J789" i="12"/>
  <c r="J877" i="12"/>
  <c r="J874" i="12"/>
  <c r="J960" i="12"/>
  <c r="J909" i="12"/>
  <c r="J1020" i="12"/>
  <c r="J931" i="12"/>
  <c r="J1019" i="12"/>
  <c r="J979" i="12"/>
  <c r="J1527" i="12"/>
  <c r="J1605" i="12"/>
  <c r="J1604" i="12"/>
  <c r="J1608" i="12"/>
  <c r="J2058" i="12"/>
  <c r="J2145" i="12"/>
  <c r="J2269" i="12"/>
  <c r="J2180" i="12"/>
  <c r="J2264" i="12"/>
  <c r="J2261" i="12"/>
  <c r="J2634" i="12"/>
  <c r="J2548" i="12"/>
  <c r="J2637" i="12"/>
  <c r="J2624" i="12"/>
  <c r="J3626" i="12"/>
  <c r="J3537" i="12"/>
  <c r="J3617" i="12"/>
  <c r="J3623" i="12"/>
  <c r="J4478" i="12"/>
  <c r="J4566" i="12"/>
  <c r="J4550" i="12"/>
  <c r="J4562" i="12"/>
  <c r="J4482" i="12"/>
  <c r="J105" i="12"/>
  <c r="J212" i="12"/>
  <c r="J137" i="12"/>
  <c r="J244" i="12"/>
  <c r="J165" i="12"/>
  <c r="J169" i="12"/>
  <c r="J179" i="12"/>
  <c r="J183" i="12"/>
  <c r="J276" i="12"/>
  <c r="J197" i="12"/>
  <c r="J201" i="12"/>
  <c r="J211" i="12"/>
  <c r="J215" i="12"/>
  <c r="J308" i="12"/>
  <c r="J229" i="12"/>
  <c r="J233" i="12"/>
  <c r="J243" i="12"/>
  <c r="J340" i="12"/>
  <c r="J261" i="12"/>
  <c r="J265" i="12"/>
  <c r="J275" i="12"/>
  <c r="J279" i="12"/>
  <c r="J372" i="12"/>
  <c r="J293" i="12"/>
  <c r="J297" i="12"/>
  <c r="J307" i="12"/>
  <c r="J311" i="12"/>
  <c r="J325" i="12"/>
  <c r="J329" i="12"/>
  <c r="J422" i="12"/>
  <c r="J339" i="12"/>
  <c r="J357" i="12"/>
  <c r="J361" i="12"/>
  <c r="J454" i="12"/>
  <c r="J371" i="12"/>
  <c r="J375" i="12"/>
  <c r="J389" i="12"/>
  <c r="J393" i="12"/>
  <c r="J486" i="12"/>
  <c r="J404" i="12"/>
  <c r="J512" i="12"/>
  <c r="J452" i="12"/>
  <c r="J468" i="12"/>
  <c r="J576" i="12"/>
  <c r="J532" i="12"/>
  <c r="J640" i="12"/>
  <c r="J596" i="12"/>
  <c r="J603" i="12"/>
  <c r="J704" i="12"/>
  <c r="J749" i="12"/>
  <c r="J660" i="12"/>
  <c r="J667" i="12"/>
  <c r="J768" i="12"/>
  <c r="J705" i="12"/>
  <c r="J713" i="12"/>
  <c r="J800" i="12"/>
  <c r="J726" i="12"/>
  <c r="J738" i="12"/>
  <c r="J750" i="12"/>
  <c r="J860" i="12"/>
  <c r="J771" i="12"/>
  <c r="J885" i="12"/>
  <c r="J799" i="12"/>
  <c r="J824" i="12"/>
  <c r="J833" i="12"/>
  <c r="J920" i="12"/>
  <c r="J842" i="12"/>
  <c r="J935" i="12"/>
  <c r="J868" i="12"/>
  <c r="J872" i="12"/>
  <c r="J988" i="12"/>
  <c r="J899" i="12"/>
  <c r="J908" i="12"/>
  <c r="J916" i="12"/>
  <c r="J925" i="12"/>
  <c r="J930" i="12"/>
  <c r="J939" i="12"/>
  <c r="J943" i="12"/>
  <c r="J947" i="12"/>
  <c r="J970" i="12"/>
  <c r="J1063" i="12"/>
  <c r="J996" i="12"/>
  <c r="J1000" i="12"/>
  <c r="J1005" i="12"/>
  <c r="J1116" i="12"/>
  <c r="J1027" i="12"/>
  <c r="J1036" i="12"/>
  <c r="J1053" i="12"/>
  <c r="J1058" i="12"/>
  <c r="J1067" i="12"/>
  <c r="J1071" i="12"/>
  <c r="J1075" i="12"/>
  <c r="J1098" i="12"/>
  <c r="J1191" i="12"/>
  <c r="J1124" i="12"/>
  <c r="J1128" i="12"/>
  <c r="J1133" i="12"/>
  <c r="J1244" i="12"/>
  <c r="J1155" i="12"/>
  <c r="J1164" i="12"/>
  <c r="J1181" i="12"/>
  <c r="J1186" i="12"/>
  <c r="J1195" i="12"/>
  <c r="J1199" i="12"/>
  <c r="J1203" i="12"/>
  <c r="J1207" i="12"/>
  <c r="J1226" i="12"/>
  <c r="J1252" i="12"/>
  <c r="J1256" i="12"/>
  <c r="J1261" i="12"/>
  <c r="J1372" i="12"/>
  <c r="J1283" i="12"/>
  <c r="J1292" i="12"/>
  <c r="J1309" i="12"/>
  <c r="J1314" i="12"/>
  <c r="J1323" i="12"/>
  <c r="J1327" i="12"/>
  <c r="J1331" i="12"/>
  <c r="J1336" i="12"/>
  <c r="J1470" i="12"/>
  <c r="J1381" i="12"/>
  <c r="J1481" i="12"/>
  <c r="J1490" i="12"/>
  <c r="J1402" i="12"/>
  <c r="J1407" i="12"/>
  <c r="J1513" i="12"/>
  <c r="J1545" i="12"/>
  <c r="J1557" i="12"/>
  <c r="J1589" i="12"/>
  <c r="J1630" i="12"/>
  <c r="J1542" i="12"/>
  <c r="J1646" i="12"/>
  <c r="J1564" i="12"/>
  <c r="J1662" i="12"/>
  <c r="J1574" i="12"/>
  <c r="J1660" i="12"/>
  <c r="J1585" i="12"/>
  <c r="J1597" i="12"/>
  <c r="J1613" i="12"/>
  <c r="J1617" i="12"/>
  <c r="J1623" i="12"/>
  <c r="J1645" i="12"/>
  <c r="J1649" i="12"/>
  <c r="J1655" i="12"/>
  <c r="J1671" i="12"/>
  <c r="J1683" i="12"/>
  <c r="J1715" i="12"/>
  <c r="J1831" i="12"/>
  <c r="J1747" i="12"/>
  <c r="J1768" i="12"/>
  <c r="J1795" i="12"/>
  <c r="J1911" i="12"/>
  <c r="J1823" i="12"/>
  <c r="J1844" i="12"/>
  <c r="J1867" i="12"/>
  <c r="J2017" i="12"/>
  <c r="J1928" i="12"/>
  <c r="J1956" i="12"/>
  <c r="J2068" i="12"/>
  <c r="J2023" i="12"/>
  <c r="J2029" i="12"/>
  <c r="J2034" i="12"/>
  <c r="J2121" i="12"/>
  <c r="J2135" i="12"/>
  <c r="J2062" i="12"/>
  <c r="J2169" i="12"/>
  <c r="J2085" i="12"/>
  <c r="J2168" i="12"/>
  <c r="J2186" i="12"/>
  <c r="J2122" i="12"/>
  <c r="J2157" i="12"/>
  <c r="J2190" i="12"/>
  <c r="J2223" i="12"/>
  <c r="J2267" i="12"/>
  <c r="J2353" i="12"/>
  <c r="J2354" i="12"/>
  <c r="J2368" i="12"/>
  <c r="J2409" i="12"/>
  <c r="J2343" i="12"/>
  <c r="J2379" i="12"/>
  <c r="J2436" i="12"/>
  <c r="J2448" i="12"/>
  <c r="J2484" i="12"/>
  <c r="J2570" i="12"/>
  <c r="J2527" i="12"/>
  <c r="J2609" i="12"/>
  <c r="J2558" i="12"/>
  <c r="J2602" i="12"/>
  <c r="J2697" i="12"/>
  <c r="J2837" i="12"/>
  <c r="J2748" i="12"/>
  <c r="J2836" i="12"/>
  <c r="J2799" i="12"/>
  <c r="J2941" i="12"/>
  <c r="J2939" i="12"/>
  <c r="J2852" i="12"/>
  <c r="J2893" i="12"/>
  <c r="J2935" i="12"/>
  <c r="J3024" i="12"/>
  <c r="J2943" i="12"/>
  <c r="J2985" i="12"/>
  <c r="J2992" i="12"/>
  <c r="J3089" i="12"/>
  <c r="J3000" i="12"/>
  <c r="J3007" i="12"/>
  <c r="J3096" i="12"/>
  <c r="J3110" i="12"/>
  <c r="J3131" i="12"/>
  <c r="J3249" i="12"/>
  <c r="J3242" i="12"/>
  <c r="J3160" i="12"/>
  <c r="J3245" i="12"/>
  <c r="J3213" i="12"/>
  <c r="J3310" i="12"/>
  <c r="J3226" i="12"/>
  <c r="J3277" i="12"/>
  <c r="J3290" i="12"/>
  <c r="J3367" i="12"/>
  <c r="J3449" i="12"/>
  <c r="J3425" i="12"/>
  <c r="J3530" i="12"/>
  <c r="J3441" i="12"/>
  <c r="J3527" i="12"/>
  <c r="J3521" i="12"/>
  <c r="J3538" i="12"/>
  <c r="J3763" i="12"/>
  <c r="J3675" i="12"/>
  <c r="J3764" i="12"/>
  <c r="J3761" i="12"/>
  <c r="J3757" i="12"/>
  <c r="J3853" i="12"/>
  <c r="J3899" i="12"/>
  <c r="J3988" i="12"/>
  <c r="J3982" i="12"/>
  <c r="J3987" i="12"/>
  <c r="J3981" i="12"/>
  <c r="J3906" i="12"/>
  <c r="J3941" i="12"/>
  <c r="J3947" i="12"/>
  <c r="J4069" i="12"/>
  <c r="J4165" i="12"/>
  <c r="J4076" i="12"/>
  <c r="J4164" i="12"/>
  <c r="J4141" i="12"/>
  <c r="J4174" i="12"/>
  <c r="J4261" i="12"/>
  <c r="J4190" i="12"/>
  <c r="J4496" i="12"/>
  <c r="J4705" i="12"/>
  <c r="J4786" i="12"/>
  <c r="B125" i="15"/>
  <c r="J102" i="12"/>
  <c r="J134" i="12"/>
  <c r="J166" i="12"/>
  <c r="J194" i="12"/>
  <c r="J198" i="12"/>
  <c r="J226" i="12"/>
  <c r="J230" i="12"/>
  <c r="J258" i="12"/>
  <c r="J262" i="12"/>
  <c r="J290" i="12"/>
  <c r="J294" i="12"/>
  <c r="J322" i="12"/>
  <c r="J326" i="12"/>
  <c r="J419" i="12"/>
  <c r="J354" i="12"/>
  <c r="J358" i="12"/>
  <c r="J451" i="12"/>
  <c r="J386" i="12"/>
  <c r="J390" i="12"/>
  <c r="J483" i="12"/>
  <c r="J408" i="12"/>
  <c r="J427" i="12"/>
  <c r="J520" i="12"/>
  <c r="J550" i="12"/>
  <c r="J472" i="12"/>
  <c r="J491" i="12"/>
  <c r="J584" i="12"/>
  <c r="J614" i="12"/>
  <c r="J536" i="12"/>
  <c r="J555" i="12"/>
  <c r="J648" i="12"/>
  <c r="J678" i="12"/>
  <c r="J600" i="12"/>
  <c r="J619" i="12"/>
  <c r="J664" i="12"/>
  <c r="J683" i="12"/>
  <c r="J694" i="12"/>
  <c r="J710" i="12"/>
  <c r="J722" i="12"/>
  <c r="J734" i="12"/>
  <c r="J755" i="12"/>
  <c r="J759" i="12"/>
  <c r="J788" i="12"/>
  <c r="J796" i="12"/>
  <c r="J817" i="12"/>
  <c r="J821" i="12"/>
  <c r="J825" i="12"/>
  <c r="J838" i="12"/>
  <c r="J927" i="12"/>
  <c r="J873" i="12"/>
  <c r="J912" i="12"/>
  <c r="J922" i="12"/>
  <c r="J926" i="12"/>
  <c r="J1045" i="12"/>
  <c r="J961" i="12"/>
  <c r="J1048" i="12"/>
  <c r="J966" i="12"/>
  <c r="J1055" i="12"/>
  <c r="J1001" i="12"/>
  <c r="J1040" i="12"/>
  <c r="J1050" i="12"/>
  <c r="J1054" i="12"/>
  <c r="J1173" i="12"/>
  <c r="J1089" i="12"/>
  <c r="J1176" i="12"/>
  <c r="J1094" i="12"/>
  <c r="J1183" i="12"/>
  <c r="J1129" i="12"/>
  <c r="J1178" i="12"/>
  <c r="J1182" i="12"/>
  <c r="J1301" i="12"/>
  <c r="J1217" i="12"/>
  <c r="J1304" i="12"/>
  <c r="J1222" i="12"/>
  <c r="J1311" i="12"/>
  <c r="J1257" i="12"/>
  <c r="J1364" i="12"/>
  <c r="J1296" i="12"/>
  <c r="J1306" i="12"/>
  <c r="J1310" i="12"/>
  <c r="J1357" i="12"/>
  <c r="J1387" i="12"/>
  <c r="J1471" i="12"/>
  <c r="J1474" i="12"/>
  <c r="J1396" i="12"/>
  <c r="J1408" i="12"/>
  <c r="J1497" i="12"/>
  <c r="J1413" i="12"/>
  <c r="J1419" i="12"/>
  <c r="J1505" i="12"/>
  <c r="J1445" i="12"/>
  <c r="J1451" i="12"/>
  <c r="J1537" i="12"/>
  <c r="J1540" i="12"/>
  <c r="J1468" i="12"/>
  <c r="J1473" i="12"/>
  <c r="J1484" i="12"/>
  <c r="J1572" i="12"/>
  <c r="J1500" i="12"/>
  <c r="J1516" i="12"/>
  <c r="J1526" i="12"/>
  <c r="J1548" i="12"/>
  <c r="J1637" i="12"/>
  <c r="J1565" i="12"/>
  <c r="J1635" i="12"/>
  <c r="J1716" i="12"/>
  <c r="J1742" i="12"/>
  <c r="J1754" i="12"/>
  <c r="J1759" i="12"/>
  <c r="J1879" i="12"/>
  <c r="J1807" i="12"/>
  <c r="J1818" i="12"/>
  <c r="J1940" i="12"/>
  <c r="J1895" i="12"/>
  <c r="J1990" i="12"/>
  <c r="J1906" i="12"/>
  <c r="J2007" i="12"/>
  <c r="J1934" i="12"/>
  <c r="J1957" i="12"/>
  <c r="J1962" i="12"/>
  <c r="J2013" i="12"/>
  <c r="J2106" i="12"/>
  <c r="J2018" i="12"/>
  <c r="J2024" i="12"/>
  <c r="J2111" i="12"/>
  <c r="J2046" i="12"/>
  <c r="J2074" i="12"/>
  <c r="J2091" i="12"/>
  <c r="J2113" i="12"/>
  <c r="J2208" i="12"/>
  <c r="J2206" i="12"/>
  <c r="J2123" i="12"/>
  <c r="J2151" i="12"/>
  <c r="J2174" i="12"/>
  <c r="J2179" i="12"/>
  <c r="J2265" i="12"/>
  <c r="J2268" i="12"/>
  <c r="J2191" i="12"/>
  <c r="J2203" i="12"/>
  <c r="J2288" i="12"/>
  <c r="J2289" i="12"/>
  <c r="J2207" i="12"/>
  <c r="J2250" i="12"/>
  <c r="J2273" i="12"/>
  <c r="J2285" i="12"/>
  <c r="J2290" i="12"/>
  <c r="J2390" i="12"/>
  <c r="J2314" i="12"/>
  <c r="J2320" i="12"/>
  <c r="J2356" i="12"/>
  <c r="J2445" i="12"/>
  <c r="J2405" i="12"/>
  <c r="J2518" i="12"/>
  <c r="J2517" i="12"/>
  <c r="J2442" i="12"/>
  <c r="J2569" i="12"/>
  <c r="J2480" i="12"/>
  <c r="J2515" i="12"/>
  <c r="J2665" i="12"/>
  <c r="J2685" i="12"/>
  <c r="J2603" i="12"/>
  <c r="J2692" i="12"/>
  <c r="J2663" i="12"/>
  <c r="J2749" i="12"/>
  <c r="J2752" i="12"/>
  <c r="J2722" i="12"/>
  <c r="J2809" i="12"/>
  <c r="J2808" i="12"/>
  <c r="J2785" i="12"/>
  <c r="J2887" i="12"/>
  <c r="J2976" i="12"/>
  <c r="J2928" i="12"/>
  <c r="J3025" i="12"/>
  <c r="J2936" i="12"/>
  <c r="J3001" i="12"/>
  <c r="J3090" i="12"/>
  <c r="J3132" i="12"/>
  <c r="J3199" i="12"/>
  <c r="J3221" i="12"/>
  <c r="J3345" i="12"/>
  <c r="J3256" i="12"/>
  <c r="J3263" i="12"/>
  <c r="J3349" i="12"/>
  <c r="J3325" i="12"/>
  <c r="J3417" i="12"/>
  <c r="J3384" i="12"/>
  <c r="J3469" i="12"/>
  <c r="J3419" i="12"/>
  <c r="J3618" i="12"/>
  <c r="J3625" i="12"/>
  <c r="J3667" i="12"/>
  <c r="J3697" i="12"/>
  <c r="J3714" i="12"/>
  <c r="J3795" i="12"/>
  <c r="J3735" i="12"/>
  <c r="J3821" i="12"/>
  <c r="J3822" i="12"/>
  <c r="J3824" i="12"/>
  <c r="J4121" i="12"/>
  <c r="J4032" i="12"/>
  <c r="J4129" i="12"/>
  <c r="J4040" i="12"/>
  <c r="J4247" i="12"/>
  <c r="J4336" i="12"/>
  <c r="J4313" i="12"/>
  <c r="J4306" i="12"/>
  <c r="J4557" i="12"/>
  <c r="J4573" i="12"/>
  <c r="J4572" i="12"/>
  <c r="J4484" i="12"/>
  <c r="J4714" i="12"/>
  <c r="J4799" i="12"/>
  <c r="J132" i="12"/>
  <c r="J148" i="12"/>
  <c r="J164" i="12"/>
  <c r="J174" i="12"/>
  <c r="J238" i="12"/>
  <c r="J302" i="12"/>
  <c r="J312" i="12"/>
  <c r="J376" i="12"/>
  <c r="J398" i="12"/>
  <c r="J450" i="12"/>
  <c r="J522" i="12"/>
  <c r="J611" i="12"/>
  <c r="J586" i="12"/>
  <c r="J675" i="12"/>
  <c r="J723" i="12"/>
  <c r="J731" i="12"/>
  <c r="J829" i="12"/>
  <c r="J751" i="12"/>
  <c r="J865" i="12"/>
  <c r="J952" i="12"/>
  <c r="J944" i="12"/>
  <c r="J1077" i="12"/>
  <c r="J1086" i="12"/>
  <c r="J1126" i="12"/>
  <c r="J1215" i="12"/>
  <c r="J1161" i="12"/>
  <c r="J1214" i="12"/>
  <c r="J1254" i="12"/>
  <c r="J1289" i="12"/>
  <c r="J1388" i="12"/>
  <c r="J1420" i="12"/>
  <c r="J1509" i="12"/>
  <c r="J1507" i="12"/>
  <c r="J1576" i="12"/>
  <c r="J1839" i="12"/>
  <c r="J1750" i="12"/>
  <c r="J1797" i="12"/>
  <c r="J1825" i="12"/>
  <c r="J1969" i="12"/>
  <c r="J1880" i="12"/>
  <c r="J1970" i="12"/>
  <c r="J2070" i="12"/>
  <c r="J2103" i="12"/>
  <c r="J2101" i="12"/>
  <c r="J2137" i="12"/>
  <c r="J2236" i="12"/>
  <c r="J2309" i="12"/>
  <c r="J2625" i="12"/>
  <c r="J2744" i="12"/>
  <c r="J2833" i="12"/>
  <c r="J2973" i="12"/>
  <c r="J3670" i="12"/>
  <c r="J3669" i="12"/>
  <c r="J121" i="12"/>
  <c r="J153" i="12"/>
  <c r="J292" i="12"/>
  <c r="J356" i="12"/>
  <c r="J281" i="12"/>
  <c r="J313" i="12"/>
  <c r="J544" i="12"/>
  <c r="J492" i="12"/>
  <c r="J620" i="12"/>
  <c r="J790" i="12"/>
  <c r="J814" i="12"/>
  <c r="J844" i="12"/>
  <c r="J866" i="12"/>
  <c r="J999" i="12"/>
  <c r="J994" i="12"/>
  <c r="J1007" i="12"/>
  <c r="J1034" i="12"/>
  <c r="J1060" i="12"/>
  <c r="J1069" i="12"/>
  <c r="J1131" i="12"/>
  <c r="J1152" i="12"/>
  <c r="J1255" i="12"/>
  <c r="J1197" i="12"/>
  <c r="J1259" i="12"/>
  <c r="J1271" i="12"/>
  <c r="J1316" i="12"/>
  <c r="J1359" i="12"/>
  <c r="J1393" i="12"/>
  <c r="J1427" i="12"/>
  <c r="J1491" i="12"/>
  <c r="J1600" i="12"/>
  <c r="J1746" i="12"/>
  <c r="J1658" i="12"/>
  <c r="J1769" i="12"/>
  <c r="J1801" i="12"/>
  <c r="J1842" i="12"/>
  <c r="J1847" i="12"/>
  <c r="J1914" i="12"/>
  <c r="J2020" i="12"/>
  <c r="J1998" i="12"/>
  <c r="J2014" i="12"/>
  <c r="J2032" i="12"/>
  <c r="J2171" i="12"/>
  <c r="J2256" i="12"/>
  <c r="J2257" i="12"/>
  <c r="J2258" i="12"/>
  <c r="J2226" i="12"/>
  <c r="J2270" i="12"/>
  <c r="J2317" i="12"/>
  <c r="J2500" i="12"/>
  <c r="J2542" i="12"/>
  <c r="J2761" i="12"/>
  <c r="J2820" i="12"/>
  <c r="J2834" i="12"/>
  <c r="J2909" i="12"/>
  <c r="J3121" i="12"/>
  <c r="J3117" i="12"/>
  <c r="J3032" i="12"/>
  <c r="J3114" i="12"/>
  <c r="J3233" i="12"/>
  <c r="J3189" i="12"/>
  <c r="J3300" i="12"/>
  <c r="J3386" i="12"/>
  <c r="J3385" i="12"/>
  <c r="J3459" i="12"/>
  <c r="J3543" i="12"/>
  <c r="J3546" i="12"/>
  <c r="J3583" i="12"/>
  <c r="J3495" i="12"/>
  <c r="J3567" i="12"/>
  <c r="J3657" i="12"/>
  <c r="J6030" i="12"/>
  <c r="J6021" i="12"/>
  <c r="J5942" i="12"/>
  <c r="J6020" i="12"/>
  <c r="B113" i="15"/>
  <c r="B121" i="15"/>
  <c r="J118" i="12"/>
  <c r="J150" i="12"/>
  <c r="J160" i="12"/>
  <c r="J182" i="12"/>
  <c r="J210" i="12"/>
  <c r="J214" i="12"/>
  <c r="J242" i="12"/>
  <c r="J246" i="12"/>
  <c r="J256" i="12"/>
  <c r="J274" i="12"/>
  <c r="J278" i="12"/>
  <c r="J310" i="12"/>
  <c r="J416" i="12"/>
  <c r="J424" i="12"/>
  <c r="J338" i="12"/>
  <c r="J342" i="12"/>
  <c r="J352" i="12"/>
  <c r="J448" i="12"/>
  <c r="J456" i="12"/>
  <c r="J370" i="12"/>
  <c r="J374" i="12"/>
  <c r="J477" i="12"/>
  <c r="J480" i="12"/>
  <c r="J488" i="12"/>
  <c r="J406" i="12"/>
  <c r="J518" i="12"/>
  <c r="J440" i="12"/>
  <c r="J459" i="12"/>
  <c r="J552" i="12"/>
  <c r="J582" i="12"/>
  <c r="J504" i="12"/>
  <c r="J523" i="12"/>
  <c r="J616" i="12"/>
  <c r="J534" i="12"/>
  <c r="J646" i="12"/>
  <c r="J568" i="12"/>
  <c r="J587" i="12"/>
  <c r="J680" i="12"/>
  <c r="J598" i="12"/>
  <c r="J632" i="12"/>
  <c r="J651" i="12"/>
  <c r="J662" i="12"/>
  <c r="J696" i="12"/>
  <c r="J797" i="12"/>
  <c r="J724" i="12"/>
  <c r="J732" i="12"/>
  <c r="J753" i="12"/>
  <c r="J757" i="12"/>
  <c r="J761" i="12"/>
  <c r="J863" i="12"/>
  <c r="J774" i="12"/>
  <c r="J786" i="12"/>
  <c r="J819" i="12"/>
  <c r="J827" i="12"/>
  <c r="J848" i="12"/>
  <c r="J858" i="12"/>
  <c r="J862" i="12"/>
  <c r="J981" i="12"/>
  <c r="J897" i="12"/>
  <c r="J984" i="12"/>
  <c r="J902" i="12"/>
  <c r="J991" i="12"/>
  <c r="J923" i="12"/>
  <c r="J937" i="12"/>
  <c r="J976" i="12"/>
  <c r="J986" i="12"/>
  <c r="J990" i="12"/>
  <c r="J1109" i="12"/>
  <c r="J1025" i="12"/>
  <c r="J1112" i="12"/>
  <c r="J1030" i="12"/>
  <c r="J1119" i="12"/>
  <c r="J1051" i="12"/>
  <c r="J1065" i="12"/>
  <c r="J1104" i="12"/>
  <c r="J1114" i="12"/>
  <c r="J1118" i="12"/>
  <c r="J1237" i="12"/>
  <c r="J1153" i="12"/>
  <c r="J1240" i="12"/>
  <c r="J1158" i="12"/>
  <c r="J1247" i="12"/>
  <c r="J1179" i="12"/>
  <c r="J1193" i="12"/>
  <c r="J1232" i="12"/>
  <c r="J1242" i="12"/>
  <c r="J1246" i="12"/>
  <c r="J1281" i="12"/>
  <c r="J1286" i="12"/>
  <c r="J1307" i="12"/>
  <c r="J1406" i="12"/>
  <c r="J1321" i="12"/>
  <c r="J1409" i="12"/>
  <c r="J1335" i="12"/>
  <c r="J1444" i="12"/>
  <c r="J1410" i="12"/>
  <c r="J1460" i="12"/>
  <c r="J1476" i="12"/>
  <c r="J1586" i="12"/>
  <c r="J1498" i="12"/>
  <c r="J1508" i="12"/>
  <c r="J1624" i="12"/>
  <c r="J1551" i="12"/>
  <c r="J1556" i="12"/>
  <c r="J1650" i="12"/>
  <c r="J1562" i="12"/>
  <c r="J1583" i="12"/>
  <c r="J1672" i="12"/>
  <c r="J1622" i="12"/>
  <c r="J1643" i="12"/>
  <c r="J1730" i="12"/>
  <c r="J1664" i="12"/>
  <c r="J1753" i="12"/>
  <c r="J1675" i="12"/>
  <c r="J1761" i="12"/>
  <c r="J1707" i="12"/>
  <c r="J1793" i="12"/>
  <c r="J1796" i="12"/>
  <c r="J1729" i="12"/>
  <c r="J1740" i="12"/>
  <c r="J1772" i="12"/>
  <c r="J1871" i="12"/>
  <c r="J1782" i="12"/>
  <c r="J1804" i="12"/>
  <c r="J1910" i="12"/>
  <c r="J1821" i="12"/>
  <c r="J1937" i="12"/>
  <c r="J1848" i="12"/>
  <c r="J1870" i="12"/>
  <c r="J1909" i="12"/>
  <c r="J1915" i="12"/>
  <c r="J1982" i="12"/>
  <c r="J2004" i="12"/>
  <c r="J2027" i="12"/>
  <c r="J2061" i="12"/>
  <c r="J2066" i="12"/>
  <c r="J2153" i="12"/>
  <c r="J2071" i="12"/>
  <c r="J2094" i="12"/>
  <c r="J2110" i="12"/>
  <c r="J2154" i="12"/>
  <c r="J2165" i="12"/>
  <c r="J2172" i="12"/>
  <c r="J2316" i="12"/>
  <c r="J2260" i="12"/>
  <c r="J2365" i="12"/>
  <c r="J2276" i="12"/>
  <c r="J2389" i="12"/>
  <c r="J2482" i="12"/>
  <c r="J2506" i="12"/>
  <c r="J2543" i="12"/>
  <c r="J2632" i="12"/>
  <c r="J2580" i="12"/>
  <c r="J2666" i="12"/>
  <c r="J2670" i="12"/>
  <c r="J2653" i="12"/>
  <c r="J2669" i="12"/>
  <c r="J2657" i="12"/>
  <c r="J2586" i="12"/>
  <c r="J2776" i="12"/>
  <c r="J2870" i="12"/>
  <c r="J2865" i="12"/>
  <c r="J2848" i="12"/>
  <c r="J2841" i="12"/>
  <c r="J2782" i="12"/>
  <c r="J2835" i="12"/>
  <c r="J2945" i="12"/>
  <c r="J2862" i="12"/>
  <c r="J2993" i="12"/>
  <c r="J2940" i="12"/>
  <c r="J2948" i="12"/>
  <c r="J3037" i="12"/>
  <c r="J3035" i="12"/>
  <c r="J3034" i="12"/>
  <c r="J2960" i="12"/>
  <c r="J3073" i="12"/>
  <c r="J3088" i="12"/>
  <c r="J3163" i="12"/>
  <c r="J3190" i="12"/>
  <c r="J3369" i="12"/>
  <c r="J3288" i="12"/>
  <c r="J3370" i="12"/>
  <c r="J3398" i="12"/>
  <c r="J3433" i="12"/>
  <c r="J3490" i="12"/>
  <c r="J3453" i="12"/>
  <c r="J3460" i="12"/>
  <c r="J3512" i="12"/>
  <c r="J3601" i="12"/>
  <c r="J3599" i="12"/>
  <c r="J3547" i="12"/>
  <c r="J3635" i="12"/>
  <c r="J3575" i="12"/>
  <c r="J3873" i="12"/>
  <c r="J3859" i="12"/>
  <c r="J3791" i="12"/>
  <c r="J3877" i="12"/>
  <c r="J4156" i="12"/>
  <c r="J4080" i="12"/>
  <c r="J4201" i="12"/>
  <c r="J4112" i="12"/>
  <c r="J4217" i="12"/>
  <c r="J4128" i="12"/>
  <c r="J4592" i="12"/>
  <c r="J4679" i="12"/>
  <c r="J4608" i="12"/>
  <c r="J4616" i="12"/>
  <c r="J4701" i="12"/>
  <c r="J4721" i="12"/>
  <c r="J4632" i="12"/>
  <c r="J4921" i="12"/>
  <c r="J5010" i="12"/>
  <c r="J5004" i="12"/>
  <c r="J4952" i="12"/>
  <c r="J5041" i="12"/>
  <c r="J5039" i="12"/>
  <c r="J140" i="12"/>
  <c r="J172" i="12"/>
  <c r="J110" i="12"/>
  <c r="J142" i="12"/>
  <c r="J270" i="12"/>
  <c r="J280" i="12"/>
  <c r="J366" i="12"/>
  <c r="J435" i="12"/>
  <c r="J446" i="12"/>
  <c r="J458" i="12"/>
  <c r="J547" i="12"/>
  <c r="J526" i="12"/>
  <c r="J540" i="12"/>
  <c r="J590" i="12"/>
  <c r="J604" i="12"/>
  <c r="J650" i="12"/>
  <c r="J668" i="12"/>
  <c r="J785" i="12"/>
  <c r="J895" i="12"/>
  <c r="J806" i="12"/>
  <c r="J949" i="12"/>
  <c r="J958" i="12"/>
  <c r="J998" i="12"/>
  <c r="J1087" i="12"/>
  <c r="J1033" i="12"/>
  <c r="J1082" i="12"/>
  <c r="J1205" i="12"/>
  <c r="J1249" i="12"/>
  <c r="J1461" i="12"/>
  <c r="J1373" i="12"/>
  <c r="J1398" i="12"/>
  <c r="J1437" i="12"/>
  <c r="J1463" i="12"/>
  <c r="J1752" i="12"/>
  <c r="J1679" i="12"/>
  <c r="J1778" i="12"/>
  <c r="J1690" i="12"/>
  <c r="J1881" i="12"/>
  <c r="J1792" i="12"/>
  <c r="J1803" i="12"/>
  <c r="J1892" i="12"/>
  <c r="J1829" i="12"/>
  <c r="J1930" i="12"/>
  <c r="J1947" i="12"/>
  <c r="J1986" i="12"/>
  <c r="J2036" i="12"/>
  <c r="J2098" i="12"/>
  <c r="J2147" i="12"/>
  <c r="J2233" i="12"/>
  <c r="J2229" i="12"/>
  <c r="J2304" i="12"/>
  <c r="J2303" i="12"/>
  <c r="J2302" i="12"/>
  <c r="J2215" i="12"/>
  <c r="J2496" i="12"/>
  <c r="J2407" i="12"/>
  <c r="J2495" i="12"/>
  <c r="J2520" i="12"/>
  <c r="J2463" i="12"/>
  <c r="J2794" i="12"/>
  <c r="J2923" i="12"/>
  <c r="J3162" i="12"/>
  <c r="J3356" i="12"/>
  <c r="J3434" i="12"/>
  <c r="J3559" i="12"/>
  <c r="J3642" i="12"/>
  <c r="J4196" i="12"/>
  <c r="J4630" i="12"/>
  <c r="J260" i="12"/>
  <c r="J217" i="12"/>
  <c r="J388" i="12"/>
  <c r="J327" i="12"/>
  <c r="J377" i="12"/>
  <c r="J608" i="12"/>
  <c r="J564" i="12"/>
  <c r="J736" i="12"/>
  <c r="J684" i="12"/>
  <c r="J707" i="12"/>
  <c r="J813" i="12"/>
  <c r="J769" i="12"/>
  <c r="J856" i="12"/>
  <c r="J777" i="12"/>
  <c r="J879" i="12"/>
  <c r="J906" i="12"/>
  <c r="J932" i="12"/>
  <c r="J1052" i="12"/>
  <c r="J963" i="12"/>
  <c r="J1003" i="12"/>
  <c r="J1024" i="12"/>
  <c r="J1029" i="12"/>
  <c r="J1064" i="12"/>
  <c r="J1180" i="12"/>
  <c r="J1091" i="12"/>
  <c r="J1108" i="12"/>
  <c r="J1162" i="12"/>
  <c r="J1192" i="12"/>
  <c r="J1250" i="12"/>
  <c r="J1290" i="12"/>
  <c r="J1320" i="12"/>
  <c r="J1438" i="12"/>
  <c r="J1349" i="12"/>
  <c r="J1368" i="12"/>
  <c r="J1399" i="12"/>
  <c r="J1459" i="12"/>
  <c r="J1575" i="12"/>
  <c r="J1512" i="12"/>
  <c r="J1539" i="12"/>
  <c r="J1561" i="12"/>
  <c r="J1582" i="12"/>
  <c r="J1632" i="12"/>
  <c r="J1721" i="12"/>
  <c r="J1733" i="12"/>
  <c r="J1820" i="12"/>
  <c r="J1858" i="12"/>
  <c r="J1925" i="12"/>
  <c r="J2065" i="12"/>
  <c r="J1976" i="12"/>
  <c r="J2037" i="12"/>
  <c r="J2177" i="12"/>
  <c r="J2232" i="12"/>
  <c r="J2346" i="12"/>
  <c r="J2376" i="12"/>
  <c r="J2465" i="12"/>
  <c r="J2617" i="12"/>
  <c r="J2530" i="12"/>
  <c r="J2618" i="12"/>
  <c r="J2781" i="12"/>
  <c r="J2944" i="12"/>
  <c r="J3006" i="12"/>
  <c r="J2917" i="12"/>
  <c r="J3079" i="12"/>
  <c r="J3093" i="12"/>
  <c r="J3663" i="12"/>
  <c r="J3655" i="12"/>
  <c r="J5974" i="12"/>
  <c r="J6061" i="12"/>
  <c r="J6063" i="12"/>
  <c r="J6057" i="12"/>
  <c r="J93" i="12"/>
  <c r="J97" i="12"/>
  <c r="J204" i="12"/>
  <c r="J125" i="12"/>
  <c r="J129" i="12"/>
  <c r="J236" i="12"/>
  <c r="J161" i="12"/>
  <c r="J171" i="12"/>
  <c r="J268" i="12"/>
  <c r="J189" i="12"/>
  <c r="J193" i="12"/>
  <c r="J203" i="12"/>
  <c r="J207" i="12"/>
  <c r="J300" i="12"/>
  <c r="J221" i="12"/>
  <c r="J225" i="12"/>
  <c r="J239" i="12"/>
  <c r="J332" i="12"/>
  <c r="J253" i="12"/>
  <c r="J257" i="12"/>
  <c r="J267" i="12"/>
  <c r="J364" i="12"/>
  <c r="J289" i="12"/>
  <c r="J299" i="12"/>
  <c r="J303" i="12"/>
  <c r="J396" i="12"/>
  <c r="J321" i="12"/>
  <c r="J413" i="12"/>
  <c r="J349" i="12"/>
  <c r="J353" i="12"/>
  <c r="J445" i="12"/>
  <c r="J367" i="12"/>
  <c r="J381" i="12"/>
  <c r="J385" i="12"/>
  <c r="J395" i="12"/>
  <c r="J399" i="12"/>
  <c r="J407" i="12"/>
  <c r="J417" i="12"/>
  <c r="J421" i="12"/>
  <c r="J433" i="12"/>
  <c r="J447" i="12"/>
  <c r="J541" i="12"/>
  <c r="J455" i="12"/>
  <c r="J463" i="12"/>
  <c r="J471" i="12"/>
  <c r="J481" i="12"/>
  <c r="J485" i="12"/>
  <c r="J493" i="12"/>
  <c r="J497" i="12"/>
  <c r="J501" i="12"/>
  <c r="J511" i="12"/>
  <c r="J605" i="12"/>
  <c r="J519" i="12"/>
  <c r="J535" i="12"/>
  <c r="J545" i="12"/>
  <c r="J557" i="12"/>
  <c r="J561" i="12"/>
  <c r="J565" i="12"/>
  <c r="J575" i="12"/>
  <c r="J669" i="12"/>
  <c r="J599" i="12"/>
  <c r="J609" i="12"/>
  <c r="J613" i="12"/>
  <c r="J621" i="12"/>
  <c r="J625" i="12"/>
  <c r="J629" i="12"/>
  <c r="J639" i="12"/>
  <c r="J733" i="12"/>
  <c r="J647" i="12"/>
  <c r="J752" i="12"/>
  <c r="J663" i="12"/>
  <c r="J673" i="12"/>
  <c r="J677" i="12"/>
  <c r="J685" i="12"/>
  <c r="J689" i="12"/>
  <c r="J693" i="12"/>
  <c r="J703" i="12"/>
  <c r="J708" i="12"/>
  <c r="J737" i="12"/>
  <c r="J745" i="12"/>
  <c r="J832" i="12"/>
  <c r="J839" i="12"/>
  <c r="J758" i="12"/>
  <c r="J770" i="12"/>
  <c r="J892" i="12"/>
  <c r="J803" i="12"/>
  <c r="J807" i="12"/>
  <c r="J811" i="12"/>
  <c r="J917" i="12"/>
  <c r="J831" i="12"/>
  <c r="J836" i="12"/>
  <c r="J840" i="12"/>
  <c r="J845" i="12"/>
  <c r="J956" i="12"/>
  <c r="J867" i="12"/>
  <c r="J884" i="12"/>
  <c r="J893" i="12"/>
  <c r="J898" i="12"/>
  <c r="J915" i="12"/>
  <c r="J919" i="12"/>
  <c r="J928" i="12"/>
  <c r="J933" i="12"/>
  <c r="J938" i="12"/>
  <c r="J1031" i="12"/>
  <c r="J973" i="12"/>
  <c r="J1084" i="12"/>
  <c r="J995" i="12"/>
  <c r="J1004" i="12"/>
  <c r="J1012" i="12"/>
  <c r="J1021" i="12"/>
  <c r="J1026" i="12"/>
  <c r="J1035" i="12"/>
  <c r="J1043" i="12"/>
  <c r="J1047" i="12"/>
  <c r="J1056" i="12"/>
  <c r="J1061" i="12"/>
  <c r="J1066" i="12"/>
  <c r="J1159" i="12"/>
  <c r="J1101" i="12"/>
  <c r="J1212" i="12"/>
  <c r="J1123" i="12"/>
  <c r="J1140" i="12"/>
  <c r="J1149" i="12"/>
  <c r="J1154" i="12"/>
  <c r="J1163" i="12"/>
  <c r="J1167" i="12"/>
  <c r="J1171" i="12"/>
  <c r="J1175" i="12"/>
  <c r="J1184" i="12"/>
  <c r="J1189" i="12"/>
  <c r="J1194" i="12"/>
  <c r="J1229" i="12"/>
  <c r="J1340" i="12"/>
  <c r="J1251" i="12"/>
  <c r="J1260" i="12"/>
  <c r="J1268" i="12"/>
  <c r="J1277" i="12"/>
  <c r="J1282" i="12"/>
  <c r="J1291" i="12"/>
  <c r="J1299" i="12"/>
  <c r="J1303" i="12"/>
  <c r="J1312" i="12"/>
  <c r="J1317" i="12"/>
  <c r="J1322" i="12"/>
  <c r="J1416" i="12"/>
  <c r="J1365" i="12"/>
  <c r="J1375" i="12"/>
  <c r="J1411" i="12"/>
  <c r="J1433" i="12"/>
  <c r="J1528" i="12"/>
  <c r="J1439" i="12"/>
  <c r="J1454" i="12"/>
  <c r="J1472" i="12"/>
  <c r="J1504" i="12"/>
  <c r="J1593" i="12"/>
  <c r="J1609" i="12"/>
  <c r="J1618" i="12"/>
  <c r="J1530" i="12"/>
  <c r="J1641" i="12"/>
  <c r="J1673" i="12"/>
  <c r="J1685" i="12"/>
  <c r="J1717" i="12"/>
  <c r="J1758" i="12"/>
  <c r="J1670" i="12"/>
  <c r="J1774" i="12"/>
  <c r="J1790" i="12"/>
  <c r="J1702" i="12"/>
  <c r="J1788" i="12"/>
  <c r="J1725" i="12"/>
  <c r="J1741" i="12"/>
  <c r="J1745" i="12"/>
  <c r="J1751" i="12"/>
  <c r="J1762" i="12"/>
  <c r="J1862" i="12"/>
  <c r="J1777" i="12"/>
  <c r="J1783" i="12"/>
  <c r="J1811" i="12"/>
  <c r="J1898" i="12"/>
  <c r="J1826" i="12"/>
  <c r="J1854" i="12"/>
  <c r="J1876" i="12"/>
  <c r="J1899" i="12"/>
  <c r="J1988" i="12"/>
  <c r="J2022" i="12"/>
  <c r="J1938" i="12"/>
  <c r="J2026" i="12"/>
  <c r="J1943" i="12"/>
  <c r="J2038" i="12"/>
  <c r="J1989" i="12"/>
  <c r="J2078" i="12"/>
  <c r="J1994" i="12"/>
  <c r="J2005" i="12"/>
  <c r="J2010" i="12"/>
  <c r="J2055" i="12"/>
  <c r="J2160" i="12"/>
  <c r="J2072" i="12"/>
  <c r="J2161" i="12"/>
  <c r="J2159" i="12"/>
  <c r="J2100" i="12"/>
  <c r="J2155" i="12"/>
  <c r="J2166" i="12"/>
  <c r="J2249" i="12"/>
  <c r="J2271" i="12"/>
  <c r="J2189" i="12"/>
  <c r="J2194" i="12"/>
  <c r="J2200" i="12"/>
  <c r="J2296" i="12"/>
  <c r="J2217" i="12"/>
  <c r="J2222" i="12"/>
  <c r="J2311" i="12"/>
  <c r="J2238" i="12"/>
  <c r="J2381" i="12"/>
  <c r="J2375" i="12"/>
  <c r="J2300" i="12"/>
  <c r="J2305" i="12"/>
  <c r="J2341" i="12"/>
  <c r="J2424" i="12"/>
  <c r="J2418" i="12"/>
  <c r="J2413" i="12"/>
  <c r="J2384" i="12"/>
  <c r="J2473" i="12"/>
  <c r="J2497" i="12"/>
  <c r="J2477" i="12"/>
  <c r="J2494" i="12"/>
  <c r="J2519" i="12"/>
  <c r="J2608" i="12"/>
  <c r="J2605" i="12"/>
  <c r="J2633" i="12"/>
  <c r="J2573" i="12"/>
  <c r="J2606" i="12"/>
  <c r="J2729" i="12"/>
  <c r="J2667" i="12"/>
  <c r="J2753" i="12"/>
  <c r="J2756" i="12"/>
  <c r="J2673" i="12"/>
  <c r="J2766" i="12"/>
  <c r="J2680" i="12"/>
  <c r="J2727" i="12"/>
  <c r="J2812" i="12"/>
  <c r="J2829" i="12"/>
  <c r="J2740" i="12"/>
  <c r="J2826" i="12"/>
  <c r="J2769" i="12"/>
  <c r="J2919" i="12"/>
  <c r="J2830" i="12"/>
  <c r="J2856" i="12"/>
  <c r="J2884" i="12"/>
  <c r="J2970" i="12"/>
  <c r="J2971" i="12"/>
  <c r="J2904" i="12"/>
  <c r="J2949" i="12"/>
  <c r="J3005" i="12"/>
  <c r="J3012" i="12"/>
  <c r="J3099" i="12"/>
  <c r="J3101" i="12"/>
  <c r="J3026" i="12"/>
  <c r="J3210" i="12"/>
  <c r="J3136" i="12"/>
  <c r="J3151" i="12"/>
  <c r="J3229" i="12"/>
  <c r="J3224" i="12"/>
  <c r="J3164" i="12"/>
  <c r="J3250" i="12"/>
  <c r="J3268" i="12"/>
  <c r="J3355" i="12"/>
  <c r="J3354" i="12"/>
  <c r="J3282" i="12"/>
  <c r="J3294" i="12"/>
  <c r="J3309" i="12"/>
  <c r="J3395" i="12"/>
  <c r="J3479" i="12"/>
  <c r="J3482" i="12"/>
  <c r="J3401" i="12"/>
  <c r="J3497" i="12"/>
  <c r="J3409" i="12"/>
  <c r="J3498" i="12"/>
  <c r="J3519" i="12"/>
  <c r="J3431" i="12"/>
  <c r="J3513" i="12"/>
  <c r="J3489" i="12"/>
  <c r="J3594" i="12"/>
  <c r="J3505" i="12"/>
  <c r="J3593" i="12"/>
  <c r="J3591" i="12"/>
  <c r="J3589" i="12"/>
  <c r="J3602" i="12"/>
  <c r="J3632" i="12"/>
  <c r="J3720" i="12"/>
  <c r="J3717" i="12"/>
  <c r="J3769" i="12"/>
  <c r="J3784" i="12"/>
  <c r="J4585" i="12"/>
  <c r="J4671" i="12"/>
  <c r="J4651" i="12"/>
  <c r="J156" i="12"/>
  <c r="J180" i="12"/>
  <c r="J170" i="12"/>
  <c r="J184" i="12"/>
  <c r="J206" i="12"/>
  <c r="J216" i="12"/>
  <c r="J248" i="12"/>
  <c r="J334" i="12"/>
  <c r="J344" i="12"/>
  <c r="J462" i="12"/>
  <c r="J514" i="12"/>
  <c r="J578" i="12"/>
  <c r="J642" i="12"/>
  <c r="J654" i="12"/>
  <c r="J793" i="12"/>
  <c r="J818" i="12"/>
  <c r="J830" i="12"/>
  <c r="J870" i="12"/>
  <c r="J959" i="12"/>
  <c r="J891" i="12"/>
  <c r="J905" i="12"/>
  <c r="J954" i="12"/>
  <c r="J993" i="12"/>
  <c r="J1080" i="12"/>
  <c r="J1072" i="12"/>
  <c r="J1121" i="12"/>
  <c r="J1208" i="12"/>
  <c r="J1210" i="12"/>
  <c r="J1425" i="12"/>
  <c r="J1588" i="12"/>
  <c r="J1714" i="12"/>
  <c r="J1626" i="12"/>
  <c r="J1657" i="12"/>
  <c r="J1711" i="12"/>
  <c r="J1800" i="12"/>
  <c r="J1771" i="12"/>
  <c r="J1860" i="12"/>
  <c r="J1835" i="12"/>
  <c r="J1924" i="12"/>
  <c r="J2087" i="12"/>
  <c r="J2053" i="12"/>
  <c r="J2140" i="12"/>
  <c r="J2142" i="12"/>
  <c r="J2198" i="12"/>
  <c r="J2287" i="12"/>
  <c r="J2281" i="12"/>
  <c r="J2297" i="12"/>
  <c r="J2504" i="12"/>
  <c r="J2592" i="12"/>
  <c r="J2593" i="12"/>
  <c r="J2713" i="12"/>
  <c r="J2684" i="12"/>
  <c r="J2773" i="12"/>
  <c r="J2750" i="12"/>
  <c r="J2874" i="12"/>
  <c r="J2962" i="12"/>
  <c r="J3044" i="12"/>
  <c r="J3130" i="12"/>
  <c r="J3133" i="12"/>
  <c r="J3339" i="12"/>
  <c r="J3251" i="12"/>
  <c r="J3338" i="12"/>
  <c r="J3524" i="12"/>
  <c r="J3684" i="12"/>
  <c r="J3595" i="12"/>
  <c r="J3671" i="12"/>
  <c r="J3680" i="12"/>
  <c r="J3833" i="12"/>
  <c r="J4026" i="12"/>
  <c r="J4092" i="12"/>
  <c r="J4108" i="12"/>
  <c r="J4686" i="12"/>
  <c r="J4598" i="12"/>
  <c r="J4687" i="12"/>
  <c r="J4895" i="12"/>
  <c r="J4983" i="12"/>
  <c r="J4979" i="12"/>
  <c r="J4980" i="12"/>
  <c r="J196" i="12"/>
  <c r="J228" i="12"/>
  <c r="J167" i="12"/>
  <c r="J185" i="12"/>
  <c r="J199" i="12"/>
  <c r="J324" i="12"/>
  <c r="J249" i="12"/>
  <c r="J263" i="12"/>
  <c r="J345" i="12"/>
  <c r="J359" i="12"/>
  <c r="J391" i="12"/>
  <c r="J436" i="12"/>
  <c r="J500" i="12"/>
  <c r="J556" i="12"/>
  <c r="J672" i="12"/>
  <c r="J717" i="12"/>
  <c r="J628" i="12"/>
  <c r="J781" i="12"/>
  <c r="J692" i="12"/>
  <c r="J711" i="12"/>
  <c r="J735" i="12"/>
  <c r="J740" i="12"/>
  <c r="J748" i="12"/>
  <c r="J773" i="12"/>
  <c r="J871" i="12"/>
  <c r="J802" i="12"/>
  <c r="J924" i="12"/>
  <c r="J835" i="12"/>
  <c r="J861" i="12"/>
  <c r="J901" i="12"/>
  <c r="J936" i="12"/>
  <c r="J941" i="12"/>
  <c r="J980" i="12"/>
  <c r="J989" i="12"/>
  <c r="J1015" i="12"/>
  <c r="J1127" i="12"/>
  <c r="J1122" i="12"/>
  <c r="J1135" i="12"/>
  <c r="J1143" i="12"/>
  <c r="J1157" i="12"/>
  <c r="J1188" i="12"/>
  <c r="J1308" i="12"/>
  <c r="J1219" i="12"/>
  <c r="J1236" i="12"/>
  <c r="J1245" i="12"/>
  <c r="J1263" i="12"/>
  <c r="J1325" i="12"/>
  <c r="J1389" i="12"/>
  <c r="J1592" i="12"/>
  <c r="J1550" i="12"/>
  <c r="J1656" i="12"/>
  <c r="J1567" i="12"/>
  <c r="J1737" i="12"/>
  <c r="J1663" i="12"/>
  <c r="J1813" i="12"/>
  <c r="J1887" i="12"/>
  <c r="J1798" i="12"/>
  <c r="J1919" i="12"/>
  <c r="J1830" i="12"/>
  <c r="J1942" i="12"/>
  <c r="J1959" i="12"/>
  <c r="J1908" i="12"/>
  <c r="J2043" i="12"/>
  <c r="J2237" i="12"/>
  <c r="J2148" i="12"/>
  <c r="J2175" i="12"/>
  <c r="J2209" i="12"/>
  <c r="J2275" i="12"/>
  <c r="J2361" i="12"/>
  <c r="J2335" i="12"/>
  <c r="J2358" i="12"/>
  <c r="J2395" i="12"/>
  <c r="J2481" i="12"/>
  <c r="J2469" i="12"/>
  <c r="J2557" i="12"/>
  <c r="J2545" i="12"/>
  <c r="J2954" i="12"/>
  <c r="J3100" i="12"/>
  <c r="J3186" i="12"/>
  <c r="J3154" i="12"/>
  <c r="J3562" i="12"/>
  <c r="J3473" i="12"/>
  <c r="J3553" i="12"/>
  <c r="J3581" i="12"/>
  <c r="J3774" i="12"/>
  <c r="J3686" i="12"/>
  <c r="J3773" i="12"/>
  <c r="J4237" i="12"/>
  <c r="J4148" i="12"/>
  <c r="J4350" i="12"/>
  <c r="J4438" i="12"/>
  <c r="J6152" i="12"/>
  <c r="B83" i="15"/>
  <c r="J94" i="12"/>
  <c r="J104" i="12"/>
  <c r="J126" i="12"/>
  <c r="J136" i="12"/>
  <c r="J158" i="12"/>
  <c r="J168" i="12"/>
  <c r="J186" i="12"/>
  <c r="J190" i="12"/>
  <c r="J200" i="12"/>
  <c r="J218" i="12"/>
  <c r="J222" i="12"/>
  <c r="J232" i="12"/>
  <c r="J250" i="12"/>
  <c r="J254" i="12"/>
  <c r="J264" i="12"/>
  <c r="J282" i="12"/>
  <c r="J286" i="12"/>
  <c r="J296" i="12"/>
  <c r="J314" i="12"/>
  <c r="J318" i="12"/>
  <c r="J328" i="12"/>
  <c r="J346" i="12"/>
  <c r="J350" i="12"/>
  <c r="J360" i="12"/>
  <c r="J378" i="12"/>
  <c r="J382" i="12"/>
  <c r="J392" i="12"/>
  <c r="J414" i="12"/>
  <c r="J418" i="12"/>
  <c r="J426" i="12"/>
  <c r="J515" i="12"/>
  <c r="J430" i="12"/>
  <c r="J482" i="12"/>
  <c r="J490" i="12"/>
  <c r="J579" i="12"/>
  <c r="J494" i="12"/>
  <c r="J542" i="12"/>
  <c r="J546" i="12"/>
  <c r="J554" i="12"/>
  <c r="J643" i="12"/>
  <c r="J558" i="12"/>
  <c r="J606" i="12"/>
  <c r="J610" i="12"/>
  <c r="J618" i="12"/>
  <c r="J622" i="12"/>
  <c r="J670" i="12"/>
  <c r="J674" i="12"/>
  <c r="J682" i="12"/>
  <c r="J686" i="12"/>
  <c r="J712" i="12"/>
  <c r="J721" i="12"/>
  <c r="J725" i="12"/>
  <c r="J729" i="12"/>
  <c r="J816" i="12"/>
  <c r="J742" i="12"/>
  <c r="J754" i="12"/>
  <c r="J766" i="12"/>
  <c r="J787" i="12"/>
  <c r="J815" i="12"/>
  <c r="J820" i="12"/>
  <c r="J828" i="12"/>
  <c r="J841" i="12"/>
  <c r="J880" i="12"/>
  <c r="J890" i="12"/>
  <c r="J894" i="12"/>
  <c r="J1013" i="12"/>
  <c r="J929" i="12"/>
  <c r="J1016" i="12"/>
  <c r="J934" i="12"/>
  <c r="J1023" i="12"/>
  <c r="J969" i="12"/>
  <c r="J1018" i="12"/>
  <c r="J1022" i="12"/>
  <c r="J1141" i="12"/>
  <c r="J1057" i="12"/>
  <c r="J1144" i="12"/>
  <c r="J1062" i="12"/>
  <c r="J1151" i="12"/>
  <c r="J1097" i="12"/>
  <c r="J1146" i="12"/>
  <c r="J1150" i="12"/>
  <c r="J1269" i="12"/>
  <c r="J1185" i="12"/>
  <c r="J1272" i="12"/>
  <c r="J1190" i="12"/>
  <c r="J1279" i="12"/>
  <c r="J1225" i="12"/>
  <c r="J1332" i="12"/>
  <c r="J1274" i="12"/>
  <c r="J1278" i="12"/>
  <c r="J1400" i="12"/>
  <c r="J1313" i="12"/>
  <c r="J1318" i="12"/>
  <c r="J1412" i="12"/>
  <c r="J1429" i="12"/>
  <c r="J1341" i="12"/>
  <c r="J1355" i="12"/>
  <c r="J1360" i="12"/>
  <c r="J1401" i="12"/>
  <c r="J1496" i="12"/>
  <c r="J1423" i="12"/>
  <c r="J1428" i="12"/>
  <c r="J1522" i="12"/>
  <c r="J1434" i="12"/>
  <c r="J1455" i="12"/>
  <c r="J1544" i="12"/>
  <c r="J1494" i="12"/>
  <c r="J1515" i="12"/>
  <c r="J1602" i="12"/>
  <c r="J1524" i="12"/>
  <c r="J1536" i="12"/>
  <c r="J1625" i="12"/>
  <c r="J1541" i="12"/>
  <c r="J1547" i="12"/>
  <c r="J1633" i="12"/>
  <c r="J1569" i="12"/>
  <c r="J1573" i="12"/>
  <c r="J1579" i="12"/>
  <c r="J1665" i="12"/>
  <c r="J1668" i="12"/>
  <c r="J1596" i="12"/>
  <c r="J1601" i="12"/>
  <c r="J1612" i="12"/>
  <c r="J1700" i="12"/>
  <c r="J1628" i="12"/>
  <c r="J1639" i="12"/>
  <c r="J1644" i="12"/>
  <c r="J1654" i="12"/>
  <c r="J1676" i="12"/>
  <c r="J1765" i="12"/>
  <c r="J1687" i="12"/>
  <c r="J1693" i="12"/>
  <c r="J1763" i="12"/>
  <c r="J1850" i="12"/>
  <c r="J1794" i="12"/>
  <c r="J1832" i="12"/>
  <c r="J1861" i="12"/>
  <c r="J1950" i="12"/>
  <c r="J1866" i="12"/>
  <c r="J1877" i="12"/>
  <c r="J1882" i="12"/>
  <c r="J1927" i="12"/>
  <c r="J2033" i="12"/>
  <c r="J1944" i="12"/>
  <c r="J2039" i="12"/>
  <c r="J1966" i="12"/>
  <c r="J1972" i="12"/>
  <c r="J1995" i="12"/>
  <c r="J2112" i="12"/>
  <c r="J2056" i="12"/>
  <c r="J2143" i="12"/>
  <c r="J2084" i="12"/>
  <c r="J2095" i="12"/>
  <c r="J2196" i="12"/>
  <c r="J2133" i="12"/>
  <c r="J2139" i="12"/>
  <c r="J2224" i="12"/>
  <c r="J2225" i="12"/>
  <c r="J2240" i="12"/>
  <c r="J2239" i="12"/>
  <c r="J2183" i="12"/>
  <c r="J2301" i="12"/>
  <c r="J2212" i="12"/>
  <c r="J2228" i="12"/>
  <c r="J2255" i="12"/>
  <c r="J2283" i="12"/>
  <c r="J2369" i="12"/>
  <c r="J2294" i="12"/>
  <c r="J2360" i="12"/>
  <c r="J2366" i="12"/>
  <c r="J2461" i="12"/>
  <c r="J2372" i="12"/>
  <c r="J2460" i="12"/>
  <c r="J2378" i="12"/>
  <c r="J2416" i="12"/>
  <c r="J2422" i="12"/>
  <c r="J2537" i="12"/>
  <c r="J2536" i="12"/>
  <c r="J2453" i="12"/>
  <c r="J2472" i="12"/>
  <c r="J2561" i="12"/>
  <c r="J2621" i="12"/>
  <c r="J2539" i="12"/>
  <c r="J2622" i="12"/>
  <c r="J2568" i="12"/>
  <c r="J2607" i="12"/>
  <c r="J2696" i="12"/>
  <c r="J2778" i="12"/>
  <c r="J2840" i="12"/>
  <c r="J2798" i="12"/>
  <c r="J2804" i="12"/>
  <c r="J2816" i="12"/>
  <c r="J2851" i="12"/>
  <c r="J2898" i="12"/>
  <c r="J2905" i="12"/>
  <c r="J2994" i="12"/>
  <c r="J2991" i="12"/>
  <c r="J3303" i="12"/>
  <c r="J3352" i="12"/>
  <c r="J3389" i="12"/>
  <c r="J3396" i="12"/>
  <c r="J3448" i="12"/>
  <c r="J3533" i="12"/>
  <c r="J3483" i="12"/>
  <c r="J3571" i="12"/>
  <c r="J3613" i="12"/>
  <c r="J3674" i="12"/>
  <c r="J3762" i="12"/>
  <c r="J3848" i="12"/>
  <c r="J3845" i="12"/>
  <c r="J3851" i="12"/>
  <c r="J3785" i="12"/>
  <c r="J3960" i="12"/>
  <c r="J4046" i="12"/>
  <c r="J4049" i="12"/>
  <c r="J4045" i="12"/>
  <c r="J4048" i="12"/>
  <c r="J4043" i="12"/>
  <c r="J4005" i="12"/>
  <c r="J4075" i="12"/>
  <c r="J4082" i="12"/>
  <c r="J4373" i="12"/>
  <c r="J4371" i="12"/>
  <c r="J4284" i="12"/>
  <c r="J4828" i="12"/>
  <c r="J4916" i="12"/>
  <c r="J4917" i="12"/>
  <c r="J4899" i="12"/>
  <c r="J4878" i="12"/>
  <c r="J4871" i="12"/>
  <c r="J4865" i="12"/>
  <c r="J4914" i="12"/>
  <c r="J4861" i="12"/>
  <c r="J4909" i="12"/>
  <c r="J4893" i="12"/>
  <c r="J2599" i="12"/>
  <c r="J2620" i="12"/>
  <c r="J2709" i="12"/>
  <c r="J2801" i="12"/>
  <c r="J2772" i="12"/>
  <c r="J2795" i="12"/>
  <c r="J2913" i="12"/>
  <c r="J2824" i="12"/>
  <c r="J2977" i="12"/>
  <c r="J2987" i="12"/>
  <c r="J2899" i="12"/>
  <c r="J2969" i="12"/>
  <c r="J2975" i="12"/>
  <c r="J3064" i="12"/>
  <c r="J2981" i="12"/>
  <c r="J3070" i="12"/>
  <c r="J3083" i="12"/>
  <c r="J2995" i="12"/>
  <c r="J3082" i="12"/>
  <c r="J3165" i="12"/>
  <c r="J3172" i="12"/>
  <c r="J3258" i="12"/>
  <c r="J3259" i="12"/>
  <c r="J3216" i="12"/>
  <c r="J3328" i="12"/>
  <c r="J3239" i="12"/>
  <c r="J3326" i="12"/>
  <c r="J3322" i="12"/>
  <c r="J3304" i="12"/>
  <c r="J3340" i="12"/>
  <c r="J3646" i="12"/>
  <c r="J3641" i="12"/>
  <c r="J3651" i="12"/>
  <c r="J3563" i="12"/>
  <c r="J3620" i="12"/>
  <c r="J3742" i="12"/>
  <c r="J3741" i="12"/>
  <c r="J3653" i="12"/>
  <c r="J4020" i="12"/>
  <c r="J4210" i="12"/>
  <c r="J4291" i="12"/>
  <c r="J4202" i="12"/>
  <c r="J4256" i="12"/>
  <c r="J4544" i="12"/>
  <c r="J4456" i="12"/>
  <c r="J4545" i="12"/>
  <c r="J4537" i="12"/>
  <c r="J4531" i="12"/>
  <c r="J4513" i="12"/>
  <c r="J4555" i="12"/>
  <c r="J4642" i="12"/>
  <c r="J4620" i="12"/>
  <c r="J4626" i="12"/>
  <c r="J4838" i="12"/>
  <c r="J5203" i="12"/>
  <c r="J5291" i="12"/>
  <c r="J5283" i="12"/>
  <c r="J5277" i="12"/>
  <c r="J5211" i="12"/>
  <c r="J5793" i="12"/>
  <c r="J5792" i="12"/>
  <c r="J5704" i="12"/>
  <c r="J5757" i="12"/>
  <c r="J6092" i="12"/>
  <c r="J6099" i="12"/>
  <c r="J410" i="12"/>
  <c r="J442" i="12"/>
  <c r="J474" i="12"/>
  <c r="J506" i="12"/>
  <c r="J538" i="12"/>
  <c r="J570" i="12"/>
  <c r="J602" i="12"/>
  <c r="J634" i="12"/>
  <c r="J666" i="12"/>
  <c r="J698" i="12"/>
  <c r="J846" i="12"/>
  <c r="J849" i="12"/>
  <c r="J878" i="12"/>
  <c r="J881" i="12"/>
  <c r="J910" i="12"/>
  <c r="J913" i="12"/>
  <c r="J942" i="12"/>
  <c r="J945" i="12"/>
  <c r="J974" i="12"/>
  <c r="J977" i="12"/>
  <c r="J1006" i="12"/>
  <c r="J1009" i="12"/>
  <c r="J1038" i="12"/>
  <c r="J1041" i="12"/>
  <c r="J1070" i="12"/>
  <c r="J1073" i="12"/>
  <c r="J1102" i="12"/>
  <c r="J1105" i="12"/>
  <c r="J1134" i="12"/>
  <c r="J1137" i="12"/>
  <c r="J1166" i="12"/>
  <c r="J1169" i="12"/>
  <c r="J1198" i="12"/>
  <c r="J1201" i="12"/>
  <c r="J1230" i="12"/>
  <c r="J1233" i="12"/>
  <c r="J1262" i="12"/>
  <c r="J1265" i="12"/>
  <c r="J1294" i="12"/>
  <c r="J1385" i="12"/>
  <c r="J1297" i="12"/>
  <c r="J1326" i="12"/>
  <c r="J1417" i="12"/>
  <c r="J1329" i="12"/>
  <c r="J1426" i="12"/>
  <c r="J1337" i="12"/>
  <c r="J1432" i="12"/>
  <c r="J1345" i="12"/>
  <c r="J1353" i="12"/>
  <c r="J1449" i="12"/>
  <c r="J1361" i="12"/>
  <c r="J1458" i="12"/>
  <c r="J1369" i="12"/>
  <c r="J1464" i="12"/>
  <c r="J1377" i="12"/>
  <c r="J1493" i="12"/>
  <c r="J1421" i="12"/>
  <c r="J1430" i="12"/>
  <c r="J1443" i="12"/>
  <c r="J1465" i="12"/>
  <c r="J1566" i="12"/>
  <c r="J1478" i="12"/>
  <c r="J1487" i="12"/>
  <c r="J1501" i="12"/>
  <c r="J1621" i="12"/>
  <c r="J1549" i="12"/>
  <c r="J1558" i="12"/>
  <c r="J1571" i="12"/>
  <c r="J1694" i="12"/>
  <c r="J1606" i="12"/>
  <c r="J1615" i="12"/>
  <c r="J1629" i="12"/>
  <c r="J1749" i="12"/>
  <c r="J1677" i="12"/>
  <c r="J1686" i="12"/>
  <c r="J1699" i="12"/>
  <c r="J1822" i="12"/>
  <c r="J1734" i="12"/>
  <c r="J1743" i="12"/>
  <c r="J1846" i="12"/>
  <c r="J1757" i="12"/>
  <c r="J1894" i="12"/>
  <c r="J1903" i="12"/>
  <c r="J1814" i="12"/>
  <c r="J1827" i="12"/>
  <c r="J1845" i="12"/>
  <c r="J1953" i="12"/>
  <c r="J1864" i="12"/>
  <c r="J1958" i="12"/>
  <c r="J1883" i="12"/>
  <c r="J1954" i="12"/>
  <c r="J1973" i="12"/>
  <c r="J2081" i="12"/>
  <c r="J1992" i="12"/>
  <c r="J2086" i="12"/>
  <c r="J2011" i="12"/>
  <c r="J2105" i="12"/>
  <c r="J2170" i="12"/>
  <c r="J2082" i="12"/>
  <c r="J2176" i="12"/>
  <c r="J2115" i="12"/>
  <c r="J2201" i="12"/>
  <c r="J2125" i="12"/>
  <c r="J2134" i="12"/>
  <c r="J2158" i="12"/>
  <c r="J2219" i="12"/>
  <c r="J2243" i="12"/>
  <c r="J2329" i="12"/>
  <c r="J2253" i="12"/>
  <c r="J2262" i="12"/>
  <c r="J2351" i="12"/>
  <c r="J2357" i="12"/>
  <c r="J2286" i="12"/>
  <c r="J2394" i="12"/>
  <c r="J2306" i="12"/>
  <c r="J2393" i="12"/>
  <c r="J2312" i="12"/>
  <c r="J2401" i="12"/>
  <c r="J2328" i="12"/>
  <c r="J2332" i="12"/>
  <c r="J2348" i="12"/>
  <c r="J2450" i="12"/>
  <c r="J2364" i="12"/>
  <c r="J2485" i="12"/>
  <c r="J2428" i="12"/>
  <c r="J2544" i="12"/>
  <c r="J2574" i="12"/>
  <c r="J2601" i="12"/>
  <c r="J2600" i="12"/>
  <c r="J2512" i="12"/>
  <c r="J2523" i="12"/>
  <c r="J2702" i="12"/>
  <c r="J2616" i="12"/>
  <c r="J2641" i="12"/>
  <c r="J2658" i="12"/>
  <c r="J2762" i="12"/>
  <c r="J2676" i="12"/>
  <c r="J2686" i="12"/>
  <c r="J2701" i="12"/>
  <c r="J2735" i="12"/>
  <c r="J2822" i="12"/>
  <c r="J2746" i="12"/>
  <c r="J2858" i="12"/>
  <c r="J2891" i="12"/>
  <c r="J2890" i="12"/>
  <c r="J2802" i="12"/>
  <c r="J2831" i="12"/>
  <c r="J2958" i="12"/>
  <c r="J2888" i="12"/>
  <c r="J2912" i="12"/>
  <c r="J3008" i="12"/>
  <c r="J2924" i="12"/>
  <c r="J3010" i="12"/>
  <c r="J3040" i="12"/>
  <c r="J2951" i="12"/>
  <c r="J2989" i="12"/>
  <c r="J3021" i="12"/>
  <c r="J3134" i="12"/>
  <c r="J3047" i="12"/>
  <c r="J3053" i="12"/>
  <c r="J3217" i="12"/>
  <c r="J3128" i="12"/>
  <c r="J3140" i="12"/>
  <c r="J3227" i="12"/>
  <c r="J3166" i="12"/>
  <c r="J3180" i="12"/>
  <c r="J3266" i="12"/>
  <c r="J3260" i="12"/>
  <c r="J3273" i="12"/>
  <c r="J3279" i="12"/>
  <c r="J3292" i="12"/>
  <c r="J3394" i="12"/>
  <c r="J3415" i="12"/>
  <c r="J3430" i="12"/>
  <c r="J3341" i="12"/>
  <c r="J3371" i="12"/>
  <c r="J3379" i="12"/>
  <c r="J3411" i="12"/>
  <c r="J3435" i="12"/>
  <c r="J3443" i="12"/>
  <c r="J3475" i="12"/>
  <c r="J3587" i="12"/>
  <c r="J3499" i="12"/>
  <c r="J3585" i="12"/>
  <c r="J3507" i="12"/>
  <c r="J3539" i="12"/>
  <c r="J3557" i="12"/>
  <c r="J3709" i="12"/>
  <c r="J3690" i="12"/>
  <c r="J3779" i="12"/>
  <c r="J3841" i="12"/>
  <c r="J3752" i="12"/>
  <c r="J3801" i="12"/>
  <c r="J3938" i="12"/>
  <c r="J4016" i="12"/>
  <c r="J4033" i="12"/>
  <c r="J3944" i="12"/>
  <c r="J4122" i="12"/>
  <c r="J4171" i="12"/>
  <c r="J4260" i="12"/>
  <c r="J4365" i="12"/>
  <c r="J4278" i="12"/>
  <c r="J4364" i="12"/>
  <c r="J4354" i="12"/>
  <c r="J4508" i="12"/>
  <c r="J4660" i="12"/>
  <c r="J4579" i="12"/>
  <c r="J4645" i="12"/>
  <c r="J4663" i="12"/>
  <c r="J4946" i="12"/>
  <c r="J5035" i="12"/>
  <c r="J5034" i="12"/>
  <c r="J5180" i="12"/>
  <c r="J5269" i="12"/>
  <c r="J714" i="12"/>
  <c r="J730" i="12"/>
  <c r="J746" i="12"/>
  <c r="J762" i="12"/>
  <c r="J778" i="12"/>
  <c r="J794" i="12"/>
  <c r="J810" i="12"/>
  <c r="J826" i="12"/>
  <c r="J850" i="12"/>
  <c r="J882" i="12"/>
  <c r="J914" i="12"/>
  <c r="J946" i="12"/>
  <c r="J978" i="12"/>
  <c r="J1010" i="12"/>
  <c r="J1042" i="12"/>
  <c r="J1074" i="12"/>
  <c r="J1106" i="12"/>
  <c r="J1138" i="12"/>
  <c r="J1170" i="12"/>
  <c r="J1202" i="12"/>
  <c r="J1234" i="12"/>
  <c r="J1348" i="12"/>
  <c r="J1266" i="12"/>
  <c r="J1380" i="12"/>
  <c r="J1298" i="12"/>
  <c r="J1330" i="12"/>
  <c r="J1334" i="12"/>
  <c r="J1338" i="12"/>
  <c r="J1342" i="12"/>
  <c r="J1346" i="12"/>
  <c r="J1350" i="12"/>
  <c r="J1354" i="12"/>
  <c r="J1358" i="12"/>
  <c r="J1362" i="12"/>
  <c r="J1366" i="12"/>
  <c r="J1370" i="12"/>
  <c r="J1374" i="12"/>
  <c r="J1378" i="12"/>
  <c r="J1382" i="12"/>
  <c r="J1390" i="12"/>
  <c r="J1395" i="12"/>
  <c r="J1440" i="12"/>
  <c r="J1452" i="12"/>
  <c r="J1554" i="12"/>
  <c r="J1466" i="12"/>
  <c r="J1560" i="12"/>
  <c r="J1483" i="12"/>
  <c r="J1577" i="12"/>
  <c r="J1523" i="12"/>
  <c r="J1553" i="12"/>
  <c r="J1568" i="12"/>
  <c r="J1580" i="12"/>
  <c r="J1682" i="12"/>
  <c r="J1594" i="12"/>
  <c r="J1688" i="12"/>
  <c r="J1611" i="12"/>
  <c r="J1705" i="12"/>
  <c r="J1651" i="12"/>
  <c r="J1681" i="12"/>
  <c r="J1696" i="12"/>
  <c r="J1708" i="12"/>
  <c r="J1810" i="12"/>
  <c r="J1722" i="12"/>
  <c r="J1816" i="12"/>
  <c r="J1739" i="12"/>
  <c r="J1833" i="12"/>
  <c r="J1779" i="12"/>
  <c r="J1809" i="12"/>
  <c r="J1913" i="12"/>
  <c r="J1824" i="12"/>
  <c r="J1836" i="12"/>
  <c r="J1874" i="12"/>
  <c r="J1893" i="12"/>
  <c r="J1902" i="12"/>
  <c r="J2001" i="12"/>
  <c r="J1912" i="12"/>
  <c r="J2006" i="12"/>
  <c r="J1931" i="12"/>
  <c r="J2002" i="12"/>
  <c r="J2021" i="12"/>
  <c r="J2128" i="12"/>
  <c r="J2040" i="12"/>
  <c r="J2129" i="12"/>
  <c r="J2059" i="12"/>
  <c r="J2064" i="12"/>
  <c r="J2167" i="12"/>
  <c r="J2107" i="12"/>
  <c r="J2192" i="12"/>
  <c r="J2193" i="12"/>
  <c r="J2205" i="12"/>
  <c r="J2116" i="12"/>
  <c r="J2272" i="12"/>
  <c r="J2235" i="12"/>
  <c r="J2321" i="12"/>
  <c r="J2322" i="12"/>
  <c r="J2333" i="12"/>
  <c r="J2244" i="12"/>
  <c r="J2344" i="12"/>
  <c r="J2349" i="12"/>
  <c r="J2386" i="12"/>
  <c r="J2391" i="12"/>
  <c r="J2490" i="12"/>
  <c r="J2402" i="12"/>
  <c r="J2489" i="12"/>
  <c r="J2433" i="12"/>
  <c r="J2471" i="12"/>
  <c r="J2507" i="12"/>
  <c r="J2596" i="12"/>
  <c r="J2535" i="12"/>
  <c r="J2556" i="12"/>
  <c r="J2645" i="12"/>
  <c r="J2689" i="12"/>
  <c r="J2708" i="12"/>
  <c r="J2731" i="12"/>
  <c r="J2825" i="12"/>
  <c r="J2857" i="12"/>
  <c r="J2791" i="12"/>
  <c r="J2880" i="12"/>
  <c r="J2803" i="12"/>
  <c r="J2914" i="12"/>
  <c r="J2889" i="12"/>
  <c r="J2925" i="12"/>
  <c r="J2932" i="12"/>
  <c r="J3051" i="12"/>
  <c r="J2963" i="12"/>
  <c r="J3050" i="12"/>
  <c r="J2996" i="12"/>
  <c r="J3048" i="12"/>
  <c r="J3137" i="12"/>
  <c r="J3084" i="12"/>
  <c r="J3170" i="12"/>
  <c r="J3135" i="12"/>
  <c r="J3141" i="12"/>
  <c r="J3230" i="12"/>
  <c r="J3149" i="12"/>
  <c r="J3181" i="12"/>
  <c r="J3247" i="12"/>
  <c r="J3329" i="12"/>
  <c r="J3335" i="12"/>
  <c r="J3455" i="12"/>
  <c r="J3514" i="12"/>
  <c r="J3578" i="12"/>
  <c r="J3577" i="12"/>
  <c r="J3739" i="12"/>
  <c r="J3828" i="12"/>
  <c r="J3953" i="12"/>
  <c r="J3866" i="12"/>
  <c r="J3952" i="12"/>
  <c r="J3872" i="12"/>
  <c r="J4081" i="12"/>
  <c r="J3994" i="12"/>
  <c r="J4083" i="12"/>
  <c r="J4079" i="12"/>
  <c r="J4205" i="12"/>
  <c r="J4116" i="12"/>
  <c r="J4211" i="12"/>
  <c r="J4300" i="12"/>
  <c r="J4298" i="12"/>
  <c r="J4235" i="12"/>
  <c r="J4322" i="12"/>
  <c r="J4316" i="12"/>
  <c r="J4321" i="12"/>
  <c r="J4502" i="12"/>
  <c r="J4739" i="12"/>
  <c r="J4782" i="12"/>
  <c r="J4693" i="12"/>
  <c r="J4740" i="12"/>
  <c r="J4770" i="12"/>
  <c r="J402" i="12"/>
  <c r="J434" i="12"/>
  <c r="J466" i="12"/>
  <c r="J498" i="12"/>
  <c r="J530" i="12"/>
  <c r="J562" i="12"/>
  <c r="J594" i="12"/>
  <c r="J626" i="12"/>
  <c r="J658" i="12"/>
  <c r="J690" i="12"/>
  <c r="J854" i="12"/>
  <c r="J857" i="12"/>
  <c r="J886" i="12"/>
  <c r="J889" i="12"/>
  <c r="J918" i="12"/>
  <c r="J921" i="12"/>
  <c r="J950" i="12"/>
  <c r="J953" i="12"/>
  <c r="J982" i="12"/>
  <c r="J985" i="12"/>
  <c r="J1014" i="12"/>
  <c r="J1017" i="12"/>
  <c r="J1046" i="12"/>
  <c r="J1049" i="12"/>
  <c r="J1078" i="12"/>
  <c r="J1081" i="12"/>
  <c r="J1110" i="12"/>
  <c r="J1113" i="12"/>
  <c r="J1142" i="12"/>
  <c r="J1145" i="12"/>
  <c r="J1174" i="12"/>
  <c r="J1177" i="12"/>
  <c r="J1206" i="12"/>
  <c r="J1209" i="12"/>
  <c r="J1238" i="12"/>
  <c r="J1241" i="12"/>
  <c r="J1270" i="12"/>
  <c r="J1273" i="12"/>
  <c r="J1287" i="12"/>
  <c r="J1302" i="12"/>
  <c r="J1394" i="12"/>
  <c r="J1305" i="12"/>
  <c r="J1397" i="12"/>
  <c r="J1319" i="12"/>
  <c r="J1391" i="12"/>
  <c r="J1405" i="12"/>
  <c r="J1525" i="12"/>
  <c r="J1453" i="12"/>
  <c r="J1462" i="12"/>
  <c r="J1475" i="12"/>
  <c r="J1479" i="12"/>
  <c r="J1492" i="12"/>
  <c r="J1598" i="12"/>
  <c r="J1510" i="12"/>
  <c r="J1519" i="12"/>
  <c r="J1533" i="12"/>
  <c r="J1653" i="12"/>
  <c r="J1581" i="12"/>
  <c r="J1590" i="12"/>
  <c r="J1599" i="12"/>
  <c r="J1603" i="12"/>
  <c r="J1607" i="12"/>
  <c r="J1620" i="12"/>
  <c r="J1726" i="12"/>
  <c r="J1638" i="12"/>
  <c r="J1647" i="12"/>
  <c r="J1661" i="12"/>
  <c r="J1781" i="12"/>
  <c r="J1709" i="12"/>
  <c r="J1718" i="12"/>
  <c r="J1727" i="12"/>
  <c r="J1731" i="12"/>
  <c r="J1735" i="12"/>
  <c r="J1748" i="12"/>
  <c r="J1855" i="12"/>
  <c r="J1766" i="12"/>
  <c r="J1775" i="12"/>
  <c r="J1878" i="12"/>
  <c r="J1789" i="12"/>
  <c r="J1828" i="12"/>
  <c r="J1926" i="12"/>
  <c r="J1851" i="12"/>
  <c r="J1922" i="12"/>
  <c r="J1941" i="12"/>
  <c r="J2049" i="12"/>
  <c r="J1960" i="12"/>
  <c r="J2054" i="12"/>
  <c r="J1979" i="12"/>
  <c r="J2138" i="12"/>
  <c r="J2050" i="12"/>
  <c r="J2144" i="12"/>
  <c r="J2069" i="12"/>
  <c r="J2088" i="12"/>
  <c r="J2093" i="12"/>
  <c r="J2102" i="12"/>
  <c r="J2126" i="12"/>
  <c r="J2187" i="12"/>
  <c r="J2211" i="12"/>
  <c r="J2221" i="12"/>
  <c r="J2319" i="12"/>
  <c r="J2230" i="12"/>
  <c r="J2254" i="12"/>
  <c r="J2308" i="12"/>
  <c r="J2313" i="12"/>
  <c r="J2458" i="12"/>
  <c r="J2370" i="12"/>
  <c r="J2457" i="12"/>
  <c r="J2387" i="12"/>
  <c r="J2414" i="12"/>
  <c r="J2522" i="12"/>
  <c r="J2434" i="12"/>
  <c r="J2521" i="12"/>
  <c r="J2440" i="12"/>
  <c r="J2529" i="12"/>
  <c r="J2456" i="12"/>
  <c r="J2476" i="12"/>
  <c r="J2581" i="12"/>
  <c r="J2492" i="12"/>
  <c r="J2638" i="12"/>
  <c r="J2552" i="12"/>
  <c r="J2577" i="12"/>
  <c r="J2594" i="12"/>
  <c r="J2698" i="12"/>
  <c r="J2612" i="12"/>
  <c r="J2671" i="12"/>
  <c r="J2682" i="12"/>
  <c r="J2777" i="12"/>
  <c r="J2907" i="12"/>
  <c r="J2930" i="12"/>
  <c r="J2844" i="12"/>
  <c r="J2855" i="12"/>
  <c r="J2955" i="12"/>
  <c r="J2866" i="12"/>
  <c r="J2908" i="12"/>
  <c r="J3009" i="12"/>
  <c r="J2920" i="12"/>
  <c r="J2953" i="12"/>
  <c r="J2964" i="12"/>
  <c r="J2984" i="12"/>
  <c r="J3004" i="12"/>
  <c r="J3017" i="12"/>
  <c r="J3023" i="12"/>
  <c r="J3036" i="12"/>
  <c r="J3122" i="12"/>
  <c r="J3049" i="12"/>
  <c r="J3085" i="12"/>
  <c r="J3142" i="12"/>
  <c r="J3262" i="12"/>
  <c r="J3264" i="12"/>
  <c r="J3175" i="12"/>
  <c r="J3293" i="12"/>
  <c r="J3261" i="12"/>
  <c r="J3393" i="12"/>
  <c r="J3399" i="12"/>
  <c r="J3405" i="12"/>
  <c r="J3418" i="12"/>
  <c r="J3579" i="12"/>
  <c r="J3629" i="12"/>
  <c r="J3694" i="12"/>
  <c r="J3685" i="12"/>
  <c r="J3691" i="12"/>
  <c r="J3834" i="12"/>
  <c r="J3854" i="12"/>
  <c r="J3934" i="12"/>
  <c r="J3846" i="12"/>
  <c r="J3933" i="12"/>
  <c r="J3867" i="12"/>
  <c r="J3956" i="12"/>
  <c r="J3995" i="12"/>
  <c r="J4084" i="12"/>
  <c r="J4031" i="12"/>
  <c r="J4102" i="12"/>
  <c r="J4186" i="12"/>
  <c r="J4172" i="12"/>
  <c r="J4204" i="12"/>
  <c r="J4636" i="12"/>
  <c r="J4848" i="12"/>
  <c r="J4935" i="12"/>
  <c r="J4937" i="12"/>
  <c r="J5021" i="12"/>
  <c r="J4932" i="12"/>
  <c r="J5019" i="12"/>
  <c r="J1386" i="12"/>
  <c r="J1392" i="12"/>
  <c r="J1418" i="12"/>
  <c r="J1424" i="12"/>
  <c r="J1450" i="12"/>
  <c r="J1456" i="12"/>
  <c r="J1482" i="12"/>
  <c r="J1488" i="12"/>
  <c r="J1514" i="12"/>
  <c r="J1520" i="12"/>
  <c r="J1546" i="12"/>
  <c r="J1552" i="12"/>
  <c r="J1578" i="12"/>
  <c r="J1584" i="12"/>
  <c r="J1610" i="12"/>
  <c r="J1616" i="12"/>
  <c r="J1642" i="12"/>
  <c r="J1648" i="12"/>
  <c r="J1674" i="12"/>
  <c r="J1680" i="12"/>
  <c r="J1706" i="12"/>
  <c r="J1712" i="12"/>
  <c r="J1738" i="12"/>
  <c r="J1744" i="12"/>
  <c r="J1857" i="12"/>
  <c r="J1770" i="12"/>
  <c r="J1773" i="12"/>
  <c r="J1889" i="12"/>
  <c r="J1802" i="12"/>
  <c r="J1805" i="12"/>
  <c r="J1921" i="12"/>
  <c r="J1834" i="12"/>
  <c r="J1837" i="12"/>
  <c r="J1840" i="12"/>
  <c r="J1853" i="12"/>
  <c r="J1856" i="12"/>
  <c r="J1869" i="12"/>
  <c r="J1872" i="12"/>
  <c r="J1885" i="12"/>
  <c r="J1888" i="12"/>
  <c r="J1901" i="12"/>
  <c r="J1904" i="12"/>
  <c r="J1917" i="12"/>
  <c r="J1920" i="12"/>
  <c r="J1933" i="12"/>
  <c r="J1936" i="12"/>
  <c r="J1949" i="12"/>
  <c r="J1952" i="12"/>
  <c r="J1965" i="12"/>
  <c r="J1968" i="12"/>
  <c r="J1981" i="12"/>
  <c r="J1984" i="12"/>
  <c r="J1997" i="12"/>
  <c r="J2000" i="12"/>
  <c r="J2016" i="12"/>
  <c r="J2109" i="12"/>
  <c r="J2045" i="12"/>
  <c r="J2048" i="12"/>
  <c r="J2141" i="12"/>
  <c r="J2077" i="12"/>
  <c r="J2080" i="12"/>
  <c r="J2173" i="12"/>
  <c r="J2202" i="12"/>
  <c r="J2114" i="12"/>
  <c r="J2118" i="12"/>
  <c r="J2234" i="12"/>
  <c r="J2146" i="12"/>
  <c r="J2150" i="12"/>
  <c r="J2266" i="12"/>
  <c r="J2178" i="12"/>
  <c r="J2182" i="12"/>
  <c r="J2298" i="12"/>
  <c r="J2210" i="12"/>
  <c r="J2214" i="12"/>
  <c r="J2330" i="12"/>
  <c r="J2242" i="12"/>
  <c r="J2246" i="12"/>
  <c r="J2362" i="12"/>
  <c r="J2274" i="12"/>
  <c r="J2278" i="12"/>
  <c r="J2324" i="12"/>
  <c r="J2429" i="12"/>
  <c r="J2347" i="12"/>
  <c r="J2355" i="12"/>
  <c r="J2359" i="12"/>
  <c r="J2363" i="12"/>
  <c r="J2449" i="12"/>
  <c r="J2464" i="12"/>
  <c r="J2382" i="12"/>
  <c r="J2444" i="12"/>
  <c r="J2452" i="12"/>
  <c r="J2549" i="12"/>
  <c r="J2475" i="12"/>
  <c r="J2479" i="12"/>
  <c r="J2483" i="12"/>
  <c r="J2487" i="12"/>
  <c r="J2491" i="12"/>
  <c r="J2510" i="12"/>
  <c r="J2546" i="12"/>
  <c r="J2551" i="12"/>
  <c r="J2555" i="12"/>
  <c r="J2559" i="12"/>
  <c r="J2572" i="12"/>
  <c r="J2661" i="12"/>
  <c r="J2576" i="12"/>
  <c r="J2610" i="12"/>
  <c r="J2615" i="12"/>
  <c r="J2619" i="12"/>
  <c r="J2623" i="12"/>
  <c r="J2636" i="12"/>
  <c r="J2725" i="12"/>
  <c r="J2640" i="12"/>
  <c r="J2648" i="12"/>
  <c r="J2674" i="12"/>
  <c r="J2679" i="12"/>
  <c r="J2683" i="12"/>
  <c r="J2687" i="12"/>
  <c r="J2700" i="12"/>
  <c r="J2789" i="12"/>
  <c r="J2704" i="12"/>
  <c r="J2712" i="12"/>
  <c r="J2738" i="12"/>
  <c r="J2743" i="12"/>
  <c r="J2832" i="12"/>
  <c r="J2747" i="12"/>
  <c r="J2751" i="12"/>
  <c r="J2845" i="12"/>
  <c r="J2849" i="12"/>
  <c r="J2853" i="12"/>
  <c r="J2764" i="12"/>
  <c r="J2768" i="12"/>
  <c r="J2882" i="12"/>
  <c r="J2926" i="12"/>
  <c r="J2842" i="12"/>
  <c r="J2860" i="12"/>
  <c r="J2892" i="12"/>
  <c r="J2978" i="12"/>
  <c r="J2903" i="12"/>
  <c r="J3022" i="12"/>
  <c r="J2933" i="12"/>
  <c r="J2959" i="12"/>
  <c r="J3016" i="12"/>
  <c r="J3115" i="12"/>
  <c r="J3027" i="12"/>
  <c r="J3078" i="12"/>
  <c r="J3094" i="12"/>
  <c r="J3104" i="12"/>
  <c r="J3109" i="12"/>
  <c r="J3120" i="12"/>
  <c r="J3214" i="12"/>
  <c r="J3125" i="12"/>
  <c r="J3158" i="12"/>
  <c r="J3167" i="12"/>
  <c r="J3278" i="12"/>
  <c r="J3208" i="12"/>
  <c r="J3297" i="12"/>
  <c r="J3225" i="12"/>
  <c r="J3272" i="12"/>
  <c r="J3283" i="12"/>
  <c r="J3334" i="12"/>
  <c r="J3344" i="12"/>
  <c r="J3350" i="12"/>
  <c r="J3360" i="12"/>
  <c r="J3365" i="12"/>
  <c r="J3454" i="12"/>
  <c r="J3376" i="12"/>
  <c r="J3478" i="12"/>
  <c r="J3400" i="12"/>
  <c r="J3424" i="12"/>
  <c r="J3511" i="12"/>
  <c r="J3429" i="12"/>
  <c r="J3518" i="12"/>
  <c r="J3440" i="12"/>
  <c r="J3542" i="12"/>
  <c r="J3464" i="12"/>
  <c r="J3488" i="12"/>
  <c r="J3582" i="12"/>
  <c r="J3493" i="12"/>
  <c r="J3504" i="12"/>
  <c r="J3606" i="12"/>
  <c r="J3528" i="12"/>
  <c r="J3568" i="12"/>
  <c r="J3596" i="12"/>
  <c r="J3693" i="12"/>
  <c r="J3701" i="12"/>
  <c r="J3652" i="12"/>
  <c r="J3780" i="12"/>
  <c r="J3703" i="12"/>
  <c r="J3790" i="12"/>
  <c r="J3792" i="12"/>
  <c r="J3727" i="12"/>
  <c r="J3813" i="12"/>
  <c r="J3740" i="12"/>
  <c r="J3753" i="12"/>
  <c r="J3789" i="12"/>
  <c r="J3826" i="12"/>
  <c r="J3915" i="12"/>
  <c r="J4001" i="12"/>
  <c r="J4017" i="12"/>
  <c r="J3948" i="12"/>
  <c r="J4037" i="12"/>
  <c r="J4035" i="12"/>
  <c r="J3954" i="12"/>
  <c r="J3986" i="12"/>
  <c r="J4089" i="12"/>
  <c r="J4124" i="12"/>
  <c r="J4147" i="12"/>
  <c r="J4232" i="12"/>
  <c r="J4236" i="12"/>
  <c r="J4155" i="12"/>
  <c r="J4244" i="12"/>
  <c r="J4224" i="12"/>
  <c r="J4254" i="12"/>
  <c r="J4319" i="12"/>
  <c r="J4445" i="12"/>
  <c r="J4356" i="12"/>
  <c r="J4441" i="12"/>
  <c r="J4474" i="12"/>
  <c r="J4473" i="12"/>
  <c r="J4480" i="12"/>
  <c r="J4392" i="12"/>
  <c r="J4501" i="12"/>
  <c r="J4499" i="12"/>
  <c r="J4412" i="12"/>
  <c r="J4515" i="12"/>
  <c r="J4427" i="12"/>
  <c r="J4565" i="12"/>
  <c r="J4563" i="12"/>
  <c r="J4476" i="12"/>
  <c r="J4560" i="12"/>
  <c r="J4720" i="12"/>
  <c r="J4804" i="12"/>
  <c r="J4809" i="12"/>
  <c r="J4908" i="12"/>
  <c r="J5435" i="12"/>
  <c r="J5515" i="12"/>
  <c r="J5522" i="12"/>
  <c r="J5518" i="12"/>
  <c r="J5499" i="12"/>
  <c r="J5512" i="12"/>
  <c r="J1841" i="12"/>
  <c r="J1873" i="12"/>
  <c r="J1905" i="12"/>
  <c r="J2099" i="12"/>
  <c r="J2120" i="12"/>
  <c r="J2131" i="12"/>
  <c r="J2152" i="12"/>
  <c r="J2163" i="12"/>
  <c r="J2184" i="12"/>
  <c r="J2195" i="12"/>
  <c r="J2216" i="12"/>
  <c r="J2227" i="12"/>
  <c r="J2248" i="12"/>
  <c r="J2259" i="12"/>
  <c r="J2280" i="12"/>
  <c r="J2291" i="12"/>
  <c r="J2295" i="12"/>
  <c r="J2299" i="12"/>
  <c r="J2385" i="12"/>
  <c r="J2400" i="12"/>
  <c r="J2318" i="12"/>
  <c r="J2337" i="12"/>
  <c r="J2345" i="12"/>
  <c r="J2380" i="12"/>
  <c r="J2388" i="12"/>
  <c r="J2493" i="12"/>
  <c r="J2411" i="12"/>
  <c r="J2415" i="12"/>
  <c r="J2419" i="12"/>
  <c r="J2423" i="12"/>
  <c r="J2427" i="12"/>
  <c r="J2513" i="12"/>
  <c r="J2528" i="12"/>
  <c r="J2446" i="12"/>
  <c r="J2508" i="12"/>
  <c r="J2516" i="12"/>
  <c r="J2613" i="12"/>
  <c r="J2540" i="12"/>
  <c r="J2629" i="12"/>
  <c r="J2578" i="12"/>
  <c r="J2583" i="12"/>
  <c r="J2587" i="12"/>
  <c r="J2591" i="12"/>
  <c r="J2604" i="12"/>
  <c r="J2693" i="12"/>
  <c r="J2642" i="12"/>
  <c r="J2647" i="12"/>
  <c r="J2651" i="12"/>
  <c r="J2655" i="12"/>
  <c r="J2668" i="12"/>
  <c r="J2757" i="12"/>
  <c r="J2672" i="12"/>
  <c r="J2706" i="12"/>
  <c r="J2711" i="12"/>
  <c r="J2800" i="12"/>
  <c r="J2715" i="12"/>
  <c r="J2719" i="12"/>
  <c r="J2813" i="12"/>
  <c r="J2817" i="12"/>
  <c r="J2821" i="12"/>
  <c r="J2732" i="12"/>
  <c r="J2736" i="12"/>
  <c r="J2770" i="12"/>
  <c r="J2775" i="12"/>
  <c r="J2864" i="12"/>
  <c r="J2779" i="12"/>
  <c r="J2783" i="12"/>
  <c r="J2877" i="12"/>
  <c r="J2881" i="12"/>
  <c r="J2796" i="12"/>
  <c r="J2827" i="12"/>
  <c r="J2946" i="12"/>
  <c r="J2895" i="12"/>
  <c r="J2956" i="12"/>
  <c r="J3042" i="12"/>
  <c r="J2967" i="12"/>
  <c r="J3086" i="12"/>
  <c r="J2997" i="12"/>
  <c r="J3030" i="12"/>
  <c r="J3039" i="12"/>
  <c r="J3150" i="12"/>
  <c r="J3080" i="12"/>
  <c r="J3169" i="12"/>
  <c r="J3097" i="12"/>
  <c r="J3144" i="12"/>
  <c r="J3243" i="12"/>
  <c r="J3155" i="12"/>
  <c r="J3206" i="12"/>
  <c r="J3222" i="12"/>
  <c r="J3232" i="12"/>
  <c r="J3237" i="12"/>
  <c r="J3248" i="12"/>
  <c r="J3342" i="12"/>
  <c r="J3253" i="12"/>
  <c r="J3286" i="12"/>
  <c r="J3295" i="12"/>
  <c r="J3406" i="12"/>
  <c r="J3402" i="12"/>
  <c r="J3331" i="12"/>
  <c r="J3336" i="12"/>
  <c r="J3442" i="12"/>
  <c r="J3353" i="12"/>
  <c r="J3380" i="12"/>
  <c r="J3403" i="12"/>
  <c r="J3503" i="12"/>
  <c r="J3444" i="12"/>
  <c r="J3555" i="12"/>
  <c r="J3467" i="12"/>
  <c r="J3508" i="12"/>
  <c r="J3619" i="12"/>
  <c r="J3531" i="12"/>
  <c r="J3631" i="12"/>
  <c r="J3666" i="12"/>
  <c r="J3604" i="12"/>
  <c r="J3716" i="12"/>
  <c r="J3627" i="12"/>
  <c r="J3732" i="12"/>
  <c r="J3643" i="12"/>
  <c r="J3731" i="12"/>
  <c r="J3760" i="12"/>
  <c r="J3706" i="12"/>
  <c r="J3712" i="12"/>
  <c r="J3806" i="12"/>
  <c r="J3718" i="12"/>
  <c r="J3730" i="12"/>
  <c r="J3819" i="12"/>
  <c r="J3810" i="12"/>
  <c r="J3905" i="12"/>
  <c r="J3816" i="12"/>
  <c r="J3849" i="12"/>
  <c r="J3868" i="12"/>
  <c r="J3969" i="12"/>
  <c r="J3880" i="12"/>
  <c r="J3968" i="12"/>
  <c r="J3939" i="12"/>
  <c r="J4051" i="12"/>
  <c r="J3977" i="12"/>
  <c r="J4034" i="12"/>
  <c r="J4058" i="12"/>
  <c r="J4064" i="12"/>
  <c r="J4185" i="12"/>
  <c r="J4096" i="12"/>
  <c r="J4103" i="12"/>
  <c r="J4123" i="12"/>
  <c r="J4274" i="12"/>
  <c r="J4275" i="12"/>
  <c r="J4272" i="12"/>
  <c r="J4338" i="12"/>
  <c r="J4339" i="12"/>
  <c r="J4250" i="12"/>
  <c r="J4498" i="12"/>
  <c r="J4409" i="12"/>
  <c r="J4525" i="12"/>
  <c r="J4553" i="12"/>
  <c r="J4589" i="12"/>
  <c r="J4500" i="12"/>
  <c r="J4520" i="12"/>
  <c r="J4603" i="12"/>
  <c r="J4852" i="12"/>
  <c r="J4851" i="12"/>
  <c r="J4763" i="12"/>
  <c r="J4845" i="12"/>
  <c r="J4850" i="12"/>
  <c r="J1403" i="12"/>
  <c r="J1435" i="12"/>
  <c r="J1467" i="12"/>
  <c r="J1499" i="12"/>
  <c r="J1531" i="12"/>
  <c r="J1563" i="12"/>
  <c r="J1595" i="12"/>
  <c r="J1627" i="12"/>
  <c r="J1659" i="12"/>
  <c r="J1691" i="12"/>
  <c r="J1723" i="12"/>
  <c r="J1755" i="12"/>
  <c r="J1787" i="12"/>
  <c r="J1819" i="12"/>
  <c r="J1852" i="12"/>
  <c r="J1868" i="12"/>
  <c r="J1884" i="12"/>
  <c r="J1900" i="12"/>
  <c r="J1916" i="12"/>
  <c r="J1932" i="12"/>
  <c r="J1935" i="12"/>
  <c r="J1948" i="12"/>
  <c r="J1951" i="12"/>
  <c r="J1964" i="12"/>
  <c r="J1967" i="12"/>
  <c r="J1980" i="12"/>
  <c r="J1983" i="12"/>
  <c r="J1996" i="12"/>
  <c r="J1999" i="12"/>
  <c r="J2012" i="12"/>
  <c r="J2015" i="12"/>
  <c r="J2028" i="12"/>
  <c r="J2031" i="12"/>
  <c r="J2044" i="12"/>
  <c r="J2047" i="12"/>
  <c r="J2060" i="12"/>
  <c r="J2063" i="12"/>
  <c r="J2076" i="12"/>
  <c r="J2079" i="12"/>
  <c r="J2092" i="12"/>
  <c r="J2124" i="12"/>
  <c r="J2156" i="12"/>
  <c r="J2188" i="12"/>
  <c r="J2220" i="12"/>
  <c r="J2252" i="12"/>
  <c r="J2284" i="12"/>
  <c r="J2326" i="12"/>
  <c r="J2334" i="12"/>
  <c r="J2426" i="12"/>
  <c r="J2338" i="12"/>
  <c r="J2373" i="12"/>
  <c r="J2408" i="12"/>
  <c r="J2454" i="12"/>
  <c r="J2462" i="12"/>
  <c r="J2553" i="12"/>
  <c r="J2466" i="12"/>
  <c r="J2501" i="12"/>
  <c r="J2681" i="12"/>
  <c r="J2745" i="12"/>
  <c r="J2819" i="12"/>
  <c r="J2823" i="12"/>
  <c r="J2863" i="12"/>
  <c r="J2867" i="12"/>
  <c r="J2974" i="12"/>
  <c r="J2885" i="12"/>
  <c r="J2900" i="12"/>
  <c r="J2911" i="12"/>
  <c r="J2916" i="12"/>
  <c r="J3002" i="12"/>
  <c r="J2921" i="12"/>
  <c r="J3019" i="12"/>
  <c r="J2931" i="12"/>
  <c r="J3018" i="12"/>
  <c r="J2937" i="12"/>
  <c r="J3041" i="12"/>
  <c r="J2957" i="12"/>
  <c r="J3057" i="12"/>
  <c r="J2972" i="12"/>
  <c r="J3072" i="12"/>
  <c r="J3013" i="12"/>
  <c r="J3102" i="12"/>
  <c r="J3061" i="12"/>
  <c r="J3087" i="12"/>
  <c r="J3211" i="12"/>
  <c r="J3123" i="12"/>
  <c r="J3129" i="12"/>
  <c r="J3218" i="12"/>
  <c r="J3145" i="12"/>
  <c r="J3176" i="12"/>
  <c r="J3265" i="12"/>
  <c r="J3228" i="12"/>
  <c r="J3238" i="12"/>
  <c r="J3269" i="12"/>
  <c r="J3358" i="12"/>
  <c r="J3317" i="12"/>
  <c r="J3343" i="12"/>
  <c r="J3510" i="12"/>
  <c r="J3421" i="12"/>
  <c r="J3574" i="12"/>
  <c r="J3573" i="12"/>
  <c r="J3485" i="12"/>
  <c r="J3638" i="12"/>
  <c r="J3549" i="12"/>
  <c r="J3673" i="12"/>
  <c r="J3628" i="12"/>
  <c r="J3728" i="12"/>
  <c r="J3726" i="12"/>
  <c r="J3639" i="12"/>
  <c r="J3765" i="12"/>
  <c r="J3677" i="12"/>
  <c r="J3707" i="12"/>
  <c r="J3796" i="12"/>
  <c r="J3811" i="12"/>
  <c r="J3823" i="12"/>
  <c r="J3855" i="12"/>
  <c r="J3970" i="12"/>
  <c r="J3983" i="12"/>
  <c r="J4027" i="12"/>
  <c r="J4052" i="12"/>
  <c r="J4110" i="12"/>
  <c r="J4218" i="12"/>
  <c r="J4221" i="12"/>
  <c r="J4220" i="12"/>
  <c r="J4132" i="12"/>
  <c r="J4241" i="12"/>
  <c r="J4152" i="12"/>
  <c r="J4249" i="12"/>
  <c r="J4160" i="12"/>
  <c r="J4166" i="12"/>
  <c r="J4253" i="12"/>
  <c r="J4252" i="12"/>
  <c r="J4269" i="12"/>
  <c r="J4251" i="12"/>
  <c r="J4597" i="12"/>
  <c r="J4594" i="12"/>
  <c r="J4588" i="12"/>
  <c r="J4750" i="12"/>
  <c r="J4814" i="12"/>
  <c r="J4725" i="12"/>
  <c r="J4813" i="12"/>
  <c r="J4822" i="12"/>
  <c r="J4733" i="12"/>
  <c r="J4820" i="12"/>
  <c r="J4819" i="12"/>
  <c r="J1865" i="12"/>
  <c r="J1897" i="12"/>
  <c r="J1929" i="12"/>
  <c r="J1843" i="12"/>
  <c r="J1945" i="12"/>
  <c r="J1859" i="12"/>
  <c r="J1961" i="12"/>
  <c r="J1875" i="12"/>
  <c r="J1977" i="12"/>
  <c r="J1891" i="12"/>
  <c r="J1993" i="12"/>
  <c r="J1907" i="12"/>
  <c r="J2009" i="12"/>
  <c r="J1923" i="12"/>
  <c r="J2025" i="12"/>
  <c r="J1939" i="12"/>
  <c r="J2041" i="12"/>
  <c r="J1955" i="12"/>
  <c r="J2057" i="12"/>
  <c r="J1971" i="12"/>
  <c r="J2073" i="12"/>
  <c r="J1987" i="12"/>
  <c r="J2089" i="12"/>
  <c r="J2003" i="12"/>
  <c r="J2019" i="12"/>
  <c r="J2035" i="12"/>
  <c r="J2051" i="12"/>
  <c r="J2067" i="12"/>
  <c r="J2083" i="12"/>
  <c r="J2117" i="12"/>
  <c r="J2149" i="12"/>
  <c r="J2181" i="12"/>
  <c r="J2199" i="12"/>
  <c r="J2213" i="12"/>
  <c r="J2231" i="12"/>
  <c r="J2245" i="12"/>
  <c r="J2263" i="12"/>
  <c r="J2277" i="12"/>
  <c r="J2292" i="12"/>
  <c r="J2397" i="12"/>
  <c r="J2315" i="12"/>
  <c r="J2323" i="12"/>
  <c r="J2327" i="12"/>
  <c r="J2331" i="12"/>
  <c r="J2417" i="12"/>
  <c r="J2432" i="12"/>
  <c r="J2350" i="12"/>
  <c r="J2377" i="12"/>
  <c r="J2396" i="12"/>
  <c r="J2404" i="12"/>
  <c r="J2412" i="12"/>
  <c r="J2420" i="12"/>
  <c r="J2431" i="12"/>
  <c r="J2525" i="12"/>
  <c r="J2439" i="12"/>
  <c r="J2443" i="12"/>
  <c r="J2447" i="12"/>
  <c r="J2451" i="12"/>
  <c r="J2455" i="12"/>
  <c r="J2459" i="12"/>
  <c r="J2478" i="12"/>
  <c r="J2505" i="12"/>
  <c r="J2524" i="12"/>
  <c r="J2532" i="12"/>
  <c r="J2562" i="12"/>
  <c r="J2567" i="12"/>
  <c r="J2571" i="12"/>
  <c r="J2575" i="12"/>
  <c r="J2588" i="12"/>
  <c r="J2677" i="12"/>
  <c r="J2626" i="12"/>
  <c r="J2631" i="12"/>
  <c r="J2635" i="12"/>
  <c r="J2639" i="12"/>
  <c r="J2652" i="12"/>
  <c r="J2741" i="12"/>
  <c r="J2656" i="12"/>
  <c r="J2660" i="12"/>
  <c r="J2664" i="12"/>
  <c r="J2690" i="12"/>
  <c r="J2695" i="12"/>
  <c r="J2699" i="12"/>
  <c r="J2703" i="12"/>
  <c r="J2797" i="12"/>
  <c r="J2805" i="12"/>
  <c r="J2716" i="12"/>
  <c r="J2720" i="12"/>
  <c r="J2724" i="12"/>
  <c r="J2728" i="12"/>
  <c r="J2754" i="12"/>
  <c r="J2759" i="12"/>
  <c r="J2763" i="12"/>
  <c r="J2767" i="12"/>
  <c r="J2861" i="12"/>
  <c r="J2869" i="12"/>
  <c r="J2780" i="12"/>
  <c r="J2784" i="12"/>
  <c r="J2788" i="12"/>
  <c r="J2792" i="12"/>
  <c r="J2894" i="12"/>
  <c r="J2810" i="12"/>
  <c r="J2828" i="12"/>
  <c r="J2854" i="12"/>
  <c r="J2859" i="12"/>
  <c r="J2872" i="12"/>
  <c r="J2876" i="12"/>
  <c r="J2990" i="12"/>
  <c r="J2901" i="12"/>
  <c r="J2927" i="12"/>
  <c r="J2952" i="12"/>
  <c r="J2968" i="12"/>
  <c r="J2983" i="12"/>
  <c r="J2988" i="12"/>
  <c r="J3074" i="12"/>
  <c r="J3003" i="12"/>
  <c r="J3014" i="12"/>
  <c r="J3052" i="12"/>
  <c r="J3138" i="12"/>
  <c r="J3056" i="12"/>
  <c r="J3062" i="12"/>
  <c r="J3071" i="12"/>
  <c r="J3182" i="12"/>
  <c r="J3195" i="12"/>
  <c r="J3177" i="12"/>
  <c r="J3212" i="12"/>
  <c r="J3298" i="12"/>
  <c r="J3270" i="12"/>
  <c r="J3291" i="12"/>
  <c r="J3296" i="12"/>
  <c r="J3308" i="12"/>
  <c r="J3312" i="12"/>
  <c r="J3318" i="12"/>
  <c r="J3327" i="12"/>
  <c r="J3438" i="12"/>
  <c r="J3450" i="12"/>
  <c r="J3381" i="12"/>
  <c r="J3470" i="12"/>
  <c r="J3487" i="12"/>
  <c r="J3494" i="12"/>
  <c r="J3416" i="12"/>
  <c r="J3445" i="12"/>
  <c r="J3534" i="12"/>
  <c r="J3551" i="12"/>
  <c r="J3558" i="12"/>
  <c r="J3480" i="12"/>
  <c r="J3569" i="12"/>
  <c r="J3598" i="12"/>
  <c r="J3509" i="12"/>
  <c r="J3610" i="12"/>
  <c r="J3615" i="12"/>
  <c r="J3622" i="12"/>
  <c r="J3621" i="12"/>
  <c r="J3544" i="12"/>
  <c r="J3633" i="12"/>
  <c r="J3556" i="12"/>
  <c r="J3650" i="12"/>
  <c r="J3649" i="12"/>
  <c r="J3572" i="12"/>
  <c r="J3600" i="12"/>
  <c r="J3688" i="12"/>
  <c r="J3661" i="12"/>
  <c r="J3749" i="12"/>
  <c r="J3755" i="12"/>
  <c r="J3695" i="12"/>
  <c r="J3725" i="12"/>
  <c r="J3744" i="12"/>
  <c r="J3857" i="12"/>
  <c r="J3775" i="12"/>
  <c r="J3861" i="12"/>
  <c r="J3940" i="12"/>
  <c r="J3898" i="12"/>
  <c r="J4068" i="12"/>
  <c r="J3979" i="12"/>
  <c r="J4091" i="12"/>
  <c r="J4118" i="12"/>
  <c r="J4167" i="12"/>
  <c r="J4180" i="12"/>
  <c r="J4187" i="12"/>
  <c r="J4393" i="12"/>
  <c r="J4310" i="12"/>
  <c r="J4347" i="12"/>
  <c r="J4418" i="12"/>
  <c r="J4521" i="12"/>
  <c r="J4787" i="12"/>
  <c r="J5096" i="12"/>
  <c r="J5185" i="12"/>
  <c r="J5131" i="12"/>
  <c r="J2533" i="12"/>
  <c r="J2565" i="12"/>
  <c r="J2597" i="12"/>
  <c r="J2807" i="12"/>
  <c r="J2839" i="12"/>
  <c r="J2871" i="12"/>
  <c r="J3033" i="12"/>
  <c r="J3045" i="12"/>
  <c r="J3147" i="12"/>
  <c r="J3059" i="12"/>
  <c r="J3153" i="12"/>
  <c r="J3076" i="12"/>
  <c r="J3081" i="12"/>
  <c r="J3116" i="12"/>
  <c r="J3202" i="12"/>
  <c r="J3146" i="12"/>
  <c r="J3161" i="12"/>
  <c r="J3173" i="12"/>
  <c r="J3275" i="12"/>
  <c r="J3187" i="12"/>
  <c r="J3281" i="12"/>
  <c r="J3204" i="12"/>
  <c r="J3209" i="12"/>
  <c r="J3244" i="12"/>
  <c r="J3330" i="12"/>
  <c r="J3274" i="12"/>
  <c r="J3378" i="12"/>
  <c r="J3289" i="12"/>
  <c r="J3301" i="12"/>
  <c r="J3390" i="12"/>
  <c r="J3315" i="12"/>
  <c r="J3323" i="12"/>
  <c r="J3332" i="12"/>
  <c r="J3426" i="12"/>
  <c r="J3392" i="12"/>
  <c r="J3397" i="12"/>
  <c r="J3486" i="12"/>
  <c r="J3412" i="12"/>
  <c r="J3506" i="12"/>
  <c r="J3456" i="12"/>
  <c r="J3550" i="12"/>
  <c r="J3461" i="12"/>
  <c r="J3476" i="12"/>
  <c r="J3520" i="12"/>
  <c r="J3614" i="12"/>
  <c r="J3525" i="12"/>
  <c r="J3540" i="12"/>
  <c r="J3634" i="12"/>
  <c r="J3647" i="12"/>
  <c r="J3564" i="12"/>
  <c r="J3597" i="12"/>
  <c r="J3710" i="12"/>
  <c r="J3668" i="12"/>
  <c r="J3682" i="12"/>
  <c r="J3698" i="12"/>
  <c r="J3793" i="12"/>
  <c r="J3715" i="12"/>
  <c r="J3776" i="12"/>
  <c r="J3787" i="12"/>
  <c r="J3891" i="12"/>
  <c r="J3802" i="12"/>
  <c r="J3835" i="12"/>
  <c r="J3863" i="12"/>
  <c r="J3949" i="12"/>
  <c r="J3950" i="12"/>
  <c r="J3962" i="12"/>
  <c r="J3881" i="12"/>
  <c r="J3890" i="12"/>
  <c r="J3976" i="12"/>
  <c r="J3985" i="12"/>
  <c r="J3919" i="12"/>
  <c r="J3929" i="12"/>
  <c r="J3961" i="12"/>
  <c r="J3973" i="12"/>
  <c r="J4085" i="12"/>
  <c r="J4066" i="12"/>
  <c r="J4154" i="12"/>
  <c r="J4189" i="12"/>
  <c r="J4194" i="12"/>
  <c r="J4106" i="12"/>
  <c r="J4142" i="12"/>
  <c r="J4228" i="12"/>
  <c r="J4150" i="12"/>
  <c r="J4212" i="12"/>
  <c r="J4301" i="12"/>
  <c r="J4219" i="12"/>
  <c r="J4372" i="12"/>
  <c r="J4460" i="12"/>
  <c r="J4446" i="12"/>
  <c r="J4379" i="12"/>
  <c r="J4493" i="12"/>
  <c r="J4406" i="12"/>
  <c r="J4492" i="12"/>
  <c r="J4528" i="12"/>
  <c r="J4447" i="12"/>
  <c r="J4479" i="12"/>
  <c r="J4491" i="12"/>
  <c r="J4578" i="12"/>
  <c r="J4654" i="12"/>
  <c r="J4653" i="12"/>
  <c r="J4715" i="12"/>
  <c r="J4627" i="12"/>
  <c r="J4716" i="12"/>
  <c r="J4710" i="12"/>
  <c r="J4947" i="12"/>
  <c r="J4866" i="12"/>
  <c r="J4951" i="12"/>
  <c r="J4955" i="12"/>
  <c r="J4994" i="12"/>
  <c r="J5083" i="12"/>
  <c r="J5082" i="12"/>
  <c r="J5066" i="12"/>
  <c r="J5070" i="12"/>
  <c r="J5079" i="12"/>
  <c r="J5122" i="12"/>
  <c r="J5376" i="12"/>
  <c r="J5465" i="12"/>
  <c r="J5456" i="12"/>
  <c r="J5451" i="12"/>
  <c r="J5446" i="12"/>
  <c r="J5439" i="12"/>
  <c r="J5487" i="12"/>
  <c r="J5568" i="12"/>
  <c r="J5570" i="12"/>
  <c r="J5559" i="12"/>
  <c r="J2307" i="12"/>
  <c r="J2339" i="12"/>
  <c r="J2371" i="12"/>
  <c r="J2403" i="12"/>
  <c r="J2435" i="12"/>
  <c r="J2467" i="12"/>
  <c r="J2499" i="12"/>
  <c r="J2531" i="12"/>
  <c r="J2547" i="12"/>
  <c r="J2563" i="12"/>
  <c r="J2579" i="12"/>
  <c r="J2595" i="12"/>
  <c r="J2611" i="12"/>
  <c r="J2627" i="12"/>
  <c r="J2643" i="12"/>
  <c r="J2659" i="12"/>
  <c r="J2675" i="12"/>
  <c r="J2691" i="12"/>
  <c r="J2707" i="12"/>
  <c r="J2723" i="12"/>
  <c r="J2739" i="12"/>
  <c r="J2755" i="12"/>
  <c r="J2771" i="12"/>
  <c r="J2787" i="12"/>
  <c r="J2811" i="12"/>
  <c r="J2814" i="12"/>
  <c r="J2843" i="12"/>
  <c r="J2846" i="12"/>
  <c r="J2875" i="12"/>
  <c r="J2878" i="12"/>
  <c r="J2886" i="12"/>
  <c r="J2902" i="12"/>
  <c r="J2906" i="12"/>
  <c r="J2918" i="12"/>
  <c r="J2934" i="12"/>
  <c r="J2938" i="12"/>
  <c r="J2950" i="12"/>
  <c r="J2966" i="12"/>
  <c r="J2982" i="12"/>
  <c r="J2998" i="12"/>
  <c r="J3118" i="12"/>
  <c r="J3046" i="12"/>
  <c r="J3055" i="12"/>
  <c r="J3068" i="12"/>
  <c r="J3103" i="12"/>
  <c r="J3112" i="12"/>
  <c r="J3126" i="12"/>
  <c r="J3246" i="12"/>
  <c r="J3174" i="12"/>
  <c r="J3183" i="12"/>
  <c r="J3192" i="12"/>
  <c r="J3196" i="12"/>
  <c r="J3231" i="12"/>
  <c r="J3240" i="12"/>
  <c r="J3254" i="12"/>
  <c r="J3374" i="12"/>
  <c r="J3302" i="12"/>
  <c r="J3311" i="12"/>
  <c r="J3320" i="12"/>
  <c r="J3324" i="12"/>
  <c r="J3359" i="12"/>
  <c r="J3368" i="12"/>
  <c r="J3462" i="12"/>
  <c r="J3471" i="12"/>
  <c r="J3387" i="12"/>
  <c r="J3427" i="12"/>
  <c r="J3432" i="12"/>
  <c r="J3526" i="12"/>
  <c r="J3535" i="12"/>
  <c r="J3451" i="12"/>
  <c r="J3481" i="12"/>
  <c r="J3491" i="12"/>
  <c r="J3496" i="12"/>
  <c r="J3590" i="12"/>
  <c r="J3515" i="12"/>
  <c r="J3545" i="12"/>
  <c r="J3588" i="12"/>
  <c r="J3696" i="12"/>
  <c r="J3700" i="12"/>
  <c r="J3611" i="12"/>
  <c r="J3729" i="12"/>
  <c r="J3733" i="12"/>
  <c r="J3748" i="12"/>
  <c r="J3659" i="12"/>
  <c r="J3664" i="12"/>
  <c r="J3758" i="12"/>
  <c r="J3683" i="12"/>
  <c r="J3705" i="12"/>
  <c r="J3721" i="12"/>
  <c r="J3770" i="12"/>
  <c r="J3892" i="12"/>
  <c r="J3858" i="12"/>
  <c r="J3897" i="12"/>
  <c r="J3903" i="12"/>
  <c r="J3989" i="12"/>
  <c r="J3951" i="12"/>
  <c r="J4062" i="12"/>
  <c r="J3974" i="12"/>
  <c r="J4097" i="12"/>
  <c r="J4008" i="12"/>
  <c r="J4013" i="12"/>
  <c r="J4041" i="12"/>
  <c r="J4067" i="12"/>
  <c r="J4161" i="12"/>
  <c r="J4157" i="12"/>
  <c r="J4072" i="12"/>
  <c r="J4088" i="12"/>
  <c r="J4177" i="12"/>
  <c r="J4173" i="12"/>
  <c r="J4107" i="12"/>
  <c r="J4126" i="12"/>
  <c r="J4138" i="12"/>
  <c r="J4265" i="12"/>
  <c r="J4264" i="12"/>
  <c r="J4182" i="12"/>
  <c r="J4285" i="12"/>
  <c r="J4225" i="12"/>
  <c r="J4394" i="12"/>
  <c r="J4315" i="12"/>
  <c r="J4425" i="12"/>
  <c r="J4469" i="12"/>
  <c r="J4380" i="12"/>
  <c r="J4414" i="12"/>
  <c r="J4522" i="12"/>
  <c r="J4675" i="12"/>
  <c r="J4762" i="12"/>
  <c r="J4741" i="12"/>
  <c r="J4755" i="12"/>
  <c r="J4798" i="12"/>
  <c r="J4883" i="12"/>
  <c r="J4986" i="12"/>
  <c r="J5440" i="12"/>
  <c r="J5527" i="12"/>
  <c r="J5529" i="12"/>
  <c r="J2310" i="12"/>
  <c r="J2342" i="12"/>
  <c r="J2374" i="12"/>
  <c r="J2406" i="12"/>
  <c r="J2438" i="12"/>
  <c r="J2470" i="12"/>
  <c r="J2502" i="12"/>
  <c r="J2534" i="12"/>
  <c r="J2550" i="12"/>
  <c r="J2566" i="12"/>
  <c r="J2582" i="12"/>
  <c r="J2598" i="12"/>
  <c r="J2614" i="12"/>
  <c r="J2630" i="12"/>
  <c r="J2646" i="12"/>
  <c r="J2662" i="12"/>
  <c r="J2678" i="12"/>
  <c r="J2694" i="12"/>
  <c r="J2710" i="12"/>
  <c r="J2726" i="12"/>
  <c r="J2742" i="12"/>
  <c r="J2758" i="12"/>
  <c r="J2774" i="12"/>
  <c r="J2790" i="12"/>
  <c r="J2897" i="12"/>
  <c r="J2815" i="12"/>
  <c r="J2818" i="12"/>
  <c r="J2929" i="12"/>
  <c r="J2847" i="12"/>
  <c r="J2850" i="12"/>
  <c r="J2961" i="12"/>
  <c r="J2879" i="12"/>
  <c r="J2910" i="12"/>
  <c r="J2942" i="12"/>
  <c r="J3015" i="12"/>
  <c r="J3020" i="12"/>
  <c r="J3106" i="12"/>
  <c r="J3029" i="12"/>
  <c r="J3065" i="12"/>
  <c r="J3077" i="12"/>
  <c r="J3179" i="12"/>
  <c r="J3091" i="12"/>
  <c r="J3185" i="12"/>
  <c r="J3108" i="12"/>
  <c r="J3113" i="12"/>
  <c r="J3143" i="12"/>
  <c r="J3148" i="12"/>
  <c r="J3234" i="12"/>
  <c r="J3152" i="12"/>
  <c r="J3157" i="12"/>
  <c r="J3178" i="12"/>
  <c r="J3193" i="12"/>
  <c r="J3205" i="12"/>
  <c r="J3307" i="12"/>
  <c r="J3219" i="12"/>
  <c r="J3313" i="12"/>
  <c r="J3236" i="12"/>
  <c r="J3241" i="12"/>
  <c r="J3271" i="12"/>
  <c r="J3276" i="12"/>
  <c r="J3362" i="12"/>
  <c r="J3280" i="12"/>
  <c r="J3285" i="12"/>
  <c r="J3306" i="12"/>
  <c r="J3410" i="12"/>
  <c r="J3321" i="12"/>
  <c r="J3333" i="12"/>
  <c r="J3422" i="12"/>
  <c r="J3347" i="12"/>
  <c r="J3364" i="12"/>
  <c r="J3458" i="12"/>
  <c r="J3373" i="12"/>
  <c r="J3383" i="12"/>
  <c r="J3408" i="12"/>
  <c r="J3413" i="12"/>
  <c r="J3502" i="12"/>
  <c r="J3428" i="12"/>
  <c r="J3522" i="12"/>
  <c r="J3437" i="12"/>
  <c r="J3447" i="12"/>
  <c r="J3472" i="12"/>
  <c r="J3566" i="12"/>
  <c r="J3477" i="12"/>
  <c r="J3492" i="12"/>
  <c r="J3586" i="12"/>
  <c r="J3501" i="12"/>
  <c r="J3536" i="12"/>
  <c r="J3630" i="12"/>
  <c r="J3541" i="12"/>
  <c r="J3654" i="12"/>
  <c r="J3565" i="12"/>
  <c r="J3678" i="12"/>
  <c r="J3607" i="12"/>
  <c r="J3636" i="12"/>
  <c r="J3645" i="12"/>
  <c r="J3660" i="12"/>
  <c r="J3689" i="12"/>
  <c r="J3699" i="12"/>
  <c r="J3825" i="12"/>
  <c r="J3738" i="12"/>
  <c r="J3771" i="12"/>
  <c r="J3860" i="12"/>
  <c r="J3778" i="12"/>
  <c r="J3808" i="12"/>
  <c r="J3820" i="12"/>
  <c r="J3909" i="12"/>
  <c r="J3842" i="12"/>
  <c r="J3904" i="12"/>
  <c r="J4019" i="12"/>
  <c r="J3930" i="12"/>
  <c r="J3963" i="12"/>
  <c r="J3991" i="12"/>
  <c r="J4077" i="12"/>
  <c r="J4078" i="12"/>
  <c r="J4090" i="12"/>
  <c r="J4009" i="12"/>
  <c r="J4018" i="12"/>
  <c r="J4047" i="12"/>
  <c r="J4146" i="12"/>
  <c r="J4061" i="12"/>
  <c r="J4197" i="12"/>
  <c r="J4170" i="12"/>
  <c r="J4176" i="12"/>
  <c r="J4206" i="12"/>
  <c r="J4214" i="12"/>
  <c r="J4314" i="12"/>
  <c r="J4226" i="12"/>
  <c r="J4329" i="12"/>
  <c r="J4240" i="12"/>
  <c r="J4246" i="12"/>
  <c r="J4333" i="12"/>
  <c r="J4349" i="12"/>
  <c r="J4273" i="12"/>
  <c r="J4362" i="12"/>
  <c r="J4361" i="12"/>
  <c r="J4294" i="12"/>
  <c r="J4302" i="12"/>
  <c r="J4390" i="12"/>
  <c r="J4430" i="12"/>
  <c r="J4518" i="12"/>
  <c r="J4461" i="12"/>
  <c r="J4467" i="12"/>
  <c r="J4688" i="12"/>
  <c r="J4766" i="12"/>
  <c r="J4775" i="12"/>
  <c r="J4769" i="12"/>
  <c r="J4745" i="12"/>
  <c r="J4996" i="12"/>
  <c r="J5111" i="12"/>
  <c r="J5164" i="12"/>
  <c r="J5251" i="12"/>
  <c r="J5253" i="12"/>
  <c r="J2883" i="12"/>
  <c r="J2915" i="12"/>
  <c r="J2947" i="12"/>
  <c r="J2979" i="12"/>
  <c r="J3011" i="12"/>
  <c r="J3043" i="12"/>
  <c r="J3075" i="12"/>
  <c r="J3107" i="12"/>
  <c r="J3139" i="12"/>
  <c r="J3171" i="12"/>
  <c r="J3203" i="12"/>
  <c r="J3235" i="12"/>
  <c r="J3267" i="12"/>
  <c r="J3299" i="12"/>
  <c r="J3305" i="12"/>
  <c r="J3337" i="12"/>
  <c r="J3363" i="12"/>
  <c r="J3366" i="12"/>
  <c r="J3382" i="12"/>
  <c r="J3414" i="12"/>
  <c r="J3446" i="12"/>
  <c r="J3560" i="12"/>
  <c r="J3570" i="12"/>
  <c r="J3681" i="12"/>
  <c r="J3592" i="12"/>
  <c r="J3713" i="12"/>
  <c r="J3624" i="12"/>
  <c r="J3745" i="12"/>
  <c r="J3656" i="12"/>
  <c r="J3743" i="12"/>
  <c r="J3829" i="12"/>
  <c r="J3747" i="12"/>
  <c r="J3788" i="12"/>
  <c r="J3800" i="12"/>
  <c r="J3902" i="12"/>
  <c r="J3814" i="12"/>
  <c r="J3908" i="12"/>
  <c r="J3831" i="12"/>
  <c r="J3836" i="12"/>
  <c r="J3871" i="12"/>
  <c r="J3957" i="12"/>
  <c r="J3875" i="12"/>
  <c r="J3901" i="12"/>
  <c r="J3916" i="12"/>
  <c r="J3928" i="12"/>
  <c r="J4030" i="12"/>
  <c r="J3942" i="12"/>
  <c r="J4036" i="12"/>
  <c r="J3959" i="12"/>
  <c r="J4053" i="12"/>
  <c r="J3999" i="12"/>
  <c r="J4003" i="12"/>
  <c r="J4029" i="12"/>
  <c r="J4133" i="12"/>
  <c r="J4044" i="12"/>
  <c r="J4056" i="12"/>
  <c r="J4145" i="12"/>
  <c r="J4070" i="12"/>
  <c r="J4087" i="12"/>
  <c r="J4181" i="12"/>
  <c r="J4125" i="12"/>
  <c r="J4131" i="12"/>
  <c r="J4136" i="12"/>
  <c r="J4151" i="12"/>
  <c r="J4195" i="12"/>
  <c r="J4200" i="12"/>
  <c r="J4215" i="12"/>
  <c r="J4355" i="12"/>
  <c r="J4266" i="12"/>
  <c r="J4289" i="12"/>
  <c r="J4402" i="12"/>
  <c r="J4413" i="12"/>
  <c r="J4324" i="12"/>
  <c r="J4419" i="12"/>
  <c r="J4331" i="12"/>
  <c r="J4420" i="12"/>
  <c r="J4448" i="12"/>
  <c r="J4360" i="12"/>
  <c r="J4454" i="12"/>
  <c r="J4464" i="12"/>
  <c r="J4377" i="12"/>
  <c r="J4466" i="12"/>
  <c r="J4383" i="12"/>
  <c r="J4485" i="12"/>
  <c r="J4401" i="12"/>
  <c r="J4490" i="12"/>
  <c r="J4489" i="12"/>
  <c r="J4507" i="12"/>
  <c r="J4602" i="12"/>
  <c r="J4542" i="12"/>
  <c r="J4554" i="12"/>
  <c r="J4659" i="12"/>
  <c r="J4673" i="12"/>
  <c r="J4678" i="12"/>
  <c r="J4613" i="12"/>
  <c r="J4731" i="12"/>
  <c r="J4649" i="12"/>
  <c r="J4738" i="12"/>
  <c r="J4743" i="12"/>
  <c r="J4655" i="12"/>
  <c r="J4827" i="12"/>
  <c r="J4950" i="12"/>
  <c r="J4880" i="12"/>
  <c r="J4969" i="12"/>
  <c r="J4966" i="12"/>
  <c r="J4989" i="12"/>
  <c r="J4957" i="12"/>
  <c r="J4972" i="12"/>
  <c r="J5008" i="12"/>
  <c r="J5143" i="12"/>
  <c r="J5150" i="12"/>
  <c r="J5309" i="12"/>
  <c r="J5327" i="12"/>
  <c r="J5239" i="12"/>
  <c r="J5322" i="12"/>
  <c r="J5326" i="12"/>
  <c r="J5323" i="12"/>
  <c r="J5319" i="12"/>
  <c r="J5336" i="12"/>
  <c r="J5247" i="12"/>
  <c r="J5335" i="12"/>
  <c r="J5370" i="12"/>
  <c r="J5403" i="12"/>
  <c r="J5402" i="12"/>
  <c r="J5457" i="12"/>
  <c r="J5546" i="12"/>
  <c r="J5533" i="12"/>
  <c r="J3554" i="12"/>
  <c r="J3576" i="12"/>
  <c r="J3608" i="12"/>
  <c r="J3640" i="12"/>
  <c r="J3672" i="12"/>
  <c r="J3679" i="12"/>
  <c r="J3687" i="12"/>
  <c r="J3692" i="12"/>
  <c r="J3711" i="12"/>
  <c r="J3797" i="12"/>
  <c r="J3719" i="12"/>
  <c r="J3724" i="12"/>
  <c r="J3736" i="12"/>
  <c r="J3838" i="12"/>
  <c r="J3750" i="12"/>
  <c r="J3844" i="12"/>
  <c r="J3767" i="12"/>
  <c r="J3772" i="12"/>
  <c r="J3807" i="12"/>
  <c r="J3893" i="12"/>
  <c r="J3837" i="12"/>
  <c r="J3852" i="12"/>
  <c r="J3864" i="12"/>
  <c r="J3966" i="12"/>
  <c r="J3878" i="12"/>
  <c r="J3972" i="12"/>
  <c r="J3886" i="12"/>
  <c r="J3895" i="12"/>
  <c r="J3900" i="12"/>
  <c r="J3935" i="12"/>
  <c r="J3965" i="12"/>
  <c r="J3980" i="12"/>
  <c r="J3992" i="12"/>
  <c r="J4006" i="12"/>
  <c r="J4014" i="12"/>
  <c r="J4023" i="12"/>
  <c r="J4117" i="12"/>
  <c r="J4063" i="12"/>
  <c r="J4093" i="12"/>
  <c r="J4099" i="12"/>
  <c r="J4104" i="12"/>
  <c r="J4193" i="12"/>
  <c r="J4119" i="12"/>
  <c r="J4213" i="12"/>
  <c r="J4163" i="12"/>
  <c r="J4168" i="12"/>
  <c r="J4183" i="12"/>
  <c r="J4330" i="12"/>
  <c r="J4242" i="12"/>
  <c r="J4257" i="12"/>
  <c r="J4370" i="12"/>
  <c r="J4286" i="12"/>
  <c r="J4351" i="12"/>
  <c r="J4451" i="12"/>
  <c r="J4363" i="12"/>
  <c r="J4368" i="12"/>
  <c r="J4374" i="12"/>
  <c r="J4450" i="12"/>
  <c r="J4605" i="12"/>
  <c r="J4516" i="12"/>
  <c r="J4658" i="12"/>
  <c r="J4575" i="12"/>
  <c r="J4604" i="12"/>
  <c r="J4617" i="12"/>
  <c r="J4734" i="12"/>
  <c r="J4646" i="12"/>
  <c r="J4844" i="12"/>
  <c r="J5078" i="12"/>
  <c r="J5125" i="12"/>
  <c r="J5132" i="12"/>
  <c r="J5221" i="12"/>
  <c r="J5218" i="12"/>
  <c r="J5197" i="12"/>
  <c r="J5175" i="12"/>
  <c r="J5262" i="12"/>
  <c r="J5261" i="12"/>
  <c r="J5416" i="12"/>
  <c r="J5332" i="12"/>
  <c r="J5419" i="12"/>
  <c r="J5340" i="12"/>
  <c r="J5424" i="12"/>
  <c r="J5538" i="12"/>
  <c r="J5461" i="12"/>
  <c r="J5858" i="12"/>
  <c r="J3028" i="12"/>
  <c r="J3060" i="12"/>
  <c r="J3092" i="12"/>
  <c r="J3124" i="12"/>
  <c r="J3156" i="12"/>
  <c r="J3188" i="12"/>
  <c r="J3220" i="12"/>
  <c r="J3252" i="12"/>
  <c r="J3284" i="12"/>
  <c r="J3316" i="12"/>
  <c r="J3348" i="12"/>
  <c r="J3372" i="12"/>
  <c r="J3388" i="12"/>
  <c r="J3404" i="12"/>
  <c r="J3420" i="12"/>
  <c r="J3436" i="12"/>
  <c r="J3452" i="12"/>
  <c r="J3468" i="12"/>
  <c r="J3484" i="12"/>
  <c r="J3500" i="12"/>
  <c r="J3516" i="12"/>
  <c r="J3532" i="12"/>
  <c r="J3548" i="12"/>
  <c r="J3662" i="12"/>
  <c r="J3580" i="12"/>
  <c r="J3612" i="12"/>
  <c r="J3644" i="12"/>
  <c r="J3665" i="12"/>
  <c r="J3676" i="12"/>
  <c r="J3777" i="12"/>
  <c r="J3708" i="12"/>
  <c r="J3809" i="12"/>
  <c r="J3737" i="12"/>
  <c r="J3746" i="12"/>
  <c r="J3759" i="12"/>
  <c r="J3781" i="12"/>
  <c r="J3794" i="12"/>
  <c r="J3803" i="12"/>
  <c r="J3817" i="12"/>
  <c r="J3937" i="12"/>
  <c r="J3856" i="12"/>
  <c r="J3865" i="12"/>
  <c r="J3874" i="12"/>
  <c r="J3883" i="12"/>
  <c r="J3887" i="12"/>
  <c r="J3922" i="12"/>
  <c r="J3931" i="12"/>
  <c r="J3945" i="12"/>
  <c r="J4065" i="12"/>
  <c r="J3984" i="12"/>
  <c r="J3993" i="12"/>
  <c r="J4002" i="12"/>
  <c r="J4011" i="12"/>
  <c r="J4015" i="12"/>
  <c r="J4050" i="12"/>
  <c r="J4059" i="12"/>
  <c r="J4153" i="12"/>
  <c r="J4162" i="12"/>
  <c r="J4073" i="12"/>
  <c r="J4178" i="12"/>
  <c r="J4094" i="12"/>
  <c r="J4134" i="12"/>
  <c r="J4139" i="12"/>
  <c r="J4233" i="12"/>
  <c r="J4158" i="12"/>
  <c r="J4188" i="12"/>
  <c r="J4198" i="12"/>
  <c r="J4203" i="12"/>
  <c r="J4292" i="12"/>
  <c r="J4297" i="12"/>
  <c r="J4307" i="12"/>
  <c r="J4222" i="12"/>
  <c r="J4317" i="12"/>
  <c r="J4243" i="12"/>
  <c r="J4332" i="12"/>
  <c r="J4346" i="12"/>
  <c r="J4258" i="12"/>
  <c r="J4387" i="12"/>
  <c r="J4299" i="12"/>
  <c r="J4416" i="12"/>
  <c r="J4328" i="12"/>
  <c r="J4345" i="12"/>
  <c r="J4453" i="12"/>
  <c r="J4458" i="12"/>
  <c r="J4475" i="12"/>
  <c r="J4534" i="12"/>
  <c r="J4629" i="12"/>
  <c r="J4558" i="12"/>
  <c r="J4569" i="12"/>
  <c r="J4699" i="12"/>
  <c r="J4611" i="12"/>
  <c r="J4623" i="12"/>
  <c r="J4635" i="12"/>
  <c r="J4730" i="12"/>
  <c r="J4691" i="12"/>
  <c r="J4736" i="12"/>
  <c r="J4823" i="12"/>
  <c r="J4870" i="12"/>
  <c r="J4781" i="12"/>
  <c r="J5030" i="12"/>
  <c r="J4941" i="12"/>
  <c r="J5022" i="12"/>
  <c r="J5023" i="12"/>
  <c r="J4962" i="12"/>
  <c r="J5051" i="12"/>
  <c r="J5101" i="12"/>
  <c r="J5013" i="12"/>
  <c r="J5098" i="12"/>
  <c r="J5102" i="12"/>
  <c r="J5099" i="12"/>
  <c r="J5148" i="12"/>
  <c r="J5235" i="12"/>
  <c r="J5237" i="12"/>
  <c r="J5252" i="12"/>
  <c r="J5259" i="12"/>
  <c r="J5534" i="12"/>
  <c r="J5930" i="12"/>
  <c r="J2999" i="12"/>
  <c r="J3031" i="12"/>
  <c r="J3063" i="12"/>
  <c r="J3095" i="12"/>
  <c r="J3127" i="12"/>
  <c r="J3159" i="12"/>
  <c r="J3191" i="12"/>
  <c r="J3223" i="12"/>
  <c r="J3255" i="12"/>
  <c r="J3287" i="12"/>
  <c r="J3319" i="12"/>
  <c r="J3351" i="12"/>
  <c r="J3375" i="12"/>
  <c r="J3391" i="12"/>
  <c r="J3407" i="12"/>
  <c r="J3423" i="12"/>
  <c r="J3439" i="12"/>
  <c r="J3552" i="12"/>
  <c r="J3584" i="12"/>
  <c r="J3616" i="12"/>
  <c r="J3648" i="12"/>
  <c r="J3658" i="12"/>
  <c r="J3704" i="12"/>
  <c r="J3756" i="12"/>
  <c r="J3768" i="12"/>
  <c r="J3870" i="12"/>
  <c r="J3782" i="12"/>
  <c r="J3876" i="12"/>
  <c r="J3799" i="12"/>
  <c r="J3804" i="12"/>
  <c r="J3839" i="12"/>
  <c r="J3925" i="12"/>
  <c r="J3843" i="12"/>
  <c r="J3869" i="12"/>
  <c r="J3884" i="12"/>
  <c r="J3896" i="12"/>
  <c r="J3998" i="12"/>
  <c r="J3910" i="12"/>
  <c r="J4004" i="12"/>
  <c r="J3927" i="12"/>
  <c r="J4021" i="12"/>
  <c r="J3967" i="12"/>
  <c r="J3971" i="12"/>
  <c r="J3997" i="12"/>
  <c r="J4101" i="12"/>
  <c r="J4012" i="12"/>
  <c r="J4024" i="12"/>
  <c r="J4113" i="12"/>
  <c r="J4038" i="12"/>
  <c r="J4055" i="12"/>
  <c r="J4149" i="12"/>
  <c r="J4109" i="12"/>
  <c r="J4115" i="12"/>
  <c r="J4120" i="12"/>
  <c r="J4209" i="12"/>
  <c r="J4135" i="12"/>
  <c r="J4144" i="12"/>
  <c r="J4179" i="12"/>
  <c r="J4268" i="12"/>
  <c r="J4184" i="12"/>
  <c r="J4288" i="12"/>
  <c r="J4199" i="12"/>
  <c r="J4208" i="12"/>
  <c r="J4238" i="12"/>
  <c r="J4326" i="12"/>
  <c r="J4477" i="12"/>
  <c r="J4388" i="12"/>
  <c r="J4530" i="12"/>
  <c r="J4541" i="12"/>
  <c r="J4452" i="12"/>
  <c r="J4547" i="12"/>
  <c r="J4459" i="12"/>
  <c r="J4548" i="12"/>
  <c r="J4488" i="12"/>
  <c r="J4581" i="12"/>
  <c r="J4505" i="12"/>
  <c r="J4511" i="12"/>
  <c r="J4618" i="12"/>
  <c r="J4529" i="12"/>
  <c r="J4540" i="12"/>
  <c r="J4546" i="12"/>
  <c r="J4713" i="12"/>
  <c r="J4666" i="12"/>
  <c r="J4704" i="12"/>
  <c r="J4789" i="12"/>
  <c r="J4788" i="12"/>
  <c r="J4843" i="12"/>
  <c r="J4754" i="12"/>
  <c r="J4830" i="12"/>
  <c r="J4841" i="12"/>
  <c r="J4922" i="12"/>
  <c r="J4859" i="12"/>
  <c r="J4945" i="12"/>
  <c r="J4938" i="12"/>
  <c r="J4948" i="12"/>
  <c r="J4942" i="12"/>
  <c r="J4928" i="12"/>
  <c r="J5015" i="12"/>
  <c r="J5020" i="12"/>
  <c r="J5064" i="12"/>
  <c r="J5153" i="12"/>
  <c r="J5146" i="12"/>
  <c r="J5147" i="12"/>
  <c r="J5151" i="12"/>
  <c r="J5127" i="12"/>
  <c r="J5130" i="12"/>
  <c r="J5119" i="12"/>
  <c r="J5295" i="12"/>
  <c r="J5207" i="12"/>
  <c r="J5294" i="12"/>
  <c r="J5304" i="12"/>
  <c r="J5215" i="12"/>
  <c r="J5303" i="12"/>
  <c r="J5751" i="12"/>
  <c r="J3702" i="12"/>
  <c r="J3734" i="12"/>
  <c r="J3766" i="12"/>
  <c r="J3798" i="12"/>
  <c r="J3830" i="12"/>
  <c r="J3862" i="12"/>
  <c r="J3894" i="12"/>
  <c r="J3926" i="12"/>
  <c r="J3932" i="12"/>
  <c r="J3958" i="12"/>
  <c r="J3964" i="12"/>
  <c r="J3990" i="12"/>
  <c r="J3996" i="12"/>
  <c r="J4022" i="12"/>
  <c r="J4028" i="12"/>
  <c r="J4054" i="12"/>
  <c r="J4057" i="12"/>
  <c r="J4060" i="12"/>
  <c r="J4086" i="12"/>
  <c r="J4105" i="12"/>
  <c r="J4137" i="12"/>
  <c r="J4169" i="12"/>
  <c r="J4239" i="12"/>
  <c r="J4245" i="12"/>
  <c r="J4276" i="12"/>
  <c r="J4378" i="12"/>
  <c r="J4305" i="12"/>
  <c r="J4334" i="12"/>
  <c r="J4396" i="12"/>
  <c r="J4404" i="12"/>
  <c r="J4506" i="12"/>
  <c r="J4433" i="12"/>
  <c r="J4462" i="12"/>
  <c r="J4524" i="12"/>
  <c r="J4621" i="12"/>
  <c r="J4532" i="12"/>
  <c r="J4634" i="12"/>
  <c r="J4650" i="12"/>
  <c r="J4561" i="12"/>
  <c r="J4607" i="12"/>
  <c r="J4640" i="12"/>
  <c r="J4676" i="12"/>
  <c r="J4698" i="12"/>
  <c r="J4729" i="12"/>
  <c r="J4829" i="12"/>
  <c r="J4748" i="12"/>
  <c r="J4791" i="12"/>
  <c r="J4803" i="12"/>
  <c r="J4910" i="12"/>
  <c r="J5003" i="12"/>
  <c r="J5001" i="12"/>
  <c r="J4963" i="12"/>
  <c r="J4976" i="12"/>
  <c r="J5063" i="12"/>
  <c r="J5071" i="12"/>
  <c r="J4999" i="12"/>
  <c r="J5094" i="12"/>
  <c r="J5005" i="12"/>
  <c r="J5087" i="12"/>
  <c r="J5154" i="12"/>
  <c r="J5086" i="12"/>
  <c r="J5112" i="12"/>
  <c r="J5244" i="12"/>
  <c r="J5354" i="12"/>
  <c r="J5305" i="12"/>
  <c r="J5386" i="12"/>
  <c r="J5381" i="12"/>
  <c r="J5384" i="12"/>
  <c r="J5601" i="12"/>
  <c r="J5624" i="12"/>
  <c r="J5726" i="12"/>
  <c r="J4223" i="12"/>
  <c r="J4229" i="12"/>
  <c r="J4255" i="12"/>
  <c r="J4262" i="12"/>
  <c r="J4270" i="12"/>
  <c r="J4340" i="12"/>
  <c r="J4442" i="12"/>
  <c r="J4369" i="12"/>
  <c r="J4398" i="12"/>
  <c r="J4468" i="12"/>
  <c r="J4570" i="12"/>
  <c r="J4586" i="12"/>
  <c r="J4497" i="12"/>
  <c r="J4526" i="12"/>
  <c r="J4576" i="12"/>
  <c r="J4595" i="12"/>
  <c r="J4689" i="12"/>
  <c r="J4703" i="12"/>
  <c r="J4702" i="12"/>
  <c r="J4614" i="12"/>
  <c r="J4619" i="12"/>
  <c r="J4633" i="12"/>
  <c r="J4722" i="12"/>
  <c r="J4638" i="12"/>
  <c r="J4667" i="12"/>
  <c r="J4756" i="12"/>
  <c r="J4783" i="12"/>
  <c r="J4706" i="12"/>
  <c r="J4858" i="12"/>
  <c r="J4772" i="12"/>
  <c r="J4907" i="12"/>
  <c r="J4818" i="12"/>
  <c r="J4974" i="12"/>
  <c r="J4903" i="12"/>
  <c r="J5012" i="12"/>
  <c r="J4923" i="12"/>
  <c r="J5011" i="12"/>
  <c r="J4929" i="12"/>
  <c r="J5209" i="12"/>
  <c r="J5665" i="12"/>
  <c r="J5576" i="12"/>
  <c r="J5592" i="12"/>
  <c r="J5681" i="12"/>
  <c r="J5805" i="12"/>
  <c r="J5879" i="12"/>
  <c r="J5837" i="12"/>
  <c r="J5920" i="12"/>
  <c r="J5844" i="12"/>
  <c r="J5883" i="12"/>
  <c r="J5972" i="12"/>
  <c r="J5970" i="12"/>
  <c r="J5957" i="12"/>
  <c r="J5969" i="12"/>
  <c r="J5907" i="12"/>
  <c r="J5996" i="12"/>
  <c r="J5993" i="12"/>
  <c r="J5914" i="12"/>
  <c r="J6036" i="12"/>
  <c r="J6049" i="12"/>
  <c r="J3751" i="12"/>
  <c r="J3783" i="12"/>
  <c r="J3815" i="12"/>
  <c r="J3847" i="12"/>
  <c r="J3879" i="12"/>
  <c r="J3911" i="12"/>
  <c r="J3943" i="12"/>
  <c r="J3975" i="12"/>
  <c r="J4007" i="12"/>
  <c r="J4039" i="12"/>
  <c r="J4071" i="12"/>
  <c r="J4095" i="12"/>
  <c r="J4111" i="12"/>
  <c r="J4127" i="12"/>
  <c r="J4143" i="12"/>
  <c r="J4159" i="12"/>
  <c r="J4175" i="12"/>
  <c r="J4277" i="12"/>
  <c r="J4191" i="12"/>
  <c r="J4282" i="12"/>
  <c r="J4293" i="12"/>
  <c r="J4207" i="12"/>
  <c r="J4309" i="12"/>
  <c r="J4227" i="12"/>
  <c r="J4230" i="12"/>
  <c r="J4323" i="12"/>
  <c r="J4341" i="12"/>
  <c r="J4259" i="12"/>
  <c r="J4352" i="12"/>
  <c r="J4267" i="12"/>
  <c r="J4283" i="12"/>
  <c r="J4287" i="12"/>
  <c r="J4381" i="12"/>
  <c r="J4384" i="12"/>
  <c r="J4296" i="12"/>
  <c r="J4405" i="12"/>
  <c r="J4353" i="12"/>
  <c r="J4386" i="12"/>
  <c r="J4483" i="12"/>
  <c r="J4395" i="12"/>
  <c r="J4411" i="12"/>
  <c r="J4415" i="12"/>
  <c r="J4509" i="12"/>
  <c r="J4512" i="12"/>
  <c r="J4424" i="12"/>
  <c r="J4533" i="12"/>
  <c r="J4481" i="12"/>
  <c r="J4514" i="12"/>
  <c r="J4523" i="12"/>
  <c r="J4539" i="12"/>
  <c r="J4543" i="12"/>
  <c r="J4637" i="12"/>
  <c r="J4552" i="12"/>
  <c r="J4657" i="12"/>
  <c r="J4661" i="12"/>
  <c r="J4591" i="12"/>
  <c r="J4600" i="12"/>
  <c r="J4624" i="12"/>
  <c r="J4718" i="12"/>
  <c r="J4643" i="12"/>
  <c r="J4746" i="12"/>
  <c r="J4749" i="12"/>
  <c r="J4684" i="12"/>
  <c r="J4696" i="12"/>
  <c r="J4785" i="12"/>
  <c r="J4707" i="12"/>
  <c r="J4717" i="12"/>
  <c r="J4806" i="12"/>
  <c r="J4747" i="12"/>
  <c r="J4767" i="12"/>
  <c r="J4855" i="12"/>
  <c r="J4884" i="12"/>
  <c r="J4795" i="12"/>
  <c r="J4824" i="12"/>
  <c r="J4913" i="12"/>
  <c r="J4836" i="12"/>
  <c r="J4847" i="12"/>
  <c r="J4869" i="12"/>
  <c r="J4958" i="12"/>
  <c r="J4978" i="12"/>
  <c r="J4924" i="12"/>
  <c r="J5018" i="12"/>
  <c r="J4967" i="12"/>
  <c r="J5062" i="12"/>
  <c r="J4973" i="12"/>
  <c r="J5084" i="12"/>
  <c r="J5173" i="12"/>
  <c r="J5165" i="12"/>
  <c r="J5116" i="12"/>
  <c r="J5205" i="12"/>
  <c r="J5128" i="12"/>
  <c r="J5217" i="12"/>
  <c r="J5206" i="12"/>
  <c r="J5289" i="12"/>
  <c r="J5375" i="12"/>
  <c r="J5346" i="12"/>
  <c r="J5382" i="12"/>
  <c r="J5471" i="12"/>
  <c r="J5486" i="12"/>
  <c r="J5397" i="12"/>
  <c r="J5483" i="12"/>
  <c r="J5478" i="12"/>
  <c r="J5591" i="12"/>
  <c r="J5503" i="12"/>
  <c r="J5593" i="12"/>
  <c r="J5736" i="12"/>
  <c r="J5847" i="12"/>
  <c r="J5758" i="12"/>
  <c r="J5845" i="12"/>
  <c r="J3722" i="12"/>
  <c r="J3754" i="12"/>
  <c r="J3786" i="12"/>
  <c r="J3818" i="12"/>
  <c r="J3850" i="12"/>
  <c r="J3882" i="12"/>
  <c r="J3914" i="12"/>
  <c r="J3946" i="12"/>
  <c r="J3978" i="12"/>
  <c r="J4010" i="12"/>
  <c r="J4042" i="12"/>
  <c r="J4074" i="12"/>
  <c r="J4098" i="12"/>
  <c r="J4114" i="12"/>
  <c r="J4130" i="12"/>
  <c r="J4320" i="12"/>
  <c r="J4231" i="12"/>
  <c r="J4234" i="12"/>
  <c r="J4248" i="12"/>
  <c r="J4308" i="12"/>
  <c r="J4410" i="12"/>
  <c r="J4337" i="12"/>
  <c r="J4358" i="12"/>
  <c r="J4366" i="12"/>
  <c r="J4382" i="12"/>
  <c r="J4428" i="12"/>
  <c r="J4436" i="12"/>
  <c r="J4538" i="12"/>
  <c r="J4457" i="12"/>
  <c r="J4465" i="12"/>
  <c r="J4486" i="12"/>
  <c r="J4494" i="12"/>
  <c r="J4510" i="12"/>
  <c r="J4556" i="12"/>
  <c r="J4564" i="12"/>
  <c r="J4670" i="12"/>
  <c r="J4582" i="12"/>
  <c r="J4587" i="12"/>
  <c r="J4601" i="12"/>
  <c r="J4610" i="12"/>
  <c r="J4709" i="12"/>
  <c r="J4639" i="12"/>
  <c r="J4648" i="12"/>
  <c r="J4742" i="12"/>
  <c r="J4779" i="12"/>
  <c r="J4723" i="12"/>
  <c r="J4780" i="12"/>
  <c r="J4876" i="12"/>
  <c r="J4902" i="12"/>
  <c r="J4900" i="12"/>
  <c r="J4879" i="12"/>
  <c r="J4982" i="12"/>
  <c r="J4905" i="12"/>
  <c r="J4993" i="12"/>
  <c r="J5038" i="12"/>
  <c r="J5054" i="12"/>
  <c r="J5267" i="12"/>
  <c r="J5179" i="12"/>
  <c r="J5186" i="12"/>
  <c r="J5282" i="12"/>
  <c r="J5275" i="12"/>
  <c r="J5193" i="12"/>
  <c r="J5228" i="12"/>
  <c r="J5317" i="12"/>
  <c r="J5264" i="12"/>
  <c r="J5324" i="12"/>
  <c r="J5407" i="12"/>
  <c r="J5398" i="12"/>
  <c r="J5494" i="12"/>
  <c r="J5524" i="12"/>
  <c r="J5634" i="12"/>
  <c r="J5668" i="12"/>
  <c r="J5754" i="12"/>
  <c r="J5765" i="12"/>
  <c r="J5730" i="12"/>
  <c r="J5745" i="12"/>
  <c r="J5833" i="12"/>
  <c r="J4263" i="12"/>
  <c r="J4280" i="12"/>
  <c r="J4295" i="12"/>
  <c r="J4312" i="12"/>
  <c r="J4327" i="12"/>
  <c r="J4344" i="12"/>
  <c r="J4359" i="12"/>
  <c r="J4376" i="12"/>
  <c r="J4391" i="12"/>
  <c r="J4408" i="12"/>
  <c r="J4423" i="12"/>
  <c r="J4440" i="12"/>
  <c r="J4455" i="12"/>
  <c r="J4472" i="12"/>
  <c r="J4487" i="12"/>
  <c r="J4504" i="12"/>
  <c r="J4519" i="12"/>
  <c r="J4536" i="12"/>
  <c r="J4551" i="12"/>
  <c r="J4568" i="12"/>
  <c r="J4571" i="12"/>
  <c r="J4574" i="12"/>
  <c r="J4590" i="12"/>
  <c r="J4683" i="12"/>
  <c r="J4606" i="12"/>
  <c r="J4622" i="12"/>
  <c r="J4652" i="12"/>
  <c r="J4682" i="12"/>
  <c r="J4697" i="12"/>
  <c r="J4790" i="12"/>
  <c r="J4719" i="12"/>
  <c r="J4728" i="12"/>
  <c r="J4732" i="12"/>
  <c r="J4826" i="12"/>
  <c r="J4751" i="12"/>
  <c r="J4794" i="12"/>
  <c r="J4887" i="12"/>
  <c r="J4807" i="12"/>
  <c r="J4812" i="12"/>
  <c r="J4817" i="12"/>
  <c r="J4831" i="12"/>
  <c r="J4837" i="12"/>
  <c r="J4926" i="12"/>
  <c r="J4842" i="12"/>
  <c r="J4954" i="12"/>
  <c r="J4874" i="12"/>
  <c r="J4927" i="12"/>
  <c r="J5026" i="12"/>
  <c r="J4956" i="12"/>
  <c r="J4961" i="12"/>
  <c r="J5074" i="12"/>
  <c r="J5138" i="12"/>
  <c r="J5080" i="12"/>
  <c r="J5100" i="12"/>
  <c r="J5189" i="12"/>
  <c r="J5194" i="12"/>
  <c r="J5115" i="12"/>
  <c r="J5135" i="12"/>
  <c r="J5310" i="12"/>
  <c r="J5257" i="12"/>
  <c r="J5263" i="12"/>
  <c r="J5352" i="12"/>
  <c r="J5351" i="12"/>
  <c r="J5288" i="12"/>
  <c r="J5337" i="12"/>
  <c r="J5426" i="12"/>
  <c r="J5395" i="12"/>
  <c r="J5497" i="12"/>
  <c r="J5408" i="12"/>
  <c r="J5496" i="12"/>
  <c r="J5495" i="12"/>
  <c r="J5445" i="12"/>
  <c r="J5517" i="12"/>
  <c r="J5780" i="12"/>
  <c r="J5868" i="12"/>
  <c r="J5888" i="12"/>
  <c r="J4279" i="12"/>
  <c r="J4311" i="12"/>
  <c r="J4325" i="12"/>
  <c r="J4343" i="12"/>
  <c r="J4357" i="12"/>
  <c r="J4375" i="12"/>
  <c r="J4389" i="12"/>
  <c r="J4407" i="12"/>
  <c r="J4421" i="12"/>
  <c r="J4439" i="12"/>
  <c r="J4471" i="12"/>
  <c r="J4503" i="12"/>
  <c r="J4517" i="12"/>
  <c r="J4535" i="12"/>
  <c r="J4549" i="12"/>
  <c r="J4567" i="12"/>
  <c r="J4681" i="12"/>
  <c r="J4774" i="12"/>
  <c r="J4711" i="12"/>
  <c r="J4811" i="12"/>
  <c r="J4759" i="12"/>
  <c r="J4764" i="12"/>
  <c r="J4777" i="12"/>
  <c r="J4890" i="12"/>
  <c r="J4801" i="12"/>
  <c r="J4834" i="12"/>
  <c r="J4839" i="12"/>
  <c r="J4906" i="12"/>
  <c r="J4919" i="12"/>
  <c r="J4930" i="12"/>
  <c r="J4944" i="12"/>
  <c r="J5037" i="12"/>
  <c r="J4949" i="12"/>
  <c r="J5057" i="12"/>
  <c r="J5058" i="12"/>
  <c r="J5016" i="12"/>
  <c r="J5105" i="12"/>
  <c r="J5031" i="12"/>
  <c r="J5036" i="12"/>
  <c r="J5144" i="12"/>
  <c r="J5349" i="12"/>
  <c r="J5273" i="12"/>
  <c r="J5284" i="12"/>
  <c r="J5391" i="12"/>
  <c r="J5315" i="12"/>
  <c r="J5422" i="12"/>
  <c r="J5333" i="12"/>
  <c r="J5341" i="12"/>
  <c r="J5430" i="12"/>
  <c r="J5449" i="12"/>
  <c r="J5739" i="12"/>
  <c r="J5725" i="12"/>
  <c r="J6104" i="12"/>
  <c r="J4583" i="12"/>
  <c r="J4599" i="12"/>
  <c r="J4615" i="12"/>
  <c r="J4631" i="12"/>
  <c r="J4647" i="12"/>
  <c r="J4665" i="12"/>
  <c r="J4677" i="12"/>
  <c r="J4708" i="12"/>
  <c r="J4760" i="12"/>
  <c r="J4849" i="12"/>
  <c r="J4765" i="12"/>
  <c r="J4862" i="12"/>
  <c r="J4793" i="12"/>
  <c r="J4934" i="12"/>
  <c r="J4868" i="12"/>
  <c r="J4877" i="12"/>
  <c r="J4971" i="12"/>
  <c r="J4998" i="12"/>
  <c r="J4911" i="12"/>
  <c r="J5014" i="12"/>
  <c r="J4987" i="12"/>
  <c r="J4997" i="12"/>
  <c r="J5032" i="12"/>
  <c r="J5121" i="12"/>
  <c r="J5052" i="12"/>
  <c r="J5067" i="12"/>
  <c r="J5118" i="12"/>
  <c r="J5171" i="12"/>
  <c r="J5183" i="12"/>
  <c r="J5270" i="12"/>
  <c r="J5212" i="12"/>
  <c r="J5229" i="12"/>
  <c r="J5355" i="12"/>
  <c r="J5368" i="12"/>
  <c r="J5279" i="12"/>
  <c r="J5367" i="12"/>
  <c r="J5489" i="12"/>
  <c r="J5578" i="12"/>
  <c r="J5528" i="12"/>
  <c r="J5622" i="12"/>
  <c r="J5636" i="12"/>
  <c r="J5722" i="12"/>
  <c r="J5723" i="12"/>
  <c r="J5720" i="12"/>
  <c r="J5643" i="12"/>
  <c r="J5664" i="12"/>
  <c r="J6023" i="12"/>
  <c r="J4271" i="12"/>
  <c r="J4303" i="12"/>
  <c r="J4335" i="12"/>
  <c r="J4367" i="12"/>
  <c r="J4399" i="12"/>
  <c r="J4431" i="12"/>
  <c r="J4463" i="12"/>
  <c r="J4495" i="12"/>
  <c r="J4527" i="12"/>
  <c r="J4559" i="12"/>
  <c r="J4577" i="12"/>
  <c r="J4580" i="12"/>
  <c r="J4593" i="12"/>
  <c r="J4596" i="12"/>
  <c r="J4692" i="12"/>
  <c r="J4609" i="12"/>
  <c r="J4612" i="12"/>
  <c r="J4625" i="12"/>
  <c r="J4628" i="12"/>
  <c r="J4724" i="12"/>
  <c r="J4641" i="12"/>
  <c r="J4644" i="12"/>
  <c r="J4669" i="12"/>
  <c r="J4685" i="12"/>
  <c r="J4690" i="12"/>
  <c r="J4695" i="12"/>
  <c r="J4727" i="12"/>
  <c r="J4735" i="12"/>
  <c r="J4753" i="12"/>
  <c r="J4846" i="12"/>
  <c r="J4757" i="12"/>
  <c r="J4773" i="12"/>
  <c r="J4778" i="12"/>
  <c r="J4797" i="12"/>
  <c r="J4810" i="12"/>
  <c r="J4816" i="12"/>
  <c r="J4821" i="12"/>
  <c r="J4835" i="12"/>
  <c r="J4882" i="12"/>
  <c r="J4892" i="12"/>
  <c r="J4977" i="12"/>
  <c r="J4897" i="12"/>
  <c r="J4901" i="12"/>
  <c r="J4990" i="12"/>
  <c r="J4931" i="12"/>
  <c r="J4940" i="12"/>
  <c r="J4959" i="12"/>
  <c r="J4965" i="12"/>
  <c r="J5059" i="12"/>
  <c r="J4970" i="12"/>
  <c r="J5090" i="12"/>
  <c r="J5007" i="12"/>
  <c r="J5106" i="12"/>
  <c r="J5048" i="12"/>
  <c r="J5137" i="12"/>
  <c r="J5068" i="12"/>
  <c r="J5157" i="12"/>
  <c r="J5103" i="12"/>
  <c r="J5114" i="12"/>
  <c r="J5134" i="12"/>
  <c r="J5250" i="12"/>
  <c r="J5245" i="12"/>
  <c r="J5161" i="12"/>
  <c r="J5196" i="12"/>
  <c r="J5285" i="12"/>
  <c r="J5311" i="12"/>
  <c r="J5225" i="12"/>
  <c r="J5243" i="12"/>
  <c r="J5249" i="12"/>
  <c r="J5268" i="12"/>
  <c r="J5357" i="12"/>
  <c r="J5350" i="12"/>
  <c r="J5514" i="12"/>
  <c r="J5425" i="12"/>
  <c r="J5572" i="12"/>
  <c r="J5659" i="12"/>
  <c r="J5661" i="12"/>
  <c r="J5629" i="12"/>
  <c r="J5658" i="12"/>
  <c r="J5703" i="12"/>
  <c r="J4662" i="12"/>
  <c r="J4694" i="12"/>
  <c r="J4726" i="12"/>
  <c r="J4656" i="12"/>
  <c r="J4758" i="12"/>
  <c r="J4672" i="12"/>
  <c r="J4700" i="12"/>
  <c r="J4737" i="12"/>
  <c r="J4784" i="12"/>
  <c r="J4886" i="12"/>
  <c r="J4800" i="12"/>
  <c r="J4833" i="12"/>
  <c r="J4885" i="12"/>
  <c r="J4889" i="12"/>
  <c r="J4896" i="12"/>
  <c r="J5006" i="12"/>
  <c r="J4920" i="12"/>
  <c r="J5009" i="12"/>
  <c r="J5027" i="12"/>
  <c r="J4975" i="12"/>
  <c r="J5075" i="12"/>
  <c r="J5110" i="12"/>
  <c r="J5123" i="12"/>
  <c r="J5126" i="12"/>
  <c r="J5139" i="12"/>
  <c r="J5142" i="12"/>
  <c r="J5238" i="12"/>
  <c r="J5155" i="12"/>
  <c r="J5258" i="12"/>
  <c r="J5169" i="12"/>
  <c r="J5178" i="12"/>
  <c r="J5182" i="12"/>
  <c r="J5187" i="12"/>
  <c r="J5290" i="12"/>
  <c r="J5201" i="12"/>
  <c r="J5210" i="12"/>
  <c r="J5214" i="12"/>
  <c r="J5307" i="12"/>
  <c r="J5219" i="12"/>
  <c r="J5233" i="12"/>
  <c r="J5248" i="12"/>
  <c r="J5287" i="12"/>
  <c r="J5292" i="12"/>
  <c r="J5297" i="12"/>
  <c r="J5383" i="12"/>
  <c r="J5427" i="12"/>
  <c r="J5338" i="12"/>
  <c r="J5364" i="12"/>
  <c r="J5385" i="12"/>
  <c r="J5413" i="12"/>
  <c r="J5429" i="12"/>
  <c r="J5493" i="12"/>
  <c r="J5706" i="12"/>
  <c r="J5794" i="12"/>
  <c r="J5975" i="12"/>
  <c r="J6095" i="12"/>
  <c r="J4825" i="12"/>
  <c r="J4832" i="12"/>
  <c r="J4856" i="12"/>
  <c r="J4953" i="12"/>
  <c r="J4960" i="12"/>
  <c r="J5053" i="12"/>
  <c r="J5069" i="12"/>
  <c r="J4984" i="12"/>
  <c r="J5091" i="12"/>
  <c r="J5017" i="12"/>
  <c r="J5033" i="12"/>
  <c r="J5049" i="12"/>
  <c r="J5065" i="12"/>
  <c r="J5158" i="12"/>
  <c r="J5166" i="12"/>
  <c r="J5170" i="12"/>
  <c r="J5081" i="12"/>
  <c r="J5097" i="12"/>
  <c r="J5190" i="12"/>
  <c r="J5198" i="12"/>
  <c r="J5202" i="12"/>
  <c r="J5113" i="12"/>
  <c r="J5129" i="12"/>
  <c r="J5222" i="12"/>
  <c r="J5230" i="12"/>
  <c r="J5234" i="12"/>
  <c r="J5145" i="12"/>
  <c r="J5176" i="12"/>
  <c r="J5208" i="12"/>
  <c r="J5255" i="12"/>
  <c r="J5343" i="12"/>
  <c r="J5260" i="12"/>
  <c r="J5265" i="12"/>
  <c r="J5280" i="12"/>
  <c r="J5387" i="12"/>
  <c r="J5372" i="12"/>
  <c r="J5388" i="12"/>
  <c r="J5393" i="12"/>
  <c r="J5482" i="12"/>
  <c r="J5481" i="12"/>
  <c r="J5404" i="12"/>
  <c r="J5469" i="12"/>
  <c r="J5558" i="12"/>
  <c r="J5474" i="12"/>
  <c r="J5513" i="12"/>
  <c r="J5602" i="12"/>
  <c r="J5542" i="12"/>
  <c r="J5549" i="12"/>
  <c r="J5554" i="12"/>
  <c r="J5567" i="12"/>
  <c r="J5656" i="12"/>
  <c r="J5655" i="12"/>
  <c r="J5645" i="12"/>
  <c r="J5649" i="12"/>
  <c r="J5654" i="12"/>
  <c r="J5606" i="12"/>
  <c r="J5613" i="12"/>
  <c r="J5646" i="12"/>
  <c r="J5735" i="12"/>
  <c r="J5685" i="12"/>
  <c r="J5732" i="12"/>
  <c r="J5818" i="12"/>
  <c r="J5821" i="12"/>
  <c r="J5819" i="12"/>
  <c r="J6160" i="12"/>
  <c r="J6086" i="12"/>
  <c r="J4664" i="12"/>
  <c r="J4761" i="12"/>
  <c r="J4875" i="12"/>
  <c r="J4792" i="12"/>
  <c r="J4805" i="12"/>
  <c r="J4918" i="12"/>
  <c r="J4939" i="12"/>
  <c r="J4860" i="12"/>
  <c r="J4863" i="12"/>
  <c r="J4867" i="12"/>
  <c r="J4898" i="12"/>
  <c r="J4912" i="12"/>
  <c r="J4915" i="12"/>
  <c r="J4925" i="12"/>
  <c r="J4933" i="12"/>
  <c r="J5046" i="12"/>
  <c r="J4988" i="12"/>
  <c r="J4991" i="12"/>
  <c r="J4995" i="12"/>
  <c r="J5025" i="12"/>
  <c r="J5073" i="12"/>
  <c r="J5089" i="12"/>
  <c r="J5167" i="12"/>
  <c r="J5254" i="12"/>
  <c r="J5172" i="12"/>
  <c r="J5181" i="12"/>
  <c r="J5199" i="12"/>
  <c r="J5286" i="12"/>
  <c r="J5204" i="12"/>
  <c r="J5213" i="12"/>
  <c r="J5231" i="12"/>
  <c r="J5320" i="12"/>
  <c r="J5236" i="12"/>
  <c r="J5325" i="12"/>
  <c r="J5241" i="12"/>
  <c r="J5256" i="12"/>
  <c r="J5374" i="12"/>
  <c r="J5300" i="12"/>
  <c r="J5331" i="12"/>
  <c r="J5347" i="12"/>
  <c r="J5362" i="12"/>
  <c r="J5462" i="12"/>
  <c r="J5373" i="12"/>
  <c r="J5378" i="12"/>
  <c r="J5411" i="12"/>
  <c r="J5501" i="12"/>
  <c r="J5505" i="12"/>
  <c r="J5442" i="12"/>
  <c r="J5537" i="12"/>
  <c r="J5453" i="12"/>
  <c r="J5563" i="12"/>
  <c r="J5475" i="12"/>
  <c r="J5562" i="12"/>
  <c r="J5508" i="12"/>
  <c r="J5595" i="12"/>
  <c r="J5520" i="12"/>
  <c r="J5607" i="12"/>
  <c r="J5550" i="12"/>
  <c r="J5555" i="12"/>
  <c r="J5581" i="12"/>
  <c r="J5666" i="12"/>
  <c r="J5594" i="12"/>
  <c r="J5729" i="12"/>
  <c r="J5640" i="12"/>
  <c r="J5686" i="12"/>
  <c r="J5693" i="12"/>
  <c r="J5776" i="12"/>
  <c r="J5865" i="12"/>
  <c r="J5815" i="12"/>
  <c r="J5902" i="12"/>
  <c r="J5932" i="12"/>
  <c r="J6080" i="12"/>
  <c r="J6087" i="12"/>
  <c r="J4668" i="12"/>
  <c r="J4674" i="12"/>
  <c r="J4752" i="12"/>
  <c r="J4854" i="12"/>
  <c r="J4768" i="12"/>
  <c r="J4771" i="12"/>
  <c r="J4796" i="12"/>
  <c r="J4802" i="12"/>
  <c r="J4815" i="12"/>
  <c r="J4853" i="12"/>
  <c r="J4857" i="12"/>
  <c r="J4864" i="12"/>
  <c r="J4881" i="12"/>
  <c r="J4888" i="12"/>
  <c r="J4891" i="12"/>
  <c r="J4894" i="12"/>
  <c r="J4943" i="12"/>
  <c r="J5043" i="12"/>
  <c r="J4964" i="12"/>
  <c r="J4981" i="12"/>
  <c r="J4985" i="12"/>
  <c r="J4992" i="12"/>
  <c r="J5085" i="12"/>
  <c r="J5002" i="12"/>
  <c r="J5107" i="12"/>
  <c r="J5029" i="12"/>
  <c r="J5045" i="12"/>
  <c r="J5061" i="12"/>
  <c r="J5077" i="12"/>
  <c r="J5093" i="12"/>
  <c r="J5109" i="12"/>
  <c r="J5141" i="12"/>
  <c r="J5168" i="12"/>
  <c r="J5200" i="12"/>
  <c r="J5232" i="12"/>
  <c r="J5359" i="12"/>
  <c r="J5271" i="12"/>
  <c r="J5276" i="12"/>
  <c r="J5281" i="12"/>
  <c r="J5301" i="12"/>
  <c r="J5390" i="12"/>
  <c r="J5306" i="12"/>
  <c r="J5431" i="12"/>
  <c r="J5353" i="12"/>
  <c r="J5363" i="12"/>
  <c r="J5389" i="12"/>
  <c r="J5394" i="12"/>
  <c r="J5421" i="12"/>
  <c r="J5531" i="12"/>
  <c r="J5443" i="12"/>
  <c r="J5530" i="12"/>
  <c r="J5448" i="12"/>
  <c r="J5480" i="12"/>
  <c r="J5502" i="12"/>
  <c r="J5598" i="12"/>
  <c r="J5509" i="12"/>
  <c r="J5543" i="12"/>
  <c r="J5575" i="12"/>
  <c r="J5671" i="12"/>
  <c r="J5700" i="12"/>
  <c r="J5786" i="12"/>
  <c r="J5789" i="12"/>
  <c r="J5769" i="12"/>
  <c r="J5905" i="12"/>
  <c r="J5816" i="12"/>
  <c r="J5971" i="12"/>
  <c r="J6060" i="12"/>
  <c r="J6058" i="12"/>
  <c r="J6045" i="12"/>
  <c r="J6051" i="12"/>
  <c r="J6132" i="12"/>
  <c r="J6135" i="12"/>
  <c r="J6117" i="12"/>
  <c r="J6103" i="12"/>
  <c r="J4680" i="12"/>
  <c r="J4712" i="12"/>
  <c r="J4744" i="12"/>
  <c r="J4776" i="12"/>
  <c r="J4808" i="12"/>
  <c r="J4840" i="12"/>
  <c r="J4872" i="12"/>
  <c r="J4904" i="12"/>
  <c r="J4936" i="12"/>
  <c r="J4968" i="12"/>
  <c r="J5000" i="12"/>
  <c r="J5024" i="12"/>
  <c r="J5040" i="12"/>
  <c r="J5056" i="12"/>
  <c r="J5072" i="12"/>
  <c r="J5088" i="12"/>
  <c r="J5104" i="12"/>
  <c r="J5120" i="12"/>
  <c r="J5136" i="12"/>
  <c r="J5152" i="12"/>
  <c r="J5162" i="12"/>
  <c r="J5266" i="12"/>
  <c r="J5184" i="12"/>
  <c r="J5216" i="12"/>
  <c r="J5298" i="12"/>
  <c r="J5400" i="12"/>
  <c r="J5312" i="12"/>
  <c r="J5406" i="12"/>
  <c r="J5329" i="12"/>
  <c r="J5418" i="12"/>
  <c r="J5334" i="12"/>
  <c r="J5369" i="12"/>
  <c r="J5458" i="12"/>
  <c r="J5399" i="12"/>
  <c r="J5498" i="12"/>
  <c r="J5417" i="12"/>
  <c r="J5511" i="12"/>
  <c r="J5436" i="12"/>
  <c r="J5525" i="12"/>
  <c r="J5467" i="12"/>
  <c r="J5560" i="12"/>
  <c r="J5472" i="12"/>
  <c r="J5477" i="12"/>
  <c r="J5551" i="12"/>
  <c r="J5557" i="12"/>
  <c r="J5589" i="12"/>
  <c r="J5678" i="12"/>
  <c r="J5677" i="12"/>
  <c r="J5784" i="12"/>
  <c r="J5695" i="12"/>
  <c r="J5715" i="12"/>
  <c r="J5810" i="12"/>
  <c r="J5721" i="12"/>
  <c r="J5728" i="12"/>
  <c r="J5860" i="12"/>
  <c r="J5886" i="12"/>
  <c r="J5809" i="12"/>
  <c r="J5855" i="12"/>
  <c r="J5901" i="12"/>
  <c r="J6011" i="12"/>
  <c r="J6100" i="12"/>
  <c r="J6146" i="12"/>
  <c r="J5156" i="12"/>
  <c r="J5159" i="12"/>
  <c r="J5188" i="12"/>
  <c r="J5191" i="12"/>
  <c r="J5220" i="12"/>
  <c r="J5223" i="12"/>
  <c r="J5316" i="12"/>
  <c r="J5299" i="12"/>
  <c r="J5308" i="12"/>
  <c r="J5321" i="12"/>
  <c r="J5356" i="12"/>
  <c r="J5454" i="12"/>
  <c r="J5365" i="12"/>
  <c r="J5463" i="12"/>
  <c r="J5379" i="12"/>
  <c r="J5423" i="12"/>
  <c r="J5432" i="12"/>
  <c r="J5468" i="12"/>
  <c r="J5485" i="12"/>
  <c r="J5491" i="12"/>
  <c r="J5590" i="12"/>
  <c r="J5521" i="12"/>
  <c r="J5526" i="12"/>
  <c r="J5674" i="12"/>
  <c r="J5585" i="12"/>
  <c r="J5682" i="12"/>
  <c r="J5597" i="12"/>
  <c r="J5697" i="12"/>
  <c r="J5608" i="12"/>
  <c r="J5696" i="12"/>
  <c r="J5620" i="12"/>
  <c r="J5672" i="12"/>
  <c r="J5708" i="12"/>
  <c r="J5797" i="12"/>
  <c r="J5747" i="12"/>
  <c r="J5795" i="12"/>
  <c r="J5826" i="12"/>
  <c r="J5953" i="12"/>
  <c r="J5864" i="12"/>
  <c r="J5028" i="12"/>
  <c r="J5044" i="12"/>
  <c r="J5060" i="12"/>
  <c r="J5076" i="12"/>
  <c r="J5092" i="12"/>
  <c r="J5108" i="12"/>
  <c r="J5117" i="12"/>
  <c r="J5124" i="12"/>
  <c r="J5133" i="12"/>
  <c r="J5140" i="12"/>
  <c r="J5149" i="12"/>
  <c r="J5242" i="12"/>
  <c r="J5160" i="12"/>
  <c r="J5163" i="12"/>
  <c r="J5274" i="12"/>
  <c r="J5192" i="12"/>
  <c r="J5195" i="12"/>
  <c r="J5224" i="12"/>
  <c r="J5227" i="12"/>
  <c r="J5246" i="12"/>
  <c r="J5339" i="12"/>
  <c r="J5348" i="12"/>
  <c r="J5278" i="12"/>
  <c r="J5371" i="12"/>
  <c r="J5380" i="12"/>
  <c r="J5318" i="12"/>
  <c r="J5330" i="12"/>
  <c r="J5344" i="12"/>
  <c r="J5361" i="12"/>
  <c r="J5450" i="12"/>
  <c r="J5366" i="12"/>
  <c r="J5396" i="12"/>
  <c r="J5401" i="12"/>
  <c r="J5490" i="12"/>
  <c r="J5405" i="12"/>
  <c r="J5410" i="12"/>
  <c r="J5414" i="12"/>
  <c r="J5506" i="12"/>
  <c r="J5437" i="12"/>
  <c r="J5544" i="12"/>
  <c r="J5455" i="12"/>
  <c r="J5459" i="12"/>
  <c r="J5464" i="12"/>
  <c r="J5492" i="12"/>
  <c r="J5516" i="12"/>
  <c r="J5535" i="12"/>
  <c r="J5623" i="12"/>
  <c r="J5541" i="12"/>
  <c r="J5630" i="12"/>
  <c r="J5642" i="12"/>
  <c r="J5579" i="12"/>
  <c r="J5710" i="12"/>
  <c r="J5621" i="12"/>
  <c r="J5626" i="12"/>
  <c r="J5632" i="12"/>
  <c r="J5639" i="12"/>
  <c r="J5679" i="12"/>
  <c r="J5768" i="12"/>
  <c r="J5766" i="12"/>
  <c r="J5762" i="12"/>
  <c r="J5709" i="12"/>
  <c r="J5716" i="12"/>
  <c r="J5871" i="12"/>
  <c r="J5783" i="12"/>
  <c r="J5872" i="12"/>
  <c r="J6081" i="12"/>
  <c r="J5992" i="12"/>
  <c r="J5240" i="12"/>
  <c r="J5272" i="12"/>
  <c r="J5296" i="12"/>
  <c r="J5302" i="12"/>
  <c r="J5328" i="12"/>
  <c r="J5360" i="12"/>
  <c r="J5392" i="12"/>
  <c r="J5420" i="12"/>
  <c r="J5452" i="12"/>
  <c r="J5484" i="12"/>
  <c r="J5488" i="12"/>
  <c r="J5519" i="12"/>
  <c r="J5523" i="12"/>
  <c r="J5553" i="12"/>
  <c r="J5584" i="12"/>
  <c r="J5588" i="12"/>
  <c r="J5611" i="12"/>
  <c r="J5625" i="12"/>
  <c r="J5733" i="12"/>
  <c r="J5738" i="12"/>
  <c r="J5653" i="12"/>
  <c r="J5675" i="12"/>
  <c r="J5680" i="12"/>
  <c r="J5698" i="12"/>
  <c r="J5829" i="12"/>
  <c r="J5775" i="12"/>
  <c r="J5813" i="12"/>
  <c r="J6055" i="12"/>
  <c r="J5967" i="12"/>
  <c r="J5999" i="12"/>
  <c r="J5415" i="12"/>
  <c r="J5428" i="12"/>
  <c r="J5447" i="12"/>
  <c r="J5460" i="12"/>
  <c r="J5479" i="12"/>
  <c r="J5586" i="12"/>
  <c r="J5500" i="12"/>
  <c r="J5510" i="12"/>
  <c r="J5633" i="12"/>
  <c r="J5552" i="12"/>
  <c r="J5564" i="12"/>
  <c r="J5573" i="12"/>
  <c r="J5604" i="12"/>
  <c r="J5690" i="12"/>
  <c r="J5614" i="12"/>
  <c r="J5651" i="12"/>
  <c r="J5691" i="12"/>
  <c r="J5711" i="12"/>
  <c r="J5800" i="12"/>
  <c r="J5753" i="12"/>
  <c r="J5842" i="12"/>
  <c r="J5841" i="12"/>
  <c r="J5785" i="12"/>
  <c r="J5823" i="12"/>
  <c r="J5911" i="12"/>
  <c r="J5936" i="12"/>
  <c r="J5873" i="12"/>
  <c r="J5910" i="12"/>
  <c r="J6071" i="12"/>
  <c r="J5982" i="12"/>
  <c r="J6067" i="12"/>
  <c r="J6145" i="12"/>
  <c r="J6161" i="12"/>
  <c r="J5313" i="12"/>
  <c r="J5345" i="12"/>
  <c r="J5377" i="12"/>
  <c r="J5409" i="12"/>
  <c r="J5412" i="12"/>
  <c r="J5441" i="12"/>
  <c r="J5444" i="12"/>
  <c r="J5473" i="12"/>
  <c r="J5476" i="12"/>
  <c r="J5569" i="12"/>
  <c r="J5618" i="12"/>
  <c r="J5532" i="12"/>
  <c r="J5536" i="12"/>
  <c r="J5540" i="12"/>
  <c r="J5627" i="12"/>
  <c r="J5547" i="12"/>
  <c r="J5556" i="12"/>
  <c r="J5582" i="12"/>
  <c r="J5600" i="12"/>
  <c r="J5637" i="12"/>
  <c r="J5750" i="12"/>
  <c r="J5712" i="12"/>
  <c r="J5838" i="12"/>
  <c r="J5921" i="12"/>
  <c r="J5934" i="12"/>
  <c r="J5846" i="12"/>
  <c r="J5935" i="12"/>
  <c r="J5933" i="12"/>
  <c r="J5929" i="12"/>
  <c r="J5985" i="12"/>
  <c r="J5896" i="12"/>
  <c r="J5903" i="12"/>
  <c r="J5990" i="12"/>
  <c r="J5989" i="12"/>
  <c r="J6102" i="12"/>
  <c r="J6108" i="12"/>
  <c r="J6114" i="12"/>
  <c r="J5434" i="12"/>
  <c r="J5438" i="12"/>
  <c r="J5466" i="12"/>
  <c r="J5470" i="12"/>
  <c r="J5566" i="12"/>
  <c r="J5504" i="12"/>
  <c r="J5561" i="12"/>
  <c r="J5565" i="12"/>
  <c r="J5574" i="12"/>
  <c r="J5587" i="12"/>
  <c r="J5694" i="12"/>
  <c r="J5713" i="12"/>
  <c r="J5727" i="12"/>
  <c r="J5638" i="12"/>
  <c r="J5648" i="12"/>
  <c r="J5652" i="12"/>
  <c r="J5688" i="12"/>
  <c r="J5782" i="12"/>
  <c r="J5781" i="12"/>
  <c r="J5724" i="12"/>
  <c r="J5744" i="12"/>
  <c r="J5749" i="12"/>
  <c r="J5761" i="12"/>
  <c r="J5850" i="12"/>
  <c r="J5773" i="12"/>
  <c r="J5861" i="12"/>
  <c r="J5862" i="12"/>
  <c r="J5779" i="12"/>
  <c r="J5804" i="12"/>
  <c r="J5892" i="12"/>
  <c r="J5943" i="12"/>
  <c r="J5854" i="12"/>
  <c r="J5965" i="12"/>
  <c r="J6054" i="12"/>
  <c r="J6098" i="12"/>
  <c r="J6142" i="12"/>
  <c r="J6149" i="12"/>
  <c r="J5507" i="12"/>
  <c r="J5539" i="12"/>
  <c r="J5571" i="12"/>
  <c r="J5603" i="12"/>
  <c r="J5616" i="12"/>
  <c r="J5619" i="12"/>
  <c r="J5635" i="12"/>
  <c r="J5667" i="12"/>
  <c r="J5774" i="12"/>
  <c r="J5689" i="12"/>
  <c r="J5778" i="12"/>
  <c r="J5692" i="12"/>
  <c r="J5787" i="12"/>
  <c r="J5699" i="12"/>
  <c r="J5714" i="12"/>
  <c r="J5719" i="12"/>
  <c r="J5832" i="12"/>
  <c r="J5743" i="12"/>
  <c r="J5748" i="12"/>
  <c r="J5752" i="12"/>
  <c r="J5878" i="12"/>
  <c r="J5798" i="12"/>
  <c r="J5803" i="12"/>
  <c r="J5913" i="12"/>
  <c r="J5824" i="12"/>
  <c r="J5831" i="12"/>
  <c r="J5859" i="12"/>
  <c r="J5966" i="12"/>
  <c r="J5877" i="12"/>
  <c r="J5952" i="12"/>
  <c r="J5987" i="12"/>
  <c r="J6124" i="12"/>
  <c r="J6159" i="12"/>
  <c r="J5746" i="12"/>
  <c r="J5662" i="12"/>
  <c r="J5673" i="12"/>
  <c r="J5676" i="12"/>
  <c r="J5683" i="12"/>
  <c r="J5790" i="12"/>
  <c r="J5705" i="12"/>
  <c r="J5806" i="12"/>
  <c r="J5839" i="12"/>
  <c r="J5767" i="12"/>
  <c r="J5771" i="12"/>
  <c r="J5811" i="12"/>
  <c r="J5817" i="12"/>
  <c r="J5874" i="12"/>
  <c r="J5928" i="12"/>
  <c r="J6014" i="12"/>
  <c r="J6016" i="12"/>
  <c r="J5961" i="12"/>
  <c r="J6013" i="12"/>
  <c r="J6129" i="12"/>
  <c r="J6042" i="12"/>
  <c r="J6082" i="12"/>
  <c r="J6138" i="12"/>
  <c r="J5583" i="12"/>
  <c r="J5596" i="12"/>
  <c r="J5615" i="12"/>
  <c r="J5628" i="12"/>
  <c r="J5647" i="12"/>
  <c r="J5650" i="12"/>
  <c r="J5660" i="12"/>
  <c r="J5669" i="12"/>
  <c r="J5687" i="12"/>
  <c r="J5717" i="12"/>
  <c r="J5755" i="12"/>
  <c r="J5849" i="12"/>
  <c r="J5848" i="12"/>
  <c r="J5763" i="12"/>
  <c r="J5857" i="12"/>
  <c r="J5777" i="12"/>
  <c r="J5881" i="12"/>
  <c r="J5801" i="12"/>
  <c r="J5889" i="12"/>
  <c r="J5812" i="12"/>
  <c r="J5828" i="12"/>
  <c r="J5917" i="12"/>
  <c r="J6006" i="12"/>
  <c r="J6050" i="12"/>
  <c r="J5962" i="12"/>
  <c r="J5978" i="12"/>
  <c r="J6073" i="12"/>
  <c r="J5984" i="12"/>
  <c r="J6085" i="12"/>
  <c r="J6001" i="12"/>
  <c r="J6007" i="12"/>
  <c r="J6031" i="12"/>
  <c r="J6048" i="12"/>
  <c r="J6158" i="12"/>
  <c r="J6070" i="12"/>
  <c r="J6089" i="12"/>
  <c r="J6116" i="12"/>
  <c r="J6127" i="12"/>
  <c r="J6133" i="12"/>
  <c r="J6151" i="12"/>
  <c r="J6156" i="12"/>
  <c r="J5545" i="12"/>
  <c r="J5548" i="12"/>
  <c r="J5577" i="12"/>
  <c r="J5580" i="12"/>
  <c r="J5599" i="12"/>
  <c r="J5605" i="12"/>
  <c r="J5609" i="12"/>
  <c r="J5612" i="12"/>
  <c r="J5707" i="12"/>
  <c r="J5631" i="12"/>
  <c r="J5641" i="12"/>
  <c r="J5644" i="12"/>
  <c r="J5657" i="12"/>
  <c r="J5663" i="12"/>
  <c r="J5759" i="12"/>
  <c r="J5670" i="12"/>
  <c r="J5684" i="12"/>
  <c r="J5791" i="12"/>
  <c r="J5702" i="12"/>
  <c r="J5718" i="12"/>
  <c r="J5830" i="12"/>
  <c r="J5742" i="12"/>
  <c r="J5760" i="12"/>
  <c r="J5764" i="12"/>
  <c r="J5807" i="12"/>
  <c r="J5822" i="12"/>
  <c r="J5836" i="12"/>
  <c r="J5869" i="12"/>
  <c r="J5882" i="12"/>
  <c r="J5893" i="12"/>
  <c r="J5924" i="12"/>
  <c r="J6041" i="12"/>
  <c r="J6008" i="12"/>
  <c r="J6097" i="12"/>
  <c r="J6032" i="12"/>
  <c r="J6077" i="12"/>
  <c r="J6096" i="12"/>
  <c r="J6106" i="12"/>
  <c r="J6122" i="12"/>
  <c r="J6128" i="12"/>
  <c r="J5731" i="12"/>
  <c r="J5734" i="12"/>
  <c r="J5737" i="12"/>
  <c r="J5741" i="12"/>
  <c r="J5772" i="12"/>
  <c r="J5897" i="12"/>
  <c r="J5808" i="12"/>
  <c r="J5827" i="12"/>
  <c r="J5853" i="12"/>
  <c r="J5863" i="12"/>
  <c r="J5887" i="12"/>
  <c r="J6009" i="12"/>
  <c r="J5946" i="12"/>
  <c r="J5951" i="12"/>
  <c r="J5956" i="12"/>
  <c r="J5973" i="12"/>
  <c r="J5983" i="12"/>
  <c r="J5997" i="12"/>
  <c r="J6002" i="12"/>
  <c r="J6035" i="12"/>
  <c r="J6039" i="12"/>
  <c r="J6154" i="12"/>
  <c r="J6090" i="12"/>
  <c r="J6112" i="12"/>
  <c r="J6121" i="12"/>
  <c r="J6136" i="12"/>
  <c r="J6141" i="12"/>
  <c r="J5770" i="12"/>
  <c r="J5802" i="12"/>
  <c r="J5922" i="12"/>
  <c r="J5834" i="12"/>
  <c r="J5945" i="12"/>
  <c r="J5856" i="12"/>
  <c r="J5960" i="12"/>
  <c r="J5880" i="12"/>
  <c r="J5885" i="12"/>
  <c r="J5904" i="12"/>
  <c r="J5939" i="12"/>
  <c r="J5958" i="12"/>
  <c r="J5968" i="12"/>
  <c r="J6065" i="12"/>
  <c r="J5980" i="12"/>
  <c r="J6004" i="12"/>
  <c r="J6018" i="12"/>
  <c r="J6028" i="12"/>
  <c r="J6046" i="12"/>
  <c r="J6153" i="12"/>
  <c r="J6083" i="12"/>
  <c r="J6109" i="12"/>
  <c r="J6119" i="12"/>
  <c r="J6143" i="12"/>
  <c r="J5870" i="12"/>
  <c r="J5796" i="12"/>
  <c r="J5843" i="12"/>
  <c r="J5895" i="12"/>
  <c r="J5908" i="12"/>
  <c r="J5923" i="12"/>
  <c r="J5949" i="12"/>
  <c r="J5954" i="12"/>
  <c r="J5959" i="12"/>
  <c r="J6000" i="12"/>
  <c r="J6094" i="12"/>
  <c r="J6005" i="12"/>
  <c r="J6113" i="12"/>
  <c r="J6029" i="12"/>
  <c r="J6038" i="12"/>
  <c r="J6056" i="12"/>
  <c r="J6157" i="12"/>
  <c r="J6093" i="12"/>
  <c r="J6110" i="12"/>
  <c r="J6115" i="12"/>
  <c r="J6120" i="12"/>
  <c r="J6139" i="12"/>
  <c r="J6148" i="12"/>
  <c r="J5825" i="12"/>
  <c r="J5740" i="12"/>
  <c r="J5799" i="12"/>
  <c r="J5814" i="12"/>
  <c r="J5840" i="12"/>
  <c r="J5937" i="12"/>
  <c r="J5852" i="12"/>
  <c r="J5950" i="12"/>
  <c r="J5876" i="12"/>
  <c r="J5890" i="12"/>
  <c r="J5900" i="12"/>
  <c r="J5918" i="12"/>
  <c r="J5927" i="12"/>
  <c r="J6025" i="12"/>
  <c r="J5955" i="12"/>
  <c r="J5964" i="12"/>
  <c r="J6062" i="12"/>
  <c r="J5976" i="12"/>
  <c r="J5981" i="12"/>
  <c r="J5986" i="12"/>
  <c r="J5991" i="12"/>
  <c r="J6010" i="12"/>
  <c r="J6015" i="12"/>
  <c r="J6024" i="12"/>
  <c r="J6033" i="12"/>
  <c r="J6137" i="12"/>
  <c r="J6052" i="12"/>
  <c r="J6064" i="12"/>
  <c r="J6074" i="12"/>
  <c r="J6079" i="12"/>
  <c r="J6084" i="12"/>
  <c r="J6101" i="12"/>
  <c r="J6111" i="12"/>
  <c r="J6125" i="12"/>
  <c r="J6130" i="12"/>
  <c r="J6144" i="12"/>
  <c r="J5756" i="12"/>
  <c r="J5788" i="12"/>
  <c r="J5820" i="12"/>
  <c r="J5851" i="12"/>
  <c r="J5898" i="12"/>
  <c r="J5938" i="12"/>
  <c r="J5941" i="12"/>
  <c r="J5944" i="12"/>
  <c r="J5948" i="12"/>
  <c r="J5979" i="12"/>
  <c r="J5998" i="12"/>
  <c r="J6026" i="12"/>
  <c r="J6066" i="12"/>
  <c r="J6069" i="12"/>
  <c r="J6072" i="12"/>
  <c r="J6076" i="12"/>
  <c r="J6107" i="12"/>
  <c r="J6126" i="12"/>
  <c r="J5884" i="12"/>
  <c r="J5915" i="12"/>
  <c r="J6012" i="12"/>
  <c r="J6043" i="12"/>
  <c r="J6140" i="12"/>
  <c r="J6162" i="12"/>
  <c r="J5875" i="12"/>
  <c r="J5977" i="12"/>
  <c r="J5891" i="12"/>
  <c r="J5894" i="12"/>
  <c r="J5919" i="12"/>
  <c r="J5925" i="12"/>
  <c r="J5940" i="12"/>
  <c r="J6003" i="12"/>
  <c r="J6105" i="12"/>
  <c r="J6019" i="12"/>
  <c r="J6022" i="12"/>
  <c r="J6047" i="12"/>
  <c r="J6053" i="12"/>
  <c r="J6068" i="12"/>
  <c r="J6131" i="12"/>
  <c r="J6147" i="12"/>
  <c r="J6150" i="12"/>
  <c r="J5866" i="12"/>
  <c r="J5906" i="12"/>
  <c r="J5909" i="12"/>
  <c r="J5912" i="12"/>
  <c r="J5916" i="12"/>
  <c r="J5947" i="12"/>
  <c r="J5994" i="12"/>
  <c r="J6034" i="12"/>
  <c r="J6037" i="12"/>
  <c r="J6040" i="12"/>
  <c r="J6044" i="12"/>
  <c r="J6075" i="12"/>
  <c r="J6078" i="12"/>
  <c r="J6088" i="12"/>
  <c r="J6134" i="12"/>
  <c r="J5835" i="12"/>
  <c r="J5867" i="12"/>
  <c r="J5899" i="12"/>
  <c r="J5931" i="12"/>
  <c r="J5963" i="12"/>
  <c r="J5995" i="12"/>
  <c r="J6027" i="12"/>
  <c r="J6059" i="12"/>
  <c r="J6091" i="12"/>
  <c r="J6123" i="12"/>
  <c r="J6155" i="12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E156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E125" i="15"/>
  <c r="C125" i="15"/>
  <c r="C124" i="15"/>
  <c r="C123" i="15"/>
  <c r="C122" i="15"/>
  <c r="C121" i="15"/>
  <c r="C120" i="15"/>
  <c r="C119" i="15"/>
  <c r="C118" i="15"/>
  <c r="C117" i="15"/>
  <c r="C116" i="15"/>
  <c r="B116" i="15"/>
  <c r="C115" i="15"/>
  <c r="C114" i="15"/>
  <c r="E113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E58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3" i="15"/>
  <c r="C2" i="15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E172" i="15" s="1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" i="14"/>
  <c r="E42" i="15" l="1"/>
  <c r="E106" i="15"/>
  <c r="E117" i="15"/>
  <c r="E149" i="15"/>
  <c r="E14" i="15"/>
  <c r="E22" i="15"/>
  <c r="E30" i="15"/>
  <c r="E38" i="15"/>
  <c r="E46" i="15"/>
  <c r="E54" i="15"/>
  <c r="E62" i="15"/>
  <c r="E70" i="15"/>
  <c r="E78" i="15"/>
  <c r="E86" i="15"/>
  <c r="E94" i="15"/>
  <c r="E102" i="15"/>
  <c r="E110" i="15"/>
  <c r="E160" i="15"/>
  <c r="E168" i="15"/>
  <c r="E176" i="15"/>
  <c r="E7" i="15"/>
  <c r="E50" i="15"/>
  <c r="E137" i="15"/>
  <c r="E145" i="15"/>
  <c r="E133" i="15"/>
  <c r="E18" i="15"/>
  <c r="E82" i="15"/>
  <c r="E121" i="15"/>
  <c r="E153" i="15"/>
  <c r="E175" i="15"/>
  <c r="E164" i="15"/>
  <c r="E26" i="15"/>
  <c r="E90" i="15"/>
  <c r="E141" i="15"/>
  <c r="E66" i="15"/>
  <c r="E74" i="15"/>
  <c r="E34" i="15"/>
  <c r="E98" i="15"/>
  <c r="E129" i="15"/>
  <c r="E27" i="15"/>
  <c r="E43" i="15"/>
  <c r="E59" i="15"/>
  <c r="E75" i="15"/>
  <c r="E91" i="15"/>
  <c r="E157" i="15"/>
  <c r="E2" i="15"/>
  <c r="E111" i="15"/>
  <c r="E126" i="15"/>
  <c r="E142" i="15"/>
  <c r="E150" i="15"/>
  <c r="E20" i="15"/>
  <c r="E24" i="15"/>
  <c r="E28" i="15"/>
  <c r="E32" i="15"/>
  <c r="E36" i="15"/>
  <c r="E40" i="15"/>
  <c r="E44" i="15"/>
  <c r="E48" i="15"/>
  <c r="E52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5" i="15"/>
  <c r="E158" i="15"/>
  <c r="E162" i="15"/>
  <c r="E166" i="15"/>
  <c r="E23" i="15"/>
  <c r="E39" i="15"/>
  <c r="E55" i="15"/>
  <c r="E71" i="15"/>
  <c r="E87" i="15"/>
  <c r="E99" i="15"/>
  <c r="E107" i="15"/>
  <c r="E165" i="15"/>
  <c r="E122" i="15"/>
  <c r="E130" i="15"/>
  <c r="E146" i="15"/>
  <c r="E154" i="15"/>
  <c r="E3" i="15"/>
  <c r="E12" i="15"/>
  <c r="E112" i="15"/>
  <c r="E119" i="15"/>
  <c r="E123" i="15"/>
  <c r="E127" i="15"/>
  <c r="E131" i="15"/>
  <c r="E135" i="15"/>
  <c r="E139" i="15"/>
  <c r="E143" i="15"/>
  <c r="E147" i="15"/>
  <c r="E151" i="15"/>
  <c r="E155" i="15"/>
  <c r="E170" i="15"/>
  <c r="E174" i="15"/>
  <c r="E31" i="15"/>
  <c r="E47" i="15"/>
  <c r="E63" i="15"/>
  <c r="E79" i="15"/>
  <c r="E95" i="15"/>
  <c r="E114" i="15"/>
  <c r="E169" i="15"/>
  <c r="E118" i="15"/>
  <c r="E134" i="15"/>
  <c r="E173" i="15"/>
  <c r="E5" i="15"/>
  <c r="E17" i="15"/>
  <c r="E21" i="15"/>
  <c r="E25" i="15"/>
  <c r="E29" i="15"/>
  <c r="E33" i="15"/>
  <c r="E37" i="15"/>
  <c r="E41" i="15"/>
  <c r="E45" i="15"/>
  <c r="E49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59" i="15"/>
  <c r="E163" i="15"/>
  <c r="E167" i="15"/>
  <c r="E19" i="15"/>
  <c r="E35" i="15"/>
  <c r="E51" i="15"/>
  <c r="E67" i="15"/>
  <c r="E83" i="15"/>
  <c r="E103" i="15"/>
  <c r="E161" i="15"/>
  <c r="E9" i="15"/>
  <c r="E15" i="15"/>
  <c r="E138" i="15"/>
  <c r="E13" i="15"/>
  <c r="E6" i="15"/>
  <c r="E116" i="15"/>
  <c r="E120" i="15"/>
  <c r="E124" i="15"/>
  <c r="E128" i="15"/>
  <c r="E132" i="15"/>
  <c r="E136" i="15"/>
  <c r="E140" i="15"/>
  <c r="E144" i="15"/>
  <c r="E148" i="15"/>
  <c r="E152" i="15"/>
  <c r="E171" i="15"/>
  <c r="E16" i="15"/>
  <c r="E10" i="15"/>
  <c r="E11" i="15"/>
  <c r="E4" i="15"/>
  <c r="E8" i="15"/>
  <c r="B234" i="3"/>
  <c r="B101" i="15"/>
  <c r="B88" i="15"/>
  <c r="B171" i="15"/>
  <c r="B89" i="15"/>
  <c r="B86" i="15"/>
  <c r="B81" i="15"/>
  <c r="B80" i="15"/>
  <c r="B108" i="15"/>
  <c r="B141" i="15"/>
  <c r="B152" i="15"/>
  <c r="B148" i="15"/>
  <c r="B167" i="15"/>
  <c r="B155" i="15"/>
  <c r="B91" i="15"/>
  <c r="B129" i="15"/>
  <c r="B133" i="15"/>
  <c r="B128" i="15"/>
  <c r="B103" i="15"/>
  <c r="B168" i="15"/>
  <c r="B118" i="15"/>
  <c r="B84" i="15"/>
  <c r="B123" i="15"/>
  <c r="B165" i="15"/>
  <c r="B106" i="15"/>
  <c r="B172" i="15"/>
  <c r="B153" i="15"/>
  <c r="B146" i="15"/>
  <c r="B145" i="15"/>
  <c r="B159" i="15"/>
  <c r="B154" i="15"/>
  <c r="B99" i="15"/>
  <c r="B104" i="15"/>
  <c r="B134" i="15"/>
  <c r="B160" i="15"/>
  <c r="B144" i="15"/>
  <c r="B127" i="15"/>
  <c r="B90" i="15"/>
  <c r="B94" i="15"/>
  <c r="B142" i="15"/>
  <c r="B174" i="15"/>
  <c r="B97" i="15"/>
  <c r="B143" i="15"/>
  <c r="B150" i="15"/>
  <c r="B115" i="15"/>
  <c r="B93" i="15"/>
  <c r="B112" i="15"/>
  <c r="B107" i="15"/>
  <c r="B85" i="15"/>
  <c r="B136" i="15"/>
  <c r="B137" i="15"/>
  <c r="B96" i="15"/>
  <c r="B162" i="15"/>
  <c r="B147" i="15"/>
  <c r="B139" i="15"/>
  <c r="B117" i="15"/>
  <c r="B98" i="15"/>
  <c r="B161" i="15"/>
  <c r="B111" i="15"/>
  <c r="B130" i="15"/>
  <c r="B100" i="15"/>
  <c r="B157" i="15"/>
  <c r="B122" i="15"/>
  <c r="B140" i="15"/>
  <c r="B149" i="15"/>
  <c r="B138" i="15"/>
  <c r="B163" i="15"/>
  <c r="B135" i="15"/>
  <c r="B131" i="15"/>
  <c r="B105" i="15"/>
  <c r="B173" i="15"/>
  <c r="B109" i="15"/>
  <c r="B87" i="15"/>
  <c r="B119" i="15"/>
  <c r="B82" i="15"/>
  <c r="B175" i="15"/>
  <c r="B114" i="15"/>
  <c r="B92" i="15"/>
  <c r="B169" i="15"/>
  <c r="B164" i="15"/>
  <c r="B102" i="15"/>
  <c r="B9" i="15"/>
  <c r="B76" i="15"/>
  <c r="B15" i="15"/>
  <c r="B59" i="15"/>
  <c r="B57" i="15"/>
  <c r="B71" i="15"/>
  <c r="B53" i="15"/>
  <c r="B35" i="15"/>
  <c r="B55" i="15"/>
  <c r="B34" i="15"/>
  <c r="B28" i="15"/>
  <c r="B75" i="15"/>
  <c r="B26" i="15"/>
  <c r="B47" i="15"/>
  <c r="B25" i="15"/>
  <c r="B29" i="15"/>
  <c r="B7" i="15"/>
  <c r="B40" i="15"/>
  <c r="B22" i="15"/>
  <c r="B31" i="15"/>
  <c r="B42" i="15"/>
  <c r="B77" i="15"/>
  <c r="B60" i="15"/>
  <c r="B44" i="15"/>
  <c r="B33" i="15"/>
  <c r="B36" i="15"/>
  <c r="B2" i="15"/>
  <c r="B73" i="15"/>
  <c r="B21" i="15"/>
  <c r="B56" i="15"/>
  <c r="B48" i="15"/>
  <c r="B30" i="15"/>
  <c r="B12" i="15"/>
  <c r="B19" i="15"/>
  <c r="B5" i="15"/>
  <c r="B62" i="15"/>
  <c r="B66" i="15"/>
  <c r="B8" i="15"/>
  <c r="B61" i="15"/>
  <c r="B64" i="15"/>
  <c r="B74" i="15"/>
  <c r="B27" i="15"/>
  <c r="B17" i="15"/>
  <c r="B10" i="15"/>
  <c r="B54" i="15"/>
  <c r="B69" i="15"/>
  <c r="B72" i="15"/>
  <c r="B39" i="15"/>
  <c r="B16" i="15"/>
  <c r="B37" i="15"/>
  <c r="B32" i="15"/>
  <c r="B23" i="15"/>
  <c r="B49" i="15"/>
  <c r="B3" i="15"/>
  <c r="B18" i="15"/>
  <c r="B45" i="15"/>
  <c r="B58" i="15"/>
  <c r="B43" i="15"/>
  <c r="B13" i="15"/>
  <c r="B68" i="15"/>
  <c r="B67" i="15"/>
  <c r="B65" i="15"/>
  <c r="B51" i="15"/>
  <c r="B41" i="15"/>
  <c r="B63" i="15"/>
  <c r="B79" i="15"/>
  <c r="B24" i="15"/>
  <c r="B11" i="15"/>
  <c r="B50" i="15"/>
  <c r="B52" i="15"/>
  <c r="B70" i="15"/>
  <c r="B78" i="15"/>
  <c r="B14" i="15"/>
  <c r="B46" i="15"/>
  <c r="B6" i="15"/>
  <c r="B20" i="15"/>
  <c r="B38" i="15"/>
  <c r="B4" i="15"/>
  <c r="D233" i="3" l="1"/>
  <c r="D234" i="3"/>
  <c r="D176" i="15" l="1"/>
  <c r="D175" i="15"/>
</calcChain>
</file>

<file path=xl/comments1.xml><?xml version="1.0" encoding="utf-8"?>
<comments xmlns="http://schemas.openxmlformats.org/spreadsheetml/2006/main">
  <authors>
    <author>Jenny Suh.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IPART: </t>
        </r>
        <r>
          <rPr>
            <b/>
            <sz val="9"/>
            <color indexed="10"/>
            <rFont val="Tahoma"/>
            <family val="2"/>
          </rPr>
          <t xml:space="preserve">Formula changes in Cell B218:C218
</t>
        </r>
        <r>
          <rPr>
            <b/>
            <sz val="9"/>
            <color indexed="81"/>
            <rFont val="Tahoma"/>
            <family val="2"/>
          </rPr>
          <t>Thomson Reuters ceased publishing the UBS credit yield and Treasury yield from September 2014. Since then, we have been calculating credit spreads using data from Bloomberg</t>
        </r>
      </text>
    </comment>
  </commentList>
</comments>
</file>

<file path=xl/sharedStrings.xml><?xml version="1.0" encoding="utf-8"?>
<sst xmlns="http://schemas.openxmlformats.org/spreadsheetml/2006/main" count="5364" uniqueCount="57">
  <si>
    <t>NA</t>
  </si>
  <si>
    <t>S&amp;P/ASX 200 - CAL FY1 WTD STD DV</t>
  </si>
  <si>
    <t>S&amp;P/ASX 200 - TOT RETURN IND</t>
  </si>
  <si>
    <t>Daily Return</t>
  </si>
  <si>
    <t xml:space="preserve"> </t>
  </si>
  <si>
    <t>Implied Volatility</t>
  </si>
  <si>
    <t>Date</t>
  </si>
  <si>
    <t>Credit spread</t>
  </si>
  <si>
    <t>AU BANK ACCEPTED BILLS - 90 DAYS</t>
  </si>
  <si>
    <t>AU OVERNIGHT INDEXED SWAPS - 3 MONTH (ALSO SEE AUTBILL3)</t>
  </si>
  <si>
    <t>Bills-OIS Spread</t>
  </si>
  <si>
    <t>VIX Index</t>
  </si>
  <si>
    <t>Dispersion</t>
  </si>
  <si>
    <t>Credit Spreads</t>
  </si>
  <si>
    <t>Bills-OIS</t>
  </si>
  <si>
    <t>S&amp;P/ASX 200 VOLATILITY INDEX - PRICE INDEX</t>
  </si>
  <si>
    <t>BLOOMBERG AUSBOND CREDIT 0+Y - RED. YIELD</t>
  </si>
  <si>
    <t>BLOOMBERG AUSBOND TREASURY 0+Y - RED. YIELD</t>
  </si>
  <si>
    <t>AusBond Treasury Index 0+</t>
  </si>
  <si>
    <t>YLD_YTM_MID</t>
  </si>
  <si>
    <t>End of month</t>
  </si>
  <si>
    <t>UBS AU CREDIT ALL MATURITIES - RED. YIELD</t>
  </si>
  <si>
    <t>UBS AU TREASURY ALL MATURITIES - RED. YIELD</t>
  </si>
  <si>
    <t>Credit Yield</t>
  </si>
  <si>
    <t>Treasury Yield</t>
  </si>
  <si>
    <t>BATY0 Index/Yield</t>
  </si>
  <si>
    <t>BACR0 Index/Yield</t>
  </si>
  <si>
    <t>THE INDEPENDENT PRICING AND REGULATORY TRIBUNAL OF NSW</t>
  </si>
  <si>
    <t>The calculator is for illustrative purposes only.  Proprietary Bloomberg data has been removed and replaced with dummy data.</t>
  </si>
  <si>
    <t>Purpose of this spreadsheet</t>
  </si>
  <si>
    <t>Constructing the uncertainty index is a two-stage process.  In the first stage, we download data and create variables in Excel.  We then export these variables to SPSS, a software package used for statistical analysis, to run a principal component analysis (PCA).</t>
  </si>
  <si>
    <t>In this spreadsheet, we demonstrate how we manipulate raw data to create the four proxy variables which are then exported to SPSS for a PCA.</t>
  </si>
  <si>
    <t xml:space="preserve">IPART constructs a monthly uncertainty index to measure the level of economic uncertainty in Australia and uses it as a basis for determining an appropriate WACC in our price reviews.  IPART’s uncertainty index is constructed using the following four variables which proxy for economic uncertainty in Australia: </t>
  </si>
  <si>
    <t>www.ipart.nsw.gov.au</t>
  </si>
  <si>
    <t>IPART Uncertainty Index Model - Creating Proxy Variables</t>
  </si>
  <si>
    <t>How this spreadsheet is structured</t>
  </si>
  <si>
    <t xml:space="preserve">There are seven worksheets. </t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</si>
  <si>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</t>
    </r>
    <r>
      <rPr>
        <i/>
        <sz val="11"/>
        <rFont val="Arial"/>
        <family val="2"/>
      </rPr>
      <t>Bills-Overnight Index Swap (OIS) spread.</t>
    </r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</si>
  <si>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In the "</t>
    </r>
    <r>
      <rPr>
        <b/>
        <i/>
        <sz val="11"/>
        <rFont val="Arial"/>
        <family val="2"/>
      </rPr>
      <t>IVOL</t>
    </r>
    <r>
      <rPr>
        <sz val="11"/>
        <rFont val="Arial"/>
        <family val="2"/>
      </rPr>
      <t xml:space="preserve">" worksheet, we download S&amp;P/ASX 200 Volatility Index and S&amp;P/ASX 200 Index Total Return and create </t>
    </r>
    <r>
      <rPr>
        <i/>
        <sz val="11"/>
        <rFont val="Arial"/>
        <family val="2"/>
      </rPr>
      <t>Implied volatility.</t>
    </r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</si>
  <si>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In the "</t>
    </r>
    <r>
      <rPr>
        <b/>
        <i/>
        <sz val="11"/>
        <rFont val="Arial"/>
        <family val="2"/>
      </rPr>
      <t>DISP</t>
    </r>
    <r>
      <rPr>
        <i/>
        <sz val="11"/>
        <rFont val="Arial"/>
        <family val="2"/>
      </rPr>
      <t xml:space="preserve">" </t>
    </r>
    <r>
      <rPr>
        <sz val="11"/>
        <rFont val="Arial"/>
        <family val="2"/>
      </rPr>
      <t>worksheet, we download monthly dispersion in analysts' forecasts for companies in the S&amp;P/ASX Index.</t>
    </r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</si>
  <si>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In the </t>
    </r>
    <r>
      <rPr>
        <b/>
        <i/>
        <sz val="11"/>
        <rFont val="Arial"/>
        <family val="2"/>
      </rPr>
      <t>"BOS"</t>
    </r>
    <r>
      <rPr>
        <sz val="11"/>
        <rFont val="Arial"/>
        <family val="2"/>
      </rPr>
      <t xml:space="preserve"> worksheet, we download monthly 90-day bank accepted bills and 3-month overnight indexed swaps (OIS) to create </t>
    </r>
  </si>
  <si>
    <r>
      <t xml:space="preserve">                </t>
    </r>
    <r>
      <rPr>
        <i/>
        <sz val="11"/>
        <rFont val="Arial"/>
        <family val="2"/>
      </rPr>
      <t>Bills-Overnight Index Swap (OIS) spread.</t>
    </r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</si>
  <si>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The </t>
    </r>
    <r>
      <rPr>
        <b/>
        <i/>
        <sz val="11"/>
        <rFont val="Arial"/>
        <family val="2"/>
      </rPr>
      <t>"Data for SPSS"</t>
    </r>
    <r>
      <rPr>
        <sz val="11"/>
        <rFont val="Arial"/>
        <family val="2"/>
      </rPr>
      <t xml:space="preserve"> worksheet contains the monhtly series of the four proxy variables.</t>
    </r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</si>
  <si>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The </t>
    </r>
    <r>
      <rPr>
        <b/>
        <i/>
        <sz val="11"/>
        <rFont val="Arial"/>
        <family val="2"/>
      </rPr>
      <t>"Uncertainty Index Graph"</t>
    </r>
    <r>
      <rPr>
        <sz val="11"/>
        <rFont val="Arial"/>
        <family val="2"/>
      </rPr>
      <t xml:space="preserve"> worksheet contains IPART's uncertainty index values (ie, the results of our PCA analysis performed </t>
    </r>
  </si>
  <si>
    <t xml:space="preserve">                using SPSS ).</t>
  </si>
  <si>
    <r>
      <t xml:space="preserve">           </t>
    </r>
    <r>
      <rPr>
        <sz val="8"/>
        <rFont val="Arial"/>
        <family val="2"/>
      </rPr>
      <t>▼</t>
    </r>
    <r>
      <rPr>
        <sz val="11"/>
        <rFont val="Arial"/>
        <family val="2"/>
      </rPr>
      <t xml:space="preserve"> In the "</t>
    </r>
    <r>
      <rPr>
        <b/>
        <i/>
        <sz val="11"/>
        <rFont val="Arial"/>
        <family val="2"/>
      </rPr>
      <t>CS</t>
    </r>
    <r>
      <rPr>
        <sz val="11"/>
        <rFont val="Arial"/>
        <family val="2"/>
      </rPr>
      <t xml:space="preserve">" worksheet, we download daily credit yields and Treasury yields and calculate monthly </t>
    </r>
    <r>
      <rPr>
        <i/>
        <sz val="11"/>
        <rFont val="Arial"/>
        <family val="2"/>
      </rPr>
      <t xml:space="preserve">Credit spreads. </t>
    </r>
    <r>
      <rPr>
        <sz val="11"/>
        <rFont val="Arial"/>
        <family val="2"/>
      </rPr>
      <t>The "</t>
    </r>
    <r>
      <rPr>
        <b/>
        <sz val="11"/>
        <rFont val="Arial"/>
        <family val="2"/>
      </rPr>
      <t xml:space="preserve">Bloomberg </t>
    </r>
  </si>
  <si>
    <r>
      <t xml:space="preserve">                </t>
    </r>
    <r>
      <rPr>
        <b/>
        <sz val="11"/>
        <rFont val="Arial"/>
        <family val="2"/>
      </rPr>
      <t>data</t>
    </r>
    <r>
      <rPr>
        <sz val="11"/>
        <rFont val="Arial"/>
        <family val="2"/>
      </rPr>
      <t>" worksheet contains one of the inputs to this calculation.</t>
    </r>
  </si>
  <si>
    <t>Spreadsheet colour code</t>
  </si>
  <si>
    <t>Note</t>
  </si>
  <si>
    <r>
      <t xml:space="preserve">           </t>
    </r>
    <r>
      <rPr>
        <sz val="8"/>
        <rFont val="Arial"/>
        <family val="2"/>
      </rPr>
      <t xml:space="preserve">▼ </t>
    </r>
    <r>
      <rPr>
        <i/>
        <sz val="11"/>
        <rFont val="Arial"/>
        <family val="2"/>
      </rPr>
      <t>Credit spreads</t>
    </r>
    <r>
      <rPr>
        <sz val="11"/>
        <rFont val="Arial"/>
        <family val="2"/>
      </rPr>
      <t>, and</t>
    </r>
  </si>
  <si>
    <r>
      <t xml:space="preserve">           </t>
    </r>
    <r>
      <rPr>
        <sz val="8"/>
        <rFont val="Arial"/>
        <family val="2"/>
      </rPr>
      <t xml:space="preserve">▼ </t>
    </r>
    <r>
      <rPr>
        <i/>
        <sz val="11"/>
        <rFont val="Arial"/>
        <family val="2"/>
      </rPr>
      <t>Dispersion in analysts' forecast</t>
    </r>
  </si>
  <si>
    <r>
      <t xml:space="preserve">           </t>
    </r>
    <r>
      <rPr>
        <sz val="8"/>
        <rFont val="Arial"/>
        <family val="2"/>
      </rPr>
      <t xml:space="preserve">▼  </t>
    </r>
    <r>
      <rPr>
        <i/>
        <sz val="11"/>
        <rFont val="Arial"/>
        <family val="2"/>
      </rPr>
      <t>Implied volatility</t>
    </r>
  </si>
  <si>
    <r>
      <t xml:space="preserve">For more information about this spreasheet including data series and their sources, please see the accompaying </t>
    </r>
    <r>
      <rPr>
        <b/>
        <i/>
        <sz val="11"/>
        <rFont val="Arial"/>
        <family val="2"/>
      </rPr>
      <t>Guide to IPART's Uncertainty Index Model</t>
    </r>
    <r>
      <rPr>
        <sz val="11"/>
        <rFont val="Arial"/>
        <family val="2"/>
      </rPr>
      <t>, which is available on our website:</t>
    </r>
  </si>
  <si>
    <t>Annualised 90-Day Volatility</t>
  </si>
  <si>
    <t>IPART Uncertainty Index (SPSS Output)</t>
  </si>
  <si>
    <t>AusBond Credit Index 0+</t>
  </si>
  <si>
    <t>#N/A 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</si>
</sst>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0.0%"/>
    <numFmt numFmtId="166" formatCode="_(* #,##0.00_);_(* \(#,##0.00\);_(* &quot;-&quot;_);_(@_)"/>
    <numFmt numFmtId="167" formatCode="mmm\-yyyy"/>
    <numFmt numFmtId="168" formatCode="d/mm/yyyy;@"/>
    <numFmt numFmtId="169" formatCode="0.00000%"/>
    <numFmt numFmtId="170" formatCode="_-* #,##0.0000_-;\-* #,##0.0000_-;_-* &quot;-&quot;??_-;_-@_-"/>
    <numFmt numFmtId="171" formatCode="_-* #,##0.000000_-;\-* #,##0.000000_-;_-* &quot;-&quot;??_-;_-@_-"/>
    <numFmt numFmtId="172" formatCode="_-* #,##0.0000000_-;\-* #,##0.0000000_-;_-* &quot;-&quot;??_-;_-@_-"/>
    <numFmt numFmtId="173" formatCode="[$-C09]dd\-mmm\-yy;@"/>
    <numFmt numFmtId="174" formatCode="d/mm/yy;@"/>
    <numFmt numFmtId="175" formatCode="_-* #,##0.0_-;\-* #,##0.0_-;_-* &quot;-&quot;_-;_-@_-"/>
    <numFmt numFmtId="176" formatCode="_-* #,##0.00_-;\-* #,##0.00_-;_-* &quot;-&quot;_-;_-@_-"/>
    <numFmt numFmtId="177" formatCode="_-* #,##0.000_-;\-* #,##0.000_-;_-* &quot;-&quot;_-;_-@_-"/>
    <numFmt numFmtId="178" formatCode="0.000000"/>
    <numFmt numFmtId="179" formatCode="0.00000"/>
    <numFmt numFmtId="180" formatCode="0.0000"/>
  </numFmts>
  <fonts count="53">
    <font>
      <sz val="9"/>
      <name val="Arial"/>
      <family val="2"/>
    </font>
    <font>
      <sz val="11"/>
      <color theme="1"/>
      <name val="Book Antiqua"/>
      <family val="2"/>
      <scheme val="minor"/>
    </font>
    <font>
      <sz val="11"/>
      <color theme="1"/>
      <name val="Book Antiqua"/>
      <family val="2"/>
      <scheme val="minor"/>
    </font>
    <font>
      <sz val="11"/>
      <color theme="1"/>
      <name val="Book Antiqua"/>
      <family val="2"/>
      <scheme val="minor"/>
    </font>
    <font>
      <sz val="9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57"/>
      <name val="Arial"/>
      <family val="2"/>
    </font>
    <font>
      <sz val="10"/>
      <color indexed="12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sz val="9"/>
      <color indexed="9"/>
      <name val="Arial"/>
      <family val="2"/>
    </font>
    <font>
      <b/>
      <sz val="9"/>
      <color indexed="57"/>
      <name val="Arial"/>
      <family val="2"/>
    </font>
    <font>
      <b/>
      <sz val="16"/>
      <name val="Arial"/>
      <family val="2"/>
    </font>
    <font>
      <b/>
      <sz val="9"/>
      <color indexed="81"/>
      <name val="Tahoma"/>
      <family val="2"/>
    </font>
    <font>
      <sz val="9"/>
      <name val="Calibri"/>
      <family val="2"/>
    </font>
    <font>
      <sz val="9"/>
      <color indexed="12"/>
      <name val="Arial"/>
      <family val="2"/>
    </font>
    <font>
      <sz val="10"/>
      <name val="Courier"/>
      <family val="3"/>
    </font>
    <font>
      <b/>
      <sz val="9"/>
      <name val="Arial"/>
      <family val="2"/>
    </font>
    <font>
      <b/>
      <sz val="18"/>
      <color theme="3"/>
      <name val="Book Antiqua"/>
      <family val="2"/>
      <scheme val="major"/>
    </font>
    <font>
      <sz val="11"/>
      <color theme="1"/>
      <name val="Book Antiqua"/>
      <family val="2"/>
      <scheme val="minor"/>
    </font>
    <font>
      <b/>
      <sz val="15"/>
      <color theme="3"/>
      <name val="Book Antiqua"/>
      <family val="2"/>
      <scheme val="minor"/>
    </font>
    <font>
      <b/>
      <sz val="13"/>
      <color theme="3"/>
      <name val="Book Antiqua"/>
      <family val="2"/>
      <scheme val="minor"/>
    </font>
    <font>
      <b/>
      <sz val="11"/>
      <color theme="3"/>
      <name val="Book Antiqua"/>
      <family val="2"/>
      <scheme val="minor"/>
    </font>
    <font>
      <sz val="11"/>
      <color rgb="FF006100"/>
      <name val="Book Antiqua"/>
      <family val="2"/>
      <scheme val="minor"/>
    </font>
    <font>
      <sz val="11"/>
      <color rgb="FF9C0006"/>
      <name val="Book Antiqua"/>
      <family val="2"/>
      <scheme val="minor"/>
    </font>
    <font>
      <sz val="11"/>
      <color rgb="FF9C6500"/>
      <name val="Book Antiqua"/>
      <family val="2"/>
      <scheme val="minor"/>
    </font>
    <font>
      <sz val="11"/>
      <color rgb="FF3F3F76"/>
      <name val="Book Antiqua"/>
      <family val="2"/>
      <scheme val="minor"/>
    </font>
    <font>
      <b/>
      <sz val="11"/>
      <color rgb="FF3F3F3F"/>
      <name val="Book Antiqua"/>
      <family val="2"/>
      <scheme val="minor"/>
    </font>
    <font>
      <b/>
      <sz val="11"/>
      <color rgb="FFFA7D00"/>
      <name val="Book Antiqua"/>
      <family val="2"/>
      <scheme val="minor"/>
    </font>
    <font>
      <sz val="11"/>
      <color rgb="FFFA7D00"/>
      <name val="Book Antiqua"/>
      <family val="2"/>
      <scheme val="minor"/>
    </font>
    <font>
      <b/>
      <sz val="11"/>
      <color theme="0"/>
      <name val="Book Antiqua"/>
      <family val="2"/>
      <scheme val="minor"/>
    </font>
    <font>
      <sz val="11"/>
      <color rgb="FFFF0000"/>
      <name val="Book Antiqua"/>
      <family val="2"/>
      <scheme val="minor"/>
    </font>
    <font>
      <i/>
      <sz val="11"/>
      <color rgb="FF7F7F7F"/>
      <name val="Book Antiqua"/>
      <family val="2"/>
      <scheme val="minor"/>
    </font>
    <font>
      <b/>
      <sz val="11"/>
      <color theme="1"/>
      <name val="Book Antiqua"/>
      <family val="2"/>
      <scheme val="minor"/>
    </font>
    <font>
      <sz val="11"/>
      <color theme="0"/>
      <name val="Book Antiqua"/>
      <family val="2"/>
      <scheme val="minor"/>
    </font>
    <font>
      <u/>
      <sz val="10"/>
      <color indexed="12"/>
      <name val="Geneva"/>
    </font>
    <font>
      <sz val="10"/>
      <color theme="1"/>
      <name val="Arial Narrow"/>
      <family val="2"/>
    </font>
    <font>
      <b/>
      <sz val="9"/>
      <color indexed="10"/>
      <name val="Tahoma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Bookshelf Symbol 7"/>
      <charset val="2"/>
    </font>
    <font>
      <u/>
      <sz val="9"/>
      <color theme="10"/>
      <name val="Arial"/>
      <family val="2"/>
    </font>
    <font>
      <u/>
      <sz val="11"/>
      <color theme="10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9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lightGray">
        <fgColor indexed="13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theme="6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theme="6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 style="thin">
        <color indexed="64"/>
      </left>
      <right style="hair">
        <color indexed="64"/>
      </right>
      <top/>
      <bottom style="double">
        <color rgb="FFFF00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rgb="FFFF0000"/>
      </bottom>
      <diagonal/>
    </border>
    <border>
      <left style="hair">
        <color indexed="64"/>
      </left>
      <right style="thin">
        <color indexed="64"/>
      </right>
      <top/>
      <bottom style="double">
        <color rgb="FFFF0000"/>
      </bottom>
      <diagonal/>
    </border>
  </borders>
  <cellStyleXfs count="5818">
    <xf numFmtId="0" fontId="0" fillId="0" borderId="0"/>
    <xf numFmtId="43" fontId="4" fillId="0" borderId="0" applyFont="0" applyFill="0" applyBorder="0" applyAlignment="0" applyProtection="0"/>
    <xf numFmtId="166" fontId="12" fillId="0" borderId="0">
      <alignment horizontal="left"/>
    </xf>
    <xf numFmtId="41" fontId="4" fillId="2" borderId="0">
      <alignment horizontal="left"/>
      <protection locked="0"/>
    </xf>
    <xf numFmtId="165" fontId="4" fillId="2" borderId="0">
      <alignment horizontal="right"/>
      <protection locked="0"/>
    </xf>
    <xf numFmtId="0" fontId="16" fillId="0" borderId="0" applyNumberFormat="0" applyFill="0" applyBorder="0" applyAlignment="0"/>
    <xf numFmtId="0" fontId="8" fillId="0" borderId="0" applyNumberFormat="0" applyFill="0" applyBorder="0" applyAlignment="0"/>
    <xf numFmtId="0" fontId="9" fillId="0" borderId="1" applyNumberFormat="0" applyFill="0" applyBorder="0" applyAlignment="0"/>
    <xf numFmtId="165" fontId="6" fillId="3" borderId="0" applyFont="0" applyBorder="0" applyAlignment="0">
      <protection locked="0"/>
    </xf>
    <xf numFmtId="164" fontId="6" fillId="3" borderId="2" applyNumberFormat="0" applyFont="0" applyBorder="0" applyAlignment="0">
      <alignment horizontal="right"/>
      <protection locked="0"/>
    </xf>
    <xf numFmtId="41" fontId="4" fillId="4" borderId="0" applyBorder="0" applyAlignment="0">
      <alignment horizontal="right"/>
      <protection locked="0"/>
    </xf>
    <xf numFmtId="10" fontId="4" fillId="4" borderId="0" applyBorder="0">
      <alignment horizontal="right"/>
      <protection locked="0"/>
    </xf>
    <xf numFmtId="41" fontId="14" fillId="5" borderId="0"/>
    <xf numFmtId="0" fontId="10" fillId="0" borderId="0"/>
    <xf numFmtId="0" fontId="14" fillId="6" borderId="0" applyNumberFormat="0" applyAlignment="0"/>
    <xf numFmtId="0" fontId="13" fillId="0" borderId="0"/>
    <xf numFmtId="0" fontId="4" fillId="0" borderId="8"/>
    <xf numFmtId="3" fontId="11" fillId="0" borderId="0">
      <protection locked="0"/>
    </xf>
    <xf numFmtId="165" fontId="11" fillId="0" borderId="0">
      <protection locked="0"/>
    </xf>
    <xf numFmtId="41" fontId="7" fillId="0" borderId="3" applyBorder="0" applyProtection="0"/>
    <xf numFmtId="9" fontId="4" fillId="0" borderId="0" applyFont="0" applyFill="0" applyBorder="0" applyAlignment="0" applyProtection="0"/>
    <xf numFmtId="166" fontId="12" fillId="0" borderId="0" applyNumberFormat="0" applyFill="0" applyBorder="0" applyAlignment="0">
      <alignment horizontal="left"/>
    </xf>
    <xf numFmtId="4" fontId="4" fillId="2" borderId="0" applyBorder="0" applyAlignment="0">
      <alignment horizontal="left"/>
      <protection locked="0"/>
    </xf>
    <xf numFmtId="165" fontId="4" fillId="2" borderId="0" applyBorder="0" applyAlignment="0">
      <alignment horizontal="right"/>
      <protection locked="0"/>
    </xf>
    <xf numFmtId="4" fontId="6" fillId="3" borderId="2" applyFont="0" applyBorder="0" applyAlignment="0">
      <alignment horizontal="right"/>
      <protection locked="0"/>
    </xf>
    <xf numFmtId="4" fontId="4" fillId="4" borderId="0" applyBorder="0" applyAlignment="0">
      <alignment horizontal="right"/>
      <protection locked="0"/>
    </xf>
    <xf numFmtId="10" fontId="4" fillId="4" borderId="0" applyBorder="0" applyAlignment="0">
      <alignment horizontal="right"/>
      <protection locked="0"/>
    </xf>
    <xf numFmtId="164" fontId="14" fillId="5" borderId="0" applyNumberFormat="0" applyBorder="0" applyAlignment="0"/>
    <xf numFmtId="0" fontId="15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/>
    <xf numFmtId="0" fontId="4" fillId="0" borderId="8" applyNumberFormat="0" applyFont="0" applyFill="0" applyAlignment="0" applyProtection="0"/>
    <xf numFmtId="3" fontId="19" fillId="0" borderId="0" applyNumberFormat="0" applyFill="0" applyBorder="0" applyAlignment="0" applyProtection="0">
      <protection locked="0"/>
    </xf>
    <xf numFmtId="0" fontId="20" fillId="0" borderId="0">
      <alignment vertical="center"/>
    </xf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164" fontId="14" fillId="5" borderId="0"/>
    <xf numFmtId="164" fontId="14" fillId="5" borderId="0" applyNumberFormat="0" applyBorder="0" applyAlignment="0"/>
    <xf numFmtId="10" fontId="4" fillId="4" borderId="0" applyBorder="0">
      <alignment horizontal="right"/>
      <protection locked="0"/>
    </xf>
    <xf numFmtId="164" fontId="6" fillId="3" borderId="2" applyNumberFormat="0" applyFont="0" applyBorder="0" applyAlignment="0">
      <alignment horizontal="right"/>
      <protection locked="0"/>
    </xf>
    <xf numFmtId="164" fontId="4" fillId="2" borderId="0">
      <alignment horizontal="left"/>
      <protection locked="0"/>
    </xf>
    <xf numFmtId="0" fontId="13" fillId="0" borderId="0"/>
    <xf numFmtId="0" fontId="10" fillId="0" borderId="0"/>
    <xf numFmtId="164" fontId="4" fillId="4" borderId="0" applyBorder="0" applyAlignment="0">
      <alignment horizontal="right"/>
      <protection locked="0"/>
    </xf>
    <xf numFmtId="165" fontId="4" fillId="2" borderId="0">
      <alignment horizontal="right"/>
      <protection locked="0"/>
    </xf>
    <xf numFmtId="0" fontId="6" fillId="0" borderId="0"/>
    <xf numFmtId="166" fontId="12" fillId="0" borderId="0">
      <alignment horizontal="left"/>
    </xf>
    <xf numFmtId="0" fontId="14" fillId="6" borderId="0" applyNumberFormat="0" applyAlignment="0"/>
    <xf numFmtId="0" fontId="4" fillId="0" borderId="8"/>
    <xf numFmtId="164" fontId="7" fillId="0" borderId="3" applyBorder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16" applyNumberFormat="0" applyAlignment="0" applyProtection="0"/>
    <xf numFmtId="0" fontId="31" fillId="12" borderId="17" applyNumberFormat="0" applyAlignment="0" applyProtection="0"/>
    <xf numFmtId="0" fontId="32" fillId="12" borderId="16" applyNumberFormat="0" applyAlignment="0" applyProtection="0"/>
    <xf numFmtId="0" fontId="33" fillId="0" borderId="18" applyNumberFormat="0" applyFill="0" applyAlignment="0" applyProtection="0"/>
    <xf numFmtId="0" fontId="34" fillId="13" borderId="19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38" fillId="38" borderId="0" applyNumberFormat="0" applyBorder="0" applyAlignment="0" applyProtection="0"/>
    <xf numFmtId="164" fontId="4" fillId="2" borderId="0">
      <alignment horizontal="left"/>
      <protection locked="0"/>
    </xf>
    <xf numFmtId="165" fontId="4" fillId="2" borderId="0">
      <alignment horizontal="right"/>
      <protection locked="0"/>
    </xf>
    <xf numFmtId="0" fontId="4" fillId="0" borderId="8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4" fillId="0" borderId="8"/>
    <xf numFmtId="0" fontId="4" fillId="0" borderId="8"/>
    <xf numFmtId="0" fontId="4" fillId="0" borderId="8"/>
    <xf numFmtId="0" fontId="4" fillId="0" borderId="8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2" borderId="0">
      <alignment horizontal="left"/>
      <protection locked="0"/>
    </xf>
    <xf numFmtId="164" fontId="4" fillId="2" borderId="0">
      <alignment horizontal="left"/>
      <protection locked="0"/>
    </xf>
    <xf numFmtId="164" fontId="4" fillId="2" borderId="0">
      <alignment horizontal="left"/>
      <protection locked="0"/>
    </xf>
    <xf numFmtId="164" fontId="4" fillId="2" borderId="0">
      <alignment horizontal="left"/>
      <protection locked="0"/>
    </xf>
    <xf numFmtId="165" fontId="4" fillId="2" borderId="0">
      <alignment horizontal="right"/>
      <protection locked="0"/>
    </xf>
    <xf numFmtId="165" fontId="4" fillId="2" borderId="0">
      <alignment horizontal="right"/>
      <protection locked="0"/>
    </xf>
    <xf numFmtId="165" fontId="4" fillId="2" borderId="0">
      <alignment horizontal="right"/>
      <protection locked="0"/>
    </xf>
    <xf numFmtId="165" fontId="4" fillId="2" borderId="0">
      <alignment horizontal="right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164" fontId="6" fillId="3" borderId="2" applyNumberFormat="0" applyFont="0" applyBorder="0" applyAlignment="0">
      <alignment horizontal="right"/>
      <protection locked="0"/>
    </xf>
    <xf numFmtId="41" fontId="4" fillId="4" borderId="0" applyBorder="0" applyAlignment="0">
      <alignment horizontal="right"/>
      <protection locked="0"/>
    </xf>
    <xf numFmtId="164" fontId="4" fillId="4" borderId="0" applyBorder="0" applyAlignment="0">
      <alignment horizontal="right"/>
      <protection locked="0"/>
    </xf>
    <xf numFmtId="164" fontId="6" fillId="4" borderId="0" applyFont="0" applyBorder="0" applyAlignment="0">
      <alignment horizontal="right"/>
      <protection locked="0"/>
    </xf>
    <xf numFmtId="164" fontId="6" fillId="4" borderId="0" applyFont="0" applyBorder="0" applyAlignment="0">
      <alignment horizontal="right"/>
      <protection locked="0"/>
    </xf>
    <xf numFmtId="10" fontId="6" fillId="4" borderId="0" applyFont="0" applyBorder="0">
      <alignment horizontal="right"/>
      <protection locked="0"/>
    </xf>
    <xf numFmtId="10" fontId="6" fillId="4" borderId="0" applyFont="0" applyBorder="0">
      <alignment horizontal="right"/>
      <protection locked="0"/>
    </xf>
    <xf numFmtId="3" fontId="7" fillId="39" borderId="0" applyBorder="0">
      <protection locked="0"/>
    </xf>
    <xf numFmtId="3" fontId="7" fillId="39" borderId="0" applyBorder="0">
      <protection locked="0"/>
    </xf>
    <xf numFmtId="41" fontId="14" fillId="5" borderId="0"/>
    <xf numFmtId="41" fontId="7" fillId="0" borderId="3" applyBorder="0" applyProtection="0"/>
    <xf numFmtId="164" fontId="7" fillId="0" borderId="3" applyBorder="0" applyProtection="0"/>
    <xf numFmtId="164" fontId="14" fillId="5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14" borderId="20" applyNumberFormat="0" applyFont="0" applyAlignment="0" applyProtection="0"/>
    <xf numFmtId="0" fontId="23" fillId="14" borderId="20" applyNumberFormat="0" applyFont="0" applyAlignment="0" applyProtection="0"/>
    <xf numFmtId="0" fontId="14" fillId="6" borderId="0" applyNumberFormat="0" applyAlignment="0"/>
    <xf numFmtId="0" fontId="13" fillId="0" borderId="0"/>
    <xf numFmtId="41" fontId="14" fillId="5" borderId="0"/>
    <xf numFmtId="41" fontId="14" fillId="5" borderId="0"/>
    <xf numFmtId="9" fontId="23" fillId="0" borderId="0" applyFont="0" applyFill="0" applyBorder="0" applyAlignment="0" applyProtection="0"/>
    <xf numFmtId="41" fontId="4" fillId="2" borderId="0">
      <alignment horizontal="left"/>
      <protection locked="0"/>
    </xf>
    <xf numFmtId="41" fontId="6" fillId="3" borderId="2" applyNumberFormat="0" applyFont="0" applyBorder="0" applyAlignment="0">
      <alignment horizontal="right"/>
      <protection locked="0"/>
    </xf>
    <xf numFmtId="41" fontId="4" fillId="4" borderId="0" applyBorder="0" applyAlignment="0">
      <alignment horizontal="right"/>
      <protection locked="0"/>
    </xf>
    <xf numFmtId="41" fontId="14" fillId="5" borderId="0"/>
    <xf numFmtId="41" fontId="7" fillId="0" borderId="3" applyBorder="0" applyProtection="0"/>
    <xf numFmtId="9" fontId="23" fillId="0" borderId="0" applyFont="0" applyFill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41" fontId="14" fillId="5" borderId="0"/>
    <xf numFmtId="0" fontId="4" fillId="0" borderId="8" applyNumberFormat="0" applyFont="0" applyFill="0" applyAlignment="0" applyProtection="0"/>
    <xf numFmtId="4" fontId="4" fillId="2" borderId="0" applyBorder="0" applyAlignment="0">
      <alignment horizontal="left"/>
      <protection locked="0"/>
    </xf>
    <xf numFmtId="41" fontId="4" fillId="2" borderId="0">
      <alignment horizontal="left"/>
      <protection locked="0"/>
    </xf>
    <xf numFmtId="165" fontId="4" fillId="2" borderId="0" applyBorder="0" applyAlignment="0">
      <alignment horizontal="right"/>
      <protection locked="0"/>
    </xf>
    <xf numFmtId="4" fontId="6" fillId="3" borderId="2" applyFont="0" applyBorder="0" applyAlignment="0">
      <alignment horizontal="right"/>
      <protection locked="0"/>
    </xf>
    <xf numFmtId="4" fontId="4" fillId="4" borderId="0" applyBorder="0" applyAlignment="0">
      <alignment horizontal="right"/>
      <protection locked="0"/>
    </xf>
    <xf numFmtId="41" fontId="4" fillId="4" borderId="0" applyBorder="0" applyAlignment="0">
      <alignment horizontal="right"/>
      <protection locked="0"/>
    </xf>
    <xf numFmtId="41" fontId="14" fillId="5" borderId="0"/>
    <xf numFmtId="164" fontId="14" fillId="5" borderId="0" applyNumberFormat="0" applyBorder="0" applyAlignment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4" borderId="20" applyNumberFormat="0" applyFont="0" applyAlignment="0" applyProtection="0"/>
    <xf numFmtId="0" fontId="23" fillId="14" borderId="20" applyNumberFormat="0" applyFont="0" applyAlignment="0" applyProtection="0"/>
    <xf numFmtId="41" fontId="14" fillId="5" borderId="0"/>
    <xf numFmtId="41" fontId="14" fillId="5" borderId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4" borderId="20" applyNumberFormat="0" applyFont="0" applyAlignment="0" applyProtection="0"/>
    <xf numFmtId="0" fontId="23" fillId="14" borderId="20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4" fontId="14" fillId="5" borderId="0" applyNumberFormat="0" applyBorder="0" applyAlignment="0"/>
    <xf numFmtId="164" fontId="14" fillId="5" borderId="0" applyNumberFormat="0" applyBorder="0" applyAlignment="0"/>
    <xf numFmtId="164" fontId="14" fillId="5" borderId="0" applyNumberFormat="0" applyBorder="0" applyAlignment="0"/>
    <xf numFmtId="0" fontId="6" fillId="0" borderId="0"/>
    <xf numFmtId="0" fontId="6" fillId="0" borderId="0"/>
    <xf numFmtId="0" fontId="23" fillId="0" borderId="0"/>
    <xf numFmtId="0" fontId="23" fillId="0" borderId="0"/>
    <xf numFmtId="164" fontId="4" fillId="2" borderId="0">
      <alignment horizontal="left"/>
      <protection locked="0"/>
    </xf>
    <xf numFmtId="0" fontId="4" fillId="0" borderId="8"/>
    <xf numFmtId="41" fontId="4" fillId="2" borderId="0">
      <alignment horizontal="left"/>
      <protection locked="0"/>
    </xf>
    <xf numFmtId="165" fontId="4" fillId="2" borderId="0">
      <alignment horizontal="right"/>
      <protection locked="0"/>
    </xf>
    <xf numFmtId="41" fontId="4" fillId="4" borderId="0" applyBorder="0" applyAlignment="0">
      <alignment horizontal="right"/>
      <protection locked="0"/>
    </xf>
    <xf numFmtId="41" fontId="14" fillId="5" borderId="0"/>
    <xf numFmtId="41" fontId="6" fillId="3" borderId="2" applyNumberFormat="0" applyFont="0" applyBorder="0" applyAlignment="0">
      <alignment horizontal="right"/>
      <protection locked="0"/>
    </xf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4" borderId="20" applyNumberFormat="0" applyFont="0" applyAlignment="0" applyProtection="0"/>
    <xf numFmtId="0" fontId="23" fillId="14" borderId="20" applyNumberFormat="0" applyFont="0" applyAlignment="0" applyProtection="0"/>
    <xf numFmtId="164" fontId="14" fillId="5" borderId="0" applyNumberFormat="0" applyBorder="0" applyAlignment="0"/>
    <xf numFmtId="164" fontId="14" fillId="5" borderId="0" applyNumberFormat="0" applyBorder="0" applyAlignment="0"/>
    <xf numFmtId="164" fontId="14" fillId="5" borderId="0" applyNumberFormat="0" applyBorder="0" applyAlignment="0"/>
    <xf numFmtId="164" fontId="14" fillId="5" borderId="0" applyNumberFormat="0" applyBorder="0" applyAlignment="0"/>
    <xf numFmtId="0" fontId="40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0" applyNumberFormat="0" applyFont="0" applyAlignment="0" applyProtection="0"/>
    <xf numFmtId="0" fontId="3" fillId="14" borderId="20" applyNumberFormat="0" applyFont="0" applyAlignment="0" applyProtection="0"/>
    <xf numFmtId="164" fontId="14" fillId="5" borderId="0"/>
    <xf numFmtId="0" fontId="48" fillId="0" borderId="0" applyNumberFormat="0" applyFill="0" applyBorder="0" applyAlignment="0" applyProtection="0"/>
    <xf numFmtId="0" fontId="4" fillId="0" borderId="0">
      <alignment vertical="center"/>
    </xf>
    <xf numFmtId="166" fontId="6" fillId="4" borderId="0" applyFont="0" applyBorder="0" applyAlignment="0">
      <alignment horizontal="right"/>
      <protection locked="0"/>
    </xf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0" applyNumberFormat="0" applyFont="0" applyAlignment="0" applyProtection="0"/>
    <xf numFmtId="0" fontId="1" fillId="14" borderId="20" applyNumberFormat="0" applyFont="0" applyAlignment="0" applyProtection="0"/>
  </cellStyleXfs>
  <cellXfs count="157">
    <xf numFmtId="0" fontId="0" fillId="0" borderId="0" xfId="0"/>
    <xf numFmtId="0" fontId="21" fillId="7" borderId="11" xfId="0" applyNumberFormat="1" applyFont="1" applyFill="1" applyBorder="1" applyAlignment="1">
      <alignment horizontal="right" vertical="center" wrapText="1"/>
    </xf>
    <xf numFmtId="41" fontId="0" fillId="4" borderId="6" xfId="10" applyFont="1" applyBorder="1" applyAlignment="1">
      <alignment horizontal="right" vertical="center"/>
      <protection locked="0"/>
    </xf>
    <xf numFmtId="177" fontId="0" fillId="4" borderId="6" xfId="10" applyNumberFormat="1" applyFont="1" applyBorder="1" applyAlignment="1">
      <alignment horizontal="right" vertical="center"/>
      <protection locked="0"/>
    </xf>
    <xf numFmtId="0" fontId="0" fillId="7" borderId="6" xfId="0" applyFont="1" applyFill="1" applyBorder="1" applyAlignment="1">
      <alignment horizontal="right" vertical="center"/>
    </xf>
    <xf numFmtId="0" fontId="0" fillId="7" borderId="0" xfId="0" applyFont="1" applyFill="1" applyAlignment="1">
      <alignment horizontal="left" vertical="center"/>
    </xf>
    <xf numFmtId="0" fontId="21" fillId="7" borderId="9" xfId="0" applyFont="1" applyFill="1" applyBorder="1" applyAlignment="1">
      <alignment horizontal="right" vertical="center" wrapText="1"/>
    </xf>
    <xf numFmtId="174" fontId="4" fillId="4" borderId="0" xfId="10" applyNumberFormat="1" applyAlignment="1">
      <alignment horizontal="right" vertical="center"/>
      <protection locked="0"/>
    </xf>
    <xf numFmtId="174" fontId="0" fillId="4" borderId="0" xfId="10" applyNumberFormat="1" applyFont="1" applyAlignment="1">
      <alignment horizontal="right" vertical="center"/>
      <protection locked="0"/>
    </xf>
    <xf numFmtId="0" fontId="0" fillId="7" borderId="0" xfId="0" applyFont="1" applyFill="1" applyAlignment="1">
      <alignment horizontal="right" vertical="center"/>
    </xf>
    <xf numFmtId="0" fontId="21" fillId="7" borderId="22" xfId="0" applyFont="1" applyFill="1" applyBorder="1" applyAlignment="1">
      <alignment horizontal="right" vertical="center" wrapText="1"/>
    </xf>
    <xf numFmtId="167" fontId="0" fillId="7" borderId="25" xfId="0" applyNumberFormat="1" applyFont="1" applyFill="1" applyBorder="1" applyAlignment="1">
      <alignment horizontal="right" vertical="center"/>
    </xf>
    <xf numFmtId="167" fontId="0" fillId="7" borderId="23" xfId="0" applyNumberFormat="1" applyFont="1" applyFill="1" applyBorder="1" applyAlignment="1">
      <alignment horizontal="right" vertical="center"/>
    </xf>
    <xf numFmtId="0" fontId="0" fillId="7" borderId="23" xfId="0" applyFont="1" applyFill="1" applyBorder="1" applyAlignment="1">
      <alignment horizontal="right" vertical="center"/>
    </xf>
    <xf numFmtId="0" fontId="21" fillId="7" borderId="9" xfId="0" applyNumberFormat="1" applyFont="1" applyFill="1" applyBorder="1" applyAlignment="1">
      <alignment horizontal="right" vertical="center" wrapText="1"/>
    </xf>
    <xf numFmtId="0" fontId="21" fillId="7" borderId="11" xfId="0" applyFont="1" applyFill="1" applyBorder="1" applyAlignment="1">
      <alignment horizontal="right" vertical="center" wrapText="1"/>
    </xf>
    <xf numFmtId="175" fontId="4" fillId="4" borderId="0" xfId="10" applyNumberFormat="1" applyAlignment="1">
      <alignment horizontal="right" vertical="center"/>
      <protection locked="0"/>
    </xf>
    <xf numFmtId="10" fontId="0" fillId="7" borderId="0" xfId="20" applyNumberFormat="1" applyFont="1" applyFill="1" applyAlignment="1">
      <alignment horizontal="right" vertical="center"/>
    </xf>
    <xf numFmtId="10" fontId="0" fillId="7" borderId="6" xfId="20" applyNumberFormat="1" applyFont="1" applyFill="1" applyBorder="1" applyAlignment="1">
      <alignment horizontal="right" vertical="center"/>
    </xf>
    <xf numFmtId="176" fontId="4" fillId="4" borderId="0" xfId="10" applyNumberFormat="1" applyAlignment="1">
      <alignment horizontal="right" vertical="center"/>
      <protection locked="0"/>
    </xf>
    <xf numFmtId="179" fontId="0" fillId="7" borderId="0" xfId="20" applyNumberFormat="1" applyFont="1" applyFill="1" applyBorder="1" applyAlignment="1">
      <alignment horizontal="right"/>
    </xf>
    <xf numFmtId="171" fontId="0" fillId="7" borderId="0" xfId="1" applyNumberFormat="1" applyFont="1" applyFill="1" applyAlignment="1">
      <alignment horizontal="right"/>
    </xf>
    <xf numFmtId="177" fontId="4" fillId="4" borderId="0" xfId="10" applyNumberFormat="1" applyAlignment="1">
      <alignment horizontal="right" vertical="center"/>
      <protection locked="0"/>
    </xf>
    <xf numFmtId="0" fontId="21" fillId="7" borderId="0" xfId="0" applyFont="1" applyFill="1" applyBorder="1" applyAlignment="1">
      <alignment horizontal="right" vertical="center" wrapText="1"/>
    </xf>
    <xf numFmtId="170" fontId="0" fillId="7" borderId="0" xfId="1" applyNumberFormat="1" applyFont="1" applyFill="1" applyAlignment="1">
      <alignment horizontal="right"/>
    </xf>
    <xf numFmtId="0" fontId="21" fillId="7" borderId="7" xfId="0" applyNumberFormat="1" applyFont="1" applyFill="1" applyBorder="1" applyAlignment="1">
      <alignment horizontal="right" vertical="center" wrapText="1"/>
    </xf>
    <xf numFmtId="167" fontId="0" fillId="7" borderId="25" xfId="0" applyNumberFormat="1" applyFont="1" applyFill="1" applyBorder="1" applyAlignment="1" applyProtection="1">
      <alignment horizontal="right" vertical="center"/>
    </xf>
    <xf numFmtId="171" fontId="21" fillId="7" borderId="11" xfId="1" applyNumberFormat="1" applyFont="1" applyFill="1" applyBorder="1" applyAlignment="1">
      <alignment horizontal="right"/>
    </xf>
    <xf numFmtId="0" fontId="7" fillId="7" borderId="0" xfId="0" applyFont="1" applyFill="1" applyBorder="1" applyAlignment="1">
      <alignment horizontal="right" wrapText="1"/>
    </xf>
    <xf numFmtId="176" fontId="4" fillId="4" borderId="0" xfId="10" applyNumberFormat="1" applyBorder="1" applyAlignment="1">
      <alignment horizontal="right" vertical="center"/>
      <protection locked="0"/>
    </xf>
    <xf numFmtId="169" fontId="0" fillId="7" borderId="6" xfId="20" applyNumberFormat="1" applyFont="1" applyFill="1" applyBorder="1" applyAlignment="1">
      <alignment horizontal="right" vertical="center"/>
    </xf>
    <xf numFmtId="0" fontId="0" fillId="7" borderId="0" xfId="0" applyFont="1" applyFill="1" applyBorder="1" applyAlignment="1">
      <alignment horizontal="left" vertical="center"/>
    </xf>
    <xf numFmtId="0" fontId="0" fillId="7" borderId="0" xfId="0" applyNumberFormat="1" applyFont="1" applyFill="1" applyBorder="1" applyAlignment="1">
      <alignment horizontal="left" vertical="center"/>
    </xf>
    <xf numFmtId="0" fontId="21" fillId="7" borderId="0" xfId="0" applyFont="1" applyFill="1" applyBorder="1" applyAlignment="1">
      <alignment horizontal="left" vertical="center"/>
    </xf>
    <xf numFmtId="0" fontId="21" fillId="7" borderId="0" xfId="0" applyNumberFormat="1" applyFont="1" applyFill="1" applyBorder="1" applyAlignment="1">
      <alignment horizontal="left" vertical="center"/>
    </xf>
    <xf numFmtId="0" fontId="0" fillId="7" borderId="25" xfId="0" applyFont="1" applyFill="1" applyBorder="1" applyAlignment="1">
      <alignment horizontal="right" vertical="center"/>
    </xf>
    <xf numFmtId="43" fontId="0" fillId="7" borderId="0" xfId="0" applyNumberFormat="1" applyFont="1" applyFill="1" applyAlignment="1">
      <alignment horizontal="right" vertical="center"/>
    </xf>
    <xf numFmtId="14" fontId="43" fillId="7" borderId="23" xfId="0" applyNumberFormat="1" applyFont="1" applyFill="1" applyBorder="1" applyAlignment="1">
      <alignment horizontal="right" vertical="center"/>
    </xf>
    <xf numFmtId="170" fontId="0" fillId="7" borderId="6" xfId="1" applyNumberFormat="1" applyFont="1" applyFill="1" applyBorder="1" applyAlignment="1">
      <alignment horizontal="right"/>
    </xf>
    <xf numFmtId="14" fontId="0" fillId="7" borderId="0" xfId="0" applyNumberFormat="1" applyFont="1" applyFill="1" applyAlignment="1">
      <alignment horizontal="right"/>
    </xf>
    <xf numFmtId="173" fontId="0" fillId="7" borderId="23" xfId="0" applyNumberFormat="1" applyFont="1" applyFill="1" applyBorder="1" applyAlignment="1">
      <alignment horizontal="right"/>
    </xf>
    <xf numFmtId="0" fontId="42" fillId="7" borderId="6" xfId="0" applyFont="1" applyFill="1" applyBorder="1" applyAlignment="1">
      <alignment horizontal="right" wrapText="1"/>
    </xf>
    <xf numFmtId="0" fontId="0" fillId="7" borderId="6" xfId="0" applyFont="1" applyFill="1" applyBorder="1" applyAlignment="1">
      <alignment horizontal="right"/>
    </xf>
    <xf numFmtId="0" fontId="21" fillId="7" borderId="29" xfId="0" applyFont="1" applyFill="1" applyBorder="1" applyAlignment="1">
      <alignment horizontal="right" vertical="center" wrapText="1"/>
    </xf>
    <xf numFmtId="0" fontId="45" fillId="7" borderId="0" xfId="2456" applyFont="1" applyFill="1" applyAlignment="1">
      <alignment vertical="center" wrapText="1"/>
    </xf>
    <xf numFmtId="0" fontId="21" fillId="7" borderId="30" xfId="0" applyFont="1" applyFill="1" applyBorder="1" applyAlignment="1">
      <alignment horizontal="right"/>
    </xf>
    <xf numFmtId="180" fontId="14" fillId="5" borderId="6" xfId="1037" applyNumberFormat="1" applyBorder="1" applyAlignment="1">
      <alignment horizontal="right" vertical="center"/>
    </xf>
    <xf numFmtId="14" fontId="0" fillId="7" borderId="0" xfId="0" applyNumberFormat="1" applyFont="1" applyFill="1" applyAlignment="1">
      <alignment horizontal="right" vertical="center"/>
    </xf>
    <xf numFmtId="0" fontId="0" fillId="7" borderId="0" xfId="0" applyFont="1" applyFill="1" applyBorder="1"/>
    <xf numFmtId="0" fontId="0" fillId="7" borderId="6" xfId="0" applyFont="1" applyFill="1" applyBorder="1"/>
    <xf numFmtId="177" fontId="0" fillId="7" borderId="0" xfId="0" applyNumberFormat="1" applyFont="1" applyFill="1" applyBorder="1" applyAlignment="1">
      <alignment horizontal="left" vertical="center"/>
    </xf>
    <xf numFmtId="178" fontId="0" fillId="7" borderId="0" xfId="20" applyNumberFormat="1" applyFont="1" applyFill="1" applyBorder="1" applyAlignment="1">
      <alignment horizontal="right"/>
    </xf>
    <xf numFmtId="0" fontId="47" fillId="7" borderId="0" xfId="2456" applyFont="1" applyFill="1">
      <alignment vertical="center"/>
    </xf>
    <xf numFmtId="0" fontId="45" fillId="7" borderId="0" xfId="2456" applyFont="1" applyFill="1">
      <alignment vertical="center"/>
    </xf>
    <xf numFmtId="0" fontId="0" fillId="7" borderId="6" xfId="0" applyNumberFormat="1" applyFont="1" applyFill="1" applyBorder="1" applyAlignment="1">
      <alignment horizontal="right"/>
    </xf>
    <xf numFmtId="0" fontId="0" fillId="7" borderId="0" xfId="0" applyFont="1" applyFill="1" applyAlignment="1">
      <alignment horizontal="right"/>
    </xf>
    <xf numFmtId="180" fontId="21" fillId="7" borderId="6" xfId="1037" applyNumberFormat="1" applyFont="1" applyFill="1" applyBorder="1" applyAlignment="1">
      <alignment horizontal="right" vertical="center"/>
    </xf>
    <xf numFmtId="0" fontId="0" fillId="7" borderId="23" xfId="0" applyFont="1" applyFill="1" applyBorder="1"/>
    <xf numFmtId="0" fontId="21" fillId="7" borderId="23" xfId="0" applyFont="1" applyFill="1" applyBorder="1"/>
    <xf numFmtId="2" fontId="14" fillId="5" borderId="6" xfId="1037" applyNumberFormat="1" applyBorder="1" applyAlignment="1">
      <alignment horizontal="right" vertical="center"/>
    </xf>
    <xf numFmtId="0" fontId="4" fillId="7" borderId="0" xfId="2456" applyFill="1" applyAlignment="1"/>
    <xf numFmtId="168" fontId="21" fillId="7" borderId="24" xfId="0" applyNumberFormat="1" applyFont="1" applyFill="1" applyBorder="1" applyAlignment="1">
      <alignment horizontal="right"/>
    </xf>
    <xf numFmtId="0" fontId="0" fillId="7" borderId="0" xfId="0" applyNumberFormat="1" applyFont="1" applyFill="1" applyAlignment="1">
      <alignment horizontal="right"/>
    </xf>
    <xf numFmtId="171" fontId="21" fillId="7" borderId="9" xfId="1" applyNumberFormat="1" applyFont="1" applyFill="1" applyBorder="1" applyAlignment="1">
      <alignment horizontal="right"/>
    </xf>
    <xf numFmtId="0" fontId="21" fillId="7" borderId="10" xfId="0" applyFont="1" applyFill="1" applyBorder="1" applyAlignment="1">
      <alignment horizontal="right" vertical="center" wrapText="1"/>
    </xf>
    <xf numFmtId="2" fontId="0" fillId="7" borderId="6" xfId="0" applyNumberFormat="1" applyFont="1" applyFill="1" applyBorder="1" applyAlignment="1">
      <alignment horizontal="right"/>
    </xf>
    <xf numFmtId="0" fontId="0" fillId="7" borderId="0" xfId="0" applyFont="1" applyFill="1"/>
    <xf numFmtId="178" fontId="0" fillId="7" borderId="0" xfId="0" applyNumberFormat="1" applyFont="1" applyFill="1" applyAlignment="1">
      <alignment horizontal="right"/>
    </xf>
    <xf numFmtId="2" fontId="43" fillId="7" borderId="0" xfId="0" applyNumberFormat="1" applyFont="1" applyFill="1" applyBorder="1" applyAlignment="1">
      <alignment horizontal="right" vertical="center"/>
    </xf>
    <xf numFmtId="168" fontId="0" fillId="7" borderId="23" xfId="0" applyNumberFormat="1" applyFont="1" applyFill="1" applyBorder="1" applyAlignment="1">
      <alignment horizontal="right"/>
    </xf>
    <xf numFmtId="174" fontId="4" fillId="4" borderId="31" xfId="10" applyNumberFormat="1" applyBorder="1" applyAlignment="1">
      <alignment horizontal="right" vertical="center"/>
      <protection locked="0"/>
    </xf>
    <xf numFmtId="0" fontId="0" fillId="7" borderId="0" xfId="20" applyNumberFormat="1" applyFont="1" applyFill="1" applyBorder="1" applyAlignment="1">
      <alignment horizontal="right"/>
    </xf>
    <xf numFmtId="172" fontId="0" fillId="7" borderId="0" xfId="1" applyNumberFormat="1" applyFont="1" applyFill="1" applyAlignment="1">
      <alignment horizontal="right"/>
    </xf>
    <xf numFmtId="0" fontId="21" fillId="7" borderId="9" xfId="0" applyFont="1" applyFill="1" applyBorder="1" applyAlignment="1">
      <alignment horizontal="right" vertical="center"/>
    </xf>
    <xf numFmtId="10" fontId="14" fillId="5" borderId="6" xfId="1037" applyNumberFormat="1" applyBorder="1" applyAlignment="1">
      <alignment horizontal="right" vertical="center"/>
    </xf>
    <xf numFmtId="0" fontId="46" fillId="40" borderId="0" xfId="2456" applyFont="1" applyFill="1" applyAlignment="1">
      <alignment horizontal="left"/>
    </xf>
    <xf numFmtId="176" fontId="4" fillId="4" borderId="32" xfId="10" applyNumberFormat="1" applyBorder="1" applyAlignment="1">
      <alignment horizontal="right" vertical="center"/>
      <protection locked="0"/>
    </xf>
    <xf numFmtId="178" fontId="18" fillId="7" borderId="0" xfId="0" applyNumberFormat="1" applyFont="1" applyFill="1" applyBorder="1" applyAlignment="1">
      <alignment horizontal="right"/>
    </xf>
    <xf numFmtId="168" fontId="21" fillId="7" borderId="2" xfId="0" applyNumberFormat="1" applyFont="1" applyFill="1" applyBorder="1" applyAlignment="1">
      <alignment horizontal="right" vertical="center" wrapText="1"/>
    </xf>
    <xf numFmtId="14" fontId="0" fillId="7" borderId="23" xfId="0" applyNumberFormat="1" applyFont="1" applyFill="1" applyBorder="1" applyAlignment="1">
      <alignment horizontal="right"/>
    </xf>
    <xf numFmtId="2" fontId="0" fillId="7" borderId="0" xfId="20" applyNumberFormat="1" applyFont="1" applyFill="1" applyBorder="1" applyAlignment="1">
      <alignment horizontal="right"/>
    </xf>
    <xf numFmtId="167" fontId="0" fillId="7" borderId="12" xfId="0" applyNumberFormat="1" applyFont="1" applyFill="1" applyBorder="1" applyAlignment="1">
      <alignment horizontal="right" vertical="center"/>
    </xf>
    <xf numFmtId="14" fontId="0" fillId="7" borderId="0" xfId="0" applyNumberFormat="1" applyFont="1" applyFill="1" applyBorder="1"/>
    <xf numFmtId="0" fontId="18" fillId="7" borderId="0" xfId="0" applyFont="1" applyFill="1" applyAlignment="1">
      <alignment horizontal="left" vertical="center"/>
    </xf>
    <xf numFmtId="0" fontId="18" fillId="7" borderId="0" xfId="0" applyNumberFormat="1" applyFont="1" applyFill="1" applyAlignment="1">
      <alignment horizontal="left" vertical="center"/>
    </xf>
    <xf numFmtId="174" fontId="4" fillId="4" borderId="33" xfId="10" applyNumberFormat="1" applyBorder="1" applyAlignment="1">
      <alignment horizontal="right" vertical="center"/>
      <protection locked="0"/>
    </xf>
    <xf numFmtId="0" fontId="21" fillId="7" borderId="2" xfId="1" applyNumberFormat="1" applyFont="1" applyFill="1" applyBorder="1" applyAlignment="1">
      <alignment horizontal="right" vertical="center" wrapText="1"/>
    </xf>
    <xf numFmtId="0" fontId="45" fillId="7" borderId="0" xfId="0" applyFont="1" applyFill="1"/>
    <xf numFmtId="167" fontId="0" fillId="7" borderId="5" xfId="0" applyNumberFormat="1" applyFont="1" applyFill="1" applyBorder="1" applyAlignment="1" applyProtection="1">
      <alignment horizontal="right" vertical="center"/>
    </xf>
    <xf numFmtId="0" fontId="45" fillId="7" borderId="0" xfId="2456" applyFont="1" applyFill="1" applyAlignment="1">
      <alignment horizontal="left"/>
    </xf>
    <xf numFmtId="0" fontId="21" fillId="7" borderId="30" xfId="0" applyFont="1" applyFill="1" applyBorder="1" applyAlignment="1">
      <alignment horizontal="right" vertical="center" wrapText="1"/>
    </xf>
    <xf numFmtId="0" fontId="0" fillId="7" borderId="0" xfId="0" applyFont="1" applyFill="1" applyAlignment="1">
      <alignment vertical="center"/>
    </xf>
    <xf numFmtId="167" fontId="0" fillId="7" borderId="26" xfId="0" applyNumberFormat="1" applyFont="1" applyFill="1" applyBorder="1" applyAlignment="1">
      <alignment horizontal="right" vertical="center"/>
    </xf>
    <xf numFmtId="0" fontId="0" fillId="7" borderId="25" xfId="0" applyFont="1" applyFill="1" applyBorder="1" applyAlignment="1">
      <alignment horizontal="right"/>
    </xf>
    <xf numFmtId="0" fontId="21" fillId="7" borderId="2" xfId="0" applyFont="1" applyFill="1" applyBorder="1" applyAlignment="1">
      <alignment horizontal="right" vertical="center" wrapText="1"/>
    </xf>
    <xf numFmtId="0" fontId="21" fillId="7" borderId="0" xfId="0" applyFont="1" applyFill="1" applyAlignment="1">
      <alignment horizontal="right" wrapText="1"/>
    </xf>
    <xf numFmtId="0" fontId="21" fillId="7" borderId="24" xfId="0" applyFont="1" applyFill="1" applyBorder="1" applyAlignment="1">
      <alignment horizontal="right" vertical="center" wrapText="1"/>
    </xf>
    <xf numFmtId="0" fontId="0" fillId="7" borderId="0" xfId="20" applyNumberFormat="1" applyFont="1" applyFill="1" applyBorder="1" applyAlignment="1">
      <alignment horizontal="right" vertical="center"/>
    </xf>
    <xf numFmtId="0" fontId="0" fillId="7" borderId="6" xfId="0" applyNumberFormat="1" applyFont="1" applyFill="1" applyBorder="1" applyAlignment="1">
      <alignment horizontal="right" vertical="center"/>
    </xf>
    <xf numFmtId="0" fontId="42" fillId="7" borderId="2" xfId="0" applyFont="1" applyFill="1" applyBorder="1" applyAlignment="1">
      <alignment horizontal="right"/>
    </xf>
    <xf numFmtId="43" fontId="43" fillId="7" borderId="6" xfId="1" applyNumberFormat="1" applyFont="1" applyFill="1" applyBorder="1" applyAlignment="1">
      <alignment horizontal="right" vertical="center"/>
    </xf>
    <xf numFmtId="176" fontId="4" fillId="4" borderId="4" xfId="10" applyNumberFormat="1" applyBorder="1" applyAlignment="1">
      <alignment horizontal="right" vertical="center"/>
      <protection locked="0"/>
    </xf>
    <xf numFmtId="0" fontId="0" fillId="7" borderId="23" xfId="0" applyFont="1" applyFill="1" applyBorder="1" applyAlignment="1">
      <alignment horizontal="right"/>
    </xf>
    <xf numFmtId="0" fontId="0" fillId="7" borderId="25" xfId="0" applyNumberFormat="1" applyFont="1" applyFill="1" applyBorder="1" applyAlignment="1">
      <alignment horizontal="right"/>
    </xf>
    <xf numFmtId="171" fontId="0" fillId="7" borderId="6" xfId="1" applyNumberFormat="1" applyFont="1" applyFill="1" applyBorder="1" applyAlignment="1">
      <alignment horizontal="right"/>
    </xf>
    <xf numFmtId="178" fontId="18" fillId="7" borderId="0" xfId="1" applyNumberFormat="1" applyFont="1" applyFill="1" applyBorder="1" applyAlignment="1">
      <alignment horizontal="right"/>
    </xf>
    <xf numFmtId="0" fontId="7" fillId="7" borderId="6" xfId="0" applyFont="1" applyFill="1" applyBorder="1" applyAlignment="1">
      <alignment horizontal="right" wrapText="1"/>
    </xf>
    <xf numFmtId="0" fontId="0" fillId="7" borderId="0" xfId="0" applyFill="1"/>
    <xf numFmtId="177" fontId="0" fillId="7" borderId="0" xfId="0" applyNumberFormat="1" applyFont="1" applyFill="1" applyAlignment="1">
      <alignment horizontal="right" vertical="center"/>
    </xf>
    <xf numFmtId="41" fontId="0" fillId="7" borderId="0" xfId="10" applyFont="1" applyFill="1" applyAlignment="1">
      <alignment horizontal="right" vertical="center"/>
      <protection locked="0"/>
    </xf>
    <xf numFmtId="0" fontId="0" fillId="7" borderId="0" xfId="0" applyFont="1" applyFill="1" applyBorder="1" applyAlignment="1">
      <alignment horizontal="right"/>
    </xf>
    <xf numFmtId="0" fontId="0" fillId="7" borderId="0" xfId="0" applyNumberFormat="1" applyFont="1" applyFill="1" applyBorder="1" applyAlignment="1">
      <alignment horizontal="right"/>
    </xf>
    <xf numFmtId="0" fontId="21" fillId="7" borderId="2" xfId="0" applyNumberFormat="1" applyFont="1" applyFill="1" applyBorder="1" applyAlignment="1">
      <alignment horizontal="right" vertical="center" wrapText="1"/>
    </xf>
    <xf numFmtId="167" fontId="0" fillId="7" borderId="28" xfId="0" applyNumberFormat="1" applyFont="1" applyFill="1" applyBorder="1" applyAlignment="1" applyProtection="1">
      <alignment horizontal="right" vertical="center"/>
    </xf>
    <xf numFmtId="0" fontId="49" fillId="7" borderId="0" xfId="2455" applyFont="1" applyFill="1" applyAlignment="1">
      <alignment vertical="center"/>
    </xf>
    <xf numFmtId="0" fontId="42" fillId="7" borderId="7" xfId="0" applyFont="1" applyFill="1" applyBorder="1" applyAlignment="1">
      <alignment horizontal="right"/>
    </xf>
    <xf numFmtId="0" fontId="46" fillId="7" borderId="0" xfId="2456" applyFont="1" applyFill="1" applyAlignment="1">
      <alignment horizontal="left"/>
    </xf>
    <xf numFmtId="0" fontId="21" fillId="7" borderId="7" xfId="1" applyNumberFormat="1" applyFont="1" applyFill="1" applyBorder="1" applyAlignment="1">
      <alignment horizontal="right" vertical="center" wrapText="1"/>
    </xf>
    <xf numFmtId="174" fontId="4" fillId="4" borderId="23" xfId="10" applyNumberFormat="1" applyBorder="1" applyAlignment="1">
      <alignment horizontal="right" vertical="center"/>
      <protection locked="0"/>
    </xf>
    <xf numFmtId="172" fontId="21" fillId="7" borderId="9" xfId="1" applyNumberFormat="1" applyFont="1" applyFill="1" applyBorder="1" applyAlignment="1">
      <alignment horizontal="right"/>
    </xf>
    <xf numFmtId="2" fontId="4" fillId="4" borderId="0" xfId="10" applyNumberFormat="1" applyAlignment="1">
      <alignment horizontal="right" vertical="center"/>
      <protection locked="0"/>
    </xf>
    <xf numFmtId="167" fontId="0" fillId="7" borderId="23" xfId="0" applyNumberFormat="1" applyFont="1" applyFill="1" applyBorder="1" applyAlignment="1" applyProtection="1">
      <alignment horizontal="right" vertical="center"/>
    </xf>
    <xf numFmtId="176" fontId="4" fillId="4" borderId="6" xfId="10" applyNumberFormat="1" applyBorder="1" applyAlignment="1">
      <alignment horizontal="right" vertical="center"/>
      <protection locked="0"/>
    </xf>
    <xf numFmtId="0" fontId="42" fillId="7" borderId="23" xfId="0" applyFont="1" applyFill="1" applyBorder="1" applyAlignment="1">
      <alignment horizontal="right"/>
    </xf>
    <xf numFmtId="0" fontId="42" fillId="7" borderId="0" xfId="0" applyFont="1" applyFill="1" applyBorder="1" applyAlignment="1">
      <alignment horizontal="right" wrapText="1"/>
    </xf>
    <xf numFmtId="0" fontId="0" fillId="7" borderId="0" xfId="0" applyFont="1" applyFill="1" applyAlignment="1">
      <alignment horizontal="right" wrapText="1"/>
    </xf>
    <xf numFmtId="174" fontId="4" fillId="7" borderId="33" xfId="10" applyNumberFormat="1" applyFill="1" applyBorder="1" applyAlignment="1">
      <alignment horizontal="right" vertical="center"/>
      <protection locked="0"/>
    </xf>
    <xf numFmtId="176" fontId="4" fillId="7" borderId="0" xfId="10" applyNumberFormat="1" applyFill="1" applyBorder="1" applyAlignment="1">
      <alignment horizontal="right" vertical="center"/>
      <protection locked="0"/>
    </xf>
    <xf numFmtId="176" fontId="4" fillId="7" borderId="6" xfId="10" applyNumberFormat="1" applyFill="1" applyBorder="1" applyAlignment="1">
      <alignment horizontal="right" vertical="center"/>
      <protection locked="0"/>
    </xf>
    <xf numFmtId="43" fontId="0" fillId="7" borderId="0" xfId="0" applyNumberFormat="1" applyFont="1" applyFill="1" applyAlignment="1">
      <alignment horizontal="right"/>
    </xf>
    <xf numFmtId="177" fontId="4" fillId="4" borderId="6" xfId="10" applyNumberFormat="1" applyBorder="1" applyAlignment="1">
      <alignment horizontal="right" vertical="center"/>
      <protection locked="0"/>
    </xf>
    <xf numFmtId="177" fontId="0" fillId="7" borderId="0" xfId="0" applyNumberFormat="1" applyFont="1" applyFill="1" applyAlignment="1">
      <alignment horizontal="right" vertical="center"/>
    </xf>
    <xf numFmtId="168" fontId="21" fillId="7" borderId="30" xfId="0" applyNumberFormat="1" applyFont="1" applyFill="1" applyBorder="1" applyAlignment="1">
      <alignment horizontal="right" vertical="center"/>
    </xf>
    <xf numFmtId="174" fontId="21" fillId="7" borderId="2" xfId="0" applyNumberFormat="1" applyFont="1" applyFill="1" applyBorder="1" applyAlignment="1">
      <alignment horizontal="right" vertical="center" wrapText="1"/>
    </xf>
    <xf numFmtId="174" fontId="0" fillId="7" borderId="0" xfId="0" applyNumberFormat="1" applyFont="1" applyFill="1" applyBorder="1" applyAlignment="1">
      <alignment horizontal="right"/>
    </xf>
    <xf numFmtId="174" fontId="0" fillId="7" borderId="0" xfId="10" applyNumberFormat="1" applyFont="1" applyFill="1" applyAlignment="1">
      <alignment horizontal="right" vertical="center"/>
      <protection locked="0"/>
    </xf>
    <xf numFmtId="177" fontId="0" fillId="7" borderId="6" xfId="10" applyNumberFormat="1" applyFont="1" applyFill="1" applyBorder="1" applyAlignment="1">
      <alignment horizontal="right" vertical="center"/>
      <protection locked="0"/>
    </xf>
    <xf numFmtId="174" fontId="4" fillId="7" borderId="0" xfId="10" applyNumberFormat="1" applyFill="1" applyAlignment="1">
      <alignment horizontal="right" vertical="center"/>
      <protection locked="0"/>
    </xf>
    <xf numFmtId="175" fontId="4" fillId="7" borderId="0" xfId="10" applyNumberFormat="1" applyFill="1" applyAlignment="1">
      <alignment horizontal="right" vertical="center"/>
      <protection locked="0"/>
    </xf>
    <xf numFmtId="175" fontId="18" fillId="7" borderId="0" xfId="0" applyNumberFormat="1" applyFont="1" applyFill="1" applyAlignment="1">
      <alignment horizontal="center" vertical="center"/>
    </xf>
    <xf numFmtId="0" fontId="52" fillId="7" borderId="0" xfId="0" applyFont="1" applyFill="1" applyAlignment="1">
      <alignment vertical="center"/>
    </xf>
    <xf numFmtId="0" fontId="18" fillId="7" borderId="0" xfId="0" applyNumberFormat="1" applyFont="1" applyFill="1"/>
    <xf numFmtId="177" fontId="18" fillId="7" borderId="0" xfId="0" applyNumberFormat="1" applyFont="1" applyFill="1"/>
    <xf numFmtId="177" fontId="18" fillId="7" borderId="0" xfId="0" applyNumberFormat="1" applyFont="1" applyFill="1" applyAlignment="1">
      <alignment horizontal="center" vertical="center"/>
    </xf>
    <xf numFmtId="170" fontId="18" fillId="7" borderId="0" xfId="1" applyNumberFormat="1" applyFont="1" applyFill="1"/>
    <xf numFmtId="2" fontId="0" fillId="7" borderId="34" xfId="20" applyNumberFormat="1" applyFont="1" applyFill="1" applyBorder="1" applyAlignment="1">
      <alignment horizontal="right"/>
    </xf>
    <xf numFmtId="2" fontId="18" fillId="7" borderId="0" xfId="0" applyNumberFormat="1" applyFont="1" applyFill="1" applyBorder="1"/>
    <xf numFmtId="43" fontId="0" fillId="7" borderId="0" xfId="0" applyNumberFormat="1" applyFont="1" applyFill="1" applyBorder="1"/>
    <xf numFmtId="2" fontId="0" fillId="7" borderId="27" xfId="0" applyNumberFormat="1" applyFont="1" applyFill="1" applyBorder="1" applyAlignment="1">
      <alignment horizontal="right"/>
    </xf>
    <xf numFmtId="43" fontId="18" fillId="7" borderId="0" xfId="0" applyNumberFormat="1" applyFont="1" applyFill="1" applyAlignment="1">
      <alignment horizontal="left" vertical="center"/>
    </xf>
    <xf numFmtId="174" fontId="4" fillId="7" borderId="34" xfId="10" applyNumberFormat="1" applyFill="1" applyBorder="1" applyAlignment="1">
      <alignment horizontal="right" vertical="center"/>
      <protection locked="0"/>
    </xf>
    <xf numFmtId="180" fontId="14" fillId="5" borderId="27" xfId="1037" applyNumberFormat="1" applyBorder="1" applyAlignment="1">
      <alignment horizontal="right" vertical="center"/>
    </xf>
    <xf numFmtId="176" fontId="4" fillId="41" borderId="0" xfId="10" applyNumberFormat="1" applyFill="1" applyAlignment="1">
      <alignment horizontal="right" vertical="center"/>
      <protection locked="0"/>
    </xf>
    <xf numFmtId="2" fontId="18" fillId="7" borderId="0" xfId="0" applyNumberFormat="1" applyFont="1" applyFill="1" applyBorder="1"/>
    <xf numFmtId="43" fontId="18" fillId="7" borderId="0" xfId="1" applyFont="1" applyFill="1" applyBorder="1"/>
    <xf numFmtId="10" fontId="14" fillId="5" borderId="35" xfId="1037" applyNumberFormat="1" applyBorder="1" applyAlignment="1">
      <alignment horizontal="right" vertical="center"/>
    </xf>
    <xf numFmtId="10" fontId="0" fillId="7" borderId="0" xfId="0" applyNumberFormat="1" applyFont="1" applyFill="1" applyAlignment="1">
      <alignment horizontal="right" vertical="center"/>
    </xf>
  </cellXfs>
  <cellStyles count="5818">
    <cellStyle name="20% - Accent1 2" xfId="93"/>
    <cellStyle name="20% - Accent1 2 2" xfId="466"/>
    <cellStyle name="20% - Accent1 2 2 2" xfId="1052"/>
    <cellStyle name="20% - Accent1 2 2 2 2" xfId="2177"/>
    <cellStyle name="20% - Accent1 2 2 2 2 2" xfId="2461"/>
    <cellStyle name="20% - Accent1 2 2 2 3" xfId="2460"/>
    <cellStyle name="20% - Accent1 2 2 2 4" xfId="5541"/>
    <cellStyle name="20% - Accent1 2 2 3" xfId="1615"/>
    <cellStyle name="20% - Accent1 2 2 3 2" xfId="2462"/>
    <cellStyle name="20% - Accent1 2 2 4" xfId="2459"/>
    <cellStyle name="20% - Accent1 2 2 5" xfId="4979"/>
    <cellStyle name="20% - Accent1 2 3" xfId="769"/>
    <cellStyle name="20% - Accent1 2 3 2" xfId="1906"/>
    <cellStyle name="20% - Accent1 2 3 2 2" xfId="2464"/>
    <cellStyle name="20% - Accent1 2 3 3" xfId="2463"/>
    <cellStyle name="20% - Accent1 2 3 4" xfId="5270"/>
    <cellStyle name="20% - Accent1 2 4" xfId="1346"/>
    <cellStyle name="20% - Accent1 2 4 2" xfId="2465"/>
    <cellStyle name="20% - Accent1 2 5" xfId="2458"/>
    <cellStyle name="20% - Accent1 2 6" xfId="4710"/>
    <cellStyle name="20% - Accent1 3" xfId="465"/>
    <cellStyle name="20% - Accent1 3 2" xfId="1051"/>
    <cellStyle name="20% - Accent1 3 2 2" xfId="2176"/>
    <cellStyle name="20% - Accent1 3 2 2 2" xfId="2468"/>
    <cellStyle name="20% - Accent1 3 2 3" xfId="2467"/>
    <cellStyle name="20% - Accent1 3 2 4" xfId="5540"/>
    <cellStyle name="20% - Accent1 3 3" xfId="1614"/>
    <cellStyle name="20% - Accent1 3 3 2" xfId="2469"/>
    <cellStyle name="20% - Accent1 3 4" xfId="2466"/>
    <cellStyle name="20% - Accent1 3 5" xfId="4978"/>
    <cellStyle name="20% - Accent1 4" xfId="757"/>
    <cellStyle name="20% - Accent1 4 2" xfId="1894"/>
    <cellStyle name="20% - Accent1 4 2 2" xfId="2471"/>
    <cellStyle name="20% - Accent1 4 3" xfId="2470"/>
    <cellStyle name="20% - Accent1 4 4" xfId="5258"/>
    <cellStyle name="20% - Accent1 5" xfId="67"/>
    <cellStyle name="20% - Accent1 5 2" xfId="1334"/>
    <cellStyle name="20% - Accent1 5 2 2" xfId="2473"/>
    <cellStyle name="20% - Accent1 5 3" xfId="2472"/>
    <cellStyle name="20% - Accent1 5 4" xfId="4698"/>
    <cellStyle name="20% - Accent2 2" xfId="94"/>
    <cellStyle name="20% - Accent2 2 2" xfId="468"/>
    <cellStyle name="20% - Accent2 2 2 2" xfId="1054"/>
    <cellStyle name="20% - Accent2 2 2 2 2" xfId="2179"/>
    <cellStyle name="20% - Accent2 2 2 2 2 2" xfId="2477"/>
    <cellStyle name="20% - Accent2 2 2 2 3" xfId="2476"/>
    <cellStyle name="20% - Accent2 2 2 2 4" xfId="5543"/>
    <cellStyle name="20% - Accent2 2 2 3" xfId="1617"/>
    <cellStyle name="20% - Accent2 2 2 3 2" xfId="2478"/>
    <cellStyle name="20% - Accent2 2 2 4" xfId="2475"/>
    <cellStyle name="20% - Accent2 2 2 5" xfId="4981"/>
    <cellStyle name="20% - Accent2 2 3" xfId="770"/>
    <cellStyle name="20% - Accent2 2 3 2" xfId="1907"/>
    <cellStyle name="20% - Accent2 2 3 2 2" xfId="2480"/>
    <cellStyle name="20% - Accent2 2 3 3" xfId="2479"/>
    <cellStyle name="20% - Accent2 2 3 4" xfId="5271"/>
    <cellStyle name="20% - Accent2 2 4" xfId="1347"/>
    <cellStyle name="20% - Accent2 2 4 2" xfId="2481"/>
    <cellStyle name="20% - Accent2 2 5" xfId="2474"/>
    <cellStyle name="20% - Accent2 2 6" xfId="4711"/>
    <cellStyle name="20% - Accent2 3" xfId="467"/>
    <cellStyle name="20% - Accent2 3 2" xfId="1053"/>
    <cellStyle name="20% - Accent2 3 2 2" xfId="2178"/>
    <cellStyle name="20% - Accent2 3 2 2 2" xfId="2484"/>
    <cellStyle name="20% - Accent2 3 2 3" xfId="2483"/>
    <cellStyle name="20% - Accent2 3 2 4" xfId="5542"/>
    <cellStyle name="20% - Accent2 3 3" xfId="1616"/>
    <cellStyle name="20% - Accent2 3 3 2" xfId="2485"/>
    <cellStyle name="20% - Accent2 3 4" xfId="2482"/>
    <cellStyle name="20% - Accent2 3 5" xfId="4980"/>
    <cellStyle name="20% - Accent2 4" xfId="759"/>
    <cellStyle name="20% - Accent2 4 2" xfId="1896"/>
    <cellStyle name="20% - Accent2 4 2 2" xfId="2487"/>
    <cellStyle name="20% - Accent2 4 3" xfId="2486"/>
    <cellStyle name="20% - Accent2 4 4" xfId="5260"/>
    <cellStyle name="20% - Accent2 5" xfId="71"/>
    <cellStyle name="20% - Accent2 5 2" xfId="1336"/>
    <cellStyle name="20% - Accent2 5 2 2" xfId="2489"/>
    <cellStyle name="20% - Accent2 5 3" xfId="2488"/>
    <cellStyle name="20% - Accent2 5 4" xfId="4700"/>
    <cellStyle name="20% - Accent3 2" xfId="95"/>
    <cellStyle name="20% - Accent3 2 2" xfId="470"/>
    <cellStyle name="20% - Accent3 2 2 2" xfId="1056"/>
    <cellStyle name="20% - Accent3 2 2 2 2" xfId="2181"/>
    <cellStyle name="20% - Accent3 2 2 2 2 2" xfId="2493"/>
    <cellStyle name="20% - Accent3 2 2 2 3" xfId="2492"/>
    <cellStyle name="20% - Accent3 2 2 2 4" xfId="5545"/>
    <cellStyle name="20% - Accent3 2 2 3" xfId="1619"/>
    <cellStyle name="20% - Accent3 2 2 3 2" xfId="2494"/>
    <cellStyle name="20% - Accent3 2 2 4" xfId="2491"/>
    <cellStyle name="20% - Accent3 2 2 5" xfId="4983"/>
    <cellStyle name="20% - Accent3 2 3" xfId="771"/>
    <cellStyle name="20% - Accent3 2 3 2" xfId="1908"/>
    <cellStyle name="20% - Accent3 2 3 2 2" xfId="2496"/>
    <cellStyle name="20% - Accent3 2 3 3" xfId="2495"/>
    <cellStyle name="20% - Accent3 2 3 4" xfId="5272"/>
    <cellStyle name="20% - Accent3 2 4" xfId="1348"/>
    <cellStyle name="20% - Accent3 2 4 2" xfId="2497"/>
    <cellStyle name="20% - Accent3 2 5" xfId="2490"/>
    <cellStyle name="20% - Accent3 2 6" xfId="4712"/>
    <cellStyle name="20% - Accent3 3" xfId="469"/>
    <cellStyle name="20% - Accent3 3 2" xfId="1055"/>
    <cellStyle name="20% - Accent3 3 2 2" xfId="2180"/>
    <cellStyle name="20% - Accent3 3 2 2 2" xfId="2500"/>
    <cellStyle name="20% - Accent3 3 2 3" xfId="2499"/>
    <cellStyle name="20% - Accent3 3 2 4" xfId="5544"/>
    <cellStyle name="20% - Accent3 3 3" xfId="1618"/>
    <cellStyle name="20% - Accent3 3 3 2" xfId="2501"/>
    <cellStyle name="20% - Accent3 3 4" xfId="2498"/>
    <cellStyle name="20% - Accent3 3 5" xfId="4982"/>
    <cellStyle name="20% - Accent3 4" xfId="761"/>
    <cellStyle name="20% - Accent3 4 2" xfId="1898"/>
    <cellStyle name="20% - Accent3 4 2 2" xfId="2503"/>
    <cellStyle name="20% - Accent3 4 3" xfId="2502"/>
    <cellStyle name="20% - Accent3 4 4" xfId="5262"/>
    <cellStyle name="20% - Accent3 5" xfId="75"/>
    <cellStyle name="20% - Accent3 5 2" xfId="1338"/>
    <cellStyle name="20% - Accent3 5 2 2" xfId="2505"/>
    <cellStyle name="20% - Accent3 5 3" xfId="2504"/>
    <cellStyle name="20% - Accent3 5 4" xfId="4702"/>
    <cellStyle name="20% - Accent4 2" xfId="96"/>
    <cellStyle name="20% - Accent4 2 2" xfId="472"/>
    <cellStyle name="20% - Accent4 2 2 2" xfId="1058"/>
    <cellStyle name="20% - Accent4 2 2 2 2" xfId="2183"/>
    <cellStyle name="20% - Accent4 2 2 2 2 2" xfId="2509"/>
    <cellStyle name="20% - Accent4 2 2 2 3" xfId="2508"/>
    <cellStyle name="20% - Accent4 2 2 2 4" xfId="5547"/>
    <cellStyle name="20% - Accent4 2 2 3" xfId="1621"/>
    <cellStyle name="20% - Accent4 2 2 3 2" xfId="2510"/>
    <cellStyle name="20% - Accent4 2 2 4" xfId="2507"/>
    <cellStyle name="20% - Accent4 2 2 5" xfId="4985"/>
    <cellStyle name="20% - Accent4 2 3" xfId="772"/>
    <cellStyle name="20% - Accent4 2 3 2" xfId="1909"/>
    <cellStyle name="20% - Accent4 2 3 2 2" xfId="2512"/>
    <cellStyle name="20% - Accent4 2 3 3" xfId="2511"/>
    <cellStyle name="20% - Accent4 2 3 4" xfId="5273"/>
    <cellStyle name="20% - Accent4 2 4" xfId="1349"/>
    <cellStyle name="20% - Accent4 2 4 2" xfId="2513"/>
    <cellStyle name="20% - Accent4 2 5" xfId="2506"/>
    <cellStyle name="20% - Accent4 2 6" xfId="4713"/>
    <cellStyle name="20% - Accent4 3" xfId="471"/>
    <cellStyle name="20% - Accent4 3 2" xfId="1057"/>
    <cellStyle name="20% - Accent4 3 2 2" xfId="2182"/>
    <cellStyle name="20% - Accent4 3 2 2 2" xfId="2516"/>
    <cellStyle name="20% - Accent4 3 2 3" xfId="2515"/>
    <cellStyle name="20% - Accent4 3 2 4" xfId="5546"/>
    <cellStyle name="20% - Accent4 3 3" xfId="1620"/>
    <cellStyle name="20% - Accent4 3 3 2" xfId="2517"/>
    <cellStyle name="20% - Accent4 3 4" xfId="2514"/>
    <cellStyle name="20% - Accent4 3 5" xfId="4984"/>
    <cellStyle name="20% - Accent4 4" xfId="763"/>
    <cellStyle name="20% - Accent4 4 2" xfId="1900"/>
    <cellStyle name="20% - Accent4 4 2 2" xfId="2519"/>
    <cellStyle name="20% - Accent4 4 3" xfId="2518"/>
    <cellStyle name="20% - Accent4 4 4" xfId="5264"/>
    <cellStyle name="20% - Accent4 5" xfId="79"/>
    <cellStyle name="20% - Accent4 5 2" xfId="1340"/>
    <cellStyle name="20% - Accent4 5 2 2" xfId="2521"/>
    <cellStyle name="20% - Accent4 5 3" xfId="2520"/>
    <cellStyle name="20% - Accent4 5 4" xfId="4704"/>
    <cellStyle name="20% - Accent5 2" xfId="97"/>
    <cellStyle name="20% - Accent5 2 2" xfId="474"/>
    <cellStyle name="20% - Accent5 2 2 2" xfId="1060"/>
    <cellStyle name="20% - Accent5 2 2 2 2" xfId="2185"/>
    <cellStyle name="20% - Accent5 2 2 2 2 2" xfId="2525"/>
    <cellStyle name="20% - Accent5 2 2 2 3" xfId="2524"/>
    <cellStyle name="20% - Accent5 2 2 2 4" xfId="5549"/>
    <cellStyle name="20% - Accent5 2 2 3" xfId="1623"/>
    <cellStyle name="20% - Accent5 2 2 3 2" xfId="2526"/>
    <cellStyle name="20% - Accent5 2 2 4" xfId="2523"/>
    <cellStyle name="20% - Accent5 2 2 5" xfId="4987"/>
    <cellStyle name="20% - Accent5 2 3" xfId="773"/>
    <cellStyle name="20% - Accent5 2 3 2" xfId="1910"/>
    <cellStyle name="20% - Accent5 2 3 2 2" xfId="2528"/>
    <cellStyle name="20% - Accent5 2 3 3" xfId="2527"/>
    <cellStyle name="20% - Accent5 2 3 4" xfId="5274"/>
    <cellStyle name="20% - Accent5 2 4" xfId="1350"/>
    <cellStyle name="20% - Accent5 2 4 2" xfId="2529"/>
    <cellStyle name="20% - Accent5 2 5" xfId="2522"/>
    <cellStyle name="20% - Accent5 2 6" xfId="4714"/>
    <cellStyle name="20% - Accent5 3" xfId="473"/>
    <cellStyle name="20% - Accent5 3 2" xfId="1059"/>
    <cellStyle name="20% - Accent5 3 2 2" xfId="2184"/>
    <cellStyle name="20% - Accent5 3 2 2 2" xfId="2532"/>
    <cellStyle name="20% - Accent5 3 2 3" xfId="2531"/>
    <cellStyle name="20% - Accent5 3 2 4" xfId="5548"/>
    <cellStyle name="20% - Accent5 3 3" xfId="1622"/>
    <cellStyle name="20% - Accent5 3 3 2" xfId="2533"/>
    <cellStyle name="20% - Accent5 3 4" xfId="2530"/>
    <cellStyle name="20% - Accent5 3 5" xfId="4986"/>
    <cellStyle name="20% - Accent5 4" xfId="765"/>
    <cellStyle name="20% - Accent5 4 2" xfId="1902"/>
    <cellStyle name="20% - Accent5 4 2 2" xfId="2535"/>
    <cellStyle name="20% - Accent5 4 3" xfId="2534"/>
    <cellStyle name="20% - Accent5 4 4" xfId="5266"/>
    <cellStyle name="20% - Accent5 5" xfId="83"/>
    <cellStyle name="20% - Accent5 5 2" xfId="1342"/>
    <cellStyle name="20% - Accent5 5 2 2" xfId="2537"/>
    <cellStyle name="20% - Accent5 5 3" xfId="2536"/>
    <cellStyle name="20% - Accent5 5 4" xfId="4706"/>
    <cellStyle name="20% - Accent6 2" xfId="98"/>
    <cellStyle name="20% - Accent6 2 2" xfId="476"/>
    <cellStyle name="20% - Accent6 2 2 2" xfId="1062"/>
    <cellStyle name="20% - Accent6 2 2 2 2" xfId="2187"/>
    <cellStyle name="20% - Accent6 2 2 2 2 2" xfId="2541"/>
    <cellStyle name="20% - Accent6 2 2 2 3" xfId="2540"/>
    <cellStyle name="20% - Accent6 2 2 2 4" xfId="5551"/>
    <cellStyle name="20% - Accent6 2 2 3" xfId="1625"/>
    <cellStyle name="20% - Accent6 2 2 3 2" xfId="2542"/>
    <cellStyle name="20% - Accent6 2 2 4" xfId="2539"/>
    <cellStyle name="20% - Accent6 2 2 5" xfId="4989"/>
    <cellStyle name="20% - Accent6 2 3" xfId="774"/>
    <cellStyle name="20% - Accent6 2 3 2" xfId="1911"/>
    <cellStyle name="20% - Accent6 2 3 2 2" xfId="2544"/>
    <cellStyle name="20% - Accent6 2 3 3" xfId="2543"/>
    <cellStyle name="20% - Accent6 2 3 4" xfId="5275"/>
    <cellStyle name="20% - Accent6 2 4" xfId="1351"/>
    <cellStyle name="20% - Accent6 2 4 2" xfId="2545"/>
    <cellStyle name="20% - Accent6 2 5" xfId="2538"/>
    <cellStyle name="20% - Accent6 2 6" xfId="4715"/>
    <cellStyle name="20% - Accent6 3" xfId="475"/>
    <cellStyle name="20% - Accent6 3 2" xfId="1061"/>
    <cellStyle name="20% - Accent6 3 2 2" xfId="2186"/>
    <cellStyle name="20% - Accent6 3 2 2 2" xfId="2548"/>
    <cellStyle name="20% - Accent6 3 2 3" xfId="2547"/>
    <cellStyle name="20% - Accent6 3 2 4" xfId="5550"/>
    <cellStyle name="20% - Accent6 3 3" xfId="1624"/>
    <cellStyle name="20% - Accent6 3 3 2" xfId="2549"/>
    <cellStyle name="20% - Accent6 3 4" xfId="2546"/>
    <cellStyle name="20% - Accent6 3 5" xfId="4988"/>
    <cellStyle name="20% - Accent6 4" xfId="767"/>
    <cellStyle name="20% - Accent6 4 2" xfId="1904"/>
    <cellStyle name="20% - Accent6 4 2 2" xfId="2551"/>
    <cellStyle name="20% - Accent6 4 3" xfId="2550"/>
    <cellStyle name="20% - Accent6 4 4" xfId="5268"/>
    <cellStyle name="20% - Accent6 5" xfId="87"/>
    <cellStyle name="20% - Accent6 5 2" xfId="1344"/>
    <cellStyle name="20% - Accent6 5 2 2" xfId="2553"/>
    <cellStyle name="20% - Accent6 5 3" xfId="2552"/>
    <cellStyle name="20% - Accent6 5 4" xfId="4708"/>
    <cellStyle name="40% - Accent1 2" xfId="99"/>
    <cellStyle name="40% - Accent1 2 2" xfId="478"/>
    <cellStyle name="40% - Accent1 2 2 2" xfId="1064"/>
    <cellStyle name="40% - Accent1 2 2 2 2" xfId="2189"/>
    <cellStyle name="40% - Accent1 2 2 2 2 2" xfId="2557"/>
    <cellStyle name="40% - Accent1 2 2 2 3" xfId="2556"/>
    <cellStyle name="40% - Accent1 2 2 2 4" xfId="5553"/>
    <cellStyle name="40% - Accent1 2 2 3" xfId="1627"/>
    <cellStyle name="40% - Accent1 2 2 3 2" xfId="2558"/>
    <cellStyle name="40% - Accent1 2 2 4" xfId="2555"/>
    <cellStyle name="40% - Accent1 2 2 5" xfId="4991"/>
    <cellStyle name="40% - Accent1 2 3" xfId="775"/>
    <cellStyle name="40% - Accent1 2 3 2" xfId="1912"/>
    <cellStyle name="40% - Accent1 2 3 2 2" xfId="2560"/>
    <cellStyle name="40% - Accent1 2 3 3" xfId="2559"/>
    <cellStyle name="40% - Accent1 2 3 4" xfId="5276"/>
    <cellStyle name="40% - Accent1 2 4" xfId="1352"/>
    <cellStyle name="40% - Accent1 2 4 2" xfId="2561"/>
    <cellStyle name="40% - Accent1 2 5" xfId="2554"/>
    <cellStyle name="40% - Accent1 2 6" xfId="4716"/>
    <cellStyle name="40% - Accent1 3" xfId="477"/>
    <cellStyle name="40% - Accent1 3 2" xfId="1063"/>
    <cellStyle name="40% - Accent1 3 2 2" xfId="2188"/>
    <cellStyle name="40% - Accent1 3 2 2 2" xfId="2564"/>
    <cellStyle name="40% - Accent1 3 2 3" xfId="2563"/>
    <cellStyle name="40% - Accent1 3 2 4" xfId="5552"/>
    <cellStyle name="40% - Accent1 3 3" xfId="1626"/>
    <cellStyle name="40% - Accent1 3 3 2" xfId="2565"/>
    <cellStyle name="40% - Accent1 3 4" xfId="2562"/>
    <cellStyle name="40% - Accent1 3 5" xfId="4990"/>
    <cellStyle name="40% - Accent1 4" xfId="758"/>
    <cellStyle name="40% - Accent1 4 2" xfId="1895"/>
    <cellStyle name="40% - Accent1 4 2 2" xfId="2567"/>
    <cellStyle name="40% - Accent1 4 3" xfId="2566"/>
    <cellStyle name="40% - Accent1 4 4" xfId="5259"/>
    <cellStyle name="40% - Accent1 5" xfId="68"/>
    <cellStyle name="40% - Accent1 5 2" xfId="1335"/>
    <cellStyle name="40% - Accent1 5 2 2" xfId="2569"/>
    <cellStyle name="40% - Accent1 5 3" xfId="2568"/>
    <cellStyle name="40% - Accent1 5 4" xfId="4699"/>
    <cellStyle name="40% - Accent2 2" xfId="100"/>
    <cellStyle name="40% - Accent2 2 2" xfId="480"/>
    <cellStyle name="40% - Accent2 2 2 2" xfId="1066"/>
    <cellStyle name="40% - Accent2 2 2 2 2" xfId="2191"/>
    <cellStyle name="40% - Accent2 2 2 2 2 2" xfId="2573"/>
    <cellStyle name="40% - Accent2 2 2 2 3" xfId="2572"/>
    <cellStyle name="40% - Accent2 2 2 2 4" xfId="5555"/>
    <cellStyle name="40% - Accent2 2 2 3" xfId="1629"/>
    <cellStyle name="40% - Accent2 2 2 3 2" xfId="2574"/>
    <cellStyle name="40% - Accent2 2 2 4" xfId="2571"/>
    <cellStyle name="40% - Accent2 2 2 5" xfId="4993"/>
    <cellStyle name="40% - Accent2 2 3" xfId="776"/>
    <cellStyle name="40% - Accent2 2 3 2" xfId="1913"/>
    <cellStyle name="40% - Accent2 2 3 2 2" xfId="2576"/>
    <cellStyle name="40% - Accent2 2 3 3" xfId="2575"/>
    <cellStyle name="40% - Accent2 2 3 4" xfId="5277"/>
    <cellStyle name="40% - Accent2 2 4" xfId="1353"/>
    <cellStyle name="40% - Accent2 2 4 2" xfId="2577"/>
    <cellStyle name="40% - Accent2 2 5" xfId="2570"/>
    <cellStyle name="40% - Accent2 2 6" xfId="4717"/>
    <cellStyle name="40% - Accent2 3" xfId="479"/>
    <cellStyle name="40% - Accent2 3 2" xfId="1065"/>
    <cellStyle name="40% - Accent2 3 2 2" xfId="2190"/>
    <cellStyle name="40% - Accent2 3 2 2 2" xfId="2580"/>
    <cellStyle name="40% - Accent2 3 2 3" xfId="2579"/>
    <cellStyle name="40% - Accent2 3 2 4" xfId="5554"/>
    <cellStyle name="40% - Accent2 3 3" xfId="1628"/>
    <cellStyle name="40% - Accent2 3 3 2" xfId="2581"/>
    <cellStyle name="40% - Accent2 3 4" xfId="2578"/>
    <cellStyle name="40% - Accent2 3 5" xfId="4992"/>
    <cellStyle name="40% - Accent2 4" xfId="760"/>
    <cellStyle name="40% - Accent2 4 2" xfId="1897"/>
    <cellStyle name="40% - Accent2 4 2 2" xfId="2583"/>
    <cellStyle name="40% - Accent2 4 3" xfId="2582"/>
    <cellStyle name="40% - Accent2 4 4" xfId="5261"/>
    <cellStyle name="40% - Accent2 5" xfId="72"/>
    <cellStyle name="40% - Accent2 5 2" xfId="1337"/>
    <cellStyle name="40% - Accent2 5 2 2" xfId="2585"/>
    <cellStyle name="40% - Accent2 5 3" xfId="2584"/>
    <cellStyle name="40% - Accent2 5 4" xfId="4701"/>
    <cellStyle name="40% - Accent3 2" xfId="101"/>
    <cellStyle name="40% - Accent3 2 2" xfId="482"/>
    <cellStyle name="40% - Accent3 2 2 2" xfId="1068"/>
    <cellStyle name="40% - Accent3 2 2 2 2" xfId="2193"/>
    <cellStyle name="40% - Accent3 2 2 2 2 2" xfId="2589"/>
    <cellStyle name="40% - Accent3 2 2 2 3" xfId="2588"/>
    <cellStyle name="40% - Accent3 2 2 2 4" xfId="5557"/>
    <cellStyle name="40% - Accent3 2 2 3" xfId="1631"/>
    <cellStyle name="40% - Accent3 2 2 3 2" xfId="2590"/>
    <cellStyle name="40% - Accent3 2 2 4" xfId="2587"/>
    <cellStyle name="40% - Accent3 2 2 5" xfId="4995"/>
    <cellStyle name="40% - Accent3 2 3" xfId="777"/>
    <cellStyle name="40% - Accent3 2 3 2" xfId="1914"/>
    <cellStyle name="40% - Accent3 2 3 2 2" xfId="2592"/>
    <cellStyle name="40% - Accent3 2 3 3" xfId="2591"/>
    <cellStyle name="40% - Accent3 2 3 4" xfId="5278"/>
    <cellStyle name="40% - Accent3 2 4" xfId="1354"/>
    <cellStyle name="40% - Accent3 2 4 2" xfId="2593"/>
    <cellStyle name="40% - Accent3 2 5" xfId="2586"/>
    <cellStyle name="40% - Accent3 2 6" xfId="4718"/>
    <cellStyle name="40% - Accent3 3" xfId="481"/>
    <cellStyle name="40% - Accent3 3 2" xfId="1067"/>
    <cellStyle name="40% - Accent3 3 2 2" xfId="2192"/>
    <cellStyle name="40% - Accent3 3 2 2 2" xfId="2596"/>
    <cellStyle name="40% - Accent3 3 2 3" xfId="2595"/>
    <cellStyle name="40% - Accent3 3 2 4" xfId="5556"/>
    <cellStyle name="40% - Accent3 3 3" xfId="1630"/>
    <cellStyle name="40% - Accent3 3 3 2" xfId="2597"/>
    <cellStyle name="40% - Accent3 3 4" xfId="2594"/>
    <cellStyle name="40% - Accent3 3 5" xfId="4994"/>
    <cellStyle name="40% - Accent3 4" xfId="762"/>
    <cellStyle name="40% - Accent3 4 2" xfId="1899"/>
    <cellStyle name="40% - Accent3 4 2 2" xfId="2599"/>
    <cellStyle name="40% - Accent3 4 3" xfId="2598"/>
    <cellStyle name="40% - Accent3 4 4" xfId="5263"/>
    <cellStyle name="40% - Accent3 5" xfId="76"/>
    <cellStyle name="40% - Accent3 5 2" xfId="1339"/>
    <cellStyle name="40% - Accent3 5 2 2" xfId="2601"/>
    <cellStyle name="40% - Accent3 5 3" xfId="2600"/>
    <cellStyle name="40% - Accent3 5 4" xfId="4703"/>
    <cellStyle name="40% - Accent4 2" xfId="102"/>
    <cellStyle name="40% - Accent4 2 2" xfId="484"/>
    <cellStyle name="40% - Accent4 2 2 2" xfId="1070"/>
    <cellStyle name="40% - Accent4 2 2 2 2" xfId="2195"/>
    <cellStyle name="40% - Accent4 2 2 2 2 2" xfId="2605"/>
    <cellStyle name="40% - Accent4 2 2 2 3" xfId="2604"/>
    <cellStyle name="40% - Accent4 2 2 2 4" xfId="5559"/>
    <cellStyle name="40% - Accent4 2 2 3" xfId="1633"/>
    <cellStyle name="40% - Accent4 2 2 3 2" xfId="2606"/>
    <cellStyle name="40% - Accent4 2 2 4" xfId="2603"/>
    <cellStyle name="40% - Accent4 2 2 5" xfId="4997"/>
    <cellStyle name="40% - Accent4 2 3" xfId="778"/>
    <cellStyle name="40% - Accent4 2 3 2" xfId="1915"/>
    <cellStyle name="40% - Accent4 2 3 2 2" xfId="2608"/>
    <cellStyle name="40% - Accent4 2 3 3" xfId="2607"/>
    <cellStyle name="40% - Accent4 2 3 4" xfId="5279"/>
    <cellStyle name="40% - Accent4 2 4" xfId="1355"/>
    <cellStyle name="40% - Accent4 2 4 2" xfId="2609"/>
    <cellStyle name="40% - Accent4 2 5" xfId="2602"/>
    <cellStyle name="40% - Accent4 2 6" xfId="4719"/>
    <cellStyle name="40% - Accent4 3" xfId="483"/>
    <cellStyle name="40% - Accent4 3 2" xfId="1069"/>
    <cellStyle name="40% - Accent4 3 2 2" xfId="2194"/>
    <cellStyle name="40% - Accent4 3 2 2 2" xfId="2612"/>
    <cellStyle name="40% - Accent4 3 2 3" xfId="2611"/>
    <cellStyle name="40% - Accent4 3 2 4" xfId="5558"/>
    <cellStyle name="40% - Accent4 3 3" xfId="1632"/>
    <cellStyle name="40% - Accent4 3 3 2" xfId="2613"/>
    <cellStyle name="40% - Accent4 3 4" xfId="2610"/>
    <cellStyle name="40% - Accent4 3 5" xfId="4996"/>
    <cellStyle name="40% - Accent4 4" xfId="764"/>
    <cellStyle name="40% - Accent4 4 2" xfId="1901"/>
    <cellStyle name="40% - Accent4 4 2 2" xfId="2615"/>
    <cellStyle name="40% - Accent4 4 3" xfId="2614"/>
    <cellStyle name="40% - Accent4 4 4" xfId="5265"/>
    <cellStyle name="40% - Accent4 5" xfId="80"/>
    <cellStyle name="40% - Accent4 5 2" xfId="1341"/>
    <cellStyle name="40% - Accent4 5 2 2" xfId="2617"/>
    <cellStyle name="40% - Accent4 5 3" xfId="2616"/>
    <cellStyle name="40% - Accent4 5 4" xfId="4705"/>
    <cellStyle name="40% - Accent5 2" xfId="103"/>
    <cellStyle name="40% - Accent5 2 2" xfId="486"/>
    <cellStyle name="40% - Accent5 2 2 2" xfId="1072"/>
    <cellStyle name="40% - Accent5 2 2 2 2" xfId="2197"/>
    <cellStyle name="40% - Accent5 2 2 2 2 2" xfId="2621"/>
    <cellStyle name="40% - Accent5 2 2 2 3" xfId="2620"/>
    <cellStyle name="40% - Accent5 2 2 2 4" xfId="5561"/>
    <cellStyle name="40% - Accent5 2 2 3" xfId="1635"/>
    <cellStyle name="40% - Accent5 2 2 3 2" xfId="2622"/>
    <cellStyle name="40% - Accent5 2 2 4" xfId="2619"/>
    <cellStyle name="40% - Accent5 2 2 5" xfId="4999"/>
    <cellStyle name="40% - Accent5 2 3" xfId="779"/>
    <cellStyle name="40% - Accent5 2 3 2" xfId="1916"/>
    <cellStyle name="40% - Accent5 2 3 2 2" xfId="2624"/>
    <cellStyle name="40% - Accent5 2 3 3" xfId="2623"/>
    <cellStyle name="40% - Accent5 2 3 4" xfId="5280"/>
    <cellStyle name="40% - Accent5 2 4" xfId="1356"/>
    <cellStyle name="40% - Accent5 2 4 2" xfId="2625"/>
    <cellStyle name="40% - Accent5 2 5" xfId="2618"/>
    <cellStyle name="40% - Accent5 2 6" xfId="4720"/>
    <cellStyle name="40% - Accent5 3" xfId="485"/>
    <cellStyle name="40% - Accent5 3 2" xfId="1071"/>
    <cellStyle name="40% - Accent5 3 2 2" xfId="2196"/>
    <cellStyle name="40% - Accent5 3 2 2 2" xfId="2628"/>
    <cellStyle name="40% - Accent5 3 2 3" xfId="2627"/>
    <cellStyle name="40% - Accent5 3 2 4" xfId="5560"/>
    <cellStyle name="40% - Accent5 3 3" xfId="1634"/>
    <cellStyle name="40% - Accent5 3 3 2" xfId="2629"/>
    <cellStyle name="40% - Accent5 3 4" xfId="2626"/>
    <cellStyle name="40% - Accent5 3 5" xfId="4998"/>
    <cellStyle name="40% - Accent5 4" xfId="766"/>
    <cellStyle name="40% - Accent5 4 2" xfId="1903"/>
    <cellStyle name="40% - Accent5 4 2 2" xfId="2631"/>
    <cellStyle name="40% - Accent5 4 3" xfId="2630"/>
    <cellStyle name="40% - Accent5 4 4" xfId="5267"/>
    <cellStyle name="40% - Accent5 5" xfId="84"/>
    <cellStyle name="40% - Accent5 5 2" xfId="1343"/>
    <cellStyle name="40% - Accent5 5 2 2" xfId="2633"/>
    <cellStyle name="40% - Accent5 5 3" xfId="2632"/>
    <cellStyle name="40% - Accent5 5 4" xfId="4707"/>
    <cellStyle name="40% - Accent6 2" xfId="104"/>
    <cellStyle name="40% - Accent6 2 2" xfId="488"/>
    <cellStyle name="40% - Accent6 2 2 2" xfId="1074"/>
    <cellStyle name="40% - Accent6 2 2 2 2" xfId="2199"/>
    <cellStyle name="40% - Accent6 2 2 2 2 2" xfId="2637"/>
    <cellStyle name="40% - Accent6 2 2 2 3" xfId="2636"/>
    <cellStyle name="40% - Accent6 2 2 2 4" xfId="5563"/>
    <cellStyle name="40% - Accent6 2 2 3" xfId="1637"/>
    <cellStyle name="40% - Accent6 2 2 3 2" xfId="2638"/>
    <cellStyle name="40% - Accent6 2 2 4" xfId="2635"/>
    <cellStyle name="40% - Accent6 2 2 5" xfId="5001"/>
    <cellStyle name="40% - Accent6 2 3" xfId="780"/>
    <cellStyle name="40% - Accent6 2 3 2" xfId="1917"/>
    <cellStyle name="40% - Accent6 2 3 2 2" xfId="2640"/>
    <cellStyle name="40% - Accent6 2 3 3" xfId="2639"/>
    <cellStyle name="40% - Accent6 2 3 4" xfId="5281"/>
    <cellStyle name="40% - Accent6 2 4" xfId="1357"/>
    <cellStyle name="40% - Accent6 2 4 2" xfId="2641"/>
    <cellStyle name="40% - Accent6 2 5" xfId="2634"/>
    <cellStyle name="40% - Accent6 2 6" xfId="4721"/>
    <cellStyle name="40% - Accent6 3" xfId="487"/>
    <cellStyle name="40% - Accent6 3 2" xfId="1073"/>
    <cellStyle name="40% - Accent6 3 2 2" xfId="2198"/>
    <cellStyle name="40% - Accent6 3 2 2 2" xfId="2644"/>
    <cellStyle name="40% - Accent6 3 2 3" xfId="2643"/>
    <cellStyle name="40% - Accent6 3 2 4" xfId="5562"/>
    <cellStyle name="40% - Accent6 3 3" xfId="1636"/>
    <cellStyle name="40% - Accent6 3 3 2" xfId="2645"/>
    <cellStyle name="40% - Accent6 3 4" xfId="2642"/>
    <cellStyle name="40% - Accent6 3 5" xfId="5000"/>
    <cellStyle name="40% - Accent6 4" xfId="768"/>
    <cellStyle name="40% - Accent6 4 2" xfId="1905"/>
    <cellStyle name="40% - Accent6 4 2 2" xfId="2647"/>
    <cellStyle name="40% - Accent6 4 3" xfId="2646"/>
    <cellStyle name="40% - Accent6 4 4" xfId="5269"/>
    <cellStyle name="40% - Accent6 5" xfId="88"/>
    <cellStyle name="40% - Accent6 5 2" xfId="1345"/>
    <cellStyle name="40% - Accent6 5 2 2" xfId="2649"/>
    <cellStyle name="40% - Accent6 5 3" xfId="2648"/>
    <cellStyle name="40% - Accent6 5 4" xfId="4709"/>
    <cellStyle name="60% - Accent1 2" xfId="69"/>
    <cellStyle name="60% - Accent2 2" xfId="73"/>
    <cellStyle name="60% - Accent3 2" xfId="77"/>
    <cellStyle name="60% - Accent4 2" xfId="81"/>
    <cellStyle name="60% - Accent5 2" xfId="85"/>
    <cellStyle name="60% - Accent6 2" xfId="89"/>
    <cellStyle name="Accent1 2" xfId="66"/>
    <cellStyle name="Accent2 2" xfId="70"/>
    <cellStyle name="Accent3 2" xfId="74"/>
    <cellStyle name="Accent4 2" xfId="78"/>
    <cellStyle name="Accent5 2" xfId="82"/>
    <cellStyle name="Accent6 2" xfId="86"/>
    <cellStyle name="Bad 2" xfId="56"/>
    <cellStyle name="Calculation 2" xfId="60"/>
    <cellStyle name="Change in Formula" xfId="16"/>
    <cellStyle name="Change in Formula 2" xfId="31"/>
    <cellStyle name="Change in Formula 2 2" xfId="106"/>
    <cellStyle name="Change in Formula 3" xfId="107"/>
    <cellStyle name="Change in Formula 4" xfId="108"/>
    <cellStyle name="Change in Formula 5" xfId="105"/>
    <cellStyle name="Change in Formula 5 2" xfId="490"/>
    <cellStyle name="Change in Formula 5 3" xfId="1045"/>
    <cellStyle name="Change in Formula 6" xfId="92"/>
    <cellStyle name="Change in Formula 7" xfId="49"/>
    <cellStyle name="Check Cell 2" xfId="62"/>
    <cellStyle name="Comma" xfId="1" builtinId="3" customBuiltin="1"/>
    <cellStyle name="Comma [0] 2" xfId="109"/>
    <cellStyle name="Comma 10" xfId="110"/>
    <cellStyle name="Comma 11" xfId="111"/>
    <cellStyle name="Comma 12" xfId="112"/>
    <cellStyle name="Comma 13" xfId="113"/>
    <cellStyle name="Comma 14" xfId="114"/>
    <cellStyle name="Comma 15" xfId="115"/>
    <cellStyle name="Comma 16" xfId="116"/>
    <cellStyle name="Comma 17" xfId="117"/>
    <cellStyle name="Comma 18" xfId="118"/>
    <cellStyle name="Comma 19" xfId="119"/>
    <cellStyle name="Comma 2" xfId="120"/>
    <cellStyle name="Comma 20" xfId="121"/>
    <cellStyle name="Comma 21" xfId="122"/>
    <cellStyle name="Comma 22" xfId="123"/>
    <cellStyle name="Comma 23" xfId="124"/>
    <cellStyle name="Comma 23 2" xfId="125"/>
    <cellStyle name="Comma 24" xfId="126"/>
    <cellStyle name="Comma 25" xfId="127"/>
    <cellStyle name="Comma 26" xfId="128"/>
    <cellStyle name="Comma 27" xfId="129"/>
    <cellStyle name="Comma 28" xfId="130"/>
    <cellStyle name="Comma 29" xfId="131"/>
    <cellStyle name="Comma 3" xfId="132"/>
    <cellStyle name="Comma 30" xfId="133"/>
    <cellStyle name="Comma 31" xfId="134"/>
    <cellStyle name="Comma 32" xfId="135"/>
    <cellStyle name="Comma 33" xfId="136"/>
    <cellStyle name="Comma 34" xfId="137"/>
    <cellStyle name="Comma 35" xfId="138"/>
    <cellStyle name="Comma 36" xfId="139"/>
    <cellStyle name="Comma 37" xfId="140"/>
    <cellStyle name="Comma 38" xfId="141"/>
    <cellStyle name="Comma 39" xfId="142"/>
    <cellStyle name="Comma 4" xfId="143"/>
    <cellStyle name="Comma 40" xfId="144"/>
    <cellStyle name="Comma 41" xfId="145"/>
    <cellStyle name="Comma 42" xfId="146"/>
    <cellStyle name="Comma 43" xfId="147"/>
    <cellStyle name="Comma 44" xfId="148"/>
    <cellStyle name="Comma 45" xfId="149"/>
    <cellStyle name="Comma 46" xfId="150"/>
    <cellStyle name="Comma 47" xfId="151"/>
    <cellStyle name="Comma 48" xfId="152"/>
    <cellStyle name="Comma 49" xfId="153"/>
    <cellStyle name="Comma 5" xfId="154"/>
    <cellStyle name="Comma 50" xfId="155"/>
    <cellStyle name="Comma 51" xfId="156"/>
    <cellStyle name="Comma 52" xfId="157"/>
    <cellStyle name="Comma 53" xfId="158"/>
    <cellStyle name="Comma 54" xfId="159"/>
    <cellStyle name="Comma 55" xfId="160"/>
    <cellStyle name="Comma 56" xfId="161"/>
    <cellStyle name="Comma 57" xfId="162"/>
    <cellStyle name="Comma 58" xfId="163"/>
    <cellStyle name="Comma 59" xfId="164"/>
    <cellStyle name="Comma 6" xfId="165"/>
    <cellStyle name="Comma 60" xfId="166"/>
    <cellStyle name="Comma 7" xfId="167"/>
    <cellStyle name="Comma 8" xfId="168"/>
    <cellStyle name="Comma 9" xfId="169"/>
    <cellStyle name="Error checks" xfId="2"/>
    <cellStyle name="Error checks 2" xfId="21"/>
    <cellStyle name="Error checks 3" xfId="47"/>
    <cellStyle name="Error Warning" xfId="15"/>
    <cellStyle name="Error Warning 2" xfId="30"/>
    <cellStyle name="Error Warning 3" xfId="42"/>
    <cellStyle name="Explanatory Text 2" xfId="64"/>
    <cellStyle name="Forecast Input" xfId="3"/>
    <cellStyle name="Forecast Input 2" xfId="22"/>
    <cellStyle name="Forecast Input 2 2" xfId="459"/>
    <cellStyle name="Forecast Input 2 3" xfId="171"/>
    <cellStyle name="Forecast Input 3" xfId="172"/>
    <cellStyle name="Forecast Input 4" xfId="173"/>
    <cellStyle name="Forecast Input 5" xfId="170"/>
    <cellStyle name="Forecast Input 5 2" xfId="491"/>
    <cellStyle name="Forecast Input 5 3" xfId="1046"/>
    <cellStyle name="Forecast Input 6" xfId="90"/>
    <cellStyle name="Forecast Input 6 2" xfId="492"/>
    <cellStyle name="Forecast Input 6 3" xfId="1044"/>
    <cellStyle name="Forecast Input 7" xfId="41"/>
    <cellStyle name="Forecast Input%" xfId="4"/>
    <cellStyle name="Forecast Input% 2" xfId="23"/>
    <cellStyle name="Forecast Input% 2 2" xfId="175"/>
    <cellStyle name="Forecast Input% 3" xfId="176"/>
    <cellStyle name="Forecast Input% 4" xfId="177"/>
    <cellStyle name="Forecast Input% 5" xfId="174"/>
    <cellStyle name="Forecast Input% 5 2" xfId="493"/>
    <cellStyle name="Forecast Input% 5 3" xfId="1047"/>
    <cellStyle name="Forecast Input% 6" xfId="91"/>
    <cellStyle name="Forecast Input% 7" xfId="45"/>
    <cellStyle name="Good 2" xfId="55"/>
    <cellStyle name="Heading 1 2" xfId="51"/>
    <cellStyle name="Heading 2 2" xfId="52"/>
    <cellStyle name="Heading 3 2" xfId="53"/>
    <cellStyle name="Heading 4 2" xfId="54"/>
    <cellStyle name="Heading1" xfId="5"/>
    <cellStyle name="Heading2" xfId="6"/>
    <cellStyle name="Heading3" xfId="7"/>
    <cellStyle name="Hyperlink" xfId="2455" builtinId="8"/>
    <cellStyle name="Hyperlink 2" xfId="178"/>
    <cellStyle name="Info Input #" xfId="9"/>
    <cellStyle name="Info Input # 2" xfId="24"/>
    <cellStyle name="Info Input # 2 2" xfId="494"/>
    <cellStyle name="Info Input # 2 3" xfId="1050"/>
    <cellStyle name="Info Input # 2 4" xfId="460"/>
    <cellStyle name="Info Input # 3" xfId="40"/>
    <cellStyle name="Info Input %" xfId="8"/>
    <cellStyle name="Info Input1" xfId="179"/>
    <cellStyle name="Input #" xfId="10"/>
    <cellStyle name="Input # 2" xfId="25"/>
    <cellStyle name="Input # 2 2" xfId="461"/>
    <cellStyle name="Input # 2 3" xfId="181"/>
    <cellStyle name="Input # 3" xfId="180"/>
    <cellStyle name="Input # 3 2" xfId="495"/>
    <cellStyle name="Input # 3 3" xfId="1048"/>
    <cellStyle name="Input # 4" xfId="496"/>
    <cellStyle name="Input # 5" xfId="44"/>
    <cellStyle name="Input %" xfId="11"/>
    <cellStyle name="Input % 2" xfId="26"/>
    <cellStyle name="Input % 3" xfId="39"/>
    <cellStyle name="Input 2" xfId="58"/>
    <cellStyle name="Input1" xfId="182"/>
    <cellStyle name="Input1 2" xfId="183"/>
    <cellStyle name="Input1 3" xfId="2457"/>
    <cellStyle name="Input1%" xfId="184"/>
    <cellStyle name="Input1% 2" xfId="185"/>
    <cellStyle name="Input1default" xfId="186"/>
    <cellStyle name="Input1default 2" xfId="187"/>
    <cellStyle name="Input2" xfId="32"/>
    <cellStyle name="Input2 #" xfId="17"/>
    <cellStyle name="Input2 %" xfId="18"/>
    <cellStyle name="Key Outputs" xfId="12"/>
    <cellStyle name="key outputs 10" xfId="489"/>
    <cellStyle name="Key Outputs 11" xfId="1038"/>
    <cellStyle name="Key Outputs 12" xfId="1037"/>
    <cellStyle name="Key Outputs 13" xfId="1039"/>
    <cellStyle name="Key Outputs 14" xfId="37"/>
    <cellStyle name="Key Outputs 15" xfId="38"/>
    <cellStyle name="Key Outputs 16" xfId="1330"/>
    <cellStyle name="Key Outputs 17" xfId="1329"/>
    <cellStyle name="Key Outputs 18" xfId="1331"/>
    <cellStyle name="Key Outputs 19" xfId="1332"/>
    <cellStyle name="Key Outputs 2" xfId="19"/>
    <cellStyle name="Key Outputs 2 2" xfId="190"/>
    <cellStyle name="Key Outputs 2 2 2" xfId="463"/>
    <cellStyle name="Key Outputs 2 3" xfId="189"/>
    <cellStyle name="Key Outputs 2 4" xfId="50"/>
    <cellStyle name="key outputs 20" xfId="2454"/>
    <cellStyle name="Key Outputs 3" xfId="27"/>
    <cellStyle name="Key Outputs 3 2" xfId="462"/>
    <cellStyle name="Key Outputs 3 3" xfId="191"/>
    <cellStyle name="key outputs 4" xfId="188"/>
    <cellStyle name="Key Outputs 4 2" xfId="498"/>
    <cellStyle name="key outputs 4 3" xfId="1049"/>
    <cellStyle name="key outputs 5" xfId="456"/>
    <cellStyle name="key outputs 6" xfId="457"/>
    <cellStyle name="key outputs 7" xfId="497"/>
    <cellStyle name="key outputs 8" xfId="755"/>
    <cellStyle name="key outputs 9" xfId="756"/>
    <cellStyle name="Linked Cell 2" xfId="61"/>
    <cellStyle name="links" xfId="192"/>
    <cellStyle name="Links from other files (green) style" xfId="13"/>
    <cellStyle name="Links from other files (green) style 2" xfId="28"/>
    <cellStyle name="Links from other files (green) style 3" xfId="43"/>
    <cellStyle name="Neutral 2" xfId="57"/>
    <cellStyle name="Normal" xfId="0" builtinId="0" customBuiltin="1"/>
    <cellStyle name="Normal 2" xfId="36"/>
    <cellStyle name="Normal 2 10" xfId="194"/>
    <cellStyle name="Normal 2 10 10" xfId="4723"/>
    <cellStyle name="Normal 2 10 2" xfId="195"/>
    <cellStyle name="Normal 2 10 2 2" xfId="196"/>
    <cellStyle name="Normal 2 10 2 2 2" xfId="502"/>
    <cellStyle name="Normal 2 10 2 2 2 2" xfId="1078"/>
    <cellStyle name="Normal 2 10 2 2 2 2 2" xfId="2203"/>
    <cellStyle name="Normal 2 10 2 2 2 2 2 2" xfId="2655"/>
    <cellStyle name="Normal 2 10 2 2 2 2 3" xfId="2654"/>
    <cellStyle name="Normal 2 10 2 2 2 2 4" xfId="5567"/>
    <cellStyle name="Normal 2 10 2 2 2 3" xfId="1641"/>
    <cellStyle name="Normal 2 10 2 2 2 3 2" xfId="2656"/>
    <cellStyle name="Normal 2 10 2 2 2 4" xfId="2653"/>
    <cellStyle name="Normal 2 10 2 2 2 5" xfId="5005"/>
    <cellStyle name="Normal 2 10 2 2 3" xfId="784"/>
    <cellStyle name="Normal 2 10 2 2 3 2" xfId="1921"/>
    <cellStyle name="Normal 2 10 2 2 3 2 2" xfId="2658"/>
    <cellStyle name="Normal 2 10 2 2 3 3" xfId="2657"/>
    <cellStyle name="Normal 2 10 2 2 3 4" xfId="5285"/>
    <cellStyle name="Normal 2 10 2 2 4" xfId="1361"/>
    <cellStyle name="Normal 2 10 2 2 4 2" xfId="2659"/>
    <cellStyle name="Normal 2 10 2 2 5" xfId="2652"/>
    <cellStyle name="Normal 2 10 2 2 6" xfId="4725"/>
    <cellStyle name="Normal 2 10 2 3" xfId="501"/>
    <cellStyle name="Normal 2 10 2 3 2" xfId="1077"/>
    <cellStyle name="Normal 2 10 2 3 2 2" xfId="2202"/>
    <cellStyle name="Normal 2 10 2 3 2 2 2" xfId="2662"/>
    <cellStyle name="Normal 2 10 2 3 2 3" xfId="2661"/>
    <cellStyle name="Normal 2 10 2 3 2 4" xfId="5566"/>
    <cellStyle name="Normal 2 10 2 3 3" xfId="1640"/>
    <cellStyle name="Normal 2 10 2 3 3 2" xfId="2663"/>
    <cellStyle name="Normal 2 10 2 3 4" xfId="2660"/>
    <cellStyle name="Normal 2 10 2 3 5" xfId="5004"/>
    <cellStyle name="Normal 2 10 2 4" xfId="783"/>
    <cellStyle name="Normal 2 10 2 4 2" xfId="1920"/>
    <cellStyle name="Normal 2 10 2 4 2 2" xfId="2665"/>
    <cellStyle name="Normal 2 10 2 4 3" xfId="2664"/>
    <cellStyle name="Normal 2 10 2 4 4" xfId="5284"/>
    <cellStyle name="Normal 2 10 2 5" xfId="1360"/>
    <cellStyle name="Normal 2 10 2 5 2" xfId="2666"/>
    <cellStyle name="Normal 2 10 2 6" xfId="2651"/>
    <cellStyle name="Normal 2 10 2 7" xfId="4724"/>
    <cellStyle name="Normal 2 10 3" xfId="197"/>
    <cellStyle name="Normal 2 10 3 2" xfId="198"/>
    <cellStyle name="Normal 2 10 3 2 2" xfId="504"/>
    <cellStyle name="Normal 2 10 3 2 2 2" xfId="1080"/>
    <cellStyle name="Normal 2 10 3 2 2 2 2" xfId="2205"/>
    <cellStyle name="Normal 2 10 3 2 2 2 2 2" xfId="2671"/>
    <cellStyle name="Normal 2 10 3 2 2 2 3" xfId="2670"/>
    <cellStyle name="Normal 2 10 3 2 2 2 4" xfId="5569"/>
    <cellStyle name="Normal 2 10 3 2 2 3" xfId="1643"/>
    <cellStyle name="Normal 2 10 3 2 2 3 2" xfId="2672"/>
    <cellStyle name="Normal 2 10 3 2 2 4" xfId="2669"/>
    <cellStyle name="Normal 2 10 3 2 2 5" xfId="5007"/>
    <cellStyle name="Normal 2 10 3 2 3" xfId="786"/>
    <cellStyle name="Normal 2 10 3 2 3 2" xfId="1923"/>
    <cellStyle name="Normal 2 10 3 2 3 2 2" xfId="2674"/>
    <cellStyle name="Normal 2 10 3 2 3 3" xfId="2673"/>
    <cellStyle name="Normal 2 10 3 2 3 4" xfId="5287"/>
    <cellStyle name="Normal 2 10 3 2 4" xfId="1363"/>
    <cellStyle name="Normal 2 10 3 2 4 2" xfId="2675"/>
    <cellStyle name="Normal 2 10 3 2 5" xfId="2668"/>
    <cellStyle name="Normal 2 10 3 2 6" xfId="4727"/>
    <cellStyle name="Normal 2 10 3 3" xfId="503"/>
    <cellStyle name="Normal 2 10 3 3 2" xfId="1079"/>
    <cellStyle name="Normal 2 10 3 3 2 2" xfId="2204"/>
    <cellStyle name="Normal 2 10 3 3 2 2 2" xfId="2678"/>
    <cellStyle name="Normal 2 10 3 3 2 3" xfId="2677"/>
    <cellStyle name="Normal 2 10 3 3 2 4" xfId="5568"/>
    <cellStyle name="Normal 2 10 3 3 3" xfId="1642"/>
    <cellStyle name="Normal 2 10 3 3 3 2" xfId="2679"/>
    <cellStyle name="Normal 2 10 3 3 4" xfId="2676"/>
    <cellStyle name="Normal 2 10 3 3 5" xfId="5006"/>
    <cellStyle name="Normal 2 10 3 4" xfId="785"/>
    <cellStyle name="Normal 2 10 3 4 2" xfId="1922"/>
    <cellStyle name="Normal 2 10 3 4 2 2" xfId="2681"/>
    <cellStyle name="Normal 2 10 3 4 3" xfId="2680"/>
    <cellStyle name="Normal 2 10 3 4 4" xfId="5286"/>
    <cellStyle name="Normal 2 10 3 5" xfId="1362"/>
    <cellStyle name="Normal 2 10 3 5 2" xfId="2682"/>
    <cellStyle name="Normal 2 10 3 6" xfId="2667"/>
    <cellStyle name="Normal 2 10 3 7" xfId="4726"/>
    <cellStyle name="Normal 2 10 4" xfId="199"/>
    <cellStyle name="Normal 2 10 4 2" xfId="200"/>
    <cellStyle name="Normal 2 10 4 2 2" xfId="506"/>
    <cellStyle name="Normal 2 10 4 2 2 2" xfId="1082"/>
    <cellStyle name="Normal 2 10 4 2 2 2 2" xfId="2207"/>
    <cellStyle name="Normal 2 10 4 2 2 2 2 2" xfId="2687"/>
    <cellStyle name="Normal 2 10 4 2 2 2 3" xfId="2686"/>
    <cellStyle name="Normal 2 10 4 2 2 2 4" xfId="5571"/>
    <cellStyle name="Normal 2 10 4 2 2 3" xfId="1645"/>
    <cellStyle name="Normal 2 10 4 2 2 3 2" xfId="2688"/>
    <cellStyle name="Normal 2 10 4 2 2 4" xfId="2685"/>
    <cellStyle name="Normal 2 10 4 2 2 5" xfId="5009"/>
    <cellStyle name="Normal 2 10 4 2 3" xfId="788"/>
    <cellStyle name="Normal 2 10 4 2 3 2" xfId="1925"/>
    <cellStyle name="Normal 2 10 4 2 3 2 2" xfId="2690"/>
    <cellStyle name="Normal 2 10 4 2 3 3" xfId="2689"/>
    <cellStyle name="Normal 2 10 4 2 3 4" xfId="5289"/>
    <cellStyle name="Normal 2 10 4 2 4" xfId="1365"/>
    <cellStyle name="Normal 2 10 4 2 4 2" xfId="2691"/>
    <cellStyle name="Normal 2 10 4 2 5" xfId="2684"/>
    <cellStyle name="Normal 2 10 4 2 6" xfId="4729"/>
    <cellStyle name="Normal 2 10 4 3" xfId="505"/>
    <cellStyle name="Normal 2 10 4 3 2" xfId="1081"/>
    <cellStyle name="Normal 2 10 4 3 2 2" xfId="2206"/>
    <cellStyle name="Normal 2 10 4 3 2 2 2" xfId="2694"/>
    <cellStyle name="Normal 2 10 4 3 2 3" xfId="2693"/>
    <cellStyle name="Normal 2 10 4 3 2 4" xfId="5570"/>
    <cellStyle name="Normal 2 10 4 3 3" xfId="1644"/>
    <cellStyle name="Normal 2 10 4 3 3 2" xfId="2695"/>
    <cellStyle name="Normal 2 10 4 3 4" xfId="2692"/>
    <cellStyle name="Normal 2 10 4 3 5" xfId="5008"/>
    <cellStyle name="Normal 2 10 4 4" xfId="787"/>
    <cellStyle name="Normal 2 10 4 4 2" xfId="1924"/>
    <cellStyle name="Normal 2 10 4 4 2 2" xfId="2697"/>
    <cellStyle name="Normal 2 10 4 4 3" xfId="2696"/>
    <cellStyle name="Normal 2 10 4 4 4" xfId="5288"/>
    <cellStyle name="Normal 2 10 4 5" xfId="1364"/>
    <cellStyle name="Normal 2 10 4 5 2" xfId="2698"/>
    <cellStyle name="Normal 2 10 4 6" xfId="2683"/>
    <cellStyle name="Normal 2 10 4 7" xfId="4728"/>
    <cellStyle name="Normal 2 10 5" xfId="201"/>
    <cellStyle name="Normal 2 10 5 2" xfId="507"/>
    <cellStyle name="Normal 2 10 5 2 2" xfId="1083"/>
    <cellStyle name="Normal 2 10 5 2 2 2" xfId="2208"/>
    <cellStyle name="Normal 2 10 5 2 2 2 2" xfId="2702"/>
    <cellStyle name="Normal 2 10 5 2 2 3" xfId="2701"/>
    <cellStyle name="Normal 2 10 5 2 2 4" xfId="5572"/>
    <cellStyle name="Normal 2 10 5 2 3" xfId="1646"/>
    <cellStyle name="Normal 2 10 5 2 3 2" xfId="2703"/>
    <cellStyle name="Normal 2 10 5 2 4" xfId="2700"/>
    <cellStyle name="Normal 2 10 5 2 5" xfId="5010"/>
    <cellStyle name="Normal 2 10 5 3" xfId="789"/>
    <cellStyle name="Normal 2 10 5 3 2" xfId="1926"/>
    <cellStyle name="Normal 2 10 5 3 2 2" xfId="2705"/>
    <cellStyle name="Normal 2 10 5 3 3" xfId="2704"/>
    <cellStyle name="Normal 2 10 5 3 4" xfId="5290"/>
    <cellStyle name="Normal 2 10 5 4" xfId="1366"/>
    <cellStyle name="Normal 2 10 5 4 2" xfId="2706"/>
    <cellStyle name="Normal 2 10 5 5" xfId="2699"/>
    <cellStyle name="Normal 2 10 5 6" xfId="4730"/>
    <cellStyle name="Normal 2 10 6" xfId="500"/>
    <cellStyle name="Normal 2 10 6 2" xfId="1076"/>
    <cellStyle name="Normal 2 10 6 2 2" xfId="2201"/>
    <cellStyle name="Normal 2 10 6 2 2 2" xfId="2709"/>
    <cellStyle name="Normal 2 10 6 2 3" xfId="2708"/>
    <cellStyle name="Normal 2 10 6 2 4" xfId="5565"/>
    <cellStyle name="Normal 2 10 6 3" xfId="1639"/>
    <cellStyle name="Normal 2 10 6 3 2" xfId="2710"/>
    <cellStyle name="Normal 2 10 6 4" xfId="2707"/>
    <cellStyle name="Normal 2 10 6 5" xfId="5003"/>
    <cellStyle name="Normal 2 10 7" xfId="782"/>
    <cellStyle name="Normal 2 10 7 2" xfId="1919"/>
    <cellStyle name="Normal 2 10 7 2 2" xfId="2712"/>
    <cellStyle name="Normal 2 10 7 3" xfId="2711"/>
    <cellStyle name="Normal 2 10 7 4" xfId="5283"/>
    <cellStyle name="Normal 2 10 8" xfId="1359"/>
    <cellStyle name="Normal 2 10 8 2" xfId="2713"/>
    <cellStyle name="Normal 2 10 9" xfId="2650"/>
    <cellStyle name="Normal 2 11" xfId="202"/>
    <cellStyle name="Normal 2 11 10" xfId="4731"/>
    <cellStyle name="Normal 2 11 2" xfId="203"/>
    <cellStyle name="Normal 2 11 2 2" xfId="204"/>
    <cellStyle name="Normal 2 11 2 2 2" xfId="510"/>
    <cellStyle name="Normal 2 11 2 2 2 2" xfId="1086"/>
    <cellStyle name="Normal 2 11 2 2 2 2 2" xfId="2211"/>
    <cellStyle name="Normal 2 11 2 2 2 2 2 2" xfId="2719"/>
    <cellStyle name="Normal 2 11 2 2 2 2 3" xfId="2718"/>
    <cellStyle name="Normal 2 11 2 2 2 2 4" xfId="5575"/>
    <cellStyle name="Normal 2 11 2 2 2 3" xfId="1649"/>
    <cellStyle name="Normal 2 11 2 2 2 3 2" xfId="2720"/>
    <cellStyle name="Normal 2 11 2 2 2 4" xfId="2717"/>
    <cellStyle name="Normal 2 11 2 2 2 5" xfId="5013"/>
    <cellStyle name="Normal 2 11 2 2 3" xfId="792"/>
    <cellStyle name="Normal 2 11 2 2 3 2" xfId="1929"/>
    <cellStyle name="Normal 2 11 2 2 3 2 2" xfId="2722"/>
    <cellStyle name="Normal 2 11 2 2 3 3" xfId="2721"/>
    <cellStyle name="Normal 2 11 2 2 3 4" xfId="5293"/>
    <cellStyle name="Normal 2 11 2 2 4" xfId="1369"/>
    <cellStyle name="Normal 2 11 2 2 4 2" xfId="2723"/>
    <cellStyle name="Normal 2 11 2 2 5" xfId="2716"/>
    <cellStyle name="Normal 2 11 2 2 6" xfId="4733"/>
    <cellStyle name="Normal 2 11 2 3" xfId="509"/>
    <cellStyle name="Normal 2 11 2 3 2" xfId="1085"/>
    <cellStyle name="Normal 2 11 2 3 2 2" xfId="2210"/>
    <cellStyle name="Normal 2 11 2 3 2 2 2" xfId="2726"/>
    <cellStyle name="Normal 2 11 2 3 2 3" xfId="2725"/>
    <cellStyle name="Normal 2 11 2 3 2 4" xfId="5574"/>
    <cellStyle name="Normal 2 11 2 3 3" xfId="1648"/>
    <cellStyle name="Normal 2 11 2 3 3 2" xfId="2727"/>
    <cellStyle name="Normal 2 11 2 3 4" xfId="2724"/>
    <cellStyle name="Normal 2 11 2 3 5" xfId="5012"/>
    <cellStyle name="Normal 2 11 2 4" xfId="791"/>
    <cellStyle name="Normal 2 11 2 4 2" xfId="1928"/>
    <cellStyle name="Normal 2 11 2 4 2 2" xfId="2729"/>
    <cellStyle name="Normal 2 11 2 4 3" xfId="2728"/>
    <cellStyle name="Normal 2 11 2 4 4" xfId="5292"/>
    <cellStyle name="Normal 2 11 2 5" xfId="1368"/>
    <cellStyle name="Normal 2 11 2 5 2" xfId="2730"/>
    <cellStyle name="Normal 2 11 2 6" xfId="2715"/>
    <cellStyle name="Normal 2 11 2 7" xfId="4732"/>
    <cellStyle name="Normal 2 11 3" xfId="205"/>
    <cellStyle name="Normal 2 11 3 2" xfId="206"/>
    <cellStyle name="Normal 2 11 3 2 2" xfId="512"/>
    <cellStyle name="Normal 2 11 3 2 2 2" xfId="1088"/>
    <cellStyle name="Normal 2 11 3 2 2 2 2" xfId="2213"/>
    <cellStyle name="Normal 2 11 3 2 2 2 2 2" xfId="2735"/>
    <cellStyle name="Normal 2 11 3 2 2 2 3" xfId="2734"/>
    <cellStyle name="Normal 2 11 3 2 2 2 4" xfId="5577"/>
    <cellStyle name="Normal 2 11 3 2 2 3" xfId="1651"/>
    <cellStyle name="Normal 2 11 3 2 2 3 2" xfId="2736"/>
    <cellStyle name="Normal 2 11 3 2 2 4" xfId="2733"/>
    <cellStyle name="Normal 2 11 3 2 2 5" xfId="5015"/>
    <cellStyle name="Normal 2 11 3 2 3" xfId="794"/>
    <cellStyle name="Normal 2 11 3 2 3 2" xfId="1931"/>
    <cellStyle name="Normal 2 11 3 2 3 2 2" xfId="2738"/>
    <cellStyle name="Normal 2 11 3 2 3 3" xfId="2737"/>
    <cellStyle name="Normal 2 11 3 2 3 4" xfId="5295"/>
    <cellStyle name="Normal 2 11 3 2 4" xfId="1371"/>
    <cellStyle name="Normal 2 11 3 2 4 2" xfId="2739"/>
    <cellStyle name="Normal 2 11 3 2 5" xfId="2732"/>
    <cellStyle name="Normal 2 11 3 2 6" xfId="4735"/>
    <cellStyle name="Normal 2 11 3 3" xfId="511"/>
    <cellStyle name="Normal 2 11 3 3 2" xfId="1087"/>
    <cellStyle name="Normal 2 11 3 3 2 2" xfId="2212"/>
    <cellStyle name="Normal 2 11 3 3 2 2 2" xfId="2742"/>
    <cellStyle name="Normal 2 11 3 3 2 3" xfId="2741"/>
    <cellStyle name="Normal 2 11 3 3 2 4" xfId="5576"/>
    <cellStyle name="Normal 2 11 3 3 3" xfId="1650"/>
    <cellStyle name="Normal 2 11 3 3 3 2" xfId="2743"/>
    <cellStyle name="Normal 2 11 3 3 4" xfId="2740"/>
    <cellStyle name="Normal 2 11 3 3 5" xfId="5014"/>
    <cellStyle name="Normal 2 11 3 4" xfId="793"/>
    <cellStyle name="Normal 2 11 3 4 2" xfId="1930"/>
    <cellStyle name="Normal 2 11 3 4 2 2" xfId="2745"/>
    <cellStyle name="Normal 2 11 3 4 3" xfId="2744"/>
    <cellStyle name="Normal 2 11 3 4 4" xfId="5294"/>
    <cellStyle name="Normal 2 11 3 5" xfId="1370"/>
    <cellStyle name="Normal 2 11 3 5 2" xfId="2746"/>
    <cellStyle name="Normal 2 11 3 6" xfId="2731"/>
    <cellStyle name="Normal 2 11 3 7" xfId="4734"/>
    <cellStyle name="Normal 2 11 4" xfId="207"/>
    <cellStyle name="Normal 2 11 4 2" xfId="208"/>
    <cellStyle name="Normal 2 11 4 2 2" xfId="514"/>
    <cellStyle name="Normal 2 11 4 2 2 2" xfId="1090"/>
    <cellStyle name="Normal 2 11 4 2 2 2 2" xfId="2215"/>
    <cellStyle name="Normal 2 11 4 2 2 2 2 2" xfId="2751"/>
    <cellStyle name="Normal 2 11 4 2 2 2 3" xfId="2750"/>
    <cellStyle name="Normal 2 11 4 2 2 2 4" xfId="5579"/>
    <cellStyle name="Normal 2 11 4 2 2 3" xfId="1653"/>
    <cellStyle name="Normal 2 11 4 2 2 3 2" xfId="2752"/>
    <cellStyle name="Normal 2 11 4 2 2 4" xfId="2749"/>
    <cellStyle name="Normal 2 11 4 2 2 5" xfId="5017"/>
    <cellStyle name="Normal 2 11 4 2 3" xfId="796"/>
    <cellStyle name="Normal 2 11 4 2 3 2" xfId="1933"/>
    <cellStyle name="Normal 2 11 4 2 3 2 2" xfId="2754"/>
    <cellStyle name="Normal 2 11 4 2 3 3" xfId="2753"/>
    <cellStyle name="Normal 2 11 4 2 3 4" xfId="5297"/>
    <cellStyle name="Normal 2 11 4 2 4" xfId="1373"/>
    <cellStyle name="Normal 2 11 4 2 4 2" xfId="2755"/>
    <cellStyle name="Normal 2 11 4 2 5" xfId="2748"/>
    <cellStyle name="Normal 2 11 4 2 6" xfId="4737"/>
    <cellStyle name="Normal 2 11 4 3" xfId="513"/>
    <cellStyle name="Normal 2 11 4 3 2" xfId="1089"/>
    <cellStyle name="Normal 2 11 4 3 2 2" xfId="2214"/>
    <cellStyle name="Normal 2 11 4 3 2 2 2" xfId="2758"/>
    <cellStyle name="Normal 2 11 4 3 2 3" xfId="2757"/>
    <cellStyle name="Normal 2 11 4 3 2 4" xfId="5578"/>
    <cellStyle name="Normal 2 11 4 3 3" xfId="1652"/>
    <cellStyle name="Normal 2 11 4 3 3 2" xfId="2759"/>
    <cellStyle name="Normal 2 11 4 3 4" xfId="2756"/>
    <cellStyle name="Normal 2 11 4 3 5" xfId="5016"/>
    <cellStyle name="Normal 2 11 4 4" xfId="795"/>
    <cellStyle name="Normal 2 11 4 4 2" xfId="1932"/>
    <cellStyle name="Normal 2 11 4 4 2 2" xfId="2761"/>
    <cellStyle name="Normal 2 11 4 4 3" xfId="2760"/>
    <cellStyle name="Normal 2 11 4 4 4" xfId="5296"/>
    <cellStyle name="Normal 2 11 4 5" xfId="1372"/>
    <cellStyle name="Normal 2 11 4 5 2" xfId="2762"/>
    <cellStyle name="Normal 2 11 4 6" xfId="2747"/>
    <cellStyle name="Normal 2 11 4 7" xfId="4736"/>
    <cellStyle name="Normal 2 11 5" xfId="209"/>
    <cellStyle name="Normal 2 11 5 2" xfId="515"/>
    <cellStyle name="Normal 2 11 5 2 2" xfId="1091"/>
    <cellStyle name="Normal 2 11 5 2 2 2" xfId="2216"/>
    <cellStyle name="Normal 2 11 5 2 2 2 2" xfId="2766"/>
    <cellStyle name="Normal 2 11 5 2 2 3" xfId="2765"/>
    <cellStyle name="Normal 2 11 5 2 2 4" xfId="5580"/>
    <cellStyle name="Normal 2 11 5 2 3" xfId="1654"/>
    <cellStyle name="Normal 2 11 5 2 3 2" xfId="2767"/>
    <cellStyle name="Normal 2 11 5 2 4" xfId="2764"/>
    <cellStyle name="Normal 2 11 5 2 5" xfId="5018"/>
    <cellStyle name="Normal 2 11 5 3" xfId="797"/>
    <cellStyle name="Normal 2 11 5 3 2" xfId="1934"/>
    <cellStyle name="Normal 2 11 5 3 2 2" xfId="2769"/>
    <cellStyle name="Normal 2 11 5 3 3" xfId="2768"/>
    <cellStyle name="Normal 2 11 5 3 4" xfId="5298"/>
    <cellStyle name="Normal 2 11 5 4" xfId="1374"/>
    <cellStyle name="Normal 2 11 5 4 2" xfId="2770"/>
    <cellStyle name="Normal 2 11 5 5" xfId="2763"/>
    <cellStyle name="Normal 2 11 5 6" xfId="4738"/>
    <cellStyle name="Normal 2 11 6" xfId="508"/>
    <cellStyle name="Normal 2 11 6 2" xfId="1084"/>
    <cellStyle name="Normal 2 11 6 2 2" xfId="2209"/>
    <cellStyle name="Normal 2 11 6 2 2 2" xfId="2773"/>
    <cellStyle name="Normal 2 11 6 2 3" xfId="2772"/>
    <cellStyle name="Normal 2 11 6 2 4" xfId="5573"/>
    <cellStyle name="Normal 2 11 6 3" xfId="1647"/>
    <cellStyle name="Normal 2 11 6 3 2" xfId="2774"/>
    <cellStyle name="Normal 2 11 6 4" xfId="2771"/>
    <cellStyle name="Normal 2 11 6 5" xfId="5011"/>
    <cellStyle name="Normal 2 11 7" xfId="790"/>
    <cellStyle name="Normal 2 11 7 2" xfId="1927"/>
    <cellStyle name="Normal 2 11 7 2 2" xfId="2776"/>
    <cellStyle name="Normal 2 11 7 3" xfId="2775"/>
    <cellStyle name="Normal 2 11 7 4" xfId="5291"/>
    <cellStyle name="Normal 2 11 8" xfId="1367"/>
    <cellStyle name="Normal 2 11 8 2" xfId="2777"/>
    <cellStyle name="Normal 2 11 9" xfId="2714"/>
    <cellStyle name="Normal 2 12" xfId="210"/>
    <cellStyle name="Normal 2 12 10" xfId="4739"/>
    <cellStyle name="Normal 2 12 2" xfId="211"/>
    <cellStyle name="Normal 2 12 2 2" xfId="212"/>
    <cellStyle name="Normal 2 12 2 2 2" xfId="518"/>
    <cellStyle name="Normal 2 12 2 2 2 2" xfId="1094"/>
    <cellStyle name="Normal 2 12 2 2 2 2 2" xfId="2219"/>
    <cellStyle name="Normal 2 12 2 2 2 2 2 2" xfId="2783"/>
    <cellStyle name="Normal 2 12 2 2 2 2 3" xfId="2782"/>
    <cellStyle name="Normal 2 12 2 2 2 2 4" xfId="5583"/>
    <cellStyle name="Normal 2 12 2 2 2 3" xfId="1657"/>
    <cellStyle name="Normal 2 12 2 2 2 3 2" xfId="2784"/>
    <cellStyle name="Normal 2 12 2 2 2 4" xfId="2781"/>
    <cellStyle name="Normal 2 12 2 2 2 5" xfId="5021"/>
    <cellStyle name="Normal 2 12 2 2 3" xfId="800"/>
    <cellStyle name="Normal 2 12 2 2 3 2" xfId="1937"/>
    <cellStyle name="Normal 2 12 2 2 3 2 2" xfId="2786"/>
    <cellStyle name="Normal 2 12 2 2 3 3" xfId="2785"/>
    <cellStyle name="Normal 2 12 2 2 3 4" xfId="5301"/>
    <cellStyle name="Normal 2 12 2 2 4" xfId="1377"/>
    <cellStyle name="Normal 2 12 2 2 4 2" xfId="2787"/>
    <cellStyle name="Normal 2 12 2 2 5" xfId="2780"/>
    <cellStyle name="Normal 2 12 2 2 6" xfId="4741"/>
    <cellStyle name="Normal 2 12 2 3" xfId="517"/>
    <cellStyle name="Normal 2 12 2 3 2" xfId="1093"/>
    <cellStyle name="Normal 2 12 2 3 2 2" xfId="2218"/>
    <cellStyle name="Normal 2 12 2 3 2 2 2" xfId="2790"/>
    <cellStyle name="Normal 2 12 2 3 2 3" xfId="2789"/>
    <cellStyle name="Normal 2 12 2 3 2 4" xfId="5582"/>
    <cellStyle name="Normal 2 12 2 3 3" xfId="1656"/>
    <cellStyle name="Normal 2 12 2 3 3 2" xfId="2791"/>
    <cellStyle name="Normal 2 12 2 3 4" xfId="2788"/>
    <cellStyle name="Normal 2 12 2 3 5" xfId="5020"/>
    <cellStyle name="Normal 2 12 2 4" xfId="799"/>
    <cellStyle name="Normal 2 12 2 4 2" xfId="1936"/>
    <cellStyle name="Normal 2 12 2 4 2 2" xfId="2793"/>
    <cellStyle name="Normal 2 12 2 4 3" xfId="2792"/>
    <cellStyle name="Normal 2 12 2 4 4" xfId="5300"/>
    <cellStyle name="Normal 2 12 2 5" xfId="1376"/>
    <cellStyle name="Normal 2 12 2 5 2" xfId="2794"/>
    <cellStyle name="Normal 2 12 2 6" xfId="2779"/>
    <cellStyle name="Normal 2 12 2 7" xfId="4740"/>
    <cellStyle name="Normal 2 12 3" xfId="213"/>
    <cellStyle name="Normal 2 12 3 2" xfId="214"/>
    <cellStyle name="Normal 2 12 3 2 2" xfId="520"/>
    <cellStyle name="Normal 2 12 3 2 2 2" xfId="1096"/>
    <cellStyle name="Normal 2 12 3 2 2 2 2" xfId="2221"/>
    <cellStyle name="Normal 2 12 3 2 2 2 2 2" xfId="2799"/>
    <cellStyle name="Normal 2 12 3 2 2 2 3" xfId="2798"/>
    <cellStyle name="Normal 2 12 3 2 2 2 4" xfId="5585"/>
    <cellStyle name="Normal 2 12 3 2 2 3" xfId="1659"/>
    <cellStyle name="Normal 2 12 3 2 2 3 2" xfId="2800"/>
    <cellStyle name="Normal 2 12 3 2 2 4" xfId="2797"/>
    <cellStyle name="Normal 2 12 3 2 2 5" xfId="5023"/>
    <cellStyle name="Normal 2 12 3 2 3" xfId="802"/>
    <cellStyle name="Normal 2 12 3 2 3 2" xfId="1939"/>
    <cellStyle name="Normal 2 12 3 2 3 2 2" xfId="2802"/>
    <cellStyle name="Normal 2 12 3 2 3 3" xfId="2801"/>
    <cellStyle name="Normal 2 12 3 2 3 4" xfId="5303"/>
    <cellStyle name="Normal 2 12 3 2 4" xfId="1379"/>
    <cellStyle name="Normal 2 12 3 2 4 2" xfId="2803"/>
    <cellStyle name="Normal 2 12 3 2 5" xfId="2796"/>
    <cellStyle name="Normal 2 12 3 2 6" xfId="4743"/>
    <cellStyle name="Normal 2 12 3 3" xfId="519"/>
    <cellStyle name="Normal 2 12 3 3 2" xfId="1095"/>
    <cellStyle name="Normal 2 12 3 3 2 2" xfId="2220"/>
    <cellStyle name="Normal 2 12 3 3 2 2 2" xfId="2806"/>
    <cellStyle name="Normal 2 12 3 3 2 3" xfId="2805"/>
    <cellStyle name="Normal 2 12 3 3 2 4" xfId="5584"/>
    <cellStyle name="Normal 2 12 3 3 3" xfId="1658"/>
    <cellStyle name="Normal 2 12 3 3 3 2" xfId="2807"/>
    <cellStyle name="Normal 2 12 3 3 4" xfId="2804"/>
    <cellStyle name="Normal 2 12 3 3 5" xfId="5022"/>
    <cellStyle name="Normal 2 12 3 4" xfId="801"/>
    <cellStyle name="Normal 2 12 3 4 2" xfId="1938"/>
    <cellStyle name="Normal 2 12 3 4 2 2" xfId="2809"/>
    <cellStyle name="Normal 2 12 3 4 3" xfId="2808"/>
    <cellStyle name="Normal 2 12 3 4 4" xfId="5302"/>
    <cellStyle name="Normal 2 12 3 5" xfId="1378"/>
    <cellStyle name="Normal 2 12 3 5 2" xfId="2810"/>
    <cellStyle name="Normal 2 12 3 6" xfId="2795"/>
    <cellStyle name="Normal 2 12 3 7" xfId="4742"/>
    <cellStyle name="Normal 2 12 4" xfId="215"/>
    <cellStyle name="Normal 2 12 4 2" xfId="216"/>
    <cellStyle name="Normal 2 12 4 2 2" xfId="522"/>
    <cellStyle name="Normal 2 12 4 2 2 2" xfId="1098"/>
    <cellStyle name="Normal 2 12 4 2 2 2 2" xfId="2223"/>
    <cellStyle name="Normal 2 12 4 2 2 2 2 2" xfId="2815"/>
    <cellStyle name="Normal 2 12 4 2 2 2 3" xfId="2814"/>
    <cellStyle name="Normal 2 12 4 2 2 2 4" xfId="5587"/>
    <cellStyle name="Normal 2 12 4 2 2 3" xfId="1661"/>
    <cellStyle name="Normal 2 12 4 2 2 3 2" xfId="2816"/>
    <cellStyle name="Normal 2 12 4 2 2 4" xfId="2813"/>
    <cellStyle name="Normal 2 12 4 2 2 5" xfId="5025"/>
    <cellStyle name="Normal 2 12 4 2 3" xfId="804"/>
    <cellStyle name="Normal 2 12 4 2 3 2" xfId="1941"/>
    <cellStyle name="Normal 2 12 4 2 3 2 2" xfId="2818"/>
    <cellStyle name="Normal 2 12 4 2 3 3" xfId="2817"/>
    <cellStyle name="Normal 2 12 4 2 3 4" xfId="5305"/>
    <cellStyle name="Normal 2 12 4 2 4" xfId="1381"/>
    <cellStyle name="Normal 2 12 4 2 4 2" xfId="2819"/>
    <cellStyle name="Normal 2 12 4 2 5" xfId="2812"/>
    <cellStyle name="Normal 2 12 4 2 6" xfId="4745"/>
    <cellStyle name="Normal 2 12 4 3" xfId="521"/>
    <cellStyle name="Normal 2 12 4 3 2" xfId="1097"/>
    <cellStyle name="Normal 2 12 4 3 2 2" xfId="2222"/>
    <cellStyle name="Normal 2 12 4 3 2 2 2" xfId="2822"/>
    <cellStyle name="Normal 2 12 4 3 2 3" xfId="2821"/>
    <cellStyle name="Normal 2 12 4 3 2 4" xfId="5586"/>
    <cellStyle name="Normal 2 12 4 3 3" xfId="1660"/>
    <cellStyle name="Normal 2 12 4 3 3 2" xfId="2823"/>
    <cellStyle name="Normal 2 12 4 3 4" xfId="2820"/>
    <cellStyle name="Normal 2 12 4 3 5" xfId="5024"/>
    <cellStyle name="Normal 2 12 4 4" xfId="803"/>
    <cellStyle name="Normal 2 12 4 4 2" xfId="1940"/>
    <cellStyle name="Normal 2 12 4 4 2 2" xfId="2825"/>
    <cellStyle name="Normal 2 12 4 4 3" xfId="2824"/>
    <cellStyle name="Normal 2 12 4 4 4" xfId="5304"/>
    <cellStyle name="Normal 2 12 4 5" xfId="1380"/>
    <cellStyle name="Normal 2 12 4 5 2" xfId="2826"/>
    <cellStyle name="Normal 2 12 4 6" xfId="2811"/>
    <cellStyle name="Normal 2 12 4 7" xfId="4744"/>
    <cellStyle name="Normal 2 12 5" xfId="217"/>
    <cellStyle name="Normal 2 12 5 2" xfId="523"/>
    <cellStyle name="Normal 2 12 5 2 2" xfId="1099"/>
    <cellStyle name="Normal 2 12 5 2 2 2" xfId="2224"/>
    <cellStyle name="Normal 2 12 5 2 2 2 2" xfId="2830"/>
    <cellStyle name="Normal 2 12 5 2 2 3" xfId="2829"/>
    <cellStyle name="Normal 2 12 5 2 2 4" xfId="5588"/>
    <cellStyle name="Normal 2 12 5 2 3" xfId="1662"/>
    <cellStyle name="Normal 2 12 5 2 3 2" xfId="2831"/>
    <cellStyle name="Normal 2 12 5 2 4" xfId="2828"/>
    <cellStyle name="Normal 2 12 5 2 5" xfId="5026"/>
    <cellStyle name="Normal 2 12 5 3" xfId="805"/>
    <cellStyle name="Normal 2 12 5 3 2" xfId="1942"/>
    <cellStyle name="Normal 2 12 5 3 2 2" xfId="2833"/>
    <cellStyle name="Normal 2 12 5 3 3" xfId="2832"/>
    <cellStyle name="Normal 2 12 5 3 4" xfId="5306"/>
    <cellStyle name="Normal 2 12 5 4" xfId="1382"/>
    <cellStyle name="Normal 2 12 5 4 2" xfId="2834"/>
    <cellStyle name="Normal 2 12 5 5" xfId="2827"/>
    <cellStyle name="Normal 2 12 5 6" xfId="4746"/>
    <cellStyle name="Normal 2 12 6" xfId="516"/>
    <cellStyle name="Normal 2 12 6 2" xfId="1092"/>
    <cellStyle name="Normal 2 12 6 2 2" xfId="2217"/>
    <cellStyle name="Normal 2 12 6 2 2 2" xfId="2837"/>
    <cellStyle name="Normal 2 12 6 2 3" xfId="2836"/>
    <cellStyle name="Normal 2 12 6 2 4" xfId="5581"/>
    <cellStyle name="Normal 2 12 6 3" xfId="1655"/>
    <cellStyle name="Normal 2 12 6 3 2" xfId="2838"/>
    <cellStyle name="Normal 2 12 6 4" xfId="2835"/>
    <cellStyle name="Normal 2 12 6 5" xfId="5019"/>
    <cellStyle name="Normal 2 12 7" xfId="798"/>
    <cellStyle name="Normal 2 12 7 2" xfId="1935"/>
    <cellStyle name="Normal 2 12 7 2 2" xfId="2840"/>
    <cellStyle name="Normal 2 12 7 3" xfId="2839"/>
    <cellStyle name="Normal 2 12 7 4" xfId="5299"/>
    <cellStyle name="Normal 2 12 8" xfId="1375"/>
    <cellStyle name="Normal 2 12 8 2" xfId="2841"/>
    <cellStyle name="Normal 2 12 9" xfId="2778"/>
    <cellStyle name="Normal 2 13" xfId="218"/>
    <cellStyle name="Normal 2 13 10" xfId="4747"/>
    <cellStyle name="Normal 2 13 2" xfId="219"/>
    <cellStyle name="Normal 2 13 2 2" xfId="220"/>
    <cellStyle name="Normal 2 13 2 2 2" xfId="526"/>
    <cellStyle name="Normal 2 13 2 2 2 2" xfId="1102"/>
    <cellStyle name="Normal 2 13 2 2 2 2 2" xfId="2227"/>
    <cellStyle name="Normal 2 13 2 2 2 2 2 2" xfId="2847"/>
    <cellStyle name="Normal 2 13 2 2 2 2 3" xfId="2846"/>
    <cellStyle name="Normal 2 13 2 2 2 2 4" xfId="5591"/>
    <cellStyle name="Normal 2 13 2 2 2 3" xfId="1665"/>
    <cellStyle name="Normal 2 13 2 2 2 3 2" xfId="2848"/>
    <cellStyle name="Normal 2 13 2 2 2 4" xfId="2845"/>
    <cellStyle name="Normal 2 13 2 2 2 5" xfId="5029"/>
    <cellStyle name="Normal 2 13 2 2 3" xfId="808"/>
    <cellStyle name="Normal 2 13 2 2 3 2" xfId="1945"/>
    <cellStyle name="Normal 2 13 2 2 3 2 2" xfId="2850"/>
    <cellStyle name="Normal 2 13 2 2 3 3" xfId="2849"/>
    <cellStyle name="Normal 2 13 2 2 3 4" xfId="5309"/>
    <cellStyle name="Normal 2 13 2 2 4" xfId="1385"/>
    <cellStyle name="Normal 2 13 2 2 4 2" xfId="2851"/>
    <cellStyle name="Normal 2 13 2 2 5" xfId="2844"/>
    <cellStyle name="Normal 2 13 2 2 6" xfId="4749"/>
    <cellStyle name="Normal 2 13 2 3" xfId="525"/>
    <cellStyle name="Normal 2 13 2 3 2" xfId="1101"/>
    <cellStyle name="Normal 2 13 2 3 2 2" xfId="2226"/>
    <cellStyle name="Normal 2 13 2 3 2 2 2" xfId="2854"/>
    <cellStyle name="Normal 2 13 2 3 2 3" xfId="2853"/>
    <cellStyle name="Normal 2 13 2 3 2 4" xfId="5590"/>
    <cellStyle name="Normal 2 13 2 3 3" xfId="1664"/>
    <cellStyle name="Normal 2 13 2 3 3 2" xfId="2855"/>
    <cellStyle name="Normal 2 13 2 3 4" xfId="2852"/>
    <cellStyle name="Normal 2 13 2 3 5" xfId="5028"/>
    <cellStyle name="Normal 2 13 2 4" xfId="807"/>
    <cellStyle name="Normal 2 13 2 4 2" xfId="1944"/>
    <cellStyle name="Normal 2 13 2 4 2 2" xfId="2857"/>
    <cellStyle name="Normal 2 13 2 4 3" xfId="2856"/>
    <cellStyle name="Normal 2 13 2 4 4" xfId="5308"/>
    <cellStyle name="Normal 2 13 2 5" xfId="1384"/>
    <cellStyle name="Normal 2 13 2 5 2" xfId="2858"/>
    <cellStyle name="Normal 2 13 2 6" xfId="2843"/>
    <cellStyle name="Normal 2 13 2 7" xfId="4748"/>
    <cellStyle name="Normal 2 13 3" xfId="221"/>
    <cellStyle name="Normal 2 13 3 2" xfId="222"/>
    <cellStyle name="Normal 2 13 3 2 2" xfId="528"/>
    <cellStyle name="Normal 2 13 3 2 2 2" xfId="1104"/>
    <cellStyle name="Normal 2 13 3 2 2 2 2" xfId="2229"/>
    <cellStyle name="Normal 2 13 3 2 2 2 2 2" xfId="2863"/>
    <cellStyle name="Normal 2 13 3 2 2 2 3" xfId="2862"/>
    <cellStyle name="Normal 2 13 3 2 2 2 4" xfId="5593"/>
    <cellStyle name="Normal 2 13 3 2 2 3" xfId="1667"/>
    <cellStyle name="Normal 2 13 3 2 2 3 2" xfId="2864"/>
    <cellStyle name="Normal 2 13 3 2 2 4" xfId="2861"/>
    <cellStyle name="Normal 2 13 3 2 2 5" xfId="5031"/>
    <cellStyle name="Normal 2 13 3 2 3" xfId="810"/>
    <cellStyle name="Normal 2 13 3 2 3 2" xfId="1947"/>
    <cellStyle name="Normal 2 13 3 2 3 2 2" xfId="2866"/>
    <cellStyle name="Normal 2 13 3 2 3 3" xfId="2865"/>
    <cellStyle name="Normal 2 13 3 2 3 4" xfId="5311"/>
    <cellStyle name="Normal 2 13 3 2 4" xfId="1387"/>
    <cellStyle name="Normal 2 13 3 2 4 2" xfId="2867"/>
    <cellStyle name="Normal 2 13 3 2 5" xfId="2860"/>
    <cellStyle name="Normal 2 13 3 2 6" xfId="4751"/>
    <cellStyle name="Normal 2 13 3 3" xfId="527"/>
    <cellStyle name="Normal 2 13 3 3 2" xfId="1103"/>
    <cellStyle name="Normal 2 13 3 3 2 2" xfId="2228"/>
    <cellStyle name="Normal 2 13 3 3 2 2 2" xfId="2870"/>
    <cellStyle name="Normal 2 13 3 3 2 3" xfId="2869"/>
    <cellStyle name="Normal 2 13 3 3 2 4" xfId="5592"/>
    <cellStyle name="Normal 2 13 3 3 3" xfId="1666"/>
    <cellStyle name="Normal 2 13 3 3 3 2" xfId="2871"/>
    <cellStyle name="Normal 2 13 3 3 4" xfId="2868"/>
    <cellStyle name="Normal 2 13 3 3 5" xfId="5030"/>
    <cellStyle name="Normal 2 13 3 4" xfId="809"/>
    <cellStyle name="Normal 2 13 3 4 2" xfId="1946"/>
    <cellStyle name="Normal 2 13 3 4 2 2" xfId="2873"/>
    <cellStyle name="Normal 2 13 3 4 3" xfId="2872"/>
    <cellStyle name="Normal 2 13 3 4 4" xfId="5310"/>
    <cellStyle name="Normal 2 13 3 5" xfId="1386"/>
    <cellStyle name="Normal 2 13 3 5 2" xfId="2874"/>
    <cellStyle name="Normal 2 13 3 6" xfId="2859"/>
    <cellStyle name="Normal 2 13 3 7" xfId="4750"/>
    <cellStyle name="Normal 2 13 4" xfId="223"/>
    <cellStyle name="Normal 2 13 4 2" xfId="224"/>
    <cellStyle name="Normal 2 13 4 2 2" xfId="530"/>
    <cellStyle name="Normal 2 13 4 2 2 2" xfId="1106"/>
    <cellStyle name="Normal 2 13 4 2 2 2 2" xfId="2231"/>
    <cellStyle name="Normal 2 13 4 2 2 2 2 2" xfId="2879"/>
    <cellStyle name="Normal 2 13 4 2 2 2 3" xfId="2878"/>
    <cellStyle name="Normal 2 13 4 2 2 2 4" xfId="5595"/>
    <cellStyle name="Normal 2 13 4 2 2 3" xfId="1669"/>
    <cellStyle name="Normal 2 13 4 2 2 3 2" xfId="2880"/>
    <cellStyle name="Normal 2 13 4 2 2 4" xfId="2877"/>
    <cellStyle name="Normal 2 13 4 2 2 5" xfId="5033"/>
    <cellStyle name="Normal 2 13 4 2 3" xfId="812"/>
    <cellStyle name="Normal 2 13 4 2 3 2" xfId="1949"/>
    <cellStyle name="Normal 2 13 4 2 3 2 2" xfId="2882"/>
    <cellStyle name="Normal 2 13 4 2 3 3" xfId="2881"/>
    <cellStyle name="Normal 2 13 4 2 3 4" xfId="5313"/>
    <cellStyle name="Normal 2 13 4 2 4" xfId="1389"/>
    <cellStyle name="Normal 2 13 4 2 4 2" xfId="2883"/>
    <cellStyle name="Normal 2 13 4 2 5" xfId="2876"/>
    <cellStyle name="Normal 2 13 4 2 6" xfId="4753"/>
    <cellStyle name="Normal 2 13 4 3" xfId="529"/>
    <cellStyle name="Normal 2 13 4 3 2" xfId="1105"/>
    <cellStyle name="Normal 2 13 4 3 2 2" xfId="2230"/>
    <cellStyle name="Normal 2 13 4 3 2 2 2" xfId="2886"/>
    <cellStyle name="Normal 2 13 4 3 2 3" xfId="2885"/>
    <cellStyle name="Normal 2 13 4 3 2 4" xfId="5594"/>
    <cellStyle name="Normal 2 13 4 3 3" xfId="1668"/>
    <cellStyle name="Normal 2 13 4 3 3 2" xfId="2887"/>
    <cellStyle name="Normal 2 13 4 3 4" xfId="2884"/>
    <cellStyle name="Normal 2 13 4 3 5" xfId="5032"/>
    <cellStyle name="Normal 2 13 4 4" xfId="811"/>
    <cellStyle name="Normal 2 13 4 4 2" xfId="1948"/>
    <cellStyle name="Normal 2 13 4 4 2 2" xfId="2889"/>
    <cellStyle name="Normal 2 13 4 4 3" xfId="2888"/>
    <cellStyle name="Normal 2 13 4 4 4" xfId="5312"/>
    <cellStyle name="Normal 2 13 4 5" xfId="1388"/>
    <cellStyle name="Normal 2 13 4 5 2" xfId="2890"/>
    <cellStyle name="Normal 2 13 4 6" xfId="2875"/>
    <cellStyle name="Normal 2 13 4 7" xfId="4752"/>
    <cellStyle name="Normal 2 13 5" xfId="225"/>
    <cellStyle name="Normal 2 13 5 2" xfId="531"/>
    <cellStyle name="Normal 2 13 5 2 2" xfId="1107"/>
    <cellStyle name="Normal 2 13 5 2 2 2" xfId="2232"/>
    <cellStyle name="Normal 2 13 5 2 2 2 2" xfId="2894"/>
    <cellStyle name="Normal 2 13 5 2 2 3" xfId="2893"/>
    <cellStyle name="Normal 2 13 5 2 2 4" xfId="5596"/>
    <cellStyle name="Normal 2 13 5 2 3" xfId="1670"/>
    <cellStyle name="Normal 2 13 5 2 3 2" xfId="2895"/>
    <cellStyle name="Normal 2 13 5 2 4" xfId="2892"/>
    <cellStyle name="Normal 2 13 5 2 5" xfId="5034"/>
    <cellStyle name="Normal 2 13 5 3" xfId="813"/>
    <cellStyle name="Normal 2 13 5 3 2" xfId="1950"/>
    <cellStyle name="Normal 2 13 5 3 2 2" xfId="2897"/>
    <cellStyle name="Normal 2 13 5 3 3" xfId="2896"/>
    <cellStyle name="Normal 2 13 5 3 4" xfId="5314"/>
    <cellStyle name="Normal 2 13 5 4" xfId="1390"/>
    <cellStyle name="Normal 2 13 5 4 2" xfId="2898"/>
    <cellStyle name="Normal 2 13 5 5" xfId="2891"/>
    <cellStyle name="Normal 2 13 5 6" xfId="4754"/>
    <cellStyle name="Normal 2 13 6" xfId="524"/>
    <cellStyle name="Normal 2 13 6 2" xfId="1100"/>
    <cellStyle name="Normal 2 13 6 2 2" xfId="2225"/>
    <cellStyle name="Normal 2 13 6 2 2 2" xfId="2901"/>
    <cellStyle name="Normal 2 13 6 2 3" xfId="2900"/>
    <cellStyle name="Normal 2 13 6 2 4" xfId="5589"/>
    <cellStyle name="Normal 2 13 6 3" xfId="1663"/>
    <cellStyle name="Normal 2 13 6 3 2" xfId="2902"/>
    <cellStyle name="Normal 2 13 6 4" xfId="2899"/>
    <cellStyle name="Normal 2 13 6 5" xfId="5027"/>
    <cellStyle name="Normal 2 13 7" xfId="806"/>
    <cellStyle name="Normal 2 13 7 2" xfId="1943"/>
    <cellStyle name="Normal 2 13 7 2 2" xfId="2904"/>
    <cellStyle name="Normal 2 13 7 3" xfId="2903"/>
    <cellStyle name="Normal 2 13 7 4" xfId="5307"/>
    <cellStyle name="Normal 2 13 8" xfId="1383"/>
    <cellStyle name="Normal 2 13 8 2" xfId="2905"/>
    <cellStyle name="Normal 2 13 9" xfId="2842"/>
    <cellStyle name="Normal 2 14" xfId="226"/>
    <cellStyle name="Normal 2 14 10" xfId="4755"/>
    <cellStyle name="Normal 2 14 2" xfId="227"/>
    <cellStyle name="Normal 2 14 2 2" xfId="228"/>
    <cellStyle name="Normal 2 14 2 2 2" xfId="534"/>
    <cellStyle name="Normal 2 14 2 2 2 2" xfId="1110"/>
    <cellStyle name="Normal 2 14 2 2 2 2 2" xfId="2235"/>
    <cellStyle name="Normal 2 14 2 2 2 2 2 2" xfId="2911"/>
    <cellStyle name="Normal 2 14 2 2 2 2 3" xfId="2910"/>
    <cellStyle name="Normal 2 14 2 2 2 2 4" xfId="5599"/>
    <cellStyle name="Normal 2 14 2 2 2 3" xfId="1673"/>
    <cellStyle name="Normal 2 14 2 2 2 3 2" xfId="2912"/>
    <cellStyle name="Normal 2 14 2 2 2 4" xfId="2909"/>
    <cellStyle name="Normal 2 14 2 2 2 5" xfId="5037"/>
    <cellStyle name="Normal 2 14 2 2 3" xfId="816"/>
    <cellStyle name="Normal 2 14 2 2 3 2" xfId="1953"/>
    <cellStyle name="Normal 2 14 2 2 3 2 2" xfId="2914"/>
    <cellStyle name="Normal 2 14 2 2 3 3" xfId="2913"/>
    <cellStyle name="Normal 2 14 2 2 3 4" xfId="5317"/>
    <cellStyle name="Normal 2 14 2 2 4" xfId="1393"/>
    <cellStyle name="Normal 2 14 2 2 4 2" xfId="2915"/>
    <cellStyle name="Normal 2 14 2 2 5" xfId="2908"/>
    <cellStyle name="Normal 2 14 2 2 6" xfId="4757"/>
    <cellStyle name="Normal 2 14 2 3" xfId="533"/>
    <cellStyle name="Normal 2 14 2 3 2" xfId="1109"/>
    <cellStyle name="Normal 2 14 2 3 2 2" xfId="2234"/>
    <cellStyle name="Normal 2 14 2 3 2 2 2" xfId="2918"/>
    <cellStyle name="Normal 2 14 2 3 2 3" xfId="2917"/>
    <cellStyle name="Normal 2 14 2 3 2 4" xfId="5598"/>
    <cellStyle name="Normal 2 14 2 3 3" xfId="1672"/>
    <cellStyle name="Normal 2 14 2 3 3 2" xfId="2919"/>
    <cellStyle name="Normal 2 14 2 3 4" xfId="2916"/>
    <cellStyle name="Normal 2 14 2 3 5" xfId="5036"/>
    <cellStyle name="Normal 2 14 2 4" xfId="815"/>
    <cellStyle name="Normal 2 14 2 4 2" xfId="1952"/>
    <cellStyle name="Normal 2 14 2 4 2 2" xfId="2921"/>
    <cellStyle name="Normal 2 14 2 4 3" xfId="2920"/>
    <cellStyle name="Normal 2 14 2 4 4" xfId="5316"/>
    <cellStyle name="Normal 2 14 2 5" xfId="1392"/>
    <cellStyle name="Normal 2 14 2 5 2" xfId="2922"/>
    <cellStyle name="Normal 2 14 2 6" xfId="2907"/>
    <cellStyle name="Normal 2 14 2 7" xfId="4756"/>
    <cellStyle name="Normal 2 14 3" xfId="229"/>
    <cellStyle name="Normal 2 14 3 2" xfId="230"/>
    <cellStyle name="Normal 2 14 3 2 2" xfId="536"/>
    <cellStyle name="Normal 2 14 3 2 2 2" xfId="1112"/>
    <cellStyle name="Normal 2 14 3 2 2 2 2" xfId="2237"/>
    <cellStyle name="Normal 2 14 3 2 2 2 2 2" xfId="2927"/>
    <cellStyle name="Normal 2 14 3 2 2 2 3" xfId="2926"/>
    <cellStyle name="Normal 2 14 3 2 2 2 4" xfId="5601"/>
    <cellStyle name="Normal 2 14 3 2 2 3" xfId="1675"/>
    <cellStyle name="Normal 2 14 3 2 2 3 2" xfId="2928"/>
    <cellStyle name="Normal 2 14 3 2 2 4" xfId="2925"/>
    <cellStyle name="Normal 2 14 3 2 2 5" xfId="5039"/>
    <cellStyle name="Normal 2 14 3 2 3" xfId="818"/>
    <cellStyle name="Normal 2 14 3 2 3 2" xfId="1955"/>
    <cellStyle name="Normal 2 14 3 2 3 2 2" xfId="2930"/>
    <cellStyle name="Normal 2 14 3 2 3 3" xfId="2929"/>
    <cellStyle name="Normal 2 14 3 2 3 4" xfId="5319"/>
    <cellStyle name="Normal 2 14 3 2 4" xfId="1395"/>
    <cellStyle name="Normal 2 14 3 2 4 2" xfId="2931"/>
    <cellStyle name="Normal 2 14 3 2 5" xfId="2924"/>
    <cellStyle name="Normal 2 14 3 2 6" xfId="4759"/>
    <cellStyle name="Normal 2 14 3 3" xfId="535"/>
    <cellStyle name="Normal 2 14 3 3 2" xfId="1111"/>
    <cellStyle name="Normal 2 14 3 3 2 2" xfId="2236"/>
    <cellStyle name="Normal 2 14 3 3 2 2 2" xfId="2934"/>
    <cellStyle name="Normal 2 14 3 3 2 3" xfId="2933"/>
    <cellStyle name="Normal 2 14 3 3 2 4" xfId="5600"/>
    <cellStyle name="Normal 2 14 3 3 3" xfId="1674"/>
    <cellStyle name="Normal 2 14 3 3 3 2" xfId="2935"/>
    <cellStyle name="Normal 2 14 3 3 4" xfId="2932"/>
    <cellStyle name="Normal 2 14 3 3 5" xfId="5038"/>
    <cellStyle name="Normal 2 14 3 4" xfId="817"/>
    <cellStyle name="Normal 2 14 3 4 2" xfId="1954"/>
    <cellStyle name="Normal 2 14 3 4 2 2" xfId="2937"/>
    <cellStyle name="Normal 2 14 3 4 3" xfId="2936"/>
    <cellStyle name="Normal 2 14 3 4 4" xfId="5318"/>
    <cellStyle name="Normal 2 14 3 5" xfId="1394"/>
    <cellStyle name="Normal 2 14 3 5 2" xfId="2938"/>
    <cellStyle name="Normal 2 14 3 6" xfId="2923"/>
    <cellStyle name="Normal 2 14 3 7" xfId="4758"/>
    <cellStyle name="Normal 2 14 4" xfId="231"/>
    <cellStyle name="Normal 2 14 4 2" xfId="232"/>
    <cellStyle name="Normal 2 14 4 2 2" xfId="538"/>
    <cellStyle name="Normal 2 14 4 2 2 2" xfId="1114"/>
    <cellStyle name="Normal 2 14 4 2 2 2 2" xfId="2239"/>
    <cellStyle name="Normal 2 14 4 2 2 2 2 2" xfId="2943"/>
    <cellStyle name="Normal 2 14 4 2 2 2 3" xfId="2942"/>
    <cellStyle name="Normal 2 14 4 2 2 2 4" xfId="5603"/>
    <cellStyle name="Normal 2 14 4 2 2 3" xfId="1677"/>
    <cellStyle name="Normal 2 14 4 2 2 3 2" xfId="2944"/>
    <cellStyle name="Normal 2 14 4 2 2 4" xfId="2941"/>
    <cellStyle name="Normal 2 14 4 2 2 5" xfId="5041"/>
    <cellStyle name="Normal 2 14 4 2 3" xfId="820"/>
    <cellStyle name="Normal 2 14 4 2 3 2" xfId="1957"/>
    <cellStyle name="Normal 2 14 4 2 3 2 2" xfId="2946"/>
    <cellStyle name="Normal 2 14 4 2 3 3" xfId="2945"/>
    <cellStyle name="Normal 2 14 4 2 3 4" xfId="5321"/>
    <cellStyle name="Normal 2 14 4 2 4" xfId="1397"/>
    <cellStyle name="Normal 2 14 4 2 4 2" xfId="2947"/>
    <cellStyle name="Normal 2 14 4 2 5" xfId="2940"/>
    <cellStyle name="Normal 2 14 4 2 6" xfId="4761"/>
    <cellStyle name="Normal 2 14 4 3" xfId="537"/>
    <cellStyle name="Normal 2 14 4 3 2" xfId="1113"/>
    <cellStyle name="Normal 2 14 4 3 2 2" xfId="2238"/>
    <cellStyle name="Normal 2 14 4 3 2 2 2" xfId="2950"/>
    <cellStyle name="Normal 2 14 4 3 2 3" xfId="2949"/>
    <cellStyle name="Normal 2 14 4 3 2 4" xfId="5602"/>
    <cellStyle name="Normal 2 14 4 3 3" xfId="1676"/>
    <cellStyle name="Normal 2 14 4 3 3 2" xfId="2951"/>
    <cellStyle name="Normal 2 14 4 3 4" xfId="2948"/>
    <cellStyle name="Normal 2 14 4 3 5" xfId="5040"/>
    <cellStyle name="Normal 2 14 4 4" xfId="819"/>
    <cellStyle name="Normal 2 14 4 4 2" xfId="1956"/>
    <cellStyle name="Normal 2 14 4 4 2 2" xfId="2953"/>
    <cellStyle name="Normal 2 14 4 4 3" xfId="2952"/>
    <cellStyle name="Normal 2 14 4 4 4" xfId="5320"/>
    <cellStyle name="Normal 2 14 4 5" xfId="1396"/>
    <cellStyle name="Normal 2 14 4 5 2" xfId="2954"/>
    <cellStyle name="Normal 2 14 4 6" xfId="2939"/>
    <cellStyle name="Normal 2 14 4 7" xfId="4760"/>
    <cellStyle name="Normal 2 14 5" xfId="233"/>
    <cellStyle name="Normal 2 14 5 2" xfId="539"/>
    <cellStyle name="Normal 2 14 5 2 2" xfId="1115"/>
    <cellStyle name="Normal 2 14 5 2 2 2" xfId="2240"/>
    <cellStyle name="Normal 2 14 5 2 2 2 2" xfId="2958"/>
    <cellStyle name="Normal 2 14 5 2 2 3" xfId="2957"/>
    <cellStyle name="Normal 2 14 5 2 2 4" xfId="5604"/>
    <cellStyle name="Normal 2 14 5 2 3" xfId="1678"/>
    <cellStyle name="Normal 2 14 5 2 3 2" xfId="2959"/>
    <cellStyle name="Normal 2 14 5 2 4" xfId="2956"/>
    <cellStyle name="Normal 2 14 5 2 5" xfId="5042"/>
    <cellStyle name="Normal 2 14 5 3" xfId="821"/>
    <cellStyle name="Normal 2 14 5 3 2" xfId="1958"/>
    <cellStyle name="Normal 2 14 5 3 2 2" xfId="2961"/>
    <cellStyle name="Normal 2 14 5 3 3" xfId="2960"/>
    <cellStyle name="Normal 2 14 5 3 4" xfId="5322"/>
    <cellStyle name="Normal 2 14 5 4" xfId="1398"/>
    <cellStyle name="Normal 2 14 5 4 2" xfId="2962"/>
    <cellStyle name="Normal 2 14 5 5" xfId="2955"/>
    <cellStyle name="Normal 2 14 5 6" xfId="4762"/>
    <cellStyle name="Normal 2 14 6" xfId="532"/>
    <cellStyle name="Normal 2 14 6 2" xfId="1108"/>
    <cellStyle name="Normal 2 14 6 2 2" xfId="2233"/>
    <cellStyle name="Normal 2 14 6 2 2 2" xfId="2965"/>
    <cellStyle name="Normal 2 14 6 2 3" xfId="2964"/>
    <cellStyle name="Normal 2 14 6 2 4" xfId="5597"/>
    <cellStyle name="Normal 2 14 6 3" xfId="1671"/>
    <cellStyle name="Normal 2 14 6 3 2" xfId="2966"/>
    <cellStyle name="Normal 2 14 6 4" xfId="2963"/>
    <cellStyle name="Normal 2 14 6 5" xfId="5035"/>
    <cellStyle name="Normal 2 14 7" xfId="814"/>
    <cellStyle name="Normal 2 14 7 2" xfId="1951"/>
    <cellStyle name="Normal 2 14 7 2 2" xfId="2968"/>
    <cellStyle name="Normal 2 14 7 3" xfId="2967"/>
    <cellStyle name="Normal 2 14 7 4" xfId="5315"/>
    <cellStyle name="Normal 2 14 8" xfId="1391"/>
    <cellStyle name="Normal 2 14 8 2" xfId="2969"/>
    <cellStyle name="Normal 2 14 9" xfId="2906"/>
    <cellStyle name="Normal 2 15" xfId="234"/>
    <cellStyle name="Normal 2 15 10" xfId="4763"/>
    <cellStyle name="Normal 2 15 2" xfId="235"/>
    <cellStyle name="Normal 2 15 2 2" xfId="236"/>
    <cellStyle name="Normal 2 15 2 2 2" xfId="542"/>
    <cellStyle name="Normal 2 15 2 2 2 2" xfId="1118"/>
    <cellStyle name="Normal 2 15 2 2 2 2 2" xfId="2243"/>
    <cellStyle name="Normal 2 15 2 2 2 2 2 2" xfId="2975"/>
    <cellStyle name="Normal 2 15 2 2 2 2 3" xfId="2974"/>
    <cellStyle name="Normal 2 15 2 2 2 2 4" xfId="5607"/>
    <cellStyle name="Normal 2 15 2 2 2 3" xfId="1681"/>
    <cellStyle name="Normal 2 15 2 2 2 3 2" xfId="2976"/>
    <cellStyle name="Normal 2 15 2 2 2 4" xfId="2973"/>
    <cellStyle name="Normal 2 15 2 2 2 5" xfId="5045"/>
    <cellStyle name="Normal 2 15 2 2 3" xfId="824"/>
    <cellStyle name="Normal 2 15 2 2 3 2" xfId="1961"/>
    <cellStyle name="Normal 2 15 2 2 3 2 2" xfId="2978"/>
    <cellStyle name="Normal 2 15 2 2 3 3" xfId="2977"/>
    <cellStyle name="Normal 2 15 2 2 3 4" xfId="5325"/>
    <cellStyle name="Normal 2 15 2 2 4" xfId="1401"/>
    <cellStyle name="Normal 2 15 2 2 4 2" xfId="2979"/>
    <cellStyle name="Normal 2 15 2 2 5" xfId="2972"/>
    <cellStyle name="Normal 2 15 2 2 6" xfId="4765"/>
    <cellStyle name="Normal 2 15 2 3" xfId="541"/>
    <cellStyle name="Normal 2 15 2 3 2" xfId="1117"/>
    <cellStyle name="Normal 2 15 2 3 2 2" xfId="2242"/>
    <cellStyle name="Normal 2 15 2 3 2 2 2" xfId="2982"/>
    <cellStyle name="Normal 2 15 2 3 2 3" xfId="2981"/>
    <cellStyle name="Normal 2 15 2 3 2 4" xfId="5606"/>
    <cellStyle name="Normal 2 15 2 3 3" xfId="1680"/>
    <cellStyle name="Normal 2 15 2 3 3 2" xfId="2983"/>
    <cellStyle name="Normal 2 15 2 3 4" xfId="2980"/>
    <cellStyle name="Normal 2 15 2 3 5" xfId="5044"/>
    <cellStyle name="Normal 2 15 2 4" xfId="823"/>
    <cellStyle name="Normal 2 15 2 4 2" xfId="1960"/>
    <cellStyle name="Normal 2 15 2 4 2 2" xfId="2985"/>
    <cellStyle name="Normal 2 15 2 4 3" xfId="2984"/>
    <cellStyle name="Normal 2 15 2 4 4" xfId="5324"/>
    <cellStyle name="Normal 2 15 2 5" xfId="1400"/>
    <cellStyle name="Normal 2 15 2 5 2" xfId="2986"/>
    <cellStyle name="Normal 2 15 2 6" xfId="2971"/>
    <cellStyle name="Normal 2 15 2 7" xfId="4764"/>
    <cellStyle name="Normal 2 15 3" xfId="237"/>
    <cellStyle name="Normal 2 15 3 2" xfId="238"/>
    <cellStyle name="Normal 2 15 3 2 2" xfId="544"/>
    <cellStyle name="Normal 2 15 3 2 2 2" xfId="1120"/>
    <cellStyle name="Normal 2 15 3 2 2 2 2" xfId="2245"/>
    <cellStyle name="Normal 2 15 3 2 2 2 2 2" xfId="2991"/>
    <cellStyle name="Normal 2 15 3 2 2 2 3" xfId="2990"/>
    <cellStyle name="Normal 2 15 3 2 2 2 4" xfId="5609"/>
    <cellStyle name="Normal 2 15 3 2 2 3" xfId="1683"/>
    <cellStyle name="Normal 2 15 3 2 2 3 2" xfId="2992"/>
    <cellStyle name="Normal 2 15 3 2 2 4" xfId="2989"/>
    <cellStyle name="Normal 2 15 3 2 2 5" xfId="5047"/>
    <cellStyle name="Normal 2 15 3 2 3" xfId="826"/>
    <cellStyle name="Normal 2 15 3 2 3 2" xfId="1963"/>
    <cellStyle name="Normal 2 15 3 2 3 2 2" xfId="2994"/>
    <cellStyle name="Normal 2 15 3 2 3 3" xfId="2993"/>
    <cellStyle name="Normal 2 15 3 2 3 4" xfId="5327"/>
    <cellStyle name="Normal 2 15 3 2 4" xfId="1403"/>
    <cellStyle name="Normal 2 15 3 2 4 2" xfId="2995"/>
    <cellStyle name="Normal 2 15 3 2 5" xfId="2988"/>
    <cellStyle name="Normal 2 15 3 2 6" xfId="4767"/>
    <cellStyle name="Normal 2 15 3 3" xfId="543"/>
    <cellStyle name="Normal 2 15 3 3 2" xfId="1119"/>
    <cellStyle name="Normal 2 15 3 3 2 2" xfId="2244"/>
    <cellStyle name="Normal 2 15 3 3 2 2 2" xfId="2998"/>
    <cellStyle name="Normal 2 15 3 3 2 3" xfId="2997"/>
    <cellStyle name="Normal 2 15 3 3 2 4" xfId="5608"/>
    <cellStyle name="Normal 2 15 3 3 3" xfId="1682"/>
    <cellStyle name="Normal 2 15 3 3 3 2" xfId="2999"/>
    <cellStyle name="Normal 2 15 3 3 4" xfId="2996"/>
    <cellStyle name="Normal 2 15 3 3 5" xfId="5046"/>
    <cellStyle name="Normal 2 15 3 4" xfId="825"/>
    <cellStyle name="Normal 2 15 3 4 2" xfId="1962"/>
    <cellStyle name="Normal 2 15 3 4 2 2" xfId="3001"/>
    <cellStyle name="Normal 2 15 3 4 3" xfId="3000"/>
    <cellStyle name="Normal 2 15 3 4 4" xfId="5326"/>
    <cellStyle name="Normal 2 15 3 5" xfId="1402"/>
    <cellStyle name="Normal 2 15 3 5 2" xfId="3002"/>
    <cellStyle name="Normal 2 15 3 6" xfId="2987"/>
    <cellStyle name="Normal 2 15 3 7" xfId="4766"/>
    <cellStyle name="Normal 2 15 4" xfId="239"/>
    <cellStyle name="Normal 2 15 4 2" xfId="240"/>
    <cellStyle name="Normal 2 15 4 2 2" xfId="546"/>
    <cellStyle name="Normal 2 15 4 2 2 2" xfId="1122"/>
    <cellStyle name="Normal 2 15 4 2 2 2 2" xfId="2247"/>
    <cellStyle name="Normal 2 15 4 2 2 2 2 2" xfId="3007"/>
    <cellStyle name="Normal 2 15 4 2 2 2 3" xfId="3006"/>
    <cellStyle name="Normal 2 15 4 2 2 2 4" xfId="5611"/>
    <cellStyle name="Normal 2 15 4 2 2 3" xfId="1685"/>
    <cellStyle name="Normal 2 15 4 2 2 3 2" xfId="3008"/>
    <cellStyle name="Normal 2 15 4 2 2 4" xfId="3005"/>
    <cellStyle name="Normal 2 15 4 2 2 5" xfId="5049"/>
    <cellStyle name="Normal 2 15 4 2 3" xfId="828"/>
    <cellStyle name="Normal 2 15 4 2 3 2" xfId="1965"/>
    <cellStyle name="Normal 2 15 4 2 3 2 2" xfId="3010"/>
    <cellStyle name="Normal 2 15 4 2 3 3" xfId="3009"/>
    <cellStyle name="Normal 2 15 4 2 3 4" xfId="5329"/>
    <cellStyle name="Normal 2 15 4 2 4" xfId="1405"/>
    <cellStyle name="Normal 2 15 4 2 4 2" xfId="3011"/>
    <cellStyle name="Normal 2 15 4 2 5" xfId="3004"/>
    <cellStyle name="Normal 2 15 4 2 6" xfId="4769"/>
    <cellStyle name="Normal 2 15 4 3" xfId="545"/>
    <cellStyle name="Normal 2 15 4 3 2" xfId="1121"/>
    <cellStyle name="Normal 2 15 4 3 2 2" xfId="2246"/>
    <cellStyle name="Normal 2 15 4 3 2 2 2" xfId="3014"/>
    <cellStyle name="Normal 2 15 4 3 2 3" xfId="3013"/>
    <cellStyle name="Normal 2 15 4 3 2 4" xfId="5610"/>
    <cellStyle name="Normal 2 15 4 3 3" xfId="1684"/>
    <cellStyle name="Normal 2 15 4 3 3 2" xfId="3015"/>
    <cellStyle name="Normal 2 15 4 3 4" xfId="3012"/>
    <cellStyle name="Normal 2 15 4 3 5" xfId="5048"/>
    <cellStyle name="Normal 2 15 4 4" xfId="827"/>
    <cellStyle name="Normal 2 15 4 4 2" xfId="1964"/>
    <cellStyle name="Normal 2 15 4 4 2 2" xfId="3017"/>
    <cellStyle name="Normal 2 15 4 4 3" xfId="3016"/>
    <cellStyle name="Normal 2 15 4 4 4" xfId="5328"/>
    <cellStyle name="Normal 2 15 4 5" xfId="1404"/>
    <cellStyle name="Normal 2 15 4 5 2" xfId="3018"/>
    <cellStyle name="Normal 2 15 4 6" xfId="3003"/>
    <cellStyle name="Normal 2 15 4 7" xfId="4768"/>
    <cellStyle name="Normal 2 15 5" xfId="241"/>
    <cellStyle name="Normal 2 15 5 2" xfId="547"/>
    <cellStyle name="Normal 2 15 5 2 2" xfId="1123"/>
    <cellStyle name="Normal 2 15 5 2 2 2" xfId="2248"/>
    <cellStyle name="Normal 2 15 5 2 2 2 2" xfId="3022"/>
    <cellStyle name="Normal 2 15 5 2 2 3" xfId="3021"/>
    <cellStyle name="Normal 2 15 5 2 2 4" xfId="5612"/>
    <cellStyle name="Normal 2 15 5 2 3" xfId="1686"/>
    <cellStyle name="Normal 2 15 5 2 3 2" xfId="3023"/>
    <cellStyle name="Normal 2 15 5 2 4" xfId="3020"/>
    <cellStyle name="Normal 2 15 5 2 5" xfId="5050"/>
    <cellStyle name="Normal 2 15 5 3" xfId="829"/>
    <cellStyle name="Normal 2 15 5 3 2" xfId="1966"/>
    <cellStyle name="Normal 2 15 5 3 2 2" xfId="3025"/>
    <cellStyle name="Normal 2 15 5 3 3" xfId="3024"/>
    <cellStyle name="Normal 2 15 5 3 4" xfId="5330"/>
    <cellStyle name="Normal 2 15 5 4" xfId="1406"/>
    <cellStyle name="Normal 2 15 5 4 2" xfId="3026"/>
    <cellStyle name="Normal 2 15 5 5" xfId="3019"/>
    <cellStyle name="Normal 2 15 5 6" xfId="4770"/>
    <cellStyle name="Normal 2 15 6" xfId="540"/>
    <cellStyle name="Normal 2 15 6 2" xfId="1116"/>
    <cellStyle name="Normal 2 15 6 2 2" xfId="2241"/>
    <cellStyle name="Normal 2 15 6 2 2 2" xfId="3029"/>
    <cellStyle name="Normal 2 15 6 2 3" xfId="3028"/>
    <cellStyle name="Normal 2 15 6 2 4" xfId="5605"/>
    <cellStyle name="Normal 2 15 6 3" xfId="1679"/>
    <cellStyle name="Normal 2 15 6 3 2" xfId="3030"/>
    <cellStyle name="Normal 2 15 6 4" xfId="3027"/>
    <cellStyle name="Normal 2 15 6 5" xfId="5043"/>
    <cellStyle name="Normal 2 15 7" xfId="822"/>
    <cellStyle name="Normal 2 15 7 2" xfId="1959"/>
    <cellStyle name="Normal 2 15 7 2 2" xfId="3032"/>
    <cellStyle name="Normal 2 15 7 3" xfId="3031"/>
    <cellStyle name="Normal 2 15 7 4" xfId="5323"/>
    <cellStyle name="Normal 2 15 8" xfId="1399"/>
    <cellStyle name="Normal 2 15 8 2" xfId="3033"/>
    <cellStyle name="Normal 2 15 9" xfId="2970"/>
    <cellStyle name="Normal 2 16" xfId="242"/>
    <cellStyle name="Normal 2 16 2" xfId="243"/>
    <cellStyle name="Normal 2 16 2 2" xfId="244"/>
    <cellStyle name="Normal 2 16 2 2 2" xfId="550"/>
    <cellStyle name="Normal 2 16 2 2 2 2" xfId="1126"/>
    <cellStyle name="Normal 2 16 2 2 2 2 2" xfId="2251"/>
    <cellStyle name="Normal 2 16 2 2 2 2 2 2" xfId="3039"/>
    <cellStyle name="Normal 2 16 2 2 2 2 3" xfId="3038"/>
    <cellStyle name="Normal 2 16 2 2 2 2 4" xfId="5615"/>
    <cellStyle name="Normal 2 16 2 2 2 3" xfId="1689"/>
    <cellStyle name="Normal 2 16 2 2 2 3 2" xfId="3040"/>
    <cellStyle name="Normal 2 16 2 2 2 4" xfId="3037"/>
    <cellStyle name="Normal 2 16 2 2 2 5" xfId="5053"/>
    <cellStyle name="Normal 2 16 2 2 3" xfId="832"/>
    <cellStyle name="Normal 2 16 2 2 3 2" xfId="1969"/>
    <cellStyle name="Normal 2 16 2 2 3 2 2" xfId="3042"/>
    <cellStyle name="Normal 2 16 2 2 3 3" xfId="3041"/>
    <cellStyle name="Normal 2 16 2 2 3 4" xfId="5333"/>
    <cellStyle name="Normal 2 16 2 2 4" xfId="1409"/>
    <cellStyle name="Normal 2 16 2 2 4 2" xfId="3043"/>
    <cellStyle name="Normal 2 16 2 2 5" xfId="3036"/>
    <cellStyle name="Normal 2 16 2 2 6" xfId="4773"/>
    <cellStyle name="Normal 2 16 2 3" xfId="549"/>
    <cellStyle name="Normal 2 16 2 3 2" xfId="1125"/>
    <cellStyle name="Normal 2 16 2 3 2 2" xfId="2250"/>
    <cellStyle name="Normal 2 16 2 3 2 2 2" xfId="3046"/>
    <cellStyle name="Normal 2 16 2 3 2 3" xfId="3045"/>
    <cellStyle name="Normal 2 16 2 3 2 4" xfId="5614"/>
    <cellStyle name="Normal 2 16 2 3 3" xfId="1688"/>
    <cellStyle name="Normal 2 16 2 3 3 2" xfId="3047"/>
    <cellStyle name="Normal 2 16 2 3 4" xfId="3044"/>
    <cellStyle name="Normal 2 16 2 3 5" xfId="5052"/>
    <cellStyle name="Normal 2 16 2 4" xfId="831"/>
    <cellStyle name="Normal 2 16 2 4 2" xfId="1968"/>
    <cellStyle name="Normal 2 16 2 4 2 2" xfId="3049"/>
    <cellStyle name="Normal 2 16 2 4 3" xfId="3048"/>
    <cellStyle name="Normal 2 16 2 4 4" xfId="5332"/>
    <cellStyle name="Normal 2 16 2 5" xfId="1408"/>
    <cellStyle name="Normal 2 16 2 5 2" xfId="3050"/>
    <cellStyle name="Normal 2 16 2 6" xfId="3035"/>
    <cellStyle name="Normal 2 16 2 7" xfId="4772"/>
    <cellStyle name="Normal 2 16 3" xfId="245"/>
    <cellStyle name="Normal 2 16 3 2" xfId="246"/>
    <cellStyle name="Normal 2 16 3 2 2" xfId="552"/>
    <cellStyle name="Normal 2 16 3 2 2 2" xfId="1128"/>
    <cellStyle name="Normal 2 16 3 2 2 2 2" xfId="2253"/>
    <cellStyle name="Normal 2 16 3 2 2 2 2 2" xfId="3055"/>
    <cellStyle name="Normal 2 16 3 2 2 2 3" xfId="3054"/>
    <cellStyle name="Normal 2 16 3 2 2 2 4" xfId="5617"/>
    <cellStyle name="Normal 2 16 3 2 2 3" xfId="1691"/>
    <cellStyle name="Normal 2 16 3 2 2 3 2" xfId="3056"/>
    <cellStyle name="Normal 2 16 3 2 2 4" xfId="3053"/>
    <cellStyle name="Normal 2 16 3 2 2 5" xfId="5055"/>
    <cellStyle name="Normal 2 16 3 2 3" xfId="834"/>
    <cellStyle name="Normal 2 16 3 2 3 2" xfId="1971"/>
    <cellStyle name="Normal 2 16 3 2 3 2 2" xfId="3058"/>
    <cellStyle name="Normal 2 16 3 2 3 3" xfId="3057"/>
    <cellStyle name="Normal 2 16 3 2 3 4" xfId="5335"/>
    <cellStyle name="Normal 2 16 3 2 4" xfId="1411"/>
    <cellStyle name="Normal 2 16 3 2 4 2" xfId="3059"/>
    <cellStyle name="Normal 2 16 3 2 5" xfId="3052"/>
    <cellStyle name="Normal 2 16 3 2 6" xfId="4775"/>
    <cellStyle name="Normal 2 16 3 3" xfId="551"/>
    <cellStyle name="Normal 2 16 3 3 2" xfId="1127"/>
    <cellStyle name="Normal 2 16 3 3 2 2" xfId="2252"/>
    <cellStyle name="Normal 2 16 3 3 2 2 2" xfId="3062"/>
    <cellStyle name="Normal 2 16 3 3 2 3" xfId="3061"/>
    <cellStyle name="Normal 2 16 3 3 2 4" xfId="5616"/>
    <cellStyle name="Normal 2 16 3 3 3" xfId="1690"/>
    <cellStyle name="Normal 2 16 3 3 3 2" xfId="3063"/>
    <cellStyle name="Normal 2 16 3 3 4" xfId="3060"/>
    <cellStyle name="Normal 2 16 3 3 5" xfId="5054"/>
    <cellStyle name="Normal 2 16 3 4" xfId="833"/>
    <cellStyle name="Normal 2 16 3 4 2" xfId="1970"/>
    <cellStyle name="Normal 2 16 3 4 2 2" xfId="3065"/>
    <cellStyle name="Normal 2 16 3 4 3" xfId="3064"/>
    <cellStyle name="Normal 2 16 3 4 4" xfId="5334"/>
    <cellStyle name="Normal 2 16 3 5" xfId="1410"/>
    <cellStyle name="Normal 2 16 3 5 2" xfId="3066"/>
    <cellStyle name="Normal 2 16 3 6" xfId="3051"/>
    <cellStyle name="Normal 2 16 3 7" xfId="4774"/>
    <cellStyle name="Normal 2 16 4" xfId="247"/>
    <cellStyle name="Normal 2 16 4 2" xfId="553"/>
    <cellStyle name="Normal 2 16 4 2 2" xfId="1129"/>
    <cellStyle name="Normal 2 16 4 2 2 2" xfId="2254"/>
    <cellStyle name="Normal 2 16 4 2 2 2 2" xfId="3070"/>
    <cellStyle name="Normal 2 16 4 2 2 3" xfId="3069"/>
    <cellStyle name="Normal 2 16 4 2 2 4" xfId="5618"/>
    <cellStyle name="Normal 2 16 4 2 3" xfId="1692"/>
    <cellStyle name="Normal 2 16 4 2 3 2" xfId="3071"/>
    <cellStyle name="Normal 2 16 4 2 4" xfId="3068"/>
    <cellStyle name="Normal 2 16 4 2 5" xfId="5056"/>
    <cellStyle name="Normal 2 16 4 3" xfId="835"/>
    <cellStyle name="Normal 2 16 4 3 2" xfId="1972"/>
    <cellStyle name="Normal 2 16 4 3 2 2" xfId="3073"/>
    <cellStyle name="Normal 2 16 4 3 3" xfId="3072"/>
    <cellStyle name="Normal 2 16 4 3 4" xfId="5336"/>
    <cellStyle name="Normal 2 16 4 4" xfId="1412"/>
    <cellStyle name="Normal 2 16 4 4 2" xfId="3074"/>
    <cellStyle name="Normal 2 16 4 5" xfId="3067"/>
    <cellStyle name="Normal 2 16 4 6" xfId="4776"/>
    <cellStyle name="Normal 2 16 5" xfId="548"/>
    <cellStyle name="Normal 2 16 5 2" xfId="1124"/>
    <cellStyle name="Normal 2 16 5 2 2" xfId="2249"/>
    <cellStyle name="Normal 2 16 5 2 2 2" xfId="3077"/>
    <cellStyle name="Normal 2 16 5 2 3" xfId="3076"/>
    <cellStyle name="Normal 2 16 5 2 4" xfId="5613"/>
    <cellStyle name="Normal 2 16 5 3" xfId="1687"/>
    <cellStyle name="Normal 2 16 5 3 2" xfId="3078"/>
    <cellStyle name="Normal 2 16 5 4" xfId="3075"/>
    <cellStyle name="Normal 2 16 5 5" xfId="5051"/>
    <cellStyle name="Normal 2 16 6" xfId="830"/>
    <cellStyle name="Normal 2 16 6 2" xfId="1967"/>
    <cellStyle name="Normal 2 16 6 2 2" xfId="3080"/>
    <cellStyle name="Normal 2 16 6 3" xfId="3079"/>
    <cellStyle name="Normal 2 16 6 4" xfId="5331"/>
    <cellStyle name="Normal 2 16 7" xfId="1407"/>
    <cellStyle name="Normal 2 16 7 2" xfId="3081"/>
    <cellStyle name="Normal 2 16 8" xfId="3034"/>
    <cellStyle name="Normal 2 16 9" xfId="4771"/>
    <cellStyle name="Normal 2 17" xfId="248"/>
    <cellStyle name="Normal 2 17 2" xfId="249"/>
    <cellStyle name="Normal 2 17 2 2" xfId="555"/>
    <cellStyle name="Normal 2 17 2 2 2" xfId="1131"/>
    <cellStyle name="Normal 2 17 2 2 2 2" xfId="2256"/>
    <cellStyle name="Normal 2 17 2 2 2 2 2" xfId="3086"/>
    <cellStyle name="Normal 2 17 2 2 2 3" xfId="3085"/>
    <cellStyle name="Normal 2 17 2 2 2 4" xfId="5620"/>
    <cellStyle name="Normal 2 17 2 2 3" xfId="1694"/>
    <cellStyle name="Normal 2 17 2 2 3 2" xfId="3087"/>
    <cellStyle name="Normal 2 17 2 2 4" xfId="3084"/>
    <cellStyle name="Normal 2 17 2 2 5" xfId="5058"/>
    <cellStyle name="Normal 2 17 2 3" xfId="837"/>
    <cellStyle name="Normal 2 17 2 3 2" xfId="1974"/>
    <cellStyle name="Normal 2 17 2 3 2 2" xfId="3089"/>
    <cellStyle name="Normal 2 17 2 3 3" xfId="3088"/>
    <cellStyle name="Normal 2 17 2 3 4" xfId="5338"/>
    <cellStyle name="Normal 2 17 2 4" xfId="1414"/>
    <cellStyle name="Normal 2 17 2 4 2" xfId="3090"/>
    <cellStyle name="Normal 2 17 2 5" xfId="3083"/>
    <cellStyle name="Normal 2 17 2 6" xfId="4778"/>
    <cellStyle name="Normal 2 17 3" xfId="554"/>
    <cellStyle name="Normal 2 17 3 2" xfId="1130"/>
    <cellStyle name="Normal 2 17 3 2 2" xfId="2255"/>
    <cellStyle name="Normal 2 17 3 2 2 2" xfId="3093"/>
    <cellStyle name="Normal 2 17 3 2 3" xfId="3092"/>
    <cellStyle name="Normal 2 17 3 2 4" xfId="5619"/>
    <cellStyle name="Normal 2 17 3 3" xfId="1693"/>
    <cellStyle name="Normal 2 17 3 3 2" xfId="3094"/>
    <cellStyle name="Normal 2 17 3 4" xfId="3091"/>
    <cellStyle name="Normal 2 17 3 5" xfId="5057"/>
    <cellStyle name="Normal 2 17 4" xfId="836"/>
    <cellStyle name="Normal 2 17 4 2" xfId="1973"/>
    <cellStyle name="Normal 2 17 4 2 2" xfId="3096"/>
    <cellStyle name="Normal 2 17 4 3" xfId="3095"/>
    <cellStyle name="Normal 2 17 4 4" xfId="5337"/>
    <cellStyle name="Normal 2 17 5" xfId="1413"/>
    <cellStyle name="Normal 2 17 5 2" xfId="3097"/>
    <cellStyle name="Normal 2 17 6" xfId="3082"/>
    <cellStyle name="Normal 2 17 7" xfId="4777"/>
    <cellStyle name="Normal 2 18" xfId="250"/>
    <cellStyle name="Normal 2 18 2" xfId="251"/>
    <cellStyle name="Normal 2 18 2 2" xfId="557"/>
    <cellStyle name="Normal 2 18 2 2 2" xfId="1133"/>
    <cellStyle name="Normal 2 18 2 2 2 2" xfId="2258"/>
    <cellStyle name="Normal 2 18 2 2 2 2 2" xfId="3102"/>
    <cellStyle name="Normal 2 18 2 2 2 3" xfId="3101"/>
    <cellStyle name="Normal 2 18 2 2 2 4" xfId="5622"/>
    <cellStyle name="Normal 2 18 2 2 3" xfId="1696"/>
    <cellStyle name="Normal 2 18 2 2 3 2" xfId="3103"/>
    <cellStyle name="Normal 2 18 2 2 4" xfId="3100"/>
    <cellStyle name="Normal 2 18 2 2 5" xfId="5060"/>
    <cellStyle name="Normal 2 18 2 3" xfId="839"/>
    <cellStyle name="Normal 2 18 2 3 2" xfId="1976"/>
    <cellStyle name="Normal 2 18 2 3 2 2" xfId="3105"/>
    <cellStyle name="Normal 2 18 2 3 3" xfId="3104"/>
    <cellStyle name="Normal 2 18 2 3 4" xfId="5340"/>
    <cellStyle name="Normal 2 18 2 4" xfId="1416"/>
    <cellStyle name="Normal 2 18 2 4 2" xfId="3106"/>
    <cellStyle name="Normal 2 18 2 5" xfId="3099"/>
    <cellStyle name="Normal 2 18 2 6" xfId="4780"/>
    <cellStyle name="Normal 2 18 3" xfId="556"/>
    <cellStyle name="Normal 2 18 3 2" xfId="1132"/>
    <cellStyle name="Normal 2 18 3 2 2" xfId="2257"/>
    <cellStyle name="Normal 2 18 3 2 2 2" xfId="3109"/>
    <cellStyle name="Normal 2 18 3 2 3" xfId="3108"/>
    <cellStyle name="Normal 2 18 3 2 4" xfId="5621"/>
    <cellStyle name="Normal 2 18 3 3" xfId="1695"/>
    <cellStyle name="Normal 2 18 3 3 2" xfId="3110"/>
    <cellStyle name="Normal 2 18 3 4" xfId="3107"/>
    <cellStyle name="Normal 2 18 3 5" xfId="5059"/>
    <cellStyle name="Normal 2 18 4" xfId="838"/>
    <cellStyle name="Normal 2 18 4 2" xfId="1975"/>
    <cellStyle name="Normal 2 18 4 2 2" xfId="3112"/>
    <cellStyle name="Normal 2 18 4 3" xfId="3111"/>
    <cellStyle name="Normal 2 18 4 4" xfId="5339"/>
    <cellStyle name="Normal 2 18 5" xfId="1415"/>
    <cellStyle name="Normal 2 18 5 2" xfId="3113"/>
    <cellStyle name="Normal 2 18 6" xfId="3098"/>
    <cellStyle name="Normal 2 18 7" xfId="4779"/>
    <cellStyle name="Normal 2 19" xfId="252"/>
    <cellStyle name="Normal 2 19 2" xfId="253"/>
    <cellStyle name="Normal 2 19 2 2" xfId="559"/>
    <cellStyle name="Normal 2 19 2 2 2" xfId="1135"/>
    <cellStyle name="Normal 2 19 2 2 2 2" xfId="2260"/>
    <cellStyle name="Normal 2 19 2 2 2 2 2" xfId="3118"/>
    <cellStyle name="Normal 2 19 2 2 2 3" xfId="3117"/>
    <cellStyle name="Normal 2 19 2 2 2 4" xfId="5624"/>
    <cellStyle name="Normal 2 19 2 2 3" xfId="1698"/>
    <cellStyle name="Normal 2 19 2 2 3 2" xfId="3119"/>
    <cellStyle name="Normal 2 19 2 2 4" xfId="3116"/>
    <cellStyle name="Normal 2 19 2 2 5" xfId="5062"/>
    <cellStyle name="Normal 2 19 2 3" xfId="841"/>
    <cellStyle name="Normal 2 19 2 3 2" xfId="1978"/>
    <cellStyle name="Normal 2 19 2 3 2 2" xfId="3121"/>
    <cellStyle name="Normal 2 19 2 3 3" xfId="3120"/>
    <cellStyle name="Normal 2 19 2 3 4" xfId="5342"/>
    <cellStyle name="Normal 2 19 2 4" xfId="1418"/>
    <cellStyle name="Normal 2 19 2 4 2" xfId="3122"/>
    <cellStyle name="Normal 2 19 2 5" xfId="3115"/>
    <cellStyle name="Normal 2 19 2 6" xfId="4782"/>
    <cellStyle name="Normal 2 19 3" xfId="558"/>
    <cellStyle name="Normal 2 19 3 2" xfId="1134"/>
    <cellStyle name="Normal 2 19 3 2 2" xfId="2259"/>
    <cellStyle name="Normal 2 19 3 2 2 2" xfId="3125"/>
    <cellStyle name="Normal 2 19 3 2 3" xfId="3124"/>
    <cellStyle name="Normal 2 19 3 2 4" xfId="5623"/>
    <cellStyle name="Normal 2 19 3 3" xfId="1697"/>
    <cellStyle name="Normal 2 19 3 3 2" xfId="3126"/>
    <cellStyle name="Normal 2 19 3 4" xfId="3123"/>
    <cellStyle name="Normal 2 19 3 5" xfId="5061"/>
    <cellStyle name="Normal 2 19 4" xfId="840"/>
    <cellStyle name="Normal 2 19 4 2" xfId="1977"/>
    <cellStyle name="Normal 2 19 4 2 2" xfId="3128"/>
    <cellStyle name="Normal 2 19 4 3" xfId="3127"/>
    <cellStyle name="Normal 2 19 4 4" xfId="5341"/>
    <cellStyle name="Normal 2 19 5" xfId="1417"/>
    <cellStyle name="Normal 2 19 5 2" xfId="3129"/>
    <cellStyle name="Normal 2 19 6" xfId="3114"/>
    <cellStyle name="Normal 2 19 7" xfId="4781"/>
    <cellStyle name="Normal 2 2" xfId="254"/>
    <cellStyle name="Normal 2 2 10" xfId="4783"/>
    <cellStyle name="Normal 2 2 2" xfId="255"/>
    <cellStyle name="Normal 2 2 2 2" xfId="256"/>
    <cellStyle name="Normal 2 2 2 2 2" xfId="562"/>
    <cellStyle name="Normal 2 2 2 2 2 2" xfId="1138"/>
    <cellStyle name="Normal 2 2 2 2 2 2 2" xfId="2263"/>
    <cellStyle name="Normal 2 2 2 2 2 2 2 2" xfId="3135"/>
    <cellStyle name="Normal 2 2 2 2 2 2 3" xfId="3134"/>
    <cellStyle name="Normal 2 2 2 2 2 2 4" xfId="5627"/>
    <cellStyle name="Normal 2 2 2 2 2 3" xfId="1701"/>
    <cellStyle name="Normal 2 2 2 2 2 3 2" xfId="3136"/>
    <cellStyle name="Normal 2 2 2 2 2 4" xfId="3133"/>
    <cellStyle name="Normal 2 2 2 2 2 5" xfId="5065"/>
    <cellStyle name="Normal 2 2 2 2 3" xfId="844"/>
    <cellStyle name="Normal 2 2 2 2 3 2" xfId="1981"/>
    <cellStyle name="Normal 2 2 2 2 3 2 2" xfId="3138"/>
    <cellStyle name="Normal 2 2 2 2 3 3" xfId="3137"/>
    <cellStyle name="Normal 2 2 2 2 3 4" xfId="5345"/>
    <cellStyle name="Normal 2 2 2 2 4" xfId="1421"/>
    <cellStyle name="Normal 2 2 2 2 4 2" xfId="3139"/>
    <cellStyle name="Normal 2 2 2 2 5" xfId="3132"/>
    <cellStyle name="Normal 2 2 2 2 6" xfId="4785"/>
    <cellStyle name="Normal 2 2 2 3" xfId="561"/>
    <cellStyle name="Normal 2 2 2 3 2" xfId="1137"/>
    <cellStyle name="Normal 2 2 2 3 2 2" xfId="2262"/>
    <cellStyle name="Normal 2 2 2 3 2 2 2" xfId="3142"/>
    <cellStyle name="Normal 2 2 2 3 2 3" xfId="3141"/>
    <cellStyle name="Normal 2 2 2 3 2 4" xfId="5626"/>
    <cellStyle name="Normal 2 2 2 3 3" xfId="1700"/>
    <cellStyle name="Normal 2 2 2 3 3 2" xfId="3143"/>
    <cellStyle name="Normal 2 2 2 3 4" xfId="3140"/>
    <cellStyle name="Normal 2 2 2 3 5" xfId="5064"/>
    <cellStyle name="Normal 2 2 2 4" xfId="843"/>
    <cellStyle name="Normal 2 2 2 4 2" xfId="1980"/>
    <cellStyle name="Normal 2 2 2 4 2 2" xfId="3145"/>
    <cellStyle name="Normal 2 2 2 4 3" xfId="3144"/>
    <cellStyle name="Normal 2 2 2 4 4" xfId="5344"/>
    <cellStyle name="Normal 2 2 2 5" xfId="1420"/>
    <cellStyle name="Normal 2 2 2 5 2" xfId="3146"/>
    <cellStyle name="Normal 2 2 2 6" xfId="3131"/>
    <cellStyle name="Normal 2 2 2 7" xfId="4784"/>
    <cellStyle name="Normal 2 2 3" xfId="257"/>
    <cellStyle name="Normal 2 2 3 2" xfId="258"/>
    <cellStyle name="Normal 2 2 3 2 2" xfId="564"/>
    <cellStyle name="Normal 2 2 3 2 2 2" xfId="1140"/>
    <cellStyle name="Normal 2 2 3 2 2 2 2" xfId="2265"/>
    <cellStyle name="Normal 2 2 3 2 2 2 2 2" xfId="3151"/>
    <cellStyle name="Normal 2 2 3 2 2 2 3" xfId="3150"/>
    <cellStyle name="Normal 2 2 3 2 2 2 4" xfId="5629"/>
    <cellStyle name="Normal 2 2 3 2 2 3" xfId="1703"/>
    <cellStyle name="Normal 2 2 3 2 2 3 2" xfId="3152"/>
    <cellStyle name="Normal 2 2 3 2 2 4" xfId="3149"/>
    <cellStyle name="Normal 2 2 3 2 2 5" xfId="5067"/>
    <cellStyle name="Normal 2 2 3 2 3" xfId="846"/>
    <cellStyle name="Normal 2 2 3 2 3 2" xfId="1983"/>
    <cellStyle name="Normal 2 2 3 2 3 2 2" xfId="3154"/>
    <cellStyle name="Normal 2 2 3 2 3 3" xfId="3153"/>
    <cellStyle name="Normal 2 2 3 2 3 4" xfId="5347"/>
    <cellStyle name="Normal 2 2 3 2 4" xfId="1423"/>
    <cellStyle name="Normal 2 2 3 2 4 2" xfId="3155"/>
    <cellStyle name="Normal 2 2 3 2 5" xfId="3148"/>
    <cellStyle name="Normal 2 2 3 2 6" xfId="4787"/>
    <cellStyle name="Normal 2 2 3 3" xfId="563"/>
    <cellStyle name="Normal 2 2 3 3 2" xfId="1139"/>
    <cellStyle name="Normal 2 2 3 3 2 2" xfId="2264"/>
    <cellStyle name="Normal 2 2 3 3 2 2 2" xfId="3158"/>
    <cellStyle name="Normal 2 2 3 3 2 3" xfId="3157"/>
    <cellStyle name="Normal 2 2 3 3 2 4" xfId="5628"/>
    <cellStyle name="Normal 2 2 3 3 3" xfId="1702"/>
    <cellStyle name="Normal 2 2 3 3 3 2" xfId="3159"/>
    <cellStyle name="Normal 2 2 3 3 4" xfId="3156"/>
    <cellStyle name="Normal 2 2 3 3 5" xfId="5066"/>
    <cellStyle name="Normal 2 2 3 4" xfId="845"/>
    <cellStyle name="Normal 2 2 3 4 2" xfId="1982"/>
    <cellStyle name="Normal 2 2 3 4 2 2" xfId="3161"/>
    <cellStyle name="Normal 2 2 3 4 3" xfId="3160"/>
    <cellStyle name="Normal 2 2 3 4 4" xfId="5346"/>
    <cellStyle name="Normal 2 2 3 5" xfId="1422"/>
    <cellStyle name="Normal 2 2 3 5 2" xfId="3162"/>
    <cellStyle name="Normal 2 2 3 6" xfId="3147"/>
    <cellStyle name="Normal 2 2 3 7" xfId="4786"/>
    <cellStyle name="Normal 2 2 4" xfId="259"/>
    <cellStyle name="Normal 2 2 4 2" xfId="260"/>
    <cellStyle name="Normal 2 2 4 2 2" xfId="566"/>
    <cellStyle name="Normal 2 2 4 2 2 2" xfId="1142"/>
    <cellStyle name="Normal 2 2 4 2 2 2 2" xfId="2267"/>
    <cellStyle name="Normal 2 2 4 2 2 2 2 2" xfId="3167"/>
    <cellStyle name="Normal 2 2 4 2 2 2 3" xfId="3166"/>
    <cellStyle name="Normal 2 2 4 2 2 2 4" xfId="5631"/>
    <cellStyle name="Normal 2 2 4 2 2 3" xfId="1705"/>
    <cellStyle name="Normal 2 2 4 2 2 3 2" xfId="3168"/>
    <cellStyle name="Normal 2 2 4 2 2 4" xfId="3165"/>
    <cellStyle name="Normal 2 2 4 2 2 5" xfId="5069"/>
    <cellStyle name="Normal 2 2 4 2 3" xfId="848"/>
    <cellStyle name="Normal 2 2 4 2 3 2" xfId="1985"/>
    <cellStyle name="Normal 2 2 4 2 3 2 2" xfId="3170"/>
    <cellStyle name="Normal 2 2 4 2 3 3" xfId="3169"/>
    <cellStyle name="Normal 2 2 4 2 3 4" xfId="5349"/>
    <cellStyle name="Normal 2 2 4 2 4" xfId="1425"/>
    <cellStyle name="Normal 2 2 4 2 4 2" xfId="3171"/>
    <cellStyle name="Normal 2 2 4 2 5" xfId="3164"/>
    <cellStyle name="Normal 2 2 4 2 6" xfId="4789"/>
    <cellStyle name="Normal 2 2 4 3" xfId="565"/>
    <cellStyle name="Normal 2 2 4 3 2" xfId="1141"/>
    <cellStyle name="Normal 2 2 4 3 2 2" xfId="2266"/>
    <cellStyle name="Normal 2 2 4 3 2 2 2" xfId="3174"/>
    <cellStyle name="Normal 2 2 4 3 2 3" xfId="3173"/>
    <cellStyle name="Normal 2 2 4 3 2 4" xfId="5630"/>
    <cellStyle name="Normal 2 2 4 3 3" xfId="1704"/>
    <cellStyle name="Normal 2 2 4 3 3 2" xfId="3175"/>
    <cellStyle name="Normal 2 2 4 3 4" xfId="3172"/>
    <cellStyle name="Normal 2 2 4 3 5" xfId="5068"/>
    <cellStyle name="Normal 2 2 4 4" xfId="847"/>
    <cellStyle name="Normal 2 2 4 4 2" xfId="1984"/>
    <cellStyle name="Normal 2 2 4 4 2 2" xfId="3177"/>
    <cellStyle name="Normal 2 2 4 4 3" xfId="3176"/>
    <cellStyle name="Normal 2 2 4 4 4" xfId="5348"/>
    <cellStyle name="Normal 2 2 4 5" xfId="1424"/>
    <cellStyle name="Normal 2 2 4 5 2" xfId="3178"/>
    <cellStyle name="Normal 2 2 4 6" xfId="3163"/>
    <cellStyle name="Normal 2 2 4 7" xfId="4788"/>
    <cellStyle name="Normal 2 2 5" xfId="261"/>
    <cellStyle name="Normal 2 2 5 2" xfId="567"/>
    <cellStyle name="Normal 2 2 5 2 2" xfId="1143"/>
    <cellStyle name="Normal 2 2 5 2 2 2" xfId="2268"/>
    <cellStyle name="Normal 2 2 5 2 2 2 2" xfId="3182"/>
    <cellStyle name="Normal 2 2 5 2 2 3" xfId="3181"/>
    <cellStyle name="Normal 2 2 5 2 2 4" xfId="5632"/>
    <cellStyle name="Normal 2 2 5 2 3" xfId="1706"/>
    <cellStyle name="Normal 2 2 5 2 3 2" xfId="3183"/>
    <cellStyle name="Normal 2 2 5 2 4" xfId="3180"/>
    <cellStyle name="Normal 2 2 5 2 5" xfId="5070"/>
    <cellStyle name="Normal 2 2 5 3" xfId="849"/>
    <cellStyle name="Normal 2 2 5 3 2" xfId="1986"/>
    <cellStyle name="Normal 2 2 5 3 2 2" xfId="3185"/>
    <cellStyle name="Normal 2 2 5 3 3" xfId="3184"/>
    <cellStyle name="Normal 2 2 5 3 4" xfId="5350"/>
    <cellStyle name="Normal 2 2 5 4" xfId="1426"/>
    <cellStyle name="Normal 2 2 5 4 2" xfId="3186"/>
    <cellStyle name="Normal 2 2 5 5" xfId="3179"/>
    <cellStyle name="Normal 2 2 5 6" xfId="4790"/>
    <cellStyle name="Normal 2 2 6" xfId="560"/>
    <cellStyle name="Normal 2 2 6 2" xfId="1136"/>
    <cellStyle name="Normal 2 2 6 2 2" xfId="2261"/>
    <cellStyle name="Normal 2 2 6 2 2 2" xfId="3189"/>
    <cellStyle name="Normal 2 2 6 2 3" xfId="3188"/>
    <cellStyle name="Normal 2 2 6 2 4" xfId="5625"/>
    <cellStyle name="Normal 2 2 6 3" xfId="1699"/>
    <cellStyle name="Normal 2 2 6 3 2" xfId="3190"/>
    <cellStyle name="Normal 2 2 6 4" xfId="3187"/>
    <cellStyle name="Normal 2 2 6 5" xfId="5063"/>
    <cellStyle name="Normal 2 2 7" xfId="842"/>
    <cellStyle name="Normal 2 2 7 2" xfId="1979"/>
    <cellStyle name="Normal 2 2 7 2 2" xfId="3192"/>
    <cellStyle name="Normal 2 2 7 3" xfId="3191"/>
    <cellStyle name="Normal 2 2 7 4" xfId="5343"/>
    <cellStyle name="Normal 2 2 8" xfId="1419"/>
    <cellStyle name="Normal 2 2 8 2" xfId="3193"/>
    <cellStyle name="Normal 2 2 9" xfId="3130"/>
    <cellStyle name="Normal 2 20" xfId="262"/>
    <cellStyle name="Normal 2 20 2" xfId="568"/>
    <cellStyle name="Normal 2 20 2 2" xfId="1144"/>
    <cellStyle name="Normal 2 20 2 2 2" xfId="2269"/>
    <cellStyle name="Normal 2 20 2 2 2 2" xfId="3197"/>
    <cellStyle name="Normal 2 20 2 2 3" xfId="3196"/>
    <cellStyle name="Normal 2 20 2 2 4" xfId="5633"/>
    <cellStyle name="Normal 2 20 2 3" xfId="1707"/>
    <cellStyle name="Normal 2 20 2 3 2" xfId="3198"/>
    <cellStyle name="Normal 2 20 2 4" xfId="3195"/>
    <cellStyle name="Normal 2 20 2 5" xfId="5071"/>
    <cellStyle name="Normal 2 20 3" xfId="850"/>
    <cellStyle name="Normal 2 20 3 2" xfId="1987"/>
    <cellStyle name="Normal 2 20 3 2 2" xfId="3200"/>
    <cellStyle name="Normal 2 20 3 3" xfId="3199"/>
    <cellStyle name="Normal 2 20 3 4" xfId="5351"/>
    <cellStyle name="Normal 2 20 4" xfId="1427"/>
    <cellStyle name="Normal 2 20 4 2" xfId="3201"/>
    <cellStyle name="Normal 2 20 5" xfId="3194"/>
    <cellStyle name="Normal 2 20 6" xfId="4791"/>
    <cellStyle name="Normal 2 21" xfId="569"/>
    <cellStyle name="Normal 2 21 2" xfId="1042"/>
    <cellStyle name="Normal 2 21 2 2" xfId="2174"/>
    <cellStyle name="Normal 2 21 2 2 2" xfId="3204"/>
    <cellStyle name="Normal 2 21 2 3" xfId="3203"/>
    <cellStyle name="Normal 2 21 2 4" xfId="5538"/>
    <cellStyle name="Normal 2 21 3" xfId="1708"/>
    <cellStyle name="Normal 2 21 3 2" xfId="3205"/>
    <cellStyle name="Normal 2 21 4" xfId="3202"/>
    <cellStyle name="Normal 2 21 5" xfId="5072"/>
    <cellStyle name="Normal 2 22" xfId="499"/>
    <cellStyle name="Normal 2 22 2" xfId="1075"/>
    <cellStyle name="Normal 2 22 2 2" xfId="2200"/>
    <cellStyle name="Normal 2 22 2 2 2" xfId="3208"/>
    <cellStyle name="Normal 2 22 2 3" xfId="3207"/>
    <cellStyle name="Normal 2 22 2 4" xfId="5564"/>
    <cellStyle name="Normal 2 22 3" xfId="1638"/>
    <cellStyle name="Normal 2 22 3 2" xfId="3209"/>
    <cellStyle name="Normal 2 22 4" xfId="3206"/>
    <cellStyle name="Normal 2 22 5" xfId="5002"/>
    <cellStyle name="Normal 2 23" xfId="781"/>
    <cellStyle name="Normal 2 23 2" xfId="1918"/>
    <cellStyle name="Normal 2 23 2 2" xfId="3211"/>
    <cellStyle name="Normal 2 23 3" xfId="3210"/>
    <cellStyle name="Normal 2 23 4" xfId="5282"/>
    <cellStyle name="Normal 2 24" xfId="1040"/>
    <cellStyle name="Normal 2 25" xfId="193"/>
    <cellStyle name="Normal 2 25 2" xfId="1358"/>
    <cellStyle name="Normal 2 25 2 2" xfId="3213"/>
    <cellStyle name="Normal 2 25 3" xfId="3212"/>
    <cellStyle name="Normal 2 25 4" xfId="4722"/>
    <cellStyle name="Normal 2 3" xfId="263"/>
    <cellStyle name="Normal 2 3 10" xfId="4792"/>
    <cellStyle name="Normal 2 3 2" xfId="264"/>
    <cellStyle name="Normal 2 3 2 2" xfId="265"/>
    <cellStyle name="Normal 2 3 2 2 2" xfId="572"/>
    <cellStyle name="Normal 2 3 2 2 2 2" xfId="1147"/>
    <cellStyle name="Normal 2 3 2 2 2 2 2" xfId="2272"/>
    <cellStyle name="Normal 2 3 2 2 2 2 2 2" xfId="3219"/>
    <cellStyle name="Normal 2 3 2 2 2 2 3" xfId="3218"/>
    <cellStyle name="Normal 2 3 2 2 2 2 4" xfId="5636"/>
    <cellStyle name="Normal 2 3 2 2 2 3" xfId="1711"/>
    <cellStyle name="Normal 2 3 2 2 2 3 2" xfId="3220"/>
    <cellStyle name="Normal 2 3 2 2 2 4" xfId="3217"/>
    <cellStyle name="Normal 2 3 2 2 2 5" xfId="5075"/>
    <cellStyle name="Normal 2 3 2 2 3" xfId="853"/>
    <cellStyle name="Normal 2 3 2 2 3 2" xfId="1990"/>
    <cellStyle name="Normal 2 3 2 2 3 2 2" xfId="3222"/>
    <cellStyle name="Normal 2 3 2 2 3 3" xfId="3221"/>
    <cellStyle name="Normal 2 3 2 2 3 4" xfId="5354"/>
    <cellStyle name="Normal 2 3 2 2 4" xfId="1430"/>
    <cellStyle name="Normal 2 3 2 2 4 2" xfId="3223"/>
    <cellStyle name="Normal 2 3 2 2 5" xfId="3216"/>
    <cellStyle name="Normal 2 3 2 2 6" xfId="4794"/>
    <cellStyle name="Normal 2 3 2 3" xfId="571"/>
    <cellStyle name="Normal 2 3 2 3 2" xfId="1146"/>
    <cellStyle name="Normal 2 3 2 3 2 2" xfId="2271"/>
    <cellStyle name="Normal 2 3 2 3 2 2 2" xfId="3226"/>
    <cellStyle name="Normal 2 3 2 3 2 3" xfId="3225"/>
    <cellStyle name="Normal 2 3 2 3 2 4" xfId="5635"/>
    <cellStyle name="Normal 2 3 2 3 3" xfId="1710"/>
    <cellStyle name="Normal 2 3 2 3 3 2" xfId="3227"/>
    <cellStyle name="Normal 2 3 2 3 4" xfId="3224"/>
    <cellStyle name="Normal 2 3 2 3 5" xfId="5074"/>
    <cellStyle name="Normal 2 3 2 4" xfId="852"/>
    <cellStyle name="Normal 2 3 2 4 2" xfId="1989"/>
    <cellStyle name="Normal 2 3 2 4 2 2" xfId="3229"/>
    <cellStyle name="Normal 2 3 2 4 3" xfId="3228"/>
    <cellStyle name="Normal 2 3 2 4 4" xfId="5353"/>
    <cellStyle name="Normal 2 3 2 5" xfId="1429"/>
    <cellStyle name="Normal 2 3 2 5 2" xfId="3230"/>
    <cellStyle name="Normal 2 3 2 6" xfId="3215"/>
    <cellStyle name="Normal 2 3 2 7" xfId="4793"/>
    <cellStyle name="Normal 2 3 3" xfId="266"/>
    <cellStyle name="Normal 2 3 3 2" xfId="267"/>
    <cellStyle name="Normal 2 3 3 2 2" xfId="574"/>
    <cellStyle name="Normal 2 3 3 2 2 2" xfId="1149"/>
    <cellStyle name="Normal 2 3 3 2 2 2 2" xfId="2274"/>
    <cellStyle name="Normal 2 3 3 2 2 2 2 2" xfId="3235"/>
    <cellStyle name="Normal 2 3 3 2 2 2 3" xfId="3234"/>
    <cellStyle name="Normal 2 3 3 2 2 2 4" xfId="5638"/>
    <cellStyle name="Normal 2 3 3 2 2 3" xfId="1713"/>
    <cellStyle name="Normal 2 3 3 2 2 3 2" xfId="3236"/>
    <cellStyle name="Normal 2 3 3 2 2 4" xfId="3233"/>
    <cellStyle name="Normal 2 3 3 2 2 5" xfId="5077"/>
    <cellStyle name="Normal 2 3 3 2 3" xfId="855"/>
    <cellStyle name="Normal 2 3 3 2 3 2" xfId="1992"/>
    <cellStyle name="Normal 2 3 3 2 3 2 2" xfId="3238"/>
    <cellStyle name="Normal 2 3 3 2 3 3" xfId="3237"/>
    <cellStyle name="Normal 2 3 3 2 3 4" xfId="5356"/>
    <cellStyle name="Normal 2 3 3 2 4" xfId="1432"/>
    <cellStyle name="Normal 2 3 3 2 4 2" xfId="3239"/>
    <cellStyle name="Normal 2 3 3 2 5" xfId="3232"/>
    <cellStyle name="Normal 2 3 3 2 6" xfId="4796"/>
    <cellStyle name="Normal 2 3 3 3" xfId="573"/>
    <cellStyle name="Normal 2 3 3 3 2" xfId="1148"/>
    <cellStyle name="Normal 2 3 3 3 2 2" xfId="2273"/>
    <cellStyle name="Normal 2 3 3 3 2 2 2" xfId="3242"/>
    <cellStyle name="Normal 2 3 3 3 2 3" xfId="3241"/>
    <cellStyle name="Normal 2 3 3 3 2 4" xfId="5637"/>
    <cellStyle name="Normal 2 3 3 3 3" xfId="1712"/>
    <cellStyle name="Normal 2 3 3 3 3 2" xfId="3243"/>
    <cellStyle name="Normal 2 3 3 3 4" xfId="3240"/>
    <cellStyle name="Normal 2 3 3 3 5" xfId="5076"/>
    <cellStyle name="Normal 2 3 3 4" xfId="854"/>
    <cellStyle name="Normal 2 3 3 4 2" xfId="1991"/>
    <cellStyle name="Normal 2 3 3 4 2 2" xfId="3245"/>
    <cellStyle name="Normal 2 3 3 4 3" xfId="3244"/>
    <cellStyle name="Normal 2 3 3 4 4" xfId="5355"/>
    <cellStyle name="Normal 2 3 3 5" xfId="1431"/>
    <cellStyle name="Normal 2 3 3 5 2" xfId="3246"/>
    <cellStyle name="Normal 2 3 3 6" xfId="3231"/>
    <cellStyle name="Normal 2 3 3 7" xfId="4795"/>
    <cellStyle name="Normal 2 3 4" xfId="268"/>
    <cellStyle name="Normal 2 3 4 2" xfId="269"/>
    <cellStyle name="Normal 2 3 4 2 2" xfId="576"/>
    <cellStyle name="Normal 2 3 4 2 2 2" xfId="1151"/>
    <cellStyle name="Normal 2 3 4 2 2 2 2" xfId="2276"/>
    <cellStyle name="Normal 2 3 4 2 2 2 2 2" xfId="3251"/>
    <cellStyle name="Normal 2 3 4 2 2 2 3" xfId="3250"/>
    <cellStyle name="Normal 2 3 4 2 2 2 4" xfId="5640"/>
    <cellStyle name="Normal 2 3 4 2 2 3" xfId="1715"/>
    <cellStyle name="Normal 2 3 4 2 2 3 2" xfId="3252"/>
    <cellStyle name="Normal 2 3 4 2 2 4" xfId="3249"/>
    <cellStyle name="Normal 2 3 4 2 2 5" xfId="5079"/>
    <cellStyle name="Normal 2 3 4 2 3" xfId="857"/>
    <cellStyle name="Normal 2 3 4 2 3 2" xfId="1994"/>
    <cellStyle name="Normal 2 3 4 2 3 2 2" xfId="3254"/>
    <cellStyle name="Normal 2 3 4 2 3 3" xfId="3253"/>
    <cellStyle name="Normal 2 3 4 2 3 4" xfId="5358"/>
    <cellStyle name="Normal 2 3 4 2 4" xfId="1434"/>
    <cellStyle name="Normal 2 3 4 2 4 2" xfId="3255"/>
    <cellStyle name="Normal 2 3 4 2 5" xfId="3248"/>
    <cellStyle name="Normal 2 3 4 2 6" xfId="4798"/>
    <cellStyle name="Normal 2 3 4 3" xfId="575"/>
    <cellStyle name="Normal 2 3 4 3 2" xfId="1150"/>
    <cellStyle name="Normal 2 3 4 3 2 2" xfId="2275"/>
    <cellStyle name="Normal 2 3 4 3 2 2 2" xfId="3258"/>
    <cellStyle name="Normal 2 3 4 3 2 3" xfId="3257"/>
    <cellStyle name="Normal 2 3 4 3 2 4" xfId="5639"/>
    <cellStyle name="Normal 2 3 4 3 3" xfId="1714"/>
    <cellStyle name="Normal 2 3 4 3 3 2" xfId="3259"/>
    <cellStyle name="Normal 2 3 4 3 4" xfId="3256"/>
    <cellStyle name="Normal 2 3 4 3 5" xfId="5078"/>
    <cellStyle name="Normal 2 3 4 4" xfId="856"/>
    <cellStyle name="Normal 2 3 4 4 2" xfId="1993"/>
    <cellStyle name="Normal 2 3 4 4 2 2" xfId="3261"/>
    <cellStyle name="Normal 2 3 4 4 3" xfId="3260"/>
    <cellStyle name="Normal 2 3 4 4 4" xfId="5357"/>
    <cellStyle name="Normal 2 3 4 5" xfId="1433"/>
    <cellStyle name="Normal 2 3 4 5 2" xfId="3262"/>
    <cellStyle name="Normal 2 3 4 6" xfId="3247"/>
    <cellStyle name="Normal 2 3 4 7" xfId="4797"/>
    <cellStyle name="Normal 2 3 5" xfId="270"/>
    <cellStyle name="Normal 2 3 5 2" xfId="577"/>
    <cellStyle name="Normal 2 3 5 2 2" xfId="1152"/>
    <cellStyle name="Normal 2 3 5 2 2 2" xfId="2277"/>
    <cellStyle name="Normal 2 3 5 2 2 2 2" xfId="3266"/>
    <cellStyle name="Normal 2 3 5 2 2 3" xfId="3265"/>
    <cellStyle name="Normal 2 3 5 2 2 4" xfId="5641"/>
    <cellStyle name="Normal 2 3 5 2 3" xfId="1716"/>
    <cellStyle name="Normal 2 3 5 2 3 2" xfId="3267"/>
    <cellStyle name="Normal 2 3 5 2 4" xfId="3264"/>
    <cellStyle name="Normal 2 3 5 2 5" xfId="5080"/>
    <cellStyle name="Normal 2 3 5 3" xfId="858"/>
    <cellStyle name="Normal 2 3 5 3 2" xfId="1995"/>
    <cellStyle name="Normal 2 3 5 3 2 2" xfId="3269"/>
    <cellStyle name="Normal 2 3 5 3 3" xfId="3268"/>
    <cellStyle name="Normal 2 3 5 3 4" xfId="5359"/>
    <cellStyle name="Normal 2 3 5 4" xfId="1435"/>
    <cellStyle name="Normal 2 3 5 4 2" xfId="3270"/>
    <cellStyle name="Normal 2 3 5 5" xfId="3263"/>
    <cellStyle name="Normal 2 3 5 6" xfId="4799"/>
    <cellStyle name="Normal 2 3 6" xfId="570"/>
    <cellStyle name="Normal 2 3 6 2" xfId="1145"/>
    <cellStyle name="Normal 2 3 6 2 2" xfId="2270"/>
    <cellStyle name="Normal 2 3 6 2 2 2" xfId="3273"/>
    <cellStyle name="Normal 2 3 6 2 3" xfId="3272"/>
    <cellStyle name="Normal 2 3 6 2 4" xfId="5634"/>
    <cellStyle name="Normal 2 3 6 3" xfId="1709"/>
    <cellStyle name="Normal 2 3 6 3 2" xfId="3274"/>
    <cellStyle name="Normal 2 3 6 4" xfId="3271"/>
    <cellStyle name="Normal 2 3 6 5" xfId="5073"/>
    <cellStyle name="Normal 2 3 7" xfId="851"/>
    <cellStyle name="Normal 2 3 7 2" xfId="1988"/>
    <cellStyle name="Normal 2 3 7 2 2" xfId="3276"/>
    <cellStyle name="Normal 2 3 7 3" xfId="3275"/>
    <cellStyle name="Normal 2 3 7 4" xfId="5352"/>
    <cellStyle name="Normal 2 3 8" xfId="1428"/>
    <cellStyle name="Normal 2 3 8 2" xfId="3277"/>
    <cellStyle name="Normal 2 3 9" xfId="3214"/>
    <cellStyle name="Normal 2 4" xfId="271"/>
    <cellStyle name="Normal 2 4 10" xfId="4800"/>
    <cellStyle name="Normal 2 4 2" xfId="272"/>
    <cellStyle name="Normal 2 4 2 2" xfId="273"/>
    <cellStyle name="Normal 2 4 2 2 2" xfId="580"/>
    <cellStyle name="Normal 2 4 2 2 2 2" xfId="1155"/>
    <cellStyle name="Normal 2 4 2 2 2 2 2" xfId="2280"/>
    <cellStyle name="Normal 2 4 2 2 2 2 2 2" xfId="3283"/>
    <cellStyle name="Normal 2 4 2 2 2 2 3" xfId="3282"/>
    <cellStyle name="Normal 2 4 2 2 2 2 4" xfId="5644"/>
    <cellStyle name="Normal 2 4 2 2 2 3" xfId="1719"/>
    <cellStyle name="Normal 2 4 2 2 2 3 2" xfId="3284"/>
    <cellStyle name="Normal 2 4 2 2 2 4" xfId="3281"/>
    <cellStyle name="Normal 2 4 2 2 2 5" xfId="5083"/>
    <cellStyle name="Normal 2 4 2 2 3" xfId="861"/>
    <cellStyle name="Normal 2 4 2 2 3 2" xfId="1998"/>
    <cellStyle name="Normal 2 4 2 2 3 2 2" xfId="3286"/>
    <cellStyle name="Normal 2 4 2 2 3 3" xfId="3285"/>
    <cellStyle name="Normal 2 4 2 2 3 4" xfId="5362"/>
    <cellStyle name="Normal 2 4 2 2 4" xfId="1438"/>
    <cellStyle name="Normal 2 4 2 2 4 2" xfId="3287"/>
    <cellStyle name="Normal 2 4 2 2 5" xfId="3280"/>
    <cellStyle name="Normal 2 4 2 2 6" xfId="4802"/>
    <cellStyle name="Normal 2 4 2 3" xfId="579"/>
    <cellStyle name="Normal 2 4 2 3 2" xfId="1154"/>
    <cellStyle name="Normal 2 4 2 3 2 2" xfId="2279"/>
    <cellStyle name="Normal 2 4 2 3 2 2 2" xfId="3290"/>
    <cellStyle name="Normal 2 4 2 3 2 3" xfId="3289"/>
    <cellStyle name="Normal 2 4 2 3 2 4" xfId="5643"/>
    <cellStyle name="Normal 2 4 2 3 3" xfId="1718"/>
    <cellStyle name="Normal 2 4 2 3 3 2" xfId="3291"/>
    <cellStyle name="Normal 2 4 2 3 4" xfId="3288"/>
    <cellStyle name="Normal 2 4 2 3 5" xfId="5082"/>
    <cellStyle name="Normal 2 4 2 4" xfId="860"/>
    <cellStyle name="Normal 2 4 2 4 2" xfId="1997"/>
    <cellStyle name="Normal 2 4 2 4 2 2" xfId="3293"/>
    <cellStyle name="Normal 2 4 2 4 3" xfId="3292"/>
    <cellStyle name="Normal 2 4 2 4 4" xfId="5361"/>
    <cellStyle name="Normal 2 4 2 5" xfId="1437"/>
    <cellStyle name="Normal 2 4 2 5 2" xfId="3294"/>
    <cellStyle name="Normal 2 4 2 6" xfId="3279"/>
    <cellStyle name="Normal 2 4 2 7" xfId="4801"/>
    <cellStyle name="Normal 2 4 3" xfId="274"/>
    <cellStyle name="Normal 2 4 3 2" xfId="275"/>
    <cellStyle name="Normal 2 4 3 2 2" xfId="582"/>
    <cellStyle name="Normal 2 4 3 2 2 2" xfId="1157"/>
    <cellStyle name="Normal 2 4 3 2 2 2 2" xfId="2282"/>
    <cellStyle name="Normal 2 4 3 2 2 2 2 2" xfId="3299"/>
    <cellStyle name="Normal 2 4 3 2 2 2 3" xfId="3298"/>
    <cellStyle name="Normal 2 4 3 2 2 2 4" xfId="5646"/>
    <cellStyle name="Normal 2 4 3 2 2 3" xfId="1721"/>
    <cellStyle name="Normal 2 4 3 2 2 3 2" xfId="3300"/>
    <cellStyle name="Normal 2 4 3 2 2 4" xfId="3297"/>
    <cellStyle name="Normal 2 4 3 2 2 5" xfId="5085"/>
    <cellStyle name="Normal 2 4 3 2 3" xfId="863"/>
    <cellStyle name="Normal 2 4 3 2 3 2" xfId="2000"/>
    <cellStyle name="Normal 2 4 3 2 3 2 2" xfId="3302"/>
    <cellStyle name="Normal 2 4 3 2 3 3" xfId="3301"/>
    <cellStyle name="Normal 2 4 3 2 3 4" xfId="5364"/>
    <cellStyle name="Normal 2 4 3 2 4" xfId="1440"/>
    <cellStyle name="Normal 2 4 3 2 4 2" xfId="3303"/>
    <cellStyle name="Normal 2 4 3 2 5" xfId="3296"/>
    <cellStyle name="Normal 2 4 3 2 6" xfId="4804"/>
    <cellStyle name="Normal 2 4 3 3" xfId="581"/>
    <cellStyle name="Normal 2 4 3 3 2" xfId="1156"/>
    <cellStyle name="Normal 2 4 3 3 2 2" xfId="2281"/>
    <cellStyle name="Normal 2 4 3 3 2 2 2" xfId="3306"/>
    <cellStyle name="Normal 2 4 3 3 2 3" xfId="3305"/>
    <cellStyle name="Normal 2 4 3 3 2 4" xfId="5645"/>
    <cellStyle name="Normal 2 4 3 3 3" xfId="1720"/>
    <cellStyle name="Normal 2 4 3 3 3 2" xfId="3307"/>
    <cellStyle name="Normal 2 4 3 3 4" xfId="3304"/>
    <cellStyle name="Normal 2 4 3 3 5" xfId="5084"/>
    <cellStyle name="Normal 2 4 3 4" xfId="862"/>
    <cellStyle name="Normal 2 4 3 4 2" xfId="1999"/>
    <cellStyle name="Normal 2 4 3 4 2 2" xfId="3309"/>
    <cellStyle name="Normal 2 4 3 4 3" xfId="3308"/>
    <cellStyle name="Normal 2 4 3 4 4" xfId="5363"/>
    <cellStyle name="Normal 2 4 3 5" xfId="1439"/>
    <cellStyle name="Normal 2 4 3 5 2" xfId="3310"/>
    <cellStyle name="Normal 2 4 3 6" xfId="3295"/>
    <cellStyle name="Normal 2 4 3 7" xfId="4803"/>
    <cellStyle name="Normal 2 4 4" xfId="276"/>
    <cellStyle name="Normal 2 4 4 2" xfId="277"/>
    <cellStyle name="Normal 2 4 4 2 2" xfId="584"/>
    <cellStyle name="Normal 2 4 4 2 2 2" xfId="1159"/>
    <cellStyle name="Normal 2 4 4 2 2 2 2" xfId="2284"/>
    <cellStyle name="Normal 2 4 4 2 2 2 2 2" xfId="3315"/>
    <cellStyle name="Normal 2 4 4 2 2 2 3" xfId="3314"/>
    <cellStyle name="Normal 2 4 4 2 2 2 4" xfId="5648"/>
    <cellStyle name="Normal 2 4 4 2 2 3" xfId="1723"/>
    <cellStyle name="Normal 2 4 4 2 2 3 2" xfId="3316"/>
    <cellStyle name="Normal 2 4 4 2 2 4" xfId="3313"/>
    <cellStyle name="Normal 2 4 4 2 2 5" xfId="5087"/>
    <cellStyle name="Normal 2 4 4 2 3" xfId="865"/>
    <cellStyle name="Normal 2 4 4 2 3 2" xfId="2002"/>
    <cellStyle name="Normal 2 4 4 2 3 2 2" xfId="3318"/>
    <cellStyle name="Normal 2 4 4 2 3 3" xfId="3317"/>
    <cellStyle name="Normal 2 4 4 2 3 4" xfId="5366"/>
    <cellStyle name="Normal 2 4 4 2 4" xfId="1442"/>
    <cellStyle name="Normal 2 4 4 2 4 2" xfId="3319"/>
    <cellStyle name="Normal 2 4 4 2 5" xfId="3312"/>
    <cellStyle name="Normal 2 4 4 2 6" xfId="4806"/>
    <cellStyle name="Normal 2 4 4 3" xfId="583"/>
    <cellStyle name="Normal 2 4 4 3 2" xfId="1158"/>
    <cellStyle name="Normal 2 4 4 3 2 2" xfId="2283"/>
    <cellStyle name="Normal 2 4 4 3 2 2 2" xfId="3322"/>
    <cellStyle name="Normal 2 4 4 3 2 3" xfId="3321"/>
    <cellStyle name="Normal 2 4 4 3 2 4" xfId="5647"/>
    <cellStyle name="Normal 2 4 4 3 3" xfId="1722"/>
    <cellStyle name="Normal 2 4 4 3 3 2" xfId="3323"/>
    <cellStyle name="Normal 2 4 4 3 4" xfId="3320"/>
    <cellStyle name="Normal 2 4 4 3 5" xfId="5086"/>
    <cellStyle name="Normal 2 4 4 4" xfId="864"/>
    <cellStyle name="Normal 2 4 4 4 2" xfId="2001"/>
    <cellStyle name="Normal 2 4 4 4 2 2" xfId="3325"/>
    <cellStyle name="Normal 2 4 4 4 3" xfId="3324"/>
    <cellStyle name="Normal 2 4 4 4 4" xfId="5365"/>
    <cellStyle name="Normal 2 4 4 5" xfId="1441"/>
    <cellStyle name="Normal 2 4 4 5 2" xfId="3326"/>
    <cellStyle name="Normal 2 4 4 6" xfId="3311"/>
    <cellStyle name="Normal 2 4 4 7" xfId="4805"/>
    <cellStyle name="Normal 2 4 5" xfId="278"/>
    <cellStyle name="Normal 2 4 5 2" xfId="585"/>
    <cellStyle name="Normal 2 4 5 2 2" xfId="1160"/>
    <cellStyle name="Normal 2 4 5 2 2 2" xfId="2285"/>
    <cellStyle name="Normal 2 4 5 2 2 2 2" xfId="3330"/>
    <cellStyle name="Normal 2 4 5 2 2 3" xfId="3329"/>
    <cellStyle name="Normal 2 4 5 2 2 4" xfId="5649"/>
    <cellStyle name="Normal 2 4 5 2 3" xfId="1724"/>
    <cellStyle name="Normal 2 4 5 2 3 2" xfId="3331"/>
    <cellStyle name="Normal 2 4 5 2 4" xfId="3328"/>
    <cellStyle name="Normal 2 4 5 2 5" xfId="5088"/>
    <cellStyle name="Normal 2 4 5 3" xfId="866"/>
    <cellStyle name="Normal 2 4 5 3 2" xfId="2003"/>
    <cellStyle name="Normal 2 4 5 3 2 2" xfId="3333"/>
    <cellStyle name="Normal 2 4 5 3 3" xfId="3332"/>
    <cellStyle name="Normal 2 4 5 3 4" xfId="5367"/>
    <cellStyle name="Normal 2 4 5 4" xfId="1443"/>
    <cellStyle name="Normal 2 4 5 4 2" xfId="3334"/>
    <cellStyle name="Normal 2 4 5 5" xfId="3327"/>
    <cellStyle name="Normal 2 4 5 6" xfId="4807"/>
    <cellStyle name="Normal 2 4 6" xfId="578"/>
    <cellStyle name="Normal 2 4 6 2" xfId="1153"/>
    <cellStyle name="Normal 2 4 6 2 2" xfId="2278"/>
    <cellStyle name="Normal 2 4 6 2 2 2" xfId="3337"/>
    <cellStyle name="Normal 2 4 6 2 3" xfId="3336"/>
    <cellStyle name="Normal 2 4 6 2 4" xfId="5642"/>
    <cellStyle name="Normal 2 4 6 3" xfId="1717"/>
    <cellStyle name="Normal 2 4 6 3 2" xfId="3338"/>
    <cellStyle name="Normal 2 4 6 4" xfId="3335"/>
    <cellStyle name="Normal 2 4 6 5" xfId="5081"/>
    <cellStyle name="Normal 2 4 7" xfId="859"/>
    <cellStyle name="Normal 2 4 7 2" xfId="1996"/>
    <cellStyle name="Normal 2 4 7 2 2" xfId="3340"/>
    <cellStyle name="Normal 2 4 7 3" xfId="3339"/>
    <cellStyle name="Normal 2 4 7 4" xfId="5360"/>
    <cellStyle name="Normal 2 4 8" xfId="1436"/>
    <cellStyle name="Normal 2 4 8 2" xfId="3341"/>
    <cellStyle name="Normal 2 4 9" xfId="3278"/>
    <cellStyle name="Normal 2 5" xfId="279"/>
    <cellStyle name="Normal 2 5 10" xfId="4808"/>
    <cellStyle name="Normal 2 5 2" xfId="280"/>
    <cellStyle name="Normal 2 5 2 2" xfId="281"/>
    <cellStyle name="Normal 2 5 2 2 2" xfId="588"/>
    <cellStyle name="Normal 2 5 2 2 2 2" xfId="1163"/>
    <cellStyle name="Normal 2 5 2 2 2 2 2" xfId="2288"/>
    <cellStyle name="Normal 2 5 2 2 2 2 2 2" xfId="3347"/>
    <cellStyle name="Normal 2 5 2 2 2 2 3" xfId="3346"/>
    <cellStyle name="Normal 2 5 2 2 2 2 4" xfId="5652"/>
    <cellStyle name="Normal 2 5 2 2 2 3" xfId="1727"/>
    <cellStyle name="Normal 2 5 2 2 2 3 2" xfId="3348"/>
    <cellStyle name="Normal 2 5 2 2 2 4" xfId="3345"/>
    <cellStyle name="Normal 2 5 2 2 2 5" xfId="5091"/>
    <cellStyle name="Normal 2 5 2 2 3" xfId="869"/>
    <cellStyle name="Normal 2 5 2 2 3 2" xfId="2006"/>
    <cellStyle name="Normal 2 5 2 2 3 2 2" xfId="3350"/>
    <cellStyle name="Normal 2 5 2 2 3 3" xfId="3349"/>
    <cellStyle name="Normal 2 5 2 2 3 4" xfId="5370"/>
    <cellStyle name="Normal 2 5 2 2 4" xfId="1446"/>
    <cellStyle name="Normal 2 5 2 2 4 2" xfId="3351"/>
    <cellStyle name="Normal 2 5 2 2 5" xfId="3344"/>
    <cellStyle name="Normal 2 5 2 2 6" xfId="4810"/>
    <cellStyle name="Normal 2 5 2 3" xfId="587"/>
    <cellStyle name="Normal 2 5 2 3 2" xfId="1162"/>
    <cellStyle name="Normal 2 5 2 3 2 2" xfId="2287"/>
    <cellStyle name="Normal 2 5 2 3 2 2 2" xfId="3354"/>
    <cellStyle name="Normal 2 5 2 3 2 3" xfId="3353"/>
    <cellStyle name="Normal 2 5 2 3 2 4" xfId="5651"/>
    <cellStyle name="Normal 2 5 2 3 3" xfId="1726"/>
    <cellStyle name="Normal 2 5 2 3 3 2" xfId="3355"/>
    <cellStyle name="Normal 2 5 2 3 4" xfId="3352"/>
    <cellStyle name="Normal 2 5 2 3 5" xfId="5090"/>
    <cellStyle name="Normal 2 5 2 4" xfId="868"/>
    <cellStyle name="Normal 2 5 2 4 2" xfId="2005"/>
    <cellStyle name="Normal 2 5 2 4 2 2" xfId="3357"/>
    <cellStyle name="Normal 2 5 2 4 3" xfId="3356"/>
    <cellStyle name="Normal 2 5 2 4 4" xfId="5369"/>
    <cellStyle name="Normal 2 5 2 5" xfId="1445"/>
    <cellStyle name="Normal 2 5 2 5 2" xfId="3358"/>
    <cellStyle name="Normal 2 5 2 6" xfId="3343"/>
    <cellStyle name="Normal 2 5 2 7" xfId="4809"/>
    <cellStyle name="Normal 2 5 3" xfId="282"/>
    <cellStyle name="Normal 2 5 3 2" xfId="283"/>
    <cellStyle name="Normal 2 5 3 2 2" xfId="590"/>
    <cellStyle name="Normal 2 5 3 2 2 2" xfId="1165"/>
    <cellStyle name="Normal 2 5 3 2 2 2 2" xfId="2290"/>
    <cellStyle name="Normal 2 5 3 2 2 2 2 2" xfId="3363"/>
    <cellStyle name="Normal 2 5 3 2 2 2 3" xfId="3362"/>
    <cellStyle name="Normal 2 5 3 2 2 2 4" xfId="5654"/>
    <cellStyle name="Normal 2 5 3 2 2 3" xfId="1729"/>
    <cellStyle name="Normal 2 5 3 2 2 3 2" xfId="3364"/>
    <cellStyle name="Normal 2 5 3 2 2 4" xfId="3361"/>
    <cellStyle name="Normal 2 5 3 2 2 5" xfId="5093"/>
    <cellStyle name="Normal 2 5 3 2 3" xfId="871"/>
    <cellStyle name="Normal 2 5 3 2 3 2" xfId="2008"/>
    <cellStyle name="Normal 2 5 3 2 3 2 2" xfId="3366"/>
    <cellStyle name="Normal 2 5 3 2 3 3" xfId="3365"/>
    <cellStyle name="Normal 2 5 3 2 3 4" xfId="5372"/>
    <cellStyle name="Normal 2 5 3 2 4" xfId="1448"/>
    <cellStyle name="Normal 2 5 3 2 4 2" xfId="3367"/>
    <cellStyle name="Normal 2 5 3 2 5" xfId="3360"/>
    <cellStyle name="Normal 2 5 3 2 6" xfId="4812"/>
    <cellStyle name="Normal 2 5 3 3" xfId="589"/>
    <cellStyle name="Normal 2 5 3 3 2" xfId="1164"/>
    <cellStyle name="Normal 2 5 3 3 2 2" xfId="2289"/>
    <cellStyle name="Normal 2 5 3 3 2 2 2" xfId="3370"/>
    <cellStyle name="Normal 2 5 3 3 2 3" xfId="3369"/>
    <cellStyle name="Normal 2 5 3 3 2 4" xfId="5653"/>
    <cellStyle name="Normal 2 5 3 3 3" xfId="1728"/>
    <cellStyle name="Normal 2 5 3 3 3 2" xfId="3371"/>
    <cellStyle name="Normal 2 5 3 3 4" xfId="3368"/>
    <cellStyle name="Normal 2 5 3 3 5" xfId="5092"/>
    <cellStyle name="Normal 2 5 3 4" xfId="870"/>
    <cellStyle name="Normal 2 5 3 4 2" xfId="2007"/>
    <cellStyle name="Normal 2 5 3 4 2 2" xfId="3373"/>
    <cellStyle name="Normal 2 5 3 4 3" xfId="3372"/>
    <cellStyle name="Normal 2 5 3 4 4" xfId="5371"/>
    <cellStyle name="Normal 2 5 3 5" xfId="1447"/>
    <cellStyle name="Normal 2 5 3 5 2" xfId="3374"/>
    <cellStyle name="Normal 2 5 3 6" xfId="3359"/>
    <cellStyle name="Normal 2 5 3 7" xfId="4811"/>
    <cellStyle name="Normal 2 5 4" xfId="284"/>
    <cellStyle name="Normal 2 5 4 2" xfId="285"/>
    <cellStyle name="Normal 2 5 4 2 2" xfId="592"/>
    <cellStyle name="Normal 2 5 4 2 2 2" xfId="1167"/>
    <cellStyle name="Normal 2 5 4 2 2 2 2" xfId="2292"/>
    <cellStyle name="Normal 2 5 4 2 2 2 2 2" xfId="3379"/>
    <cellStyle name="Normal 2 5 4 2 2 2 3" xfId="3378"/>
    <cellStyle name="Normal 2 5 4 2 2 2 4" xfId="5656"/>
    <cellStyle name="Normal 2 5 4 2 2 3" xfId="1731"/>
    <cellStyle name="Normal 2 5 4 2 2 3 2" xfId="3380"/>
    <cellStyle name="Normal 2 5 4 2 2 4" xfId="3377"/>
    <cellStyle name="Normal 2 5 4 2 2 5" xfId="5095"/>
    <cellStyle name="Normal 2 5 4 2 3" xfId="873"/>
    <cellStyle name="Normal 2 5 4 2 3 2" xfId="2010"/>
    <cellStyle name="Normal 2 5 4 2 3 2 2" xfId="3382"/>
    <cellStyle name="Normal 2 5 4 2 3 3" xfId="3381"/>
    <cellStyle name="Normal 2 5 4 2 3 4" xfId="5374"/>
    <cellStyle name="Normal 2 5 4 2 4" xfId="1450"/>
    <cellStyle name="Normal 2 5 4 2 4 2" xfId="3383"/>
    <cellStyle name="Normal 2 5 4 2 5" xfId="3376"/>
    <cellStyle name="Normal 2 5 4 2 6" xfId="4814"/>
    <cellStyle name="Normal 2 5 4 3" xfId="591"/>
    <cellStyle name="Normal 2 5 4 3 2" xfId="1166"/>
    <cellStyle name="Normal 2 5 4 3 2 2" xfId="2291"/>
    <cellStyle name="Normal 2 5 4 3 2 2 2" xfId="3386"/>
    <cellStyle name="Normal 2 5 4 3 2 3" xfId="3385"/>
    <cellStyle name="Normal 2 5 4 3 2 4" xfId="5655"/>
    <cellStyle name="Normal 2 5 4 3 3" xfId="1730"/>
    <cellStyle name="Normal 2 5 4 3 3 2" xfId="3387"/>
    <cellStyle name="Normal 2 5 4 3 4" xfId="3384"/>
    <cellStyle name="Normal 2 5 4 3 5" xfId="5094"/>
    <cellStyle name="Normal 2 5 4 4" xfId="872"/>
    <cellStyle name="Normal 2 5 4 4 2" xfId="2009"/>
    <cellStyle name="Normal 2 5 4 4 2 2" xfId="3389"/>
    <cellStyle name="Normal 2 5 4 4 3" xfId="3388"/>
    <cellStyle name="Normal 2 5 4 4 4" xfId="5373"/>
    <cellStyle name="Normal 2 5 4 5" xfId="1449"/>
    <cellStyle name="Normal 2 5 4 5 2" xfId="3390"/>
    <cellStyle name="Normal 2 5 4 6" xfId="3375"/>
    <cellStyle name="Normal 2 5 4 7" xfId="4813"/>
    <cellStyle name="Normal 2 5 5" xfId="286"/>
    <cellStyle name="Normal 2 5 5 2" xfId="593"/>
    <cellStyle name="Normal 2 5 5 2 2" xfId="1168"/>
    <cellStyle name="Normal 2 5 5 2 2 2" xfId="2293"/>
    <cellStyle name="Normal 2 5 5 2 2 2 2" xfId="3394"/>
    <cellStyle name="Normal 2 5 5 2 2 3" xfId="3393"/>
    <cellStyle name="Normal 2 5 5 2 2 4" xfId="5657"/>
    <cellStyle name="Normal 2 5 5 2 3" xfId="1732"/>
    <cellStyle name="Normal 2 5 5 2 3 2" xfId="3395"/>
    <cellStyle name="Normal 2 5 5 2 4" xfId="3392"/>
    <cellStyle name="Normal 2 5 5 2 5" xfId="5096"/>
    <cellStyle name="Normal 2 5 5 3" xfId="874"/>
    <cellStyle name="Normal 2 5 5 3 2" xfId="2011"/>
    <cellStyle name="Normal 2 5 5 3 2 2" xfId="3397"/>
    <cellStyle name="Normal 2 5 5 3 3" xfId="3396"/>
    <cellStyle name="Normal 2 5 5 3 4" xfId="5375"/>
    <cellStyle name="Normal 2 5 5 4" xfId="1451"/>
    <cellStyle name="Normal 2 5 5 4 2" xfId="3398"/>
    <cellStyle name="Normal 2 5 5 5" xfId="3391"/>
    <cellStyle name="Normal 2 5 5 6" xfId="4815"/>
    <cellStyle name="Normal 2 5 6" xfId="586"/>
    <cellStyle name="Normal 2 5 6 2" xfId="1161"/>
    <cellStyle name="Normal 2 5 6 2 2" xfId="2286"/>
    <cellStyle name="Normal 2 5 6 2 2 2" xfId="3401"/>
    <cellStyle name="Normal 2 5 6 2 3" xfId="3400"/>
    <cellStyle name="Normal 2 5 6 2 4" xfId="5650"/>
    <cellStyle name="Normal 2 5 6 3" xfId="1725"/>
    <cellStyle name="Normal 2 5 6 3 2" xfId="3402"/>
    <cellStyle name="Normal 2 5 6 4" xfId="3399"/>
    <cellStyle name="Normal 2 5 6 5" xfId="5089"/>
    <cellStyle name="Normal 2 5 7" xfId="867"/>
    <cellStyle name="Normal 2 5 7 2" xfId="2004"/>
    <cellStyle name="Normal 2 5 7 2 2" xfId="3404"/>
    <cellStyle name="Normal 2 5 7 3" xfId="3403"/>
    <cellStyle name="Normal 2 5 7 4" xfId="5368"/>
    <cellStyle name="Normal 2 5 8" xfId="1444"/>
    <cellStyle name="Normal 2 5 8 2" xfId="3405"/>
    <cellStyle name="Normal 2 5 9" xfId="3342"/>
    <cellStyle name="Normal 2 6" xfId="287"/>
    <cellStyle name="Normal 2 6 10" xfId="4816"/>
    <cellStyle name="Normal 2 6 2" xfId="288"/>
    <cellStyle name="Normal 2 6 2 2" xfId="289"/>
    <cellStyle name="Normal 2 6 2 2 2" xfId="596"/>
    <cellStyle name="Normal 2 6 2 2 2 2" xfId="1171"/>
    <cellStyle name="Normal 2 6 2 2 2 2 2" xfId="2296"/>
    <cellStyle name="Normal 2 6 2 2 2 2 2 2" xfId="3411"/>
    <cellStyle name="Normal 2 6 2 2 2 2 3" xfId="3410"/>
    <cellStyle name="Normal 2 6 2 2 2 2 4" xfId="5660"/>
    <cellStyle name="Normal 2 6 2 2 2 3" xfId="1735"/>
    <cellStyle name="Normal 2 6 2 2 2 3 2" xfId="3412"/>
    <cellStyle name="Normal 2 6 2 2 2 4" xfId="3409"/>
    <cellStyle name="Normal 2 6 2 2 2 5" xfId="5099"/>
    <cellStyle name="Normal 2 6 2 2 3" xfId="877"/>
    <cellStyle name="Normal 2 6 2 2 3 2" xfId="2014"/>
    <cellStyle name="Normal 2 6 2 2 3 2 2" xfId="3414"/>
    <cellStyle name="Normal 2 6 2 2 3 3" xfId="3413"/>
    <cellStyle name="Normal 2 6 2 2 3 4" xfId="5378"/>
    <cellStyle name="Normal 2 6 2 2 4" xfId="1454"/>
    <cellStyle name="Normal 2 6 2 2 4 2" xfId="3415"/>
    <cellStyle name="Normal 2 6 2 2 5" xfId="3408"/>
    <cellStyle name="Normal 2 6 2 2 6" xfId="4818"/>
    <cellStyle name="Normal 2 6 2 3" xfId="595"/>
    <cellStyle name="Normal 2 6 2 3 2" xfId="1170"/>
    <cellStyle name="Normal 2 6 2 3 2 2" xfId="2295"/>
    <cellStyle name="Normal 2 6 2 3 2 2 2" xfId="3418"/>
    <cellStyle name="Normal 2 6 2 3 2 3" xfId="3417"/>
    <cellStyle name="Normal 2 6 2 3 2 4" xfId="5659"/>
    <cellStyle name="Normal 2 6 2 3 3" xfId="1734"/>
    <cellStyle name="Normal 2 6 2 3 3 2" xfId="3419"/>
    <cellStyle name="Normal 2 6 2 3 4" xfId="3416"/>
    <cellStyle name="Normal 2 6 2 3 5" xfId="5098"/>
    <cellStyle name="Normal 2 6 2 4" xfId="876"/>
    <cellStyle name="Normal 2 6 2 4 2" xfId="2013"/>
    <cellStyle name="Normal 2 6 2 4 2 2" xfId="3421"/>
    <cellStyle name="Normal 2 6 2 4 3" xfId="3420"/>
    <cellStyle name="Normal 2 6 2 4 4" xfId="5377"/>
    <cellStyle name="Normal 2 6 2 5" xfId="1453"/>
    <cellStyle name="Normal 2 6 2 5 2" xfId="3422"/>
    <cellStyle name="Normal 2 6 2 6" xfId="3407"/>
    <cellStyle name="Normal 2 6 2 7" xfId="4817"/>
    <cellStyle name="Normal 2 6 3" xfId="290"/>
    <cellStyle name="Normal 2 6 3 2" xfId="291"/>
    <cellStyle name="Normal 2 6 3 2 2" xfId="598"/>
    <cellStyle name="Normal 2 6 3 2 2 2" xfId="1173"/>
    <cellStyle name="Normal 2 6 3 2 2 2 2" xfId="2298"/>
    <cellStyle name="Normal 2 6 3 2 2 2 2 2" xfId="3427"/>
    <cellStyle name="Normal 2 6 3 2 2 2 3" xfId="3426"/>
    <cellStyle name="Normal 2 6 3 2 2 2 4" xfId="5662"/>
    <cellStyle name="Normal 2 6 3 2 2 3" xfId="1737"/>
    <cellStyle name="Normal 2 6 3 2 2 3 2" xfId="3428"/>
    <cellStyle name="Normal 2 6 3 2 2 4" xfId="3425"/>
    <cellStyle name="Normal 2 6 3 2 2 5" xfId="5101"/>
    <cellStyle name="Normal 2 6 3 2 3" xfId="879"/>
    <cellStyle name="Normal 2 6 3 2 3 2" xfId="2016"/>
    <cellStyle name="Normal 2 6 3 2 3 2 2" xfId="3430"/>
    <cellStyle name="Normal 2 6 3 2 3 3" xfId="3429"/>
    <cellStyle name="Normal 2 6 3 2 3 4" xfId="5380"/>
    <cellStyle name="Normal 2 6 3 2 4" xfId="1456"/>
    <cellStyle name="Normal 2 6 3 2 4 2" xfId="3431"/>
    <cellStyle name="Normal 2 6 3 2 5" xfId="3424"/>
    <cellStyle name="Normal 2 6 3 2 6" xfId="4820"/>
    <cellStyle name="Normal 2 6 3 3" xfId="597"/>
    <cellStyle name="Normal 2 6 3 3 2" xfId="1172"/>
    <cellStyle name="Normal 2 6 3 3 2 2" xfId="2297"/>
    <cellStyle name="Normal 2 6 3 3 2 2 2" xfId="3434"/>
    <cellStyle name="Normal 2 6 3 3 2 3" xfId="3433"/>
    <cellStyle name="Normal 2 6 3 3 2 4" xfId="5661"/>
    <cellStyle name="Normal 2 6 3 3 3" xfId="1736"/>
    <cellStyle name="Normal 2 6 3 3 3 2" xfId="3435"/>
    <cellStyle name="Normal 2 6 3 3 4" xfId="3432"/>
    <cellStyle name="Normal 2 6 3 3 5" xfId="5100"/>
    <cellStyle name="Normal 2 6 3 4" xfId="878"/>
    <cellStyle name="Normal 2 6 3 4 2" xfId="2015"/>
    <cellStyle name="Normal 2 6 3 4 2 2" xfId="3437"/>
    <cellStyle name="Normal 2 6 3 4 3" xfId="3436"/>
    <cellStyle name="Normal 2 6 3 4 4" xfId="5379"/>
    <cellStyle name="Normal 2 6 3 5" xfId="1455"/>
    <cellStyle name="Normal 2 6 3 5 2" xfId="3438"/>
    <cellStyle name="Normal 2 6 3 6" xfId="3423"/>
    <cellStyle name="Normal 2 6 3 7" xfId="4819"/>
    <cellStyle name="Normal 2 6 4" xfId="292"/>
    <cellStyle name="Normal 2 6 4 2" xfId="293"/>
    <cellStyle name="Normal 2 6 4 2 2" xfId="600"/>
    <cellStyle name="Normal 2 6 4 2 2 2" xfId="1175"/>
    <cellStyle name="Normal 2 6 4 2 2 2 2" xfId="2300"/>
    <cellStyle name="Normal 2 6 4 2 2 2 2 2" xfId="3443"/>
    <cellStyle name="Normal 2 6 4 2 2 2 3" xfId="3442"/>
    <cellStyle name="Normal 2 6 4 2 2 2 4" xfId="5664"/>
    <cellStyle name="Normal 2 6 4 2 2 3" xfId="1739"/>
    <cellStyle name="Normal 2 6 4 2 2 3 2" xfId="3444"/>
    <cellStyle name="Normal 2 6 4 2 2 4" xfId="3441"/>
    <cellStyle name="Normal 2 6 4 2 2 5" xfId="5103"/>
    <cellStyle name="Normal 2 6 4 2 3" xfId="881"/>
    <cellStyle name="Normal 2 6 4 2 3 2" xfId="2018"/>
    <cellStyle name="Normal 2 6 4 2 3 2 2" xfId="3446"/>
    <cellStyle name="Normal 2 6 4 2 3 3" xfId="3445"/>
    <cellStyle name="Normal 2 6 4 2 3 4" xfId="5382"/>
    <cellStyle name="Normal 2 6 4 2 4" xfId="1458"/>
    <cellStyle name="Normal 2 6 4 2 4 2" xfId="3447"/>
    <cellStyle name="Normal 2 6 4 2 5" xfId="3440"/>
    <cellStyle name="Normal 2 6 4 2 6" xfId="4822"/>
    <cellStyle name="Normal 2 6 4 3" xfId="599"/>
    <cellStyle name="Normal 2 6 4 3 2" xfId="1174"/>
    <cellStyle name="Normal 2 6 4 3 2 2" xfId="2299"/>
    <cellStyle name="Normal 2 6 4 3 2 2 2" xfId="3450"/>
    <cellStyle name="Normal 2 6 4 3 2 3" xfId="3449"/>
    <cellStyle name="Normal 2 6 4 3 2 4" xfId="5663"/>
    <cellStyle name="Normal 2 6 4 3 3" xfId="1738"/>
    <cellStyle name="Normal 2 6 4 3 3 2" xfId="3451"/>
    <cellStyle name="Normal 2 6 4 3 4" xfId="3448"/>
    <cellStyle name="Normal 2 6 4 3 5" xfId="5102"/>
    <cellStyle name="Normal 2 6 4 4" xfId="880"/>
    <cellStyle name="Normal 2 6 4 4 2" xfId="2017"/>
    <cellStyle name="Normal 2 6 4 4 2 2" xfId="3453"/>
    <cellStyle name="Normal 2 6 4 4 3" xfId="3452"/>
    <cellStyle name="Normal 2 6 4 4 4" xfId="5381"/>
    <cellStyle name="Normal 2 6 4 5" xfId="1457"/>
    <cellStyle name="Normal 2 6 4 5 2" xfId="3454"/>
    <cellStyle name="Normal 2 6 4 6" xfId="3439"/>
    <cellStyle name="Normal 2 6 4 7" xfId="4821"/>
    <cellStyle name="Normal 2 6 5" xfId="294"/>
    <cellStyle name="Normal 2 6 5 2" xfId="601"/>
    <cellStyle name="Normal 2 6 5 2 2" xfId="1176"/>
    <cellStyle name="Normal 2 6 5 2 2 2" xfId="2301"/>
    <cellStyle name="Normal 2 6 5 2 2 2 2" xfId="3458"/>
    <cellStyle name="Normal 2 6 5 2 2 3" xfId="3457"/>
    <cellStyle name="Normal 2 6 5 2 2 4" xfId="5665"/>
    <cellStyle name="Normal 2 6 5 2 3" xfId="1740"/>
    <cellStyle name="Normal 2 6 5 2 3 2" xfId="3459"/>
    <cellStyle name="Normal 2 6 5 2 4" xfId="3456"/>
    <cellStyle name="Normal 2 6 5 2 5" xfId="5104"/>
    <cellStyle name="Normal 2 6 5 3" xfId="882"/>
    <cellStyle name="Normal 2 6 5 3 2" xfId="2019"/>
    <cellStyle name="Normal 2 6 5 3 2 2" xfId="3461"/>
    <cellStyle name="Normal 2 6 5 3 3" xfId="3460"/>
    <cellStyle name="Normal 2 6 5 3 4" xfId="5383"/>
    <cellStyle name="Normal 2 6 5 4" xfId="1459"/>
    <cellStyle name="Normal 2 6 5 4 2" xfId="3462"/>
    <cellStyle name="Normal 2 6 5 5" xfId="3455"/>
    <cellStyle name="Normal 2 6 5 6" xfId="4823"/>
    <cellStyle name="Normal 2 6 6" xfId="594"/>
    <cellStyle name="Normal 2 6 6 2" xfId="1169"/>
    <cellStyle name="Normal 2 6 6 2 2" xfId="2294"/>
    <cellStyle name="Normal 2 6 6 2 2 2" xfId="3465"/>
    <cellStyle name="Normal 2 6 6 2 3" xfId="3464"/>
    <cellStyle name="Normal 2 6 6 2 4" xfId="5658"/>
    <cellStyle name="Normal 2 6 6 3" xfId="1733"/>
    <cellStyle name="Normal 2 6 6 3 2" xfId="3466"/>
    <cellStyle name="Normal 2 6 6 4" xfId="3463"/>
    <cellStyle name="Normal 2 6 6 5" xfId="5097"/>
    <cellStyle name="Normal 2 6 7" xfId="875"/>
    <cellStyle name="Normal 2 6 7 2" xfId="2012"/>
    <cellStyle name="Normal 2 6 7 2 2" xfId="3468"/>
    <cellStyle name="Normal 2 6 7 3" xfId="3467"/>
    <cellStyle name="Normal 2 6 7 4" xfId="5376"/>
    <cellStyle name="Normal 2 6 8" xfId="1452"/>
    <cellStyle name="Normal 2 6 8 2" xfId="3469"/>
    <cellStyle name="Normal 2 6 9" xfId="3406"/>
    <cellStyle name="Normal 2 7" xfId="295"/>
    <cellStyle name="Normal 2 7 10" xfId="4824"/>
    <cellStyle name="Normal 2 7 2" xfId="296"/>
    <cellStyle name="Normal 2 7 2 2" xfId="297"/>
    <cellStyle name="Normal 2 7 2 2 2" xfId="604"/>
    <cellStyle name="Normal 2 7 2 2 2 2" xfId="1179"/>
    <cellStyle name="Normal 2 7 2 2 2 2 2" xfId="2304"/>
    <cellStyle name="Normal 2 7 2 2 2 2 2 2" xfId="3475"/>
    <cellStyle name="Normal 2 7 2 2 2 2 3" xfId="3474"/>
    <cellStyle name="Normal 2 7 2 2 2 2 4" xfId="5668"/>
    <cellStyle name="Normal 2 7 2 2 2 3" xfId="1743"/>
    <cellStyle name="Normal 2 7 2 2 2 3 2" xfId="3476"/>
    <cellStyle name="Normal 2 7 2 2 2 4" xfId="3473"/>
    <cellStyle name="Normal 2 7 2 2 2 5" xfId="5107"/>
    <cellStyle name="Normal 2 7 2 2 3" xfId="885"/>
    <cellStyle name="Normal 2 7 2 2 3 2" xfId="2022"/>
    <cellStyle name="Normal 2 7 2 2 3 2 2" xfId="3478"/>
    <cellStyle name="Normal 2 7 2 2 3 3" xfId="3477"/>
    <cellStyle name="Normal 2 7 2 2 3 4" xfId="5386"/>
    <cellStyle name="Normal 2 7 2 2 4" xfId="1462"/>
    <cellStyle name="Normal 2 7 2 2 4 2" xfId="3479"/>
    <cellStyle name="Normal 2 7 2 2 5" xfId="3472"/>
    <cellStyle name="Normal 2 7 2 2 6" xfId="4826"/>
    <cellStyle name="Normal 2 7 2 3" xfId="603"/>
    <cellStyle name="Normal 2 7 2 3 2" xfId="1178"/>
    <cellStyle name="Normal 2 7 2 3 2 2" xfId="2303"/>
    <cellStyle name="Normal 2 7 2 3 2 2 2" xfId="3482"/>
    <cellStyle name="Normal 2 7 2 3 2 3" xfId="3481"/>
    <cellStyle name="Normal 2 7 2 3 2 4" xfId="5667"/>
    <cellStyle name="Normal 2 7 2 3 3" xfId="1742"/>
    <cellStyle name="Normal 2 7 2 3 3 2" xfId="3483"/>
    <cellStyle name="Normal 2 7 2 3 4" xfId="3480"/>
    <cellStyle name="Normal 2 7 2 3 5" xfId="5106"/>
    <cellStyle name="Normal 2 7 2 4" xfId="884"/>
    <cellStyle name="Normal 2 7 2 4 2" xfId="2021"/>
    <cellStyle name="Normal 2 7 2 4 2 2" xfId="3485"/>
    <cellStyle name="Normal 2 7 2 4 3" xfId="3484"/>
    <cellStyle name="Normal 2 7 2 4 4" xfId="5385"/>
    <cellStyle name="Normal 2 7 2 5" xfId="1461"/>
    <cellStyle name="Normal 2 7 2 5 2" xfId="3486"/>
    <cellStyle name="Normal 2 7 2 6" xfId="3471"/>
    <cellStyle name="Normal 2 7 2 7" xfId="4825"/>
    <cellStyle name="Normal 2 7 3" xfId="298"/>
    <cellStyle name="Normal 2 7 3 2" xfId="299"/>
    <cellStyle name="Normal 2 7 3 2 2" xfId="606"/>
    <cellStyle name="Normal 2 7 3 2 2 2" xfId="1181"/>
    <cellStyle name="Normal 2 7 3 2 2 2 2" xfId="2306"/>
    <cellStyle name="Normal 2 7 3 2 2 2 2 2" xfId="3491"/>
    <cellStyle name="Normal 2 7 3 2 2 2 3" xfId="3490"/>
    <cellStyle name="Normal 2 7 3 2 2 2 4" xfId="5670"/>
    <cellStyle name="Normal 2 7 3 2 2 3" xfId="1745"/>
    <cellStyle name="Normal 2 7 3 2 2 3 2" xfId="3492"/>
    <cellStyle name="Normal 2 7 3 2 2 4" xfId="3489"/>
    <cellStyle name="Normal 2 7 3 2 2 5" xfId="5109"/>
    <cellStyle name="Normal 2 7 3 2 3" xfId="887"/>
    <cellStyle name="Normal 2 7 3 2 3 2" xfId="2024"/>
    <cellStyle name="Normal 2 7 3 2 3 2 2" xfId="3494"/>
    <cellStyle name="Normal 2 7 3 2 3 3" xfId="3493"/>
    <cellStyle name="Normal 2 7 3 2 3 4" xfId="5388"/>
    <cellStyle name="Normal 2 7 3 2 4" xfId="1464"/>
    <cellStyle name="Normal 2 7 3 2 4 2" xfId="3495"/>
    <cellStyle name="Normal 2 7 3 2 5" xfId="3488"/>
    <cellStyle name="Normal 2 7 3 2 6" xfId="4828"/>
    <cellStyle name="Normal 2 7 3 3" xfId="605"/>
    <cellStyle name="Normal 2 7 3 3 2" xfId="1180"/>
    <cellStyle name="Normal 2 7 3 3 2 2" xfId="2305"/>
    <cellStyle name="Normal 2 7 3 3 2 2 2" xfId="3498"/>
    <cellStyle name="Normal 2 7 3 3 2 3" xfId="3497"/>
    <cellStyle name="Normal 2 7 3 3 2 4" xfId="5669"/>
    <cellStyle name="Normal 2 7 3 3 3" xfId="1744"/>
    <cellStyle name="Normal 2 7 3 3 3 2" xfId="3499"/>
    <cellStyle name="Normal 2 7 3 3 4" xfId="3496"/>
    <cellStyle name="Normal 2 7 3 3 5" xfId="5108"/>
    <cellStyle name="Normal 2 7 3 4" xfId="886"/>
    <cellStyle name="Normal 2 7 3 4 2" xfId="2023"/>
    <cellStyle name="Normal 2 7 3 4 2 2" xfId="3501"/>
    <cellStyle name="Normal 2 7 3 4 3" xfId="3500"/>
    <cellStyle name="Normal 2 7 3 4 4" xfId="5387"/>
    <cellStyle name="Normal 2 7 3 5" xfId="1463"/>
    <cellStyle name="Normal 2 7 3 5 2" xfId="3502"/>
    <cellStyle name="Normal 2 7 3 6" xfId="3487"/>
    <cellStyle name="Normal 2 7 3 7" xfId="4827"/>
    <cellStyle name="Normal 2 7 4" xfId="300"/>
    <cellStyle name="Normal 2 7 4 2" xfId="301"/>
    <cellStyle name="Normal 2 7 4 2 2" xfId="608"/>
    <cellStyle name="Normal 2 7 4 2 2 2" xfId="1183"/>
    <cellStyle name="Normal 2 7 4 2 2 2 2" xfId="2308"/>
    <cellStyle name="Normal 2 7 4 2 2 2 2 2" xfId="3507"/>
    <cellStyle name="Normal 2 7 4 2 2 2 3" xfId="3506"/>
    <cellStyle name="Normal 2 7 4 2 2 2 4" xfId="5672"/>
    <cellStyle name="Normal 2 7 4 2 2 3" xfId="1747"/>
    <cellStyle name="Normal 2 7 4 2 2 3 2" xfId="3508"/>
    <cellStyle name="Normal 2 7 4 2 2 4" xfId="3505"/>
    <cellStyle name="Normal 2 7 4 2 2 5" xfId="5111"/>
    <cellStyle name="Normal 2 7 4 2 3" xfId="889"/>
    <cellStyle name="Normal 2 7 4 2 3 2" xfId="2026"/>
    <cellStyle name="Normal 2 7 4 2 3 2 2" xfId="3510"/>
    <cellStyle name="Normal 2 7 4 2 3 3" xfId="3509"/>
    <cellStyle name="Normal 2 7 4 2 3 4" xfId="5390"/>
    <cellStyle name="Normal 2 7 4 2 4" xfId="1466"/>
    <cellStyle name="Normal 2 7 4 2 4 2" xfId="3511"/>
    <cellStyle name="Normal 2 7 4 2 5" xfId="3504"/>
    <cellStyle name="Normal 2 7 4 2 6" xfId="4830"/>
    <cellStyle name="Normal 2 7 4 3" xfId="607"/>
    <cellStyle name="Normal 2 7 4 3 2" xfId="1182"/>
    <cellStyle name="Normal 2 7 4 3 2 2" xfId="2307"/>
    <cellStyle name="Normal 2 7 4 3 2 2 2" xfId="3514"/>
    <cellStyle name="Normal 2 7 4 3 2 3" xfId="3513"/>
    <cellStyle name="Normal 2 7 4 3 2 4" xfId="5671"/>
    <cellStyle name="Normal 2 7 4 3 3" xfId="1746"/>
    <cellStyle name="Normal 2 7 4 3 3 2" xfId="3515"/>
    <cellStyle name="Normal 2 7 4 3 4" xfId="3512"/>
    <cellStyle name="Normal 2 7 4 3 5" xfId="5110"/>
    <cellStyle name="Normal 2 7 4 4" xfId="888"/>
    <cellStyle name="Normal 2 7 4 4 2" xfId="2025"/>
    <cellStyle name="Normal 2 7 4 4 2 2" xfId="3517"/>
    <cellStyle name="Normal 2 7 4 4 3" xfId="3516"/>
    <cellStyle name="Normal 2 7 4 4 4" xfId="5389"/>
    <cellStyle name="Normal 2 7 4 5" xfId="1465"/>
    <cellStyle name="Normal 2 7 4 5 2" xfId="3518"/>
    <cellStyle name="Normal 2 7 4 6" xfId="3503"/>
    <cellStyle name="Normal 2 7 4 7" xfId="4829"/>
    <cellStyle name="Normal 2 7 5" xfId="302"/>
    <cellStyle name="Normal 2 7 5 2" xfId="609"/>
    <cellStyle name="Normal 2 7 5 2 2" xfId="1184"/>
    <cellStyle name="Normal 2 7 5 2 2 2" xfId="2309"/>
    <cellStyle name="Normal 2 7 5 2 2 2 2" xfId="3522"/>
    <cellStyle name="Normal 2 7 5 2 2 3" xfId="3521"/>
    <cellStyle name="Normal 2 7 5 2 2 4" xfId="5673"/>
    <cellStyle name="Normal 2 7 5 2 3" xfId="1748"/>
    <cellStyle name="Normal 2 7 5 2 3 2" xfId="3523"/>
    <cellStyle name="Normal 2 7 5 2 4" xfId="3520"/>
    <cellStyle name="Normal 2 7 5 2 5" xfId="5112"/>
    <cellStyle name="Normal 2 7 5 3" xfId="890"/>
    <cellStyle name="Normal 2 7 5 3 2" xfId="2027"/>
    <cellStyle name="Normal 2 7 5 3 2 2" xfId="3525"/>
    <cellStyle name="Normal 2 7 5 3 3" xfId="3524"/>
    <cellStyle name="Normal 2 7 5 3 4" xfId="5391"/>
    <cellStyle name="Normal 2 7 5 4" xfId="1467"/>
    <cellStyle name="Normal 2 7 5 4 2" xfId="3526"/>
    <cellStyle name="Normal 2 7 5 5" xfId="3519"/>
    <cellStyle name="Normal 2 7 5 6" xfId="4831"/>
    <cellStyle name="Normal 2 7 6" xfId="602"/>
    <cellStyle name="Normal 2 7 6 2" xfId="1177"/>
    <cellStyle name="Normal 2 7 6 2 2" xfId="2302"/>
    <cellStyle name="Normal 2 7 6 2 2 2" xfId="3529"/>
    <cellStyle name="Normal 2 7 6 2 3" xfId="3528"/>
    <cellStyle name="Normal 2 7 6 2 4" xfId="5666"/>
    <cellStyle name="Normal 2 7 6 3" xfId="1741"/>
    <cellStyle name="Normal 2 7 6 3 2" xfId="3530"/>
    <cellStyle name="Normal 2 7 6 4" xfId="3527"/>
    <cellStyle name="Normal 2 7 6 5" xfId="5105"/>
    <cellStyle name="Normal 2 7 7" xfId="883"/>
    <cellStyle name="Normal 2 7 7 2" xfId="2020"/>
    <cellStyle name="Normal 2 7 7 2 2" xfId="3532"/>
    <cellStyle name="Normal 2 7 7 3" xfId="3531"/>
    <cellStyle name="Normal 2 7 7 4" xfId="5384"/>
    <cellStyle name="Normal 2 7 8" xfId="1460"/>
    <cellStyle name="Normal 2 7 8 2" xfId="3533"/>
    <cellStyle name="Normal 2 7 9" xfId="3470"/>
    <cellStyle name="Normal 2 8" xfId="303"/>
    <cellStyle name="Normal 2 8 10" xfId="4832"/>
    <cellStyle name="Normal 2 8 2" xfId="304"/>
    <cellStyle name="Normal 2 8 2 2" xfId="305"/>
    <cellStyle name="Normal 2 8 2 2 2" xfId="612"/>
    <cellStyle name="Normal 2 8 2 2 2 2" xfId="1187"/>
    <cellStyle name="Normal 2 8 2 2 2 2 2" xfId="2312"/>
    <cellStyle name="Normal 2 8 2 2 2 2 2 2" xfId="3539"/>
    <cellStyle name="Normal 2 8 2 2 2 2 3" xfId="3538"/>
    <cellStyle name="Normal 2 8 2 2 2 2 4" xfId="5676"/>
    <cellStyle name="Normal 2 8 2 2 2 3" xfId="1751"/>
    <cellStyle name="Normal 2 8 2 2 2 3 2" xfId="3540"/>
    <cellStyle name="Normal 2 8 2 2 2 4" xfId="3537"/>
    <cellStyle name="Normal 2 8 2 2 2 5" xfId="5115"/>
    <cellStyle name="Normal 2 8 2 2 3" xfId="893"/>
    <cellStyle name="Normal 2 8 2 2 3 2" xfId="2030"/>
    <cellStyle name="Normal 2 8 2 2 3 2 2" xfId="3542"/>
    <cellStyle name="Normal 2 8 2 2 3 3" xfId="3541"/>
    <cellStyle name="Normal 2 8 2 2 3 4" xfId="5394"/>
    <cellStyle name="Normal 2 8 2 2 4" xfId="1470"/>
    <cellStyle name="Normal 2 8 2 2 4 2" xfId="3543"/>
    <cellStyle name="Normal 2 8 2 2 5" xfId="3536"/>
    <cellStyle name="Normal 2 8 2 2 6" xfId="4834"/>
    <cellStyle name="Normal 2 8 2 3" xfId="611"/>
    <cellStyle name="Normal 2 8 2 3 2" xfId="1186"/>
    <cellStyle name="Normal 2 8 2 3 2 2" xfId="2311"/>
    <cellStyle name="Normal 2 8 2 3 2 2 2" xfId="3546"/>
    <cellStyle name="Normal 2 8 2 3 2 3" xfId="3545"/>
    <cellStyle name="Normal 2 8 2 3 2 4" xfId="5675"/>
    <cellStyle name="Normal 2 8 2 3 3" xfId="1750"/>
    <cellStyle name="Normal 2 8 2 3 3 2" xfId="3547"/>
    <cellStyle name="Normal 2 8 2 3 4" xfId="3544"/>
    <cellStyle name="Normal 2 8 2 3 5" xfId="5114"/>
    <cellStyle name="Normal 2 8 2 4" xfId="892"/>
    <cellStyle name="Normal 2 8 2 4 2" xfId="2029"/>
    <cellStyle name="Normal 2 8 2 4 2 2" xfId="3549"/>
    <cellStyle name="Normal 2 8 2 4 3" xfId="3548"/>
    <cellStyle name="Normal 2 8 2 4 4" xfId="5393"/>
    <cellStyle name="Normal 2 8 2 5" xfId="1469"/>
    <cellStyle name="Normal 2 8 2 5 2" xfId="3550"/>
    <cellStyle name="Normal 2 8 2 6" xfId="3535"/>
    <cellStyle name="Normal 2 8 2 7" xfId="4833"/>
    <cellStyle name="Normal 2 8 3" xfId="306"/>
    <cellStyle name="Normal 2 8 3 2" xfId="307"/>
    <cellStyle name="Normal 2 8 3 2 2" xfId="614"/>
    <cellStyle name="Normal 2 8 3 2 2 2" xfId="1189"/>
    <cellStyle name="Normal 2 8 3 2 2 2 2" xfId="2314"/>
    <cellStyle name="Normal 2 8 3 2 2 2 2 2" xfId="3555"/>
    <cellStyle name="Normal 2 8 3 2 2 2 3" xfId="3554"/>
    <cellStyle name="Normal 2 8 3 2 2 2 4" xfId="5678"/>
    <cellStyle name="Normal 2 8 3 2 2 3" xfId="1753"/>
    <cellStyle name="Normal 2 8 3 2 2 3 2" xfId="3556"/>
    <cellStyle name="Normal 2 8 3 2 2 4" xfId="3553"/>
    <cellStyle name="Normal 2 8 3 2 2 5" xfId="5117"/>
    <cellStyle name="Normal 2 8 3 2 3" xfId="895"/>
    <cellStyle name="Normal 2 8 3 2 3 2" xfId="2032"/>
    <cellStyle name="Normal 2 8 3 2 3 2 2" xfId="3558"/>
    <cellStyle name="Normal 2 8 3 2 3 3" xfId="3557"/>
    <cellStyle name="Normal 2 8 3 2 3 4" xfId="5396"/>
    <cellStyle name="Normal 2 8 3 2 4" xfId="1472"/>
    <cellStyle name="Normal 2 8 3 2 4 2" xfId="3559"/>
    <cellStyle name="Normal 2 8 3 2 5" xfId="3552"/>
    <cellStyle name="Normal 2 8 3 2 6" xfId="4836"/>
    <cellStyle name="Normal 2 8 3 3" xfId="613"/>
    <cellStyle name="Normal 2 8 3 3 2" xfId="1188"/>
    <cellStyle name="Normal 2 8 3 3 2 2" xfId="2313"/>
    <cellStyle name="Normal 2 8 3 3 2 2 2" xfId="3562"/>
    <cellStyle name="Normal 2 8 3 3 2 3" xfId="3561"/>
    <cellStyle name="Normal 2 8 3 3 2 4" xfId="5677"/>
    <cellStyle name="Normal 2 8 3 3 3" xfId="1752"/>
    <cellStyle name="Normal 2 8 3 3 3 2" xfId="3563"/>
    <cellStyle name="Normal 2 8 3 3 4" xfId="3560"/>
    <cellStyle name="Normal 2 8 3 3 5" xfId="5116"/>
    <cellStyle name="Normal 2 8 3 4" xfId="894"/>
    <cellStyle name="Normal 2 8 3 4 2" xfId="2031"/>
    <cellStyle name="Normal 2 8 3 4 2 2" xfId="3565"/>
    <cellStyle name="Normal 2 8 3 4 3" xfId="3564"/>
    <cellStyle name="Normal 2 8 3 4 4" xfId="5395"/>
    <cellStyle name="Normal 2 8 3 5" xfId="1471"/>
    <cellStyle name="Normal 2 8 3 5 2" xfId="3566"/>
    <cellStyle name="Normal 2 8 3 6" xfId="3551"/>
    <cellStyle name="Normal 2 8 3 7" xfId="4835"/>
    <cellStyle name="Normal 2 8 4" xfId="308"/>
    <cellStyle name="Normal 2 8 4 2" xfId="309"/>
    <cellStyle name="Normal 2 8 4 2 2" xfId="616"/>
    <cellStyle name="Normal 2 8 4 2 2 2" xfId="1191"/>
    <cellStyle name="Normal 2 8 4 2 2 2 2" xfId="2316"/>
    <cellStyle name="Normal 2 8 4 2 2 2 2 2" xfId="3571"/>
    <cellStyle name="Normal 2 8 4 2 2 2 3" xfId="3570"/>
    <cellStyle name="Normal 2 8 4 2 2 2 4" xfId="5680"/>
    <cellStyle name="Normal 2 8 4 2 2 3" xfId="1755"/>
    <cellStyle name="Normal 2 8 4 2 2 3 2" xfId="3572"/>
    <cellStyle name="Normal 2 8 4 2 2 4" xfId="3569"/>
    <cellStyle name="Normal 2 8 4 2 2 5" xfId="5119"/>
    <cellStyle name="Normal 2 8 4 2 3" xfId="897"/>
    <cellStyle name="Normal 2 8 4 2 3 2" xfId="2034"/>
    <cellStyle name="Normal 2 8 4 2 3 2 2" xfId="3574"/>
    <cellStyle name="Normal 2 8 4 2 3 3" xfId="3573"/>
    <cellStyle name="Normal 2 8 4 2 3 4" xfId="5398"/>
    <cellStyle name="Normal 2 8 4 2 4" xfId="1474"/>
    <cellStyle name="Normal 2 8 4 2 4 2" xfId="3575"/>
    <cellStyle name="Normal 2 8 4 2 5" xfId="3568"/>
    <cellStyle name="Normal 2 8 4 2 6" xfId="4838"/>
    <cellStyle name="Normal 2 8 4 3" xfId="615"/>
    <cellStyle name="Normal 2 8 4 3 2" xfId="1190"/>
    <cellStyle name="Normal 2 8 4 3 2 2" xfId="2315"/>
    <cellStyle name="Normal 2 8 4 3 2 2 2" xfId="3578"/>
    <cellStyle name="Normal 2 8 4 3 2 3" xfId="3577"/>
    <cellStyle name="Normal 2 8 4 3 2 4" xfId="5679"/>
    <cellStyle name="Normal 2 8 4 3 3" xfId="1754"/>
    <cellStyle name="Normal 2 8 4 3 3 2" xfId="3579"/>
    <cellStyle name="Normal 2 8 4 3 4" xfId="3576"/>
    <cellStyle name="Normal 2 8 4 3 5" xfId="5118"/>
    <cellStyle name="Normal 2 8 4 4" xfId="896"/>
    <cellStyle name="Normal 2 8 4 4 2" xfId="2033"/>
    <cellStyle name="Normal 2 8 4 4 2 2" xfId="3581"/>
    <cellStyle name="Normal 2 8 4 4 3" xfId="3580"/>
    <cellStyle name="Normal 2 8 4 4 4" xfId="5397"/>
    <cellStyle name="Normal 2 8 4 5" xfId="1473"/>
    <cellStyle name="Normal 2 8 4 5 2" xfId="3582"/>
    <cellStyle name="Normal 2 8 4 6" xfId="3567"/>
    <cellStyle name="Normal 2 8 4 7" xfId="4837"/>
    <cellStyle name="Normal 2 8 5" xfId="310"/>
    <cellStyle name="Normal 2 8 5 2" xfId="617"/>
    <cellStyle name="Normal 2 8 5 2 2" xfId="1192"/>
    <cellStyle name="Normal 2 8 5 2 2 2" xfId="2317"/>
    <cellStyle name="Normal 2 8 5 2 2 2 2" xfId="3586"/>
    <cellStyle name="Normal 2 8 5 2 2 3" xfId="3585"/>
    <cellStyle name="Normal 2 8 5 2 2 4" xfId="5681"/>
    <cellStyle name="Normal 2 8 5 2 3" xfId="1756"/>
    <cellStyle name="Normal 2 8 5 2 3 2" xfId="3587"/>
    <cellStyle name="Normal 2 8 5 2 4" xfId="3584"/>
    <cellStyle name="Normal 2 8 5 2 5" xfId="5120"/>
    <cellStyle name="Normal 2 8 5 3" xfId="898"/>
    <cellStyle name="Normal 2 8 5 3 2" xfId="2035"/>
    <cellStyle name="Normal 2 8 5 3 2 2" xfId="3589"/>
    <cellStyle name="Normal 2 8 5 3 3" xfId="3588"/>
    <cellStyle name="Normal 2 8 5 3 4" xfId="5399"/>
    <cellStyle name="Normal 2 8 5 4" xfId="1475"/>
    <cellStyle name="Normal 2 8 5 4 2" xfId="3590"/>
    <cellStyle name="Normal 2 8 5 5" xfId="3583"/>
    <cellStyle name="Normal 2 8 5 6" xfId="4839"/>
    <cellStyle name="Normal 2 8 6" xfId="610"/>
    <cellStyle name="Normal 2 8 6 2" xfId="1185"/>
    <cellStyle name="Normal 2 8 6 2 2" xfId="2310"/>
    <cellStyle name="Normal 2 8 6 2 2 2" xfId="3593"/>
    <cellStyle name="Normal 2 8 6 2 3" xfId="3592"/>
    <cellStyle name="Normal 2 8 6 2 4" xfId="5674"/>
    <cellStyle name="Normal 2 8 6 3" xfId="1749"/>
    <cellStyle name="Normal 2 8 6 3 2" xfId="3594"/>
    <cellStyle name="Normal 2 8 6 4" xfId="3591"/>
    <cellStyle name="Normal 2 8 6 5" xfId="5113"/>
    <cellStyle name="Normal 2 8 7" xfId="891"/>
    <cellStyle name="Normal 2 8 7 2" xfId="2028"/>
    <cellStyle name="Normal 2 8 7 2 2" xfId="3596"/>
    <cellStyle name="Normal 2 8 7 3" xfId="3595"/>
    <cellStyle name="Normal 2 8 7 4" xfId="5392"/>
    <cellStyle name="Normal 2 8 8" xfId="1468"/>
    <cellStyle name="Normal 2 8 8 2" xfId="3597"/>
    <cellStyle name="Normal 2 8 9" xfId="3534"/>
    <cellStyle name="Normal 2 9" xfId="311"/>
    <cellStyle name="Normal 2 9 10" xfId="4840"/>
    <cellStyle name="Normal 2 9 2" xfId="312"/>
    <cellStyle name="Normal 2 9 2 2" xfId="313"/>
    <cellStyle name="Normal 2 9 2 2 2" xfId="620"/>
    <cellStyle name="Normal 2 9 2 2 2 2" xfId="1195"/>
    <cellStyle name="Normal 2 9 2 2 2 2 2" xfId="2320"/>
    <cellStyle name="Normal 2 9 2 2 2 2 2 2" xfId="3603"/>
    <cellStyle name="Normal 2 9 2 2 2 2 3" xfId="3602"/>
    <cellStyle name="Normal 2 9 2 2 2 2 4" xfId="5684"/>
    <cellStyle name="Normal 2 9 2 2 2 3" xfId="1759"/>
    <cellStyle name="Normal 2 9 2 2 2 3 2" xfId="3604"/>
    <cellStyle name="Normal 2 9 2 2 2 4" xfId="3601"/>
    <cellStyle name="Normal 2 9 2 2 2 5" xfId="5123"/>
    <cellStyle name="Normal 2 9 2 2 3" xfId="901"/>
    <cellStyle name="Normal 2 9 2 2 3 2" xfId="2038"/>
    <cellStyle name="Normal 2 9 2 2 3 2 2" xfId="3606"/>
    <cellStyle name="Normal 2 9 2 2 3 3" xfId="3605"/>
    <cellStyle name="Normal 2 9 2 2 3 4" xfId="5402"/>
    <cellStyle name="Normal 2 9 2 2 4" xfId="1478"/>
    <cellStyle name="Normal 2 9 2 2 4 2" xfId="3607"/>
    <cellStyle name="Normal 2 9 2 2 5" xfId="3600"/>
    <cellStyle name="Normal 2 9 2 2 6" xfId="4842"/>
    <cellStyle name="Normal 2 9 2 3" xfId="619"/>
    <cellStyle name="Normal 2 9 2 3 2" xfId="1194"/>
    <cellStyle name="Normal 2 9 2 3 2 2" xfId="2319"/>
    <cellStyle name="Normal 2 9 2 3 2 2 2" xfId="3610"/>
    <cellStyle name="Normal 2 9 2 3 2 3" xfId="3609"/>
    <cellStyle name="Normal 2 9 2 3 2 4" xfId="5683"/>
    <cellStyle name="Normal 2 9 2 3 3" xfId="1758"/>
    <cellStyle name="Normal 2 9 2 3 3 2" xfId="3611"/>
    <cellStyle name="Normal 2 9 2 3 4" xfId="3608"/>
    <cellStyle name="Normal 2 9 2 3 5" xfId="5122"/>
    <cellStyle name="Normal 2 9 2 4" xfId="900"/>
    <cellStyle name="Normal 2 9 2 4 2" xfId="2037"/>
    <cellStyle name="Normal 2 9 2 4 2 2" xfId="3613"/>
    <cellStyle name="Normal 2 9 2 4 3" xfId="3612"/>
    <cellStyle name="Normal 2 9 2 4 4" xfId="5401"/>
    <cellStyle name="Normal 2 9 2 5" xfId="1477"/>
    <cellStyle name="Normal 2 9 2 5 2" xfId="3614"/>
    <cellStyle name="Normal 2 9 2 6" xfId="3599"/>
    <cellStyle name="Normal 2 9 2 7" xfId="4841"/>
    <cellStyle name="Normal 2 9 3" xfId="314"/>
    <cellStyle name="Normal 2 9 3 2" xfId="315"/>
    <cellStyle name="Normal 2 9 3 2 2" xfId="622"/>
    <cellStyle name="Normal 2 9 3 2 2 2" xfId="1197"/>
    <cellStyle name="Normal 2 9 3 2 2 2 2" xfId="2322"/>
    <cellStyle name="Normal 2 9 3 2 2 2 2 2" xfId="3619"/>
    <cellStyle name="Normal 2 9 3 2 2 2 3" xfId="3618"/>
    <cellStyle name="Normal 2 9 3 2 2 2 4" xfId="5686"/>
    <cellStyle name="Normal 2 9 3 2 2 3" xfId="1761"/>
    <cellStyle name="Normal 2 9 3 2 2 3 2" xfId="3620"/>
    <cellStyle name="Normal 2 9 3 2 2 4" xfId="3617"/>
    <cellStyle name="Normal 2 9 3 2 2 5" xfId="5125"/>
    <cellStyle name="Normal 2 9 3 2 3" xfId="903"/>
    <cellStyle name="Normal 2 9 3 2 3 2" xfId="2040"/>
    <cellStyle name="Normal 2 9 3 2 3 2 2" xfId="3622"/>
    <cellStyle name="Normal 2 9 3 2 3 3" xfId="3621"/>
    <cellStyle name="Normal 2 9 3 2 3 4" xfId="5404"/>
    <cellStyle name="Normal 2 9 3 2 4" xfId="1480"/>
    <cellStyle name="Normal 2 9 3 2 4 2" xfId="3623"/>
    <cellStyle name="Normal 2 9 3 2 5" xfId="3616"/>
    <cellStyle name="Normal 2 9 3 2 6" xfId="4844"/>
    <cellStyle name="Normal 2 9 3 3" xfId="621"/>
    <cellStyle name="Normal 2 9 3 3 2" xfId="1196"/>
    <cellStyle name="Normal 2 9 3 3 2 2" xfId="2321"/>
    <cellStyle name="Normal 2 9 3 3 2 2 2" xfId="3626"/>
    <cellStyle name="Normal 2 9 3 3 2 3" xfId="3625"/>
    <cellStyle name="Normal 2 9 3 3 2 4" xfId="5685"/>
    <cellStyle name="Normal 2 9 3 3 3" xfId="1760"/>
    <cellStyle name="Normal 2 9 3 3 3 2" xfId="3627"/>
    <cellStyle name="Normal 2 9 3 3 4" xfId="3624"/>
    <cellStyle name="Normal 2 9 3 3 5" xfId="5124"/>
    <cellStyle name="Normal 2 9 3 4" xfId="902"/>
    <cellStyle name="Normal 2 9 3 4 2" xfId="2039"/>
    <cellStyle name="Normal 2 9 3 4 2 2" xfId="3629"/>
    <cellStyle name="Normal 2 9 3 4 3" xfId="3628"/>
    <cellStyle name="Normal 2 9 3 4 4" xfId="5403"/>
    <cellStyle name="Normal 2 9 3 5" xfId="1479"/>
    <cellStyle name="Normal 2 9 3 5 2" xfId="3630"/>
    <cellStyle name="Normal 2 9 3 6" xfId="3615"/>
    <cellStyle name="Normal 2 9 3 7" xfId="4843"/>
    <cellStyle name="Normal 2 9 4" xfId="316"/>
    <cellStyle name="Normal 2 9 4 2" xfId="317"/>
    <cellStyle name="Normal 2 9 4 2 2" xfId="624"/>
    <cellStyle name="Normal 2 9 4 2 2 2" xfId="1199"/>
    <cellStyle name="Normal 2 9 4 2 2 2 2" xfId="2324"/>
    <cellStyle name="Normal 2 9 4 2 2 2 2 2" xfId="3635"/>
    <cellStyle name="Normal 2 9 4 2 2 2 3" xfId="3634"/>
    <cellStyle name="Normal 2 9 4 2 2 2 4" xfId="5688"/>
    <cellStyle name="Normal 2 9 4 2 2 3" xfId="1763"/>
    <cellStyle name="Normal 2 9 4 2 2 3 2" xfId="3636"/>
    <cellStyle name="Normal 2 9 4 2 2 4" xfId="3633"/>
    <cellStyle name="Normal 2 9 4 2 2 5" xfId="5127"/>
    <cellStyle name="Normal 2 9 4 2 3" xfId="905"/>
    <cellStyle name="Normal 2 9 4 2 3 2" xfId="2042"/>
    <cellStyle name="Normal 2 9 4 2 3 2 2" xfId="3638"/>
    <cellStyle name="Normal 2 9 4 2 3 3" xfId="3637"/>
    <cellStyle name="Normal 2 9 4 2 3 4" xfId="5406"/>
    <cellStyle name="Normal 2 9 4 2 4" xfId="1482"/>
    <cellStyle name="Normal 2 9 4 2 4 2" xfId="3639"/>
    <cellStyle name="Normal 2 9 4 2 5" xfId="3632"/>
    <cellStyle name="Normal 2 9 4 2 6" xfId="4846"/>
    <cellStyle name="Normal 2 9 4 3" xfId="623"/>
    <cellStyle name="Normal 2 9 4 3 2" xfId="1198"/>
    <cellStyle name="Normal 2 9 4 3 2 2" xfId="2323"/>
    <cellStyle name="Normal 2 9 4 3 2 2 2" xfId="3642"/>
    <cellStyle name="Normal 2 9 4 3 2 3" xfId="3641"/>
    <cellStyle name="Normal 2 9 4 3 2 4" xfId="5687"/>
    <cellStyle name="Normal 2 9 4 3 3" xfId="1762"/>
    <cellStyle name="Normal 2 9 4 3 3 2" xfId="3643"/>
    <cellStyle name="Normal 2 9 4 3 4" xfId="3640"/>
    <cellStyle name="Normal 2 9 4 3 5" xfId="5126"/>
    <cellStyle name="Normal 2 9 4 4" xfId="904"/>
    <cellStyle name="Normal 2 9 4 4 2" xfId="2041"/>
    <cellStyle name="Normal 2 9 4 4 2 2" xfId="3645"/>
    <cellStyle name="Normal 2 9 4 4 3" xfId="3644"/>
    <cellStyle name="Normal 2 9 4 4 4" xfId="5405"/>
    <cellStyle name="Normal 2 9 4 5" xfId="1481"/>
    <cellStyle name="Normal 2 9 4 5 2" xfId="3646"/>
    <cellStyle name="Normal 2 9 4 6" xfId="3631"/>
    <cellStyle name="Normal 2 9 4 7" xfId="4845"/>
    <cellStyle name="Normal 2 9 5" xfId="318"/>
    <cellStyle name="Normal 2 9 5 2" xfId="625"/>
    <cellStyle name="Normal 2 9 5 2 2" xfId="1200"/>
    <cellStyle name="Normal 2 9 5 2 2 2" xfId="2325"/>
    <cellStyle name="Normal 2 9 5 2 2 2 2" xfId="3650"/>
    <cellStyle name="Normal 2 9 5 2 2 3" xfId="3649"/>
    <cellStyle name="Normal 2 9 5 2 2 4" xfId="5689"/>
    <cellStyle name="Normal 2 9 5 2 3" xfId="1764"/>
    <cellStyle name="Normal 2 9 5 2 3 2" xfId="3651"/>
    <cellStyle name="Normal 2 9 5 2 4" xfId="3648"/>
    <cellStyle name="Normal 2 9 5 2 5" xfId="5128"/>
    <cellStyle name="Normal 2 9 5 3" xfId="906"/>
    <cellStyle name="Normal 2 9 5 3 2" xfId="2043"/>
    <cellStyle name="Normal 2 9 5 3 2 2" xfId="3653"/>
    <cellStyle name="Normal 2 9 5 3 3" xfId="3652"/>
    <cellStyle name="Normal 2 9 5 3 4" xfId="5407"/>
    <cellStyle name="Normal 2 9 5 4" xfId="1483"/>
    <cellStyle name="Normal 2 9 5 4 2" xfId="3654"/>
    <cellStyle name="Normal 2 9 5 5" xfId="3647"/>
    <cellStyle name="Normal 2 9 5 6" xfId="4847"/>
    <cellStyle name="Normal 2 9 6" xfId="618"/>
    <cellStyle name="Normal 2 9 6 2" xfId="1193"/>
    <cellStyle name="Normal 2 9 6 2 2" xfId="2318"/>
    <cellStyle name="Normal 2 9 6 2 2 2" xfId="3657"/>
    <cellStyle name="Normal 2 9 6 2 3" xfId="3656"/>
    <cellStyle name="Normal 2 9 6 2 4" xfId="5682"/>
    <cellStyle name="Normal 2 9 6 3" xfId="1757"/>
    <cellStyle name="Normal 2 9 6 3 2" xfId="3658"/>
    <cellStyle name="Normal 2 9 6 4" xfId="3655"/>
    <cellStyle name="Normal 2 9 6 5" xfId="5121"/>
    <cellStyle name="Normal 2 9 7" xfId="899"/>
    <cellStyle name="Normal 2 9 7 2" xfId="2036"/>
    <cellStyle name="Normal 2 9 7 2 2" xfId="3660"/>
    <cellStyle name="Normal 2 9 7 3" xfId="3659"/>
    <cellStyle name="Normal 2 9 7 4" xfId="5400"/>
    <cellStyle name="Normal 2 9 8" xfId="1476"/>
    <cellStyle name="Normal 2 9 8 2" xfId="3661"/>
    <cellStyle name="Normal 2 9 9" xfId="3598"/>
    <cellStyle name="Normal 3" xfId="35"/>
    <cellStyle name="Normal 3 10" xfId="320"/>
    <cellStyle name="Normal 3 10 10" xfId="4849"/>
    <cellStyle name="Normal 3 10 2" xfId="321"/>
    <cellStyle name="Normal 3 10 2 2" xfId="322"/>
    <cellStyle name="Normal 3 10 2 2 2" xfId="629"/>
    <cellStyle name="Normal 3 10 2 2 2 2" xfId="1204"/>
    <cellStyle name="Normal 3 10 2 2 2 2 2" xfId="2329"/>
    <cellStyle name="Normal 3 10 2 2 2 2 2 2" xfId="3667"/>
    <cellStyle name="Normal 3 10 2 2 2 2 3" xfId="3666"/>
    <cellStyle name="Normal 3 10 2 2 2 2 4" xfId="5693"/>
    <cellStyle name="Normal 3 10 2 2 2 3" xfId="1768"/>
    <cellStyle name="Normal 3 10 2 2 2 3 2" xfId="3668"/>
    <cellStyle name="Normal 3 10 2 2 2 4" xfId="3665"/>
    <cellStyle name="Normal 3 10 2 2 2 5" xfId="5132"/>
    <cellStyle name="Normal 3 10 2 2 3" xfId="910"/>
    <cellStyle name="Normal 3 10 2 2 3 2" xfId="2047"/>
    <cellStyle name="Normal 3 10 2 2 3 2 2" xfId="3670"/>
    <cellStyle name="Normal 3 10 2 2 3 3" xfId="3669"/>
    <cellStyle name="Normal 3 10 2 2 3 4" xfId="5411"/>
    <cellStyle name="Normal 3 10 2 2 4" xfId="1487"/>
    <cellStyle name="Normal 3 10 2 2 4 2" xfId="3671"/>
    <cellStyle name="Normal 3 10 2 2 5" xfId="3664"/>
    <cellStyle name="Normal 3 10 2 2 6" xfId="4851"/>
    <cellStyle name="Normal 3 10 2 3" xfId="628"/>
    <cellStyle name="Normal 3 10 2 3 2" xfId="1203"/>
    <cellStyle name="Normal 3 10 2 3 2 2" xfId="2328"/>
    <cellStyle name="Normal 3 10 2 3 2 2 2" xfId="3674"/>
    <cellStyle name="Normal 3 10 2 3 2 3" xfId="3673"/>
    <cellStyle name="Normal 3 10 2 3 2 4" xfId="5692"/>
    <cellStyle name="Normal 3 10 2 3 3" xfId="1767"/>
    <cellStyle name="Normal 3 10 2 3 3 2" xfId="3675"/>
    <cellStyle name="Normal 3 10 2 3 4" xfId="3672"/>
    <cellStyle name="Normal 3 10 2 3 5" xfId="5131"/>
    <cellStyle name="Normal 3 10 2 4" xfId="909"/>
    <cellStyle name="Normal 3 10 2 4 2" xfId="2046"/>
    <cellStyle name="Normal 3 10 2 4 2 2" xfId="3677"/>
    <cellStyle name="Normal 3 10 2 4 3" xfId="3676"/>
    <cellStyle name="Normal 3 10 2 4 4" xfId="5410"/>
    <cellStyle name="Normal 3 10 2 5" xfId="1486"/>
    <cellStyle name="Normal 3 10 2 5 2" xfId="3678"/>
    <cellStyle name="Normal 3 10 2 6" xfId="3663"/>
    <cellStyle name="Normal 3 10 2 7" xfId="4850"/>
    <cellStyle name="Normal 3 10 3" xfId="323"/>
    <cellStyle name="Normal 3 10 3 2" xfId="324"/>
    <cellStyle name="Normal 3 10 3 2 2" xfId="631"/>
    <cellStyle name="Normal 3 10 3 2 2 2" xfId="1206"/>
    <cellStyle name="Normal 3 10 3 2 2 2 2" xfId="2331"/>
    <cellStyle name="Normal 3 10 3 2 2 2 2 2" xfId="3683"/>
    <cellStyle name="Normal 3 10 3 2 2 2 3" xfId="3682"/>
    <cellStyle name="Normal 3 10 3 2 2 2 4" xfId="5695"/>
    <cellStyle name="Normal 3 10 3 2 2 3" xfId="1770"/>
    <cellStyle name="Normal 3 10 3 2 2 3 2" xfId="3684"/>
    <cellStyle name="Normal 3 10 3 2 2 4" xfId="3681"/>
    <cellStyle name="Normal 3 10 3 2 2 5" xfId="5134"/>
    <cellStyle name="Normal 3 10 3 2 3" xfId="912"/>
    <cellStyle name="Normal 3 10 3 2 3 2" xfId="2049"/>
    <cellStyle name="Normal 3 10 3 2 3 2 2" xfId="3686"/>
    <cellStyle name="Normal 3 10 3 2 3 3" xfId="3685"/>
    <cellStyle name="Normal 3 10 3 2 3 4" xfId="5413"/>
    <cellStyle name="Normal 3 10 3 2 4" xfId="1489"/>
    <cellStyle name="Normal 3 10 3 2 4 2" xfId="3687"/>
    <cellStyle name="Normal 3 10 3 2 5" xfId="3680"/>
    <cellStyle name="Normal 3 10 3 2 6" xfId="4853"/>
    <cellStyle name="Normal 3 10 3 3" xfId="630"/>
    <cellStyle name="Normal 3 10 3 3 2" xfId="1205"/>
    <cellStyle name="Normal 3 10 3 3 2 2" xfId="2330"/>
    <cellStyle name="Normal 3 10 3 3 2 2 2" xfId="3690"/>
    <cellStyle name="Normal 3 10 3 3 2 3" xfId="3689"/>
    <cellStyle name="Normal 3 10 3 3 2 4" xfId="5694"/>
    <cellStyle name="Normal 3 10 3 3 3" xfId="1769"/>
    <cellStyle name="Normal 3 10 3 3 3 2" xfId="3691"/>
    <cellStyle name="Normal 3 10 3 3 4" xfId="3688"/>
    <cellStyle name="Normal 3 10 3 3 5" xfId="5133"/>
    <cellStyle name="Normal 3 10 3 4" xfId="911"/>
    <cellStyle name="Normal 3 10 3 4 2" xfId="2048"/>
    <cellStyle name="Normal 3 10 3 4 2 2" xfId="3693"/>
    <cellStyle name="Normal 3 10 3 4 3" xfId="3692"/>
    <cellStyle name="Normal 3 10 3 4 4" xfId="5412"/>
    <cellStyle name="Normal 3 10 3 5" xfId="1488"/>
    <cellStyle name="Normal 3 10 3 5 2" xfId="3694"/>
    <cellStyle name="Normal 3 10 3 6" xfId="3679"/>
    <cellStyle name="Normal 3 10 3 7" xfId="4852"/>
    <cellStyle name="Normal 3 10 4" xfId="325"/>
    <cellStyle name="Normal 3 10 4 2" xfId="326"/>
    <cellStyle name="Normal 3 10 4 2 2" xfId="633"/>
    <cellStyle name="Normal 3 10 4 2 2 2" xfId="1208"/>
    <cellStyle name="Normal 3 10 4 2 2 2 2" xfId="2333"/>
    <cellStyle name="Normal 3 10 4 2 2 2 2 2" xfId="3699"/>
    <cellStyle name="Normal 3 10 4 2 2 2 3" xfId="3698"/>
    <cellStyle name="Normal 3 10 4 2 2 2 4" xfId="5697"/>
    <cellStyle name="Normal 3 10 4 2 2 3" xfId="1772"/>
    <cellStyle name="Normal 3 10 4 2 2 3 2" xfId="3700"/>
    <cellStyle name="Normal 3 10 4 2 2 4" xfId="3697"/>
    <cellStyle name="Normal 3 10 4 2 2 5" xfId="5136"/>
    <cellStyle name="Normal 3 10 4 2 3" xfId="914"/>
    <cellStyle name="Normal 3 10 4 2 3 2" xfId="2051"/>
    <cellStyle name="Normal 3 10 4 2 3 2 2" xfId="3702"/>
    <cellStyle name="Normal 3 10 4 2 3 3" xfId="3701"/>
    <cellStyle name="Normal 3 10 4 2 3 4" xfId="5415"/>
    <cellStyle name="Normal 3 10 4 2 4" xfId="1491"/>
    <cellStyle name="Normal 3 10 4 2 4 2" xfId="3703"/>
    <cellStyle name="Normal 3 10 4 2 5" xfId="3696"/>
    <cellStyle name="Normal 3 10 4 2 6" xfId="4855"/>
    <cellStyle name="Normal 3 10 4 3" xfId="632"/>
    <cellStyle name="Normal 3 10 4 3 2" xfId="1207"/>
    <cellStyle name="Normal 3 10 4 3 2 2" xfId="2332"/>
    <cellStyle name="Normal 3 10 4 3 2 2 2" xfId="3706"/>
    <cellStyle name="Normal 3 10 4 3 2 3" xfId="3705"/>
    <cellStyle name="Normal 3 10 4 3 2 4" xfId="5696"/>
    <cellStyle name="Normal 3 10 4 3 3" xfId="1771"/>
    <cellStyle name="Normal 3 10 4 3 3 2" xfId="3707"/>
    <cellStyle name="Normal 3 10 4 3 4" xfId="3704"/>
    <cellStyle name="Normal 3 10 4 3 5" xfId="5135"/>
    <cellStyle name="Normal 3 10 4 4" xfId="913"/>
    <cellStyle name="Normal 3 10 4 4 2" xfId="2050"/>
    <cellStyle name="Normal 3 10 4 4 2 2" xfId="3709"/>
    <cellStyle name="Normal 3 10 4 4 3" xfId="3708"/>
    <cellStyle name="Normal 3 10 4 4 4" xfId="5414"/>
    <cellStyle name="Normal 3 10 4 5" xfId="1490"/>
    <cellStyle name="Normal 3 10 4 5 2" xfId="3710"/>
    <cellStyle name="Normal 3 10 4 6" xfId="3695"/>
    <cellStyle name="Normal 3 10 4 7" xfId="4854"/>
    <cellStyle name="Normal 3 10 5" xfId="327"/>
    <cellStyle name="Normal 3 10 5 2" xfId="634"/>
    <cellStyle name="Normal 3 10 5 2 2" xfId="1209"/>
    <cellStyle name="Normal 3 10 5 2 2 2" xfId="2334"/>
    <cellStyle name="Normal 3 10 5 2 2 2 2" xfId="3714"/>
    <cellStyle name="Normal 3 10 5 2 2 3" xfId="3713"/>
    <cellStyle name="Normal 3 10 5 2 2 4" xfId="5698"/>
    <cellStyle name="Normal 3 10 5 2 3" xfId="1773"/>
    <cellStyle name="Normal 3 10 5 2 3 2" xfId="3715"/>
    <cellStyle name="Normal 3 10 5 2 4" xfId="3712"/>
    <cellStyle name="Normal 3 10 5 2 5" xfId="5137"/>
    <cellStyle name="Normal 3 10 5 3" xfId="915"/>
    <cellStyle name="Normal 3 10 5 3 2" xfId="2052"/>
    <cellStyle name="Normal 3 10 5 3 2 2" xfId="3717"/>
    <cellStyle name="Normal 3 10 5 3 3" xfId="3716"/>
    <cellStyle name="Normal 3 10 5 3 4" xfId="5416"/>
    <cellStyle name="Normal 3 10 5 4" xfId="1492"/>
    <cellStyle name="Normal 3 10 5 4 2" xfId="3718"/>
    <cellStyle name="Normal 3 10 5 5" xfId="3711"/>
    <cellStyle name="Normal 3 10 5 6" xfId="4856"/>
    <cellStyle name="Normal 3 10 6" xfId="627"/>
    <cellStyle name="Normal 3 10 6 2" xfId="1202"/>
    <cellStyle name="Normal 3 10 6 2 2" xfId="2327"/>
    <cellStyle name="Normal 3 10 6 2 2 2" xfId="3721"/>
    <cellStyle name="Normal 3 10 6 2 3" xfId="3720"/>
    <cellStyle name="Normal 3 10 6 2 4" xfId="5691"/>
    <cellStyle name="Normal 3 10 6 3" xfId="1766"/>
    <cellStyle name="Normal 3 10 6 3 2" xfId="3722"/>
    <cellStyle name="Normal 3 10 6 4" xfId="3719"/>
    <cellStyle name="Normal 3 10 6 5" xfId="5130"/>
    <cellStyle name="Normal 3 10 7" xfId="908"/>
    <cellStyle name="Normal 3 10 7 2" xfId="2045"/>
    <cellStyle name="Normal 3 10 7 2 2" xfId="3724"/>
    <cellStyle name="Normal 3 10 7 3" xfId="3723"/>
    <cellStyle name="Normal 3 10 7 4" xfId="5409"/>
    <cellStyle name="Normal 3 10 8" xfId="1485"/>
    <cellStyle name="Normal 3 10 8 2" xfId="3725"/>
    <cellStyle name="Normal 3 10 9" xfId="3662"/>
    <cellStyle name="Normal 3 11" xfId="328"/>
    <cellStyle name="Normal 3 11 10" xfId="4857"/>
    <cellStyle name="Normal 3 11 2" xfId="329"/>
    <cellStyle name="Normal 3 11 2 2" xfId="330"/>
    <cellStyle name="Normal 3 11 2 2 2" xfId="637"/>
    <cellStyle name="Normal 3 11 2 2 2 2" xfId="1212"/>
    <cellStyle name="Normal 3 11 2 2 2 2 2" xfId="2337"/>
    <cellStyle name="Normal 3 11 2 2 2 2 2 2" xfId="3731"/>
    <cellStyle name="Normal 3 11 2 2 2 2 3" xfId="3730"/>
    <cellStyle name="Normal 3 11 2 2 2 2 4" xfId="5701"/>
    <cellStyle name="Normal 3 11 2 2 2 3" xfId="1776"/>
    <cellStyle name="Normal 3 11 2 2 2 3 2" xfId="3732"/>
    <cellStyle name="Normal 3 11 2 2 2 4" xfId="3729"/>
    <cellStyle name="Normal 3 11 2 2 2 5" xfId="5140"/>
    <cellStyle name="Normal 3 11 2 2 3" xfId="918"/>
    <cellStyle name="Normal 3 11 2 2 3 2" xfId="2055"/>
    <cellStyle name="Normal 3 11 2 2 3 2 2" xfId="3734"/>
    <cellStyle name="Normal 3 11 2 2 3 3" xfId="3733"/>
    <cellStyle name="Normal 3 11 2 2 3 4" xfId="5419"/>
    <cellStyle name="Normal 3 11 2 2 4" xfId="1495"/>
    <cellStyle name="Normal 3 11 2 2 4 2" xfId="3735"/>
    <cellStyle name="Normal 3 11 2 2 5" xfId="3728"/>
    <cellStyle name="Normal 3 11 2 2 6" xfId="4859"/>
    <cellStyle name="Normal 3 11 2 3" xfId="636"/>
    <cellStyle name="Normal 3 11 2 3 2" xfId="1211"/>
    <cellStyle name="Normal 3 11 2 3 2 2" xfId="2336"/>
    <cellStyle name="Normal 3 11 2 3 2 2 2" xfId="3738"/>
    <cellStyle name="Normal 3 11 2 3 2 3" xfId="3737"/>
    <cellStyle name="Normal 3 11 2 3 2 4" xfId="5700"/>
    <cellStyle name="Normal 3 11 2 3 3" xfId="1775"/>
    <cellStyle name="Normal 3 11 2 3 3 2" xfId="3739"/>
    <cellStyle name="Normal 3 11 2 3 4" xfId="3736"/>
    <cellStyle name="Normal 3 11 2 3 5" xfId="5139"/>
    <cellStyle name="Normal 3 11 2 4" xfId="917"/>
    <cellStyle name="Normal 3 11 2 4 2" xfId="2054"/>
    <cellStyle name="Normal 3 11 2 4 2 2" xfId="3741"/>
    <cellStyle name="Normal 3 11 2 4 3" xfId="3740"/>
    <cellStyle name="Normal 3 11 2 4 4" xfId="5418"/>
    <cellStyle name="Normal 3 11 2 5" xfId="1494"/>
    <cellStyle name="Normal 3 11 2 5 2" xfId="3742"/>
    <cellStyle name="Normal 3 11 2 6" xfId="3727"/>
    <cellStyle name="Normal 3 11 2 7" xfId="4858"/>
    <cellStyle name="Normal 3 11 3" xfId="331"/>
    <cellStyle name="Normal 3 11 3 2" xfId="332"/>
    <cellStyle name="Normal 3 11 3 2 2" xfId="639"/>
    <cellStyle name="Normal 3 11 3 2 2 2" xfId="1214"/>
    <cellStyle name="Normal 3 11 3 2 2 2 2" xfId="2339"/>
    <cellStyle name="Normal 3 11 3 2 2 2 2 2" xfId="3747"/>
    <cellStyle name="Normal 3 11 3 2 2 2 3" xfId="3746"/>
    <cellStyle name="Normal 3 11 3 2 2 2 4" xfId="5703"/>
    <cellStyle name="Normal 3 11 3 2 2 3" xfId="1778"/>
    <cellStyle name="Normal 3 11 3 2 2 3 2" xfId="3748"/>
    <cellStyle name="Normal 3 11 3 2 2 4" xfId="3745"/>
    <cellStyle name="Normal 3 11 3 2 2 5" xfId="5142"/>
    <cellStyle name="Normal 3 11 3 2 3" xfId="920"/>
    <cellStyle name="Normal 3 11 3 2 3 2" xfId="2057"/>
    <cellStyle name="Normal 3 11 3 2 3 2 2" xfId="3750"/>
    <cellStyle name="Normal 3 11 3 2 3 3" xfId="3749"/>
    <cellStyle name="Normal 3 11 3 2 3 4" xfId="5421"/>
    <cellStyle name="Normal 3 11 3 2 4" xfId="1497"/>
    <cellStyle name="Normal 3 11 3 2 4 2" xfId="3751"/>
    <cellStyle name="Normal 3 11 3 2 5" xfId="3744"/>
    <cellStyle name="Normal 3 11 3 2 6" xfId="4861"/>
    <cellStyle name="Normal 3 11 3 3" xfId="638"/>
    <cellStyle name="Normal 3 11 3 3 2" xfId="1213"/>
    <cellStyle name="Normal 3 11 3 3 2 2" xfId="2338"/>
    <cellStyle name="Normal 3 11 3 3 2 2 2" xfId="3754"/>
    <cellStyle name="Normal 3 11 3 3 2 3" xfId="3753"/>
    <cellStyle name="Normal 3 11 3 3 2 4" xfId="5702"/>
    <cellStyle name="Normal 3 11 3 3 3" xfId="1777"/>
    <cellStyle name="Normal 3 11 3 3 3 2" xfId="3755"/>
    <cellStyle name="Normal 3 11 3 3 4" xfId="3752"/>
    <cellStyle name="Normal 3 11 3 3 5" xfId="5141"/>
    <cellStyle name="Normal 3 11 3 4" xfId="919"/>
    <cellStyle name="Normal 3 11 3 4 2" xfId="2056"/>
    <cellStyle name="Normal 3 11 3 4 2 2" xfId="3757"/>
    <cellStyle name="Normal 3 11 3 4 3" xfId="3756"/>
    <cellStyle name="Normal 3 11 3 4 4" xfId="5420"/>
    <cellStyle name="Normal 3 11 3 5" xfId="1496"/>
    <cellStyle name="Normal 3 11 3 5 2" xfId="3758"/>
    <cellStyle name="Normal 3 11 3 6" xfId="3743"/>
    <cellStyle name="Normal 3 11 3 7" xfId="4860"/>
    <cellStyle name="Normal 3 11 4" xfId="333"/>
    <cellStyle name="Normal 3 11 4 2" xfId="334"/>
    <cellStyle name="Normal 3 11 4 2 2" xfId="641"/>
    <cellStyle name="Normal 3 11 4 2 2 2" xfId="1216"/>
    <cellStyle name="Normal 3 11 4 2 2 2 2" xfId="2341"/>
    <cellStyle name="Normal 3 11 4 2 2 2 2 2" xfId="3763"/>
    <cellStyle name="Normal 3 11 4 2 2 2 3" xfId="3762"/>
    <cellStyle name="Normal 3 11 4 2 2 2 4" xfId="5705"/>
    <cellStyle name="Normal 3 11 4 2 2 3" xfId="1780"/>
    <cellStyle name="Normal 3 11 4 2 2 3 2" xfId="3764"/>
    <cellStyle name="Normal 3 11 4 2 2 4" xfId="3761"/>
    <cellStyle name="Normal 3 11 4 2 2 5" xfId="5144"/>
    <cellStyle name="Normal 3 11 4 2 3" xfId="922"/>
    <cellStyle name="Normal 3 11 4 2 3 2" xfId="2059"/>
    <cellStyle name="Normal 3 11 4 2 3 2 2" xfId="3766"/>
    <cellStyle name="Normal 3 11 4 2 3 3" xfId="3765"/>
    <cellStyle name="Normal 3 11 4 2 3 4" xfId="5423"/>
    <cellStyle name="Normal 3 11 4 2 4" xfId="1499"/>
    <cellStyle name="Normal 3 11 4 2 4 2" xfId="3767"/>
    <cellStyle name="Normal 3 11 4 2 5" xfId="3760"/>
    <cellStyle name="Normal 3 11 4 2 6" xfId="4863"/>
    <cellStyle name="Normal 3 11 4 3" xfId="640"/>
    <cellStyle name="Normal 3 11 4 3 2" xfId="1215"/>
    <cellStyle name="Normal 3 11 4 3 2 2" xfId="2340"/>
    <cellStyle name="Normal 3 11 4 3 2 2 2" xfId="3770"/>
    <cellStyle name="Normal 3 11 4 3 2 3" xfId="3769"/>
    <cellStyle name="Normal 3 11 4 3 2 4" xfId="5704"/>
    <cellStyle name="Normal 3 11 4 3 3" xfId="1779"/>
    <cellStyle name="Normal 3 11 4 3 3 2" xfId="3771"/>
    <cellStyle name="Normal 3 11 4 3 4" xfId="3768"/>
    <cellStyle name="Normal 3 11 4 3 5" xfId="5143"/>
    <cellStyle name="Normal 3 11 4 4" xfId="921"/>
    <cellStyle name="Normal 3 11 4 4 2" xfId="2058"/>
    <cellStyle name="Normal 3 11 4 4 2 2" xfId="3773"/>
    <cellStyle name="Normal 3 11 4 4 3" xfId="3772"/>
    <cellStyle name="Normal 3 11 4 4 4" xfId="5422"/>
    <cellStyle name="Normal 3 11 4 5" xfId="1498"/>
    <cellStyle name="Normal 3 11 4 5 2" xfId="3774"/>
    <cellStyle name="Normal 3 11 4 6" xfId="3759"/>
    <cellStyle name="Normal 3 11 4 7" xfId="4862"/>
    <cellStyle name="Normal 3 11 5" xfId="335"/>
    <cellStyle name="Normal 3 11 5 2" xfId="642"/>
    <cellStyle name="Normal 3 11 5 2 2" xfId="1217"/>
    <cellStyle name="Normal 3 11 5 2 2 2" xfId="2342"/>
    <cellStyle name="Normal 3 11 5 2 2 2 2" xfId="3778"/>
    <cellStyle name="Normal 3 11 5 2 2 3" xfId="3777"/>
    <cellStyle name="Normal 3 11 5 2 2 4" xfId="5706"/>
    <cellStyle name="Normal 3 11 5 2 3" xfId="1781"/>
    <cellStyle name="Normal 3 11 5 2 3 2" xfId="3779"/>
    <cellStyle name="Normal 3 11 5 2 4" xfId="3776"/>
    <cellStyle name="Normal 3 11 5 2 5" xfId="5145"/>
    <cellStyle name="Normal 3 11 5 3" xfId="923"/>
    <cellStyle name="Normal 3 11 5 3 2" xfId="2060"/>
    <cellStyle name="Normal 3 11 5 3 2 2" xfId="3781"/>
    <cellStyle name="Normal 3 11 5 3 3" xfId="3780"/>
    <cellStyle name="Normal 3 11 5 3 4" xfId="5424"/>
    <cellStyle name="Normal 3 11 5 4" xfId="1500"/>
    <cellStyle name="Normal 3 11 5 4 2" xfId="3782"/>
    <cellStyle name="Normal 3 11 5 5" xfId="3775"/>
    <cellStyle name="Normal 3 11 5 6" xfId="4864"/>
    <cellStyle name="Normal 3 11 6" xfId="635"/>
    <cellStyle name="Normal 3 11 6 2" xfId="1210"/>
    <cellStyle name="Normal 3 11 6 2 2" xfId="2335"/>
    <cellStyle name="Normal 3 11 6 2 2 2" xfId="3785"/>
    <cellStyle name="Normal 3 11 6 2 3" xfId="3784"/>
    <cellStyle name="Normal 3 11 6 2 4" xfId="5699"/>
    <cellStyle name="Normal 3 11 6 3" xfId="1774"/>
    <cellStyle name="Normal 3 11 6 3 2" xfId="3786"/>
    <cellStyle name="Normal 3 11 6 4" xfId="3783"/>
    <cellStyle name="Normal 3 11 6 5" xfId="5138"/>
    <cellStyle name="Normal 3 11 7" xfId="916"/>
    <cellStyle name="Normal 3 11 7 2" xfId="2053"/>
    <cellStyle name="Normal 3 11 7 2 2" xfId="3788"/>
    <cellStyle name="Normal 3 11 7 3" xfId="3787"/>
    <cellStyle name="Normal 3 11 7 4" xfId="5417"/>
    <cellStyle name="Normal 3 11 8" xfId="1493"/>
    <cellStyle name="Normal 3 11 8 2" xfId="3789"/>
    <cellStyle name="Normal 3 11 9" xfId="3726"/>
    <cellStyle name="Normal 3 12" xfId="336"/>
    <cellStyle name="Normal 3 12 10" xfId="4865"/>
    <cellStyle name="Normal 3 12 2" xfId="337"/>
    <cellStyle name="Normal 3 12 2 2" xfId="338"/>
    <cellStyle name="Normal 3 12 2 2 2" xfId="645"/>
    <cellStyle name="Normal 3 12 2 2 2 2" xfId="1220"/>
    <cellStyle name="Normal 3 12 2 2 2 2 2" xfId="2345"/>
    <cellStyle name="Normal 3 12 2 2 2 2 2 2" xfId="3795"/>
    <cellStyle name="Normal 3 12 2 2 2 2 3" xfId="3794"/>
    <cellStyle name="Normal 3 12 2 2 2 2 4" xfId="5709"/>
    <cellStyle name="Normal 3 12 2 2 2 3" xfId="1784"/>
    <cellStyle name="Normal 3 12 2 2 2 3 2" xfId="3796"/>
    <cellStyle name="Normal 3 12 2 2 2 4" xfId="3793"/>
    <cellStyle name="Normal 3 12 2 2 2 5" xfId="5148"/>
    <cellStyle name="Normal 3 12 2 2 3" xfId="926"/>
    <cellStyle name="Normal 3 12 2 2 3 2" xfId="2063"/>
    <cellStyle name="Normal 3 12 2 2 3 2 2" xfId="3798"/>
    <cellStyle name="Normal 3 12 2 2 3 3" xfId="3797"/>
    <cellStyle name="Normal 3 12 2 2 3 4" xfId="5427"/>
    <cellStyle name="Normal 3 12 2 2 4" xfId="1503"/>
    <cellStyle name="Normal 3 12 2 2 4 2" xfId="3799"/>
    <cellStyle name="Normal 3 12 2 2 5" xfId="3792"/>
    <cellStyle name="Normal 3 12 2 2 6" xfId="4867"/>
    <cellStyle name="Normal 3 12 2 3" xfId="644"/>
    <cellStyle name="Normal 3 12 2 3 2" xfId="1219"/>
    <cellStyle name="Normal 3 12 2 3 2 2" xfId="2344"/>
    <cellStyle name="Normal 3 12 2 3 2 2 2" xfId="3802"/>
    <cellStyle name="Normal 3 12 2 3 2 3" xfId="3801"/>
    <cellStyle name="Normal 3 12 2 3 2 4" xfId="5708"/>
    <cellStyle name="Normal 3 12 2 3 3" xfId="1783"/>
    <cellStyle name="Normal 3 12 2 3 3 2" xfId="3803"/>
    <cellStyle name="Normal 3 12 2 3 4" xfId="3800"/>
    <cellStyle name="Normal 3 12 2 3 5" xfId="5147"/>
    <cellStyle name="Normal 3 12 2 4" xfId="925"/>
    <cellStyle name="Normal 3 12 2 4 2" xfId="2062"/>
    <cellStyle name="Normal 3 12 2 4 2 2" xfId="3805"/>
    <cellStyle name="Normal 3 12 2 4 3" xfId="3804"/>
    <cellStyle name="Normal 3 12 2 4 4" xfId="5426"/>
    <cellStyle name="Normal 3 12 2 5" xfId="1502"/>
    <cellStyle name="Normal 3 12 2 5 2" xfId="3806"/>
    <cellStyle name="Normal 3 12 2 6" xfId="3791"/>
    <cellStyle name="Normal 3 12 2 7" xfId="4866"/>
    <cellStyle name="Normal 3 12 3" xfId="339"/>
    <cellStyle name="Normal 3 12 3 2" xfId="340"/>
    <cellStyle name="Normal 3 12 3 2 2" xfId="647"/>
    <cellStyle name="Normal 3 12 3 2 2 2" xfId="1222"/>
    <cellStyle name="Normal 3 12 3 2 2 2 2" xfId="2347"/>
    <cellStyle name="Normal 3 12 3 2 2 2 2 2" xfId="3811"/>
    <cellStyle name="Normal 3 12 3 2 2 2 3" xfId="3810"/>
    <cellStyle name="Normal 3 12 3 2 2 2 4" xfId="5711"/>
    <cellStyle name="Normal 3 12 3 2 2 3" xfId="1786"/>
    <cellStyle name="Normal 3 12 3 2 2 3 2" xfId="3812"/>
    <cellStyle name="Normal 3 12 3 2 2 4" xfId="3809"/>
    <cellStyle name="Normal 3 12 3 2 2 5" xfId="5150"/>
    <cellStyle name="Normal 3 12 3 2 3" xfId="928"/>
    <cellStyle name="Normal 3 12 3 2 3 2" xfId="2065"/>
    <cellStyle name="Normal 3 12 3 2 3 2 2" xfId="3814"/>
    <cellStyle name="Normal 3 12 3 2 3 3" xfId="3813"/>
    <cellStyle name="Normal 3 12 3 2 3 4" xfId="5429"/>
    <cellStyle name="Normal 3 12 3 2 4" xfId="1505"/>
    <cellStyle name="Normal 3 12 3 2 4 2" xfId="3815"/>
    <cellStyle name="Normal 3 12 3 2 5" xfId="3808"/>
    <cellStyle name="Normal 3 12 3 2 6" xfId="4869"/>
    <cellStyle name="Normal 3 12 3 3" xfId="646"/>
    <cellStyle name="Normal 3 12 3 3 2" xfId="1221"/>
    <cellStyle name="Normal 3 12 3 3 2 2" xfId="2346"/>
    <cellStyle name="Normal 3 12 3 3 2 2 2" xfId="3818"/>
    <cellStyle name="Normal 3 12 3 3 2 3" xfId="3817"/>
    <cellStyle name="Normal 3 12 3 3 2 4" xfId="5710"/>
    <cellStyle name="Normal 3 12 3 3 3" xfId="1785"/>
    <cellStyle name="Normal 3 12 3 3 3 2" xfId="3819"/>
    <cellStyle name="Normal 3 12 3 3 4" xfId="3816"/>
    <cellStyle name="Normal 3 12 3 3 5" xfId="5149"/>
    <cellStyle name="Normal 3 12 3 4" xfId="927"/>
    <cellStyle name="Normal 3 12 3 4 2" xfId="2064"/>
    <cellStyle name="Normal 3 12 3 4 2 2" xfId="3821"/>
    <cellStyle name="Normal 3 12 3 4 3" xfId="3820"/>
    <cellStyle name="Normal 3 12 3 4 4" xfId="5428"/>
    <cellStyle name="Normal 3 12 3 5" xfId="1504"/>
    <cellStyle name="Normal 3 12 3 5 2" xfId="3822"/>
    <cellStyle name="Normal 3 12 3 6" xfId="3807"/>
    <cellStyle name="Normal 3 12 3 7" xfId="4868"/>
    <cellStyle name="Normal 3 12 4" xfId="341"/>
    <cellStyle name="Normal 3 12 4 2" xfId="342"/>
    <cellStyle name="Normal 3 12 4 2 2" xfId="649"/>
    <cellStyle name="Normal 3 12 4 2 2 2" xfId="1224"/>
    <cellStyle name="Normal 3 12 4 2 2 2 2" xfId="2349"/>
    <cellStyle name="Normal 3 12 4 2 2 2 2 2" xfId="3827"/>
    <cellStyle name="Normal 3 12 4 2 2 2 3" xfId="3826"/>
    <cellStyle name="Normal 3 12 4 2 2 2 4" xfId="5713"/>
    <cellStyle name="Normal 3 12 4 2 2 3" xfId="1788"/>
    <cellStyle name="Normal 3 12 4 2 2 3 2" xfId="3828"/>
    <cellStyle name="Normal 3 12 4 2 2 4" xfId="3825"/>
    <cellStyle name="Normal 3 12 4 2 2 5" xfId="5152"/>
    <cellStyle name="Normal 3 12 4 2 3" xfId="930"/>
    <cellStyle name="Normal 3 12 4 2 3 2" xfId="2067"/>
    <cellStyle name="Normal 3 12 4 2 3 2 2" xfId="3830"/>
    <cellStyle name="Normal 3 12 4 2 3 3" xfId="3829"/>
    <cellStyle name="Normal 3 12 4 2 3 4" xfId="5431"/>
    <cellStyle name="Normal 3 12 4 2 4" xfId="1507"/>
    <cellStyle name="Normal 3 12 4 2 4 2" xfId="3831"/>
    <cellStyle name="Normal 3 12 4 2 5" xfId="3824"/>
    <cellStyle name="Normal 3 12 4 2 6" xfId="4871"/>
    <cellStyle name="Normal 3 12 4 3" xfId="648"/>
    <cellStyle name="Normal 3 12 4 3 2" xfId="1223"/>
    <cellStyle name="Normal 3 12 4 3 2 2" xfId="2348"/>
    <cellStyle name="Normal 3 12 4 3 2 2 2" xfId="3834"/>
    <cellStyle name="Normal 3 12 4 3 2 3" xfId="3833"/>
    <cellStyle name="Normal 3 12 4 3 2 4" xfId="5712"/>
    <cellStyle name="Normal 3 12 4 3 3" xfId="1787"/>
    <cellStyle name="Normal 3 12 4 3 3 2" xfId="3835"/>
    <cellStyle name="Normal 3 12 4 3 4" xfId="3832"/>
    <cellStyle name="Normal 3 12 4 3 5" xfId="5151"/>
    <cellStyle name="Normal 3 12 4 4" xfId="929"/>
    <cellStyle name="Normal 3 12 4 4 2" xfId="2066"/>
    <cellStyle name="Normal 3 12 4 4 2 2" xfId="3837"/>
    <cellStyle name="Normal 3 12 4 4 3" xfId="3836"/>
    <cellStyle name="Normal 3 12 4 4 4" xfId="5430"/>
    <cellStyle name="Normal 3 12 4 5" xfId="1506"/>
    <cellStyle name="Normal 3 12 4 5 2" xfId="3838"/>
    <cellStyle name="Normal 3 12 4 6" xfId="3823"/>
    <cellStyle name="Normal 3 12 4 7" xfId="4870"/>
    <cellStyle name="Normal 3 12 5" xfId="343"/>
    <cellStyle name="Normal 3 12 5 2" xfId="650"/>
    <cellStyle name="Normal 3 12 5 2 2" xfId="1225"/>
    <cellStyle name="Normal 3 12 5 2 2 2" xfId="2350"/>
    <cellStyle name="Normal 3 12 5 2 2 2 2" xfId="3842"/>
    <cellStyle name="Normal 3 12 5 2 2 3" xfId="3841"/>
    <cellStyle name="Normal 3 12 5 2 2 4" xfId="5714"/>
    <cellStyle name="Normal 3 12 5 2 3" xfId="1789"/>
    <cellStyle name="Normal 3 12 5 2 3 2" xfId="3843"/>
    <cellStyle name="Normal 3 12 5 2 4" xfId="3840"/>
    <cellStyle name="Normal 3 12 5 2 5" xfId="5153"/>
    <cellStyle name="Normal 3 12 5 3" xfId="931"/>
    <cellStyle name="Normal 3 12 5 3 2" xfId="2068"/>
    <cellStyle name="Normal 3 12 5 3 2 2" xfId="3845"/>
    <cellStyle name="Normal 3 12 5 3 3" xfId="3844"/>
    <cellStyle name="Normal 3 12 5 3 4" xfId="5432"/>
    <cellStyle name="Normal 3 12 5 4" xfId="1508"/>
    <cellStyle name="Normal 3 12 5 4 2" xfId="3846"/>
    <cellStyle name="Normal 3 12 5 5" xfId="3839"/>
    <cellStyle name="Normal 3 12 5 6" xfId="4872"/>
    <cellStyle name="Normal 3 12 6" xfId="643"/>
    <cellStyle name="Normal 3 12 6 2" xfId="1218"/>
    <cellStyle name="Normal 3 12 6 2 2" xfId="2343"/>
    <cellStyle name="Normal 3 12 6 2 2 2" xfId="3849"/>
    <cellStyle name="Normal 3 12 6 2 3" xfId="3848"/>
    <cellStyle name="Normal 3 12 6 2 4" xfId="5707"/>
    <cellStyle name="Normal 3 12 6 3" xfId="1782"/>
    <cellStyle name="Normal 3 12 6 3 2" xfId="3850"/>
    <cellStyle name="Normal 3 12 6 4" xfId="3847"/>
    <cellStyle name="Normal 3 12 6 5" xfId="5146"/>
    <cellStyle name="Normal 3 12 7" xfId="924"/>
    <cellStyle name="Normal 3 12 7 2" xfId="2061"/>
    <cellStyle name="Normal 3 12 7 2 2" xfId="3852"/>
    <cellStyle name="Normal 3 12 7 3" xfId="3851"/>
    <cellStyle name="Normal 3 12 7 4" xfId="5425"/>
    <cellStyle name="Normal 3 12 8" xfId="1501"/>
    <cellStyle name="Normal 3 12 8 2" xfId="3853"/>
    <cellStyle name="Normal 3 12 9" xfId="3790"/>
    <cellStyle name="Normal 3 13" xfId="344"/>
    <cellStyle name="Normal 3 13 10" xfId="4873"/>
    <cellStyle name="Normal 3 13 2" xfId="345"/>
    <cellStyle name="Normal 3 13 2 2" xfId="346"/>
    <cellStyle name="Normal 3 13 2 2 2" xfId="653"/>
    <cellStyle name="Normal 3 13 2 2 2 2" xfId="1228"/>
    <cellStyle name="Normal 3 13 2 2 2 2 2" xfId="2353"/>
    <cellStyle name="Normal 3 13 2 2 2 2 2 2" xfId="3859"/>
    <cellStyle name="Normal 3 13 2 2 2 2 3" xfId="3858"/>
    <cellStyle name="Normal 3 13 2 2 2 2 4" xfId="5717"/>
    <cellStyle name="Normal 3 13 2 2 2 3" xfId="1792"/>
    <cellStyle name="Normal 3 13 2 2 2 3 2" xfId="3860"/>
    <cellStyle name="Normal 3 13 2 2 2 4" xfId="3857"/>
    <cellStyle name="Normal 3 13 2 2 2 5" xfId="5156"/>
    <cellStyle name="Normal 3 13 2 2 3" xfId="934"/>
    <cellStyle name="Normal 3 13 2 2 3 2" xfId="2071"/>
    <cellStyle name="Normal 3 13 2 2 3 2 2" xfId="3862"/>
    <cellStyle name="Normal 3 13 2 2 3 3" xfId="3861"/>
    <cellStyle name="Normal 3 13 2 2 3 4" xfId="5435"/>
    <cellStyle name="Normal 3 13 2 2 4" xfId="1511"/>
    <cellStyle name="Normal 3 13 2 2 4 2" xfId="3863"/>
    <cellStyle name="Normal 3 13 2 2 5" xfId="3856"/>
    <cellStyle name="Normal 3 13 2 2 6" xfId="4875"/>
    <cellStyle name="Normal 3 13 2 3" xfId="652"/>
    <cellStyle name="Normal 3 13 2 3 2" xfId="1227"/>
    <cellStyle name="Normal 3 13 2 3 2 2" xfId="2352"/>
    <cellStyle name="Normal 3 13 2 3 2 2 2" xfId="3866"/>
    <cellStyle name="Normal 3 13 2 3 2 3" xfId="3865"/>
    <cellStyle name="Normal 3 13 2 3 2 4" xfId="5716"/>
    <cellStyle name="Normal 3 13 2 3 3" xfId="1791"/>
    <cellStyle name="Normal 3 13 2 3 3 2" xfId="3867"/>
    <cellStyle name="Normal 3 13 2 3 4" xfId="3864"/>
    <cellStyle name="Normal 3 13 2 3 5" xfId="5155"/>
    <cellStyle name="Normal 3 13 2 4" xfId="933"/>
    <cellStyle name="Normal 3 13 2 4 2" xfId="2070"/>
    <cellStyle name="Normal 3 13 2 4 2 2" xfId="3869"/>
    <cellStyle name="Normal 3 13 2 4 3" xfId="3868"/>
    <cellStyle name="Normal 3 13 2 4 4" xfId="5434"/>
    <cellStyle name="Normal 3 13 2 5" xfId="1510"/>
    <cellStyle name="Normal 3 13 2 5 2" xfId="3870"/>
    <cellStyle name="Normal 3 13 2 6" xfId="3855"/>
    <cellStyle name="Normal 3 13 2 7" xfId="4874"/>
    <cellStyle name="Normal 3 13 3" xfId="347"/>
    <cellStyle name="Normal 3 13 3 2" xfId="348"/>
    <cellStyle name="Normal 3 13 3 2 2" xfId="655"/>
    <cellStyle name="Normal 3 13 3 2 2 2" xfId="1230"/>
    <cellStyle name="Normal 3 13 3 2 2 2 2" xfId="2355"/>
    <cellStyle name="Normal 3 13 3 2 2 2 2 2" xfId="3875"/>
    <cellStyle name="Normal 3 13 3 2 2 2 3" xfId="3874"/>
    <cellStyle name="Normal 3 13 3 2 2 2 4" xfId="5719"/>
    <cellStyle name="Normal 3 13 3 2 2 3" xfId="1794"/>
    <cellStyle name="Normal 3 13 3 2 2 3 2" xfId="3876"/>
    <cellStyle name="Normal 3 13 3 2 2 4" xfId="3873"/>
    <cellStyle name="Normal 3 13 3 2 2 5" xfId="5158"/>
    <cellStyle name="Normal 3 13 3 2 3" xfId="936"/>
    <cellStyle name="Normal 3 13 3 2 3 2" xfId="2073"/>
    <cellStyle name="Normal 3 13 3 2 3 2 2" xfId="3878"/>
    <cellStyle name="Normal 3 13 3 2 3 3" xfId="3877"/>
    <cellStyle name="Normal 3 13 3 2 3 4" xfId="5437"/>
    <cellStyle name="Normal 3 13 3 2 4" xfId="1513"/>
    <cellStyle name="Normal 3 13 3 2 4 2" xfId="3879"/>
    <cellStyle name="Normal 3 13 3 2 5" xfId="3872"/>
    <cellStyle name="Normal 3 13 3 2 6" xfId="4877"/>
    <cellStyle name="Normal 3 13 3 3" xfId="654"/>
    <cellStyle name="Normal 3 13 3 3 2" xfId="1229"/>
    <cellStyle name="Normal 3 13 3 3 2 2" xfId="2354"/>
    <cellStyle name="Normal 3 13 3 3 2 2 2" xfId="3882"/>
    <cellStyle name="Normal 3 13 3 3 2 3" xfId="3881"/>
    <cellStyle name="Normal 3 13 3 3 2 4" xfId="5718"/>
    <cellStyle name="Normal 3 13 3 3 3" xfId="1793"/>
    <cellStyle name="Normal 3 13 3 3 3 2" xfId="3883"/>
    <cellStyle name="Normal 3 13 3 3 4" xfId="3880"/>
    <cellStyle name="Normal 3 13 3 3 5" xfId="5157"/>
    <cellStyle name="Normal 3 13 3 4" xfId="935"/>
    <cellStyle name="Normal 3 13 3 4 2" xfId="2072"/>
    <cellStyle name="Normal 3 13 3 4 2 2" xfId="3885"/>
    <cellStyle name="Normal 3 13 3 4 3" xfId="3884"/>
    <cellStyle name="Normal 3 13 3 4 4" xfId="5436"/>
    <cellStyle name="Normal 3 13 3 5" xfId="1512"/>
    <cellStyle name="Normal 3 13 3 5 2" xfId="3886"/>
    <cellStyle name="Normal 3 13 3 6" xfId="3871"/>
    <cellStyle name="Normal 3 13 3 7" xfId="4876"/>
    <cellStyle name="Normal 3 13 4" xfId="349"/>
    <cellStyle name="Normal 3 13 4 2" xfId="350"/>
    <cellStyle name="Normal 3 13 4 2 2" xfId="657"/>
    <cellStyle name="Normal 3 13 4 2 2 2" xfId="1232"/>
    <cellStyle name="Normal 3 13 4 2 2 2 2" xfId="2357"/>
    <cellStyle name="Normal 3 13 4 2 2 2 2 2" xfId="3891"/>
    <cellStyle name="Normal 3 13 4 2 2 2 3" xfId="3890"/>
    <cellStyle name="Normal 3 13 4 2 2 2 4" xfId="5721"/>
    <cellStyle name="Normal 3 13 4 2 2 3" xfId="1796"/>
    <cellStyle name="Normal 3 13 4 2 2 3 2" xfId="3892"/>
    <cellStyle name="Normal 3 13 4 2 2 4" xfId="3889"/>
    <cellStyle name="Normal 3 13 4 2 2 5" xfId="5160"/>
    <cellStyle name="Normal 3 13 4 2 3" xfId="938"/>
    <cellStyle name="Normal 3 13 4 2 3 2" xfId="2075"/>
    <cellStyle name="Normal 3 13 4 2 3 2 2" xfId="3894"/>
    <cellStyle name="Normal 3 13 4 2 3 3" xfId="3893"/>
    <cellStyle name="Normal 3 13 4 2 3 4" xfId="5439"/>
    <cellStyle name="Normal 3 13 4 2 4" xfId="1515"/>
    <cellStyle name="Normal 3 13 4 2 4 2" xfId="3895"/>
    <cellStyle name="Normal 3 13 4 2 5" xfId="3888"/>
    <cellStyle name="Normal 3 13 4 2 6" xfId="4879"/>
    <cellStyle name="Normal 3 13 4 3" xfId="656"/>
    <cellStyle name="Normal 3 13 4 3 2" xfId="1231"/>
    <cellStyle name="Normal 3 13 4 3 2 2" xfId="2356"/>
    <cellStyle name="Normal 3 13 4 3 2 2 2" xfId="3898"/>
    <cellStyle name="Normal 3 13 4 3 2 3" xfId="3897"/>
    <cellStyle name="Normal 3 13 4 3 2 4" xfId="5720"/>
    <cellStyle name="Normal 3 13 4 3 3" xfId="1795"/>
    <cellStyle name="Normal 3 13 4 3 3 2" xfId="3899"/>
    <cellStyle name="Normal 3 13 4 3 4" xfId="3896"/>
    <cellStyle name="Normal 3 13 4 3 5" xfId="5159"/>
    <cellStyle name="Normal 3 13 4 4" xfId="937"/>
    <cellStyle name="Normal 3 13 4 4 2" xfId="2074"/>
    <cellStyle name="Normal 3 13 4 4 2 2" xfId="3901"/>
    <cellStyle name="Normal 3 13 4 4 3" xfId="3900"/>
    <cellStyle name="Normal 3 13 4 4 4" xfId="5438"/>
    <cellStyle name="Normal 3 13 4 5" xfId="1514"/>
    <cellStyle name="Normal 3 13 4 5 2" xfId="3902"/>
    <cellStyle name="Normal 3 13 4 6" xfId="3887"/>
    <cellStyle name="Normal 3 13 4 7" xfId="4878"/>
    <cellStyle name="Normal 3 13 5" xfId="351"/>
    <cellStyle name="Normal 3 13 5 2" xfId="658"/>
    <cellStyle name="Normal 3 13 5 2 2" xfId="1233"/>
    <cellStyle name="Normal 3 13 5 2 2 2" xfId="2358"/>
    <cellStyle name="Normal 3 13 5 2 2 2 2" xfId="3906"/>
    <cellStyle name="Normal 3 13 5 2 2 3" xfId="3905"/>
    <cellStyle name="Normal 3 13 5 2 2 4" xfId="5722"/>
    <cellStyle name="Normal 3 13 5 2 3" xfId="1797"/>
    <cellStyle name="Normal 3 13 5 2 3 2" xfId="3907"/>
    <cellStyle name="Normal 3 13 5 2 4" xfId="3904"/>
    <cellStyle name="Normal 3 13 5 2 5" xfId="5161"/>
    <cellStyle name="Normal 3 13 5 3" xfId="939"/>
    <cellStyle name="Normal 3 13 5 3 2" xfId="2076"/>
    <cellStyle name="Normal 3 13 5 3 2 2" xfId="3909"/>
    <cellStyle name="Normal 3 13 5 3 3" xfId="3908"/>
    <cellStyle name="Normal 3 13 5 3 4" xfId="5440"/>
    <cellStyle name="Normal 3 13 5 4" xfId="1516"/>
    <cellStyle name="Normal 3 13 5 4 2" xfId="3910"/>
    <cellStyle name="Normal 3 13 5 5" xfId="3903"/>
    <cellStyle name="Normal 3 13 5 6" xfId="4880"/>
    <cellStyle name="Normal 3 13 6" xfId="651"/>
    <cellStyle name="Normal 3 13 6 2" xfId="1226"/>
    <cellStyle name="Normal 3 13 6 2 2" xfId="2351"/>
    <cellStyle name="Normal 3 13 6 2 2 2" xfId="3913"/>
    <cellStyle name="Normal 3 13 6 2 3" xfId="3912"/>
    <cellStyle name="Normal 3 13 6 2 4" xfId="5715"/>
    <cellStyle name="Normal 3 13 6 3" xfId="1790"/>
    <cellStyle name="Normal 3 13 6 3 2" xfId="3914"/>
    <cellStyle name="Normal 3 13 6 4" xfId="3911"/>
    <cellStyle name="Normal 3 13 6 5" xfId="5154"/>
    <cellStyle name="Normal 3 13 7" xfId="932"/>
    <cellStyle name="Normal 3 13 7 2" xfId="2069"/>
    <cellStyle name="Normal 3 13 7 2 2" xfId="3916"/>
    <cellStyle name="Normal 3 13 7 3" xfId="3915"/>
    <cellStyle name="Normal 3 13 7 4" xfId="5433"/>
    <cellStyle name="Normal 3 13 8" xfId="1509"/>
    <cellStyle name="Normal 3 13 8 2" xfId="3917"/>
    <cellStyle name="Normal 3 13 9" xfId="3854"/>
    <cellStyle name="Normal 3 14" xfId="352"/>
    <cellStyle name="Normal 3 14 10" xfId="4881"/>
    <cellStyle name="Normal 3 14 2" xfId="353"/>
    <cellStyle name="Normal 3 14 2 2" xfId="354"/>
    <cellStyle name="Normal 3 14 2 2 2" xfId="661"/>
    <cellStyle name="Normal 3 14 2 2 2 2" xfId="1236"/>
    <cellStyle name="Normal 3 14 2 2 2 2 2" xfId="2361"/>
    <cellStyle name="Normal 3 14 2 2 2 2 2 2" xfId="3923"/>
    <cellStyle name="Normal 3 14 2 2 2 2 3" xfId="3922"/>
    <cellStyle name="Normal 3 14 2 2 2 2 4" xfId="5725"/>
    <cellStyle name="Normal 3 14 2 2 2 3" xfId="1800"/>
    <cellStyle name="Normal 3 14 2 2 2 3 2" xfId="3924"/>
    <cellStyle name="Normal 3 14 2 2 2 4" xfId="3921"/>
    <cellStyle name="Normal 3 14 2 2 2 5" xfId="5164"/>
    <cellStyle name="Normal 3 14 2 2 3" xfId="942"/>
    <cellStyle name="Normal 3 14 2 2 3 2" xfId="2079"/>
    <cellStyle name="Normal 3 14 2 2 3 2 2" xfId="3926"/>
    <cellStyle name="Normal 3 14 2 2 3 3" xfId="3925"/>
    <cellStyle name="Normal 3 14 2 2 3 4" xfId="5443"/>
    <cellStyle name="Normal 3 14 2 2 4" xfId="1519"/>
    <cellStyle name="Normal 3 14 2 2 4 2" xfId="3927"/>
    <cellStyle name="Normal 3 14 2 2 5" xfId="3920"/>
    <cellStyle name="Normal 3 14 2 2 6" xfId="4883"/>
    <cellStyle name="Normal 3 14 2 3" xfId="660"/>
    <cellStyle name="Normal 3 14 2 3 2" xfId="1235"/>
    <cellStyle name="Normal 3 14 2 3 2 2" xfId="2360"/>
    <cellStyle name="Normal 3 14 2 3 2 2 2" xfId="3930"/>
    <cellStyle name="Normal 3 14 2 3 2 3" xfId="3929"/>
    <cellStyle name="Normal 3 14 2 3 2 4" xfId="5724"/>
    <cellStyle name="Normal 3 14 2 3 3" xfId="1799"/>
    <cellStyle name="Normal 3 14 2 3 3 2" xfId="3931"/>
    <cellStyle name="Normal 3 14 2 3 4" xfId="3928"/>
    <cellStyle name="Normal 3 14 2 3 5" xfId="5163"/>
    <cellStyle name="Normal 3 14 2 4" xfId="941"/>
    <cellStyle name="Normal 3 14 2 4 2" xfId="2078"/>
    <cellStyle name="Normal 3 14 2 4 2 2" xfId="3933"/>
    <cellStyle name="Normal 3 14 2 4 3" xfId="3932"/>
    <cellStyle name="Normal 3 14 2 4 4" xfId="5442"/>
    <cellStyle name="Normal 3 14 2 5" xfId="1518"/>
    <cellStyle name="Normal 3 14 2 5 2" xfId="3934"/>
    <cellStyle name="Normal 3 14 2 6" xfId="3919"/>
    <cellStyle name="Normal 3 14 2 7" xfId="4882"/>
    <cellStyle name="Normal 3 14 3" xfId="355"/>
    <cellStyle name="Normal 3 14 3 2" xfId="356"/>
    <cellStyle name="Normal 3 14 3 2 2" xfId="663"/>
    <cellStyle name="Normal 3 14 3 2 2 2" xfId="1238"/>
    <cellStyle name="Normal 3 14 3 2 2 2 2" xfId="2363"/>
    <cellStyle name="Normal 3 14 3 2 2 2 2 2" xfId="3939"/>
    <cellStyle name="Normal 3 14 3 2 2 2 3" xfId="3938"/>
    <cellStyle name="Normal 3 14 3 2 2 2 4" xfId="5727"/>
    <cellStyle name="Normal 3 14 3 2 2 3" xfId="1802"/>
    <cellStyle name="Normal 3 14 3 2 2 3 2" xfId="3940"/>
    <cellStyle name="Normal 3 14 3 2 2 4" xfId="3937"/>
    <cellStyle name="Normal 3 14 3 2 2 5" xfId="5166"/>
    <cellStyle name="Normal 3 14 3 2 3" xfId="944"/>
    <cellStyle name="Normal 3 14 3 2 3 2" xfId="2081"/>
    <cellStyle name="Normal 3 14 3 2 3 2 2" xfId="3942"/>
    <cellStyle name="Normal 3 14 3 2 3 3" xfId="3941"/>
    <cellStyle name="Normal 3 14 3 2 3 4" xfId="5445"/>
    <cellStyle name="Normal 3 14 3 2 4" xfId="1521"/>
    <cellStyle name="Normal 3 14 3 2 4 2" xfId="3943"/>
    <cellStyle name="Normal 3 14 3 2 5" xfId="3936"/>
    <cellStyle name="Normal 3 14 3 2 6" xfId="4885"/>
    <cellStyle name="Normal 3 14 3 3" xfId="662"/>
    <cellStyle name="Normal 3 14 3 3 2" xfId="1237"/>
    <cellStyle name="Normal 3 14 3 3 2 2" xfId="2362"/>
    <cellStyle name="Normal 3 14 3 3 2 2 2" xfId="3946"/>
    <cellStyle name="Normal 3 14 3 3 2 3" xfId="3945"/>
    <cellStyle name="Normal 3 14 3 3 2 4" xfId="5726"/>
    <cellStyle name="Normal 3 14 3 3 3" xfId="1801"/>
    <cellStyle name="Normal 3 14 3 3 3 2" xfId="3947"/>
    <cellStyle name="Normal 3 14 3 3 4" xfId="3944"/>
    <cellStyle name="Normal 3 14 3 3 5" xfId="5165"/>
    <cellStyle name="Normal 3 14 3 4" xfId="943"/>
    <cellStyle name="Normal 3 14 3 4 2" xfId="2080"/>
    <cellStyle name="Normal 3 14 3 4 2 2" xfId="3949"/>
    <cellStyle name="Normal 3 14 3 4 3" xfId="3948"/>
    <cellStyle name="Normal 3 14 3 4 4" xfId="5444"/>
    <cellStyle name="Normal 3 14 3 5" xfId="1520"/>
    <cellStyle name="Normal 3 14 3 5 2" xfId="3950"/>
    <cellStyle name="Normal 3 14 3 6" xfId="3935"/>
    <cellStyle name="Normal 3 14 3 7" xfId="4884"/>
    <cellStyle name="Normal 3 14 4" xfId="357"/>
    <cellStyle name="Normal 3 14 4 2" xfId="358"/>
    <cellStyle name="Normal 3 14 4 2 2" xfId="665"/>
    <cellStyle name="Normal 3 14 4 2 2 2" xfId="1240"/>
    <cellStyle name="Normal 3 14 4 2 2 2 2" xfId="2365"/>
    <cellStyle name="Normal 3 14 4 2 2 2 2 2" xfId="3955"/>
    <cellStyle name="Normal 3 14 4 2 2 2 3" xfId="3954"/>
    <cellStyle name="Normal 3 14 4 2 2 2 4" xfId="5729"/>
    <cellStyle name="Normal 3 14 4 2 2 3" xfId="1804"/>
    <cellStyle name="Normal 3 14 4 2 2 3 2" xfId="3956"/>
    <cellStyle name="Normal 3 14 4 2 2 4" xfId="3953"/>
    <cellStyle name="Normal 3 14 4 2 2 5" xfId="5168"/>
    <cellStyle name="Normal 3 14 4 2 3" xfId="946"/>
    <cellStyle name="Normal 3 14 4 2 3 2" xfId="2083"/>
    <cellStyle name="Normal 3 14 4 2 3 2 2" xfId="3958"/>
    <cellStyle name="Normal 3 14 4 2 3 3" xfId="3957"/>
    <cellStyle name="Normal 3 14 4 2 3 4" xfId="5447"/>
    <cellStyle name="Normal 3 14 4 2 4" xfId="1523"/>
    <cellStyle name="Normal 3 14 4 2 4 2" xfId="3959"/>
    <cellStyle name="Normal 3 14 4 2 5" xfId="3952"/>
    <cellStyle name="Normal 3 14 4 2 6" xfId="4887"/>
    <cellStyle name="Normal 3 14 4 3" xfId="664"/>
    <cellStyle name="Normal 3 14 4 3 2" xfId="1239"/>
    <cellStyle name="Normal 3 14 4 3 2 2" xfId="2364"/>
    <cellStyle name="Normal 3 14 4 3 2 2 2" xfId="3962"/>
    <cellStyle name="Normal 3 14 4 3 2 3" xfId="3961"/>
    <cellStyle name="Normal 3 14 4 3 2 4" xfId="5728"/>
    <cellStyle name="Normal 3 14 4 3 3" xfId="1803"/>
    <cellStyle name="Normal 3 14 4 3 3 2" xfId="3963"/>
    <cellStyle name="Normal 3 14 4 3 4" xfId="3960"/>
    <cellStyle name="Normal 3 14 4 3 5" xfId="5167"/>
    <cellStyle name="Normal 3 14 4 4" xfId="945"/>
    <cellStyle name="Normal 3 14 4 4 2" xfId="2082"/>
    <cellStyle name="Normal 3 14 4 4 2 2" xfId="3965"/>
    <cellStyle name="Normal 3 14 4 4 3" xfId="3964"/>
    <cellStyle name="Normal 3 14 4 4 4" xfId="5446"/>
    <cellStyle name="Normal 3 14 4 5" xfId="1522"/>
    <cellStyle name="Normal 3 14 4 5 2" xfId="3966"/>
    <cellStyle name="Normal 3 14 4 6" xfId="3951"/>
    <cellStyle name="Normal 3 14 4 7" xfId="4886"/>
    <cellStyle name="Normal 3 14 5" xfId="359"/>
    <cellStyle name="Normal 3 14 5 2" xfId="666"/>
    <cellStyle name="Normal 3 14 5 2 2" xfId="1241"/>
    <cellStyle name="Normal 3 14 5 2 2 2" xfId="2366"/>
    <cellStyle name="Normal 3 14 5 2 2 2 2" xfId="3970"/>
    <cellStyle name="Normal 3 14 5 2 2 3" xfId="3969"/>
    <cellStyle name="Normal 3 14 5 2 2 4" xfId="5730"/>
    <cellStyle name="Normal 3 14 5 2 3" xfId="1805"/>
    <cellStyle name="Normal 3 14 5 2 3 2" xfId="3971"/>
    <cellStyle name="Normal 3 14 5 2 4" xfId="3968"/>
    <cellStyle name="Normal 3 14 5 2 5" xfId="5169"/>
    <cellStyle name="Normal 3 14 5 3" xfId="947"/>
    <cellStyle name="Normal 3 14 5 3 2" xfId="2084"/>
    <cellStyle name="Normal 3 14 5 3 2 2" xfId="3973"/>
    <cellStyle name="Normal 3 14 5 3 3" xfId="3972"/>
    <cellStyle name="Normal 3 14 5 3 4" xfId="5448"/>
    <cellStyle name="Normal 3 14 5 4" xfId="1524"/>
    <cellStyle name="Normal 3 14 5 4 2" xfId="3974"/>
    <cellStyle name="Normal 3 14 5 5" xfId="3967"/>
    <cellStyle name="Normal 3 14 5 6" xfId="4888"/>
    <cellStyle name="Normal 3 14 6" xfId="659"/>
    <cellStyle name="Normal 3 14 6 2" xfId="1234"/>
    <cellStyle name="Normal 3 14 6 2 2" xfId="2359"/>
    <cellStyle name="Normal 3 14 6 2 2 2" xfId="3977"/>
    <cellStyle name="Normal 3 14 6 2 3" xfId="3976"/>
    <cellStyle name="Normal 3 14 6 2 4" xfId="5723"/>
    <cellStyle name="Normal 3 14 6 3" xfId="1798"/>
    <cellStyle name="Normal 3 14 6 3 2" xfId="3978"/>
    <cellStyle name="Normal 3 14 6 4" xfId="3975"/>
    <cellStyle name="Normal 3 14 6 5" xfId="5162"/>
    <cellStyle name="Normal 3 14 7" xfId="940"/>
    <cellStyle name="Normal 3 14 7 2" xfId="2077"/>
    <cellStyle name="Normal 3 14 7 2 2" xfId="3980"/>
    <cellStyle name="Normal 3 14 7 3" xfId="3979"/>
    <cellStyle name="Normal 3 14 7 4" xfId="5441"/>
    <cellStyle name="Normal 3 14 8" xfId="1517"/>
    <cellStyle name="Normal 3 14 8 2" xfId="3981"/>
    <cellStyle name="Normal 3 14 9" xfId="3918"/>
    <cellStyle name="Normal 3 15" xfId="360"/>
    <cellStyle name="Normal 3 15 10" xfId="4889"/>
    <cellStyle name="Normal 3 15 2" xfId="361"/>
    <cellStyle name="Normal 3 15 2 2" xfId="362"/>
    <cellStyle name="Normal 3 15 2 2 2" xfId="669"/>
    <cellStyle name="Normal 3 15 2 2 2 2" xfId="1244"/>
    <cellStyle name="Normal 3 15 2 2 2 2 2" xfId="2369"/>
    <cellStyle name="Normal 3 15 2 2 2 2 2 2" xfId="3987"/>
    <cellStyle name="Normal 3 15 2 2 2 2 3" xfId="3986"/>
    <cellStyle name="Normal 3 15 2 2 2 2 4" xfId="5733"/>
    <cellStyle name="Normal 3 15 2 2 2 3" xfId="1808"/>
    <cellStyle name="Normal 3 15 2 2 2 3 2" xfId="3988"/>
    <cellStyle name="Normal 3 15 2 2 2 4" xfId="3985"/>
    <cellStyle name="Normal 3 15 2 2 2 5" xfId="5172"/>
    <cellStyle name="Normal 3 15 2 2 3" xfId="950"/>
    <cellStyle name="Normal 3 15 2 2 3 2" xfId="2087"/>
    <cellStyle name="Normal 3 15 2 2 3 2 2" xfId="3990"/>
    <cellStyle name="Normal 3 15 2 2 3 3" xfId="3989"/>
    <cellStyle name="Normal 3 15 2 2 3 4" xfId="5451"/>
    <cellStyle name="Normal 3 15 2 2 4" xfId="1527"/>
    <cellStyle name="Normal 3 15 2 2 4 2" xfId="3991"/>
    <cellStyle name="Normal 3 15 2 2 5" xfId="3984"/>
    <cellStyle name="Normal 3 15 2 2 6" xfId="4891"/>
    <cellStyle name="Normal 3 15 2 3" xfId="668"/>
    <cellStyle name="Normal 3 15 2 3 2" xfId="1243"/>
    <cellStyle name="Normal 3 15 2 3 2 2" xfId="2368"/>
    <cellStyle name="Normal 3 15 2 3 2 2 2" xfId="3994"/>
    <cellStyle name="Normal 3 15 2 3 2 3" xfId="3993"/>
    <cellStyle name="Normal 3 15 2 3 2 4" xfId="5732"/>
    <cellStyle name="Normal 3 15 2 3 3" xfId="1807"/>
    <cellStyle name="Normal 3 15 2 3 3 2" xfId="3995"/>
    <cellStyle name="Normal 3 15 2 3 4" xfId="3992"/>
    <cellStyle name="Normal 3 15 2 3 5" xfId="5171"/>
    <cellStyle name="Normal 3 15 2 4" xfId="949"/>
    <cellStyle name="Normal 3 15 2 4 2" xfId="2086"/>
    <cellStyle name="Normal 3 15 2 4 2 2" xfId="3997"/>
    <cellStyle name="Normal 3 15 2 4 3" xfId="3996"/>
    <cellStyle name="Normal 3 15 2 4 4" xfId="5450"/>
    <cellStyle name="Normal 3 15 2 5" xfId="1526"/>
    <cellStyle name="Normal 3 15 2 5 2" xfId="3998"/>
    <cellStyle name="Normal 3 15 2 6" xfId="3983"/>
    <cellStyle name="Normal 3 15 2 7" xfId="4890"/>
    <cellStyle name="Normal 3 15 3" xfId="363"/>
    <cellStyle name="Normal 3 15 3 2" xfId="364"/>
    <cellStyle name="Normal 3 15 3 2 2" xfId="671"/>
    <cellStyle name="Normal 3 15 3 2 2 2" xfId="1246"/>
    <cellStyle name="Normal 3 15 3 2 2 2 2" xfId="2371"/>
    <cellStyle name="Normal 3 15 3 2 2 2 2 2" xfId="4003"/>
    <cellStyle name="Normal 3 15 3 2 2 2 3" xfId="4002"/>
    <cellStyle name="Normal 3 15 3 2 2 2 4" xfId="5735"/>
    <cellStyle name="Normal 3 15 3 2 2 3" xfId="1810"/>
    <cellStyle name="Normal 3 15 3 2 2 3 2" xfId="4004"/>
    <cellStyle name="Normal 3 15 3 2 2 4" xfId="4001"/>
    <cellStyle name="Normal 3 15 3 2 2 5" xfId="5174"/>
    <cellStyle name="Normal 3 15 3 2 3" xfId="952"/>
    <cellStyle name="Normal 3 15 3 2 3 2" xfId="2089"/>
    <cellStyle name="Normal 3 15 3 2 3 2 2" xfId="4006"/>
    <cellStyle name="Normal 3 15 3 2 3 3" xfId="4005"/>
    <cellStyle name="Normal 3 15 3 2 3 4" xfId="5453"/>
    <cellStyle name="Normal 3 15 3 2 4" xfId="1529"/>
    <cellStyle name="Normal 3 15 3 2 4 2" xfId="4007"/>
    <cellStyle name="Normal 3 15 3 2 5" xfId="4000"/>
    <cellStyle name="Normal 3 15 3 2 6" xfId="4893"/>
    <cellStyle name="Normal 3 15 3 3" xfId="670"/>
    <cellStyle name="Normal 3 15 3 3 2" xfId="1245"/>
    <cellStyle name="Normal 3 15 3 3 2 2" xfId="2370"/>
    <cellStyle name="Normal 3 15 3 3 2 2 2" xfId="4010"/>
    <cellStyle name="Normal 3 15 3 3 2 3" xfId="4009"/>
    <cellStyle name="Normal 3 15 3 3 2 4" xfId="5734"/>
    <cellStyle name="Normal 3 15 3 3 3" xfId="1809"/>
    <cellStyle name="Normal 3 15 3 3 3 2" xfId="4011"/>
    <cellStyle name="Normal 3 15 3 3 4" xfId="4008"/>
    <cellStyle name="Normal 3 15 3 3 5" xfId="5173"/>
    <cellStyle name="Normal 3 15 3 4" xfId="951"/>
    <cellStyle name="Normal 3 15 3 4 2" xfId="2088"/>
    <cellStyle name="Normal 3 15 3 4 2 2" xfId="4013"/>
    <cellStyle name="Normal 3 15 3 4 3" xfId="4012"/>
    <cellStyle name="Normal 3 15 3 4 4" xfId="5452"/>
    <cellStyle name="Normal 3 15 3 5" xfId="1528"/>
    <cellStyle name="Normal 3 15 3 5 2" xfId="4014"/>
    <cellStyle name="Normal 3 15 3 6" xfId="3999"/>
    <cellStyle name="Normal 3 15 3 7" xfId="4892"/>
    <cellStyle name="Normal 3 15 4" xfId="365"/>
    <cellStyle name="Normal 3 15 4 2" xfId="366"/>
    <cellStyle name="Normal 3 15 4 2 2" xfId="673"/>
    <cellStyle name="Normal 3 15 4 2 2 2" xfId="1248"/>
    <cellStyle name="Normal 3 15 4 2 2 2 2" xfId="2373"/>
    <cellStyle name="Normal 3 15 4 2 2 2 2 2" xfId="4019"/>
    <cellStyle name="Normal 3 15 4 2 2 2 3" xfId="4018"/>
    <cellStyle name="Normal 3 15 4 2 2 2 4" xfId="5737"/>
    <cellStyle name="Normal 3 15 4 2 2 3" xfId="1812"/>
    <cellStyle name="Normal 3 15 4 2 2 3 2" xfId="4020"/>
    <cellStyle name="Normal 3 15 4 2 2 4" xfId="4017"/>
    <cellStyle name="Normal 3 15 4 2 2 5" xfId="5176"/>
    <cellStyle name="Normal 3 15 4 2 3" xfId="954"/>
    <cellStyle name="Normal 3 15 4 2 3 2" xfId="2091"/>
    <cellStyle name="Normal 3 15 4 2 3 2 2" xfId="4022"/>
    <cellStyle name="Normal 3 15 4 2 3 3" xfId="4021"/>
    <cellStyle name="Normal 3 15 4 2 3 4" xfId="5455"/>
    <cellStyle name="Normal 3 15 4 2 4" xfId="1531"/>
    <cellStyle name="Normal 3 15 4 2 4 2" xfId="4023"/>
    <cellStyle name="Normal 3 15 4 2 5" xfId="4016"/>
    <cellStyle name="Normal 3 15 4 2 6" xfId="4895"/>
    <cellStyle name="Normal 3 15 4 3" xfId="672"/>
    <cellStyle name="Normal 3 15 4 3 2" xfId="1247"/>
    <cellStyle name="Normal 3 15 4 3 2 2" xfId="2372"/>
    <cellStyle name="Normal 3 15 4 3 2 2 2" xfId="4026"/>
    <cellStyle name="Normal 3 15 4 3 2 3" xfId="4025"/>
    <cellStyle name="Normal 3 15 4 3 2 4" xfId="5736"/>
    <cellStyle name="Normal 3 15 4 3 3" xfId="1811"/>
    <cellStyle name="Normal 3 15 4 3 3 2" xfId="4027"/>
    <cellStyle name="Normal 3 15 4 3 4" xfId="4024"/>
    <cellStyle name="Normal 3 15 4 3 5" xfId="5175"/>
    <cellStyle name="Normal 3 15 4 4" xfId="953"/>
    <cellStyle name="Normal 3 15 4 4 2" xfId="2090"/>
    <cellStyle name="Normal 3 15 4 4 2 2" xfId="4029"/>
    <cellStyle name="Normal 3 15 4 4 3" xfId="4028"/>
    <cellStyle name="Normal 3 15 4 4 4" xfId="5454"/>
    <cellStyle name="Normal 3 15 4 5" xfId="1530"/>
    <cellStyle name="Normal 3 15 4 5 2" xfId="4030"/>
    <cellStyle name="Normal 3 15 4 6" xfId="4015"/>
    <cellStyle name="Normal 3 15 4 7" xfId="4894"/>
    <cellStyle name="Normal 3 15 5" xfId="367"/>
    <cellStyle name="Normal 3 15 5 2" xfId="674"/>
    <cellStyle name="Normal 3 15 5 2 2" xfId="1249"/>
    <cellStyle name="Normal 3 15 5 2 2 2" xfId="2374"/>
    <cellStyle name="Normal 3 15 5 2 2 2 2" xfId="4034"/>
    <cellStyle name="Normal 3 15 5 2 2 3" xfId="4033"/>
    <cellStyle name="Normal 3 15 5 2 2 4" xfId="5738"/>
    <cellStyle name="Normal 3 15 5 2 3" xfId="1813"/>
    <cellStyle name="Normal 3 15 5 2 3 2" xfId="4035"/>
    <cellStyle name="Normal 3 15 5 2 4" xfId="4032"/>
    <cellStyle name="Normal 3 15 5 2 5" xfId="5177"/>
    <cellStyle name="Normal 3 15 5 3" xfId="955"/>
    <cellStyle name="Normal 3 15 5 3 2" xfId="2092"/>
    <cellStyle name="Normal 3 15 5 3 2 2" xfId="4037"/>
    <cellStyle name="Normal 3 15 5 3 3" xfId="4036"/>
    <cellStyle name="Normal 3 15 5 3 4" xfId="5456"/>
    <cellStyle name="Normal 3 15 5 4" xfId="1532"/>
    <cellStyle name="Normal 3 15 5 4 2" xfId="4038"/>
    <cellStyle name="Normal 3 15 5 5" xfId="4031"/>
    <cellStyle name="Normal 3 15 5 6" xfId="4896"/>
    <cellStyle name="Normal 3 15 6" xfId="667"/>
    <cellStyle name="Normal 3 15 6 2" xfId="1242"/>
    <cellStyle name="Normal 3 15 6 2 2" xfId="2367"/>
    <cellStyle name="Normal 3 15 6 2 2 2" xfId="4041"/>
    <cellStyle name="Normal 3 15 6 2 3" xfId="4040"/>
    <cellStyle name="Normal 3 15 6 2 4" xfId="5731"/>
    <cellStyle name="Normal 3 15 6 3" xfId="1806"/>
    <cellStyle name="Normal 3 15 6 3 2" xfId="4042"/>
    <cellStyle name="Normal 3 15 6 4" xfId="4039"/>
    <cellStyle name="Normal 3 15 6 5" xfId="5170"/>
    <cellStyle name="Normal 3 15 7" xfId="948"/>
    <cellStyle name="Normal 3 15 7 2" xfId="2085"/>
    <cellStyle name="Normal 3 15 7 2 2" xfId="4044"/>
    <cellStyle name="Normal 3 15 7 3" xfId="4043"/>
    <cellStyle name="Normal 3 15 7 4" xfId="5449"/>
    <cellStyle name="Normal 3 15 8" xfId="1525"/>
    <cellStyle name="Normal 3 15 8 2" xfId="4045"/>
    <cellStyle name="Normal 3 15 9" xfId="3982"/>
    <cellStyle name="Normal 3 16" xfId="368"/>
    <cellStyle name="Normal 3 16 2" xfId="369"/>
    <cellStyle name="Normal 3 16 2 2" xfId="370"/>
    <cellStyle name="Normal 3 16 2 2 2" xfId="677"/>
    <cellStyle name="Normal 3 16 2 2 2 2" xfId="1252"/>
    <cellStyle name="Normal 3 16 2 2 2 2 2" xfId="2377"/>
    <cellStyle name="Normal 3 16 2 2 2 2 2 2" xfId="4051"/>
    <cellStyle name="Normal 3 16 2 2 2 2 3" xfId="4050"/>
    <cellStyle name="Normal 3 16 2 2 2 2 4" xfId="5741"/>
    <cellStyle name="Normal 3 16 2 2 2 3" xfId="1816"/>
    <cellStyle name="Normal 3 16 2 2 2 3 2" xfId="4052"/>
    <cellStyle name="Normal 3 16 2 2 2 4" xfId="4049"/>
    <cellStyle name="Normal 3 16 2 2 2 5" xfId="5180"/>
    <cellStyle name="Normal 3 16 2 2 3" xfId="958"/>
    <cellStyle name="Normal 3 16 2 2 3 2" xfId="2095"/>
    <cellStyle name="Normal 3 16 2 2 3 2 2" xfId="4054"/>
    <cellStyle name="Normal 3 16 2 2 3 3" xfId="4053"/>
    <cellStyle name="Normal 3 16 2 2 3 4" xfId="5459"/>
    <cellStyle name="Normal 3 16 2 2 4" xfId="1535"/>
    <cellStyle name="Normal 3 16 2 2 4 2" xfId="4055"/>
    <cellStyle name="Normal 3 16 2 2 5" xfId="4048"/>
    <cellStyle name="Normal 3 16 2 2 6" xfId="4899"/>
    <cellStyle name="Normal 3 16 2 3" xfId="676"/>
    <cellStyle name="Normal 3 16 2 3 2" xfId="1251"/>
    <cellStyle name="Normal 3 16 2 3 2 2" xfId="2376"/>
    <cellStyle name="Normal 3 16 2 3 2 2 2" xfId="4058"/>
    <cellStyle name="Normal 3 16 2 3 2 3" xfId="4057"/>
    <cellStyle name="Normal 3 16 2 3 2 4" xfId="5740"/>
    <cellStyle name="Normal 3 16 2 3 3" xfId="1815"/>
    <cellStyle name="Normal 3 16 2 3 3 2" xfId="4059"/>
    <cellStyle name="Normal 3 16 2 3 4" xfId="4056"/>
    <cellStyle name="Normal 3 16 2 3 5" xfId="5179"/>
    <cellStyle name="Normal 3 16 2 4" xfId="957"/>
    <cellStyle name="Normal 3 16 2 4 2" xfId="2094"/>
    <cellStyle name="Normal 3 16 2 4 2 2" xfId="4061"/>
    <cellStyle name="Normal 3 16 2 4 3" xfId="4060"/>
    <cellStyle name="Normal 3 16 2 4 4" xfId="5458"/>
    <cellStyle name="Normal 3 16 2 5" xfId="1534"/>
    <cellStyle name="Normal 3 16 2 5 2" xfId="4062"/>
    <cellStyle name="Normal 3 16 2 6" xfId="4047"/>
    <cellStyle name="Normal 3 16 2 7" xfId="4898"/>
    <cellStyle name="Normal 3 16 3" xfId="371"/>
    <cellStyle name="Normal 3 16 3 2" xfId="372"/>
    <cellStyle name="Normal 3 16 3 2 2" xfId="679"/>
    <cellStyle name="Normal 3 16 3 2 2 2" xfId="1254"/>
    <cellStyle name="Normal 3 16 3 2 2 2 2" xfId="2379"/>
    <cellStyle name="Normal 3 16 3 2 2 2 2 2" xfId="4067"/>
    <cellStyle name="Normal 3 16 3 2 2 2 3" xfId="4066"/>
    <cellStyle name="Normal 3 16 3 2 2 2 4" xfId="5743"/>
    <cellStyle name="Normal 3 16 3 2 2 3" xfId="1818"/>
    <cellStyle name="Normal 3 16 3 2 2 3 2" xfId="4068"/>
    <cellStyle name="Normal 3 16 3 2 2 4" xfId="4065"/>
    <cellStyle name="Normal 3 16 3 2 2 5" xfId="5182"/>
    <cellStyle name="Normal 3 16 3 2 3" xfId="960"/>
    <cellStyle name="Normal 3 16 3 2 3 2" xfId="2097"/>
    <cellStyle name="Normal 3 16 3 2 3 2 2" xfId="4070"/>
    <cellStyle name="Normal 3 16 3 2 3 3" xfId="4069"/>
    <cellStyle name="Normal 3 16 3 2 3 4" xfId="5461"/>
    <cellStyle name="Normal 3 16 3 2 4" xfId="1537"/>
    <cellStyle name="Normal 3 16 3 2 4 2" xfId="4071"/>
    <cellStyle name="Normal 3 16 3 2 5" xfId="4064"/>
    <cellStyle name="Normal 3 16 3 2 6" xfId="4901"/>
    <cellStyle name="Normal 3 16 3 3" xfId="678"/>
    <cellStyle name="Normal 3 16 3 3 2" xfId="1253"/>
    <cellStyle name="Normal 3 16 3 3 2 2" xfId="2378"/>
    <cellStyle name="Normal 3 16 3 3 2 2 2" xfId="4074"/>
    <cellStyle name="Normal 3 16 3 3 2 3" xfId="4073"/>
    <cellStyle name="Normal 3 16 3 3 2 4" xfId="5742"/>
    <cellStyle name="Normal 3 16 3 3 3" xfId="1817"/>
    <cellStyle name="Normal 3 16 3 3 3 2" xfId="4075"/>
    <cellStyle name="Normal 3 16 3 3 4" xfId="4072"/>
    <cellStyle name="Normal 3 16 3 3 5" xfId="5181"/>
    <cellStyle name="Normal 3 16 3 4" xfId="959"/>
    <cellStyle name="Normal 3 16 3 4 2" xfId="2096"/>
    <cellStyle name="Normal 3 16 3 4 2 2" xfId="4077"/>
    <cellStyle name="Normal 3 16 3 4 3" xfId="4076"/>
    <cellStyle name="Normal 3 16 3 4 4" xfId="5460"/>
    <cellStyle name="Normal 3 16 3 5" xfId="1536"/>
    <cellStyle name="Normal 3 16 3 5 2" xfId="4078"/>
    <cellStyle name="Normal 3 16 3 6" xfId="4063"/>
    <cellStyle name="Normal 3 16 3 7" xfId="4900"/>
    <cellStyle name="Normal 3 16 4" xfId="373"/>
    <cellStyle name="Normal 3 16 4 2" xfId="680"/>
    <cellStyle name="Normal 3 16 4 2 2" xfId="1255"/>
    <cellStyle name="Normal 3 16 4 2 2 2" xfId="2380"/>
    <cellStyle name="Normal 3 16 4 2 2 2 2" xfId="4082"/>
    <cellStyle name="Normal 3 16 4 2 2 3" xfId="4081"/>
    <cellStyle name="Normal 3 16 4 2 2 4" xfId="5744"/>
    <cellStyle name="Normal 3 16 4 2 3" xfId="1819"/>
    <cellStyle name="Normal 3 16 4 2 3 2" xfId="4083"/>
    <cellStyle name="Normal 3 16 4 2 4" xfId="4080"/>
    <cellStyle name="Normal 3 16 4 2 5" xfId="5183"/>
    <cellStyle name="Normal 3 16 4 3" xfId="961"/>
    <cellStyle name="Normal 3 16 4 3 2" xfId="2098"/>
    <cellStyle name="Normal 3 16 4 3 2 2" xfId="4085"/>
    <cellStyle name="Normal 3 16 4 3 3" xfId="4084"/>
    <cellStyle name="Normal 3 16 4 3 4" xfId="5462"/>
    <cellStyle name="Normal 3 16 4 4" xfId="1538"/>
    <cellStyle name="Normal 3 16 4 4 2" xfId="4086"/>
    <cellStyle name="Normal 3 16 4 5" xfId="4079"/>
    <cellStyle name="Normal 3 16 4 6" xfId="4902"/>
    <cellStyle name="Normal 3 16 5" xfId="675"/>
    <cellStyle name="Normal 3 16 5 2" xfId="1250"/>
    <cellStyle name="Normal 3 16 5 2 2" xfId="2375"/>
    <cellStyle name="Normal 3 16 5 2 2 2" xfId="4089"/>
    <cellStyle name="Normal 3 16 5 2 3" xfId="4088"/>
    <cellStyle name="Normal 3 16 5 2 4" xfId="5739"/>
    <cellStyle name="Normal 3 16 5 3" xfId="1814"/>
    <cellStyle name="Normal 3 16 5 3 2" xfId="4090"/>
    <cellStyle name="Normal 3 16 5 4" xfId="4087"/>
    <cellStyle name="Normal 3 16 5 5" xfId="5178"/>
    <cellStyle name="Normal 3 16 6" xfId="956"/>
    <cellStyle name="Normal 3 16 6 2" xfId="2093"/>
    <cellStyle name="Normal 3 16 6 2 2" xfId="4092"/>
    <cellStyle name="Normal 3 16 6 3" xfId="4091"/>
    <cellStyle name="Normal 3 16 6 4" xfId="5457"/>
    <cellStyle name="Normal 3 16 7" xfId="1533"/>
    <cellStyle name="Normal 3 16 7 2" xfId="4093"/>
    <cellStyle name="Normal 3 16 8" xfId="4046"/>
    <cellStyle name="Normal 3 16 9" xfId="4897"/>
    <cellStyle name="Normal 3 17" xfId="374"/>
    <cellStyle name="Normal 3 17 2" xfId="375"/>
    <cellStyle name="Normal 3 17 2 2" xfId="682"/>
    <cellStyle name="Normal 3 17 2 2 2" xfId="1257"/>
    <cellStyle name="Normal 3 17 2 2 2 2" xfId="2382"/>
    <cellStyle name="Normal 3 17 2 2 2 2 2" xfId="4098"/>
    <cellStyle name="Normal 3 17 2 2 2 3" xfId="4097"/>
    <cellStyle name="Normal 3 17 2 2 2 4" xfId="5746"/>
    <cellStyle name="Normal 3 17 2 2 3" xfId="1821"/>
    <cellStyle name="Normal 3 17 2 2 3 2" xfId="4099"/>
    <cellStyle name="Normal 3 17 2 2 4" xfId="4096"/>
    <cellStyle name="Normal 3 17 2 2 5" xfId="5185"/>
    <cellStyle name="Normal 3 17 2 3" xfId="963"/>
    <cellStyle name="Normal 3 17 2 3 2" xfId="2100"/>
    <cellStyle name="Normal 3 17 2 3 2 2" xfId="4101"/>
    <cellStyle name="Normal 3 17 2 3 3" xfId="4100"/>
    <cellStyle name="Normal 3 17 2 3 4" xfId="5464"/>
    <cellStyle name="Normal 3 17 2 4" xfId="1540"/>
    <cellStyle name="Normal 3 17 2 4 2" xfId="4102"/>
    <cellStyle name="Normal 3 17 2 5" xfId="4095"/>
    <cellStyle name="Normal 3 17 2 6" xfId="4904"/>
    <cellStyle name="Normal 3 17 3" xfId="681"/>
    <cellStyle name="Normal 3 17 3 2" xfId="1256"/>
    <cellStyle name="Normal 3 17 3 2 2" xfId="2381"/>
    <cellStyle name="Normal 3 17 3 2 2 2" xfId="4105"/>
    <cellStyle name="Normal 3 17 3 2 3" xfId="4104"/>
    <cellStyle name="Normal 3 17 3 2 4" xfId="5745"/>
    <cellStyle name="Normal 3 17 3 3" xfId="1820"/>
    <cellStyle name="Normal 3 17 3 3 2" xfId="4106"/>
    <cellStyle name="Normal 3 17 3 4" xfId="4103"/>
    <cellStyle name="Normal 3 17 3 5" xfId="5184"/>
    <cellStyle name="Normal 3 17 4" xfId="962"/>
    <cellStyle name="Normal 3 17 4 2" xfId="2099"/>
    <cellStyle name="Normal 3 17 4 2 2" xfId="4108"/>
    <cellStyle name="Normal 3 17 4 3" xfId="4107"/>
    <cellStyle name="Normal 3 17 4 4" xfId="5463"/>
    <cellStyle name="Normal 3 17 5" xfId="1539"/>
    <cellStyle name="Normal 3 17 5 2" xfId="4109"/>
    <cellStyle name="Normal 3 17 6" xfId="4094"/>
    <cellStyle name="Normal 3 17 7" xfId="4903"/>
    <cellStyle name="Normal 3 18" xfId="376"/>
    <cellStyle name="Normal 3 18 2" xfId="377"/>
    <cellStyle name="Normal 3 18 2 2" xfId="684"/>
    <cellStyle name="Normal 3 18 2 2 2" xfId="1259"/>
    <cellStyle name="Normal 3 18 2 2 2 2" xfId="2384"/>
    <cellStyle name="Normal 3 18 2 2 2 2 2" xfId="4114"/>
    <cellStyle name="Normal 3 18 2 2 2 3" xfId="4113"/>
    <cellStyle name="Normal 3 18 2 2 2 4" xfId="5748"/>
    <cellStyle name="Normal 3 18 2 2 3" xfId="1823"/>
    <cellStyle name="Normal 3 18 2 2 3 2" xfId="4115"/>
    <cellStyle name="Normal 3 18 2 2 4" xfId="4112"/>
    <cellStyle name="Normal 3 18 2 2 5" xfId="5187"/>
    <cellStyle name="Normal 3 18 2 3" xfId="965"/>
    <cellStyle name="Normal 3 18 2 3 2" xfId="2102"/>
    <cellStyle name="Normal 3 18 2 3 2 2" xfId="4117"/>
    <cellStyle name="Normal 3 18 2 3 3" xfId="4116"/>
    <cellStyle name="Normal 3 18 2 3 4" xfId="5466"/>
    <cellStyle name="Normal 3 18 2 4" xfId="1542"/>
    <cellStyle name="Normal 3 18 2 4 2" xfId="4118"/>
    <cellStyle name="Normal 3 18 2 5" xfId="4111"/>
    <cellStyle name="Normal 3 18 2 6" xfId="4906"/>
    <cellStyle name="Normal 3 18 3" xfId="683"/>
    <cellStyle name="Normal 3 18 3 2" xfId="1258"/>
    <cellStyle name="Normal 3 18 3 2 2" xfId="2383"/>
    <cellStyle name="Normal 3 18 3 2 2 2" xfId="4121"/>
    <cellStyle name="Normal 3 18 3 2 3" xfId="4120"/>
    <cellStyle name="Normal 3 18 3 2 4" xfId="5747"/>
    <cellStyle name="Normal 3 18 3 3" xfId="1822"/>
    <cellStyle name="Normal 3 18 3 3 2" xfId="4122"/>
    <cellStyle name="Normal 3 18 3 4" xfId="4119"/>
    <cellStyle name="Normal 3 18 3 5" xfId="5186"/>
    <cellStyle name="Normal 3 18 4" xfId="964"/>
    <cellStyle name="Normal 3 18 4 2" xfId="2101"/>
    <cellStyle name="Normal 3 18 4 2 2" xfId="4124"/>
    <cellStyle name="Normal 3 18 4 3" xfId="4123"/>
    <cellStyle name="Normal 3 18 4 4" xfId="5465"/>
    <cellStyle name="Normal 3 18 5" xfId="1541"/>
    <cellStyle name="Normal 3 18 5 2" xfId="4125"/>
    <cellStyle name="Normal 3 18 6" xfId="4110"/>
    <cellStyle name="Normal 3 18 7" xfId="4905"/>
    <cellStyle name="Normal 3 19" xfId="378"/>
    <cellStyle name="Normal 3 19 2" xfId="379"/>
    <cellStyle name="Normal 3 19 2 2" xfId="686"/>
    <cellStyle name="Normal 3 19 2 2 2" xfId="1261"/>
    <cellStyle name="Normal 3 19 2 2 2 2" xfId="2386"/>
    <cellStyle name="Normal 3 19 2 2 2 2 2" xfId="4130"/>
    <cellStyle name="Normal 3 19 2 2 2 3" xfId="4129"/>
    <cellStyle name="Normal 3 19 2 2 2 4" xfId="5750"/>
    <cellStyle name="Normal 3 19 2 2 3" xfId="1825"/>
    <cellStyle name="Normal 3 19 2 2 3 2" xfId="4131"/>
    <cellStyle name="Normal 3 19 2 2 4" xfId="4128"/>
    <cellStyle name="Normal 3 19 2 2 5" xfId="5189"/>
    <cellStyle name="Normal 3 19 2 3" xfId="967"/>
    <cellStyle name="Normal 3 19 2 3 2" xfId="2104"/>
    <cellStyle name="Normal 3 19 2 3 2 2" xfId="4133"/>
    <cellStyle name="Normal 3 19 2 3 3" xfId="4132"/>
    <cellStyle name="Normal 3 19 2 3 4" xfId="5468"/>
    <cellStyle name="Normal 3 19 2 4" xfId="1544"/>
    <cellStyle name="Normal 3 19 2 4 2" xfId="4134"/>
    <cellStyle name="Normal 3 19 2 5" xfId="4127"/>
    <cellStyle name="Normal 3 19 2 6" xfId="4908"/>
    <cellStyle name="Normal 3 19 3" xfId="685"/>
    <cellStyle name="Normal 3 19 3 2" xfId="1260"/>
    <cellStyle name="Normal 3 19 3 2 2" xfId="2385"/>
    <cellStyle name="Normal 3 19 3 2 2 2" xfId="4137"/>
    <cellStyle name="Normal 3 19 3 2 3" xfId="4136"/>
    <cellStyle name="Normal 3 19 3 2 4" xfId="5749"/>
    <cellStyle name="Normal 3 19 3 3" xfId="1824"/>
    <cellStyle name="Normal 3 19 3 3 2" xfId="4138"/>
    <cellStyle name="Normal 3 19 3 4" xfId="4135"/>
    <cellStyle name="Normal 3 19 3 5" xfId="5188"/>
    <cellStyle name="Normal 3 19 4" xfId="966"/>
    <cellStyle name="Normal 3 19 4 2" xfId="2103"/>
    <cellStyle name="Normal 3 19 4 2 2" xfId="4140"/>
    <cellStyle name="Normal 3 19 4 3" xfId="4139"/>
    <cellStyle name="Normal 3 19 4 4" xfId="5467"/>
    <cellStyle name="Normal 3 19 5" xfId="1543"/>
    <cellStyle name="Normal 3 19 5 2" xfId="4141"/>
    <cellStyle name="Normal 3 19 6" xfId="4126"/>
    <cellStyle name="Normal 3 19 7" xfId="4907"/>
    <cellStyle name="Normal 3 2" xfId="380"/>
    <cellStyle name="Normal 3 2 10" xfId="4909"/>
    <cellStyle name="Normal 3 2 2" xfId="381"/>
    <cellStyle name="Normal 3 2 2 2" xfId="382"/>
    <cellStyle name="Normal 3 2 2 2 2" xfId="689"/>
    <cellStyle name="Normal 3 2 2 2 2 2" xfId="1264"/>
    <cellStyle name="Normal 3 2 2 2 2 2 2" xfId="2389"/>
    <cellStyle name="Normal 3 2 2 2 2 2 2 2" xfId="4147"/>
    <cellStyle name="Normal 3 2 2 2 2 2 3" xfId="4146"/>
    <cellStyle name="Normal 3 2 2 2 2 2 4" xfId="5753"/>
    <cellStyle name="Normal 3 2 2 2 2 3" xfId="1828"/>
    <cellStyle name="Normal 3 2 2 2 2 3 2" xfId="4148"/>
    <cellStyle name="Normal 3 2 2 2 2 4" xfId="4145"/>
    <cellStyle name="Normal 3 2 2 2 2 5" xfId="5192"/>
    <cellStyle name="Normal 3 2 2 2 3" xfId="970"/>
    <cellStyle name="Normal 3 2 2 2 3 2" xfId="2107"/>
    <cellStyle name="Normal 3 2 2 2 3 2 2" xfId="4150"/>
    <cellStyle name="Normal 3 2 2 2 3 3" xfId="4149"/>
    <cellStyle name="Normal 3 2 2 2 3 4" xfId="5471"/>
    <cellStyle name="Normal 3 2 2 2 4" xfId="1547"/>
    <cellStyle name="Normal 3 2 2 2 4 2" xfId="4151"/>
    <cellStyle name="Normal 3 2 2 2 5" xfId="4144"/>
    <cellStyle name="Normal 3 2 2 2 6" xfId="4911"/>
    <cellStyle name="Normal 3 2 2 3" xfId="688"/>
    <cellStyle name="Normal 3 2 2 3 2" xfId="1263"/>
    <cellStyle name="Normal 3 2 2 3 2 2" xfId="2388"/>
    <cellStyle name="Normal 3 2 2 3 2 2 2" xfId="4154"/>
    <cellStyle name="Normal 3 2 2 3 2 3" xfId="4153"/>
    <cellStyle name="Normal 3 2 2 3 2 4" xfId="5752"/>
    <cellStyle name="Normal 3 2 2 3 3" xfId="1827"/>
    <cellStyle name="Normal 3 2 2 3 3 2" xfId="4155"/>
    <cellStyle name="Normal 3 2 2 3 4" xfId="4152"/>
    <cellStyle name="Normal 3 2 2 3 5" xfId="5191"/>
    <cellStyle name="Normal 3 2 2 4" xfId="969"/>
    <cellStyle name="Normal 3 2 2 4 2" xfId="2106"/>
    <cellStyle name="Normal 3 2 2 4 2 2" xfId="4157"/>
    <cellStyle name="Normal 3 2 2 4 3" xfId="4156"/>
    <cellStyle name="Normal 3 2 2 4 4" xfId="5470"/>
    <cellStyle name="Normal 3 2 2 5" xfId="1546"/>
    <cellStyle name="Normal 3 2 2 5 2" xfId="4158"/>
    <cellStyle name="Normal 3 2 2 6" xfId="4143"/>
    <cellStyle name="Normal 3 2 2 7" xfId="4910"/>
    <cellStyle name="Normal 3 2 3" xfId="383"/>
    <cellStyle name="Normal 3 2 3 2" xfId="384"/>
    <cellStyle name="Normal 3 2 3 2 2" xfId="691"/>
    <cellStyle name="Normal 3 2 3 2 2 2" xfId="1266"/>
    <cellStyle name="Normal 3 2 3 2 2 2 2" xfId="2391"/>
    <cellStyle name="Normal 3 2 3 2 2 2 2 2" xfId="4163"/>
    <cellStyle name="Normal 3 2 3 2 2 2 3" xfId="4162"/>
    <cellStyle name="Normal 3 2 3 2 2 2 4" xfId="5755"/>
    <cellStyle name="Normal 3 2 3 2 2 3" xfId="1830"/>
    <cellStyle name="Normal 3 2 3 2 2 3 2" xfId="4164"/>
    <cellStyle name="Normal 3 2 3 2 2 4" xfId="4161"/>
    <cellStyle name="Normal 3 2 3 2 2 5" xfId="5194"/>
    <cellStyle name="Normal 3 2 3 2 3" xfId="972"/>
    <cellStyle name="Normal 3 2 3 2 3 2" xfId="2109"/>
    <cellStyle name="Normal 3 2 3 2 3 2 2" xfId="4166"/>
    <cellStyle name="Normal 3 2 3 2 3 3" xfId="4165"/>
    <cellStyle name="Normal 3 2 3 2 3 4" xfId="5473"/>
    <cellStyle name="Normal 3 2 3 2 4" xfId="1549"/>
    <cellStyle name="Normal 3 2 3 2 4 2" xfId="4167"/>
    <cellStyle name="Normal 3 2 3 2 5" xfId="4160"/>
    <cellStyle name="Normal 3 2 3 2 6" xfId="4913"/>
    <cellStyle name="Normal 3 2 3 3" xfId="690"/>
    <cellStyle name="Normal 3 2 3 3 2" xfId="1265"/>
    <cellStyle name="Normal 3 2 3 3 2 2" xfId="2390"/>
    <cellStyle name="Normal 3 2 3 3 2 2 2" xfId="4170"/>
    <cellStyle name="Normal 3 2 3 3 2 3" xfId="4169"/>
    <cellStyle name="Normal 3 2 3 3 2 4" xfId="5754"/>
    <cellStyle name="Normal 3 2 3 3 3" xfId="1829"/>
    <cellStyle name="Normal 3 2 3 3 3 2" xfId="4171"/>
    <cellStyle name="Normal 3 2 3 3 4" xfId="4168"/>
    <cellStyle name="Normal 3 2 3 3 5" xfId="5193"/>
    <cellStyle name="Normal 3 2 3 4" xfId="971"/>
    <cellStyle name="Normal 3 2 3 4 2" xfId="2108"/>
    <cellStyle name="Normal 3 2 3 4 2 2" xfId="4173"/>
    <cellStyle name="Normal 3 2 3 4 3" xfId="4172"/>
    <cellStyle name="Normal 3 2 3 4 4" xfId="5472"/>
    <cellStyle name="Normal 3 2 3 5" xfId="1548"/>
    <cellStyle name="Normal 3 2 3 5 2" xfId="4174"/>
    <cellStyle name="Normal 3 2 3 6" xfId="4159"/>
    <cellStyle name="Normal 3 2 3 7" xfId="4912"/>
    <cellStyle name="Normal 3 2 4" xfId="385"/>
    <cellStyle name="Normal 3 2 4 2" xfId="386"/>
    <cellStyle name="Normal 3 2 4 2 2" xfId="693"/>
    <cellStyle name="Normal 3 2 4 2 2 2" xfId="1268"/>
    <cellStyle name="Normal 3 2 4 2 2 2 2" xfId="2393"/>
    <cellStyle name="Normal 3 2 4 2 2 2 2 2" xfId="4179"/>
    <cellStyle name="Normal 3 2 4 2 2 2 3" xfId="4178"/>
    <cellStyle name="Normal 3 2 4 2 2 2 4" xfId="5757"/>
    <cellStyle name="Normal 3 2 4 2 2 3" xfId="1832"/>
    <cellStyle name="Normal 3 2 4 2 2 3 2" xfId="4180"/>
    <cellStyle name="Normal 3 2 4 2 2 4" xfId="4177"/>
    <cellStyle name="Normal 3 2 4 2 2 5" xfId="5196"/>
    <cellStyle name="Normal 3 2 4 2 3" xfId="974"/>
    <cellStyle name="Normal 3 2 4 2 3 2" xfId="2111"/>
    <cellStyle name="Normal 3 2 4 2 3 2 2" xfId="4182"/>
    <cellStyle name="Normal 3 2 4 2 3 3" xfId="4181"/>
    <cellStyle name="Normal 3 2 4 2 3 4" xfId="5475"/>
    <cellStyle name="Normal 3 2 4 2 4" xfId="1551"/>
    <cellStyle name="Normal 3 2 4 2 4 2" xfId="4183"/>
    <cellStyle name="Normal 3 2 4 2 5" xfId="4176"/>
    <cellStyle name="Normal 3 2 4 2 6" xfId="4915"/>
    <cellStyle name="Normal 3 2 4 3" xfId="692"/>
    <cellStyle name="Normal 3 2 4 3 2" xfId="1267"/>
    <cellStyle name="Normal 3 2 4 3 2 2" xfId="2392"/>
    <cellStyle name="Normal 3 2 4 3 2 2 2" xfId="4186"/>
    <cellStyle name="Normal 3 2 4 3 2 3" xfId="4185"/>
    <cellStyle name="Normal 3 2 4 3 2 4" xfId="5756"/>
    <cellStyle name="Normal 3 2 4 3 3" xfId="1831"/>
    <cellStyle name="Normal 3 2 4 3 3 2" xfId="4187"/>
    <cellStyle name="Normal 3 2 4 3 4" xfId="4184"/>
    <cellStyle name="Normal 3 2 4 3 5" xfId="5195"/>
    <cellStyle name="Normal 3 2 4 4" xfId="973"/>
    <cellStyle name="Normal 3 2 4 4 2" xfId="2110"/>
    <cellStyle name="Normal 3 2 4 4 2 2" xfId="4189"/>
    <cellStyle name="Normal 3 2 4 4 3" xfId="4188"/>
    <cellStyle name="Normal 3 2 4 4 4" xfId="5474"/>
    <cellStyle name="Normal 3 2 4 5" xfId="1550"/>
    <cellStyle name="Normal 3 2 4 5 2" xfId="4190"/>
    <cellStyle name="Normal 3 2 4 6" xfId="4175"/>
    <cellStyle name="Normal 3 2 4 7" xfId="4914"/>
    <cellStyle name="Normal 3 2 5" xfId="387"/>
    <cellStyle name="Normal 3 2 5 2" xfId="694"/>
    <cellStyle name="Normal 3 2 5 2 2" xfId="1269"/>
    <cellStyle name="Normal 3 2 5 2 2 2" xfId="2394"/>
    <cellStyle name="Normal 3 2 5 2 2 2 2" xfId="4194"/>
    <cellStyle name="Normal 3 2 5 2 2 3" xfId="4193"/>
    <cellStyle name="Normal 3 2 5 2 2 4" xfId="5758"/>
    <cellStyle name="Normal 3 2 5 2 3" xfId="1833"/>
    <cellStyle name="Normal 3 2 5 2 3 2" xfId="4195"/>
    <cellStyle name="Normal 3 2 5 2 4" xfId="4192"/>
    <cellStyle name="Normal 3 2 5 2 5" xfId="5197"/>
    <cellStyle name="Normal 3 2 5 3" xfId="975"/>
    <cellStyle name="Normal 3 2 5 3 2" xfId="2112"/>
    <cellStyle name="Normal 3 2 5 3 2 2" xfId="4197"/>
    <cellStyle name="Normal 3 2 5 3 3" xfId="4196"/>
    <cellStyle name="Normal 3 2 5 3 4" xfId="5476"/>
    <cellStyle name="Normal 3 2 5 4" xfId="1552"/>
    <cellStyle name="Normal 3 2 5 4 2" xfId="4198"/>
    <cellStyle name="Normal 3 2 5 5" xfId="4191"/>
    <cellStyle name="Normal 3 2 5 6" xfId="4916"/>
    <cellStyle name="Normal 3 2 6" xfId="687"/>
    <cellStyle name="Normal 3 2 6 2" xfId="1262"/>
    <cellStyle name="Normal 3 2 6 2 2" xfId="2387"/>
    <cellStyle name="Normal 3 2 6 2 2 2" xfId="4201"/>
    <cellStyle name="Normal 3 2 6 2 3" xfId="4200"/>
    <cellStyle name="Normal 3 2 6 2 4" xfId="5751"/>
    <cellStyle name="Normal 3 2 6 3" xfId="1826"/>
    <cellStyle name="Normal 3 2 6 3 2" xfId="4202"/>
    <cellStyle name="Normal 3 2 6 4" xfId="4199"/>
    <cellStyle name="Normal 3 2 6 5" xfId="5190"/>
    <cellStyle name="Normal 3 2 7" xfId="968"/>
    <cellStyle name="Normal 3 2 7 2" xfId="2105"/>
    <cellStyle name="Normal 3 2 7 2 2" xfId="4204"/>
    <cellStyle name="Normal 3 2 7 3" xfId="4203"/>
    <cellStyle name="Normal 3 2 7 4" xfId="5469"/>
    <cellStyle name="Normal 3 2 8" xfId="1545"/>
    <cellStyle name="Normal 3 2 8 2" xfId="4205"/>
    <cellStyle name="Normal 3 2 9" xfId="4142"/>
    <cellStyle name="Normal 3 20" xfId="388"/>
    <cellStyle name="Normal 3 20 2" xfId="695"/>
    <cellStyle name="Normal 3 20 2 2" xfId="1270"/>
    <cellStyle name="Normal 3 20 2 2 2" xfId="2395"/>
    <cellStyle name="Normal 3 20 2 2 2 2" xfId="4209"/>
    <cellStyle name="Normal 3 20 2 2 3" xfId="4208"/>
    <cellStyle name="Normal 3 20 2 2 4" xfId="5759"/>
    <cellStyle name="Normal 3 20 2 3" xfId="1834"/>
    <cellStyle name="Normal 3 20 2 3 2" xfId="4210"/>
    <cellStyle name="Normal 3 20 2 4" xfId="4207"/>
    <cellStyle name="Normal 3 20 2 5" xfId="5198"/>
    <cellStyle name="Normal 3 20 3" xfId="976"/>
    <cellStyle name="Normal 3 20 3 2" xfId="2113"/>
    <cellStyle name="Normal 3 20 3 2 2" xfId="4212"/>
    <cellStyle name="Normal 3 20 3 3" xfId="4211"/>
    <cellStyle name="Normal 3 20 3 4" xfId="5477"/>
    <cellStyle name="Normal 3 20 4" xfId="1553"/>
    <cellStyle name="Normal 3 20 4 2" xfId="4213"/>
    <cellStyle name="Normal 3 20 5" xfId="4206"/>
    <cellStyle name="Normal 3 20 6" xfId="4917"/>
    <cellStyle name="Normal 3 21" xfId="696"/>
    <cellStyle name="Normal 3 21 2" xfId="1043"/>
    <cellStyle name="Normal 3 21 2 2" xfId="2175"/>
    <cellStyle name="Normal 3 21 2 2 2" xfId="4216"/>
    <cellStyle name="Normal 3 21 2 3" xfId="4215"/>
    <cellStyle name="Normal 3 21 2 4" xfId="5539"/>
    <cellStyle name="Normal 3 21 3" xfId="1835"/>
    <cellStyle name="Normal 3 21 3 2" xfId="4217"/>
    <cellStyle name="Normal 3 21 4" xfId="4214"/>
    <cellStyle name="Normal 3 21 5" xfId="5199"/>
    <cellStyle name="Normal 3 22" xfId="626"/>
    <cellStyle name="Normal 3 22 2" xfId="1201"/>
    <cellStyle name="Normal 3 22 2 2" xfId="2326"/>
    <cellStyle name="Normal 3 22 2 2 2" xfId="4220"/>
    <cellStyle name="Normal 3 22 2 3" xfId="4219"/>
    <cellStyle name="Normal 3 22 2 4" xfId="5690"/>
    <cellStyle name="Normal 3 22 3" xfId="1765"/>
    <cellStyle name="Normal 3 22 3 2" xfId="4221"/>
    <cellStyle name="Normal 3 22 4" xfId="4218"/>
    <cellStyle name="Normal 3 22 5" xfId="5129"/>
    <cellStyle name="Normal 3 23" xfId="907"/>
    <cellStyle name="Normal 3 23 2" xfId="2044"/>
    <cellStyle name="Normal 3 23 2 2" xfId="4223"/>
    <cellStyle name="Normal 3 23 3" xfId="4222"/>
    <cellStyle name="Normal 3 23 4" xfId="5408"/>
    <cellStyle name="Normal 3 24" xfId="1041"/>
    <cellStyle name="Normal 3 25" xfId="319"/>
    <cellStyle name="Normal 3 25 2" xfId="1484"/>
    <cellStyle name="Normal 3 25 2 2" xfId="4225"/>
    <cellStyle name="Normal 3 25 3" xfId="4224"/>
    <cellStyle name="Normal 3 25 4" xfId="4848"/>
    <cellStyle name="Normal 3 3" xfId="389"/>
    <cellStyle name="Normal 3 3 10" xfId="4918"/>
    <cellStyle name="Normal 3 3 2" xfId="390"/>
    <cellStyle name="Normal 3 3 2 2" xfId="391"/>
    <cellStyle name="Normal 3 3 2 2 2" xfId="699"/>
    <cellStyle name="Normal 3 3 2 2 2 2" xfId="1273"/>
    <cellStyle name="Normal 3 3 2 2 2 2 2" xfId="2398"/>
    <cellStyle name="Normal 3 3 2 2 2 2 2 2" xfId="4231"/>
    <cellStyle name="Normal 3 3 2 2 2 2 3" xfId="4230"/>
    <cellStyle name="Normal 3 3 2 2 2 2 4" xfId="5762"/>
    <cellStyle name="Normal 3 3 2 2 2 3" xfId="1838"/>
    <cellStyle name="Normal 3 3 2 2 2 3 2" xfId="4232"/>
    <cellStyle name="Normal 3 3 2 2 2 4" xfId="4229"/>
    <cellStyle name="Normal 3 3 2 2 2 5" xfId="5202"/>
    <cellStyle name="Normal 3 3 2 2 3" xfId="979"/>
    <cellStyle name="Normal 3 3 2 2 3 2" xfId="2116"/>
    <cellStyle name="Normal 3 3 2 2 3 2 2" xfId="4234"/>
    <cellStyle name="Normal 3 3 2 2 3 3" xfId="4233"/>
    <cellStyle name="Normal 3 3 2 2 3 4" xfId="5480"/>
    <cellStyle name="Normal 3 3 2 2 4" xfId="1556"/>
    <cellStyle name="Normal 3 3 2 2 4 2" xfId="4235"/>
    <cellStyle name="Normal 3 3 2 2 5" xfId="4228"/>
    <cellStyle name="Normal 3 3 2 2 6" xfId="4920"/>
    <cellStyle name="Normal 3 3 2 3" xfId="698"/>
    <cellStyle name="Normal 3 3 2 3 2" xfId="1272"/>
    <cellStyle name="Normal 3 3 2 3 2 2" xfId="2397"/>
    <cellStyle name="Normal 3 3 2 3 2 2 2" xfId="4238"/>
    <cellStyle name="Normal 3 3 2 3 2 3" xfId="4237"/>
    <cellStyle name="Normal 3 3 2 3 2 4" xfId="5761"/>
    <cellStyle name="Normal 3 3 2 3 3" xfId="1837"/>
    <cellStyle name="Normal 3 3 2 3 3 2" xfId="4239"/>
    <cellStyle name="Normal 3 3 2 3 4" xfId="4236"/>
    <cellStyle name="Normal 3 3 2 3 5" xfId="5201"/>
    <cellStyle name="Normal 3 3 2 4" xfId="978"/>
    <cellStyle name="Normal 3 3 2 4 2" xfId="2115"/>
    <cellStyle name="Normal 3 3 2 4 2 2" xfId="4241"/>
    <cellStyle name="Normal 3 3 2 4 3" xfId="4240"/>
    <cellStyle name="Normal 3 3 2 4 4" xfId="5479"/>
    <cellStyle name="Normal 3 3 2 5" xfId="1555"/>
    <cellStyle name="Normal 3 3 2 5 2" xfId="4242"/>
    <cellStyle name="Normal 3 3 2 6" xfId="4227"/>
    <cellStyle name="Normal 3 3 2 7" xfId="4919"/>
    <cellStyle name="Normal 3 3 3" xfId="392"/>
    <cellStyle name="Normal 3 3 3 2" xfId="393"/>
    <cellStyle name="Normal 3 3 3 2 2" xfId="701"/>
    <cellStyle name="Normal 3 3 3 2 2 2" xfId="1275"/>
    <cellStyle name="Normal 3 3 3 2 2 2 2" xfId="2400"/>
    <cellStyle name="Normal 3 3 3 2 2 2 2 2" xfId="4247"/>
    <cellStyle name="Normal 3 3 3 2 2 2 3" xfId="4246"/>
    <cellStyle name="Normal 3 3 3 2 2 2 4" xfId="5764"/>
    <cellStyle name="Normal 3 3 3 2 2 3" xfId="1840"/>
    <cellStyle name="Normal 3 3 3 2 2 3 2" xfId="4248"/>
    <cellStyle name="Normal 3 3 3 2 2 4" xfId="4245"/>
    <cellStyle name="Normal 3 3 3 2 2 5" xfId="5204"/>
    <cellStyle name="Normal 3 3 3 2 3" xfId="981"/>
    <cellStyle name="Normal 3 3 3 2 3 2" xfId="2118"/>
    <cellStyle name="Normal 3 3 3 2 3 2 2" xfId="4250"/>
    <cellStyle name="Normal 3 3 3 2 3 3" xfId="4249"/>
    <cellStyle name="Normal 3 3 3 2 3 4" xfId="5482"/>
    <cellStyle name="Normal 3 3 3 2 4" xfId="1558"/>
    <cellStyle name="Normal 3 3 3 2 4 2" xfId="4251"/>
    <cellStyle name="Normal 3 3 3 2 5" xfId="4244"/>
    <cellStyle name="Normal 3 3 3 2 6" xfId="4922"/>
    <cellStyle name="Normal 3 3 3 3" xfId="700"/>
    <cellStyle name="Normal 3 3 3 3 2" xfId="1274"/>
    <cellStyle name="Normal 3 3 3 3 2 2" xfId="2399"/>
    <cellStyle name="Normal 3 3 3 3 2 2 2" xfId="4254"/>
    <cellStyle name="Normal 3 3 3 3 2 3" xfId="4253"/>
    <cellStyle name="Normal 3 3 3 3 2 4" xfId="5763"/>
    <cellStyle name="Normal 3 3 3 3 3" xfId="1839"/>
    <cellStyle name="Normal 3 3 3 3 3 2" xfId="4255"/>
    <cellStyle name="Normal 3 3 3 3 4" xfId="4252"/>
    <cellStyle name="Normal 3 3 3 3 5" xfId="5203"/>
    <cellStyle name="Normal 3 3 3 4" xfId="980"/>
    <cellStyle name="Normal 3 3 3 4 2" xfId="2117"/>
    <cellStyle name="Normal 3 3 3 4 2 2" xfId="4257"/>
    <cellStyle name="Normal 3 3 3 4 3" xfId="4256"/>
    <cellStyle name="Normal 3 3 3 4 4" xfId="5481"/>
    <cellStyle name="Normal 3 3 3 5" xfId="1557"/>
    <cellStyle name="Normal 3 3 3 5 2" xfId="4258"/>
    <cellStyle name="Normal 3 3 3 6" xfId="4243"/>
    <cellStyle name="Normal 3 3 3 7" xfId="4921"/>
    <cellStyle name="Normal 3 3 4" xfId="394"/>
    <cellStyle name="Normal 3 3 4 2" xfId="395"/>
    <cellStyle name="Normal 3 3 4 2 2" xfId="703"/>
    <cellStyle name="Normal 3 3 4 2 2 2" xfId="1277"/>
    <cellStyle name="Normal 3 3 4 2 2 2 2" xfId="2402"/>
    <cellStyle name="Normal 3 3 4 2 2 2 2 2" xfId="4263"/>
    <cellStyle name="Normal 3 3 4 2 2 2 3" xfId="4262"/>
    <cellStyle name="Normal 3 3 4 2 2 2 4" xfId="5766"/>
    <cellStyle name="Normal 3 3 4 2 2 3" xfId="1842"/>
    <cellStyle name="Normal 3 3 4 2 2 3 2" xfId="4264"/>
    <cellStyle name="Normal 3 3 4 2 2 4" xfId="4261"/>
    <cellStyle name="Normal 3 3 4 2 2 5" xfId="5206"/>
    <cellStyle name="Normal 3 3 4 2 3" xfId="983"/>
    <cellStyle name="Normal 3 3 4 2 3 2" xfId="2120"/>
    <cellStyle name="Normal 3 3 4 2 3 2 2" xfId="4266"/>
    <cellStyle name="Normal 3 3 4 2 3 3" xfId="4265"/>
    <cellStyle name="Normal 3 3 4 2 3 4" xfId="5484"/>
    <cellStyle name="Normal 3 3 4 2 4" xfId="1560"/>
    <cellStyle name="Normal 3 3 4 2 4 2" xfId="4267"/>
    <cellStyle name="Normal 3 3 4 2 5" xfId="4260"/>
    <cellStyle name="Normal 3 3 4 2 6" xfId="4924"/>
    <cellStyle name="Normal 3 3 4 3" xfId="702"/>
    <cellStyle name="Normal 3 3 4 3 2" xfId="1276"/>
    <cellStyle name="Normal 3 3 4 3 2 2" xfId="2401"/>
    <cellStyle name="Normal 3 3 4 3 2 2 2" xfId="4270"/>
    <cellStyle name="Normal 3 3 4 3 2 3" xfId="4269"/>
    <cellStyle name="Normal 3 3 4 3 2 4" xfId="5765"/>
    <cellStyle name="Normal 3 3 4 3 3" xfId="1841"/>
    <cellStyle name="Normal 3 3 4 3 3 2" xfId="4271"/>
    <cellStyle name="Normal 3 3 4 3 4" xfId="4268"/>
    <cellStyle name="Normal 3 3 4 3 5" xfId="5205"/>
    <cellStyle name="Normal 3 3 4 4" xfId="982"/>
    <cellStyle name="Normal 3 3 4 4 2" xfId="2119"/>
    <cellStyle name="Normal 3 3 4 4 2 2" xfId="4273"/>
    <cellStyle name="Normal 3 3 4 4 3" xfId="4272"/>
    <cellStyle name="Normal 3 3 4 4 4" xfId="5483"/>
    <cellStyle name="Normal 3 3 4 5" xfId="1559"/>
    <cellStyle name="Normal 3 3 4 5 2" xfId="4274"/>
    <cellStyle name="Normal 3 3 4 6" xfId="4259"/>
    <cellStyle name="Normal 3 3 4 7" xfId="4923"/>
    <cellStyle name="Normal 3 3 5" xfId="396"/>
    <cellStyle name="Normal 3 3 5 2" xfId="704"/>
    <cellStyle name="Normal 3 3 5 2 2" xfId="1278"/>
    <cellStyle name="Normal 3 3 5 2 2 2" xfId="2403"/>
    <cellStyle name="Normal 3 3 5 2 2 2 2" xfId="4278"/>
    <cellStyle name="Normal 3 3 5 2 2 3" xfId="4277"/>
    <cellStyle name="Normal 3 3 5 2 2 4" xfId="5767"/>
    <cellStyle name="Normal 3 3 5 2 3" xfId="1843"/>
    <cellStyle name="Normal 3 3 5 2 3 2" xfId="4279"/>
    <cellStyle name="Normal 3 3 5 2 4" xfId="4276"/>
    <cellStyle name="Normal 3 3 5 2 5" xfId="5207"/>
    <cellStyle name="Normal 3 3 5 3" xfId="984"/>
    <cellStyle name="Normal 3 3 5 3 2" xfId="2121"/>
    <cellStyle name="Normal 3 3 5 3 2 2" xfId="4281"/>
    <cellStyle name="Normal 3 3 5 3 3" xfId="4280"/>
    <cellStyle name="Normal 3 3 5 3 4" xfId="5485"/>
    <cellStyle name="Normal 3 3 5 4" xfId="1561"/>
    <cellStyle name="Normal 3 3 5 4 2" xfId="4282"/>
    <cellStyle name="Normal 3 3 5 5" xfId="4275"/>
    <cellStyle name="Normal 3 3 5 6" xfId="4925"/>
    <cellStyle name="Normal 3 3 6" xfId="697"/>
    <cellStyle name="Normal 3 3 6 2" xfId="1271"/>
    <cellStyle name="Normal 3 3 6 2 2" xfId="2396"/>
    <cellStyle name="Normal 3 3 6 2 2 2" xfId="4285"/>
    <cellStyle name="Normal 3 3 6 2 3" xfId="4284"/>
    <cellStyle name="Normal 3 3 6 2 4" xfId="5760"/>
    <cellStyle name="Normal 3 3 6 3" xfId="1836"/>
    <cellStyle name="Normal 3 3 6 3 2" xfId="4286"/>
    <cellStyle name="Normal 3 3 6 4" xfId="4283"/>
    <cellStyle name="Normal 3 3 6 5" xfId="5200"/>
    <cellStyle name="Normal 3 3 7" xfId="977"/>
    <cellStyle name="Normal 3 3 7 2" xfId="2114"/>
    <cellStyle name="Normal 3 3 7 2 2" xfId="4288"/>
    <cellStyle name="Normal 3 3 7 3" xfId="4287"/>
    <cellStyle name="Normal 3 3 7 4" xfId="5478"/>
    <cellStyle name="Normal 3 3 8" xfId="1554"/>
    <cellStyle name="Normal 3 3 8 2" xfId="4289"/>
    <cellStyle name="Normal 3 3 9" xfId="4226"/>
    <cellStyle name="Normal 3 4" xfId="397"/>
    <cellStyle name="Normal 3 4 10" xfId="4926"/>
    <cellStyle name="Normal 3 4 2" xfId="398"/>
    <cellStyle name="Normal 3 4 2 2" xfId="399"/>
    <cellStyle name="Normal 3 4 2 2 2" xfId="707"/>
    <cellStyle name="Normal 3 4 2 2 2 2" xfId="1281"/>
    <cellStyle name="Normal 3 4 2 2 2 2 2" xfId="2406"/>
    <cellStyle name="Normal 3 4 2 2 2 2 2 2" xfId="4295"/>
    <cellStyle name="Normal 3 4 2 2 2 2 3" xfId="4294"/>
    <cellStyle name="Normal 3 4 2 2 2 2 4" xfId="5770"/>
    <cellStyle name="Normal 3 4 2 2 2 3" xfId="1846"/>
    <cellStyle name="Normal 3 4 2 2 2 3 2" xfId="4296"/>
    <cellStyle name="Normal 3 4 2 2 2 4" xfId="4293"/>
    <cellStyle name="Normal 3 4 2 2 2 5" xfId="5210"/>
    <cellStyle name="Normal 3 4 2 2 3" xfId="987"/>
    <cellStyle name="Normal 3 4 2 2 3 2" xfId="2124"/>
    <cellStyle name="Normal 3 4 2 2 3 2 2" xfId="4298"/>
    <cellStyle name="Normal 3 4 2 2 3 3" xfId="4297"/>
    <cellStyle name="Normal 3 4 2 2 3 4" xfId="5488"/>
    <cellStyle name="Normal 3 4 2 2 4" xfId="1564"/>
    <cellStyle name="Normal 3 4 2 2 4 2" xfId="4299"/>
    <cellStyle name="Normal 3 4 2 2 5" xfId="4292"/>
    <cellStyle name="Normal 3 4 2 2 6" xfId="4928"/>
    <cellStyle name="Normal 3 4 2 3" xfId="706"/>
    <cellStyle name="Normal 3 4 2 3 2" xfId="1280"/>
    <cellStyle name="Normal 3 4 2 3 2 2" xfId="2405"/>
    <cellStyle name="Normal 3 4 2 3 2 2 2" xfId="4302"/>
    <cellStyle name="Normal 3 4 2 3 2 3" xfId="4301"/>
    <cellStyle name="Normal 3 4 2 3 2 4" xfId="5769"/>
    <cellStyle name="Normal 3 4 2 3 3" xfId="1845"/>
    <cellStyle name="Normal 3 4 2 3 3 2" xfId="4303"/>
    <cellStyle name="Normal 3 4 2 3 4" xfId="4300"/>
    <cellStyle name="Normal 3 4 2 3 5" xfId="5209"/>
    <cellStyle name="Normal 3 4 2 4" xfId="986"/>
    <cellStyle name="Normal 3 4 2 4 2" xfId="2123"/>
    <cellStyle name="Normal 3 4 2 4 2 2" xfId="4305"/>
    <cellStyle name="Normal 3 4 2 4 3" xfId="4304"/>
    <cellStyle name="Normal 3 4 2 4 4" xfId="5487"/>
    <cellStyle name="Normal 3 4 2 5" xfId="1563"/>
    <cellStyle name="Normal 3 4 2 5 2" xfId="4306"/>
    <cellStyle name="Normal 3 4 2 6" xfId="4291"/>
    <cellStyle name="Normal 3 4 2 7" xfId="4927"/>
    <cellStyle name="Normal 3 4 3" xfId="400"/>
    <cellStyle name="Normal 3 4 3 2" xfId="401"/>
    <cellStyle name="Normal 3 4 3 2 2" xfId="709"/>
    <cellStyle name="Normal 3 4 3 2 2 2" xfId="1283"/>
    <cellStyle name="Normal 3 4 3 2 2 2 2" xfId="2408"/>
    <cellStyle name="Normal 3 4 3 2 2 2 2 2" xfId="4311"/>
    <cellStyle name="Normal 3 4 3 2 2 2 3" xfId="4310"/>
    <cellStyle name="Normal 3 4 3 2 2 2 4" xfId="5772"/>
    <cellStyle name="Normal 3 4 3 2 2 3" xfId="1848"/>
    <cellStyle name="Normal 3 4 3 2 2 3 2" xfId="4312"/>
    <cellStyle name="Normal 3 4 3 2 2 4" xfId="4309"/>
    <cellStyle name="Normal 3 4 3 2 2 5" xfId="5212"/>
    <cellStyle name="Normal 3 4 3 2 3" xfId="989"/>
    <cellStyle name="Normal 3 4 3 2 3 2" xfId="2126"/>
    <cellStyle name="Normal 3 4 3 2 3 2 2" xfId="4314"/>
    <cellStyle name="Normal 3 4 3 2 3 3" xfId="4313"/>
    <cellStyle name="Normal 3 4 3 2 3 4" xfId="5490"/>
    <cellStyle name="Normal 3 4 3 2 4" xfId="1566"/>
    <cellStyle name="Normal 3 4 3 2 4 2" xfId="4315"/>
    <cellStyle name="Normal 3 4 3 2 5" xfId="4308"/>
    <cellStyle name="Normal 3 4 3 2 6" xfId="4930"/>
    <cellStyle name="Normal 3 4 3 3" xfId="708"/>
    <cellStyle name="Normal 3 4 3 3 2" xfId="1282"/>
    <cellStyle name="Normal 3 4 3 3 2 2" xfId="2407"/>
    <cellStyle name="Normal 3 4 3 3 2 2 2" xfId="4318"/>
    <cellStyle name="Normal 3 4 3 3 2 3" xfId="4317"/>
    <cellStyle name="Normal 3 4 3 3 2 4" xfId="5771"/>
    <cellStyle name="Normal 3 4 3 3 3" xfId="1847"/>
    <cellStyle name="Normal 3 4 3 3 3 2" xfId="4319"/>
    <cellStyle name="Normal 3 4 3 3 4" xfId="4316"/>
    <cellStyle name="Normal 3 4 3 3 5" xfId="5211"/>
    <cellStyle name="Normal 3 4 3 4" xfId="988"/>
    <cellStyle name="Normal 3 4 3 4 2" xfId="2125"/>
    <cellStyle name="Normal 3 4 3 4 2 2" xfId="4321"/>
    <cellStyle name="Normal 3 4 3 4 3" xfId="4320"/>
    <cellStyle name="Normal 3 4 3 4 4" xfId="5489"/>
    <cellStyle name="Normal 3 4 3 5" xfId="1565"/>
    <cellStyle name="Normal 3 4 3 5 2" xfId="4322"/>
    <cellStyle name="Normal 3 4 3 6" xfId="4307"/>
    <cellStyle name="Normal 3 4 3 7" xfId="4929"/>
    <cellStyle name="Normal 3 4 4" xfId="402"/>
    <cellStyle name="Normal 3 4 4 2" xfId="403"/>
    <cellStyle name="Normal 3 4 4 2 2" xfId="711"/>
    <cellStyle name="Normal 3 4 4 2 2 2" xfId="1285"/>
    <cellStyle name="Normal 3 4 4 2 2 2 2" xfId="2410"/>
    <cellStyle name="Normal 3 4 4 2 2 2 2 2" xfId="4327"/>
    <cellStyle name="Normal 3 4 4 2 2 2 3" xfId="4326"/>
    <cellStyle name="Normal 3 4 4 2 2 2 4" xfId="5774"/>
    <cellStyle name="Normal 3 4 4 2 2 3" xfId="1850"/>
    <cellStyle name="Normal 3 4 4 2 2 3 2" xfId="4328"/>
    <cellStyle name="Normal 3 4 4 2 2 4" xfId="4325"/>
    <cellStyle name="Normal 3 4 4 2 2 5" xfId="5214"/>
    <cellStyle name="Normal 3 4 4 2 3" xfId="991"/>
    <cellStyle name="Normal 3 4 4 2 3 2" xfId="2128"/>
    <cellStyle name="Normal 3 4 4 2 3 2 2" xfId="4330"/>
    <cellStyle name="Normal 3 4 4 2 3 3" xfId="4329"/>
    <cellStyle name="Normal 3 4 4 2 3 4" xfId="5492"/>
    <cellStyle name="Normal 3 4 4 2 4" xfId="1568"/>
    <cellStyle name="Normal 3 4 4 2 4 2" xfId="4331"/>
    <cellStyle name="Normal 3 4 4 2 5" xfId="4324"/>
    <cellStyle name="Normal 3 4 4 2 6" xfId="4932"/>
    <cellStyle name="Normal 3 4 4 3" xfId="710"/>
    <cellStyle name="Normal 3 4 4 3 2" xfId="1284"/>
    <cellStyle name="Normal 3 4 4 3 2 2" xfId="2409"/>
    <cellStyle name="Normal 3 4 4 3 2 2 2" xfId="4334"/>
    <cellStyle name="Normal 3 4 4 3 2 3" xfId="4333"/>
    <cellStyle name="Normal 3 4 4 3 2 4" xfId="5773"/>
    <cellStyle name="Normal 3 4 4 3 3" xfId="1849"/>
    <cellStyle name="Normal 3 4 4 3 3 2" xfId="4335"/>
    <cellStyle name="Normal 3 4 4 3 4" xfId="4332"/>
    <cellStyle name="Normal 3 4 4 3 5" xfId="5213"/>
    <cellStyle name="Normal 3 4 4 4" xfId="990"/>
    <cellStyle name="Normal 3 4 4 4 2" xfId="2127"/>
    <cellStyle name="Normal 3 4 4 4 2 2" xfId="4337"/>
    <cellStyle name="Normal 3 4 4 4 3" xfId="4336"/>
    <cellStyle name="Normal 3 4 4 4 4" xfId="5491"/>
    <cellStyle name="Normal 3 4 4 5" xfId="1567"/>
    <cellStyle name="Normal 3 4 4 5 2" xfId="4338"/>
    <cellStyle name="Normal 3 4 4 6" xfId="4323"/>
    <cellStyle name="Normal 3 4 4 7" xfId="4931"/>
    <cellStyle name="Normal 3 4 5" xfId="404"/>
    <cellStyle name="Normal 3 4 5 2" xfId="712"/>
    <cellStyle name="Normal 3 4 5 2 2" xfId="1286"/>
    <cellStyle name="Normal 3 4 5 2 2 2" xfId="2411"/>
    <cellStyle name="Normal 3 4 5 2 2 2 2" xfId="4342"/>
    <cellStyle name="Normal 3 4 5 2 2 3" xfId="4341"/>
    <cellStyle name="Normal 3 4 5 2 2 4" xfId="5775"/>
    <cellStyle name="Normal 3 4 5 2 3" xfId="1851"/>
    <cellStyle name="Normal 3 4 5 2 3 2" xfId="4343"/>
    <cellStyle name="Normal 3 4 5 2 4" xfId="4340"/>
    <cellStyle name="Normal 3 4 5 2 5" xfId="5215"/>
    <cellStyle name="Normal 3 4 5 3" xfId="992"/>
    <cellStyle name="Normal 3 4 5 3 2" xfId="2129"/>
    <cellStyle name="Normal 3 4 5 3 2 2" xfId="4345"/>
    <cellStyle name="Normal 3 4 5 3 3" xfId="4344"/>
    <cellStyle name="Normal 3 4 5 3 4" xfId="5493"/>
    <cellStyle name="Normal 3 4 5 4" xfId="1569"/>
    <cellStyle name="Normal 3 4 5 4 2" xfId="4346"/>
    <cellStyle name="Normal 3 4 5 5" xfId="4339"/>
    <cellStyle name="Normal 3 4 5 6" xfId="4933"/>
    <cellStyle name="Normal 3 4 6" xfId="705"/>
    <cellStyle name="Normal 3 4 6 2" xfId="1279"/>
    <cellStyle name="Normal 3 4 6 2 2" xfId="2404"/>
    <cellStyle name="Normal 3 4 6 2 2 2" xfId="4349"/>
    <cellStyle name="Normal 3 4 6 2 3" xfId="4348"/>
    <cellStyle name="Normal 3 4 6 2 4" xfId="5768"/>
    <cellStyle name="Normal 3 4 6 3" xfId="1844"/>
    <cellStyle name="Normal 3 4 6 3 2" xfId="4350"/>
    <cellStyle name="Normal 3 4 6 4" xfId="4347"/>
    <cellStyle name="Normal 3 4 6 5" xfId="5208"/>
    <cellStyle name="Normal 3 4 7" xfId="985"/>
    <cellStyle name="Normal 3 4 7 2" xfId="2122"/>
    <cellStyle name="Normal 3 4 7 2 2" xfId="4352"/>
    <cellStyle name="Normal 3 4 7 3" xfId="4351"/>
    <cellStyle name="Normal 3 4 7 4" xfId="5486"/>
    <cellStyle name="Normal 3 4 8" xfId="1562"/>
    <cellStyle name="Normal 3 4 8 2" xfId="4353"/>
    <cellStyle name="Normal 3 4 9" xfId="4290"/>
    <cellStyle name="Normal 3 5" xfId="405"/>
    <cellStyle name="Normal 3 5 10" xfId="4934"/>
    <cellStyle name="Normal 3 5 2" xfId="406"/>
    <cellStyle name="Normal 3 5 2 2" xfId="407"/>
    <cellStyle name="Normal 3 5 2 2 2" xfId="715"/>
    <cellStyle name="Normal 3 5 2 2 2 2" xfId="1289"/>
    <cellStyle name="Normal 3 5 2 2 2 2 2" xfId="2414"/>
    <cellStyle name="Normal 3 5 2 2 2 2 2 2" xfId="4359"/>
    <cellStyle name="Normal 3 5 2 2 2 2 3" xfId="4358"/>
    <cellStyle name="Normal 3 5 2 2 2 2 4" xfId="5778"/>
    <cellStyle name="Normal 3 5 2 2 2 3" xfId="1854"/>
    <cellStyle name="Normal 3 5 2 2 2 3 2" xfId="4360"/>
    <cellStyle name="Normal 3 5 2 2 2 4" xfId="4357"/>
    <cellStyle name="Normal 3 5 2 2 2 5" xfId="5218"/>
    <cellStyle name="Normal 3 5 2 2 3" xfId="995"/>
    <cellStyle name="Normal 3 5 2 2 3 2" xfId="2132"/>
    <cellStyle name="Normal 3 5 2 2 3 2 2" xfId="4362"/>
    <cellStyle name="Normal 3 5 2 2 3 3" xfId="4361"/>
    <cellStyle name="Normal 3 5 2 2 3 4" xfId="5496"/>
    <cellStyle name="Normal 3 5 2 2 4" xfId="1572"/>
    <cellStyle name="Normal 3 5 2 2 4 2" xfId="4363"/>
    <cellStyle name="Normal 3 5 2 2 5" xfId="4356"/>
    <cellStyle name="Normal 3 5 2 2 6" xfId="4936"/>
    <cellStyle name="Normal 3 5 2 3" xfId="714"/>
    <cellStyle name="Normal 3 5 2 3 2" xfId="1288"/>
    <cellStyle name="Normal 3 5 2 3 2 2" xfId="2413"/>
    <cellStyle name="Normal 3 5 2 3 2 2 2" xfId="4366"/>
    <cellStyle name="Normal 3 5 2 3 2 3" xfId="4365"/>
    <cellStyle name="Normal 3 5 2 3 2 4" xfId="5777"/>
    <cellStyle name="Normal 3 5 2 3 3" xfId="1853"/>
    <cellStyle name="Normal 3 5 2 3 3 2" xfId="4367"/>
    <cellStyle name="Normal 3 5 2 3 4" xfId="4364"/>
    <cellStyle name="Normal 3 5 2 3 5" xfId="5217"/>
    <cellStyle name="Normal 3 5 2 4" xfId="994"/>
    <cellStyle name="Normal 3 5 2 4 2" xfId="2131"/>
    <cellStyle name="Normal 3 5 2 4 2 2" xfId="4369"/>
    <cellStyle name="Normal 3 5 2 4 3" xfId="4368"/>
    <cellStyle name="Normal 3 5 2 4 4" xfId="5495"/>
    <cellStyle name="Normal 3 5 2 5" xfId="1571"/>
    <cellStyle name="Normal 3 5 2 5 2" xfId="4370"/>
    <cellStyle name="Normal 3 5 2 6" xfId="4355"/>
    <cellStyle name="Normal 3 5 2 7" xfId="4935"/>
    <cellStyle name="Normal 3 5 3" xfId="408"/>
    <cellStyle name="Normal 3 5 3 2" xfId="409"/>
    <cellStyle name="Normal 3 5 3 2 2" xfId="717"/>
    <cellStyle name="Normal 3 5 3 2 2 2" xfId="1291"/>
    <cellStyle name="Normal 3 5 3 2 2 2 2" xfId="2416"/>
    <cellStyle name="Normal 3 5 3 2 2 2 2 2" xfId="4375"/>
    <cellStyle name="Normal 3 5 3 2 2 2 3" xfId="4374"/>
    <cellStyle name="Normal 3 5 3 2 2 2 4" xfId="5780"/>
    <cellStyle name="Normal 3 5 3 2 2 3" xfId="1856"/>
    <cellStyle name="Normal 3 5 3 2 2 3 2" xfId="4376"/>
    <cellStyle name="Normal 3 5 3 2 2 4" xfId="4373"/>
    <cellStyle name="Normal 3 5 3 2 2 5" xfId="5220"/>
    <cellStyle name="Normal 3 5 3 2 3" xfId="997"/>
    <cellStyle name="Normal 3 5 3 2 3 2" xfId="2134"/>
    <cellStyle name="Normal 3 5 3 2 3 2 2" xfId="4378"/>
    <cellStyle name="Normal 3 5 3 2 3 3" xfId="4377"/>
    <cellStyle name="Normal 3 5 3 2 3 4" xfId="5498"/>
    <cellStyle name="Normal 3 5 3 2 4" xfId="1574"/>
    <cellStyle name="Normal 3 5 3 2 4 2" xfId="4379"/>
    <cellStyle name="Normal 3 5 3 2 5" xfId="4372"/>
    <cellStyle name="Normal 3 5 3 2 6" xfId="4938"/>
    <cellStyle name="Normal 3 5 3 3" xfId="716"/>
    <cellStyle name="Normal 3 5 3 3 2" xfId="1290"/>
    <cellStyle name="Normal 3 5 3 3 2 2" xfId="2415"/>
    <cellStyle name="Normal 3 5 3 3 2 2 2" xfId="4382"/>
    <cellStyle name="Normal 3 5 3 3 2 3" xfId="4381"/>
    <cellStyle name="Normal 3 5 3 3 2 4" xfId="5779"/>
    <cellStyle name="Normal 3 5 3 3 3" xfId="1855"/>
    <cellStyle name="Normal 3 5 3 3 3 2" xfId="4383"/>
    <cellStyle name="Normal 3 5 3 3 4" xfId="4380"/>
    <cellStyle name="Normal 3 5 3 3 5" xfId="5219"/>
    <cellStyle name="Normal 3 5 3 4" xfId="996"/>
    <cellStyle name="Normal 3 5 3 4 2" xfId="2133"/>
    <cellStyle name="Normal 3 5 3 4 2 2" xfId="4385"/>
    <cellStyle name="Normal 3 5 3 4 3" xfId="4384"/>
    <cellStyle name="Normal 3 5 3 4 4" xfId="5497"/>
    <cellStyle name="Normal 3 5 3 5" xfId="1573"/>
    <cellStyle name="Normal 3 5 3 5 2" xfId="4386"/>
    <cellStyle name="Normal 3 5 3 6" xfId="4371"/>
    <cellStyle name="Normal 3 5 3 7" xfId="4937"/>
    <cellStyle name="Normal 3 5 4" xfId="410"/>
    <cellStyle name="Normal 3 5 4 2" xfId="411"/>
    <cellStyle name="Normal 3 5 4 2 2" xfId="719"/>
    <cellStyle name="Normal 3 5 4 2 2 2" xfId="1293"/>
    <cellStyle name="Normal 3 5 4 2 2 2 2" xfId="2418"/>
    <cellStyle name="Normal 3 5 4 2 2 2 2 2" xfId="4391"/>
    <cellStyle name="Normal 3 5 4 2 2 2 3" xfId="4390"/>
    <cellStyle name="Normal 3 5 4 2 2 2 4" xfId="5782"/>
    <cellStyle name="Normal 3 5 4 2 2 3" xfId="1858"/>
    <cellStyle name="Normal 3 5 4 2 2 3 2" xfId="4392"/>
    <cellStyle name="Normal 3 5 4 2 2 4" xfId="4389"/>
    <cellStyle name="Normal 3 5 4 2 2 5" xfId="5222"/>
    <cellStyle name="Normal 3 5 4 2 3" xfId="999"/>
    <cellStyle name="Normal 3 5 4 2 3 2" xfId="2136"/>
    <cellStyle name="Normal 3 5 4 2 3 2 2" xfId="4394"/>
    <cellStyle name="Normal 3 5 4 2 3 3" xfId="4393"/>
    <cellStyle name="Normal 3 5 4 2 3 4" xfId="5500"/>
    <cellStyle name="Normal 3 5 4 2 4" xfId="1576"/>
    <cellStyle name="Normal 3 5 4 2 4 2" xfId="4395"/>
    <cellStyle name="Normal 3 5 4 2 5" xfId="4388"/>
    <cellStyle name="Normal 3 5 4 2 6" xfId="4940"/>
    <cellStyle name="Normal 3 5 4 3" xfId="718"/>
    <cellStyle name="Normal 3 5 4 3 2" xfId="1292"/>
    <cellStyle name="Normal 3 5 4 3 2 2" xfId="2417"/>
    <cellStyle name="Normal 3 5 4 3 2 2 2" xfId="4398"/>
    <cellStyle name="Normal 3 5 4 3 2 3" xfId="4397"/>
    <cellStyle name="Normal 3 5 4 3 2 4" xfId="5781"/>
    <cellStyle name="Normal 3 5 4 3 3" xfId="1857"/>
    <cellStyle name="Normal 3 5 4 3 3 2" xfId="4399"/>
    <cellStyle name="Normal 3 5 4 3 4" xfId="4396"/>
    <cellStyle name="Normal 3 5 4 3 5" xfId="5221"/>
    <cellStyle name="Normal 3 5 4 4" xfId="998"/>
    <cellStyle name="Normal 3 5 4 4 2" xfId="2135"/>
    <cellStyle name="Normal 3 5 4 4 2 2" xfId="4401"/>
    <cellStyle name="Normal 3 5 4 4 3" xfId="4400"/>
    <cellStyle name="Normal 3 5 4 4 4" xfId="5499"/>
    <cellStyle name="Normal 3 5 4 5" xfId="1575"/>
    <cellStyle name="Normal 3 5 4 5 2" xfId="4402"/>
    <cellStyle name="Normal 3 5 4 6" xfId="4387"/>
    <cellStyle name="Normal 3 5 4 7" xfId="4939"/>
    <cellStyle name="Normal 3 5 5" xfId="412"/>
    <cellStyle name="Normal 3 5 5 2" xfId="720"/>
    <cellStyle name="Normal 3 5 5 2 2" xfId="1294"/>
    <cellStyle name="Normal 3 5 5 2 2 2" xfId="2419"/>
    <cellStyle name="Normal 3 5 5 2 2 2 2" xfId="4406"/>
    <cellStyle name="Normal 3 5 5 2 2 3" xfId="4405"/>
    <cellStyle name="Normal 3 5 5 2 2 4" xfId="5783"/>
    <cellStyle name="Normal 3 5 5 2 3" xfId="1859"/>
    <cellStyle name="Normal 3 5 5 2 3 2" xfId="4407"/>
    <cellStyle name="Normal 3 5 5 2 4" xfId="4404"/>
    <cellStyle name="Normal 3 5 5 2 5" xfId="5223"/>
    <cellStyle name="Normal 3 5 5 3" xfId="1000"/>
    <cellStyle name="Normal 3 5 5 3 2" xfId="2137"/>
    <cellStyle name="Normal 3 5 5 3 2 2" xfId="4409"/>
    <cellStyle name="Normal 3 5 5 3 3" xfId="4408"/>
    <cellStyle name="Normal 3 5 5 3 4" xfId="5501"/>
    <cellStyle name="Normal 3 5 5 4" xfId="1577"/>
    <cellStyle name="Normal 3 5 5 4 2" xfId="4410"/>
    <cellStyle name="Normal 3 5 5 5" xfId="4403"/>
    <cellStyle name="Normal 3 5 5 6" xfId="4941"/>
    <cellStyle name="Normal 3 5 6" xfId="713"/>
    <cellStyle name="Normal 3 5 6 2" xfId="1287"/>
    <cellStyle name="Normal 3 5 6 2 2" xfId="2412"/>
    <cellStyle name="Normal 3 5 6 2 2 2" xfId="4413"/>
    <cellStyle name="Normal 3 5 6 2 3" xfId="4412"/>
    <cellStyle name="Normal 3 5 6 2 4" xfId="5776"/>
    <cellStyle name="Normal 3 5 6 3" xfId="1852"/>
    <cellStyle name="Normal 3 5 6 3 2" xfId="4414"/>
    <cellStyle name="Normal 3 5 6 4" xfId="4411"/>
    <cellStyle name="Normal 3 5 6 5" xfId="5216"/>
    <cellStyle name="Normal 3 5 7" xfId="993"/>
    <cellStyle name="Normal 3 5 7 2" xfId="2130"/>
    <cellStyle name="Normal 3 5 7 2 2" xfId="4416"/>
    <cellStyle name="Normal 3 5 7 3" xfId="4415"/>
    <cellStyle name="Normal 3 5 7 4" xfId="5494"/>
    <cellStyle name="Normal 3 5 8" xfId="1570"/>
    <cellStyle name="Normal 3 5 8 2" xfId="4417"/>
    <cellStyle name="Normal 3 5 9" xfId="4354"/>
    <cellStyle name="Normal 3 6" xfId="413"/>
    <cellStyle name="Normal 3 6 10" xfId="4942"/>
    <cellStyle name="Normal 3 6 2" xfId="414"/>
    <cellStyle name="Normal 3 6 2 2" xfId="415"/>
    <cellStyle name="Normal 3 6 2 2 2" xfId="723"/>
    <cellStyle name="Normal 3 6 2 2 2 2" xfId="1297"/>
    <cellStyle name="Normal 3 6 2 2 2 2 2" xfId="2422"/>
    <cellStyle name="Normal 3 6 2 2 2 2 2 2" xfId="4423"/>
    <cellStyle name="Normal 3 6 2 2 2 2 3" xfId="4422"/>
    <cellStyle name="Normal 3 6 2 2 2 2 4" xfId="5786"/>
    <cellStyle name="Normal 3 6 2 2 2 3" xfId="1862"/>
    <cellStyle name="Normal 3 6 2 2 2 3 2" xfId="4424"/>
    <cellStyle name="Normal 3 6 2 2 2 4" xfId="4421"/>
    <cellStyle name="Normal 3 6 2 2 2 5" xfId="5226"/>
    <cellStyle name="Normal 3 6 2 2 3" xfId="1003"/>
    <cellStyle name="Normal 3 6 2 2 3 2" xfId="2140"/>
    <cellStyle name="Normal 3 6 2 2 3 2 2" xfId="4426"/>
    <cellStyle name="Normal 3 6 2 2 3 3" xfId="4425"/>
    <cellStyle name="Normal 3 6 2 2 3 4" xfId="5504"/>
    <cellStyle name="Normal 3 6 2 2 4" xfId="1580"/>
    <cellStyle name="Normal 3 6 2 2 4 2" xfId="4427"/>
    <cellStyle name="Normal 3 6 2 2 5" xfId="4420"/>
    <cellStyle name="Normal 3 6 2 2 6" xfId="4944"/>
    <cellStyle name="Normal 3 6 2 3" xfId="722"/>
    <cellStyle name="Normal 3 6 2 3 2" xfId="1296"/>
    <cellStyle name="Normal 3 6 2 3 2 2" xfId="2421"/>
    <cellStyle name="Normal 3 6 2 3 2 2 2" xfId="4430"/>
    <cellStyle name="Normal 3 6 2 3 2 3" xfId="4429"/>
    <cellStyle name="Normal 3 6 2 3 2 4" xfId="5785"/>
    <cellStyle name="Normal 3 6 2 3 3" xfId="1861"/>
    <cellStyle name="Normal 3 6 2 3 3 2" xfId="4431"/>
    <cellStyle name="Normal 3 6 2 3 4" xfId="4428"/>
    <cellStyle name="Normal 3 6 2 3 5" xfId="5225"/>
    <cellStyle name="Normal 3 6 2 4" xfId="1002"/>
    <cellStyle name="Normal 3 6 2 4 2" xfId="2139"/>
    <cellStyle name="Normal 3 6 2 4 2 2" xfId="4433"/>
    <cellStyle name="Normal 3 6 2 4 3" xfId="4432"/>
    <cellStyle name="Normal 3 6 2 4 4" xfId="5503"/>
    <cellStyle name="Normal 3 6 2 5" xfId="1579"/>
    <cellStyle name="Normal 3 6 2 5 2" xfId="4434"/>
    <cellStyle name="Normal 3 6 2 6" xfId="4419"/>
    <cellStyle name="Normal 3 6 2 7" xfId="4943"/>
    <cellStyle name="Normal 3 6 3" xfId="416"/>
    <cellStyle name="Normal 3 6 3 2" xfId="417"/>
    <cellStyle name="Normal 3 6 3 2 2" xfId="725"/>
    <cellStyle name="Normal 3 6 3 2 2 2" xfId="1299"/>
    <cellStyle name="Normal 3 6 3 2 2 2 2" xfId="2424"/>
    <cellStyle name="Normal 3 6 3 2 2 2 2 2" xfId="4439"/>
    <cellStyle name="Normal 3 6 3 2 2 2 3" xfId="4438"/>
    <cellStyle name="Normal 3 6 3 2 2 2 4" xfId="5788"/>
    <cellStyle name="Normal 3 6 3 2 2 3" xfId="1864"/>
    <cellStyle name="Normal 3 6 3 2 2 3 2" xfId="4440"/>
    <cellStyle name="Normal 3 6 3 2 2 4" xfId="4437"/>
    <cellStyle name="Normal 3 6 3 2 2 5" xfId="5228"/>
    <cellStyle name="Normal 3 6 3 2 3" xfId="1005"/>
    <cellStyle name="Normal 3 6 3 2 3 2" xfId="2142"/>
    <cellStyle name="Normal 3 6 3 2 3 2 2" xfId="4442"/>
    <cellStyle name="Normal 3 6 3 2 3 3" xfId="4441"/>
    <cellStyle name="Normal 3 6 3 2 3 4" xfId="5506"/>
    <cellStyle name="Normal 3 6 3 2 4" xfId="1582"/>
    <cellStyle name="Normal 3 6 3 2 4 2" xfId="4443"/>
    <cellStyle name="Normal 3 6 3 2 5" xfId="4436"/>
    <cellStyle name="Normal 3 6 3 2 6" xfId="4946"/>
    <cellStyle name="Normal 3 6 3 3" xfId="724"/>
    <cellStyle name="Normal 3 6 3 3 2" xfId="1298"/>
    <cellStyle name="Normal 3 6 3 3 2 2" xfId="2423"/>
    <cellStyle name="Normal 3 6 3 3 2 2 2" xfId="4446"/>
    <cellStyle name="Normal 3 6 3 3 2 3" xfId="4445"/>
    <cellStyle name="Normal 3 6 3 3 2 4" xfId="5787"/>
    <cellStyle name="Normal 3 6 3 3 3" xfId="1863"/>
    <cellStyle name="Normal 3 6 3 3 3 2" xfId="4447"/>
    <cellStyle name="Normal 3 6 3 3 4" xfId="4444"/>
    <cellStyle name="Normal 3 6 3 3 5" xfId="5227"/>
    <cellStyle name="Normal 3 6 3 4" xfId="1004"/>
    <cellStyle name="Normal 3 6 3 4 2" xfId="2141"/>
    <cellStyle name="Normal 3 6 3 4 2 2" xfId="4449"/>
    <cellStyle name="Normal 3 6 3 4 3" xfId="4448"/>
    <cellStyle name="Normal 3 6 3 4 4" xfId="5505"/>
    <cellStyle name="Normal 3 6 3 5" xfId="1581"/>
    <cellStyle name="Normal 3 6 3 5 2" xfId="4450"/>
    <cellStyle name="Normal 3 6 3 6" xfId="4435"/>
    <cellStyle name="Normal 3 6 3 7" xfId="4945"/>
    <cellStyle name="Normal 3 6 4" xfId="418"/>
    <cellStyle name="Normal 3 6 4 2" xfId="419"/>
    <cellStyle name="Normal 3 6 4 2 2" xfId="727"/>
    <cellStyle name="Normal 3 6 4 2 2 2" xfId="1301"/>
    <cellStyle name="Normal 3 6 4 2 2 2 2" xfId="2426"/>
    <cellStyle name="Normal 3 6 4 2 2 2 2 2" xfId="4455"/>
    <cellStyle name="Normal 3 6 4 2 2 2 3" xfId="4454"/>
    <cellStyle name="Normal 3 6 4 2 2 2 4" xfId="5790"/>
    <cellStyle name="Normal 3 6 4 2 2 3" xfId="1866"/>
    <cellStyle name="Normal 3 6 4 2 2 3 2" xfId="4456"/>
    <cellStyle name="Normal 3 6 4 2 2 4" xfId="4453"/>
    <cellStyle name="Normal 3 6 4 2 2 5" xfId="5230"/>
    <cellStyle name="Normal 3 6 4 2 3" xfId="1007"/>
    <cellStyle name="Normal 3 6 4 2 3 2" xfId="2144"/>
    <cellStyle name="Normal 3 6 4 2 3 2 2" xfId="4458"/>
    <cellStyle name="Normal 3 6 4 2 3 3" xfId="4457"/>
    <cellStyle name="Normal 3 6 4 2 3 4" xfId="5508"/>
    <cellStyle name="Normal 3 6 4 2 4" xfId="1584"/>
    <cellStyle name="Normal 3 6 4 2 4 2" xfId="4459"/>
    <cellStyle name="Normal 3 6 4 2 5" xfId="4452"/>
    <cellStyle name="Normal 3 6 4 2 6" xfId="4948"/>
    <cellStyle name="Normal 3 6 4 3" xfId="726"/>
    <cellStyle name="Normal 3 6 4 3 2" xfId="1300"/>
    <cellStyle name="Normal 3 6 4 3 2 2" xfId="2425"/>
    <cellStyle name="Normal 3 6 4 3 2 2 2" xfId="4462"/>
    <cellStyle name="Normal 3 6 4 3 2 3" xfId="4461"/>
    <cellStyle name="Normal 3 6 4 3 2 4" xfId="5789"/>
    <cellStyle name="Normal 3 6 4 3 3" xfId="1865"/>
    <cellStyle name="Normal 3 6 4 3 3 2" xfId="4463"/>
    <cellStyle name="Normal 3 6 4 3 4" xfId="4460"/>
    <cellStyle name="Normal 3 6 4 3 5" xfId="5229"/>
    <cellStyle name="Normal 3 6 4 4" xfId="1006"/>
    <cellStyle name="Normal 3 6 4 4 2" xfId="2143"/>
    <cellStyle name="Normal 3 6 4 4 2 2" xfId="4465"/>
    <cellStyle name="Normal 3 6 4 4 3" xfId="4464"/>
    <cellStyle name="Normal 3 6 4 4 4" xfId="5507"/>
    <cellStyle name="Normal 3 6 4 5" xfId="1583"/>
    <cellStyle name="Normal 3 6 4 5 2" xfId="4466"/>
    <cellStyle name="Normal 3 6 4 6" xfId="4451"/>
    <cellStyle name="Normal 3 6 4 7" xfId="4947"/>
    <cellStyle name="Normal 3 6 5" xfId="420"/>
    <cellStyle name="Normal 3 6 5 2" xfId="728"/>
    <cellStyle name="Normal 3 6 5 2 2" xfId="1302"/>
    <cellStyle name="Normal 3 6 5 2 2 2" xfId="2427"/>
    <cellStyle name="Normal 3 6 5 2 2 2 2" xfId="4470"/>
    <cellStyle name="Normal 3 6 5 2 2 3" xfId="4469"/>
    <cellStyle name="Normal 3 6 5 2 2 4" xfId="5791"/>
    <cellStyle name="Normal 3 6 5 2 3" xfId="1867"/>
    <cellStyle name="Normal 3 6 5 2 3 2" xfId="4471"/>
    <cellStyle name="Normal 3 6 5 2 4" xfId="4468"/>
    <cellStyle name="Normal 3 6 5 2 5" xfId="5231"/>
    <cellStyle name="Normal 3 6 5 3" xfId="1008"/>
    <cellStyle name="Normal 3 6 5 3 2" xfId="2145"/>
    <cellStyle name="Normal 3 6 5 3 2 2" xfId="4473"/>
    <cellStyle name="Normal 3 6 5 3 3" xfId="4472"/>
    <cellStyle name="Normal 3 6 5 3 4" xfId="5509"/>
    <cellStyle name="Normal 3 6 5 4" xfId="1585"/>
    <cellStyle name="Normal 3 6 5 4 2" xfId="4474"/>
    <cellStyle name="Normal 3 6 5 5" xfId="4467"/>
    <cellStyle name="Normal 3 6 5 6" xfId="4949"/>
    <cellStyle name="Normal 3 6 6" xfId="721"/>
    <cellStyle name="Normal 3 6 6 2" xfId="1295"/>
    <cellStyle name="Normal 3 6 6 2 2" xfId="2420"/>
    <cellStyle name="Normal 3 6 6 2 2 2" xfId="4477"/>
    <cellStyle name="Normal 3 6 6 2 3" xfId="4476"/>
    <cellStyle name="Normal 3 6 6 2 4" xfId="5784"/>
    <cellStyle name="Normal 3 6 6 3" xfId="1860"/>
    <cellStyle name="Normal 3 6 6 3 2" xfId="4478"/>
    <cellStyle name="Normal 3 6 6 4" xfId="4475"/>
    <cellStyle name="Normal 3 6 6 5" xfId="5224"/>
    <cellStyle name="Normal 3 6 7" xfId="1001"/>
    <cellStyle name="Normal 3 6 7 2" xfId="2138"/>
    <cellStyle name="Normal 3 6 7 2 2" xfId="4480"/>
    <cellStyle name="Normal 3 6 7 3" xfId="4479"/>
    <cellStyle name="Normal 3 6 7 4" xfId="5502"/>
    <cellStyle name="Normal 3 6 8" xfId="1578"/>
    <cellStyle name="Normal 3 6 8 2" xfId="4481"/>
    <cellStyle name="Normal 3 6 9" xfId="4418"/>
    <cellStyle name="Normal 3 7" xfId="421"/>
    <cellStyle name="Normal 3 7 10" xfId="4950"/>
    <cellStyle name="Normal 3 7 2" xfId="422"/>
    <cellStyle name="Normal 3 7 2 2" xfId="423"/>
    <cellStyle name="Normal 3 7 2 2 2" xfId="731"/>
    <cellStyle name="Normal 3 7 2 2 2 2" xfId="1305"/>
    <cellStyle name="Normal 3 7 2 2 2 2 2" xfId="2430"/>
    <cellStyle name="Normal 3 7 2 2 2 2 2 2" xfId="4487"/>
    <cellStyle name="Normal 3 7 2 2 2 2 3" xfId="4486"/>
    <cellStyle name="Normal 3 7 2 2 2 2 4" xfId="5794"/>
    <cellStyle name="Normal 3 7 2 2 2 3" xfId="1870"/>
    <cellStyle name="Normal 3 7 2 2 2 3 2" xfId="4488"/>
    <cellStyle name="Normal 3 7 2 2 2 4" xfId="4485"/>
    <cellStyle name="Normal 3 7 2 2 2 5" xfId="5234"/>
    <cellStyle name="Normal 3 7 2 2 3" xfId="1011"/>
    <cellStyle name="Normal 3 7 2 2 3 2" xfId="2148"/>
    <cellStyle name="Normal 3 7 2 2 3 2 2" xfId="4490"/>
    <cellStyle name="Normal 3 7 2 2 3 3" xfId="4489"/>
    <cellStyle name="Normal 3 7 2 2 3 4" xfId="5512"/>
    <cellStyle name="Normal 3 7 2 2 4" xfId="1588"/>
    <cellStyle name="Normal 3 7 2 2 4 2" xfId="4491"/>
    <cellStyle name="Normal 3 7 2 2 5" xfId="4484"/>
    <cellStyle name="Normal 3 7 2 2 6" xfId="4952"/>
    <cellStyle name="Normal 3 7 2 3" xfId="730"/>
    <cellStyle name="Normal 3 7 2 3 2" xfId="1304"/>
    <cellStyle name="Normal 3 7 2 3 2 2" xfId="2429"/>
    <cellStyle name="Normal 3 7 2 3 2 2 2" xfId="4494"/>
    <cellStyle name="Normal 3 7 2 3 2 3" xfId="4493"/>
    <cellStyle name="Normal 3 7 2 3 2 4" xfId="5793"/>
    <cellStyle name="Normal 3 7 2 3 3" xfId="1869"/>
    <cellStyle name="Normal 3 7 2 3 3 2" xfId="4495"/>
    <cellStyle name="Normal 3 7 2 3 4" xfId="4492"/>
    <cellStyle name="Normal 3 7 2 3 5" xfId="5233"/>
    <cellStyle name="Normal 3 7 2 4" xfId="1010"/>
    <cellStyle name="Normal 3 7 2 4 2" xfId="2147"/>
    <cellStyle name="Normal 3 7 2 4 2 2" xfId="4497"/>
    <cellStyle name="Normal 3 7 2 4 3" xfId="4496"/>
    <cellStyle name="Normal 3 7 2 4 4" xfId="5511"/>
    <cellStyle name="Normal 3 7 2 5" xfId="1587"/>
    <cellStyle name="Normal 3 7 2 5 2" xfId="4498"/>
    <cellStyle name="Normal 3 7 2 6" xfId="4483"/>
    <cellStyle name="Normal 3 7 2 7" xfId="4951"/>
    <cellStyle name="Normal 3 7 3" xfId="424"/>
    <cellStyle name="Normal 3 7 3 2" xfId="425"/>
    <cellStyle name="Normal 3 7 3 2 2" xfId="733"/>
    <cellStyle name="Normal 3 7 3 2 2 2" xfId="1307"/>
    <cellStyle name="Normal 3 7 3 2 2 2 2" xfId="2432"/>
    <cellStyle name="Normal 3 7 3 2 2 2 2 2" xfId="4503"/>
    <cellStyle name="Normal 3 7 3 2 2 2 3" xfId="4502"/>
    <cellStyle name="Normal 3 7 3 2 2 2 4" xfId="5796"/>
    <cellStyle name="Normal 3 7 3 2 2 3" xfId="1872"/>
    <cellStyle name="Normal 3 7 3 2 2 3 2" xfId="4504"/>
    <cellStyle name="Normal 3 7 3 2 2 4" xfId="4501"/>
    <cellStyle name="Normal 3 7 3 2 2 5" xfId="5236"/>
    <cellStyle name="Normal 3 7 3 2 3" xfId="1013"/>
    <cellStyle name="Normal 3 7 3 2 3 2" xfId="2150"/>
    <cellStyle name="Normal 3 7 3 2 3 2 2" xfId="4506"/>
    <cellStyle name="Normal 3 7 3 2 3 3" xfId="4505"/>
    <cellStyle name="Normal 3 7 3 2 3 4" xfId="5514"/>
    <cellStyle name="Normal 3 7 3 2 4" xfId="1590"/>
    <cellStyle name="Normal 3 7 3 2 4 2" xfId="4507"/>
    <cellStyle name="Normal 3 7 3 2 5" xfId="4500"/>
    <cellStyle name="Normal 3 7 3 2 6" xfId="4954"/>
    <cellStyle name="Normal 3 7 3 3" xfId="732"/>
    <cellStyle name="Normal 3 7 3 3 2" xfId="1306"/>
    <cellStyle name="Normal 3 7 3 3 2 2" xfId="2431"/>
    <cellStyle name="Normal 3 7 3 3 2 2 2" xfId="4510"/>
    <cellStyle name="Normal 3 7 3 3 2 3" xfId="4509"/>
    <cellStyle name="Normal 3 7 3 3 2 4" xfId="5795"/>
    <cellStyle name="Normal 3 7 3 3 3" xfId="1871"/>
    <cellStyle name="Normal 3 7 3 3 3 2" xfId="4511"/>
    <cellStyle name="Normal 3 7 3 3 4" xfId="4508"/>
    <cellStyle name="Normal 3 7 3 3 5" xfId="5235"/>
    <cellStyle name="Normal 3 7 3 4" xfId="1012"/>
    <cellStyle name="Normal 3 7 3 4 2" xfId="2149"/>
    <cellStyle name="Normal 3 7 3 4 2 2" xfId="4513"/>
    <cellStyle name="Normal 3 7 3 4 3" xfId="4512"/>
    <cellStyle name="Normal 3 7 3 4 4" xfId="5513"/>
    <cellStyle name="Normal 3 7 3 5" xfId="1589"/>
    <cellStyle name="Normal 3 7 3 5 2" xfId="4514"/>
    <cellStyle name="Normal 3 7 3 6" xfId="4499"/>
    <cellStyle name="Normal 3 7 3 7" xfId="4953"/>
    <cellStyle name="Normal 3 7 4" xfId="426"/>
    <cellStyle name="Normal 3 7 4 2" xfId="427"/>
    <cellStyle name="Normal 3 7 4 2 2" xfId="735"/>
    <cellStyle name="Normal 3 7 4 2 2 2" xfId="1309"/>
    <cellStyle name="Normal 3 7 4 2 2 2 2" xfId="2434"/>
    <cellStyle name="Normal 3 7 4 2 2 2 2 2" xfId="4519"/>
    <cellStyle name="Normal 3 7 4 2 2 2 3" xfId="4518"/>
    <cellStyle name="Normal 3 7 4 2 2 2 4" xfId="5798"/>
    <cellStyle name="Normal 3 7 4 2 2 3" xfId="1874"/>
    <cellStyle name="Normal 3 7 4 2 2 3 2" xfId="4520"/>
    <cellStyle name="Normal 3 7 4 2 2 4" xfId="4517"/>
    <cellStyle name="Normal 3 7 4 2 2 5" xfId="5238"/>
    <cellStyle name="Normal 3 7 4 2 3" xfId="1015"/>
    <cellStyle name="Normal 3 7 4 2 3 2" xfId="2152"/>
    <cellStyle name="Normal 3 7 4 2 3 2 2" xfId="4522"/>
    <cellStyle name="Normal 3 7 4 2 3 3" xfId="4521"/>
    <cellStyle name="Normal 3 7 4 2 3 4" xfId="5516"/>
    <cellStyle name="Normal 3 7 4 2 4" xfId="1592"/>
    <cellStyle name="Normal 3 7 4 2 4 2" xfId="4523"/>
    <cellStyle name="Normal 3 7 4 2 5" xfId="4516"/>
    <cellStyle name="Normal 3 7 4 2 6" xfId="4956"/>
    <cellStyle name="Normal 3 7 4 3" xfId="734"/>
    <cellStyle name="Normal 3 7 4 3 2" xfId="1308"/>
    <cellStyle name="Normal 3 7 4 3 2 2" xfId="2433"/>
    <cellStyle name="Normal 3 7 4 3 2 2 2" xfId="4526"/>
    <cellStyle name="Normal 3 7 4 3 2 3" xfId="4525"/>
    <cellStyle name="Normal 3 7 4 3 2 4" xfId="5797"/>
    <cellStyle name="Normal 3 7 4 3 3" xfId="1873"/>
    <cellStyle name="Normal 3 7 4 3 3 2" xfId="4527"/>
    <cellStyle name="Normal 3 7 4 3 4" xfId="4524"/>
    <cellStyle name="Normal 3 7 4 3 5" xfId="5237"/>
    <cellStyle name="Normal 3 7 4 4" xfId="1014"/>
    <cellStyle name="Normal 3 7 4 4 2" xfId="2151"/>
    <cellStyle name="Normal 3 7 4 4 2 2" xfId="4529"/>
    <cellStyle name="Normal 3 7 4 4 3" xfId="4528"/>
    <cellStyle name="Normal 3 7 4 4 4" xfId="5515"/>
    <cellStyle name="Normal 3 7 4 5" xfId="1591"/>
    <cellStyle name="Normal 3 7 4 5 2" xfId="4530"/>
    <cellStyle name="Normal 3 7 4 6" xfId="4515"/>
    <cellStyle name="Normal 3 7 4 7" xfId="4955"/>
    <cellStyle name="Normal 3 7 5" xfId="428"/>
    <cellStyle name="Normal 3 7 5 2" xfId="736"/>
    <cellStyle name="Normal 3 7 5 2 2" xfId="1310"/>
    <cellStyle name="Normal 3 7 5 2 2 2" xfId="2435"/>
    <cellStyle name="Normal 3 7 5 2 2 2 2" xfId="4534"/>
    <cellStyle name="Normal 3 7 5 2 2 3" xfId="4533"/>
    <cellStyle name="Normal 3 7 5 2 2 4" xfId="5799"/>
    <cellStyle name="Normal 3 7 5 2 3" xfId="1875"/>
    <cellStyle name="Normal 3 7 5 2 3 2" xfId="4535"/>
    <cellStyle name="Normal 3 7 5 2 4" xfId="4532"/>
    <cellStyle name="Normal 3 7 5 2 5" xfId="5239"/>
    <cellStyle name="Normal 3 7 5 3" xfId="1016"/>
    <cellStyle name="Normal 3 7 5 3 2" xfId="2153"/>
    <cellStyle name="Normal 3 7 5 3 2 2" xfId="4537"/>
    <cellStyle name="Normal 3 7 5 3 3" xfId="4536"/>
    <cellStyle name="Normal 3 7 5 3 4" xfId="5517"/>
    <cellStyle name="Normal 3 7 5 4" xfId="1593"/>
    <cellStyle name="Normal 3 7 5 4 2" xfId="4538"/>
    <cellStyle name="Normal 3 7 5 5" xfId="4531"/>
    <cellStyle name="Normal 3 7 5 6" xfId="4957"/>
    <cellStyle name="Normal 3 7 6" xfId="729"/>
    <cellStyle name="Normal 3 7 6 2" xfId="1303"/>
    <cellStyle name="Normal 3 7 6 2 2" xfId="2428"/>
    <cellStyle name="Normal 3 7 6 2 2 2" xfId="4541"/>
    <cellStyle name="Normal 3 7 6 2 3" xfId="4540"/>
    <cellStyle name="Normal 3 7 6 2 4" xfId="5792"/>
    <cellStyle name="Normal 3 7 6 3" xfId="1868"/>
    <cellStyle name="Normal 3 7 6 3 2" xfId="4542"/>
    <cellStyle name="Normal 3 7 6 4" xfId="4539"/>
    <cellStyle name="Normal 3 7 6 5" xfId="5232"/>
    <cellStyle name="Normal 3 7 7" xfId="1009"/>
    <cellStyle name="Normal 3 7 7 2" xfId="2146"/>
    <cellStyle name="Normal 3 7 7 2 2" xfId="4544"/>
    <cellStyle name="Normal 3 7 7 3" xfId="4543"/>
    <cellStyle name="Normal 3 7 7 4" xfId="5510"/>
    <cellStyle name="Normal 3 7 8" xfId="1586"/>
    <cellStyle name="Normal 3 7 8 2" xfId="4545"/>
    <cellStyle name="Normal 3 7 9" xfId="4482"/>
    <cellStyle name="Normal 3 8" xfId="429"/>
    <cellStyle name="Normal 3 8 10" xfId="4958"/>
    <cellStyle name="Normal 3 8 2" xfId="430"/>
    <cellStyle name="Normal 3 8 2 2" xfId="431"/>
    <cellStyle name="Normal 3 8 2 2 2" xfId="739"/>
    <cellStyle name="Normal 3 8 2 2 2 2" xfId="1313"/>
    <cellStyle name="Normal 3 8 2 2 2 2 2" xfId="2438"/>
    <cellStyle name="Normal 3 8 2 2 2 2 2 2" xfId="4551"/>
    <cellStyle name="Normal 3 8 2 2 2 2 3" xfId="4550"/>
    <cellStyle name="Normal 3 8 2 2 2 2 4" xfId="5802"/>
    <cellStyle name="Normal 3 8 2 2 2 3" xfId="1878"/>
    <cellStyle name="Normal 3 8 2 2 2 3 2" xfId="4552"/>
    <cellStyle name="Normal 3 8 2 2 2 4" xfId="4549"/>
    <cellStyle name="Normal 3 8 2 2 2 5" xfId="5242"/>
    <cellStyle name="Normal 3 8 2 2 3" xfId="1019"/>
    <cellStyle name="Normal 3 8 2 2 3 2" xfId="2156"/>
    <cellStyle name="Normal 3 8 2 2 3 2 2" xfId="4554"/>
    <cellStyle name="Normal 3 8 2 2 3 3" xfId="4553"/>
    <cellStyle name="Normal 3 8 2 2 3 4" xfId="5520"/>
    <cellStyle name="Normal 3 8 2 2 4" xfId="1596"/>
    <cellStyle name="Normal 3 8 2 2 4 2" xfId="4555"/>
    <cellStyle name="Normal 3 8 2 2 5" xfId="4548"/>
    <cellStyle name="Normal 3 8 2 2 6" xfId="4960"/>
    <cellStyle name="Normal 3 8 2 3" xfId="738"/>
    <cellStyle name="Normal 3 8 2 3 2" xfId="1312"/>
    <cellStyle name="Normal 3 8 2 3 2 2" xfId="2437"/>
    <cellStyle name="Normal 3 8 2 3 2 2 2" xfId="4558"/>
    <cellStyle name="Normal 3 8 2 3 2 3" xfId="4557"/>
    <cellStyle name="Normal 3 8 2 3 2 4" xfId="5801"/>
    <cellStyle name="Normal 3 8 2 3 3" xfId="1877"/>
    <cellStyle name="Normal 3 8 2 3 3 2" xfId="4559"/>
    <cellStyle name="Normal 3 8 2 3 4" xfId="4556"/>
    <cellStyle name="Normal 3 8 2 3 5" xfId="5241"/>
    <cellStyle name="Normal 3 8 2 4" xfId="1018"/>
    <cellStyle name="Normal 3 8 2 4 2" xfId="2155"/>
    <cellStyle name="Normal 3 8 2 4 2 2" xfId="4561"/>
    <cellStyle name="Normal 3 8 2 4 3" xfId="4560"/>
    <cellStyle name="Normal 3 8 2 4 4" xfId="5519"/>
    <cellStyle name="Normal 3 8 2 5" xfId="1595"/>
    <cellStyle name="Normal 3 8 2 5 2" xfId="4562"/>
    <cellStyle name="Normal 3 8 2 6" xfId="4547"/>
    <cellStyle name="Normal 3 8 2 7" xfId="4959"/>
    <cellStyle name="Normal 3 8 3" xfId="432"/>
    <cellStyle name="Normal 3 8 3 2" xfId="433"/>
    <cellStyle name="Normal 3 8 3 2 2" xfId="741"/>
    <cellStyle name="Normal 3 8 3 2 2 2" xfId="1315"/>
    <cellStyle name="Normal 3 8 3 2 2 2 2" xfId="2440"/>
    <cellStyle name="Normal 3 8 3 2 2 2 2 2" xfId="4567"/>
    <cellStyle name="Normal 3 8 3 2 2 2 3" xfId="4566"/>
    <cellStyle name="Normal 3 8 3 2 2 2 4" xfId="5804"/>
    <cellStyle name="Normal 3 8 3 2 2 3" xfId="1880"/>
    <cellStyle name="Normal 3 8 3 2 2 3 2" xfId="4568"/>
    <cellStyle name="Normal 3 8 3 2 2 4" xfId="4565"/>
    <cellStyle name="Normal 3 8 3 2 2 5" xfId="5244"/>
    <cellStyle name="Normal 3 8 3 2 3" xfId="1021"/>
    <cellStyle name="Normal 3 8 3 2 3 2" xfId="2158"/>
    <cellStyle name="Normal 3 8 3 2 3 2 2" xfId="4570"/>
    <cellStyle name="Normal 3 8 3 2 3 3" xfId="4569"/>
    <cellStyle name="Normal 3 8 3 2 3 4" xfId="5522"/>
    <cellStyle name="Normal 3 8 3 2 4" xfId="1598"/>
    <cellStyle name="Normal 3 8 3 2 4 2" xfId="4571"/>
    <cellStyle name="Normal 3 8 3 2 5" xfId="4564"/>
    <cellStyle name="Normal 3 8 3 2 6" xfId="4962"/>
    <cellStyle name="Normal 3 8 3 3" xfId="740"/>
    <cellStyle name="Normal 3 8 3 3 2" xfId="1314"/>
    <cellStyle name="Normal 3 8 3 3 2 2" xfId="2439"/>
    <cellStyle name="Normal 3 8 3 3 2 2 2" xfId="4574"/>
    <cellStyle name="Normal 3 8 3 3 2 3" xfId="4573"/>
    <cellStyle name="Normal 3 8 3 3 2 4" xfId="5803"/>
    <cellStyle name="Normal 3 8 3 3 3" xfId="1879"/>
    <cellStyle name="Normal 3 8 3 3 3 2" xfId="4575"/>
    <cellStyle name="Normal 3 8 3 3 4" xfId="4572"/>
    <cellStyle name="Normal 3 8 3 3 5" xfId="5243"/>
    <cellStyle name="Normal 3 8 3 4" xfId="1020"/>
    <cellStyle name="Normal 3 8 3 4 2" xfId="2157"/>
    <cellStyle name="Normal 3 8 3 4 2 2" xfId="4577"/>
    <cellStyle name="Normal 3 8 3 4 3" xfId="4576"/>
    <cellStyle name="Normal 3 8 3 4 4" xfId="5521"/>
    <cellStyle name="Normal 3 8 3 5" xfId="1597"/>
    <cellStyle name="Normal 3 8 3 5 2" xfId="4578"/>
    <cellStyle name="Normal 3 8 3 6" xfId="4563"/>
    <cellStyle name="Normal 3 8 3 7" xfId="4961"/>
    <cellStyle name="Normal 3 8 4" xfId="434"/>
    <cellStyle name="Normal 3 8 4 2" xfId="435"/>
    <cellStyle name="Normal 3 8 4 2 2" xfId="743"/>
    <cellStyle name="Normal 3 8 4 2 2 2" xfId="1317"/>
    <cellStyle name="Normal 3 8 4 2 2 2 2" xfId="2442"/>
    <cellStyle name="Normal 3 8 4 2 2 2 2 2" xfId="4583"/>
    <cellStyle name="Normal 3 8 4 2 2 2 3" xfId="4582"/>
    <cellStyle name="Normal 3 8 4 2 2 2 4" xfId="5806"/>
    <cellStyle name="Normal 3 8 4 2 2 3" xfId="1882"/>
    <cellStyle name="Normal 3 8 4 2 2 3 2" xfId="4584"/>
    <cellStyle name="Normal 3 8 4 2 2 4" xfId="4581"/>
    <cellStyle name="Normal 3 8 4 2 2 5" xfId="5246"/>
    <cellStyle name="Normal 3 8 4 2 3" xfId="1023"/>
    <cellStyle name="Normal 3 8 4 2 3 2" xfId="2160"/>
    <cellStyle name="Normal 3 8 4 2 3 2 2" xfId="4586"/>
    <cellStyle name="Normal 3 8 4 2 3 3" xfId="4585"/>
    <cellStyle name="Normal 3 8 4 2 3 4" xfId="5524"/>
    <cellStyle name="Normal 3 8 4 2 4" xfId="1600"/>
    <cellStyle name="Normal 3 8 4 2 4 2" xfId="4587"/>
    <cellStyle name="Normal 3 8 4 2 5" xfId="4580"/>
    <cellStyle name="Normal 3 8 4 2 6" xfId="4964"/>
    <cellStyle name="Normal 3 8 4 3" xfId="742"/>
    <cellStyle name="Normal 3 8 4 3 2" xfId="1316"/>
    <cellStyle name="Normal 3 8 4 3 2 2" xfId="2441"/>
    <cellStyle name="Normal 3 8 4 3 2 2 2" xfId="4590"/>
    <cellStyle name="Normal 3 8 4 3 2 3" xfId="4589"/>
    <cellStyle name="Normal 3 8 4 3 2 4" xfId="5805"/>
    <cellStyle name="Normal 3 8 4 3 3" xfId="1881"/>
    <cellStyle name="Normal 3 8 4 3 3 2" xfId="4591"/>
    <cellStyle name="Normal 3 8 4 3 4" xfId="4588"/>
    <cellStyle name="Normal 3 8 4 3 5" xfId="5245"/>
    <cellStyle name="Normal 3 8 4 4" xfId="1022"/>
    <cellStyle name="Normal 3 8 4 4 2" xfId="2159"/>
    <cellStyle name="Normal 3 8 4 4 2 2" xfId="4593"/>
    <cellStyle name="Normal 3 8 4 4 3" xfId="4592"/>
    <cellStyle name="Normal 3 8 4 4 4" xfId="5523"/>
    <cellStyle name="Normal 3 8 4 5" xfId="1599"/>
    <cellStyle name="Normal 3 8 4 5 2" xfId="4594"/>
    <cellStyle name="Normal 3 8 4 6" xfId="4579"/>
    <cellStyle name="Normal 3 8 4 7" xfId="4963"/>
    <cellStyle name="Normal 3 8 5" xfId="436"/>
    <cellStyle name="Normal 3 8 5 2" xfId="744"/>
    <cellStyle name="Normal 3 8 5 2 2" xfId="1318"/>
    <cellStyle name="Normal 3 8 5 2 2 2" xfId="2443"/>
    <cellStyle name="Normal 3 8 5 2 2 2 2" xfId="4598"/>
    <cellStyle name="Normal 3 8 5 2 2 3" xfId="4597"/>
    <cellStyle name="Normal 3 8 5 2 2 4" xfId="5807"/>
    <cellStyle name="Normal 3 8 5 2 3" xfId="1883"/>
    <cellStyle name="Normal 3 8 5 2 3 2" xfId="4599"/>
    <cellStyle name="Normal 3 8 5 2 4" xfId="4596"/>
    <cellStyle name="Normal 3 8 5 2 5" xfId="5247"/>
    <cellStyle name="Normal 3 8 5 3" xfId="1024"/>
    <cellStyle name="Normal 3 8 5 3 2" xfId="2161"/>
    <cellStyle name="Normal 3 8 5 3 2 2" xfId="4601"/>
    <cellStyle name="Normal 3 8 5 3 3" xfId="4600"/>
    <cellStyle name="Normal 3 8 5 3 4" xfId="5525"/>
    <cellStyle name="Normal 3 8 5 4" xfId="1601"/>
    <cellStyle name="Normal 3 8 5 4 2" xfId="4602"/>
    <cellStyle name="Normal 3 8 5 5" xfId="4595"/>
    <cellStyle name="Normal 3 8 5 6" xfId="4965"/>
    <cellStyle name="Normal 3 8 6" xfId="737"/>
    <cellStyle name="Normal 3 8 6 2" xfId="1311"/>
    <cellStyle name="Normal 3 8 6 2 2" xfId="2436"/>
    <cellStyle name="Normal 3 8 6 2 2 2" xfId="4605"/>
    <cellStyle name="Normal 3 8 6 2 3" xfId="4604"/>
    <cellStyle name="Normal 3 8 6 2 4" xfId="5800"/>
    <cellStyle name="Normal 3 8 6 3" xfId="1876"/>
    <cellStyle name="Normal 3 8 6 3 2" xfId="4606"/>
    <cellStyle name="Normal 3 8 6 4" xfId="4603"/>
    <cellStyle name="Normal 3 8 6 5" xfId="5240"/>
    <cellStyle name="Normal 3 8 7" xfId="1017"/>
    <cellStyle name="Normal 3 8 7 2" xfId="2154"/>
    <cellStyle name="Normal 3 8 7 2 2" xfId="4608"/>
    <cellStyle name="Normal 3 8 7 3" xfId="4607"/>
    <cellStyle name="Normal 3 8 7 4" xfId="5518"/>
    <cellStyle name="Normal 3 8 8" xfId="1594"/>
    <cellStyle name="Normal 3 8 8 2" xfId="4609"/>
    <cellStyle name="Normal 3 8 9" xfId="4546"/>
    <cellStyle name="Normal 3 9" xfId="437"/>
    <cellStyle name="Normal 3 9 10" xfId="4966"/>
    <cellStyle name="Normal 3 9 2" xfId="438"/>
    <cellStyle name="Normal 3 9 2 2" xfId="439"/>
    <cellStyle name="Normal 3 9 2 2 2" xfId="747"/>
    <cellStyle name="Normal 3 9 2 2 2 2" xfId="1321"/>
    <cellStyle name="Normal 3 9 2 2 2 2 2" xfId="2446"/>
    <cellStyle name="Normal 3 9 2 2 2 2 2 2" xfId="4615"/>
    <cellStyle name="Normal 3 9 2 2 2 2 3" xfId="4614"/>
    <cellStyle name="Normal 3 9 2 2 2 2 4" xfId="5810"/>
    <cellStyle name="Normal 3 9 2 2 2 3" xfId="1886"/>
    <cellStyle name="Normal 3 9 2 2 2 3 2" xfId="4616"/>
    <cellStyle name="Normal 3 9 2 2 2 4" xfId="4613"/>
    <cellStyle name="Normal 3 9 2 2 2 5" xfId="5250"/>
    <cellStyle name="Normal 3 9 2 2 3" xfId="1027"/>
    <cellStyle name="Normal 3 9 2 2 3 2" xfId="2164"/>
    <cellStyle name="Normal 3 9 2 2 3 2 2" xfId="4618"/>
    <cellStyle name="Normal 3 9 2 2 3 3" xfId="4617"/>
    <cellStyle name="Normal 3 9 2 2 3 4" xfId="5528"/>
    <cellStyle name="Normal 3 9 2 2 4" xfId="1604"/>
    <cellStyle name="Normal 3 9 2 2 4 2" xfId="4619"/>
    <cellStyle name="Normal 3 9 2 2 5" xfId="4612"/>
    <cellStyle name="Normal 3 9 2 2 6" xfId="4968"/>
    <cellStyle name="Normal 3 9 2 3" xfId="746"/>
    <cellStyle name="Normal 3 9 2 3 2" xfId="1320"/>
    <cellStyle name="Normal 3 9 2 3 2 2" xfId="2445"/>
    <cellStyle name="Normal 3 9 2 3 2 2 2" xfId="4622"/>
    <cellStyle name="Normal 3 9 2 3 2 3" xfId="4621"/>
    <cellStyle name="Normal 3 9 2 3 2 4" xfId="5809"/>
    <cellStyle name="Normal 3 9 2 3 3" xfId="1885"/>
    <cellStyle name="Normal 3 9 2 3 3 2" xfId="4623"/>
    <cellStyle name="Normal 3 9 2 3 4" xfId="4620"/>
    <cellStyle name="Normal 3 9 2 3 5" xfId="5249"/>
    <cellStyle name="Normal 3 9 2 4" xfId="1026"/>
    <cellStyle name="Normal 3 9 2 4 2" xfId="2163"/>
    <cellStyle name="Normal 3 9 2 4 2 2" xfId="4625"/>
    <cellStyle name="Normal 3 9 2 4 3" xfId="4624"/>
    <cellStyle name="Normal 3 9 2 4 4" xfId="5527"/>
    <cellStyle name="Normal 3 9 2 5" xfId="1603"/>
    <cellStyle name="Normal 3 9 2 5 2" xfId="4626"/>
    <cellStyle name="Normal 3 9 2 6" xfId="4611"/>
    <cellStyle name="Normal 3 9 2 7" xfId="4967"/>
    <cellStyle name="Normal 3 9 3" xfId="440"/>
    <cellStyle name="Normal 3 9 3 2" xfId="441"/>
    <cellStyle name="Normal 3 9 3 2 2" xfId="749"/>
    <cellStyle name="Normal 3 9 3 2 2 2" xfId="1323"/>
    <cellStyle name="Normal 3 9 3 2 2 2 2" xfId="2448"/>
    <cellStyle name="Normal 3 9 3 2 2 2 2 2" xfId="4631"/>
    <cellStyle name="Normal 3 9 3 2 2 2 3" xfId="4630"/>
    <cellStyle name="Normal 3 9 3 2 2 2 4" xfId="5812"/>
    <cellStyle name="Normal 3 9 3 2 2 3" xfId="1888"/>
    <cellStyle name="Normal 3 9 3 2 2 3 2" xfId="4632"/>
    <cellStyle name="Normal 3 9 3 2 2 4" xfId="4629"/>
    <cellStyle name="Normal 3 9 3 2 2 5" xfId="5252"/>
    <cellStyle name="Normal 3 9 3 2 3" xfId="1029"/>
    <cellStyle name="Normal 3 9 3 2 3 2" xfId="2166"/>
    <cellStyle name="Normal 3 9 3 2 3 2 2" xfId="4634"/>
    <cellStyle name="Normal 3 9 3 2 3 3" xfId="4633"/>
    <cellStyle name="Normal 3 9 3 2 3 4" xfId="5530"/>
    <cellStyle name="Normal 3 9 3 2 4" xfId="1606"/>
    <cellStyle name="Normal 3 9 3 2 4 2" xfId="4635"/>
    <cellStyle name="Normal 3 9 3 2 5" xfId="4628"/>
    <cellStyle name="Normal 3 9 3 2 6" xfId="4970"/>
    <cellStyle name="Normal 3 9 3 3" xfId="748"/>
    <cellStyle name="Normal 3 9 3 3 2" xfId="1322"/>
    <cellStyle name="Normal 3 9 3 3 2 2" xfId="2447"/>
    <cellStyle name="Normal 3 9 3 3 2 2 2" xfId="4638"/>
    <cellStyle name="Normal 3 9 3 3 2 3" xfId="4637"/>
    <cellStyle name="Normal 3 9 3 3 2 4" xfId="5811"/>
    <cellStyle name="Normal 3 9 3 3 3" xfId="1887"/>
    <cellStyle name="Normal 3 9 3 3 3 2" xfId="4639"/>
    <cellStyle name="Normal 3 9 3 3 4" xfId="4636"/>
    <cellStyle name="Normal 3 9 3 3 5" xfId="5251"/>
    <cellStyle name="Normal 3 9 3 4" xfId="1028"/>
    <cellStyle name="Normal 3 9 3 4 2" xfId="2165"/>
    <cellStyle name="Normal 3 9 3 4 2 2" xfId="4641"/>
    <cellStyle name="Normal 3 9 3 4 3" xfId="4640"/>
    <cellStyle name="Normal 3 9 3 4 4" xfId="5529"/>
    <cellStyle name="Normal 3 9 3 5" xfId="1605"/>
    <cellStyle name="Normal 3 9 3 5 2" xfId="4642"/>
    <cellStyle name="Normal 3 9 3 6" xfId="4627"/>
    <cellStyle name="Normal 3 9 3 7" xfId="4969"/>
    <cellStyle name="Normal 3 9 4" xfId="442"/>
    <cellStyle name="Normal 3 9 4 2" xfId="443"/>
    <cellStyle name="Normal 3 9 4 2 2" xfId="751"/>
    <cellStyle name="Normal 3 9 4 2 2 2" xfId="1325"/>
    <cellStyle name="Normal 3 9 4 2 2 2 2" xfId="2450"/>
    <cellStyle name="Normal 3 9 4 2 2 2 2 2" xfId="4647"/>
    <cellStyle name="Normal 3 9 4 2 2 2 3" xfId="4646"/>
    <cellStyle name="Normal 3 9 4 2 2 2 4" xfId="5814"/>
    <cellStyle name="Normal 3 9 4 2 2 3" xfId="1890"/>
    <cellStyle name="Normal 3 9 4 2 2 3 2" xfId="4648"/>
    <cellStyle name="Normal 3 9 4 2 2 4" xfId="4645"/>
    <cellStyle name="Normal 3 9 4 2 2 5" xfId="5254"/>
    <cellStyle name="Normal 3 9 4 2 3" xfId="1031"/>
    <cellStyle name="Normal 3 9 4 2 3 2" xfId="2168"/>
    <cellStyle name="Normal 3 9 4 2 3 2 2" xfId="4650"/>
    <cellStyle name="Normal 3 9 4 2 3 3" xfId="4649"/>
    <cellStyle name="Normal 3 9 4 2 3 4" xfId="5532"/>
    <cellStyle name="Normal 3 9 4 2 4" xfId="1608"/>
    <cellStyle name="Normal 3 9 4 2 4 2" xfId="4651"/>
    <cellStyle name="Normal 3 9 4 2 5" xfId="4644"/>
    <cellStyle name="Normal 3 9 4 2 6" xfId="4972"/>
    <cellStyle name="Normal 3 9 4 3" xfId="750"/>
    <cellStyle name="Normal 3 9 4 3 2" xfId="1324"/>
    <cellStyle name="Normal 3 9 4 3 2 2" xfId="2449"/>
    <cellStyle name="Normal 3 9 4 3 2 2 2" xfId="4654"/>
    <cellStyle name="Normal 3 9 4 3 2 3" xfId="4653"/>
    <cellStyle name="Normal 3 9 4 3 2 4" xfId="5813"/>
    <cellStyle name="Normal 3 9 4 3 3" xfId="1889"/>
    <cellStyle name="Normal 3 9 4 3 3 2" xfId="4655"/>
    <cellStyle name="Normal 3 9 4 3 4" xfId="4652"/>
    <cellStyle name="Normal 3 9 4 3 5" xfId="5253"/>
    <cellStyle name="Normal 3 9 4 4" xfId="1030"/>
    <cellStyle name="Normal 3 9 4 4 2" xfId="2167"/>
    <cellStyle name="Normal 3 9 4 4 2 2" xfId="4657"/>
    <cellStyle name="Normal 3 9 4 4 3" xfId="4656"/>
    <cellStyle name="Normal 3 9 4 4 4" xfId="5531"/>
    <cellStyle name="Normal 3 9 4 5" xfId="1607"/>
    <cellStyle name="Normal 3 9 4 5 2" xfId="4658"/>
    <cellStyle name="Normal 3 9 4 6" xfId="4643"/>
    <cellStyle name="Normal 3 9 4 7" xfId="4971"/>
    <cellStyle name="Normal 3 9 5" xfId="444"/>
    <cellStyle name="Normal 3 9 5 2" xfId="752"/>
    <cellStyle name="Normal 3 9 5 2 2" xfId="1326"/>
    <cellStyle name="Normal 3 9 5 2 2 2" xfId="2451"/>
    <cellStyle name="Normal 3 9 5 2 2 2 2" xfId="4662"/>
    <cellStyle name="Normal 3 9 5 2 2 3" xfId="4661"/>
    <cellStyle name="Normal 3 9 5 2 2 4" xfId="5815"/>
    <cellStyle name="Normal 3 9 5 2 3" xfId="1891"/>
    <cellStyle name="Normal 3 9 5 2 3 2" xfId="4663"/>
    <cellStyle name="Normal 3 9 5 2 4" xfId="4660"/>
    <cellStyle name="Normal 3 9 5 2 5" xfId="5255"/>
    <cellStyle name="Normal 3 9 5 3" xfId="1032"/>
    <cellStyle name="Normal 3 9 5 3 2" xfId="2169"/>
    <cellStyle name="Normal 3 9 5 3 2 2" xfId="4665"/>
    <cellStyle name="Normal 3 9 5 3 3" xfId="4664"/>
    <cellStyle name="Normal 3 9 5 3 4" xfId="5533"/>
    <cellStyle name="Normal 3 9 5 4" xfId="1609"/>
    <cellStyle name="Normal 3 9 5 4 2" xfId="4666"/>
    <cellStyle name="Normal 3 9 5 5" xfId="4659"/>
    <cellStyle name="Normal 3 9 5 6" xfId="4973"/>
    <cellStyle name="Normal 3 9 6" xfId="745"/>
    <cellStyle name="Normal 3 9 6 2" xfId="1319"/>
    <cellStyle name="Normal 3 9 6 2 2" xfId="2444"/>
    <cellStyle name="Normal 3 9 6 2 2 2" xfId="4669"/>
    <cellStyle name="Normal 3 9 6 2 3" xfId="4668"/>
    <cellStyle name="Normal 3 9 6 2 4" xfId="5808"/>
    <cellStyle name="Normal 3 9 6 3" xfId="1884"/>
    <cellStyle name="Normal 3 9 6 3 2" xfId="4670"/>
    <cellStyle name="Normal 3 9 6 4" xfId="4667"/>
    <cellStyle name="Normal 3 9 6 5" xfId="5248"/>
    <cellStyle name="Normal 3 9 7" xfId="1025"/>
    <cellStyle name="Normal 3 9 7 2" xfId="2162"/>
    <cellStyle name="Normal 3 9 7 2 2" xfId="4672"/>
    <cellStyle name="Normal 3 9 7 3" xfId="4671"/>
    <cellStyle name="Normal 3 9 7 4" xfId="5526"/>
    <cellStyle name="Normal 3 9 8" xfId="1602"/>
    <cellStyle name="Normal 3 9 8 2" xfId="4673"/>
    <cellStyle name="Normal 3 9 9" xfId="4610"/>
    <cellStyle name="Normal 4" xfId="46"/>
    <cellStyle name="Normal 4 2" xfId="445"/>
    <cellStyle name="Normal 5" xfId="446"/>
    <cellStyle name="Normal 5 2" xfId="447"/>
    <cellStyle name="Normal 6" xfId="448"/>
    <cellStyle name="Normal 6 2" xfId="449"/>
    <cellStyle name="Normal 7" xfId="450"/>
    <cellStyle name="Normal 7 2" xfId="451"/>
    <cellStyle name="Normal 8" xfId="1333"/>
    <cellStyle name="Normal 9" xfId="2456"/>
    <cellStyle name="Note 2" xfId="452"/>
    <cellStyle name="Note 2 2" xfId="453"/>
    <cellStyle name="Note 2 2 2" xfId="754"/>
    <cellStyle name="Note 2 2 2 2" xfId="1328"/>
    <cellStyle name="Note 2 2 2 2 2" xfId="2453"/>
    <cellStyle name="Note 2 2 2 2 2 2" xfId="4678"/>
    <cellStyle name="Note 2 2 2 2 3" xfId="4677"/>
    <cellStyle name="Note 2 2 2 2 4" xfId="5817"/>
    <cellStyle name="Note 2 2 2 3" xfId="1893"/>
    <cellStyle name="Note 2 2 2 3 2" xfId="4679"/>
    <cellStyle name="Note 2 2 2 4" xfId="4676"/>
    <cellStyle name="Note 2 2 2 5" xfId="5257"/>
    <cellStyle name="Note 2 2 3" xfId="1034"/>
    <cellStyle name="Note 2 2 3 2" xfId="2171"/>
    <cellStyle name="Note 2 2 3 2 2" xfId="4681"/>
    <cellStyle name="Note 2 2 3 3" xfId="4680"/>
    <cellStyle name="Note 2 2 3 4" xfId="5535"/>
    <cellStyle name="Note 2 2 4" xfId="1611"/>
    <cellStyle name="Note 2 2 4 2" xfId="4682"/>
    <cellStyle name="Note 2 2 5" xfId="4675"/>
    <cellStyle name="Note 2 2 6" xfId="4975"/>
    <cellStyle name="Note 2 3" xfId="753"/>
    <cellStyle name="Note 2 3 2" xfId="1327"/>
    <cellStyle name="Note 2 3 2 2" xfId="2452"/>
    <cellStyle name="Note 2 3 2 2 2" xfId="4685"/>
    <cellStyle name="Note 2 3 2 3" xfId="4684"/>
    <cellStyle name="Note 2 3 2 4" xfId="5816"/>
    <cellStyle name="Note 2 3 3" xfId="1892"/>
    <cellStyle name="Note 2 3 3 2" xfId="4686"/>
    <cellStyle name="Note 2 3 4" xfId="4683"/>
    <cellStyle name="Note 2 3 5" xfId="5256"/>
    <cellStyle name="Note 2 4" xfId="1033"/>
    <cellStyle name="Note 2 4 2" xfId="2170"/>
    <cellStyle name="Note 2 4 2 2" xfId="4688"/>
    <cellStyle name="Note 2 4 3" xfId="4687"/>
    <cellStyle name="Note 2 4 4" xfId="5534"/>
    <cellStyle name="Note 2 5" xfId="1610"/>
    <cellStyle name="Note 2 5 2" xfId="4689"/>
    <cellStyle name="Note 2 6" xfId="4674"/>
    <cellStyle name="Note 2 7" xfId="4974"/>
    <cellStyle name="Output 2" xfId="59"/>
    <cellStyle name="Percent" xfId="20" builtinId="5"/>
    <cellStyle name="Percent 2" xfId="458"/>
    <cellStyle name="Percent 2 2" xfId="464"/>
    <cellStyle name="Percent 2 2 2" xfId="1036"/>
    <cellStyle name="Percent 2 2 2 2" xfId="2173"/>
    <cellStyle name="Percent 2 2 2 2 2" xfId="4693"/>
    <cellStyle name="Percent 2 2 2 3" xfId="4692"/>
    <cellStyle name="Percent 2 2 2 4" xfId="5537"/>
    <cellStyle name="Percent 2 2 3" xfId="1613"/>
    <cellStyle name="Percent 2 2 3 2" xfId="4694"/>
    <cellStyle name="Percent 2 2 4" xfId="4691"/>
    <cellStyle name="Percent 2 2 5" xfId="4977"/>
    <cellStyle name="Percent 2 3" xfId="1035"/>
    <cellStyle name="Percent 2 3 2" xfId="2172"/>
    <cellStyle name="Percent 2 3 2 2" xfId="4696"/>
    <cellStyle name="Percent 2 3 3" xfId="4695"/>
    <cellStyle name="Percent 2 3 4" xfId="5536"/>
    <cellStyle name="Percent 2 4" xfId="1612"/>
    <cellStyle name="Percent 2 4 2" xfId="4697"/>
    <cellStyle name="Percent 2 5" xfId="4690"/>
    <cellStyle name="Percent 2 6" xfId="4976"/>
    <cellStyle name="QA" xfId="454"/>
    <cellStyle name="QA Notes" xfId="14"/>
    <cellStyle name="QA Notes 2" xfId="29"/>
    <cellStyle name="QA Notes 3" xfId="48"/>
    <cellStyle name="Style 1" xfId="33"/>
    <cellStyle name="Title" xfId="34" builtinId="15" customBuiltin="1"/>
    <cellStyle name="Total 2" xfId="65"/>
    <cellStyle name="Warning Text 2" xfId="63"/>
    <cellStyle name="Warnings" xfId="45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1C52"/>
      <rgbColor rgb="00B6C400"/>
      <rgbColor rgb="00DC0000"/>
      <rgbColor rgb="002C90CE"/>
      <rgbColor rgb="00EED084"/>
      <rgbColor rgb="006CB07E"/>
      <rgbColor rgb="00800000"/>
      <rgbColor rgb="00CCCCFF"/>
      <rgbColor rgb="00001C52"/>
      <rgbColor rgb="00B6C400"/>
      <rgbColor rgb="00DC0000"/>
      <rgbColor rgb="00001C52"/>
      <rgbColor rgb="00B6C400"/>
      <rgbColor rgb="00DC0000"/>
      <rgbColor rgb="00001C52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200">
                <a:latin typeface="Arial" panose="020B0604020202020204" pitchFamily="34" charset="0"/>
                <a:cs typeface="Arial" panose="020B0604020202020204" pitchFamily="34" charset="0"/>
              </a:rPr>
              <a:t>IPART</a:t>
            </a:r>
            <a:r>
              <a:rPr lang="en-AU" sz="1200" baseline="0">
                <a:latin typeface="Arial" panose="020B0604020202020204" pitchFamily="34" charset="0"/>
                <a:cs typeface="Arial" panose="020B0604020202020204" pitchFamily="34" charset="0"/>
              </a:rPr>
              <a:t>'s uncertainty Index</a:t>
            </a:r>
            <a:endParaRPr lang="en-AU" sz="12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25047310805676"/>
          <c:y val="0.11002766253947953"/>
          <c:w val="0.85032093989115698"/>
          <c:h val="0.67332116365563943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'Uncertainty Index Graph'!$A$2:$A$153</c:f>
              <c:numCache>
                <c:formatCode>d/mm/yyyy;@</c:formatCode>
                <c:ptCount val="152"/>
                <c:pt idx="0">
                  <c:v>37103</c:v>
                </c:pt>
                <c:pt idx="1">
                  <c:v>37134</c:v>
                </c:pt>
                <c:pt idx="2">
                  <c:v>37164</c:v>
                </c:pt>
                <c:pt idx="3">
                  <c:v>37195</c:v>
                </c:pt>
                <c:pt idx="4">
                  <c:v>37225</c:v>
                </c:pt>
                <c:pt idx="5">
                  <c:v>37256</c:v>
                </c:pt>
                <c:pt idx="6">
                  <c:v>37287</c:v>
                </c:pt>
                <c:pt idx="7">
                  <c:v>37315</c:v>
                </c:pt>
                <c:pt idx="8">
                  <c:v>37346</c:v>
                </c:pt>
                <c:pt idx="9">
                  <c:v>37376</c:v>
                </c:pt>
                <c:pt idx="10">
                  <c:v>37407</c:v>
                </c:pt>
                <c:pt idx="11">
                  <c:v>37437</c:v>
                </c:pt>
                <c:pt idx="12">
                  <c:v>37468</c:v>
                </c:pt>
                <c:pt idx="13">
                  <c:v>37499</c:v>
                </c:pt>
                <c:pt idx="14">
                  <c:v>37529</c:v>
                </c:pt>
                <c:pt idx="15">
                  <c:v>37560</c:v>
                </c:pt>
                <c:pt idx="16">
                  <c:v>37590</c:v>
                </c:pt>
                <c:pt idx="17">
                  <c:v>37621</c:v>
                </c:pt>
                <c:pt idx="18">
                  <c:v>37652</c:v>
                </c:pt>
                <c:pt idx="19">
                  <c:v>37680</c:v>
                </c:pt>
                <c:pt idx="20">
                  <c:v>37711</c:v>
                </c:pt>
                <c:pt idx="21">
                  <c:v>37741</c:v>
                </c:pt>
                <c:pt idx="22">
                  <c:v>37772</c:v>
                </c:pt>
                <c:pt idx="23">
                  <c:v>37802</c:v>
                </c:pt>
                <c:pt idx="24">
                  <c:v>37833</c:v>
                </c:pt>
                <c:pt idx="25">
                  <c:v>37864</c:v>
                </c:pt>
                <c:pt idx="26">
                  <c:v>37894</c:v>
                </c:pt>
                <c:pt idx="27">
                  <c:v>37925</c:v>
                </c:pt>
                <c:pt idx="28">
                  <c:v>37955</c:v>
                </c:pt>
                <c:pt idx="29">
                  <c:v>37986</c:v>
                </c:pt>
                <c:pt idx="30">
                  <c:v>38017</c:v>
                </c:pt>
                <c:pt idx="31">
                  <c:v>38046</c:v>
                </c:pt>
                <c:pt idx="32">
                  <c:v>38077</c:v>
                </c:pt>
                <c:pt idx="33">
                  <c:v>38107</c:v>
                </c:pt>
                <c:pt idx="34">
                  <c:v>38138</c:v>
                </c:pt>
                <c:pt idx="35">
                  <c:v>38168</c:v>
                </c:pt>
                <c:pt idx="36">
                  <c:v>38199</c:v>
                </c:pt>
                <c:pt idx="37">
                  <c:v>38230</c:v>
                </c:pt>
                <c:pt idx="38">
                  <c:v>38260</c:v>
                </c:pt>
                <c:pt idx="39">
                  <c:v>38291</c:v>
                </c:pt>
                <c:pt idx="40">
                  <c:v>38321</c:v>
                </c:pt>
                <c:pt idx="41">
                  <c:v>38352</c:v>
                </c:pt>
                <c:pt idx="42">
                  <c:v>38383</c:v>
                </c:pt>
                <c:pt idx="43">
                  <c:v>38411</c:v>
                </c:pt>
                <c:pt idx="44">
                  <c:v>38442</c:v>
                </c:pt>
                <c:pt idx="45">
                  <c:v>38472</c:v>
                </c:pt>
                <c:pt idx="46">
                  <c:v>38503</c:v>
                </c:pt>
                <c:pt idx="47">
                  <c:v>38533</c:v>
                </c:pt>
                <c:pt idx="48">
                  <c:v>38564</c:v>
                </c:pt>
                <c:pt idx="49">
                  <c:v>38595</c:v>
                </c:pt>
                <c:pt idx="50">
                  <c:v>38625</c:v>
                </c:pt>
                <c:pt idx="51">
                  <c:v>38656</c:v>
                </c:pt>
                <c:pt idx="52">
                  <c:v>38686</c:v>
                </c:pt>
                <c:pt idx="53">
                  <c:v>38717</c:v>
                </c:pt>
                <c:pt idx="54">
                  <c:v>38748</c:v>
                </c:pt>
                <c:pt idx="55">
                  <c:v>38776</c:v>
                </c:pt>
                <c:pt idx="56">
                  <c:v>38807</c:v>
                </c:pt>
                <c:pt idx="57">
                  <c:v>38837</c:v>
                </c:pt>
                <c:pt idx="58">
                  <c:v>38868</c:v>
                </c:pt>
                <c:pt idx="59">
                  <c:v>38898</c:v>
                </c:pt>
                <c:pt idx="60">
                  <c:v>38929</c:v>
                </c:pt>
                <c:pt idx="61">
                  <c:v>38960</c:v>
                </c:pt>
                <c:pt idx="62">
                  <c:v>38990</c:v>
                </c:pt>
                <c:pt idx="63">
                  <c:v>39021</c:v>
                </c:pt>
                <c:pt idx="64">
                  <c:v>39051</c:v>
                </c:pt>
                <c:pt idx="65">
                  <c:v>39082</c:v>
                </c:pt>
                <c:pt idx="66">
                  <c:v>39113</c:v>
                </c:pt>
                <c:pt idx="67">
                  <c:v>39141</c:v>
                </c:pt>
                <c:pt idx="68">
                  <c:v>39172</c:v>
                </c:pt>
                <c:pt idx="69">
                  <c:v>39202</c:v>
                </c:pt>
                <c:pt idx="70">
                  <c:v>39233</c:v>
                </c:pt>
                <c:pt idx="71">
                  <c:v>39263</c:v>
                </c:pt>
                <c:pt idx="72">
                  <c:v>39294</c:v>
                </c:pt>
                <c:pt idx="73">
                  <c:v>39325</c:v>
                </c:pt>
                <c:pt idx="74">
                  <c:v>39355</c:v>
                </c:pt>
                <c:pt idx="75">
                  <c:v>39386</c:v>
                </c:pt>
                <c:pt idx="76">
                  <c:v>39416</c:v>
                </c:pt>
                <c:pt idx="77">
                  <c:v>39447</c:v>
                </c:pt>
                <c:pt idx="78">
                  <c:v>39478</c:v>
                </c:pt>
                <c:pt idx="79">
                  <c:v>39507</c:v>
                </c:pt>
                <c:pt idx="80">
                  <c:v>39538</c:v>
                </c:pt>
                <c:pt idx="81">
                  <c:v>39568</c:v>
                </c:pt>
                <c:pt idx="82">
                  <c:v>39599</c:v>
                </c:pt>
                <c:pt idx="83">
                  <c:v>39629</c:v>
                </c:pt>
                <c:pt idx="84">
                  <c:v>39660</c:v>
                </c:pt>
                <c:pt idx="85">
                  <c:v>39691</c:v>
                </c:pt>
                <c:pt idx="86">
                  <c:v>39721</c:v>
                </c:pt>
                <c:pt idx="87">
                  <c:v>39752</c:v>
                </c:pt>
                <c:pt idx="88">
                  <c:v>39782</c:v>
                </c:pt>
                <c:pt idx="89">
                  <c:v>39813</c:v>
                </c:pt>
                <c:pt idx="90">
                  <c:v>39844</c:v>
                </c:pt>
                <c:pt idx="91">
                  <c:v>39872</c:v>
                </c:pt>
                <c:pt idx="92">
                  <c:v>39903</c:v>
                </c:pt>
                <c:pt idx="93">
                  <c:v>39933</c:v>
                </c:pt>
                <c:pt idx="94">
                  <c:v>39964</c:v>
                </c:pt>
                <c:pt idx="95">
                  <c:v>39994</c:v>
                </c:pt>
                <c:pt idx="96">
                  <c:v>40025</c:v>
                </c:pt>
                <c:pt idx="97">
                  <c:v>40056</c:v>
                </c:pt>
                <c:pt idx="98">
                  <c:v>40086</c:v>
                </c:pt>
                <c:pt idx="99">
                  <c:v>40117</c:v>
                </c:pt>
                <c:pt idx="100">
                  <c:v>40147</c:v>
                </c:pt>
                <c:pt idx="101">
                  <c:v>40178</c:v>
                </c:pt>
                <c:pt idx="102">
                  <c:v>40209</c:v>
                </c:pt>
                <c:pt idx="103">
                  <c:v>40237</c:v>
                </c:pt>
                <c:pt idx="104">
                  <c:v>40268</c:v>
                </c:pt>
                <c:pt idx="105">
                  <c:v>40298</c:v>
                </c:pt>
                <c:pt idx="106">
                  <c:v>40329</c:v>
                </c:pt>
                <c:pt idx="107">
                  <c:v>40359</c:v>
                </c:pt>
                <c:pt idx="108">
                  <c:v>40390</c:v>
                </c:pt>
                <c:pt idx="109">
                  <c:v>40421</c:v>
                </c:pt>
                <c:pt idx="110">
                  <c:v>40451</c:v>
                </c:pt>
                <c:pt idx="111">
                  <c:v>40482</c:v>
                </c:pt>
                <c:pt idx="112">
                  <c:v>40512</c:v>
                </c:pt>
                <c:pt idx="113">
                  <c:v>40543</c:v>
                </c:pt>
                <c:pt idx="114">
                  <c:v>40574</c:v>
                </c:pt>
                <c:pt idx="115">
                  <c:v>40602</c:v>
                </c:pt>
                <c:pt idx="116">
                  <c:v>40633</c:v>
                </c:pt>
                <c:pt idx="117">
                  <c:v>40663</c:v>
                </c:pt>
                <c:pt idx="118">
                  <c:v>40694</c:v>
                </c:pt>
                <c:pt idx="119">
                  <c:v>40724</c:v>
                </c:pt>
                <c:pt idx="120">
                  <c:v>40755</c:v>
                </c:pt>
                <c:pt idx="121">
                  <c:v>40786</c:v>
                </c:pt>
                <c:pt idx="122">
                  <c:v>40816</c:v>
                </c:pt>
                <c:pt idx="123">
                  <c:v>40847</c:v>
                </c:pt>
                <c:pt idx="124">
                  <c:v>40877</c:v>
                </c:pt>
                <c:pt idx="125">
                  <c:v>40908</c:v>
                </c:pt>
                <c:pt idx="126">
                  <c:v>40939</c:v>
                </c:pt>
                <c:pt idx="127">
                  <c:v>40968</c:v>
                </c:pt>
                <c:pt idx="128">
                  <c:v>40999</c:v>
                </c:pt>
                <c:pt idx="129">
                  <c:v>41029</c:v>
                </c:pt>
                <c:pt idx="130">
                  <c:v>41060</c:v>
                </c:pt>
                <c:pt idx="131">
                  <c:v>41090</c:v>
                </c:pt>
                <c:pt idx="132">
                  <c:v>41121</c:v>
                </c:pt>
                <c:pt idx="133">
                  <c:v>41152</c:v>
                </c:pt>
                <c:pt idx="134">
                  <c:v>41182</c:v>
                </c:pt>
                <c:pt idx="135">
                  <c:v>41213</c:v>
                </c:pt>
                <c:pt idx="136">
                  <c:v>41243</c:v>
                </c:pt>
                <c:pt idx="137">
                  <c:v>41274</c:v>
                </c:pt>
                <c:pt idx="138">
                  <c:v>41305</c:v>
                </c:pt>
                <c:pt idx="139">
                  <c:v>41333</c:v>
                </c:pt>
                <c:pt idx="140">
                  <c:v>41364</c:v>
                </c:pt>
                <c:pt idx="141">
                  <c:v>41394</c:v>
                </c:pt>
                <c:pt idx="142">
                  <c:v>41425</c:v>
                </c:pt>
                <c:pt idx="143">
                  <c:v>41455</c:v>
                </c:pt>
                <c:pt idx="144">
                  <c:v>41486</c:v>
                </c:pt>
                <c:pt idx="145">
                  <c:v>41517</c:v>
                </c:pt>
                <c:pt idx="146">
                  <c:v>41547</c:v>
                </c:pt>
                <c:pt idx="147">
                  <c:v>41578</c:v>
                </c:pt>
                <c:pt idx="148">
                  <c:v>41608</c:v>
                </c:pt>
                <c:pt idx="149">
                  <c:v>41639</c:v>
                </c:pt>
                <c:pt idx="150">
                  <c:v>41670</c:v>
                </c:pt>
                <c:pt idx="151">
                  <c:v>41698</c:v>
                </c:pt>
              </c:numCache>
            </c:numRef>
          </c:cat>
          <c:val>
            <c:numRef>
              <c:f>'Uncertainty Index Graph'!$B$2:$B$153</c:f>
              <c:numCache>
                <c:formatCode>General</c:formatCode>
                <c:ptCount val="152"/>
                <c:pt idx="0">
                  <c:v>-1.0192399999999999</c:v>
                </c:pt>
                <c:pt idx="1">
                  <c:v>-0.84450000000000003</c:v>
                </c:pt>
                <c:pt idx="2">
                  <c:v>-0.77386999999999995</c:v>
                </c:pt>
                <c:pt idx="3">
                  <c:v>-0.65978000000000003</c:v>
                </c:pt>
                <c:pt idx="4">
                  <c:v>-0.70638000000000001</c:v>
                </c:pt>
                <c:pt idx="5">
                  <c:v>-0.81964000000000004</c:v>
                </c:pt>
                <c:pt idx="6">
                  <c:v>-0.94284999999999997</c:v>
                </c:pt>
                <c:pt idx="7">
                  <c:v>-1.1454599999999999</c:v>
                </c:pt>
                <c:pt idx="8">
                  <c:v>-1.28894</c:v>
                </c:pt>
                <c:pt idx="9">
                  <c:v>-1.1505000000000001</c:v>
                </c:pt>
                <c:pt idx="10">
                  <c:v>-0.99975000000000003</c:v>
                </c:pt>
                <c:pt idx="11">
                  <c:v>-0.97836999999999996</c:v>
                </c:pt>
                <c:pt idx="12">
                  <c:v>-1.04287</c:v>
                </c:pt>
                <c:pt idx="13">
                  <c:v>-0.83860000000000001</c:v>
                </c:pt>
                <c:pt idx="14">
                  <c:v>-0.62243999999999999</c:v>
                </c:pt>
                <c:pt idx="15">
                  <c:v>-0.74419000000000002</c:v>
                </c:pt>
                <c:pt idx="16">
                  <c:v>-0.73445000000000005</c:v>
                </c:pt>
                <c:pt idx="17">
                  <c:v>-0.73714000000000002</c:v>
                </c:pt>
                <c:pt idx="18">
                  <c:v>-0.83359000000000005</c:v>
                </c:pt>
                <c:pt idx="19">
                  <c:v>-0.73965999999999998</c:v>
                </c:pt>
                <c:pt idx="20">
                  <c:v>-0.87412000000000001</c:v>
                </c:pt>
                <c:pt idx="21">
                  <c:v>-0.93071999999999999</c:v>
                </c:pt>
                <c:pt idx="22">
                  <c:v>-0.87960000000000005</c:v>
                </c:pt>
                <c:pt idx="23">
                  <c:v>-0.80322000000000005</c:v>
                </c:pt>
                <c:pt idx="24">
                  <c:v>-0.96103000000000005</c:v>
                </c:pt>
                <c:pt idx="25">
                  <c:v>-1.1439900000000001</c:v>
                </c:pt>
                <c:pt idx="26">
                  <c:v>-1.00386</c:v>
                </c:pt>
                <c:pt idx="27">
                  <c:v>-1.0481100000000001</c:v>
                </c:pt>
                <c:pt idx="28">
                  <c:v>-0.97843000000000002</c:v>
                </c:pt>
                <c:pt idx="29">
                  <c:v>-0.99665000000000004</c:v>
                </c:pt>
                <c:pt idx="30">
                  <c:v>-0.76005</c:v>
                </c:pt>
                <c:pt idx="31">
                  <c:v>-0.73414999999999997</c:v>
                </c:pt>
                <c:pt idx="32">
                  <c:v>-0.90224000000000004</c:v>
                </c:pt>
                <c:pt idx="33">
                  <c:v>-0.82140999999999997</c:v>
                </c:pt>
                <c:pt idx="34">
                  <c:v>-0.91668000000000005</c:v>
                </c:pt>
                <c:pt idx="35">
                  <c:v>-0.88358999999999999</c:v>
                </c:pt>
                <c:pt idx="36">
                  <c:v>-0.91227999999999998</c:v>
                </c:pt>
                <c:pt idx="37">
                  <c:v>-0.78608999999999996</c:v>
                </c:pt>
                <c:pt idx="38">
                  <c:v>-0.79937999999999998</c:v>
                </c:pt>
                <c:pt idx="39">
                  <c:v>-0.85816999999999999</c:v>
                </c:pt>
                <c:pt idx="40">
                  <c:v>-0.91505000000000003</c:v>
                </c:pt>
                <c:pt idx="41">
                  <c:v>-0.84631000000000001</c:v>
                </c:pt>
                <c:pt idx="42">
                  <c:v>-0.82747999999999999</c:v>
                </c:pt>
                <c:pt idx="43">
                  <c:v>-0.78110000000000002</c:v>
                </c:pt>
                <c:pt idx="44">
                  <c:v>-0.99441999999999997</c:v>
                </c:pt>
                <c:pt idx="45">
                  <c:v>-0.87919999999999998</c:v>
                </c:pt>
                <c:pt idx="46">
                  <c:v>-0.80179999999999996</c:v>
                </c:pt>
                <c:pt idx="47">
                  <c:v>-0.92142000000000002</c:v>
                </c:pt>
                <c:pt idx="48">
                  <c:v>-0.80040999999999995</c:v>
                </c:pt>
                <c:pt idx="49">
                  <c:v>-0.57435999999999998</c:v>
                </c:pt>
                <c:pt idx="50">
                  <c:v>-0.84946999999999995</c:v>
                </c:pt>
                <c:pt idx="51">
                  <c:v>-0.87373000000000001</c:v>
                </c:pt>
                <c:pt idx="52">
                  <c:v>-0.86797999999999997</c:v>
                </c:pt>
                <c:pt idx="53">
                  <c:v>-0.84933999999999998</c:v>
                </c:pt>
                <c:pt idx="54">
                  <c:v>-0.81279999999999997</c:v>
                </c:pt>
                <c:pt idx="55">
                  <c:v>-0.68367999999999995</c:v>
                </c:pt>
                <c:pt idx="56">
                  <c:v>-0.83192999999999995</c:v>
                </c:pt>
                <c:pt idx="57">
                  <c:v>-0.89542999999999995</c:v>
                </c:pt>
                <c:pt idx="58">
                  <c:v>-0.81010000000000004</c:v>
                </c:pt>
                <c:pt idx="59">
                  <c:v>-0.58421000000000001</c:v>
                </c:pt>
                <c:pt idx="60">
                  <c:v>-0.66981000000000002</c:v>
                </c:pt>
                <c:pt idx="61">
                  <c:v>-0.17682</c:v>
                </c:pt>
                <c:pt idx="62">
                  <c:v>-0.14471999999999999</c:v>
                </c:pt>
                <c:pt idx="63">
                  <c:v>-0.24104</c:v>
                </c:pt>
                <c:pt idx="64">
                  <c:v>-0.39881</c:v>
                </c:pt>
                <c:pt idx="65">
                  <c:v>-0.45084000000000002</c:v>
                </c:pt>
                <c:pt idx="66">
                  <c:v>-0.52981999999999996</c:v>
                </c:pt>
                <c:pt idx="67">
                  <c:v>-0.58845000000000003</c:v>
                </c:pt>
                <c:pt idx="68">
                  <c:v>-0.51010999999999995</c:v>
                </c:pt>
                <c:pt idx="69">
                  <c:v>-0.55318999999999996</c:v>
                </c:pt>
                <c:pt idx="70">
                  <c:v>-0.34848000000000001</c:v>
                </c:pt>
                <c:pt idx="71">
                  <c:v>-0.48065000000000002</c:v>
                </c:pt>
                <c:pt idx="72">
                  <c:v>-0.52066999999999997</c:v>
                </c:pt>
                <c:pt idx="73">
                  <c:v>0.32318999999999998</c:v>
                </c:pt>
                <c:pt idx="74">
                  <c:v>0.68233999999999995</c:v>
                </c:pt>
                <c:pt idx="75">
                  <c:v>0.38167000000000001</c:v>
                </c:pt>
                <c:pt idx="76">
                  <c:v>0.67230000000000001</c:v>
                </c:pt>
                <c:pt idx="77">
                  <c:v>0.86716000000000004</c:v>
                </c:pt>
                <c:pt idx="78">
                  <c:v>0.84097</c:v>
                </c:pt>
                <c:pt idx="79">
                  <c:v>1.37914</c:v>
                </c:pt>
                <c:pt idx="80">
                  <c:v>1.8747100000000001</c:v>
                </c:pt>
                <c:pt idx="81">
                  <c:v>1.3051600000000001</c:v>
                </c:pt>
                <c:pt idx="82">
                  <c:v>1.01475</c:v>
                </c:pt>
                <c:pt idx="83">
                  <c:v>1.32162</c:v>
                </c:pt>
                <c:pt idx="84">
                  <c:v>1.24373</c:v>
                </c:pt>
                <c:pt idx="85">
                  <c:v>1.67733</c:v>
                </c:pt>
                <c:pt idx="86">
                  <c:v>2.17563</c:v>
                </c:pt>
                <c:pt idx="87">
                  <c:v>3.7460300000000002</c:v>
                </c:pt>
                <c:pt idx="88">
                  <c:v>3.5521400000000001</c:v>
                </c:pt>
                <c:pt idx="89">
                  <c:v>3.5717500000000002</c:v>
                </c:pt>
                <c:pt idx="90">
                  <c:v>3.0185499999999998</c:v>
                </c:pt>
                <c:pt idx="91">
                  <c:v>2.7467000000000001</c:v>
                </c:pt>
                <c:pt idx="92">
                  <c:v>2.12148</c:v>
                </c:pt>
                <c:pt idx="93">
                  <c:v>2.35636</c:v>
                </c:pt>
                <c:pt idx="94">
                  <c:v>1.3311200000000001</c:v>
                </c:pt>
                <c:pt idx="95">
                  <c:v>1.1675500000000001</c:v>
                </c:pt>
                <c:pt idx="96">
                  <c:v>0.73023000000000005</c:v>
                </c:pt>
                <c:pt idx="97">
                  <c:v>0.93098000000000003</c:v>
                </c:pt>
                <c:pt idx="98">
                  <c:v>0.99212</c:v>
                </c:pt>
                <c:pt idx="99">
                  <c:v>1.9893700000000001</c:v>
                </c:pt>
                <c:pt idx="100">
                  <c:v>0.70537000000000005</c:v>
                </c:pt>
                <c:pt idx="101">
                  <c:v>0.55947999999999998</c:v>
                </c:pt>
                <c:pt idx="102">
                  <c:v>0.36837999999999999</c:v>
                </c:pt>
                <c:pt idx="103">
                  <c:v>0.32030999999999998</c:v>
                </c:pt>
                <c:pt idx="104">
                  <c:v>-8.6860000000000007E-2</c:v>
                </c:pt>
                <c:pt idx="105">
                  <c:v>-7.0819999999999994E-2</c:v>
                </c:pt>
                <c:pt idx="106">
                  <c:v>0.52219000000000004</c:v>
                </c:pt>
                <c:pt idx="107">
                  <c:v>0.78864999999999996</c:v>
                </c:pt>
                <c:pt idx="108">
                  <c:v>0.48764999999999997</c:v>
                </c:pt>
                <c:pt idx="109">
                  <c:v>0.89141000000000004</c:v>
                </c:pt>
                <c:pt idx="110">
                  <c:v>0.49532999999999999</c:v>
                </c:pt>
                <c:pt idx="111">
                  <c:v>0.46744999999999998</c:v>
                </c:pt>
                <c:pt idx="112">
                  <c:v>0.50744</c:v>
                </c:pt>
                <c:pt idx="113">
                  <c:v>0.27778000000000003</c:v>
                </c:pt>
                <c:pt idx="114">
                  <c:v>0.23441999999999999</c:v>
                </c:pt>
                <c:pt idx="115">
                  <c:v>-4.1020000000000001E-2</c:v>
                </c:pt>
                <c:pt idx="116">
                  <c:v>-0.14627999999999999</c:v>
                </c:pt>
                <c:pt idx="117">
                  <c:v>-0.17569000000000001</c:v>
                </c:pt>
                <c:pt idx="118">
                  <c:v>3.5349999999999999E-2</c:v>
                </c:pt>
                <c:pt idx="119">
                  <c:v>0.30436000000000002</c:v>
                </c:pt>
                <c:pt idx="120">
                  <c:v>0.21045</c:v>
                </c:pt>
                <c:pt idx="121">
                  <c:v>1.5314399999999999</c:v>
                </c:pt>
                <c:pt idx="122">
                  <c:v>1.6530400000000001</c:v>
                </c:pt>
                <c:pt idx="123">
                  <c:v>1.13818</c:v>
                </c:pt>
                <c:pt idx="124">
                  <c:v>1.35161</c:v>
                </c:pt>
                <c:pt idx="125">
                  <c:v>1.3986400000000001</c:v>
                </c:pt>
                <c:pt idx="126">
                  <c:v>1.38924</c:v>
                </c:pt>
                <c:pt idx="127">
                  <c:v>2.1061200000000002</c:v>
                </c:pt>
                <c:pt idx="128">
                  <c:v>0.42603999999999997</c:v>
                </c:pt>
                <c:pt idx="129">
                  <c:v>0.21876999999999999</c:v>
                </c:pt>
                <c:pt idx="130">
                  <c:v>0.36005999999999999</c:v>
                </c:pt>
                <c:pt idx="131">
                  <c:v>0.46301999999999999</c:v>
                </c:pt>
                <c:pt idx="132">
                  <c:v>0.11093</c:v>
                </c:pt>
                <c:pt idx="133">
                  <c:v>0.57596000000000003</c:v>
                </c:pt>
                <c:pt idx="134">
                  <c:v>0.15825</c:v>
                </c:pt>
                <c:pt idx="135">
                  <c:v>-0.27717000000000003</c:v>
                </c:pt>
                <c:pt idx="136">
                  <c:v>-0.13017000000000001</c:v>
                </c:pt>
                <c:pt idx="137">
                  <c:v>7.3600000000000002E-3</c:v>
                </c:pt>
                <c:pt idx="138">
                  <c:v>-0.33256999999999998</c:v>
                </c:pt>
                <c:pt idx="139">
                  <c:v>-0.56640999999999997</c:v>
                </c:pt>
                <c:pt idx="140">
                  <c:v>-0.47935</c:v>
                </c:pt>
                <c:pt idx="141">
                  <c:v>-0.48675000000000002</c:v>
                </c:pt>
                <c:pt idx="142">
                  <c:v>-0.46282000000000001</c:v>
                </c:pt>
                <c:pt idx="143">
                  <c:v>-0.29511999999999999</c:v>
                </c:pt>
                <c:pt idx="144">
                  <c:v>-0.40172000000000002</c:v>
                </c:pt>
                <c:pt idx="145">
                  <c:v>-0.17546999999999999</c:v>
                </c:pt>
                <c:pt idx="146">
                  <c:v>-0.24138000000000001</c:v>
                </c:pt>
                <c:pt idx="147">
                  <c:v>-0.32551999999999998</c:v>
                </c:pt>
                <c:pt idx="148">
                  <c:v>-0.45874999999999999</c:v>
                </c:pt>
                <c:pt idx="149">
                  <c:v>-0.29901</c:v>
                </c:pt>
                <c:pt idx="150">
                  <c:v>-0.43819000000000002</c:v>
                </c:pt>
                <c:pt idx="151">
                  <c:v>-0.48660999999999999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89440"/>
        <c:axId val="229668352"/>
      </c:lineChart>
      <c:dateAx>
        <c:axId val="50189440"/>
        <c:scaling>
          <c:orientation val="minMax"/>
          <c:max val="41698"/>
          <c:min val="3710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layout/>
          <c:overlay val="0"/>
        </c:title>
        <c:numFmt formatCode="yyyy;@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Myriad Pro" pitchFamily="34" charset="0"/>
              </a:defRPr>
            </a:pPr>
            <a:endParaRPr lang="en-US"/>
          </a:p>
        </c:txPr>
        <c:crossAx val="22966835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2966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>
                    <a:latin typeface="Arial" panose="020B0604020202020204" pitchFamily="34" charset="0"/>
                    <a:cs typeface="Arial" panose="020B0604020202020204" pitchFamily="34" charset="0"/>
                  </a:rPr>
                  <a:t>Index value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Myriad Pro" pitchFamily="34" charset="0"/>
              </a:defRPr>
            </a:pPr>
            <a:endParaRPr lang="en-US"/>
          </a:p>
        </c:txPr>
        <c:crossAx val="50189440"/>
        <c:crossesAt val="37103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32</xdr:row>
      <xdr:rowOff>9525</xdr:rowOff>
    </xdr:from>
    <xdr:to>
      <xdr:col>3</xdr:col>
      <xdr:colOff>4219041</xdr:colOff>
      <xdr:row>33</xdr:row>
      <xdr:rowOff>57020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7048500"/>
          <a:ext cx="4276191" cy="10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459921</xdr:colOff>
      <xdr:row>5</xdr:row>
      <xdr:rowOff>83910</xdr:rowOff>
    </xdr:from>
    <xdr:to>
      <xdr:col>10</xdr:col>
      <xdr:colOff>285750</xdr:colOff>
      <xdr:row>25</xdr:row>
      <xdr:rowOff>152399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iPart">
  <a:themeElements>
    <a:clrScheme name="iPart">
      <a:dk1>
        <a:sysClr val="windowText" lastClr="000000"/>
      </a:dk1>
      <a:lt1>
        <a:sysClr val="window" lastClr="FFFFFF"/>
      </a:lt1>
      <a:dk2>
        <a:srgbClr val="001C52"/>
      </a:dk2>
      <a:lt2>
        <a:srgbClr val="EEECE1"/>
      </a:lt2>
      <a:accent1>
        <a:srgbClr val="001C52"/>
      </a:accent1>
      <a:accent2>
        <a:srgbClr val="B6C400"/>
      </a:accent2>
      <a:accent3>
        <a:srgbClr val="DC0000"/>
      </a:accent3>
      <a:accent4>
        <a:srgbClr val="2C90CE"/>
      </a:accent4>
      <a:accent5>
        <a:srgbClr val="EED084"/>
      </a:accent5>
      <a:accent6>
        <a:srgbClr val="6CB07E"/>
      </a:accent6>
      <a:hlink>
        <a:srgbClr val="0000FF"/>
      </a:hlink>
      <a:folHlink>
        <a:srgbClr val="800080"/>
      </a:folHlink>
    </a:clrScheme>
    <a:fontScheme name="iPart">
      <a:majorFont>
        <a:latin typeface="Book Antiqua"/>
        <a:ea typeface=""/>
        <a:cs typeface=""/>
      </a:majorFont>
      <a:minorFont>
        <a:latin typeface="Book Antiqu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ipart.nsw.gov.au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30"/>
  <sheetViews>
    <sheetView tabSelected="1" workbookViewId="0">
      <selection activeCell="A23" sqref="A23"/>
    </sheetView>
  </sheetViews>
  <sheetFormatPr defaultColWidth="9.140625" defaultRowHeight="12"/>
  <cols>
    <col min="1" max="3" width="4.42578125" style="107" customWidth="1"/>
    <col min="4" max="4" width="134.7109375" style="107" customWidth="1"/>
    <col min="5" max="16384" width="9.140625" style="107"/>
  </cols>
  <sheetData>
    <row r="1" spans="2:28" ht="14.25">
      <c r="B1" s="89" t="s">
        <v>27</v>
      </c>
      <c r="C1" s="89"/>
      <c r="D1" s="8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 spans="2:28" ht="14.25">
      <c r="B2" s="89"/>
      <c r="C2" s="89"/>
      <c r="D2" s="89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 spans="2:28" ht="15">
      <c r="B3" s="116" t="s">
        <v>34</v>
      </c>
      <c r="C3" s="116"/>
      <c r="D3" s="89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</row>
    <row r="4" spans="2:28" ht="15">
      <c r="B4" s="116"/>
      <c r="C4" s="116"/>
      <c r="D4" s="89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</row>
    <row r="5" spans="2:28" ht="15">
      <c r="B5" s="60"/>
      <c r="C5" s="75" t="s">
        <v>29</v>
      </c>
      <c r="D5" s="75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</row>
    <row r="6" spans="2:28" ht="15">
      <c r="B6" s="60"/>
      <c r="C6" s="116"/>
      <c r="D6" s="116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</row>
    <row r="7" spans="2:28" ht="50.25" customHeight="1">
      <c r="B7" s="89"/>
      <c r="C7" s="89"/>
      <c r="D7" s="44" t="s">
        <v>32</v>
      </c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</row>
    <row r="8" spans="2:28" ht="15" customHeight="1">
      <c r="B8" s="89"/>
      <c r="C8" s="89"/>
      <c r="D8" s="44" t="s">
        <v>51</v>
      </c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</row>
    <row r="9" spans="2:28" ht="15" customHeight="1">
      <c r="B9" s="89"/>
      <c r="C9" s="89"/>
      <c r="D9" s="44" t="s">
        <v>50</v>
      </c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</row>
    <row r="10" spans="2:28" ht="15" customHeight="1">
      <c r="B10" s="89"/>
      <c r="C10" s="89"/>
      <c r="D10" s="44" t="s">
        <v>49</v>
      </c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</row>
    <row r="11" spans="2:28" ht="15" customHeight="1">
      <c r="B11" s="89"/>
      <c r="C11" s="89"/>
      <c r="D11" s="44" t="s">
        <v>37</v>
      </c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</row>
    <row r="12" spans="2:28" s="87" customFormat="1" ht="39" customHeight="1">
      <c r="B12" s="89"/>
      <c r="C12" s="89"/>
      <c r="D12" s="44" t="s">
        <v>30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</row>
    <row r="13" spans="2:28" ht="17.25" customHeight="1">
      <c r="B13" s="89"/>
      <c r="C13" s="89"/>
      <c r="D13" s="44" t="s">
        <v>31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</row>
    <row r="14" spans="2:28" ht="29.25" customHeight="1">
      <c r="B14" s="89"/>
      <c r="C14" s="89"/>
      <c r="D14" s="44" t="s">
        <v>52</v>
      </c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</row>
    <row r="15" spans="2:28" ht="19.5" customHeight="1">
      <c r="B15" s="53"/>
      <c r="C15" s="53"/>
      <c r="D15" s="114" t="s">
        <v>33</v>
      </c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</row>
    <row r="16" spans="2:28" ht="14.25"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</row>
    <row r="17" spans="2:28" ht="15">
      <c r="B17" s="60"/>
      <c r="C17" s="75" t="s">
        <v>35</v>
      </c>
      <c r="D17" s="75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</row>
    <row r="18" spans="2:28" ht="14.25">
      <c r="B18" s="53"/>
      <c r="C18" s="53"/>
      <c r="D18" s="44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</row>
    <row r="19" spans="2:28" ht="14.25">
      <c r="B19" s="53"/>
      <c r="C19" s="53"/>
      <c r="D19" s="44" t="s">
        <v>36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</row>
    <row r="20" spans="2:28" ht="14.25">
      <c r="B20" s="53"/>
      <c r="C20" s="53"/>
      <c r="D20" s="44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</row>
    <row r="21" spans="2:28" ht="15" customHeight="1">
      <c r="B21" s="53"/>
      <c r="C21" s="53"/>
      <c r="D21" s="44" t="s">
        <v>43</v>
      </c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</row>
    <row r="22" spans="2:28" ht="15" customHeight="1">
      <c r="B22" s="53"/>
      <c r="C22" s="53"/>
      <c r="D22" s="44" t="s">
        <v>44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</row>
    <row r="23" spans="2:28" ht="15" customHeight="1">
      <c r="B23" s="53"/>
      <c r="C23" s="53"/>
      <c r="D23" s="44" t="s">
        <v>42</v>
      </c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</row>
    <row r="24" spans="2:28" ht="15" customHeight="1">
      <c r="B24" s="53"/>
      <c r="C24" s="53"/>
      <c r="D24" s="44" t="s">
        <v>38</v>
      </c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</row>
    <row r="25" spans="2:28" ht="15" customHeight="1">
      <c r="B25" s="53"/>
      <c r="C25" s="53"/>
      <c r="D25" s="44" t="s">
        <v>39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</row>
    <row r="26" spans="2:28" ht="15" customHeight="1">
      <c r="B26" s="53"/>
      <c r="C26" s="53"/>
      <c r="D26" s="44" t="s">
        <v>45</v>
      </c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</row>
    <row r="27" spans="2:28" ht="15" customHeight="1">
      <c r="B27" s="53"/>
      <c r="C27" s="53"/>
      <c r="D27" s="44" t="s">
        <v>46</v>
      </c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</row>
    <row r="28" spans="2:28" ht="15" customHeight="1">
      <c r="B28" s="53"/>
      <c r="C28" s="53"/>
      <c r="D28" s="44" t="s">
        <v>40</v>
      </c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</row>
    <row r="29" spans="2:28" ht="15" customHeight="1">
      <c r="B29" s="53"/>
      <c r="C29" s="53"/>
      <c r="D29" s="44" t="s">
        <v>41</v>
      </c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</row>
    <row r="30" spans="2:28" ht="14.25">
      <c r="B30" s="53"/>
      <c r="C30" s="53"/>
      <c r="D30" s="44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</row>
    <row r="31" spans="2:28" ht="15">
      <c r="B31" s="60"/>
      <c r="C31" s="75" t="s">
        <v>47</v>
      </c>
      <c r="D31" s="75"/>
      <c r="E31" s="52"/>
      <c r="F31" s="52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</row>
    <row r="32" spans="2:28" ht="14.25">
      <c r="B32" s="53"/>
      <c r="C32" s="89"/>
      <c r="D32" s="89"/>
      <c r="E32" s="52"/>
      <c r="F32" s="52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</row>
    <row r="33" spans="2:28" ht="78" customHeight="1">
      <c r="B33" s="89"/>
      <c r="C33" s="89"/>
      <c r="D33" s="44"/>
      <c r="E33" s="52"/>
      <c r="F33" s="52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</row>
    <row r="34" spans="2:28" ht="14.25">
      <c r="B34" s="89"/>
      <c r="C34" s="89"/>
      <c r="D34" s="89"/>
      <c r="E34" s="52"/>
      <c r="F34" s="52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</row>
    <row r="35" spans="2:28" ht="15">
      <c r="B35" s="60"/>
      <c r="C35" s="75" t="s">
        <v>48</v>
      </c>
      <c r="D35" s="75"/>
      <c r="E35" s="52"/>
      <c r="F35" s="52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</row>
    <row r="36" spans="2:28" ht="14.25">
      <c r="B36" s="89"/>
      <c r="C36" s="89"/>
      <c r="D36" s="89"/>
      <c r="E36" s="52"/>
      <c r="F36" s="52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</row>
    <row r="37" spans="2:28" ht="14.25">
      <c r="B37" s="60"/>
      <c r="C37" s="89"/>
      <c r="D37" s="89" t="s">
        <v>28</v>
      </c>
      <c r="E37" s="52"/>
      <c r="F37" s="52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spans="2:28" ht="14.25">
      <c r="B38" s="89"/>
      <c r="C38" s="89"/>
      <c r="D38" s="89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spans="2:28" ht="14.25">
      <c r="B39" s="89"/>
      <c r="C39" s="89"/>
      <c r="D39" s="89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</row>
    <row r="40" spans="2:28" ht="14.25">
      <c r="B40" s="89"/>
      <c r="C40" s="89"/>
      <c r="D40" s="89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spans="2:28" ht="14.25">
      <c r="B41" s="89"/>
      <c r="C41" s="89"/>
      <c r="D41" s="89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</row>
    <row r="42" spans="2:28" ht="14.25">
      <c r="B42" s="89"/>
      <c r="C42" s="89"/>
      <c r="D42" s="89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</row>
    <row r="43" spans="2:28" ht="14.25">
      <c r="B43" s="89"/>
      <c r="C43" s="89"/>
      <c r="D43" s="89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</row>
    <row r="44" spans="2:28" ht="14.25">
      <c r="B44" s="89"/>
      <c r="C44" s="89"/>
      <c r="D44" s="89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</row>
    <row r="45" spans="2:28" ht="14.25">
      <c r="B45" s="89"/>
      <c r="C45" s="89"/>
      <c r="D45" s="89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spans="2:28" ht="14.25">
      <c r="B46" s="60"/>
      <c r="C46" s="60"/>
      <c r="D46" s="60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</row>
    <row r="47" spans="2:28" ht="14.25">
      <c r="B47" s="60"/>
      <c r="C47" s="60"/>
      <c r="D47" s="60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spans="2:28" ht="14.25">
      <c r="B48" s="60"/>
      <c r="C48" s="60"/>
      <c r="D48" s="60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spans="2:28" ht="14.25">
      <c r="B49" s="60"/>
      <c r="C49" s="60"/>
      <c r="D49" s="60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</row>
    <row r="50" spans="2:28" ht="14.25">
      <c r="B50" s="60"/>
      <c r="C50" s="60"/>
      <c r="D50" s="60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</row>
    <row r="51" spans="2:28" ht="14.25"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</row>
    <row r="52" spans="2:28" ht="14.25"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</row>
    <row r="53" spans="2:28" ht="14.25"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</row>
    <row r="54" spans="2:28" ht="14.25"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</row>
    <row r="55" spans="2:28" ht="14.25"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</row>
    <row r="56" spans="2:28" ht="14.25"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</row>
    <row r="57" spans="2:28" ht="14.25"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</row>
    <row r="58" spans="2:28" ht="14.25"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</row>
    <row r="59" spans="2:28" ht="14.25"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</row>
    <row r="60" spans="2:28" ht="14.25"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</row>
    <row r="61" spans="2:28" ht="14.25"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</row>
    <row r="62" spans="2:28" ht="14.25"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</row>
    <row r="63" spans="2:28" ht="14.25"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</row>
    <row r="64" spans="2:28" ht="14.25"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</row>
    <row r="65" spans="5:28" ht="14.25"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</row>
    <row r="66" spans="5:28" ht="14.25"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</row>
    <row r="67" spans="5:28" ht="14.25"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</row>
    <row r="68" spans="5:28" ht="14.25"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</row>
    <row r="69" spans="5:28" ht="14.25"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</row>
    <row r="70" spans="5:28" ht="14.25"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</row>
    <row r="71" spans="5:28" ht="14.25"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</row>
    <row r="72" spans="5:28" ht="14.25"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</row>
    <row r="73" spans="5:28" ht="14.25"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</row>
    <row r="74" spans="5:28" ht="14.25"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</row>
    <row r="75" spans="5:28" ht="14.25"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</row>
    <row r="76" spans="5:28" ht="14.25"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</row>
    <row r="77" spans="5:28" ht="14.25"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</row>
    <row r="78" spans="5:28" ht="14.25"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</row>
    <row r="79" spans="5:28" ht="14.25"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</row>
    <row r="80" spans="5:28" ht="14.25"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</row>
    <row r="81" spans="5:28" ht="14.25"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</row>
    <row r="82" spans="5:28" ht="14.25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</row>
    <row r="83" spans="5:28" ht="14.25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</row>
    <row r="84" spans="5:28" ht="14.25"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</row>
    <row r="85" spans="5:28" ht="14.25"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</row>
    <row r="86" spans="5:28" ht="14.25">
      <c r="E86" s="60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</row>
    <row r="87" spans="5:28" ht="14.25">
      <c r="E87" s="60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</row>
    <row r="88" spans="5:28" ht="14.25">
      <c r="E88" s="60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</row>
    <row r="89" spans="5:28" ht="14.25">
      <c r="E89" s="60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</row>
    <row r="90" spans="5:28" ht="14.25">
      <c r="E90" s="60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</row>
    <row r="91" spans="5:28" ht="14.25">
      <c r="E91" s="60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</row>
    <row r="92" spans="5:28" ht="14.25">
      <c r="E92" s="60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</row>
    <row r="93" spans="5:28" ht="14.25">
      <c r="E93" s="60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</row>
    <row r="94" spans="5:28" ht="14.25">
      <c r="E94" s="60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</row>
    <row r="95" spans="5:28" ht="14.25">
      <c r="E95" s="60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</row>
    <row r="96" spans="5:28" ht="14.25">
      <c r="E96" s="60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</row>
    <row r="97" spans="5:28" ht="14.25">
      <c r="E97" s="60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</row>
    <row r="98" spans="5:28" ht="14.25">
      <c r="E98" s="60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</row>
    <row r="99" spans="5:28" ht="14.25"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</row>
    <row r="100" spans="5:28" ht="14.25"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</row>
    <row r="101" spans="5:28" ht="14.25"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</row>
    <row r="102" spans="5:28" ht="14.25"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</row>
    <row r="103" spans="5:28" ht="14.25"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</row>
    <row r="104" spans="5:28" ht="14.25"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</row>
    <row r="105" spans="5:28" ht="14.25"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</row>
    <row r="106" spans="5:28" ht="14.25"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</row>
    <row r="107" spans="5:28" ht="14.25"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</row>
    <row r="108" spans="5:28" ht="14.25"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</row>
    <row r="109" spans="5:28" ht="14.25"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</row>
    <row r="110" spans="5:28" ht="14.25"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</row>
    <row r="111" spans="5:28" ht="14.25"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</row>
    <row r="112" spans="5:28" ht="14.25"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</row>
    <row r="113" spans="6:28" ht="14.25"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</row>
    <row r="114" spans="6:28" ht="14.25"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</row>
    <row r="115" spans="6:28" ht="14.25"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</row>
    <row r="116" spans="6:28" ht="14.25"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</row>
    <row r="117" spans="6:28" ht="14.25"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</row>
    <row r="118" spans="6:28" ht="14.25"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</row>
    <row r="119" spans="6:28" ht="14.25"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</row>
    <row r="120" spans="6:28" ht="14.25"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</row>
    <row r="121" spans="6:28" ht="14.25"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</row>
    <row r="122" spans="6:28" ht="14.25"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</row>
    <row r="123" spans="6:28" ht="14.25"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</row>
    <row r="124" spans="6:28" ht="14.25"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</row>
    <row r="125" spans="6:28" ht="14.25"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</row>
    <row r="126" spans="6:28" ht="14.25"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</row>
    <row r="127" spans="6:28" ht="14.25"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</row>
    <row r="128" spans="6:28" ht="14.25"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</row>
    <row r="129" spans="6:28" ht="14.25"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</row>
    <row r="130" spans="6:28" ht="14.25"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</row>
  </sheetData>
  <hyperlinks>
    <hyperlink ref="D15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6"/>
  <sheetViews>
    <sheetView zoomScale="80" zoomScaleNormal="80" workbookViewId="0">
      <selection activeCell="C40" sqref="C40"/>
    </sheetView>
  </sheetViews>
  <sheetFormatPr defaultColWidth="9.140625" defaultRowHeight="12"/>
  <cols>
    <col min="1" max="1" width="13.5703125" style="69" customWidth="1"/>
    <col min="2" max="2" width="22" style="55" customWidth="1"/>
    <col min="3" max="10" width="8.85546875" style="66"/>
    <col min="11" max="16384" width="9.140625" style="66"/>
  </cols>
  <sheetData>
    <row r="1" spans="1:9" s="91" customFormat="1" ht="37.5" customHeight="1">
      <c r="A1" s="132" t="s">
        <v>6</v>
      </c>
      <c r="B1" s="78" t="s">
        <v>54</v>
      </c>
      <c r="D1" s="140"/>
    </row>
    <row r="2" spans="1:9">
      <c r="A2" s="69">
        <v>37103</v>
      </c>
      <c r="B2" s="55">
        <v>-1.0192399999999999</v>
      </c>
    </row>
    <row r="3" spans="1:9">
      <c r="A3" s="69">
        <v>37134</v>
      </c>
      <c r="B3" s="55">
        <v>-0.84450000000000003</v>
      </c>
    </row>
    <row r="4" spans="1:9">
      <c r="A4" s="69">
        <v>37164</v>
      </c>
      <c r="B4" s="55">
        <v>-0.77386999999999995</v>
      </c>
    </row>
    <row r="5" spans="1:9">
      <c r="A5" s="69">
        <v>37195</v>
      </c>
      <c r="B5" s="55">
        <v>-0.65978000000000003</v>
      </c>
    </row>
    <row r="6" spans="1:9">
      <c r="A6" s="69">
        <v>37225</v>
      </c>
      <c r="B6" s="55">
        <v>-0.70638000000000001</v>
      </c>
    </row>
    <row r="7" spans="1:9">
      <c r="A7" s="69">
        <v>37256</v>
      </c>
      <c r="B7" s="55">
        <v>-0.81964000000000004</v>
      </c>
    </row>
    <row r="8" spans="1:9">
      <c r="A8" s="69">
        <v>37287</v>
      </c>
      <c r="B8" s="55">
        <v>-0.94284999999999997</v>
      </c>
      <c r="I8" s="66" t="s">
        <v>4</v>
      </c>
    </row>
    <row r="9" spans="1:9">
      <c r="A9" s="69">
        <v>37315</v>
      </c>
      <c r="B9" s="55">
        <v>-1.1454599999999999</v>
      </c>
    </row>
    <row r="10" spans="1:9">
      <c r="A10" s="69">
        <v>37346</v>
      </c>
      <c r="B10" s="55">
        <v>-1.28894</v>
      </c>
    </row>
    <row r="11" spans="1:9">
      <c r="A11" s="69">
        <v>37376</v>
      </c>
      <c r="B11" s="55">
        <v>-1.1505000000000001</v>
      </c>
    </row>
    <row r="12" spans="1:9">
      <c r="A12" s="69">
        <v>37407</v>
      </c>
      <c r="B12" s="55">
        <v>-0.99975000000000003</v>
      </c>
    </row>
    <row r="13" spans="1:9">
      <c r="A13" s="69">
        <v>37437</v>
      </c>
      <c r="B13" s="55">
        <v>-0.97836999999999996</v>
      </c>
    </row>
    <row r="14" spans="1:9">
      <c r="A14" s="69">
        <v>37468</v>
      </c>
      <c r="B14" s="55">
        <v>-1.04287</v>
      </c>
    </row>
    <row r="15" spans="1:9">
      <c r="A15" s="69">
        <v>37499</v>
      </c>
      <c r="B15" s="55">
        <v>-0.83860000000000001</v>
      </c>
    </row>
    <row r="16" spans="1:9">
      <c r="A16" s="69">
        <v>37529</v>
      </c>
      <c r="B16" s="55">
        <v>-0.62243999999999999</v>
      </c>
    </row>
    <row r="17" spans="1:2">
      <c r="A17" s="69">
        <v>37560</v>
      </c>
      <c r="B17" s="55">
        <v>-0.74419000000000002</v>
      </c>
    </row>
    <row r="18" spans="1:2">
      <c r="A18" s="69">
        <v>37590</v>
      </c>
      <c r="B18" s="55">
        <v>-0.73445000000000005</v>
      </c>
    </row>
    <row r="19" spans="1:2">
      <c r="A19" s="69">
        <v>37621</v>
      </c>
      <c r="B19" s="55">
        <v>-0.73714000000000002</v>
      </c>
    </row>
    <row r="20" spans="1:2">
      <c r="A20" s="69">
        <v>37652</v>
      </c>
      <c r="B20" s="55">
        <v>-0.83359000000000005</v>
      </c>
    </row>
    <row r="21" spans="1:2">
      <c r="A21" s="69">
        <v>37680</v>
      </c>
      <c r="B21" s="55">
        <v>-0.73965999999999998</v>
      </c>
    </row>
    <row r="22" spans="1:2">
      <c r="A22" s="69">
        <v>37711</v>
      </c>
      <c r="B22" s="55">
        <v>-0.87412000000000001</v>
      </c>
    </row>
    <row r="23" spans="1:2">
      <c r="A23" s="69">
        <v>37741</v>
      </c>
      <c r="B23" s="55">
        <v>-0.93071999999999999</v>
      </c>
    </row>
    <row r="24" spans="1:2">
      <c r="A24" s="69">
        <v>37772</v>
      </c>
      <c r="B24" s="55">
        <v>-0.87960000000000005</v>
      </c>
    </row>
    <row r="25" spans="1:2">
      <c r="A25" s="69">
        <v>37802</v>
      </c>
      <c r="B25" s="55">
        <v>-0.80322000000000005</v>
      </c>
    </row>
    <row r="26" spans="1:2">
      <c r="A26" s="69">
        <v>37833</v>
      </c>
      <c r="B26" s="55">
        <v>-0.96103000000000005</v>
      </c>
    </row>
    <row r="27" spans="1:2">
      <c r="A27" s="69">
        <v>37864</v>
      </c>
      <c r="B27" s="55">
        <v>-1.1439900000000001</v>
      </c>
    </row>
    <row r="28" spans="1:2">
      <c r="A28" s="69">
        <v>37894</v>
      </c>
      <c r="B28" s="55">
        <v>-1.00386</v>
      </c>
    </row>
    <row r="29" spans="1:2">
      <c r="A29" s="69">
        <v>37925</v>
      </c>
      <c r="B29" s="55">
        <v>-1.0481100000000001</v>
      </c>
    </row>
    <row r="30" spans="1:2">
      <c r="A30" s="69">
        <v>37955</v>
      </c>
      <c r="B30" s="55">
        <v>-0.97843000000000002</v>
      </c>
    </row>
    <row r="31" spans="1:2">
      <c r="A31" s="69">
        <v>37986</v>
      </c>
      <c r="B31" s="55">
        <v>-0.99665000000000004</v>
      </c>
    </row>
    <row r="32" spans="1:2">
      <c r="A32" s="69">
        <v>38017</v>
      </c>
      <c r="B32" s="55">
        <v>-0.76005</v>
      </c>
    </row>
    <row r="33" spans="1:2">
      <c r="A33" s="69">
        <v>38046</v>
      </c>
      <c r="B33" s="55">
        <v>-0.73414999999999997</v>
      </c>
    </row>
    <row r="34" spans="1:2">
      <c r="A34" s="69">
        <v>38077</v>
      </c>
      <c r="B34" s="55">
        <v>-0.90224000000000004</v>
      </c>
    </row>
    <row r="35" spans="1:2">
      <c r="A35" s="69">
        <v>38107</v>
      </c>
      <c r="B35" s="55">
        <v>-0.82140999999999997</v>
      </c>
    </row>
    <row r="36" spans="1:2">
      <c r="A36" s="69">
        <v>38138</v>
      </c>
      <c r="B36" s="55">
        <v>-0.91668000000000005</v>
      </c>
    </row>
    <row r="37" spans="1:2">
      <c r="A37" s="69">
        <v>38168</v>
      </c>
      <c r="B37" s="55">
        <v>-0.88358999999999999</v>
      </c>
    </row>
    <row r="38" spans="1:2">
      <c r="A38" s="69">
        <v>38199</v>
      </c>
      <c r="B38" s="55">
        <v>-0.91227999999999998</v>
      </c>
    </row>
    <row r="39" spans="1:2">
      <c r="A39" s="69">
        <v>38230</v>
      </c>
      <c r="B39" s="55">
        <v>-0.78608999999999996</v>
      </c>
    </row>
    <row r="40" spans="1:2">
      <c r="A40" s="69">
        <v>38260</v>
      </c>
      <c r="B40" s="55">
        <v>-0.79937999999999998</v>
      </c>
    </row>
    <row r="41" spans="1:2">
      <c r="A41" s="69">
        <v>38291</v>
      </c>
      <c r="B41" s="55">
        <v>-0.85816999999999999</v>
      </c>
    </row>
    <row r="42" spans="1:2">
      <c r="A42" s="69">
        <v>38321</v>
      </c>
      <c r="B42" s="55">
        <v>-0.91505000000000003</v>
      </c>
    </row>
    <row r="43" spans="1:2">
      <c r="A43" s="69">
        <v>38352</v>
      </c>
      <c r="B43" s="55">
        <v>-0.84631000000000001</v>
      </c>
    </row>
    <row r="44" spans="1:2">
      <c r="A44" s="69">
        <v>38383</v>
      </c>
      <c r="B44" s="55">
        <v>-0.82747999999999999</v>
      </c>
    </row>
    <row r="45" spans="1:2">
      <c r="A45" s="69">
        <v>38411</v>
      </c>
      <c r="B45" s="55">
        <v>-0.78110000000000002</v>
      </c>
    </row>
    <row r="46" spans="1:2">
      <c r="A46" s="69">
        <v>38442</v>
      </c>
      <c r="B46" s="55">
        <v>-0.99441999999999997</v>
      </c>
    </row>
    <row r="47" spans="1:2">
      <c r="A47" s="69">
        <v>38472</v>
      </c>
      <c r="B47" s="55">
        <v>-0.87919999999999998</v>
      </c>
    </row>
    <row r="48" spans="1:2">
      <c r="A48" s="69">
        <v>38503</v>
      </c>
      <c r="B48" s="55">
        <v>-0.80179999999999996</v>
      </c>
    </row>
    <row r="49" spans="1:2">
      <c r="A49" s="69">
        <v>38533</v>
      </c>
      <c r="B49" s="55">
        <v>-0.92142000000000002</v>
      </c>
    </row>
    <row r="50" spans="1:2">
      <c r="A50" s="69">
        <v>38564</v>
      </c>
      <c r="B50" s="55">
        <v>-0.80040999999999995</v>
      </c>
    </row>
    <row r="51" spans="1:2">
      <c r="A51" s="69">
        <v>38595</v>
      </c>
      <c r="B51" s="55">
        <v>-0.57435999999999998</v>
      </c>
    </row>
    <row r="52" spans="1:2">
      <c r="A52" s="69">
        <v>38625</v>
      </c>
      <c r="B52" s="55">
        <v>-0.84946999999999995</v>
      </c>
    </row>
    <row r="53" spans="1:2">
      <c r="A53" s="69">
        <v>38656</v>
      </c>
      <c r="B53" s="55">
        <v>-0.87373000000000001</v>
      </c>
    </row>
    <row r="54" spans="1:2">
      <c r="A54" s="69">
        <v>38686</v>
      </c>
      <c r="B54" s="55">
        <v>-0.86797999999999997</v>
      </c>
    </row>
    <row r="55" spans="1:2">
      <c r="A55" s="69">
        <v>38717</v>
      </c>
      <c r="B55" s="55">
        <v>-0.84933999999999998</v>
      </c>
    </row>
    <row r="56" spans="1:2">
      <c r="A56" s="69">
        <v>38748</v>
      </c>
      <c r="B56" s="55">
        <v>-0.81279999999999997</v>
      </c>
    </row>
    <row r="57" spans="1:2">
      <c r="A57" s="69">
        <v>38776</v>
      </c>
      <c r="B57" s="55">
        <v>-0.68367999999999995</v>
      </c>
    </row>
    <row r="58" spans="1:2">
      <c r="A58" s="69">
        <v>38807</v>
      </c>
      <c r="B58" s="55">
        <v>-0.83192999999999995</v>
      </c>
    </row>
    <row r="59" spans="1:2">
      <c r="A59" s="69">
        <v>38837</v>
      </c>
      <c r="B59" s="55">
        <v>-0.89542999999999995</v>
      </c>
    </row>
    <row r="60" spans="1:2">
      <c r="A60" s="69">
        <v>38868</v>
      </c>
      <c r="B60" s="55">
        <v>-0.81010000000000004</v>
      </c>
    </row>
    <row r="61" spans="1:2">
      <c r="A61" s="69">
        <v>38898</v>
      </c>
      <c r="B61" s="55">
        <v>-0.58421000000000001</v>
      </c>
    </row>
    <row r="62" spans="1:2">
      <c r="A62" s="69">
        <v>38929</v>
      </c>
      <c r="B62" s="55">
        <v>-0.66981000000000002</v>
      </c>
    </row>
    <row r="63" spans="1:2">
      <c r="A63" s="69">
        <v>38960</v>
      </c>
      <c r="B63" s="55">
        <v>-0.17682</v>
      </c>
    </row>
    <row r="64" spans="1:2">
      <c r="A64" s="69">
        <v>38990</v>
      </c>
      <c r="B64" s="55">
        <v>-0.14471999999999999</v>
      </c>
    </row>
    <row r="65" spans="1:2">
      <c r="A65" s="69">
        <v>39021</v>
      </c>
      <c r="B65" s="55">
        <v>-0.24104</v>
      </c>
    </row>
    <row r="66" spans="1:2">
      <c r="A66" s="69">
        <v>39051</v>
      </c>
      <c r="B66" s="55">
        <v>-0.39881</v>
      </c>
    </row>
    <row r="67" spans="1:2">
      <c r="A67" s="69">
        <v>39082</v>
      </c>
      <c r="B67" s="55">
        <v>-0.45084000000000002</v>
      </c>
    </row>
    <row r="68" spans="1:2">
      <c r="A68" s="69">
        <v>39113</v>
      </c>
      <c r="B68" s="55">
        <v>-0.52981999999999996</v>
      </c>
    </row>
    <row r="69" spans="1:2">
      <c r="A69" s="69">
        <v>39141</v>
      </c>
      <c r="B69" s="55">
        <v>-0.58845000000000003</v>
      </c>
    </row>
    <row r="70" spans="1:2">
      <c r="A70" s="69">
        <v>39172</v>
      </c>
      <c r="B70" s="55">
        <v>-0.51010999999999995</v>
      </c>
    </row>
    <row r="71" spans="1:2">
      <c r="A71" s="69">
        <v>39202</v>
      </c>
      <c r="B71" s="55">
        <v>-0.55318999999999996</v>
      </c>
    </row>
    <row r="72" spans="1:2">
      <c r="A72" s="69">
        <v>39233</v>
      </c>
      <c r="B72" s="55">
        <v>-0.34848000000000001</v>
      </c>
    </row>
    <row r="73" spans="1:2">
      <c r="A73" s="69">
        <v>39263</v>
      </c>
      <c r="B73" s="55">
        <v>-0.48065000000000002</v>
      </c>
    </row>
    <row r="74" spans="1:2">
      <c r="A74" s="69">
        <v>39294</v>
      </c>
      <c r="B74" s="55">
        <v>-0.52066999999999997</v>
      </c>
    </row>
    <row r="75" spans="1:2">
      <c r="A75" s="69">
        <v>39325</v>
      </c>
      <c r="B75" s="55">
        <v>0.32318999999999998</v>
      </c>
    </row>
    <row r="76" spans="1:2">
      <c r="A76" s="69">
        <v>39355</v>
      </c>
      <c r="B76" s="55">
        <v>0.68233999999999995</v>
      </c>
    </row>
    <row r="77" spans="1:2">
      <c r="A77" s="69">
        <v>39386</v>
      </c>
      <c r="B77" s="55">
        <v>0.38167000000000001</v>
      </c>
    </row>
    <row r="78" spans="1:2">
      <c r="A78" s="69">
        <v>39416</v>
      </c>
      <c r="B78" s="55">
        <v>0.67230000000000001</v>
      </c>
    </row>
    <row r="79" spans="1:2">
      <c r="A79" s="69">
        <v>39447</v>
      </c>
      <c r="B79" s="55">
        <v>0.86716000000000004</v>
      </c>
    </row>
    <row r="80" spans="1:2">
      <c r="A80" s="69">
        <v>39478</v>
      </c>
      <c r="B80" s="55">
        <v>0.84097</v>
      </c>
    </row>
    <row r="81" spans="1:2">
      <c r="A81" s="69">
        <v>39507</v>
      </c>
      <c r="B81" s="55">
        <v>1.37914</v>
      </c>
    </row>
    <row r="82" spans="1:2">
      <c r="A82" s="69">
        <v>39538</v>
      </c>
      <c r="B82" s="55">
        <v>1.8747100000000001</v>
      </c>
    </row>
    <row r="83" spans="1:2">
      <c r="A83" s="69">
        <v>39568</v>
      </c>
      <c r="B83" s="55">
        <v>1.3051600000000001</v>
      </c>
    </row>
    <row r="84" spans="1:2">
      <c r="A84" s="69">
        <v>39599</v>
      </c>
      <c r="B84" s="55">
        <v>1.01475</v>
      </c>
    </row>
    <row r="85" spans="1:2">
      <c r="A85" s="69">
        <v>39629</v>
      </c>
      <c r="B85" s="55">
        <v>1.32162</v>
      </c>
    </row>
    <row r="86" spans="1:2">
      <c r="A86" s="69">
        <v>39660</v>
      </c>
      <c r="B86" s="55">
        <v>1.24373</v>
      </c>
    </row>
    <row r="87" spans="1:2">
      <c r="A87" s="69">
        <v>39691</v>
      </c>
      <c r="B87" s="55">
        <v>1.67733</v>
      </c>
    </row>
    <row r="88" spans="1:2">
      <c r="A88" s="69">
        <v>39721</v>
      </c>
      <c r="B88" s="55">
        <v>2.17563</v>
      </c>
    </row>
    <row r="89" spans="1:2">
      <c r="A89" s="69">
        <v>39752</v>
      </c>
      <c r="B89" s="55">
        <v>3.7460300000000002</v>
      </c>
    </row>
    <row r="90" spans="1:2">
      <c r="A90" s="69">
        <v>39782</v>
      </c>
      <c r="B90" s="55">
        <v>3.5521400000000001</v>
      </c>
    </row>
    <row r="91" spans="1:2">
      <c r="A91" s="69">
        <v>39813</v>
      </c>
      <c r="B91" s="55">
        <v>3.5717500000000002</v>
      </c>
    </row>
    <row r="92" spans="1:2">
      <c r="A92" s="69">
        <v>39844</v>
      </c>
      <c r="B92" s="55">
        <v>3.0185499999999998</v>
      </c>
    </row>
    <row r="93" spans="1:2">
      <c r="A93" s="69">
        <v>39872</v>
      </c>
      <c r="B93" s="55">
        <v>2.7467000000000001</v>
      </c>
    </row>
    <row r="94" spans="1:2">
      <c r="A94" s="69">
        <v>39903</v>
      </c>
      <c r="B94" s="55">
        <v>2.12148</v>
      </c>
    </row>
    <row r="95" spans="1:2">
      <c r="A95" s="69">
        <v>39933</v>
      </c>
      <c r="B95" s="55">
        <v>2.35636</v>
      </c>
    </row>
    <row r="96" spans="1:2">
      <c r="A96" s="69">
        <v>39964</v>
      </c>
      <c r="B96" s="55">
        <v>1.3311200000000001</v>
      </c>
    </row>
    <row r="97" spans="1:2">
      <c r="A97" s="69">
        <v>39994</v>
      </c>
      <c r="B97" s="55">
        <v>1.1675500000000001</v>
      </c>
    </row>
    <row r="98" spans="1:2">
      <c r="A98" s="69">
        <v>40025</v>
      </c>
      <c r="B98" s="55">
        <v>0.73023000000000005</v>
      </c>
    </row>
    <row r="99" spans="1:2">
      <c r="A99" s="69">
        <v>40056</v>
      </c>
      <c r="B99" s="55">
        <v>0.93098000000000003</v>
      </c>
    </row>
    <row r="100" spans="1:2">
      <c r="A100" s="69">
        <v>40086</v>
      </c>
      <c r="B100" s="55">
        <v>0.99212</v>
      </c>
    </row>
    <row r="101" spans="1:2">
      <c r="A101" s="69">
        <v>40117</v>
      </c>
      <c r="B101" s="55">
        <v>1.9893700000000001</v>
      </c>
    </row>
    <row r="102" spans="1:2">
      <c r="A102" s="69">
        <v>40147</v>
      </c>
      <c r="B102" s="55">
        <v>0.70537000000000005</v>
      </c>
    </row>
    <row r="103" spans="1:2">
      <c r="A103" s="69">
        <v>40178</v>
      </c>
      <c r="B103" s="55">
        <v>0.55947999999999998</v>
      </c>
    </row>
    <row r="104" spans="1:2">
      <c r="A104" s="69">
        <v>40209</v>
      </c>
      <c r="B104" s="55">
        <v>0.36837999999999999</v>
      </c>
    </row>
    <row r="105" spans="1:2">
      <c r="A105" s="69">
        <v>40237</v>
      </c>
      <c r="B105" s="55">
        <v>0.32030999999999998</v>
      </c>
    </row>
    <row r="106" spans="1:2">
      <c r="A106" s="69">
        <v>40268</v>
      </c>
      <c r="B106" s="55">
        <v>-8.6860000000000007E-2</v>
      </c>
    </row>
    <row r="107" spans="1:2">
      <c r="A107" s="69">
        <v>40298</v>
      </c>
      <c r="B107" s="55">
        <v>-7.0819999999999994E-2</v>
      </c>
    </row>
    <row r="108" spans="1:2">
      <c r="A108" s="69">
        <v>40329</v>
      </c>
      <c r="B108" s="55">
        <v>0.52219000000000004</v>
      </c>
    </row>
    <row r="109" spans="1:2">
      <c r="A109" s="69">
        <v>40359</v>
      </c>
      <c r="B109" s="55">
        <v>0.78864999999999996</v>
      </c>
    </row>
    <row r="110" spans="1:2">
      <c r="A110" s="69">
        <v>40390</v>
      </c>
      <c r="B110" s="55">
        <v>0.48764999999999997</v>
      </c>
    </row>
    <row r="111" spans="1:2">
      <c r="A111" s="69">
        <v>40421</v>
      </c>
      <c r="B111" s="55">
        <v>0.89141000000000004</v>
      </c>
    </row>
    <row r="112" spans="1:2">
      <c r="A112" s="69">
        <v>40451</v>
      </c>
      <c r="B112" s="55">
        <v>0.49532999999999999</v>
      </c>
    </row>
    <row r="113" spans="1:2">
      <c r="A113" s="69">
        <v>40482</v>
      </c>
      <c r="B113" s="55">
        <v>0.46744999999999998</v>
      </c>
    </row>
    <row r="114" spans="1:2">
      <c r="A114" s="69">
        <v>40512</v>
      </c>
      <c r="B114" s="55">
        <v>0.50744</v>
      </c>
    </row>
    <row r="115" spans="1:2">
      <c r="A115" s="69">
        <v>40543</v>
      </c>
      <c r="B115" s="55">
        <v>0.27778000000000003</v>
      </c>
    </row>
    <row r="116" spans="1:2">
      <c r="A116" s="69">
        <v>40574</v>
      </c>
      <c r="B116" s="55">
        <v>0.23441999999999999</v>
      </c>
    </row>
    <row r="117" spans="1:2">
      <c r="A117" s="69">
        <v>40602</v>
      </c>
      <c r="B117" s="55">
        <v>-4.1020000000000001E-2</v>
      </c>
    </row>
    <row r="118" spans="1:2">
      <c r="A118" s="69">
        <v>40633</v>
      </c>
      <c r="B118" s="55">
        <v>-0.14627999999999999</v>
      </c>
    </row>
    <row r="119" spans="1:2">
      <c r="A119" s="69">
        <v>40663</v>
      </c>
      <c r="B119" s="55">
        <v>-0.17569000000000001</v>
      </c>
    </row>
    <row r="120" spans="1:2">
      <c r="A120" s="69">
        <v>40694</v>
      </c>
      <c r="B120" s="55">
        <v>3.5349999999999999E-2</v>
      </c>
    </row>
    <row r="121" spans="1:2">
      <c r="A121" s="69">
        <v>40724</v>
      </c>
      <c r="B121" s="55">
        <v>0.30436000000000002</v>
      </c>
    </row>
    <row r="122" spans="1:2">
      <c r="A122" s="69">
        <v>40755</v>
      </c>
      <c r="B122" s="55">
        <v>0.21045</v>
      </c>
    </row>
    <row r="123" spans="1:2">
      <c r="A123" s="69">
        <v>40786</v>
      </c>
      <c r="B123" s="55">
        <v>1.5314399999999999</v>
      </c>
    </row>
    <row r="124" spans="1:2">
      <c r="A124" s="69">
        <v>40816</v>
      </c>
      <c r="B124" s="55">
        <v>1.6530400000000001</v>
      </c>
    </row>
    <row r="125" spans="1:2">
      <c r="A125" s="69">
        <v>40847</v>
      </c>
      <c r="B125" s="55">
        <v>1.13818</v>
      </c>
    </row>
    <row r="126" spans="1:2">
      <c r="A126" s="69">
        <v>40877</v>
      </c>
      <c r="B126" s="55">
        <v>1.35161</v>
      </c>
    </row>
    <row r="127" spans="1:2">
      <c r="A127" s="69">
        <v>40908</v>
      </c>
      <c r="B127" s="55">
        <v>1.3986400000000001</v>
      </c>
    </row>
    <row r="128" spans="1:2">
      <c r="A128" s="69">
        <v>40939</v>
      </c>
      <c r="B128" s="55">
        <v>1.38924</v>
      </c>
    </row>
    <row r="129" spans="1:2">
      <c r="A129" s="69">
        <v>40968</v>
      </c>
      <c r="B129" s="55">
        <v>2.1061200000000002</v>
      </c>
    </row>
    <row r="130" spans="1:2">
      <c r="A130" s="69">
        <v>40999</v>
      </c>
      <c r="B130" s="55">
        <v>0.42603999999999997</v>
      </c>
    </row>
    <row r="131" spans="1:2">
      <c r="A131" s="69">
        <v>41029</v>
      </c>
      <c r="B131" s="55">
        <v>0.21876999999999999</v>
      </c>
    </row>
    <row r="132" spans="1:2">
      <c r="A132" s="69">
        <v>41060</v>
      </c>
      <c r="B132" s="55">
        <v>0.36005999999999999</v>
      </c>
    </row>
    <row r="133" spans="1:2">
      <c r="A133" s="69">
        <v>41090</v>
      </c>
      <c r="B133" s="55">
        <v>0.46301999999999999</v>
      </c>
    </row>
    <row r="134" spans="1:2">
      <c r="A134" s="69">
        <v>41121</v>
      </c>
      <c r="B134" s="55">
        <v>0.11093</v>
      </c>
    </row>
    <row r="135" spans="1:2">
      <c r="A135" s="69">
        <v>41152</v>
      </c>
      <c r="B135" s="55">
        <v>0.57596000000000003</v>
      </c>
    </row>
    <row r="136" spans="1:2">
      <c r="A136" s="69">
        <v>41182</v>
      </c>
      <c r="B136" s="55">
        <v>0.15825</v>
      </c>
    </row>
    <row r="137" spans="1:2">
      <c r="A137" s="69">
        <v>41213</v>
      </c>
      <c r="B137" s="55">
        <v>-0.27717000000000003</v>
      </c>
    </row>
    <row r="138" spans="1:2">
      <c r="A138" s="69">
        <v>41243</v>
      </c>
      <c r="B138" s="55">
        <v>-0.13017000000000001</v>
      </c>
    </row>
    <row r="139" spans="1:2">
      <c r="A139" s="69">
        <v>41274</v>
      </c>
      <c r="B139" s="55">
        <v>7.3600000000000002E-3</v>
      </c>
    </row>
    <row r="140" spans="1:2">
      <c r="A140" s="69">
        <v>41305</v>
      </c>
      <c r="B140" s="55">
        <v>-0.33256999999999998</v>
      </c>
    </row>
    <row r="141" spans="1:2">
      <c r="A141" s="69">
        <v>41333</v>
      </c>
      <c r="B141" s="55">
        <v>-0.56640999999999997</v>
      </c>
    </row>
    <row r="142" spans="1:2">
      <c r="A142" s="69">
        <v>41364</v>
      </c>
      <c r="B142" s="55">
        <v>-0.47935</v>
      </c>
    </row>
    <row r="143" spans="1:2">
      <c r="A143" s="69">
        <v>41394</v>
      </c>
      <c r="B143" s="55">
        <v>-0.48675000000000002</v>
      </c>
    </row>
    <row r="144" spans="1:2">
      <c r="A144" s="69">
        <v>41425</v>
      </c>
      <c r="B144" s="55">
        <v>-0.46282000000000001</v>
      </c>
    </row>
    <row r="145" spans="1:2">
      <c r="A145" s="69">
        <v>41455</v>
      </c>
      <c r="B145" s="55">
        <v>-0.29511999999999999</v>
      </c>
    </row>
    <row r="146" spans="1:2">
      <c r="A146" s="69">
        <v>41486</v>
      </c>
      <c r="B146" s="55">
        <v>-0.40172000000000002</v>
      </c>
    </row>
    <row r="147" spans="1:2">
      <c r="A147" s="69">
        <v>41517</v>
      </c>
      <c r="B147" s="55">
        <v>-0.17546999999999999</v>
      </c>
    </row>
    <row r="148" spans="1:2">
      <c r="A148" s="69">
        <v>41547</v>
      </c>
      <c r="B148" s="55">
        <v>-0.24138000000000001</v>
      </c>
    </row>
    <row r="149" spans="1:2">
      <c r="A149" s="69">
        <v>41578</v>
      </c>
      <c r="B149" s="55">
        <v>-0.32551999999999998</v>
      </c>
    </row>
    <row r="150" spans="1:2">
      <c r="A150" s="69">
        <v>41608</v>
      </c>
      <c r="B150" s="55">
        <v>-0.45874999999999999</v>
      </c>
    </row>
    <row r="151" spans="1:2">
      <c r="A151" s="69">
        <v>41639</v>
      </c>
      <c r="B151" s="55">
        <v>-0.29901</v>
      </c>
    </row>
    <row r="152" spans="1:2">
      <c r="A152" s="69">
        <v>41670</v>
      </c>
      <c r="B152" s="55">
        <v>-0.43819000000000002</v>
      </c>
    </row>
    <row r="153" spans="1:2">
      <c r="A153" s="69">
        <v>41698</v>
      </c>
      <c r="B153" s="55">
        <v>-0.48660999999999999</v>
      </c>
    </row>
    <row r="154" spans="1:2">
      <c r="A154" s="69">
        <v>41729</v>
      </c>
      <c r="B154" s="55">
        <v>-0.62217</v>
      </c>
    </row>
    <row r="155" spans="1:2">
      <c r="A155" s="69">
        <v>41759</v>
      </c>
      <c r="B155" s="55">
        <v>-0.62578</v>
      </c>
    </row>
    <row r="156" spans="1:2">
      <c r="A156" s="69">
        <v>41790</v>
      </c>
      <c r="B156" s="55">
        <v>-0.4854</v>
      </c>
    </row>
    <row r="157" spans="1:2">
      <c r="A157" s="69">
        <v>41820</v>
      </c>
      <c r="B157" s="55">
        <v>-0.45612999999999998</v>
      </c>
    </row>
    <row r="158" spans="1:2">
      <c r="A158" s="69">
        <v>41851</v>
      </c>
      <c r="B158" s="55">
        <v>-0.58926000000000001</v>
      </c>
    </row>
    <row r="159" spans="1:2">
      <c r="A159" s="69">
        <v>41882</v>
      </c>
      <c r="B159" s="55">
        <v>-0.20491999999999999</v>
      </c>
    </row>
    <row r="160" spans="1:2">
      <c r="A160" s="69">
        <v>41912</v>
      </c>
      <c r="B160" s="55">
        <v>-0.22750000000000001</v>
      </c>
    </row>
    <row r="161" spans="1:2">
      <c r="A161" s="69">
        <v>41943</v>
      </c>
      <c r="B161" s="55">
        <v>0.19581000000000001</v>
      </c>
    </row>
    <row r="162" spans="1:2">
      <c r="A162" s="69">
        <v>41973</v>
      </c>
      <c r="B162" s="55">
        <v>0.15834000000000001</v>
      </c>
    </row>
    <row r="163" spans="1:2">
      <c r="A163" s="69">
        <v>42004</v>
      </c>
      <c r="B163" s="55">
        <v>0.31534000000000001</v>
      </c>
    </row>
    <row r="164" spans="1:2">
      <c r="A164" s="69">
        <v>42035</v>
      </c>
      <c r="B164" s="55">
        <v>0.43830999999999998</v>
      </c>
    </row>
    <row r="165" spans="1:2">
      <c r="A165" s="69">
        <v>42063</v>
      </c>
      <c r="B165" s="55">
        <v>7.9699999999999993E-2</v>
      </c>
    </row>
    <row r="166" spans="1:2">
      <c r="A166" s="69">
        <v>42094</v>
      </c>
      <c r="B166" s="55">
        <v>-0.32242999999999999</v>
      </c>
    </row>
    <row r="167" spans="1:2">
      <c r="A167" s="69">
        <v>42124</v>
      </c>
      <c r="B167" s="55">
        <v>-0.25738</v>
      </c>
    </row>
    <row r="168" spans="1:2">
      <c r="A168" s="69">
        <v>42155</v>
      </c>
      <c r="B168" s="55">
        <v>-0.27710000000000001</v>
      </c>
    </row>
    <row r="169" spans="1:2">
      <c r="A169" s="69">
        <v>42185</v>
      </c>
      <c r="B169" s="55">
        <v>-9.239E-2</v>
      </c>
    </row>
    <row r="170" spans="1:2">
      <c r="A170" s="69">
        <v>42216</v>
      </c>
      <c r="B170" s="55">
        <v>-0.15523999999999999</v>
      </c>
    </row>
    <row r="171" spans="1:2">
      <c r="A171" s="69">
        <v>42247</v>
      </c>
      <c r="B171" s="55">
        <v>0.49297000000000002</v>
      </c>
    </row>
    <row r="172" spans="1:2">
      <c r="A172" s="69">
        <v>42277</v>
      </c>
      <c r="B172" s="55">
        <v>0.64814000000000005</v>
      </c>
    </row>
    <row r="173" spans="1:2">
      <c r="A173" s="69">
        <v>42308</v>
      </c>
      <c r="B173" s="55">
        <v>0.44235999999999998</v>
      </c>
    </row>
    <row r="174" spans="1:2">
      <c r="A174" s="69">
        <v>42338</v>
      </c>
      <c r="B174" s="55">
        <v>0.32966000000000001</v>
      </c>
    </row>
    <row r="175" spans="1:2">
      <c r="A175" s="69">
        <v>42369</v>
      </c>
      <c r="B175" s="55">
        <v>0.41452</v>
      </c>
    </row>
    <row r="176" spans="1:2">
      <c r="A176" s="69">
        <v>42400</v>
      </c>
      <c r="B176" s="55">
        <v>0.72914000000000001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6"/>
  <sheetViews>
    <sheetView zoomScaleNormal="100" workbookViewId="0">
      <selection activeCell="E1" sqref="E1"/>
    </sheetView>
  </sheetViews>
  <sheetFormatPr defaultColWidth="9.140625" defaultRowHeight="12"/>
  <cols>
    <col min="1" max="1" width="13.5703125" style="69" customWidth="1"/>
    <col min="2" max="2" width="13" style="21" bestFit="1" customWidth="1"/>
    <col min="3" max="3" width="14.140625" style="21" bestFit="1" customWidth="1"/>
    <col min="4" max="4" width="18.5703125" style="72" bestFit="1" customWidth="1"/>
    <col min="5" max="5" width="12.42578125" style="104" bestFit="1" customWidth="1"/>
    <col min="6" max="16384" width="9.140625" style="55"/>
  </cols>
  <sheetData>
    <row r="1" spans="1:5" ht="24.6" customHeight="1">
      <c r="A1" s="61" t="s">
        <v>6</v>
      </c>
      <c r="B1" s="63" t="s">
        <v>11</v>
      </c>
      <c r="C1" s="63" t="s">
        <v>12</v>
      </c>
      <c r="D1" s="119" t="s">
        <v>13</v>
      </c>
      <c r="E1" s="27" t="s">
        <v>14</v>
      </c>
    </row>
    <row r="2" spans="1:5">
      <c r="A2" s="40">
        <v>37103</v>
      </c>
      <c r="B2" s="21">
        <f>VLOOKUP(A2,IVOL!$M$2:$N$1048576,2,FALSE)*100</f>
        <v>10.385159545722724</v>
      </c>
      <c r="C2" s="21">
        <f>VLOOKUP(A2,DISP!$A$2:$C$1048576,3,FALSE)</f>
        <v>18.249000000000002</v>
      </c>
      <c r="D2" s="21">
        <f>VLOOKUP(A2,CS!$A$2:$D$1048576,4,FALSE)</f>
        <v>0.29818181818181877</v>
      </c>
      <c r="E2" s="104">
        <f>VLOOKUP(A2,BOS!$A$2:$E$1048576,5)</f>
        <v>7.0000000000000284E-2</v>
      </c>
    </row>
    <row r="3" spans="1:5">
      <c r="A3" s="40">
        <v>37134</v>
      </c>
      <c r="B3" s="21">
        <f>VLOOKUP(A3,IVOL!$M$2:$N$1048576,2,FALSE)*100</f>
        <v>10.062624210459759</v>
      </c>
      <c r="C3" s="21">
        <f>VLOOKUP(A3,DISP!$A$2:$C$1048576,3,FALSE)</f>
        <v>23.23</v>
      </c>
      <c r="D3" s="21">
        <f>VLOOKUP(A3,CS!$A$2:$D$1048576,4,FALSE)</f>
        <v>0.30665217391304544</v>
      </c>
      <c r="E3" s="104">
        <f>VLOOKUP(A3,BOS!$A$2:$E$1048576,5)</f>
        <v>6.0000000000000497E-2</v>
      </c>
    </row>
    <row r="4" spans="1:5">
      <c r="A4" s="40">
        <v>37164</v>
      </c>
      <c r="B4" s="21">
        <f>VLOOKUP(A4,IVOL!$M$2:$N$1048576,2,FALSE)*100</f>
        <v>13.106493917249324</v>
      </c>
      <c r="C4" s="21">
        <f>VLOOKUP(A4,DISP!$A$2:$C$1048576,3,FALSE)</f>
        <v>22.614999999999998</v>
      </c>
      <c r="D4" s="21">
        <f>VLOOKUP(A4,CS!$A$2:$D$1048576,4,FALSE)</f>
        <v>0.25384999999999991</v>
      </c>
      <c r="E4" s="104">
        <f>VLOOKUP(A4,BOS!$A$2:$E$1048576,5)</f>
        <v>6.0000000000000497E-2</v>
      </c>
    </row>
    <row r="5" spans="1:5">
      <c r="A5" s="40">
        <v>37195</v>
      </c>
      <c r="B5" s="21">
        <f>VLOOKUP(A5,IVOL!$M$2:$N$1048576,2,FALSE)*100</f>
        <v>16.745219674292329</v>
      </c>
      <c r="C5" s="21">
        <f>VLOOKUP(A5,DISP!$A$2:$C$1048576,3,FALSE)</f>
        <v>22.571000000000002</v>
      </c>
      <c r="D5" s="21">
        <f>VLOOKUP(A5,CS!$A$2:$D$1048576,4,FALSE)</f>
        <v>0.19578260869565334</v>
      </c>
      <c r="E5" s="104">
        <f>VLOOKUP(A5,BOS!$A$2:$E$1048576,5)</f>
        <v>6.0000000000000497E-2</v>
      </c>
    </row>
    <row r="6" spans="1:5">
      <c r="A6" s="40">
        <v>37225</v>
      </c>
      <c r="B6" s="21">
        <f>VLOOKUP(A6,IVOL!$M$2:$N$1048576,2,FALSE)*100</f>
        <v>16.803112329323184</v>
      </c>
      <c r="C6" s="21">
        <f>VLOOKUP(A6,DISP!$A$2:$C$1048576,3,FALSE)</f>
        <v>22.3</v>
      </c>
      <c r="D6" s="21">
        <f>VLOOKUP(A6,CS!$A$2:$D$1048576,4,FALSE)</f>
        <v>0.11795454545454565</v>
      </c>
      <c r="E6" s="104">
        <f>VLOOKUP(A6,BOS!$A$2:$E$1048576,5)</f>
        <v>4.9999999999999822E-2</v>
      </c>
    </row>
    <row r="7" spans="1:5">
      <c r="A7" s="40">
        <v>37256</v>
      </c>
      <c r="B7" s="21">
        <f>VLOOKUP(A7,IVOL!$M$2:$N$1048576,2,FALSE)*100</f>
        <v>16.55627882569895</v>
      </c>
      <c r="C7" s="21">
        <f>VLOOKUP(A7,DISP!$A$2:$C$1048576,3,FALSE)</f>
        <v>19.306999999999999</v>
      </c>
      <c r="D7" s="21">
        <f>VLOOKUP(A7,CS!$A$2:$D$1048576,4,FALSE)</f>
        <v>0.10390476190476416</v>
      </c>
      <c r="E7" s="104">
        <f>VLOOKUP(A7,BOS!$A$2:$E$1048576,5)</f>
        <v>5.9999999999998721E-2</v>
      </c>
    </row>
    <row r="8" spans="1:5">
      <c r="A8" s="40">
        <v>37287</v>
      </c>
      <c r="B8" s="21">
        <f>VLOOKUP(A8,IVOL!$M$2:$N$1048576,2,FALSE)*100</f>
        <v>14.080056679638171</v>
      </c>
      <c r="C8" s="21">
        <f>VLOOKUP(A8,DISP!$A$2:$C$1048576,3,FALSE)</f>
        <v>19.047000000000001</v>
      </c>
      <c r="D8" s="21">
        <f>VLOOKUP(A8,CS!$A$2:$D$1048576,4,FALSE)</f>
        <v>8.534782608695668E-2</v>
      </c>
      <c r="E8" s="104">
        <f>VLOOKUP(A8,BOS!$A$2:$E$1048576,5)</f>
        <v>4.9999999999999822E-2</v>
      </c>
    </row>
    <row r="9" spans="1:5">
      <c r="A9" s="40">
        <v>37315</v>
      </c>
      <c r="B9" s="21">
        <f>VLOOKUP(A9,IVOL!$M$2:$N$1048576,2,FALSE)*100</f>
        <v>9.5497998946636677</v>
      </c>
      <c r="C9" s="21">
        <f>VLOOKUP(A9,DISP!$A$2:$C$1048576,3,FALSE)</f>
        <v>18.319000000000003</v>
      </c>
      <c r="D9" s="21">
        <f>VLOOKUP(A9,CS!$A$2:$D$1048576,4,FALSE)</f>
        <v>0.12755000000000116</v>
      </c>
      <c r="E9" s="104">
        <f>VLOOKUP(A9,BOS!$A$2:$E$1048576,5)</f>
        <v>4.0000000000000036E-2</v>
      </c>
    </row>
    <row r="10" spans="1:5">
      <c r="A10" s="40">
        <v>37346</v>
      </c>
      <c r="B10" s="21">
        <f>VLOOKUP(A10,IVOL!$M$2:$N$1048576,2,FALSE)*100</f>
        <v>8.6090639048236515</v>
      </c>
      <c r="C10" s="21">
        <f>VLOOKUP(A10,DISP!$A$2:$C$1048576,3,FALSE)</f>
        <v>15.143000000000001</v>
      </c>
      <c r="D10" s="21">
        <f>VLOOKUP(A10,CS!$A$2:$D$1048576,4,FALSE)</f>
        <v>0.12190476190476218</v>
      </c>
      <c r="E10" s="104">
        <f>VLOOKUP(A10,BOS!$A$2:$E$1048576,5)</f>
        <v>5.0000000000000711E-2</v>
      </c>
    </row>
    <row r="11" spans="1:5">
      <c r="A11" s="40">
        <v>37376</v>
      </c>
      <c r="B11" s="21">
        <f>VLOOKUP(A11,IVOL!$M$2:$N$1048576,2,FALSE)*100</f>
        <v>8.6514105169282107</v>
      </c>
      <c r="C11" s="21">
        <f>VLOOKUP(A11,DISP!$A$2:$C$1048576,3,FALSE)</f>
        <v>17.305999999999997</v>
      </c>
      <c r="D11" s="21">
        <f>VLOOKUP(A11,CS!$A$2:$D$1048576,4,FALSE)</f>
        <v>0.13604545454545569</v>
      </c>
      <c r="E11" s="104">
        <f>VLOOKUP(A11,BOS!$A$2:$E$1048576,5)</f>
        <v>7.0000000000000284E-2</v>
      </c>
    </row>
    <row r="12" spans="1:5">
      <c r="A12" s="40">
        <v>37407</v>
      </c>
      <c r="B12" s="21">
        <f>VLOOKUP(A12,IVOL!$M$2:$N$1048576,2,FALSE)*100</f>
        <v>8.6688069687549998</v>
      </c>
      <c r="C12" s="21">
        <f>VLOOKUP(A12,DISP!$A$2:$C$1048576,3,FALSE)</f>
        <v>20.063000000000002</v>
      </c>
      <c r="D12" s="21">
        <f>VLOOKUP(A12,CS!$A$2:$D$1048576,4,FALSE)</f>
        <v>0.20560869565217388</v>
      </c>
      <c r="E12" s="104">
        <f>VLOOKUP(A12,BOS!$A$2:$E$1048576,5)</f>
        <v>8.0000000000000071E-2</v>
      </c>
    </row>
    <row r="13" spans="1:5">
      <c r="A13" s="40">
        <v>37437</v>
      </c>
      <c r="B13" s="21">
        <f>VLOOKUP(A13,IVOL!$M$2:$N$1048576,2,FALSE)*100</f>
        <v>8.6375423962415212</v>
      </c>
      <c r="C13" s="21">
        <f>VLOOKUP(A13,DISP!$A$2:$C$1048576,3,FALSE)</f>
        <v>19.071999999999999</v>
      </c>
      <c r="D13" s="21">
        <f>VLOOKUP(A13,CS!$A$2:$D$1048576,4,FALSE)</f>
        <v>0.30375000000000085</v>
      </c>
      <c r="E13" s="104">
        <f>VLOOKUP(A13,BOS!$A$2:$E$1048576,5)</f>
        <v>9.9999999999999645E-2</v>
      </c>
    </row>
    <row r="14" spans="1:5">
      <c r="A14" s="40">
        <v>37468</v>
      </c>
      <c r="B14" s="21">
        <f>VLOOKUP(A14,IVOL!$M$2:$N$1048576,2,FALSE)*100</f>
        <v>9.5465143180975911</v>
      </c>
      <c r="C14" s="21">
        <f>VLOOKUP(A14,DISP!$A$2:$C$1048576,3,FALSE)</f>
        <v>16.356999999999999</v>
      </c>
      <c r="D14" s="21">
        <f>VLOOKUP(A14,CS!$A$2:$D$1048576,4,FALSE)</f>
        <v>0.27339130434782533</v>
      </c>
      <c r="E14" s="104">
        <f>VLOOKUP(A14,BOS!$A$2:$E$1048576,5)</f>
        <v>0.11000000000000032</v>
      </c>
    </row>
    <row r="15" spans="1:5">
      <c r="A15" s="40">
        <v>37499</v>
      </c>
      <c r="B15" s="21">
        <f>VLOOKUP(A15,IVOL!$M$2:$N$1048576,2,FALSE)*100</f>
        <v>11.8839550059961</v>
      </c>
      <c r="C15" s="21">
        <f>VLOOKUP(A15,DISP!$A$2:$C$1048576,3,FALSE)</f>
        <v>18.93</v>
      </c>
      <c r="D15" s="21">
        <f>VLOOKUP(A15,CS!$A$2:$D$1048576,4,FALSE)</f>
        <v>0.35477272727272524</v>
      </c>
      <c r="E15" s="104">
        <f>VLOOKUP(A15,BOS!$A$2:$E$1048576,5)</f>
        <v>0.11000000000000032</v>
      </c>
    </row>
    <row r="16" spans="1:5">
      <c r="A16" s="40">
        <v>37529</v>
      </c>
      <c r="B16" s="21">
        <f>VLOOKUP(A16,IVOL!$M$2:$N$1048576,2,FALSE)*100</f>
        <v>12.623893191490488</v>
      </c>
      <c r="C16" s="21">
        <f>VLOOKUP(A16,DISP!$A$2:$C$1048576,3,FALSE)</f>
        <v>23.329000000000001</v>
      </c>
      <c r="D16" s="21">
        <f>VLOOKUP(A16,CS!$A$2:$D$1048576,4,FALSE)</f>
        <v>0.39499999999999957</v>
      </c>
      <c r="E16" s="104">
        <f>VLOOKUP(A16,BOS!$A$2:$E$1048576,5)</f>
        <v>0.10999999999999943</v>
      </c>
    </row>
    <row r="17" spans="1:5">
      <c r="A17" s="40">
        <v>37560</v>
      </c>
      <c r="B17" s="21">
        <f>VLOOKUP(A17,IVOL!$M$2:$N$1048576,2,FALSE)*100</f>
        <v>13.556505024503338</v>
      </c>
      <c r="C17" s="21">
        <f>VLOOKUP(A17,DISP!$A$2:$C$1048576,3,FALSE)</f>
        <v>19.637</v>
      </c>
      <c r="D17" s="21">
        <f>VLOOKUP(A17,CS!$A$2:$D$1048576,4,FALSE)</f>
        <v>0.38878260869565384</v>
      </c>
      <c r="E17" s="104">
        <f>VLOOKUP(A17,BOS!$A$2:$E$1048576,5)</f>
        <v>0.11000000000000032</v>
      </c>
    </row>
    <row r="18" spans="1:5">
      <c r="A18" s="40">
        <v>37590</v>
      </c>
      <c r="B18" s="21">
        <f>VLOOKUP(A18,IVOL!$M$2:$N$1048576,2,FALSE)*100</f>
        <v>14.109638018493881</v>
      </c>
      <c r="C18" s="21">
        <f>VLOOKUP(A18,DISP!$A$2:$C$1048576,3,FALSE)</f>
        <v>19.89</v>
      </c>
      <c r="D18" s="21">
        <f>VLOOKUP(A18,CS!$A$2:$D$1048576,4,FALSE)</f>
        <v>0.39985714285714202</v>
      </c>
      <c r="E18" s="104">
        <f>VLOOKUP(A18,BOS!$A$2:$E$1048576,5)</f>
        <v>9.9999999999999645E-2</v>
      </c>
    </row>
    <row r="19" spans="1:5">
      <c r="A19" s="40">
        <v>37621</v>
      </c>
      <c r="B19" s="21">
        <f>VLOOKUP(A19,IVOL!$M$2:$N$1048576,2,FALSE)*100</f>
        <v>12.616857841472326</v>
      </c>
      <c r="C19" s="21">
        <f>VLOOKUP(A19,DISP!$A$2:$C$1048576,3,FALSE)</f>
        <v>20.702999999999999</v>
      </c>
      <c r="D19" s="21">
        <f>VLOOKUP(A19,CS!$A$2:$D$1048576,4,FALSE)</f>
        <v>0.36659090909091141</v>
      </c>
      <c r="E19" s="104">
        <f>VLOOKUP(A19,BOS!$A$2:$E$1048576,5)</f>
        <v>0.10999999999999943</v>
      </c>
    </row>
    <row r="20" spans="1:5">
      <c r="A20" s="40">
        <v>37652</v>
      </c>
      <c r="B20" s="21">
        <f>VLOOKUP(A20,IVOL!$M$2:$N$1048576,2,FALSE)*100</f>
        <v>12.016903079253352</v>
      </c>
      <c r="C20" s="21">
        <f>VLOOKUP(A20,DISP!$A$2:$C$1048576,3,FALSE)</f>
        <v>20.088000000000001</v>
      </c>
      <c r="D20" s="21">
        <f>VLOOKUP(A20,CS!$A$2:$D$1048576,4,FALSE)</f>
        <v>0.33843478260869553</v>
      </c>
      <c r="E20" s="104">
        <f>VLOOKUP(A20,BOS!$A$2:$E$1048576,5)</f>
        <v>8.9999999999999858E-2</v>
      </c>
    </row>
    <row r="21" spans="1:5">
      <c r="A21" s="40">
        <v>37680</v>
      </c>
      <c r="B21" s="21">
        <f>VLOOKUP(A21,IVOL!$M$2:$N$1048576,2,FALSE)*100</f>
        <v>11.780595946216406</v>
      </c>
      <c r="C21" s="21">
        <f>VLOOKUP(A21,DISP!$A$2:$C$1048576,3,FALSE)</f>
        <v>24.113</v>
      </c>
      <c r="D21" s="21">
        <f>VLOOKUP(A21,CS!$A$2:$D$1048576,4,FALSE)</f>
        <v>0.34855000000000214</v>
      </c>
      <c r="E21" s="104">
        <f>VLOOKUP(A21,BOS!$A$2:$E$1048576,5)</f>
        <v>5.9999999999999609E-2</v>
      </c>
    </row>
    <row r="22" spans="1:5">
      <c r="A22" s="40">
        <v>37711</v>
      </c>
      <c r="B22" s="21">
        <f>VLOOKUP(A22,IVOL!$M$2:$N$1048576,2,FALSE)*100</f>
        <v>12.691074163041508</v>
      </c>
      <c r="C22" s="21">
        <f>VLOOKUP(A22,DISP!$A$2:$C$1048576,3,FALSE)</f>
        <v>19.213999999999999</v>
      </c>
      <c r="D22" s="21">
        <f>VLOOKUP(A22,CS!$A$2:$D$1048576,4,FALSE)</f>
        <v>0.30961904761904702</v>
      </c>
      <c r="E22" s="104">
        <f>VLOOKUP(A22,BOS!$A$2:$E$1048576,5)</f>
        <v>8.0000000000000071E-2</v>
      </c>
    </row>
    <row r="23" spans="1:5">
      <c r="A23" s="40">
        <v>37741</v>
      </c>
      <c r="B23" s="21">
        <f>VLOOKUP(A23,IVOL!$M$2:$N$1048576,2,FALSE)*100</f>
        <v>13.163292365405452</v>
      </c>
      <c r="C23" s="21">
        <f>VLOOKUP(A23,DISP!$A$2:$C$1048576,3,FALSE)</f>
        <v>17.128</v>
      </c>
      <c r="D23" s="21">
        <f>VLOOKUP(A23,CS!$A$2:$D$1048576,4,FALSE)</f>
        <v>0.26427272727272832</v>
      </c>
      <c r="E23" s="104">
        <f>VLOOKUP(A23,BOS!$A$2:$E$1048576,5)</f>
        <v>8.9999999999999858E-2</v>
      </c>
    </row>
    <row r="24" spans="1:5">
      <c r="A24" s="40">
        <v>37772</v>
      </c>
      <c r="B24" s="21">
        <f>VLOOKUP(A24,IVOL!$M$2:$N$1048576,2,FALSE)*100</f>
        <v>13.127758288165708</v>
      </c>
      <c r="C24" s="21">
        <f>VLOOKUP(A24,DISP!$A$2:$C$1048576,3,FALSE)</f>
        <v>18.741</v>
      </c>
      <c r="D24" s="21">
        <f>VLOOKUP(A24,CS!$A$2:$D$1048576,4,FALSE)</f>
        <v>0.30386363636363445</v>
      </c>
      <c r="E24" s="104">
        <f>VLOOKUP(A24,BOS!$A$2:$E$1048576,5)</f>
        <v>8.0000000000000071E-2</v>
      </c>
    </row>
    <row r="25" spans="1:5">
      <c r="A25" s="40">
        <v>37802</v>
      </c>
      <c r="B25" s="21">
        <f>VLOOKUP(A25,IVOL!$M$2:$N$1048576,2,FALSE)*100</f>
        <v>12.513477253443487</v>
      </c>
      <c r="C25" s="21">
        <f>VLOOKUP(A25,DISP!$A$2:$C$1048576,3,FALSE)</f>
        <v>19.474</v>
      </c>
      <c r="D25" s="21">
        <f>VLOOKUP(A25,CS!$A$2:$D$1048576,4,FALSE)</f>
        <v>0.30752380952380953</v>
      </c>
      <c r="E25" s="104">
        <f>VLOOKUP(A25,BOS!$A$2:$E$1048576,5)</f>
        <v>0.10999999999999943</v>
      </c>
    </row>
    <row r="26" spans="1:5">
      <c r="A26" s="40">
        <v>37833</v>
      </c>
      <c r="B26" s="21">
        <f>VLOOKUP(A26,IVOL!$M$2:$N$1048576,2,FALSE)*100</f>
        <v>10.133484247863104</v>
      </c>
      <c r="C26" s="21">
        <f>VLOOKUP(A26,DISP!$A$2:$C$1048576,3,FALSE)</f>
        <v>19.231000000000002</v>
      </c>
      <c r="D26" s="21">
        <f>VLOOKUP(A26,CS!$A$2:$D$1048576,4,FALSE)</f>
        <v>0.204478260869565</v>
      </c>
      <c r="E26" s="104">
        <f>VLOOKUP(A26,BOS!$A$2:$E$1048576,5)</f>
        <v>8.9999999999999858E-2</v>
      </c>
    </row>
    <row r="27" spans="1:5">
      <c r="A27" s="40">
        <v>37864</v>
      </c>
      <c r="B27" s="21">
        <f>VLOOKUP(A27,IVOL!$M$2:$N$1048576,2,FALSE)*100</f>
        <v>8.1166261606921868</v>
      </c>
      <c r="C27" s="21">
        <f>VLOOKUP(A27,DISP!$A$2:$C$1048576,3,FALSE)</f>
        <v>17.457000000000001</v>
      </c>
      <c r="D27" s="21">
        <f>VLOOKUP(A27,CS!$A$2:$D$1048576,4,FALSE)</f>
        <v>0.23342857142857198</v>
      </c>
      <c r="E27" s="104">
        <f>VLOOKUP(A27,BOS!$A$2:$E$1048576,5)</f>
        <v>7.0000000000000284E-2</v>
      </c>
    </row>
    <row r="28" spans="1:5">
      <c r="A28" s="40">
        <v>37894</v>
      </c>
      <c r="B28" s="21">
        <f>VLOOKUP(A28,IVOL!$M$2:$N$1048576,2,FALSE)*100</f>
        <v>7.209072455541782</v>
      </c>
      <c r="C28" s="21">
        <f>VLOOKUP(A28,DISP!$A$2:$C$1048576,3,FALSE)</f>
        <v>19.213999999999999</v>
      </c>
      <c r="D28" s="21">
        <f>VLOOKUP(A28,CS!$A$2:$D$1048576,4,FALSE)</f>
        <v>0.28481818181818142</v>
      </c>
      <c r="E28" s="104">
        <f>VLOOKUP(A28,BOS!$A$2:$E$1048576,5)</f>
        <v>0.10999999999999943</v>
      </c>
    </row>
    <row r="29" spans="1:5">
      <c r="A29" s="40">
        <v>37925</v>
      </c>
      <c r="B29" s="21">
        <f>VLOOKUP(A29,IVOL!$M$2:$N$1048576,2,FALSE)*100</f>
        <v>7.3143218184170093</v>
      </c>
      <c r="C29" s="21">
        <f>VLOOKUP(A29,DISP!$A$2:$C$1048576,3,FALSE)</f>
        <v>17.762999999999998</v>
      </c>
      <c r="D29" s="21">
        <f>VLOOKUP(A29,CS!$A$2:$D$1048576,4,FALSE)</f>
        <v>0.34782608695652684</v>
      </c>
      <c r="E29" s="104">
        <f>VLOOKUP(A29,BOS!$A$2:$E$1048576,5)</f>
        <v>0.10999999999999943</v>
      </c>
    </row>
    <row r="30" spans="1:5">
      <c r="A30" s="40">
        <v>37955</v>
      </c>
      <c r="B30" s="21">
        <f>VLOOKUP(A30,IVOL!$M$2:$N$1048576,2,FALSE)*100</f>
        <v>7.0898671809216651</v>
      </c>
      <c r="C30" s="21">
        <f>VLOOKUP(A30,DISP!$A$2:$C$1048576,3,FALSE)</f>
        <v>18.841000000000001</v>
      </c>
      <c r="D30" s="21">
        <f>VLOOKUP(A30,CS!$A$2:$D$1048576,4,FALSE)</f>
        <v>0.40215000000000156</v>
      </c>
      <c r="E30" s="104">
        <f>VLOOKUP(A30,BOS!$A$2:$E$1048576,5)</f>
        <v>0.11999999999999922</v>
      </c>
    </row>
    <row r="31" spans="1:5">
      <c r="A31" s="40">
        <v>37986</v>
      </c>
      <c r="B31" s="21">
        <f>VLOOKUP(A31,IVOL!$M$2:$N$1048576,2,FALSE)*100</f>
        <v>7.2837820914808313</v>
      </c>
      <c r="C31" s="21">
        <f>VLOOKUP(A31,DISP!$A$2:$C$1048576,3,FALSE)</f>
        <v>16.332000000000001</v>
      </c>
      <c r="D31" s="21">
        <f>VLOOKUP(A31,CS!$A$2:$D$1048576,4,FALSE)</f>
        <v>0.46556521739130385</v>
      </c>
      <c r="E31" s="104">
        <f>VLOOKUP(A31,BOS!$A$2:$E$1048576,5)</f>
        <v>0.15000000000000036</v>
      </c>
    </row>
    <row r="32" spans="1:5">
      <c r="A32" s="40">
        <v>38017</v>
      </c>
      <c r="B32" s="21">
        <f>VLOOKUP(A32,IVOL!$M$2:$N$1048576,2,FALSE)*100</f>
        <v>7.5468766838877395</v>
      </c>
      <c r="C32" s="21">
        <f>VLOOKUP(A32,DISP!$A$2:$C$1048576,3,FALSE)</f>
        <v>21.151</v>
      </c>
      <c r="D32" s="21">
        <f>VLOOKUP(A32,CS!$A$2:$D$1048576,4,FALSE)</f>
        <v>0.49263636363636376</v>
      </c>
      <c r="E32" s="104">
        <f>VLOOKUP(A32,BOS!$A$2:$E$1048576,5)</f>
        <v>0.16000000000000014</v>
      </c>
    </row>
    <row r="33" spans="1:5">
      <c r="A33" s="40">
        <v>38046</v>
      </c>
      <c r="B33" s="21">
        <f>VLOOKUP(A33,IVOL!$M$2:$N$1048576,2,FALSE)*100</f>
        <v>7.1219236317558599</v>
      </c>
      <c r="C33" s="21">
        <f>VLOOKUP(A33,DISP!$A$2:$C$1048576,3,FALSE)</f>
        <v>21.061</v>
      </c>
      <c r="D33" s="21">
        <f>VLOOKUP(A33,CS!$A$2:$D$1048576,4,FALSE)</f>
        <v>0.49264999999999759</v>
      </c>
      <c r="E33" s="104">
        <f>VLOOKUP(A33,BOS!$A$2:$E$1048576,5)</f>
        <v>0.1800000000000006</v>
      </c>
    </row>
    <row r="34" spans="1:5">
      <c r="A34" s="40">
        <v>38077</v>
      </c>
      <c r="B34" s="21">
        <f>VLOOKUP(A34,IVOL!$M$2:$N$1048576,2,FALSE)*100</f>
        <v>6.7389354323616448</v>
      </c>
      <c r="C34" s="21">
        <f>VLOOKUP(A34,DISP!$A$2:$C$1048576,3,FALSE)</f>
        <v>17.266999999999999</v>
      </c>
      <c r="D34" s="21">
        <f>VLOOKUP(A34,CS!$A$2:$D$1048576,4,FALSE)</f>
        <v>0.50639130434782587</v>
      </c>
      <c r="E34" s="104">
        <f>VLOOKUP(A34,BOS!$A$2:$E$1048576,5)</f>
        <v>0.17999999999999972</v>
      </c>
    </row>
    <row r="35" spans="1:5">
      <c r="A35" s="40">
        <v>38107</v>
      </c>
      <c r="B35" s="21">
        <f>VLOOKUP(A35,IVOL!$M$2:$N$1048576,2,FALSE)*100</f>
        <v>6.3960942663324696</v>
      </c>
      <c r="C35" s="21">
        <f>VLOOKUP(A35,DISP!$A$2:$C$1048576,3,FALSE)</f>
        <v>18.207000000000001</v>
      </c>
      <c r="D35" s="21">
        <f>VLOOKUP(A35,CS!$A$2:$D$1048576,4,FALSE)</f>
        <v>0.44000000000000039</v>
      </c>
      <c r="E35" s="104">
        <f>VLOOKUP(A35,BOS!$A$2:$E$1048576,5)</f>
        <v>0.20999999999999996</v>
      </c>
    </row>
    <row r="36" spans="1:5">
      <c r="A36" s="40">
        <v>38138</v>
      </c>
      <c r="B36" s="21">
        <f>VLOOKUP(A36,IVOL!$M$2:$N$1048576,2,FALSE)*100</f>
        <v>6.6912413418488859</v>
      </c>
      <c r="C36" s="21">
        <f>VLOOKUP(A36,DISP!$A$2:$C$1048576,3,FALSE)</f>
        <v>17.234999999999999</v>
      </c>
      <c r="D36" s="21">
        <f>VLOOKUP(A36,CS!$A$2:$D$1048576,4,FALSE)</f>
        <v>0.44752380952381099</v>
      </c>
      <c r="E36" s="104">
        <f>VLOOKUP(A36,BOS!$A$2:$E$1048576,5)</f>
        <v>0.17999999999999972</v>
      </c>
    </row>
    <row r="37" spans="1:5">
      <c r="A37" s="40">
        <v>38168</v>
      </c>
      <c r="B37" s="21">
        <f>VLOOKUP(A37,IVOL!$M$2:$N$1048576,2,FALSE)*100</f>
        <v>6.71103100640779</v>
      </c>
      <c r="C37" s="21">
        <f>VLOOKUP(A37,DISP!$A$2:$C$1048576,3,FALSE)</f>
        <v>17.512999999999998</v>
      </c>
      <c r="D37" s="21">
        <f>VLOOKUP(A37,CS!$A$2:$D$1048576,4,FALSE)</f>
        <v>0.44045454545454277</v>
      </c>
      <c r="E37" s="104">
        <f>VLOOKUP(A37,BOS!$A$2:$E$1048576,5)</f>
        <v>0.1899999999999995</v>
      </c>
    </row>
    <row r="38" spans="1:5">
      <c r="A38" s="40">
        <v>38199</v>
      </c>
      <c r="B38" s="21">
        <f>VLOOKUP(A38,IVOL!$M$2:$N$1048576,2,FALSE)*100</f>
        <v>6.8503920701055616</v>
      </c>
      <c r="C38" s="21">
        <f>VLOOKUP(A38,DISP!$A$2:$C$1048576,3,FALSE)</f>
        <v>18.816000000000003</v>
      </c>
      <c r="D38" s="21">
        <f>VLOOKUP(A38,CS!$A$2:$D$1048576,4,FALSE)</f>
        <v>0.44750000000000156</v>
      </c>
      <c r="E38" s="104">
        <f>VLOOKUP(A38,BOS!$A$2:$E$1048576,5)</f>
        <v>0.15000000000000036</v>
      </c>
    </row>
    <row r="39" spans="1:5">
      <c r="A39" s="40">
        <v>38230</v>
      </c>
      <c r="B39" s="21">
        <f>VLOOKUP(A39,IVOL!$M$2:$N$1048576,2,FALSE)*100</f>
        <v>6.9862921215140856</v>
      </c>
      <c r="C39" s="21">
        <f>VLOOKUP(A39,DISP!$A$2:$C$1048576,3,FALSE)</f>
        <v>22.815999999999999</v>
      </c>
      <c r="D39" s="21">
        <f>VLOOKUP(A39,CS!$A$2:$D$1048576,4,FALSE)</f>
        <v>0.44754545454545269</v>
      </c>
      <c r="E39" s="104">
        <f>VLOOKUP(A39,BOS!$A$2:$E$1048576,5)</f>
        <v>0.13000000000000078</v>
      </c>
    </row>
    <row r="40" spans="1:5">
      <c r="A40" s="40">
        <v>38260</v>
      </c>
      <c r="B40" s="21">
        <f>VLOOKUP(A40,IVOL!$M$2:$N$1048576,2,FALSE)*100</f>
        <v>6.4581157032192902</v>
      </c>
      <c r="C40" s="21">
        <f>VLOOKUP(A40,DISP!$A$2:$C$1048576,3,FALSE)</f>
        <v>22.861999999999998</v>
      </c>
      <c r="D40" s="21">
        <f>VLOOKUP(A40,CS!$A$2:$D$1048576,4,FALSE)</f>
        <v>0.46436363636363698</v>
      </c>
      <c r="E40" s="104">
        <f>VLOOKUP(A40,BOS!$A$2:$E$1048576,5)</f>
        <v>0.12999999999999901</v>
      </c>
    </row>
    <row r="41" spans="1:5">
      <c r="A41" s="40">
        <v>38291</v>
      </c>
      <c r="B41" s="21">
        <f>VLOOKUP(A41,IVOL!$M$2:$N$1048576,2,FALSE)*100</f>
        <v>6.1356619026216883</v>
      </c>
      <c r="C41" s="21">
        <f>VLOOKUP(A41,DISP!$A$2:$C$1048576,3,FALSE)</f>
        <v>22.206</v>
      </c>
      <c r="D41" s="21">
        <f>VLOOKUP(A41,CS!$A$2:$D$1048576,4,FALSE)</f>
        <v>0.47433333333333394</v>
      </c>
      <c r="E41" s="104">
        <f>VLOOKUP(A41,BOS!$A$2:$E$1048576,5)</f>
        <v>0.12000000000000011</v>
      </c>
    </row>
    <row r="42" spans="1:5">
      <c r="A42" s="40">
        <v>38321</v>
      </c>
      <c r="B42" s="21">
        <f>VLOOKUP(A42,IVOL!$M$2:$N$1048576,2,FALSE)*100</f>
        <v>6.4670833216139796</v>
      </c>
      <c r="C42" s="21">
        <f>VLOOKUP(A42,DISP!$A$2:$C$1048576,3,FALSE)</f>
        <v>19.986000000000001</v>
      </c>
      <c r="D42" s="21">
        <f>VLOOKUP(A42,CS!$A$2:$D$1048576,4,FALSE)</f>
        <v>0.48136363636363644</v>
      </c>
      <c r="E42" s="104">
        <f>VLOOKUP(A42,BOS!$A$2:$E$1048576,5)</f>
        <v>0.12999999999999989</v>
      </c>
    </row>
    <row r="43" spans="1:5">
      <c r="A43" s="40">
        <v>38352</v>
      </c>
      <c r="B43" s="21">
        <f>VLOOKUP(A43,IVOL!$M$2:$N$1048576,2,FALSE)*100</f>
        <v>6.6939772122807941</v>
      </c>
      <c r="C43" s="21">
        <f>VLOOKUP(A43,DISP!$A$2:$C$1048576,3,FALSE)</f>
        <v>21.396000000000001</v>
      </c>
      <c r="D43" s="21">
        <f>VLOOKUP(A43,CS!$A$2:$D$1048576,4,FALSE)</f>
        <v>0.49334782608695438</v>
      </c>
      <c r="E43" s="104">
        <f>VLOOKUP(A43,BOS!$A$2:$E$1048576,5)</f>
        <v>0.12999999999999901</v>
      </c>
    </row>
    <row r="44" spans="1:5">
      <c r="A44" s="40">
        <v>38383</v>
      </c>
      <c r="B44" s="21">
        <f>VLOOKUP(A44,IVOL!$M$2:$N$1048576,2,FALSE)*100</f>
        <v>6.640954241685197</v>
      </c>
      <c r="C44" s="21">
        <f>VLOOKUP(A44,DISP!$A$2:$C$1048576,3,FALSE)</f>
        <v>21.972000000000001</v>
      </c>
      <c r="D44" s="21">
        <f>VLOOKUP(A44,CS!$A$2:$D$1048576,4,FALSE)</f>
        <v>0.4768095238095249</v>
      </c>
      <c r="E44" s="104">
        <f>VLOOKUP(A44,BOS!$A$2:$E$1048576,5)</f>
        <v>0.12999999999999989</v>
      </c>
    </row>
    <row r="45" spans="1:5">
      <c r="A45" s="40">
        <v>38411</v>
      </c>
      <c r="B45" s="21">
        <f>VLOOKUP(A45,IVOL!$M$2:$N$1048576,2,FALSE)*100</f>
        <v>6.8390417812339912</v>
      </c>
      <c r="C45" s="21">
        <f>VLOOKUP(A45,DISP!$A$2:$C$1048576,3,FALSE)</f>
        <v>21.891999999999999</v>
      </c>
      <c r="D45" s="21">
        <f>VLOOKUP(A45,CS!$A$2:$D$1048576,4,FALSE)</f>
        <v>0.58235000000000081</v>
      </c>
      <c r="E45" s="104">
        <f>VLOOKUP(A45,BOS!$A$2:$E$1048576,5)</f>
        <v>0.13999999999999968</v>
      </c>
    </row>
    <row r="46" spans="1:5">
      <c r="A46" s="40">
        <v>38442</v>
      </c>
      <c r="B46" s="21">
        <f>VLOOKUP(A46,IVOL!$M$2:$N$1048576,2,FALSE)*100</f>
        <v>7.0420750694877983</v>
      </c>
      <c r="C46" s="21">
        <f>VLOOKUP(A46,DISP!$A$2:$C$1048576,3,FALSE)</f>
        <v>17.247</v>
      </c>
      <c r="D46" s="21">
        <f>VLOOKUP(A46,CS!$A$2:$D$1048576,4,FALSE)</f>
        <v>0.55408695652173989</v>
      </c>
      <c r="E46" s="104">
        <f>VLOOKUP(A46,BOS!$A$2:$E$1048576,5)</f>
        <v>0.13000000000000078</v>
      </c>
    </row>
    <row r="47" spans="1:5">
      <c r="A47" s="40">
        <v>38472</v>
      </c>
      <c r="B47" s="21">
        <f>VLOOKUP(A47,IVOL!$M$2:$N$1048576,2,FALSE)*100</f>
        <v>7.981291932244428</v>
      </c>
      <c r="C47" s="21">
        <f>VLOOKUP(A47,DISP!$A$2:$C$1048576,3,FALSE)</f>
        <v>18.619999999999997</v>
      </c>
      <c r="D47" s="21">
        <f>VLOOKUP(A47,CS!$A$2:$D$1048576,4,FALSE)</f>
        <v>0.57047619047619147</v>
      </c>
      <c r="E47" s="104">
        <f>VLOOKUP(A47,BOS!$A$2:$E$1048576,5)</f>
        <v>0.14000000000000057</v>
      </c>
    </row>
    <row r="48" spans="1:5">
      <c r="A48" s="40">
        <v>38503</v>
      </c>
      <c r="B48" s="21">
        <f>VLOOKUP(A48,IVOL!$M$2:$N$1048576,2,FALSE)*100</f>
        <v>9.2594742826932688</v>
      </c>
      <c r="C48" s="21">
        <f>VLOOKUP(A48,DISP!$A$2:$C$1048576,3,FALSE)</f>
        <v>19.855</v>
      </c>
      <c r="D48" s="21">
        <f>VLOOKUP(A48,CS!$A$2:$D$1048576,4,FALSE)</f>
        <v>0.58968181818181709</v>
      </c>
      <c r="E48" s="104">
        <f>VLOOKUP(A48,BOS!$A$2:$E$1048576,5)</f>
        <v>0.12999999999999989</v>
      </c>
    </row>
    <row r="49" spans="1:5">
      <c r="A49" s="40">
        <v>38533</v>
      </c>
      <c r="B49" s="21">
        <f>VLOOKUP(A49,IVOL!$M$2:$N$1048576,2,FALSE)*100</f>
        <v>9.9026345865237353</v>
      </c>
      <c r="C49" s="21">
        <f>VLOOKUP(A49,DISP!$A$2:$C$1048576,3,FALSE)</f>
        <v>16.951999999999998</v>
      </c>
      <c r="D49" s="21">
        <f>VLOOKUP(A49,CS!$A$2:$D$1048576,4,FALSE)</f>
        <v>0.59254545454545315</v>
      </c>
      <c r="E49" s="104">
        <f>VLOOKUP(A49,BOS!$A$2:$E$1048576,5)</f>
        <v>0.11999999999999922</v>
      </c>
    </row>
    <row r="50" spans="1:5">
      <c r="A50" s="40">
        <v>38564</v>
      </c>
      <c r="B50" s="21">
        <f>VLOOKUP(A50,IVOL!$M$2:$N$1048576,2,FALSE)*100</f>
        <v>9.8854424907302363</v>
      </c>
      <c r="C50" s="21">
        <f>VLOOKUP(A50,DISP!$A$2:$C$1048576,3,FALSE)</f>
        <v>20.391999999999999</v>
      </c>
      <c r="D50" s="21">
        <f>VLOOKUP(A50,CS!$A$2:$D$1048576,4,FALSE)</f>
        <v>0.59857142857143142</v>
      </c>
      <c r="E50" s="104">
        <f>VLOOKUP(A50,BOS!$A$2:$E$1048576,5)</f>
        <v>0.11000000000000032</v>
      </c>
    </row>
    <row r="51" spans="1:5">
      <c r="A51" s="40">
        <v>38595</v>
      </c>
      <c r="B51" s="21">
        <f>VLOOKUP(A51,IVOL!$M$2:$N$1048576,2,FALSE)*100</f>
        <v>9.0037538532774999</v>
      </c>
      <c r="C51" s="21">
        <f>VLOOKUP(A51,DISP!$A$2:$C$1048576,3,FALSE)</f>
        <v>27.65</v>
      </c>
      <c r="D51" s="21">
        <f>VLOOKUP(A51,CS!$A$2:$D$1048576,4,FALSE)</f>
        <v>0.60013043478260997</v>
      </c>
      <c r="E51" s="104">
        <f>VLOOKUP(A51,BOS!$A$2:$E$1048576,5)</f>
        <v>8.9999999999999858E-2</v>
      </c>
    </row>
    <row r="52" spans="1:5">
      <c r="A52" s="40">
        <v>38625</v>
      </c>
      <c r="B52" s="21">
        <f>VLOOKUP(A52,IVOL!$M$2:$N$1048576,2,FALSE)*100</f>
        <v>8.3572282136835074</v>
      </c>
      <c r="C52" s="21">
        <f>VLOOKUP(A52,DISP!$A$2:$C$1048576,3,FALSE)</f>
        <v>21.548999999999999</v>
      </c>
      <c r="D52" s="21">
        <f>VLOOKUP(A52,CS!$A$2:$D$1048576,4,FALSE)</f>
        <v>0.60300000000000065</v>
      </c>
      <c r="E52" s="104">
        <f>VLOOKUP(A52,BOS!$A$2:$E$1048576,5)</f>
        <v>8.9999999999999858E-2</v>
      </c>
    </row>
    <row r="53" spans="1:5">
      <c r="A53" s="40">
        <v>38656</v>
      </c>
      <c r="B53" s="21">
        <f>VLOOKUP(A53,IVOL!$M$2:$N$1048576,2,FALSE)*100</f>
        <v>9.9759913478661666</v>
      </c>
      <c r="C53" s="21">
        <f>VLOOKUP(A53,DISP!$A$2:$C$1048576,3,FALSE)</f>
        <v>19.661000000000001</v>
      </c>
      <c r="D53" s="21">
        <f>VLOOKUP(A53,CS!$A$2:$D$1048576,4,FALSE)</f>
        <v>0.5728095238095241</v>
      </c>
      <c r="E53" s="104">
        <f>VLOOKUP(A53,BOS!$A$2:$E$1048576,5)</f>
        <v>9.1499999999999915E-2</v>
      </c>
    </row>
    <row r="54" spans="1:5">
      <c r="A54" s="40">
        <v>38686</v>
      </c>
      <c r="B54" s="21">
        <f>VLOOKUP(A54,IVOL!$M$2:$N$1048576,2,FALSE)*100</f>
        <v>11.266796525649285</v>
      </c>
      <c r="C54" s="21">
        <f>VLOOKUP(A54,DISP!$A$2:$C$1048576,3,FALSE)</f>
        <v>18.869999999999997</v>
      </c>
      <c r="D54" s="21">
        <f>VLOOKUP(A54,CS!$A$2:$D$1048576,4,FALSE)</f>
        <v>0.55622727272727257</v>
      </c>
      <c r="E54" s="104">
        <f>VLOOKUP(A54,BOS!$A$2:$E$1048576,5)</f>
        <v>8.9999999999999858E-2</v>
      </c>
    </row>
    <row r="55" spans="1:5">
      <c r="A55" s="40">
        <v>38717</v>
      </c>
      <c r="B55" s="21">
        <f>VLOOKUP(A55,IVOL!$M$2:$N$1048576,2,FALSE)*100</f>
        <v>11.649202069265389</v>
      </c>
      <c r="C55" s="21">
        <f>VLOOKUP(A55,DISP!$A$2:$C$1048576,3,FALSE)</f>
        <v>18.920000000000002</v>
      </c>
      <c r="D55" s="21">
        <f>VLOOKUP(A55,CS!$A$2:$D$1048576,4,FALSE)</f>
        <v>0.57263636363636294</v>
      </c>
      <c r="E55" s="104">
        <f>VLOOKUP(A55,BOS!$A$2:$E$1048576,5)</f>
        <v>8.9999999999999858E-2</v>
      </c>
    </row>
    <row r="56" spans="1:5">
      <c r="A56" s="40">
        <v>38748</v>
      </c>
      <c r="B56" s="21">
        <f>VLOOKUP(A56,IVOL!$M$2:$N$1048576,2,FALSE)*100</f>
        <v>11.397786088709218</v>
      </c>
      <c r="C56" s="21">
        <f>VLOOKUP(A56,DISP!$A$2:$C$1048576,3,FALSE)</f>
        <v>20.001999999999999</v>
      </c>
      <c r="D56" s="21">
        <f>VLOOKUP(A56,CS!$A$2:$D$1048576,4,FALSE)</f>
        <v>0.5749545454545455</v>
      </c>
      <c r="E56" s="104">
        <f>VLOOKUP(A56,BOS!$A$2:$E$1048576,5)</f>
        <v>8.9999999999999858E-2</v>
      </c>
    </row>
    <row r="57" spans="1:5">
      <c r="A57" s="40">
        <v>38776</v>
      </c>
      <c r="B57" s="21">
        <f>VLOOKUP(A57,IVOL!$M$2:$N$1048576,2,FALSE)*100</f>
        <v>11.027847277780985</v>
      </c>
      <c r="C57" s="21">
        <f>VLOOKUP(A57,DISP!$A$2:$C$1048576,3,FALSE)</f>
        <v>24.122</v>
      </c>
      <c r="D57" s="21">
        <f>VLOOKUP(A57,CS!$A$2:$D$1048576,4,FALSE)</f>
        <v>0.54100000000000126</v>
      </c>
      <c r="E57" s="104">
        <f>VLOOKUP(A57,BOS!$A$2:$E$1048576,5)</f>
        <v>8.0000000000000071E-2</v>
      </c>
    </row>
    <row r="58" spans="1:5">
      <c r="A58" s="40">
        <v>38807</v>
      </c>
      <c r="B58" s="21">
        <f>VLOOKUP(A58,IVOL!$M$2:$N$1048576,2,FALSE)*100</f>
        <v>10.158375394241457</v>
      </c>
      <c r="C58" s="21">
        <f>VLOOKUP(A58,DISP!$A$2:$C$1048576,3,FALSE)</f>
        <v>21.344000000000001</v>
      </c>
      <c r="D58" s="21">
        <f>VLOOKUP(A58,CS!$A$2:$D$1048576,4,FALSE)</f>
        <v>0.52752173913043521</v>
      </c>
      <c r="E58" s="104">
        <f>VLOOKUP(A58,BOS!$A$2:$E$1048576,5)</f>
        <v>8.0000000000000071E-2</v>
      </c>
    </row>
    <row r="59" spans="1:5">
      <c r="A59" s="40">
        <v>38837</v>
      </c>
      <c r="B59" s="21">
        <f>VLOOKUP(A59,IVOL!$M$2:$N$1048576,2,FALSE)*100</f>
        <v>10.033460547730444</v>
      </c>
      <c r="C59" s="21">
        <f>VLOOKUP(A59,DISP!$A$2:$C$1048576,3,FALSE)</f>
        <v>20.503</v>
      </c>
      <c r="D59" s="21">
        <f>VLOOKUP(A59,CS!$A$2:$D$1048576,4,FALSE)</f>
        <v>0.51724999999999977</v>
      </c>
      <c r="E59" s="104">
        <f>VLOOKUP(A59,BOS!$A$2:$E$1048576,5)</f>
        <v>7.0000000000000284E-2</v>
      </c>
    </row>
    <row r="60" spans="1:5">
      <c r="A60" s="40">
        <v>38868</v>
      </c>
      <c r="B60" s="21">
        <f>VLOOKUP(A60,IVOL!$M$2:$N$1048576,2,FALSE)*100</f>
        <v>11.518009745258832</v>
      </c>
      <c r="C60" s="21">
        <f>VLOOKUP(A60,DISP!$A$2:$C$1048576,3,FALSE)</f>
        <v>21.253</v>
      </c>
      <c r="D60" s="21">
        <f>VLOOKUP(A60,CS!$A$2:$D$1048576,4,FALSE)</f>
        <v>0.52917391304347738</v>
      </c>
      <c r="E60" s="104">
        <f>VLOOKUP(A60,BOS!$A$2:$E$1048576,5)</f>
        <v>7.0000000000000284E-2</v>
      </c>
    </row>
    <row r="61" spans="1:5">
      <c r="A61" s="40">
        <v>38898</v>
      </c>
      <c r="B61" s="21">
        <f>VLOOKUP(A61,IVOL!$M$2:$N$1048576,2,FALSE)*100</f>
        <v>14.05384703204415</v>
      </c>
      <c r="C61" s="21">
        <f>VLOOKUP(A61,DISP!$A$2:$C$1048576,3,FALSE)</f>
        <v>23.315999999999999</v>
      </c>
      <c r="D61" s="21">
        <f>VLOOKUP(A61,CS!$A$2:$D$1048576,4,FALSE)</f>
        <v>0.56604545454545452</v>
      </c>
      <c r="E61" s="104">
        <f>VLOOKUP(A61,BOS!$A$2:$E$1048576,5)</f>
        <v>8.9999999999999858E-2</v>
      </c>
    </row>
    <row r="62" spans="1:5">
      <c r="A62" s="40">
        <v>38929</v>
      </c>
      <c r="B62" s="21">
        <f>VLOOKUP(A62,IVOL!$M$2:$N$1048576,2,FALSE)*100</f>
        <v>15.333336527805997</v>
      </c>
      <c r="C62" s="21">
        <f>VLOOKUP(A62,DISP!$A$2:$C$1048576,3,FALSE)</f>
        <v>20.602</v>
      </c>
      <c r="D62" s="21">
        <f>VLOOKUP(A62,CS!$A$2:$D$1048576,4,FALSE)</f>
        <v>0.58914285714285697</v>
      </c>
      <c r="E62" s="104">
        <f>VLOOKUP(A62,BOS!$A$2:$E$1048576,5)</f>
        <v>8.0000000000000071E-2</v>
      </c>
    </row>
    <row r="63" spans="1:5">
      <c r="A63" s="40">
        <v>38960</v>
      </c>
      <c r="B63" s="21">
        <f>VLOOKUP(A63,IVOL!$M$2:$N$1048576,2,FALSE)*100</f>
        <v>16.47685438330608</v>
      </c>
      <c r="C63" s="21">
        <f>VLOOKUP(A63,DISP!$A$2:$C$1048576,3,FALSE)</f>
        <v>29.795000000000002</v>
      </c>
      <c r="D63" s="21">
        <f>VLOOKUP(A63,CS!$A$2:$D$1048576,4,FALSE)</f>
        <v>0.61460869565217546</v>
      </c>
      <c r="E63" s="104">
        <f>VLOOKUP(A63,BOS!$A$2:$E$1048576,5)</f>
        <v>0.10999999999999943</v>
      </c>
    </row>
    <row r="64" spans="1:5">
      <c r="A64" s="40">
        <v>38990</v>
      </c>
      <c r="B64" s="21">
        <f>VLOOKUP(A64,IVOL!$M$2:$N$1048576,2,FALSE)*100</f>
        <v>16.423461694713879</v>
      </c>
      <c r="C64" s="21">
        <f>VLOOKUP(A64,DISP!$A$2:$C$1048576,3,FALSE)</f>
        <v>30.498999999999999</v>
      </c>
      <c r="D64" s="21">
        <f>VLOOKUP(A64,CS!$A$2:$D$1048576,4,FALSE)</f>
        <v>0.63909523809523616</v>
      </c>
      <c r="E64" s="104">
        <f>VLOOKUP(A64,BOS!$A$2:$E$1048576,5)</f>
        <v>0.11000000000000121</v>
      </c>
    </row>
    <row r="65" spans="1:5">
      <c r="A65" s="40">
        <v>39021</v>
      </c>
      <c r="B65" s="21">
        <f>VLOOKUP(A65,IVOL!$M$2:$N$1048576,2,FALSE)*100</f>
        <v>14.666146205613376</v>
      </c>
      <c r="C65" s="21">
        <f>VLOOKUP(A65,DISP!$A$2:$C$1048576,3,FALSE)</f>
        <v>30.710999999999999</v>
      </c>
      <c r="D65" s="21">
        <f>VLOOKUP(A65,CS!$A$2:$D$1048576,4,FALSE)</f>
        <v>0.64327272727272611</v>
      </c>
      <c r="E65" s="104">
        <f>VLOOKUP(A65,BOS!$A$2:$E$1048576,5)</f>
        <v>8.9999999999999858E-2</v>
      </c>
    </row>
    <row r="66" spans="1:5">
      <c r="A66" s="40">
        <v>39051</v>
      </c>
      <c r="B66" s="21">
        <f>VLOOKUP(A66,IVOL!$M$2:$N$1048576,2,FALSE)*100</f>
        <v>12.779266112127994</v>
      </c>
      <c r="C66" s="21">
        <f>VLOOKUP(A66,DISP!$A$2:$C$1048576,3,FALSE)</f>
        <v>29.367999999999999</v>
      </c>
      <c r="D66" s="21">
        <f>VLOOKUP(A66,CS!$A$2:$D$1048576,4,FALSE)</f>
        <v>0.6864545454545441</v>
      </c>
      <c r="E66" s="104">
        <f>VLOOKUP(A66,BOS!$A$2:$E$1048576,5)</f>
        <v>7.0000000000000284E-2</v>
      </c>
    </row>
    <row r="67" spans="1:5">
      <c r="A67" s="40">
        <v>39082</v>
      </c>
      <c r="B67" s="21">
        <f>VLOOKUP(A67,IVOL!$M$2:$N$1048576,2,FALSE)*100</f>
        <v>11.754057596018825</v>
      </c>
      <c r="C67" s="21">
        <f>VLOOKUP(A67,DISP!$A$2:$C$1048576,3,FALSE)</f>
        <v>29.126999999999999</v>
      </c>
      <c r="D67" s="21">
        <f>VLOOKUP(A67,CS!$A$2:$D$1048576,4,FALSE)</f>
        <v>0.65461904761904499</v>
      </c>
      <c r="E67" s="104">
        <f>VLOOKUP(A67,BOS!$A$2:$E$1048576,5)</f>
        <v>7.0000000000000284E-2</v>
      </c>
    </row>
    <row r="68" spans="1:5">
      <c r="A68" s="40">
        <v>39113</v>
      </c>
      <c r="B68" s="21">
        <f>VLOOKUP(A68,IVOL!$M$2:$N$1048576,2,FALSE)*100</f>
        <v>11.237021242278464</v>
      </c>
      <c r="C68" s="21">
        <f>VLOOKUP(A68,DISP!$A$2:$C$1048576,3,FALSE)</f>
        <v>27.62</v>
      </c>
      <c r="D68" s="21">
        <f>VLOOKUP(A68,CS!$A$2:$D$1048576,4,FALSE)</f>
        <v>0.66286956521739171</v>
      </c>
      <c r="E68" s="104">
        <f>VLOOKUP(A68,BOS!$A$2:$E$1048576,5)</f>
        <v>6.9999999999999396E-2</v>
      </c>
    </row>
    <row r="69" spans="1:5">
      <c r="A69" s="40">
        <v>39141</v>
      </c>
      <c r="B69" s="21">
        <f>VLOOKUP(A69,IVOL!$M$2:$N$1048576,2,FALSE)*100</f>
        <v>10.494605222514304</v>
      </c>
      <c r="C69" s="21">
        <f>VLOOKUP(A69,DISP!$A$2:$C$1048576,3,FALSE)</f>
        <v>27.396999999999998</v>
      </c>
      <c r="D69" s="21">
        <f>VLOOKUP(A69,CS!$A$2:$D$1048576,4,FALSE)</f>
        <v>0.65679999999999961</v>
      </c>
      <c r="E69" s="104">
        <f>VLOOKUP(A69,BOS!$A$2:$E$1048576,5)</f>
        <v>6.0000000000000497E-2</v>
      </c>
    </row>
    <row r="70" spans="1:5">
      <c r="A70" s="40">
        <v>39172</v>
      </c>
      <c r="B70" s="21">
        <f>VLOOKUP(A70,IVOL!$M$2:$N$1048576,2,FALSE)*100</f>
        <v>12.843219997293989</v>
      </c>
      <c r="C70" s="21">
        <f>VLOOKUP(A70,DISP!$A$2:$C$1048576,3,FALSE)</f>
        <v>27.132999999999999</v>
      </c>
      <c r="D70" s="21">
        <f>VLOOKUP(A70,CS!$A$2:$D$1048576,4,FALSE)</f>
        <v>0.69372727272727186</v>
      </c>
      <c r="E70" s="104">
        <f>VLOOKUP(A70,BOS!$A$2:$E$1048576,5)</f>
        <v>5.9999999999998721E-2</v>
      </c>
    </row>
    <row r="71" spans="1:5">
      <c r="A71" s="40">
        <v>39202</v>
      </c>
      <c r="B71" s="21">
        <f>VLOOKUP(A71,IVOL!$M$2:$N$1048576,2,FALSE)*100</f>
        <v>13.337302572515236</v>
      </c>
      <c r="C71" s="21">
        <f>VLOOKUP(A71,DISP!$A$2:$C$1048576,3,FALSE)</f>
        <v>25.748999999999999</v>
      </c>
      <c r="D71" s="21">
        <f>VLOOKUP(A71,CS!$A$2:$D$1048576,4,FALSE)</f>
        <v>0.67857142857142705</v>
      </c>
      <c r="E71" s="104">
        <f>VLOOKUP(A71,BOS!$A$2:$E$1048576,5)</f>
        <v>6.0000000000000497E-2</v>
      </c>
    </row>
    <row r="72" spans="1:5">
      <c r="A72" s="40">
        <v>39233</v>
      </c>
      <c r="B72" s="21">
        <f>VLOOKUP(A72,IVOL!$M$2:$N$1048576,2,FALSE)*100</f>
        <v>13.463912209656037</v>
      </c>
      <c r="C72" s="21">
        <f>VLOOKUP(A72,DISP!$A$2:$C$1048576,3,FALSE)</f>
        <v>30.632999999999999</v>
      </c>
      <c r="D72" s="21">
        <f>VLOOKUP(A72,CS!$A$2:$D$1048576,4,FALSE)</f>
        <v>0.66673913043478095</v>
      </c>
      <c r="E72" s="104">
        <f>VLOOKUP(A72,BOS!$A$2:$E$1048576,5)</f>
        <v>6.0000000000000497E-2</v>
      </c>
    </row>
    <row r="73" spans="1:5">
      <c r="A73" s="40">
        <v>39263</v>
      </c>
      <c r="B73" s="21">
        <f>VLOOKUP(A73,IVOL!$M$2:$N$1048576,2,FALSE)*100</f>
        <v>14.027117116450755</v>
      </c>
      <c r="C73" s="21">
        <f>VLOOKUP(A73,DISP!$A$2:$C$1048576,3,FALSE)</f>
        <v>27.494</v>
      </c>
      <c r="D73" s="21">
        <f>VLOOKUP(A73,CS!$A$2:$D$1048576,4,FALSE)</f>
        <v>0.66976190476190745</v>
      </c>
      <c r="E73" s="104">
        <f>VLOOKUP(A73,BOS!$A$2:$E$1048576,5)</f>
        <v>4.9999999999998934E-2</v>
      </c>
    </row>
    <row r="74" spans="1:5">
      <c r="A74" s="40">
        <v>39294</v>
      </c>
      <c r="B74" s="21">
        <f>VLOOKUP(A74,IVOL!$M$2:$N$1048576,2,FALSE)*100</f>
        <v>12.85408003226676</v>
      </c>
      <c r="C74" s="21">
        <f>VLOOKUP(A74,DISP!$A$2:$C$1048576,3,FALSE)</f>
        <v>26.114999999999998</v>
      </c>
      <c r="D74" s="21">
        <f>VLOOKUP(A74,CS!$A$2:$D$1048576,4,FALSE)</f>
        <v>0.74022727272727185</v>
      </c>
      <c r="E74" s="104">
        <f>VLOOKUP(A74,BOS!$A$2:$E$1048576,5)</f>
        <v>7.0000000000000284E-2</v>
      </c>
    </row>
    <row r="75" spans="1:5">
      <c r="A75" s="40">
        <v>39325</v>
      </c>
      <c r="B75" s="21">
        <f>VLOOKUP(A75,IVOL!$M$2:$N$1048576,2,FALSE)*100</f>
        <v>16.920744366022628</v>
      </c>
      <c r="C75" s="21">
        <f>VLOOKUP(A75,DISP!$A$2:$C$1048576,3,FALSE)</f>
        <v>34.975000000000001</v>
      </c>
      <c r="D75" s="21">
        <f>VLOOKUP(A75,CS!$A$2:$D$1048576,4,FALSE)</f>
        <v>0.97152173913043427</v>
      </c>
      <c r="E75" s="104">
        <f>VLOOKUP(A75,BOS!$A$2:$E$1048576,5)</f>
        <v>0.20000000000000018</v>
      </c>
    </row>
    <row r="76" spans="1:5">
      <c r="A76" s="40">
        <v>39355</v>
      </c>
      <c r="B76" s="21">
        <f>VLOOKUP(A76,IVOL!$M$2:$N$1048576,2,FALSE)*100</f>
        <v>19.738093696081645</v>
      </c>
      <c r="C76" s="21">
        <f>VLOOKUP(A76,DISP!$A$2:$C$1048576,3,FALSE)</f>
        <v>31.114000000000001</v>
      </c>
      <c r="D76" s="21">
        <f>VLOOKUP(A76,CS!$A$2:$D$1048576,4,FALSE)</f>
        <v>1.0763500000000015</v>
      </c>
      <c r="E76" s="104">
        <f>VLOOKUP(A76,BOS!$A$2:$E$1048576,5)</f>
        <v>0.38000000000000078</v>
      </c>
    </row>
    <row r="77" spans="1:5">
      <c r="A77" s="40">
        <v>39386</v>
      </c>
      <c r="B77" s="21">
        <f>VLOOKUP(A77,IVOL!$M$2:$N$1048576,2,FALSE)*100</f>
        <v>20.103726399598283</v>
      </c>
      <c r="C77" s="21">
        <f>VLOOKUP(A77,DISP!$A$2:$C$1048576,3,FALSE)</f>
        <v>32.245999999999995</v>
      </c>
      <c r="D77" s="21">
        <f>VLOOKUP(A77,CS!$A$2:$D$1048576,4,FALSE)</f>
        <v>1.0533043478260851</v>
      </c>
      <c r="E77" s="104">
        <f>VLOOKUP(A77,BOS!$A$2:$E$1048576,5)</f>
        <v>0.22000000000000064</v>
      </c>
    </row>
    <row r="78" spans="1:5">
      <c r="A78" s="40">
        <v>39416</v>
      </c>
      <c r="B78" s="21">
        <f>VLOOKUP(A78,IVOL!$M$2:$N$1048576,2,FALSE)*100</f>
        <v>21.300278064576322</v>
      </c>
      <c r="C78" s="21">
        <f>VLOOKUP(A78,DISP!$A$2:$C$1048576,3,FALSE)</f>
        <v>31.881</v>
      </c>
      <c r="D78" s="21">
        <f>VLOOKUP(A78,CS!$A$2:$D$1048576,4,FALSE)</f>
        <v>1.4953636363636384</v>
      </c>
      <c r="E78" s="104">
        <f>VLOOKUP(A78,BOS!$A$2:$E$1048576,5)</f>
        <v>0.30000000000000071</v>
      </c>
    </row>
    <row r="79" spans="1:5">
      <c r="A79" s="40">
        <v>39447</v>
      </c>
      <c r="B79" s="21">
        <f>VLOOKUP(A79,IVOL!$M$2:$N$1048576,2,FALSE)*100</f>
        <v>19.482364878956464</v>
      </c>
      <c r="C79" s="21">
        <f>VLOOKUP(A79,DISP!$A$2:$C$1048576,3,FALSE)</f>
        <v>30.715</v>
      </c>
      <c r="D79" s="21">
        <f>VLOOKUP(A79,CS!$A$2:$D$1048576,4,FALSE)</f>
        <v>1.585761904761906</v>
      </c>
      <c r="E79" s="104">
        <f>VLOOKUP(A79,BOS!$A$2:$E$1048576,5)</f>
        <v>0.42999999999999972</v>
      </c>
    </row>
    <row r="80" spans="1:5">
      <c r="A80" s="40">
        <v>39478</v>
      </c>
      <c r="B80" s="21">
        <f>VLOOKUP(A80,IVOL!$M$2:$N$1048576,2,FALSE)*100</f>
        <v>30.297409090909085</v>
      </c>
      <c r="C80" s="21">
        <f>VLOOKUP(A80,DISP!$A$2:$C$1048576,3,FALSE)</f>
        <v>29.308</v>
      </c>
      <c r="D80" s="21">
        <f>VLOOKUP(A80,CS!$A$2:$D$1048576,4,FALSE)</f>
        <v>1.6373043478260865</v>
      </c>
      <c r="E80" s="104">
        <f>VLOOKUP(A80,BOS!$A$2:$E$1048576,5)</f>
        <v>0.26999999999999957</v>
      </c>
    </row>
    <row r="81" spans="1:5">
      <c r="A81" s="40">
        <v>39507</v>
      </c>
      <c r="B81" s="21">
        <f>VLOOKUP(A81,IVOL!$M$2:$N$1048576,2,FALSE)*100</f>
        <v>34.978142857142856</v>
      </c>
      <c r="C81" s="21">
        <f>VLOOKUP(A81,DISP!$A$2:$C$1048576,3,FALSE)</f>
        <v>26.986999999999998</v>
      </c>
      <c r="D81" s="21">
        <f>VLOOKUP(A81,CS!$A$2:$D$1048576,4,FALSE)</f>
        <v>1.9991904761904777</v>
      </c>
      <c r="E81" s="104">
        <f>VLOOKUP(A81,BOS!$A$2:$E$1048576,5)</f>
        <v>0.44999999999999929</v>
      </c>
    </row>
    <row r="82" spans="1:5">
      <c r="A82" s="40">
        <v>39538</v>
      </c>
      <c r="B82" s="21">
        <f>VLOOKUP(A82,IVOL!$M$2:$N$1048576,2,FALSE)*100</f>
        <v>35.359523809523814</v>
      </c>
      <c r="C82" s="21">
        <f>VLOOKUP(A82,DISP!$A$2:$C$1048576,3,FALSE)</f>
        <v>29.591999999999999</v>
      </c>
      <c r="D82" s="21">
        <f>VLOOKUP(A82,CS!$A$2:$D$1048576,4,FALSE)</f>
        <v>2.5505238095238099</v>
      </c>
      <c r="E82" s="104">
        <f>VLOOKUP(A82,BOS!$A$2:$E$1048576,5)</f>
        <v>0.57000000000000028</v>
      </c>
    </row>
    <row r="83" spans="1:5">
      <c r="A83" s="40">
        <v>39568</v>
      </c>
      <c r="B83" s="21">
        <f>VLOOKUP(A83,IVOL!$M$2:$N$1048576,2,FALSE)*100</f>
        <v>27.427772727272725</v>
      </c>
      <c r="C83" s="21">
        <f>VLOOKUP(A83,DISP!$A$2:$C$1048576,3,FALSE)</f>
        <v>26.619</v>
      </c>
      <c r="D83" s="21">
        <f>VLOOKUP(A83,CS!$A$2:$D$1048576,4,FALSE)</f>
        <v>2.3681818181818155</v>
      </c>
      <c r="E83" s="104">
        <f>VLOOKUP(A83,BOS!$A$2:$E$1048576,5)</f>
        <v>0.50999999999999979</v>
      </c>
    </row>
    <row r="84" spans="1:5">
      <c r="A84" s="40">
        <v>39599</v>
      </c>
      <c r="B84" s="21">
        <f>VLOOKUP(A84,IVOL!$M$2:$N$1048576,2,FALSE)*100</f>
        <v>25.775636363636362</v>
      </c>
      <c r="C84" s="21">
        <f>VLOOKUP(A84,DISP!$A$2:$C$1048576,3,FALSE)</f>
        <v>28.045000000000002</v>
      </c>
      <c r="D84" s="21">
        <f>VLOOKUP(A84,CS!$A$2:$D$1048576,4,FALSE)</f>
        <v>2.1259999999999977</v>
      </c>
      <c r="E84" s="104">
        <f>VLOOKUP(A84,BOS!$A$2:$E$1048576,5)</f>
        <v>0.40000000000000036</v>
      </c>
    </row>
    <row r="85" spans="1:5">
      <c r="A85" s="40">
        <v>39629</v>
      </c>
      <c r="B85" s="21">
        <f>VLOOKUP(A85,IVOL!$M$2:$N$1048576,2,FALSE)*100</f>
        <v>27.688952380952379</v>
      </c>
      <c r="C85" s="21">
        <f>VLOOKUP(A85,DISP!$A$2:$C$1048576,3,FALSE)</f>
        <v>31.350999999999999</v>
      </c>
      <c r="D85" s="21">
        <f>VLOOKUP(A85,CS!$A$2:$D$1048576,4,FALSE)</f>
        <v>2.1972857142857158</v>
      </c>
      <c r="E85" s="104">
        <f>VLOOKUP(A85,BOS!$A$2:$E$1048576,5)</f>
        <v>0.4399999999999995</v>
      </c>
    </row>
    <row r="86" spans="1:5">
      <c r="A86" s="40">
        <v>39660</v>
      </c>
      <c r="B86" s="21">
        <f>VLOOKUP(A86,IVOL!$M$2:$N$1048576,2,FALSE)*100</f>
        <v>27.914043478260876</v>
      </c>
      <c r="C86" s="21">
        <f>VLOOKUP(A86,DISP!$A$2:$C$1048576,3,FALSE)</f>
        <v>29.23</v>
      </c>
      <c r="D86" s="21">
        <f>VLOOKUP(A86,CS!$A$2:$D$1048576,4,FALSE)</f>
        <v>2.32308695652174</v>
      </c>
      <c r="E86" s="104">
        <f>VLOOKUP(A86,BOS!$A$2:$E$1048576,5)</f>
        <v>0.42999999999999972</v>
      </c>
    </row>
    <row r="87" spans="1:5">
      <c r="A87" s="40">
        <v>39691</v>
      </c>
      <c r="B87" s="21">
        <f>VLOOKUP(A87,IVOL!$M$2:$N$1048576,2,FALSE)*100</f>
        <v>27.110142857142851</v>
      </c>
      <c r="C87" s="21">
        <f>VLOOKUP(A87,DISP!$A$2:$C$1048576,3,FALSE)</f>
        <v>45.008000000000003</v>
      </c>
      <c r="D87" s="21">
        <f>VLOOKUP(A87,CS!$A$2:$D$1048576,4,FALSE)</f>
        <v>2.2469999999999981</v>
      </c>
      <c r="E87" s="104">
        <f>VLOOKUP(A87,BOS!$A$2:$E$1048576,5)</f>
        <v>0.34999999999999964</v>
      </c>
    </row>
    <row r="88" spans="1:5">
      <c r="A88" s="40">
        <v>39721</v>
      </c>
      <c r="B88" s="21">
        <f>VLOOKUP(A88,IVOL!$M$2:$N$1048576,2,FALSE)*100</f>
        <v>32.233909090909087</v>
      </c>
      <c r="C88" s="21">
        <f>VLOOKUP(A88,DISP!$A$2:$C$1048576,3,FALSE)</f>
        <v>38.770000000000003</v>
      </c>
      <c r="D88" s="21">
        <f>VLOOKUP(A88,CS!$A$2:$D$1048576,4,FALSE)</f>
        <v>2.7021363636363676</v>
      </c>
      <c r="E88" s="104">
        <f>VLOOKUP(A88,BOS!$A$2:$E$1048576,5)</f>
        <v>0.56999999999999851</v>
      </c>
    </row>
    <row r="89" spans="1:5">
      <c r="A89" s="40">
        <v>39752</v>
      </c>
      <c r="B89" s="21">
        <f>VLOOKUP(A89,IVOL!$M$2:$N$1048576,2,FALSE)*100</f>
        <v>51.527130434782606</v>
      </c>
      <c r="C89" s="21">
        <f>VLOOKUP(A89,DISP!$A$2:$C$1048576,3,FALSE)</f>
        <v>48.386000000000003</v>
      </c>
      <c r="D89" s="21">
        <f>VLOOKUP(A89,CS!$A$2:$D$1048576,4,FALSE)</f>
        <v>3.0845652173913045</v>
      </c>
      <c r="E89" s="104">
        <f>VLOOKUP(A89,BOS!$A$2:$E$1048576,5)</f>
        <v>0.76000000000000068</v>
      </c>
    </row>
    <row r="90" spans="1:5">
      <c r="A90" s="40">
        <v>39782</v>
      </c>
      <c r="B90" s="21">
        <f>VLOOKUP(A90,IVOL!$M$2:$N$1048576,2,FALSE)*100</f>
        <v>55.8063</v>
      </c>
      <c r="C90" s="21">
        <f>VLOOKUP(A90,DISP!$A$2:$C$1048576,3,FALSE)</f>
        <v>56.384</v>
      </c>
      <c r="D90" s="21">
        <f>VLOOKUP(A90,CS!$A$2:$D$1048576,4,FALSE)</f>
        <v>2.9297500000000012</v>
      </c>
      <c r="E90" s="104">
        <f>VLOOKUP(A90,BOS!$A$2:$E$1048576,5)</f>
        <v>0.46999999999999975</v>
      </c>
    </row>
    <row r="91" spans="1:5">
      <c r="A91" s="40">
        <v>39813</v>
      </c>
      <c r="B91" s="21">
        <f>VLOOKUP(A91,IVOL!$M$2:$N$1048576,2,FALSE)*100</f>
        <v>47.787217391304338</v>
      </c>
      <c r="C91" s="21">
        <f>VLOOKUP(A91,DISP!$A$2:$C$1048576,3,FALSE)</f>
        <v>49.131</v>
      </c>
      <c r="D91" s="21">
        <f>VLOOKUP(A91,CS!$A$2:$D$1048576,4,FALSE)</f>
        <v>3.3881304347826084</v>
      </c>
      <c r="E91" s="104">
        <f>VLOOKUP(A91,BOS!$A$2:$E$1048576,5)</f>
        <v>0.70000000000000018</v>
      </c>
    </row>
    <row r="92" spans="1:5">
      <c r="A92" s="40">
        <v>39844</v>
      </c>
      <c r="B92" s="21">
        <f>VLOOKUP(A92,IVOL!$M$2:$N$1048576,2,FALSE)*100</f>
        <v>43.790954545454547</v>
      </c>
      <c r="C92" s="21">
        <f>VLOOKUP(A92,DISP!$A$2:$C$1048576,3,FALSE)</f>
        <v>47.219000000000001</v>
      </c>
      <c r="D92" s="21">
        <f>VLOOKUP(A92,CS!$A$2:$D$1048576,4,FALSE)</f>
        <v>3.3855909090909071</v>
      </c>
      <c r="E92" s="104">
        <f>VLOOKUP(A92,BOS!$A$2:$E$1048576,5)</f>
        <v>0.54999999999999982</v>
      </c>
    </row>
    <row r="93" spans="1:5">
      <c r="A93" s="40">
        <v>39872</v>
      </c>
      <c r="B93" s="21">
        <f>VLOOKUP(A93,IVOL!$M$2:$N$1048576,2,FALSE)*100</f>
        <v>41.647250000000007</v>
      </c>
      <c r="C93" s="21">
        <f>VLOOKUP(A93,DISP!$A$2:$C$1048576,3,FALSE)</f>
        <v>44.777000000000001</v>
      </c>
      <c r="D93" s="21">
        <f>VLOOKUP(A93,CS!$A$2:$D$1048576,4,FALSE)</f>
        <v>3.1227</v>
      </c>
      <c r="E93" s="104">
        <f>VLOOKUP(A93,BOS!$A$2:$E$1048576,5)</f>
        <v>0.53000000000000025</v>
      </c>
    </row>
    <row r="94" spans="1:5">
      <c r="A94" s="40">
        <v>39903</v>
      </c>
      <c r="B94" s="21">
        <f>VLOOKUP(A94,IVOL!$M$2:$N$1048576,2,FALSE)*100</f>
        <v>36.747227272727272</v>
      </c>
      <c r="C94" s="21">
        <f>VLOOKUP(A94,DISP!$A$2:$C$1048576,3,FALSE)</f>
        <v>38.936999999999998</v>
      </c>
      <c r="D94" s="21">
        <f>VLOOKUP(A94,CS!$A$2:$D$1048576,4,FALSE)</f>
        <v>3.7500454545454538</v>
      </c>
      <c r="E94" s="104">
        <f>VLOOKUP(A94,BOS!$A$2:$E$1048576,5)</f>
        <v>0.37999999999999989</v>
      </c>
    </row>
    <row r="95" spans="1:5">
      <c r="A95" s="40">
        <v>39933</v>
      </c>
      <c r="B95" s="21">
        <f>VLOOKUP(A95,IVOL!$M$2:$N$1048576,2,FALSE)*100</f>
        <v>34.44259090909091</v>
      </c>
      <c r="C95" s="21">
        <f>VLOOKUP(A95,DISP!$A$2:$C$1048576,3,FALSE)</f>
        <v>36.54</v>
      </c>
      <c r="D95" s="21">
        <f>VLOOKUP(A95,CS!$A$2:$D$1048576,4,FALSE)</f>
        <v>6.4550454545454548</v>
      </c>
      <c r="E95" s="104">
        <f>VLOOKUP(A95,BOS!$A$2:$E$1048576,5)</f>
        <v>0.33000000000000007</v>
      </c>
    </row>
    <row r="96" spans="1:5">
      <c r="A96" s="40">
        <v>39964</v>
      </c>
      <c r="B96" s="21">
        <f>VLOOKUP(A96,IVOL!$M$2:$N$1048576,2,FALSE)*100</f>
        <v>31.253857142857139</v>
      </c>
      <c r="C96" s="21">
        <f>VLOOKUP(A96,DISP!$A$2:$C$1048576,3,FALSE)</f>
        <v>35.537999999999997</v>
      </c>
      <c r="D96" s="21">
        <f>VLOOKUP(A96,CS!$A$2:$D$1048576,4,FALSE)</f>
        <v>2.9999523809523811</v>
      </c>
      <c r="E96" s="104">
        <f>VLOOKUP(A96,BOS!$A$2:$E$1048576,5)</f>
        <v>0.24000000000000021</v>
      </c>
    </row>
    <row r="97" spans="1:5">
      <c r="A97" s="40">
        <v>39994</v>
      </c>
      <c r="B97" s="21">
        <f>VLOOKUP(A97,IVOL!$M$2:$N$1048576,2,FALSE)*100</f>
        <v>29.398818181818175</v>
      </c>
      <c r="C97" s="21">
        <f>VLOOKUP(A97,DISP!$A$2:$C$1048576,3,FALSE)</f>
        <v>33.076999999999998</v>
      </c>
      <c r="D97" s="21">
        <f>VLOOKUP(A97,CS!$A$2:$D$1048576,4,FALSE)</f>
        <v>2.3309999999999995</v>
      </c>
      <c r="E97" s="104">
        <f>VLOOKUP(A97,BOS!$A$2:$E$1048576,5)</f>
        <v>0.29999999999999893</v>
      </c>
    </row>
    <row r="98" spans="1:5">
      <c r="A98" s="40">
        <v>40025</v>
      </c>
      <c r="B98" s="21">
        <f>VLOOKUP(A98,IVOL!$M$2:$N$1048576,2,FALSE)*100</f>
        <v>26.194608695652178</v>
      </c>
      <c r="C98" s="21">
        <f>VLOOKUP(A98,DISP!$A$2:$C$1048576,3,FALSE)</f>
        <v>33.704999999999998</v>
      </c>
      <c r="D98" s="21">
        <f>VLOOKUP(A98,CS!$A$2:$D$1048576,4,FALSE)</f>
        <v>2.0113913043478266</v>
      </c>
      <c r="E98" s="104">
        <f>VLOOKUP(A98,BOS!$A$2:$E$1048576,5)</f>
        <v>0.16999999999999993</v>
      </c>
    </row>
    <row r="99" spans="1:5">
      <c r="A99" s="40">
        <v>40056</v>
      </c>
      <c r="B99" s="21">
        <f>VLOOKUP(A99,IVOL!$M$2:$N$1048576,2,FALSE)*100</f>
        <v>27.719428571428566</v>
      </c>
      <c r="C99" s="21">
        <f>VLOOKUP(A99,DISP!$A$2:$C$1048576,3,FALSE)</f>
        <v>35.268000000000001</v>
      </c>
      <c r="D99" s="21">
        <f>VLOOKUP(A99,CS!$A$2:$D$1048576,4,FALSE)</f>
        <v>1.9786190476190466</v>
      </c>
      <c r="E99" s="104">
        <f>VLOOKUP(A99,BOS!$A$2:$E$1048576,5)</f>
        <v>0.20999999999999996</v>
      </c>
    </row>
    <row r="100" spans="1:5">
      <c r="A100" s="40">
        <v>40086</v>
      </c>
      <c r="B100" s="21">
        <f>VLOOKUP(A100,IVOL!$M$2:$N$1048576,2,FALSE)*100</f>
        <v>26.521454545454539</v>
      </c>
      <c r="C100" s="21">
        <f>VLOOKUP(A100,DISP!$A$2:$C$1048576,3,FALSE)</f>
        <v>34.39</v>
      </c>
      <c r="D100" s="21">
        <f>VLOOKUP(A100,CS!$A$2:$D$1048576,4,FALSE)</f>
        <v>2.6955909090909103</v>
      </c>
      <c r="E100" s="104">
        <f>VLOOKUP(A100,BOS!$A$2:$E$1048576,5)</f>
        <v>0.21000000000000085</v>
      </c>
    </row>
    <row r="101" spans="1:5">
      <c r="A101" s="40">
        <v>40117</v>
      </c>
      <c r="B101" s="21">
        <f>VLOOKUP(A101,IVOL!$M$2:$N$1048576,2,FALSE)*100</f>
        <v>24.893863636363641</v>
      </c>
      <c r="C101" s="21">
        <f>VLOOKUP(A101,DISP!$A$2:$C$1048576,3,FALSE)</f>
        <v>32.39</v>
      </c>
      <c r="D101" s="21">
        <f>VLOOKUP(A101,CS!$A$2:$D$1048576,4,FALSE)</f>
        <v>8.9995909090909088</v>
      </c>
      <c r="E101" s="104">
        <f>VLOOKUP(A101,BOS!$A$2:$E$1048576,5)</f>
        <v>0.16999999999999993</v>
      </c>
    </row>
    <row r="102" spans="1:5">
      <c r="A102" s="40">
        <v>40147</v>
      </c>
      <c r="B102" s="21">
        <f>VLOOKUP(A102,IVOL!$M$2:$N$1048576,2,FALSE)*100</f>
        <v>25.015999999999998</v>
      </c>
      <c r="C102" s="21">
        <f>VLOOKUP(A102,DISP!$A$2:$C$1048576,3,FALSE)</f>
        <v>32.042000000000002</v>
      </c>
      <c r="D102" s="21">
        <f>VLOOKUP(A102,CS!$A$2:$D$1048576,4,FALSE)</f>
        <v>1.5350476190476181</v>
      </c>
      <c r="E102" s="104">
        <f>VLOOKUP(A102,BOS!$A$2:$E$1048576,5)</f>
        <v>0.25</v>
      </c>
    </row>
    <row r="103" spans="1:5">
      <c r="A103" s="40">
        <v>40178</v>
      </c>
      <c r="B103" s="21">
        <f>VLOOKUP(A103,IVOL!$M$2:$N$1048576,2,FALSE)*100</f>
        <v>21.054608695652171</v>
      </c>
      <c r="C103" s="21">
        <f>VLOOKUP(A103,DISP!$A$2:$C$1048576,3,FALSE)</f>
        <v>29.754999999999999</v>
      </c>
      <c r="D103" s="21">
        <f>VLOOKUP(A103,CS!$A$2:$D$1048576,4,FALSE)</f>
        <v>1.546695652173911</v>
      </c>
      <c r="E103" s="104">
        <f>VLOOKUP(A103,BOS!$A$2:$E$1048576,5)</f>
        <v>0.28829999999999956</v>
      </c>
    </row>
    <row r="104" spans="1:5">
      <c r="A104" s="40">
        <v>40209</v>
      </c>
      <c r="B104" s="21">
        <f>VLOOKUP(A104,IVOL!$M$2:$N$1048576,2,FALSE)*100</f>
        <v>20.974190476190476</v>
      </c>
      <c r="C104" s="21">
        <f>VLOOKUP(A104,DISP!$A$2:$C$1048576,3,FALSE)</f>
        <v>28.582999999999998</v>
      </c>
      <c r="D104" s="21">
        <f>VLOOKUP(A104,CS!$A$2:$D$1048576,4,FALSE)</f>
        <v>1.4953809523809527</v>
      </c>
      <c r="E104" s="104">
        <f>VLOOKUP(A104,BOS!$A$2:$E$1048576,5)</f>
        <v>0.22999999999999954</v>
      </c>
    </row>
    <row r="105" spans="1:5">
      <c r="A105" s="40">
        <v>40237</v>
      </c>
      <c r="B105" s="21">
        <f>VLOOKUP(A105,IVOL!$M$2:$N$1048576,2,FALSE)*100</f>
        <v>23.690149999999999</v>
      </c>
      <c r="C105" s="21">
        <f>VLOOKUP(A105,DISP!$A$2:$C$1048576,3,FALSE)</f>
        <v>23.591999999999999</v>
      </c>
      <c r="D105" s="21">
        <f>VLOOKUP(A105,CS!$A$2:$D$1048576,4,FALSE)</f>
        <v>1.3955499999999992</v>
      </c>
      <c r="E105" s="104">
        <f>VLOOKUP(A105,BOS!$A$2:$E$1048576,5)</f>
        <v>0.26750000000000007</v>
      </c>
    </row>
    <row r="106" spans="1:5">
      <c r="A106" s="40">
        <v>40268</v>
      </c>
      <c r="B106" s="21">
        <f>VLOOKUP(A106,IVOL!$M$2:$N$1048576,2,FALSE)*100</f>
        <v>18.431478260869561</v>
      </c>
      <c r="C106" s="21">
        <f>VLOOKUP(A106,DISP!$A$2:$C$1048576,3,FALSE)</f>
        <v>23.478999999999999</v>
      </c>
      <c r="D106" s="21">
        <f>VLOOKUP(A106,CS!$A$2:$D$1048576,4,FALSE)</f>
        <v>1.4437826086956536</v>
      </c>
      <c r="E106" s="104">
        <f>VLOOKUP(A106,BOS!$A$2:$E$1048576,5)</f>
        <v>0.16500000000000092</v>
      </c>
    </row>
    <row r="107" spans="1:5">
      <c r="A107" s="40">
        <v>40298</v>
      </c>
      <c r="B107" s="21">
        <f>VLOOKUP(A107,IVOL!$M$2:$N$1048576,2,FALSE)*100</f>
        <v>19.800318181818188</v>
      </c>
      <c r="C107" s="21">
        <f>VLOOKUP(A107,DISP!$A$2:$C$1048576,3,FALSE)</f>
        <v>23.939</v>
      </c>
      <c r="D107" s="21">
        <f>VLOOKUP(A107,CS!$A$2:$D$1048576,4,FALSE)</f>
        <v>1.3536363636363644</v>
      </c>
      <c r="E107" s="104">
        <f>VLOOKUP(A107,BOS!$A$2:$E$1048576,5)</f>
        <v>0.15000000000000036</v>
      </c>
    </row>
    <row r="108" spans="1:5">
      <c r="A108" s="40">
        <v>40329</v>
      </c>
      <c r="B108" s="21">
        <f>VLOOKUP(A108,IVOL!$M$2:$N$1048576,2,FALSE)*100</f>
        <v>29.326380952380948</v>
      </c>
      <c r="C108" s="21">
        <f>VLOOKUP(A108,DISP!$A$2:$C$1048576,3,FALSE)</f>
        <v>22.16</v>
      </c>
      <c r="D108" s="21">
        <f>VLOOKUP(A108,CS!$A$2:$D$1048576,4,FALSE)</f>
        <v>1.5257142857142867</v>
      </c>
      <c r="E108" s="104">
        <f>VLOOKUP(A108,BOS!$A$2:$E$1048576,5)</f>
        <v>0.28500000000000014</v>
      </c>
    </row>
    <row r="109" spans="1:5">
      <c r="A109" s="40">
        <v>40359</v>
      </c>
      <c r="B109" s="21">
        <f>VLOOKUP(A109,IVOL!$M$2:$N$1048576,2,FALSE)*100</f>
        <v>26.792954545454549</v>
      </c>
      <c r="C109" s="21">
        <f>VLOOKUP(A109,DISP!$A$2:$C$1048576,3,FALSE)</f>
        <v>25.931999999999999</v>
      </c>
      <c r="D109" s="21">
        <f>VLOOKUP(A109,CS!$A$2:$D$1048576,4,FALSE)</f>
        <v>1.6601818181818189</v>
      </c>
      <c r="E109" s="104">
        <f>VLOOKUP(A109,BOS!$A$2:$E$1048576,5)</f>
        <v>0.36250000000000071</v>
      </c>
    </row>
    <row r="110" spans="1:5">
      <c r="A110" s="40">
        <v>40390</v>
      </c>
      <c r="B110" s="21">
        <f>VLOOKUP(A110,IVOL!$M$2:$N$1048576,2,FALSE)*100</f>
        <v>24.137545454545453</v>
      </c>
      <c r="C110" s="21">
        <f>VLOOKUP(A110,DISP!$A$2:$C$1048576,3,FALSE)</f>
        <v>24.949000000000002</v>
      </c>
      <c r="D110" s="21">
        <f>VLOOKUP(A110,CS!$A$2:$D$1048576,4,FALSE)</f>
        <v>1.6859545454545435</v>
      </c>
      <c r="E110" s="104">
        <f>VLOOKUP(A110,BOS!$A$2:$E$1048576,5)</f>
        <v>0.28500000000000014</v>
      </c>
    </row>
    <row r="111" spans="1:5">
      <c r="A111" s="40">
        <v>40421</v>
      </c>
      <c r="B111" s="21">
        <f>VLOOKUP(A111,IVOL!$M$2:$N$1048576,2,FALSE)*100</f>
        <v>24.355636363636368</v>
      </c>
      <c r="C111" s="21">
        <f>VLOOKUP(A111,DISP!$A$2:$C$1048576,3,FALSE)</f>
        <v>37.517000000000003</v>
      </c>
      <c r="D111" s="21">
        <f>VLOOKUP(A111,CS!$A$2:$D$1048576,4,FALSE)</f>
        <v>1.6141818181818186</v>
      </c>
      <c r="E111" s="104">
        <f>VLOOKUP(A111,BOS!$A$2:$E$1048576,5)</f>
        <v>0.23499999999999943</v>
      </c>
    </row>
    <row r="112" spans="1:5">
      <c r="A112" s="40">
        <v>40451</v>
      </c>
      <c r="B112" s="21">
        <f>VLOOKUP(A112,IVOL!$M$2:$N$1048576,2,FALSE)*100</f>
        <v>20.99854545454545</v>
      </c>
      <c r="C112" s="21">
        <f>VLOOKUP(A112,DISP!$A$2:$C$1048576,3,FALSE)</f>
        <v>32.992999999999995</v>
      </c>
      <c r="D112" s="21">
        <f>VLOOKUP(A112,CS!$A$2:$D$1048576,4,FALSE)</f>
        <v>1.632090909090909</v>
      </c>
      <c r="E112" s="104">
        <f>VLOOKUP(A112,BOS!$A$2:$E$1048576,5)</f>
        <v>0.19250000000000078</v>
      </c>
    </row>
    <row r="113" spans="1:5">
      <c r="A113" s="40">
        <v>40482</v>
      </c>
      <c r="B113" s="21">
        <f>VLOOKUP(A113,IVOL!$M$2:$N$1048576,2,FALSE)*100</f>
        <v>21.23295238095238</v>
      </c>
      <c r="C113" s="21">
        <f>VLOOKUP(A113,DISP!$A$2:$C$1048576,3,FALSE)</f>
        <v>33.287999999999997</v>
      </c>
      <c r="D113" s="21">
        <f>VLOOKUP(A113,CS!$A$2:$D$1048576,4,FALSE)</f>
        <v>1.6124761904761904</v>
      </c>
      <c r="E113" s="104">
        <f>VLOOKUP(A113,BOS!$A$2:$E$1048576,5)</f>
        <v>0.17249999999999943</v>
      </c>
    </row>
    <row r="114" spans="1:5">
      <c r="A114" s="40">
        <v>40512</v>
      </c>
      <c r="B114" s="21">
        <f>VLOOKUP(A114,IVOL!$M$2:$N$1048576,2,FALSE)*100</f>
        <v>21.191181818181825</v>
      </c>
      <c r="C114" s="21">
        <f>VLOOKUP(A114,DISP!$A$2:$C$1048576,3,FALSE)</f>
        <v>31.838000000000001</v>
      </c>
      <c r="D114" s="21">
        <f>VLOOKUP(A114,CS!$A$2:$D$1048576,4,FALSE)</f>
        <v>1.5057272727272704</v>
      </c>
      <c r="E114" s="104">
        <f>VLOOKUP(A114,BOS!$A$2:$E$1048576,5)</f>
        <v>0.22750000000000004</v>
      </c>
    </row>
    <row r="115" spans="1:5">
      <c r="A115" s="40">
        <v>40543</v>
      </c>
      <c r="B115" s="21">
        <f>VLOOKUP(A115,IVOL!$M$2:$N$1048576,2,FALSE)*100</f>
        <v>16.039347826086956</v>
      </c>
      <c r="C115" s="21">
        <f>VLOOKUP(A115,DISP!$A$2:$C$1048576,3,FALSE)</f>
        <v>30.091999999999999</v>
      </c>
      <c r="D115" s="21">
        <f>VLOOKUP(A115,CS!$A$2:$D$1048576,4,FALSE)</f>
        <v>1.4803478260869563</v>
      </c>
      <c r="E115" s="104">
        <f>VLOOKUP(A115,BOS!$A$2:$E$1048576,5)</f>
        <v>0.24000000000000021</v>
      </c>
    </row>
    <row r="116" spans="1:5">
      <c r="A116" s="40">
        <v>40574</v>
      </c>
      <c r="B116" s="21">
        <f>VLOOKUP(A116,IVOL!$M$2:$N$1048576,2,FALSE)*100</f>
        <v>17.295857142857145</v>
      </c>
      <c r="C116" s="21">
        <f>VLOOKUP(A116,DISP!$A$2:$C$1048576,3,FALSE)</f>
        <v>31.542000000000002</v>
      </c>
      <c r="D116" s="21">
        <f>VLOOKUP(A116,CS!$A$2:$D$1048576,4,FALSE)</f>
        <v>1.4371904761904766</v>
      </c>
      <c r="E116" s="104">
        <f>VLOOKUP(A116,BOS!$A$2:$E$1048576,5)</f>
        <v>0.17750000000000021</v>
      </c>
    </row>
    <row r="117" spans="1:5">
      <c r="A117" s="40">
        <v>40602</v>
      </c>
      <c r="B117" s="21">
        <f>VLOOKUP(A117,IVOL!$M$2:$N$1048576,2,FALSE)*100</f>
        <v>17.336600000000004</v>
      </c>
      <c r="C117" s="21">
        <f>VLOOKUP(A117,DISP!$A$2:$C$1048576,3,FALSE)</f>
        <v>27.38</v>
      </c>
      <c r="D117" s="21">
        <f>VLOOKUP(A117,CS!$A$2:$D$1048576,4,FALSE)</f>
        <v>1.3302000000000005</v>
      </c>
      <c r="E117" s="104">
        <f>VLOOKUP(A117,BOS!$A$2:$E$1048576,5)</f>
        <v>0.14000000000000057</v>
      </c>
    </row>
    <row r="118" spans="1:5">
      <c r="A118" s="40">
        <v>40633</v>
      </c>
      <c r="B118" s="21">
        <f>VLOOKUP(A118,IVOL!$M$2:$N$1048576,2,FALSE)*100</f>
        <v>20.235652173913046</v>
      </c>
      <c r="C118" s="21">
        <f>VLOOKUP(A118,DISP!$A$2:$C$1048576,3,FALSE)</f>
        <v>20.97</v>
      </c>
      <c r="D118" s="21">
        <f>VLOOKUP(A118,CS!$A$2:$D$1048576,4,FALSE)</f>
        <v>1.3490434782608682</v>
      </c>
      <c r="E118" s="104">
        <f>VLOOKUP(A118,BOS!$A$2:$E$1048576,5)</f>
        <v>0.16499999999999915</v>
      </c>
    </row>
    <row r="119" spans="1:5">
      <c r="A119" s="40">
        <v>40663</v>
      </c>
      <c r="B119" s="21">
        <f>VLOOKUP(A119,IVOL!$M$2:$N$1048576,2,FALSE)*100</f>
        <v>17.335904761904757</v>
      </c>
      <c r="C119" s="21">
        <f>VLOOKUP(A119,DISP!$A$2:$C$1048576,3,FALSE)</f>
        <v>24.69</v>
      </c>
      <c r="D119" s="21">
        <f>VLOOKUP(A119,CS!$A$2:$D$1048576,4,FALSE)</f>
        <v>1.3259999999999996</v>
      </c>
      <c r="E119" s="104">
        <f>VLOOKUP(A119,BOS!$A$2:$E$1048576,5)</f>
        <v>0.13000000000000078</v>
      </c>
    </row>
    <row r="120" spans="1:5">
      <c r="A120" s="40">
        <v>40694</v>
      </c>
      <c r="B120" s="21">
        <f>VLOOKUP(A120,IVOL!$M$2:$N$1048576,2,FALSE)*100</f>
        <v>19.915772727272728</v>
      </c>
      <c r="C120" s="21">
        <f>VLOOKUP(A120,DISP!$A$2:$C$1048576,3,FALSE)</f>
        <v>25.099</v>
      </c>
      <c r="D120" s="21">
        <f>VLOOKUP(A120,CS!$A$2:$D$1048576,4,FALSE)</f>
        <v>1.402636363636363</v>
      </c>
      <c r="E120" s="104">
        <f>VLOOKUP(A120,BOS!$A$2:$E$1048576,5)</f>
        <v>0.17000000000000082</v>
      </c>
    </row>
    <row r="121" spans="1:5">
      <c r="A121" s="40">
        <v>40724</v>
      </c>
      <c r="B121" s="21">
        <f>VLOOKUP(A121,IVOL!$M$2:$N$1048576,2,FALSE)*100</f>
        <v>21.106681818181816</v>
      </c>
      <c r="C121" s="21">
        <f>VLOOKUP(A121,DISP!$A$2:$C$1048576,3,FALSE)</f>
        <v>27.946999999999999</v>
      </c>
      <c r="D121" s="21">
        <f>VLOOKUP(A121,CS!$A$2:$D$1048576,4,FALSE)</f>
        <v>1.4781818181818185</v>
      </c>
      <c r="E121" s="104">
        <f>VLOOKUP(A121,BOS!$A$2:$E$1048576,5)</f>
        <v>0.21249999999999858</v>
      </c>
    </row>
    <row r="122" spans="1:5">
      <c r="A122" s="40">
        <v>40755</v>
      </c>
      <c r="B122" s="21">
        <f>VLOOKUP(A122,IVOL!$M$2:$N$1048576,2,FALSE)*100</f>
        <v>21.055904761904763</v>
      </c>
      <c r="C122" s="21">
        <f>VLOOKUP(A122,DISP!$A$2:$C$1048576,3,FALSE)</f>
        <v>23.719000000000001</v>
      </c>
      <c r="D122" s="21">
        <f>VLOOKUP(A122,CS!$A$2:$D$1048576,4,FALSE)</f>
        <v>1.6202380952380944</v>
      </c>
      <c r="E122" s="104">
        <f>VLOOKUP(A122,BOS!$A$2:$E$1048576,5)</f>
        <v>0.23749999999999982</v>
      </c>
    </row>
    <row r="123" spans="1:5">
      <c r="A123" s="40">
        <v>40786</v>
      </c>
      <c r="B123" s="21">
        <f>VLOOKUP(A123,IVOL!$M$2:$N$1048576,2,FALSE)*100</f>
        <v>33.733826086956519</v>
      </c>
      <c r="C123" s="21">
        <f>VLOOKUP(A123,DISP!$A$2:$C$1048576,3,FALSE)</f>
        <v>31.527000000000001</v>
      </c>
      <c r="D123" s="21">
        <f>VLOOKUP(A123,CS!$A$2:$D$1048576,4,FALSE)</f>
        <v>1.9518695652173923</v>
      </c>
      <c r="E123" s="104">
        <f>VLOOKUP(A123,BOS!$A$2:$E$1048576,5)</f>
        <v>0.45749999999999957</v>
      </c>
    </row>
    <row r="124" spans="1:5">
      <c r="A124" s="40">
        <v>40816</v>
      </c>
      <c r="B124" s="21">
        <f>VLOOKUP(A124,IVOL!$M$2:$N$1048576,2,FALSE)*100</f>
        <v>36.382181818181813</v>
      </c>
      <c r="C124" s="21">
        <f>VLOOKUP(A124,DISP!$A$2:$C$1048576,3,FALSE)</f>
        <v>33.521999999999998</v>
      </c>
      <c r="D124" s="21">
        <f>VLOOKUP(A124,CS!$A$2:$D$1048576,4,FALSE)</f>
        <v>2.3046363636363631</v>
      </c>
      <c r="E124" s="104">
        <f>VLOOKUP(A124,BOS!$A$2:$E$1048576,5)</f>
        <v>0.40249999999999986</v>
      </c>
    </row>
    <row r="125" spans="1:5">
      <c r="A125" s="40">
        <v>40847</v>
      </c>
      <c r="B125" s="21">
        <f>VLOOKUP(A125,IVOL!$M$2:$N$1048576,2,FALSE)*100</f>
        <v>33.21442857142857</v>
      </c>
      <c r="C125" s="21">
        <f>VLOOKUP(A125,DISP!$A$2:$C$1048576,3,FALSE)</f>
        <v>28.507000000000001</v>
      </c>
      <c r="D125" s="21">
        <f>VLOOKUP(A125,CS!$A$2:$D$1048576,4,FALSE)</f>
        <v>2.4973809523809516</v>
      </c>
      <c r="E125" s="104">
        <f>VLOOKUP(A125,BOS!$A$2:$E$1048576,5)</f>
        <v>0.29749999999999943</v>
      </c>
    </row>
    <row r="126" spans="1:5">
      <c r="A126" s="40">
        <v>40877</v>
      </c>
      <c r="B126" s="21">
        <f>VLOOKUP(A126,IVOL!$M$2:$N$1048576,2,FALSE)*100</f>
        <v>28.413363636363638</v>
      </c>
      <c r="C126" s="21">
        <f>VLOOKUP(A126,DISP!$A$2:$C$1048576,3,FALSE)</f>
        <v>31.164999999999999</v>
      </c>
      <c r="D126" s="21">
        <f>VLOOKUP(A126,CS!$A$2:$D$1048576,4,FALSE)</f>
        <v>2.7184545454545459</v>
      </c>
      <c r="E126" s="104">
        <f>VLOOKUP(A126,BOS!$A$2:$E$1048576,5)</f>
        <v>0.39999999999999947</v>
      </c>
    </row>
    <row r="127" spans="1:5">
      <c r="A127" s="40">
        <v>40908</v>
      </c>
      <c r="B127" s="21">
        <f>VLOOKUP(A127,IVOL!$M$2:$N$1048576,2,FALSE)*100</f>
        <v>22.333909090909092</v>
      </c>
      <c r="C127" s="21">
        <f>VLOOKUP(A127,DISP!$A$2:$C$1048576,3,FALSE)</f>
        <v>31.398</v>
      </c>
      <c r="D127" s="21">
        <f>VLOOKUP(A127,CS!$A$2:$D$1048576,4,FALSE)</f>
        <v>3.3456363636363626</v>
      </c>
      <c r="E127" s="104">
        <f>VLOOKUP(A127,BOS!$A$2:$E$1048576,5)</f>
        <v>0.45749999999999957</v>
      </c>
    </row>
    <row r="128" spans="1:5">
      <c r="A128" s="40">
        <v>40939</v>
      </c>
      <c r="B128" s="21">
        <f>VLOOKUP(A128,IVOL!$M$2:$N$1048576,2,FALSE)*100</f>
        <v>21.681227272727277</v>
      </c>
      <c r="C128" s="21">
        <f>VLOOKUP(A128,DISP!$A$2:$C$1048576,3,FALSE)</f>
        <v>29.478000000000002</v>
      </c>
      <c r="D128" s="21">
        <f>VLOOKUP(A128,CS!$A$2:$D$1048576,4,FALSE)</f>
        <v>4.1958636363636348</v>
      </c>
      <c r="E128" s="104">
        <f>VLOOKUP(A128,BOS!$A$2:$E$1048576,5)</f>
        <v>0.42499999999999982</v>
      </c>
    </row>
    <row r="129" spans="1:5">
      <c r="A129" s="40">
        <v>40968</v>
      </c>
      <c r="B129" s="21">
        <f>VLOOKUP(A129,IVOL!$M$2:$N$1048576,2,FALSE)*100</f>
        <v>20.63042857142857</v>
      </c>
      <c r="C129" s="21">
        <f>VLOOKUP(A129,DISP!$A$2:$C$1048576,3,FALSE)</f>
        <v>26.263000000000002</v>
      </c>
      <c r="D129" s="21">
        <f>VLOOKUP(A129,CS!$A$2:$D$1048576,4,FALSE)</f>
        <v>10.443380952380954</v>
      </c>
      <c r="E129" s="104">
        <f>VLOOKUP(A129,BOS!$A$2:$E$1048576,5)</f>
        <v>0.27749999999999986</v>
      </c>
    </row>
    <row r="130" spans="1:5">
      <c r="A130" s="40">
        <v>40999</v>
      </c>
      <c r="B130" s="21">
        <f>VLOOKUP(A130,IVOL!$M$2:$N$1048576,2,FALSE)*100</f>
        <v>18.15754545454546</v>
      </c>
      <c r="C130" s="21">
        <f>VLOOKUP(A130,DISP!$A$2:$C$1048576,3,FALSE)</f>
        <v>26.24</v>
      </c>
      <c r="D130" s="21">
        <f>VLOOKUP(A130,CS!$A$2:$D$1048576,4,FALSE)</f>
        <v>2.0257727272727264</v>
      </c>
      <c r="E130" s="104">
        <f>VLOOKUP(A130,BOS!$A$2:$E$1048576,5)</f>
        <v>0.29750000000000121</v>
      </c>
    </row>
    <row r="131" spans="1:5">
      <c r="A131" s="40">
        <v>41029</v>
      </c>
      <c r="B131" s="21">
        <f>VLOOKUP(A131,IVOL!$M$2:$N$1048576,2,FALSE)*100</f>
        <v>16.908333333333335</v>
      </c>
      <c r="C131" s="21">
        <f>VLOOKUP(A131,DISP!$A$2:$C$1048576,3,FALSE)</f>
        <v>24.832000000000001</v>
      </c>
      <c r="D131" s="21">
        <f>VLOOKUP(A131,CS!$A$2:$D$1048576,4,FALSE)</f>
        <v>2.0567619047619035</v>
      </c>
      <c r="E131" s="104">
        <f>VLOOKUP(A131,BOS!$A$2:$E$1048576,5)</f>
        <v>0.24749999999999961</v>
      </c>
    </row>
    <row r="132" spans="1:5">
      <c r="A132" s="40">
        <v>41060</v>
      </c>
      <c r="B132" s="21">
        <f>VLOOKUP(A132,IVOL!$M$2:$N$1048576,2,FALSE)*100</f>
        <v>21.705956521739125</v>
      </c>
      <c r="C132" s="21">
        <f>VLOOKUP(A132,DISP!$A$2:$C$1048576,3,FALSE)</f>
        <v>22.747</v>
      </c>
      <c r="D132" s="21">
        <f>VLOOKUP(A132,CS!$A$2:$D$1048576,4,FALSE)</f>
        <v>2.1653913043478275</v>
      </c>
      <c r="E132" s="104">
        <f>VLOOKUP(A132,BOS!$A$2:$E$1048576,5)</f>
        <v>0.26499999999999968</v>
      </c>
    </row>
    <row r="133" spans="1:5">
      <c r="A133" s="40">
        <v>41090</v>
      </c>
      <c r="B133" s="21">
        <f>VLOOKUP(A133,IVOL!$M$2:$N$1048576,2,FALSE)*100</f>
        <v>22.921380952380954</v>
      </c>
      <c r="C133" s="21">
        <f>VLOOKUP(A133,DISP!$A$2:$C$1048576,3,FALSE)</f>
        <v>22.102</v>
      </c>
      <c r="D133" s="21">
        <f>VLOOKUP(A133,CS!$A$2:$D$1048576,4,FALSE)</f>
        <v>2.2707142857142859</v>
      </c>
      <c r="E133" s="104">
        <f>VLOOKUP(A133,BOS!$A$2:$E$1048576,5)</f>
        <v>0.29500000000000082</v>
      </c>
    </row>
    <row r="134" spans="1:5">
      <c r="A134" s="40">
        <v>41121</v>
      </c>
      <c r="B134" s="21">
        <f>VLOOKUP(A134,IVOL!$M$2:$N$1048576,2,FALSE)*100</f>
        <v>17.821636363636365</v>
      </c>
      <c r="C134" s="21">
        <f>VLOOKUP(A134,DISP!$A$2:$C$1048576,3,FALSE)</f>
        <v>21.361999999999998</v>
      </c>
      <c r="D134" s="21">
        <f>VLOOKUP(A134,CS!$A$2:$D$1048576,4,FALSE)</f>
        <v>2.221181818181817</v>
      </c>
      <c r="E134" s="104">
        <f>VLOOKUP(A134,BOS!$A$2:$E$1048576,5)</f>
        <v>0.23500000000000032</v>
      </c>
    </row>
    <row r="135" spans="1:5">
      <c r="A135" s="40">
        <v>41152</v>
      </c>
      <c r="B135" s="21">
        <f>VLOOKUP(A135,IVOL!$M$2:$N$1048576,2,FALSE)*100</f>
        <v>17.315304347826086</v>
      </c>
      <c r="C135" s="21">
        <f>VLOOKUP(A135,DISP!$A$2:$C$1048576,3,FALSE)</f>
        <v>34.528999999999996</v>
      </c>
      <c r="D135" s="21">
        <f>VLOOKUP(A135,CS!$A$2:$D$1048576,4,FALSE)</f>
        <v>1.8092173913043483</v>
      </c>
      <c r="E135" s="104">
        <f>VLOOKUP(A135,BOS!$A$2:$E$1048576,5)</f>
        <v>0.2425000000000006</v>
      </c>
    </row>
    <row r="136" spans="1:5">
      <c r="A136" s="40">
        <v>41182</v>
      </c>
      <c r="B136" s="21">
        <f>VLOOKUP(A136,IVOL!$M$2:$N$1048576,2,FALSE)*100</f>
        <v>15.10375</v>
      </c>
      <c r="C136" s="21">
        <f>VLOOKUP(A136,DISP!$A$2:$C$1048576,3,FALSE)</f>
        <v>29.337</v>
      </c>
      <c r="D136" s="21">
        <f>VLOOKUP(A136,CS!$A$2:$D$1048576,4,FALSE)</f>
        <v>1.5952999999999999</v>
      </c>
      <c r="E136" s="104">
        <f>VLOOKUP(A136,BOS!$A$2:$E$1048576,5)</f>
        <v>0.20500000000000007</v>
      </c>
    </row>
    <row r="137" spans="1:5">
      <c r="A137" s="40">
        <v>41213</v>
      </c>
      <c r="B137" s="21">
        <f>VLOOKUP(A137,IVOL!$M$2:$N$1048576,2,FALSE)*100</f>
        <v>14.497304347826089</v>
      </c>
      <c r="C137" s="21">
        <f>VLOOKUP(A137,DISP!$A$2:$C$1048576,3,FALSE)</f>
        <v>26.31</v>
      </c>
      <c r="D137" s="21">
        <f>VLOOKUP(A137,CS!$A$2:$D$1048576,4,FALSE)</f>
        <v>1.3120869565217399</v>
      </c>
      <c r="E137" s="104">
        <f>VLOOKUP(A137,BOS!$A$2:$E$1048576,5)</f>
        <v>0.10000000000000053</v>
      </c>
    </row>
    <row r="138" spans="1:5">
      <c r="A138" s="40">
        <v>41243</v>
      </c>
      <c r="B138" s="21">
        <f>VLOOKUP(A138,IVOL!$M$2:$N$1048576,2,FALSE)*100</f>
        <v>15.566500000000003</v>
      </c>
      <c r="C138" s="21">
        <f>VLOOKUP(A138,DISP!$A$2:$C$1048576,3,FALSE)</f>
        <v>26.96</v>
      </c>
      <c r="D138" s="21">
        <f>VLOOKUP(A138,CS!$A$2:$D$1048576,4,FALSE)</f>
        <v>1.2795909090909099</v>
      </c>
      <c r="E138" s="104">
        <f>VLOOKUP(A138,BOS!$A$2:$E$1048576,5)</f>
        <v>0.14000000000000057</v>
      </c>
    </row>
    <row r="139" spans="1:5">
      <c r="A139" s="40">
        <v>41274</v>
      </c>
      <c r="B139" s="21">
        <f>VLOOKUP(A139,IVOL!$M$2:$N$1048576,2,FALSE)*100</f>
        <v>14.448809523809524</v>
      </c>
      <c r="C139" s="21">
        <f>VLOOKUP(A139,DISP!$A$2:$C$1048576,3,FALSE)</f>
        <v>29.677</v>
      </c>
      <c r="D139" s="21">
        <f>VLOOKUP(A139,CS!$A$2:$D$1048576,4,FALSE)</f>
        <v>1.1506190476190481</v>
      </c>
      <c r="E139" s="104">
        <f>VLOOKUP(A139,BOS!$A$2:$E$1048576,5)</f>
        <v>0.17999999999999972</v>
      </c>
    </row>
    <row r="140" spans="1:5">
      <c r="A140" s="40">
        <v>41305</v>
      </c>
      <c r="B140" s="21">
        <f>VLOOKUP(A140,IVOL!$M$2:$N$1048576,2,FALSE)*100</f>
        <v>13.428565217391309</v>
      </c>
      <c r="C140" s="21">
        <f>VLOOKUP(A140,DISP!$A$2:$C$1048576,3,FALSE)</f>
        <v>25.901</v>
      </c>
      <c r="D140" s="21">
        <f>VLOOKUP(A140,CS!$A$2:$D$1048576,4,FALSE)</f>
        <v>1.0492173913043468</v>
      </c>
      <c r="E140" s="104">
        <f>VLOOKUP(A140,BOS!$A$2:$E$1048576,5)</f>
        <v>0.1225000000000005</v>
      </c>
    </row>
    <row r="141" spans="1:5">
      <c r="A141" s="40">
        <v>41333</v>
      </c>
      <c r="B141" s="21">
        <f>VLOOKUP(A141,IVOL!$M$2:$N$1048576,2,FALSE)*100</f>
        <v>16.073350000000001</v>
      </c>
      <c r="C141" s="21">
        <f>VLOOKUP(A141,DISP!$A$2:$C$1048576,3,FALSE)</f>
        <v>21.843</v>
      </c>
      <c r="D141" s="21">
        <f>VLOOKUP(A141,CS!$A$2:$D$1048576,4,FALSE)</f>
        <v>0.98044999999999938</v>
      </c>
      <c r="E141" s="104">
        <f>VLOOKUP(A141,BOS!$A$2:$E$1048576,5)</f>
        <v>5.7499999999999218E-2</v>
      </c>
    </row>
    <row r="142" spans="1:5">
      <c r="A142" s="40">
        <v>41364</v>
      </c>
      <c r="B142" s="21">
        <f>VLOOKUP(A142,IVOL!$M$2:$N$1048576,2,FALSE)*100</f>
        <v>16.645095238095237</v>
      </c>
      <c r="C142" s="21">
        <f>VLOOKUP(A142,DISP!$A$2:$C$1048576,3,FALSE)</f>
        <v>21.385999999999999</v>
      </c>
      <c r="D142" s="21">
        <f>VLOOKUP(A142,CS!$A$2:$D$1048576,4,FALSE)</f>
        <v>0.96528571428571386</v>
      </c>
      <c r="E142" s="104">
        <f>VLOOKUP(A142,BOS!$A$2:$E$1048576,5)</f>
        <v>9.7500000000000142E-2</v>
      </c>
    </row>
    <row r="143" spans="1:5">
      <c r="A143" s="40">
        <v>41394</v>
      </c>
      <c r="B143" s="21">
        <f>VLOOKUP(A143,IVOL!$M$2:$N$1048576,2,FALSE)*100</f>
        <v>15.258090909090907</v>
      </c>
      <c r="C143" s="21">
        <f>VLOOKUP(A143,DISP!$A$2:$C$1048576,3,FALSE)</f>
        <v>21.863</v>
      </c>
      <c r="D143" s="21">
        <f>VLOOKUP(A143,CS!$A$2:$D$1048576,4,FALSE)</f>
        <v>1.0175909090909077</v>
      </c>
      <c r="E143" s="104">
        <f>VLOOKUP(A143,BOS!$A$2:$E$1048576,5)</f>
        <v>0.10250000000000004</v>
      </c>
    </row>
    <row r="144" spans="1:5">
      <c r="A144" s="40">
        <v>41425</v>
      </c>
      <c r="B144" s="21">
        <f>VLOOKUP(A144,IVOL!$M$2:$N$1048576,2,FALSE)*100</f>
        <v>16.285869565217389</v>
      </c>
      <c r="C144" s="21">
        <f>VLOOKUP(A144,DISP!$A$2:$C$1048576,3,FALSE)</f>
        <v>20.457000000000001</v>
      </c>
      <c r="D144" s="21">
        <f>VLOOKUP(A144,CS!$A$2:$D$1048576,4,FALSE)</f>
        <v>0.91265217391304265</v>
      </c>
      <c r="E144" s="104">
        <f>VLOOKUP(A144,BOS!$A$2:$E$1048576,5)</f>
        <v>0.13250000000000028</v>
      </c>
    </row>
    <row r="145" spans="1:5">
      <c r="A145" s="40">
        <v>41455</v>
      </c>
      <c r="B145" s="21">
        <f>VLOOKUP(A145,IVOL!$M$2:$N$1048576,2,FALSE)*100</f>
        <v>20.39235</v>
      </c>
      <c r="C145" s="21">
        <f>VLOOKUP(A145,DISP!$A$2:$C$1048576,3,FALSE)</f>
        <v>19.774000000000001</v>
      </c>
      <c r="D145" s="21">
        <f>VLOOKUP(A145,CS!$A$2:$D$1048576,4,FALSE)</f>
        <v>0.92510000000000137</v>
      </c>
      <c r="E145" s="104">
        <f>VLOOKUP(A145,BOS!$A$2:$E$1048576,5)</f>
        <v>0.15499999999999936</v>
      </c>
    </row>
    <row r="146" spans="1:5">
      <c r="A146" s="40">
        <v>41486</v>
      </c>
      <c r="B146" s="21">
        <f>VLOOKUP(A146,IVOL!$M$2:$N$1048576,2,FALSE)*100</f>
        <v>17.434391304347827</v>
      </c>
      <c r="C146" s="21">
        <f>VLOOKUP(A146,DISP!$A$2:$C$1048576,3,FALSE)</f>
        <v>19.542000000000002</v>
      </c>
      <c r="D146" s="21">
        <f>VLOOKUP(A146,CS!$A$2:$D$1048576,4,FALSE)</f>
        <v>0.87234782608695571</v>
      </c>
      <c r="E146" s="104">
        <f>VLOOKUP(A146,BOS!$A$2:$E$1048576,5)</f>
        <v>0.16249999999999964</v>
      </c>
    </row>
    <row r="147" spans="1:5">
      <c r="A147" s="40">
        <v>41517</v>
      </c>
      <c r="B147" s="21">
        <f>VLOOKUP(A147,IVOL!$M$2:$N$1048576,2,FALSE)*100</f>
        <v>15.821772727272728</v>
      </c>
      <c r="C147" s="21">
        <f>VLOOKUP(A147,DISP!$A$2:$C$1048576,3,FALSE)</f>
        <v>27.545999999999999</v>
      </c>
      <c r="D147" s="21">
        <f>VLOOKUP(A147,CS!$A$2:$D$1048576,4,FALSE)</f>
        <v>0.76145454545454605</v>
      </c>
      <c r="E147" s="104">
        <f>VLOOKUP(A147,BOS!$A$2:$E$1048576,5)</f>
        <v>0.15000000000000036</v>
      </c>
    </row>
    <row r="148" spans="1:5">
      <c r="A148" s="40">
        <v>41547</v>
      </c>
      <c r="B148" s="21">
        <f>VLOOKUP(A148,IVOL!$M$2:$N$1048576,2,FALSE)*100</f>
        <v>15.714809523809528</v>
      </c>
      <c r="C148" s="21">
        <f>VLOOKUP(A148,DISP!$A$2:$C$1048576,3,FALSE)</f>
        <v>27.74</v>
      </c>
      <c r="D148" s="21">
        <f>VLOOKUP(A148,CS!$A$2:$D$1048576,4,FALSE)</f>
        <v>0.74352380952381125</v>
      </c>
      <c r="E148" s="104">
        <f>VLOOKUP(A148,BOS!$A$2:$E$1048576,5)</f>
        <v>0.12000000000000011</v>
      </c>
    </row>
    <row r="149" spans="1:5">
      <c r="A149" s="40">
        <v>41578</v>
      </c>
      <c r="B149" s="21">
        <f>VLOOKUP(A149,IVOL!$M$2:$N$1048576,2,FALSE)*100</f>
        <v>15.340086956521738</v>
      </c>
      <c r="C149" s="21">
        <f>VLOOKUP(A149,DISP!$A$2:$C$1048576,3,FALSE)</f>
        <v>26.728999999999999</v>
      </c>
      <c r="D149" s="21">
        <f>VLOOKUP(A149,CS!$A$2:$D$1048576,4,FALSE)</f>
        <v>0.70826086956521905</v>
      </c>
      <c r="E149" s="104">
        <f>VLOOKUP(A149,BOS!$A$2:$E$1048576,5)</f>
        <v>0.11000000000000032</v>
      </c>
    </row>
    <row r="150" spans="1:5">
      <c r="A150" s="40">
        <v>41608</v>
      </c>
      <c r="B150" s="21">
        <f>VLOOKUP(A150,IVOL!$M$2:$N$1048576,2,FALSE)*100</f>
        <v>14.57009523809524</v>
      </c>
      <c r="C150" s="21">
        <f>VLOOKUP(A150,DISP!$A$2:$C$1048576,3,FALSE)</f>
        <v>25.175999999999998</v>
      </c>
      <c r="D150" s="21">
        <f>VLOOKUP(A150,CS!$A$2:$D$1048576,4,FALSE)</f>
        <v>0.63585714285714268</v>
      </c>
      <c r="E150" s="104">
        <f>VLOOKUP(A150,BOS!$A$2:$E$1048576,5)</f>
        <v>9.7500000000000142E-2</v>
      </c>
    </row>
    <row r="151" spans="1:5">
      <c r="A151" s="40">
        <v>41639</v>
      </c>
      <c r="B151" s="21">
        <f>VLOOKUP(A151,IVOL!$M$2:$N$1048576,2,FALSE)*100</f>
        <v>14.894363636363641</v>
      </c>
      <c r="C151" s="21">
        <f>VLOOKUP(A151,DISP!$A$2:$C$1048576,3,FALSE)</f>
        <v>27.803999999999998</v>
      </c>
      <c r="D151" s="21">
        <f>VLOOKUP(A151,CS!$A$2:$D$1048576,4,FALSE)</f>
        <v>0.60963636363636375</v>
      </c>
      <c r="E151" s="104">
        <f>VLOOKUP(A151,BOS!$A$2:$E$1048576,5)</f>
        <v>0.11749999999999972</v>
      </c>
    </row>
    <row r="152" spans="1:5">
      <c r="A152" s="40">
        <v>41670</v>
      </c>
      <c r="B152" s="21">
        <f>VLOOKUP(A152,IVOL!$M$2:$N$1048576,2,FALSE)*100</f>
        <v>14.471173913043481</v>
      </c>
      <c r="C152" s="21">
        <f>VLOOKUP(A152,DISP!$A$2:$C$1048576,3,FALSE)</f>
        <v>23.683</v>
      </c>
      <c r="D152" s="21">
        <f>VLOOKUP(A152,CS!$A$2:$D$1048576,4,FALSE)</f>
        <v>0.62026086956521631</v>
      </c>
      <c r="E152" s="104">
        <f>VLOOKUP(A152,BOS!$A$2:$E$1048576,5)</f>
        <v>0.13750000000000018</v>
      </c>
    </row>
    <row r="153" spans="1:5">
      <c r="A153" s="40">
        <v>41698</v>
      </c>
      <c r="B153" s="21">
        <f>VLOOKUP(A153,IVOL!$M$2:$N$1048576,2,FALSE)*100</f>
        <v>15.614699999999997</v>
      </c>
      <c r="C153" s="21">
        <f>VLOOKUP(A153,DISP!$A$2:$C$1048576,3,FALSE)</f>
        <v>21.815999999999999</v>
      </c>
      <c r="D153" s="21">
        <f>VLOOKUP(A153,CS!$A$2:$D$1048576,4,FALSE)</f>
        <v>0.62109999999999932</v>
      </c>
      <c r="E153" s="104">
        <f>VLOOKUP(A153,BOS!$A$2:$E$1048576,5)</f>
        <v>0.13250000000000028</v>
      </c>
    </row>
    <row r="154" spans="1:5">
      <c r="A154" s="40">
        <v>41729</v>
      </c>
      <c r="B154" s="21">
        <f>VLOOKUP(A154,IVOL!$M$2:$N$1048576,2,FALSE)*100</f>
        <v>14.624571428571425</v>
      </c>
      <c r="C154" s="21">
        <f>VLOOKUP(A154,DISP!$A$2:$C$1048576,3,FALSE)</f>
        <v>18.111999999999998</v>
      </c>
      <c r="D154" s="21">
        <f>VLOOKUP(A154,CS!$A$2:$D$1048576,4,FALSE)</f>
        <v>0.60614285714285732</v>
      </c>
      <c r="E154" s="104">
        <f>VLOOKUP(A154,BOS!$A$2:$E$1048576,5)</f>
        <v>0.15749999999999975</v>
      </c>
    </row>
    <row r="155" spans="1:5">
      <c r="A155" s="40">
        <v>41759</v>
      </c>
      <c r="B155" s="21">
        <f>VLOOKUP(A155,IVOL!$M$2:$N$1048576,2,FALSE)*100</f>
        <v>13.015636363636359</v>
      </c>
      <c r="C155" s="21">
        <f>VLOOKUP(A155,DISP!$A$2:$C$1048576,3,FALSE)</f>
        <v>18.155000000000001</v>
      </c>
      <c r="D155" s="21">
        <f>VLOOKUP(A155,CS!$A$2:$D$1048576,4,FALSE)</f>
        <v>0.61022727272727195</v>
      </c>
      <c r="E155" s="104">
        <f>VLOOKUP(A155,BOS!$A$2:$E$1048576,5)</f>
        <v>0.1800000000000006</v>
      </c>
    </row>
    <row r="156" spans="1:5">
      <c r="A156" s="40">
        <v>41790</v>
      </c>
      <c r="B156" s="21">
        <f>VLOOKUP(A156,IVOL!$M$2:$N$1048576,2,FALSE)*100</f>
        <v>13.499409090909092</v>
      </c>
      <c r="C156" s="21">
        <f>VLOOKUP(A156,DISP!$A$2:$C$1048576,3,FALSE)</f>
        <v>20.466999999999999</v>
      </c>
      <c r="D156" s="21">
        <f>VLOOKUP(A156,CS!$A$2:$D$1048576,4,FALSE)</f>
        <v>0.63759090909090865</v>
      </c>
      <c r="E156" s="104">
        <f>VLOOKUP(A156,BOS!$A$2:$E$1048576,5)</f>
        <v>0.19000000000000039</v>
      </c>
    </row>
    <row r="157" spans="1:5">
      <c r="A157" s="40">
        <v>41820</v>
      </c>
      <c r="B157" s="21">
        <f>VLOOKUP(A157,IVOL!$M$2:$N$1048576,2,FALSE)*100</f>
        <v>12.758761904761906</v>
      </c>
      <c r="C157" s="21">
        <f>VLOOKUP(A157,DISP!$A$2:$C$1048576,3,FALSE)</f>
        <v>21.15</v>
      </c>
      <c r="D157" s="21">
        <f>VLOOKUP(A157,CS!$A$2:$D$1048576,4,FALSE)</f>
        <v>0.63257142857142767</v>
      </c>
      <c r="E157" s="104">
        <f>VLOOKUP(A157,BOS!$A$2:$E$1048576,5)</f>
        <v>0.20249999999999879</v>
      </c>
    </row>
    <row r="158" spans="1:5">
      <c r="A158" s="40">
        <v>41851</v>
      </c>
      <c r="B158" s="21">
        <f>VLOOKUP(A158,IVOL!$M$2:$N$1048576,2,FALSE)*100</f>
        <v>11.846391304347826</v>
      </c>
      <c r="C158" s="21">
        <f>VLOOKUP(A158,DISP!$A$2:$C$1048576,3,FALSE)</f>
        <v>20.83</v>
      </c>
      <c r="D158" s="21">
        <f>VLOOKUP(A158,CS!$A$2:$D$1048576,4,FALSE)</f>
        <v>0.63782608695652065</v>
      </c>
      <c r="E158" s="104">
        <f>VLOOKUP(A158,BOS!$A$2:$E$1048576,5)</f>
        <v>0.16250000000000053</v>
      </c>
    </row>
    <row r="159" spans="1:5">
      <c r="A159" s="40">
        <v>41882</v>
      </c>
      <c r="B159" s="21">
        <f>VLOOKUP(A159,IVOL!$M$2:$N$1048576,2,FALSE)*100</f>
        <v>13.71004761904762</v>
      </c>
      <c r="C159" s="21">
        <f>VLOOKUP(A159,DISP!$A$2:$C$1048576,3,FALSE)</f>
        <v>29.521999999999998</v>
      </c>
      <c r="D159" s="21">
        <f>VLOOKUP(A159,CS!$A$2:$D$1048576,4,FALSE)</f>
        <v>0.65395238095238017</v>
      </c>
      <c r="E159" s="104">
        <f>VLOOKUP(A159,BOS!$A$2:$E$1048576,5)</f>
        <v>0.14249999999999918</v>
      </c>
    </row>
    <row r="160" spans="1:5">
      <c r="A160" s="40">
        <v>41912</v>
      </c>
      <c r="B160" s="21">
        <f>VLOOKUP(A160,IVOL!$M$2:$N$1048576,2,FALSE)*100</f>
        <v>14.820545454545456</v>
      </c>
      <c r="C160" s="21">
        <f>VLOOKUP(A160,DISP!$A$2:$C$1048576,3,FALSE)</f>
        <v>27.140999999999998</v>
      </c>
      <c r="D160" s="21">
        <f>VLOOKUP(A160,CS!$A$2:$D$1048576,4,FALSE)</f>
        <v>0.64590909090909143</v>
      </c>
      <c r="E160" s="104">
        <f>VLOOKUP(A160,BOS!$A$2:$E$1048576,5)</f>
        <v>0.16000000000000014</v>
      </c>
    </row>
    <row r="161" spans="1:5">
      <c r="A161" s="40">
        <v>41943</v>
      </c>
      <c r="B161" s="21">
        <f>VLOOKUP(A161,IVOL!$M$2:$N$1048576,2,FALSE)*100</f>
        <v>16.773173913043475</v>
      </c>
      <c r="C161" s="21">
        <f>VLOOKUP(A161,DISP!$A$2:$C$1048576,3,FALSE)</f>
        <v>31.629000000000001</v>
      </c>
      <c r="D161" s="21">
        <f>VLOOKUP(A161,CS!$A$2:$D$1048576,4,FALSE)</f>
        <v>0.74217391304347746</v>
      </c>
      <c r="E161" s="104">
        <f>VLOOKUP(A161,BOS!$A$2:$E$1048576,5)</f>
        <v>0.22750000000000004</v>
      </c>
    </row>
    <row r="162" spans="1:5">
      <c r="A162" s="40">
        <v>41973</v>
      </c>
      <c r="B162" s="21">
        <f>VLOOKUP(A162,IVOL!$M$2:$N$1048576,2,FALSE)*100</f>
        <v>14.85455</v>
      </c>
      <c r="C162" s="21">
        <f>VLOOKUP(A162,DISP!$A$2:$C$1048576,3,FALSE)</f>
        <v>30.728000000000002</v>
      </c>
      <c r="D162" s="21">
        <f>VLOOKUP(A162,CS!$A$2:$D$1048576,4,FALSE)</f>
        <v>0.77199999999999935</v>
      </c>
      <c r="E162" s="104">
        <f>VLOOKUP(A162,BOS!$A$2:$E$1048576,5)</f>
        <v>0.25499999999999989</v>
      </c>
    </row>
    <row r="163" spans="1:5">
      <c r="A163" s="40">
        <v>42004</v>
      </c>
      <c r="B163" s="21">
        <f>VLOOKUP(A163,IVOL!$M$2:$N$1048576,2,FALSE)*100</f>
        <v>16.448347826086955</v>
      </c>
      <c r="C163" s="21">
        <f>VLOOKUP(A163,DISP!$A$2:$C$1048576,3,FALSE)</f>
        <v>31.556999999999999</v>
      </c>
      <c r="D163" s="21">
        <f>VLOOKUP(A163,CS!$A$2:$D$1048576,4,FALSE)</f>
        <v>0.82999999999999829</v>
      </c>
      <c r="E163" s="104">
        <f>VLOOKUP(A163,BOS!$A$2:$E$1048576,5)</f>
        <v>0.2799999999999998</v>
      </c>
    </row>
    <row r="164" spans="1:5">
      <c r="A164" s="40">
        <v>42035</v>
      </c>
      <c r="B164" s="21">
        <f>VLOOKUP(A164,IVOL!$M$2:$N$1048576,2,FALSE)*100</f>
        <v>16.60168181818182</v>
      </c>
      <c r="C164" s="21">
        <f>VLOOKUP(A164,DISP!$A$2:$C$1048576,3,FALSE)</f>
        <v>32.753</v>
      </c>
      <c r="D164" s="21">
        <f>VLOOKUP(A164,CS!$A$2:$D$1048576,4,FALSE)</f>
        <v>0.9222727272727278</v>
      </c>
      <c r="E164" s="104">
        <f>VLOOKUP(A164,BOS!$A$2:$E$1048576,5)</f>
        <v>0.30250000000000021</v>
      </c>
    </row>
    <row r="165" spans="1:5">
      <c r="A165" s="40">
        <v>42063</v>
      </c>
      <c r="B165" s="21">
        <f>VLOOKUP(A165,IVOL!$M$2:$N$1048576,2,FALSE)*100</f>
        <v>16.629649999999998</v>
      </c>
      <c r="C165" s="21">
        <f>VLOOKUP(A165,DISP!$A$2:$C$1048576,3,FALSE)</f>
        <v>27.184999999999999</v>
      </c>
      <c r="D165" s="21">
        <f>VLOOKUP(A165,CS!$A$2:$D$1048576,4,FALSE)</f>
        <v>0.89000000000000101</v>
      </c>
      <c r="E165" s="104">
        <f>VLOOKUP(A165,BOS!$A$2:$E$1048576,5)</f>
        <v>0.24749999999999961</v>
      </c>
    </row>
    <row r="166" spans="1:5">
      <c r="A166" s="40">
        <v>42094</v>
      </c>
      <c r="B166" s="21">
        <f>VLOOKUP(A166,IVOL!$M$2:$N$1048576,2,FALSE)*100</f>
        <v>15.454772727272728</v>
      </c>
      <c r="C166" s="21">
        <f>VLOOKUP(A166,DISP!$A$2:$C$1048576,3,FALSE)</f>
        <v>21.041</v>
      </c>
      <c r="D166" s="21">
        <f>VLOOKUP(A166,CS!$A$2:$D$1048576,4,FALSE)</f>
        <v>0.85863636363636431</v>
      </c>
      <c r="E166" s="104">
        <f>VLOOKUP(A166,BOS!$A$2:$E$1048576,5)</f>
        <v>0.20249999999999968</v>
      </c>
    </row>
    <row r="167" spans="1:5">
      <c r="A167" s="40">
        <v>42124</v>
      </c>
      <c r="B167" s="21">
        <f>VLOOKUP(A167,IVOL!$M$2:$N$1048576,2,FALSE)*100</f>
        <v>16.154363636363637</v>
      </c>
      <c r="C167" s="21">
        <f>VLOOKUP(A167,DISP!$A$2:$C$1048576,3,FALSE)</f>
        <v>23.105</v>
      </c>
      <c r="D167" s="21">
        <f>VLOOKUP(A167,CS!$A$2:$D$1048576,4,FALSE)</f>
        <v>0.85590909090908918</v>
      </c>
      <c r="E167" s="104">
        <f>VLOOKUP(A167,BOS!$A$2:$E$1048576,5)</f>
        <v>0.18250000000000099</v>
      </c>
    </row>
    <row r="168" spans="1:5">
      <c r="A168" s="40">
        <v>42155</v>
      </c>
      <c r="B168" s="21">
        <f>VLOOKUP(A168,IVOL!$M$2:$N$1048576,2,FALSE)*100</f>
        <v>18.464523809523808</v>
      </c>
      <c r="C168" s="21">
        <f>VLOOKUP(A168,DISP!$A$2:$C$1048576,3,FALSE)</f>
        <v>22.091000000000001</v>
      </c>
      <c r="D168" s="21">
        <f>VLOOKUP(A168,CS!$A$2:$D$1048576,4,FALSE)</f>
        <v>0.72714285714285776</v>
      </c>
      <c r="E168" s="104">
        <f>VLOOKUP(A168,BOS!$A$2:$E$1048576,5)</f>
        <v>0.16750000000000043</v>
      </c>
    </row>
    <row r="169" spans="1:5">
      <c r="A169" s="40">
        <v>42185</v>
      </c>
      <c r="B169" s="21">
        <f>VLOOKUP(A169,IVOL!$M$2:$N$1048576,2,FALSE)*100</f>
        <v>18.854090909090903</v>
      </c>
      <c r="C169" s="21">
        <f>VLOOKUP(A169,DISP!$A$2:$C$1048576,3,FALSE)</f>
        <v>25.323</v>
      </c>
      <c r="D169" s="21">
        <f>VLOOKUP(A169,CS!$A$2:$D$1048576,4,FALSE)</f>
        <v>0.74590909090909108</v>
      </c>
      <c r="E169" s="104">
        <f>VLOOKUP(A169,BOS!$A$2:$E$1048576,5)</f>
        <v>0.18250000000000011</v>
      </c>
    </row>
    <row r="170" spans="1:5">
      <c r="A170" s="40">
        <v>42216</v>
      </c>
      <c r="B170" s="21">
        <f>VLOOKUP(A170,IVOL!$M$2:$N$1048576,2,FALSE)*100</f>
        <v>18.637826086956526</v>
      </c>
      <c r="C170" s="21">
        <f>VLOOKUP(A170,DISP!$A$2:$C$1048576,3,FALSE)</f>
        <v>22.879000000000001</v>
      </c>
      <c r="D170" s="21">
        <f>VLOOKUP(A170,CS!$A$2:$D$1048576,4,FALSE)</f>
        <v>0.81130434782608596</v>
      </c>
      <c r="E170" s="104">
        <f>VLOOKUP(A170,BOS!$A$2:$E$1048576,5)</f>
        <v>0.19749999999999979</v>
      </c>
    </row>
    <row r="171" spans="1:5">
      <c r="A171" s="40">
        <v>42247</v>
      </c>
      <c r="B171" s="21">
        <f>VLOOKUP(A171,IVOL!$M$2:$N$1048576,2,FALSE)*100</f>
        <v>21.784095238095237</v>
      </c>
      <c r="C171" s="21">
        <f>VLOOKUP(A171,DISP!$A$2:$C$1048576,3,FALSE)</f>
        <v>36.491</v>
      </c>
      <c r="D171" s="21">
        <f>VLOOKUP(A171,CS!$A$2:$D$1048576,4,FALSE)</f>
        <v>0.84714285714285609</v>
      </c>
      <c r="E171" s="104">
        <f>VLOOKUP(A171,BOS!$A$2:$E$1048576,5)</f>
        <v>0.18250000000000011</v>
      </c>
    </row>
    <row r="172" spans="1:5">
      <c r="A172" s="40">
        <v>42277</v>
      </c>
      <c r="B172" s="21">
        <f>VLOOKUP(A172,IVOL!$M$2:$N$1048576,2,FALSE)*100</f>
        <v>27.927181818181811</v>
      </c>
      <c r="C172" s="21">
        <f>VLOOKUP(A172,DISP!$A$2:$C$1048576,3,FALSE)</f>
        <v>32.677</v>
      </c>
      <c r="D172" s="21">
        <f>VLOOKUP(A172,CS!$A$2:$D$1048576,4,FALSE)</f>
        <v>0.89666666666666561</v>
      </c>
      <c r="E172" s="104">
        <f>VLOOKUP(A172,BOS!$A$2:$E$1048576,5)</f>
        <v>0.2224999999999997</v>
      </c>
    </row>
    <row r="173" spans="1:5">
      <c r="A173" s="40">
        <v>42308</v>
      </c>
      <c r="B173" s="21">
        <f>VLOOKUP(A173,IVOL!$M$2:$N$1048576,2,FALSE)*100</f>
        <v>21.718272727272723</v>
      </c>
      <c r="C173" s="21">
        <f>VLOOKUP(A173,DISP!$A$2:$C$1048576,3,FALSE)</f>
        <v>29.477</v>
      </c>
      <c r="D173" s="21">
        <f>VLOOKUP(A173,CS!$A$2:$D$1048576,4,FALSE)</f>
        <v>1.4083870967741938</v>
      </c>
      <c r="E173" s="104">
        <f>VLOOKUP(A173,BOS!$A$2:$E$1048576,5)</f>
        <v>0.24250000000000016</v>
      </c>
    </row>
    <row r="174" spans="1:5">
      <c r="A174" s="40">
        <v>42338</v>
      </c>
      <c r="B174" s="21">
        <f>VLOOKUP(A174,IVOL!$M$2:$N$1048576,2,FALSE)*100</f>
        <v>20.786571428571424</v>
      </c>
      <c r="C174" s="21">
        <f>VLOOKUP(A174,DISP!$A$2:$C$1048576,3,FALSE)</f>
        <v>29.074000000000002</v>
      </c>
      <c r="D174" s="21">
        <f>VLOOKUP(A174,CS!$A$2:$D$1048576,4,FALSE)</f>
        <v>0.93933333333333469</v>
      </c>
      <c r="E174" s="104">
        <f>VLOOKUP(A174,BOS!$A$2:$E$1048576,5)</f>
        <v>0.25499999999999989</v>
      </c>
    </row>
    <row r="175" spans="1:5">
      <c r="A175" s="40">
        <v>42369</v>
      </c>
      <c r="B175" s="21">
        <f>VLOOKUP(A175,IVOL!$M$2:$N$1048576,2,FALSE)*100</f>
        <v>19.325478260869566</v>
      </c>
      <c r="C175" s="21">
        <f>VLOOKUP(A175,DISP!$A$2:$C$1048576,3,FALSE)</f>
        <v>26.600999999999999</v>
      </c>
      <c r="D175" s="21">
        <f>VLOOKUP(A175,CS!$A$2:$D$1048576,4,FALSE)</f>
        <v>1.0219354838709673</v>
      </c>
      <c r="E175" s="104">
        <f>VLOOKUP(A175,BOS!$A$2:$E$1048576,5)</f>
        <v>0.35500000000000043</v>
      </c>
    </row>
    <row r="176" spans="1:5">
      <c r="A176" s="40">
        <v>42400</v>
      </c>
      <c r="B176" s="21">
        <f>VLOOKUP(A176,IVOL!$M$2:$N$1048576,2,FALSE)*100</f>
        <v>23.403904761904762</v>
      </c>
      <c r="C176" s="21">
        <f>VLOOKUP(A176,DISP!$A$2:$C$1048576,3,FALSE)</f>
        <v>30.600999999999999</v>
      </c>
      <c r="D176" s="21">
        <f>VLOOKUP(A176,CS!$A$2:$D$1048576,4,FALSE)</f>
        <v>1.0820059953806096</v>
      </c>
      <c r="E176" s="104">
        <f>VLOOKUP(A176,BOS!$A$2:$E$1048576,5)</f>
        <v>0.35249999999999959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0000"/>
  <sheetViews>
    <sheetView zoomScale="70" zoomScaleNormal="70" workbookViewId="0">
      <pane ySplit="1" topLeftCell="A260" activePane="bottomLeft" state="frozen"/>
      <selection activeCell="B1" sqref="B1"/>
      <selection pane="bottomLeft" activeCell="N1" sqref="N1"/>
    </sheetView>
  </sheetViews>
  <sheetFormatPr defaultColWidth="12.85546875" defaultRowHeight="12"/>
  <cols>
    <col min="1" max="1" width="12.85546875" style="13"/>
    <col min="2" max="2" width="12.85546875" style="9"/>
    <col min="3" max="3" width="12.85546875" style="4"/>
    <col min="4" max="4" width="8.28515625" style="9" customWidth="1"/>
    <col min="5" max="5" width="7" style="9" customWidth="1"/>
    <col min="6" max="6" width="12.85546875" style="35"/>
    <col min="7" max="9" width="12.85546875" style="9"/>
    <col min="10" max="10" width="14.85546875" style="4" customWidth="1"/>
    <col min="11" max="11" width="10.140625" style="9" customWidth="1"/>
    <col min="12" max="12" width="7" style="9" customWidth="1"/>
    <col min="13" max="13" width="12.85546875" style="35"/>
    <col min="14" max="14" width="13.140625" style="4" bestFit="1" customWidth="1"/>
    <col min="15" max="16384" width="12.85546875" style="9"/>
  </cols>
  <sheetData>
    <row r="1" spans="1:16" s="6" customFormat="1" ht="88.5" customHeight="1">
      <c r="A1" s="10" t="s">
        <v>20</v>
      </c>
      <c r="B1" s="6" t="s">
        <v>6</v>
      </c>
      <c r="C1" s="1" t="s">
        <v>15</v>
      </c>
      <c r="D1" s="14"/>
      <c r="E1" s="14"/>
      <c r="F1" s="96" t="s">
        <v>20</v>
      </c>
      <c r="G1" s="6" t="s">
        <v>6</v>
      </c>
      <c r="H1" s="14" t="s">
        <v>2</v>
      </c>
      <c r="I1" s="6" t="s">
        <v>3</v>
      </c>
      <c r="J1" s="15" t="s">
        <v>53</v>
      </c>
      <c r="M1" s="96" t="s">
        <v>20</v>
      </c>
      <c r="N1" s="1" t="s">
        <v>5</v>
      </c>
    </row>
    <row r="2" spans="1:16">
      <c r="A2" s="11">
        <f>EOMONTH(B2,0)</f>
        <v>33755</v>
      </c>
      <c r="B2" s="7">
        <v>33753</v>
      </c>
      <c r="C2" s="2" t="s">
        <v>0</v>
      </c>
      <c r="D2" s="109"/>
      <c r="E2" s="109"/>
      <c r="F2" s="11">
        <f>EOMONTH(G2,0)</f>
        <v>33755</v>
      </c>
      <c r="G2" s="7">
        <v>33753</v>
      </c>
      <c r="H2" s="16">
        <v>5924.8</v>
      </c>
      <c r="K2" s="139"/>
      <c r="M2" s="11">
        <v>33908</v>
      </c>
      <c r="N2" s="74">
        <f>AVERAGEIFS($J$2:$J$1048576,$F$2:$F$1048576,$M2)</f>
        <v>0.11303966423837586</v>
      </c>
      <c r="P2" s="156"/>
    </row>
    <row r="3" spans="1:16">
      <c r="A3" s="11">
        <f t="shared" ref="A3:A66" si="0">EOMONTH(B3,0)</f>
        <v>33785</v>
      </c>
      <c r="B3" s="7">
        <v>33756</v>
      </c>
      <c r="C3" s="2" t="s">
        <v>0</v>
      </c>
      <c r="D3" s="109"/>
      <c r="E3" s="109"/>
      <c r="F3" s="11">
        <f t="shared" ref="F3:F66" si="1">EOMONTH(G3,0)</f>
        <v>33785</v>
      </c>
      <c r="G3" s="7">
        <v>33756</v>
      </c>
      <c r="H3" s="16">
        <v>5910.6</v>
      </c>
      <c r="I3" s="17">
        <f>IF(AND(ISNUMBER(H2),ISNUMBER(H3)),LN(H3/H2)," ")</f>
        <v>-2.3995820696597562E-3</v>
      </c>
      <c r="J3" s="18"/>
      <c r="K3" s="139"/>
      <c r="M3" s="11">
        <v>33938</v>
      </c>
      <c r="N3" s="74">
        <f t="shared" ref="N3:N66" si="2">AVERAGEIFS($J$2:$J$1048576,$F$2:$F$1048576,$M3)</f>
        <v>0.12839273558457581</v>
      </c>
      <c r="P3" s="156"/>
    </row>
    <row r="4" spans="1:16">
      <c r="A4" s="11">
        <f t="shared" si="0"/>
        <v>33785</v>
      </c>
      <c r="B4" s="7">
        <v>33757</v>
      </c>
      <c r="C4" s="2" t="s">
        <v>0</v>
      </c>
      <c r="D4" s="109"/>
      <c r="E4" s="109"/>
      <c r="F4" s="11">
        <f t="shared" si="1"/>
        <v>33785</v>
      </c>
      <c r="G4" s="7">
        <v>33757</v>
      </c>
      <c r="H4" s="16">
        <v>5918.2</v>
      </c>
      <c r="I4" s="17">
        <f t="shared" ref="I4:I67" si="3">IF(AND(ISNUMBER(H3),ISNUMBER(H4)),LN(H4/H3)," ")</f>
        <v>1.2849995005029442E-3</v>
      </c>
      <c r="J4" s="18"/>
      <c r="K4" s="139"/>
      <c r="M4" s="11">
        <v>33969</v>
      </c>
      <c r="N4" s="74">
        <f t="shared" si="2"/>
        <v>0.14374503565171323</v>
      </c>
      <c r="P4" s="156"/>
    </row>
    <row r="5" spans="1:16">
      <c r="A5" s="11">
        <f t="shared" si="0"/>
        <v>33785</v>
      </c>
      <c r="B5" s="7">
        <v>33758</v>
      </c>
      <c r="C5" s="2" t="s">
        <v>0</v>
      </c>
      <c r="D5" s="109"/>
      <c r="E5" s="109"/>
      <c r="F5" s="11">
        <f t="shared" si="1"/>
        <v>33785</v>
      </c>
      <c r="G5" s="7">
        <v>33758</v>
      </c>
      <c r="H5" s="16">
        <v>5924.2</v>
      </c>
      <c r="I5" s="17">
        <f t="shared" si="3"/>
        <v>1.0133081999250918E-3</v>
      </c>
      <c r="J5" s="18"/>
      <c r="K5" s="139"/>
      <c r="M5" s="11">
        <v>34000</v>
      </c>
      <c r="N5" s="74">
        <f t="shared" si="2"/>
        <v>0.14097262698746105</v>
      </c>
      <c r="P5" s="156"/>
    </row>
    <row r="6" spans="1:16">
      <c r="A6" s="11">
        <f t="shared" si="0"/>
        <v>33785</v>
      </c>
      <c r="B6" s="7">
        <v>33759</v>
      </c>
      <c r="C6" s="2" t="s">
        <v>0</v>
      </c>
      <c r="D6" s="109"/>
      <c r="E6" s="109"/>
      <c r="F6" s="11">
        <f t="shared" si="1"/>
        <v>33785</v>
      </c>
      <c r="G6" s="7">
        <v>33759</v>
      </c>
      <c r="H6" s="16">
        <v>5916.4</v>
      </c>
      <c r="I6" s="17">
        <f t="shared" si="3"/>
        <v>-1.3175009929017373E-3</v>
      </c>
      <c r="J6" s="18"/>
      <c r="K6" s="139"/>
      <c r="M6" s="11">
        <v>34028</v>
      </c>
      <c r="N6" s="74">
        <f t="shared" si="2"/>
        <v>0.13329097910052551</v>
      </c>
      <c r="P6" s="156"/>
    </row>
    <row r="7" spans="1:16">
      <c r="A7" s="11">
        <f t="shared" si="0"/>
        <v>33785</v>
      </c>
      <c r="B7" s="7">
        <v>33760</v>
      </c>
      <c r="C7" s="2" t="s">
        <v>0</v>
      </c>
      <c r="D7" s="109"/>
      <c r="E7" s="109"/>
      <c r="F7" s="11">
        <f t="shared" si="1"/>
        <v>33785</v>
      </c>
      <c r="G7" s="7">
        <v>33760</v>
      </c>
      <c r="H7" s="16">
        <v>5908.8</v>
      </c>
      <c r="I7" s="17">
        <f t="shared" si="3"/>
        <v>-1.2853906989161265E-3</v>
      </c>
      <c r="J7" s="18"/>
      <c r="K7" s="139"/>
      <c r="M7" s="11">
        <v>34059</v>
      </c>
      <c r="N7" s="74">
        <f t="shared" si="2"/>
        <v>0.13312643359583498</v>
      </c>
      <c r="P7" s="156"/>
    </row>
    <row r="8" spans="1:16">
      <c r="A8" s="11">
        <f t="shared" si="0"/>
        <v>33785</v>
      </c>
      <c r="B8" s="7">
        <v>33763</v>
      </c>
      <c r="C8" s="2" t="s">
        <v>0</v>
      </c>
      <c r="D8" s="109"/>
      <c r="E8" s="109"/>
      <c r="F8" s="11">
        <f t="shared" si="1"/>
        <v>33785</v>
      </c>
      <c r="G8" s="7">
        <v>33763</v>
      </c>
      <c r="H8" s="16">
        <v>5907.8</v>
      </c>
      <c r="I8" s="17">
        <f t="shared" si="3"/>
        <v>-1.6925342355449528E-4</v>
      </c>
      <c r="J8" s="18"/>
      <c r="K8" s="139"/>
      <c r="M8" s="11">
        <v>34089</v>
      </c>
      <c r="N8" s="74">
        <f t="shared" si="2"/>
        <v>0.1238132127433611</v>
      </c>
      <c r="P8" s="156"/>
    </row>
    <row r="9" spans="1:16">
      <c r="A9" s="11">
        <f t="shared" si="0"/>
        <v>33785</v>
      </c>
      <c r="B9" s="7">
        <v>33764</v>
      </c>
      <c r="C9" s="2" t="s">
        <v>0</v>
      </c>
      <c r="D9" s="109"/>
      <c r="E9" s="109"/>
      <c r="F9" s="11">
        <f t="shared" si="1"/>
        <v>33785</v>
      </c>
      <c r="G9" s="7">
        <v>33764</v>
      </c>
      <c r="H9" s="16">
        <v>5906.5</v>
      </c>
      <c r="I9" s="17">
        <f t="shared" si="3"/>
        <v>-2.2007228616959749E-4</v>
      </c>
      <c r="J9" s="18"/>
      <c r="K9" s="139"/>
      <c r="M9" s="11">
        <v>34120</v>
      </c>
      <c r="N9" s="74">
        <f t="shared" si="2"/>
        <v>0.1193713265515232</v>
      </c>
      <c r="P9" s="156"/>
    </row>
    <row r="10" spans="1:16">
      <c r="A10" s="11">
        <f t="shared" si="0"/>
        <v>33785</v>
      </c>
      <c r="B10" s="7">
        <v>33765</v>
      </c>
      <c r="C10" s="2" t="s">
        <v>0</v>
      </c>
      <c r="D10" s="109"/>
      <c r="E10" s="109"/>
      <c r="F10" s="11">
        <f t="shared" si="1"/>
        <v>33785</v>
      </c>
      <c r="G10" s="7">
        <v>33765</v>
      </c>
      <c r="H10" s="16">
        <v>5881.4</v>
      </c>
      <c r="I10" s="17">
        <f t="shared" si="3"/>
        <v>-4.2586105979796436E-3</v>
      </c>
      <c r="J10" s="18"/>
      <c r="K10" s="139"/>
      <c r="M10" s="11">
        <v>34150</v>
      </c>
      <c r="N10" s="74">
        <f t="shared" si="2"/>
        <v>0.12037135764498764</v>
      </c>
      <c r="P10" s="156"/>
    </row>
    <row r="11" spans="1:16">
      <c r="A11" s="11">
        <f t="shared" si="0"/>
        <v>33785</v>
      </c>
      <c r="B11" s="7">
        <v>33766</v>
      </c>
      <c r="C11" s="2" t="s">
        <v>0</v>
      </c>
      <c r="D11" s="109"/>
      <c r="E11" s="109"/>
      <c r="F11" s="11">
        <f t="shared" si="1"/>
        <v>33785</v>
      </c>
      <c r="G11" s="7">
        <v>33766</v>
      </c>
      <c r="H11" s="16">
        <v>5862.9</v>
      </c>
      <c r="I11" s="17">
        <f t="shared" si="3"/>
        <v>-3.1504670864541968E-3</v>
      </c>
      <c r="J11" s="18"/>
      <c r="K11" s="139"/>
      <c r="M11" s="11">
        <v>34181</v>
      </c>
      <c r="N11" s="74">
        <f t="shared" si="2"/>
        <v>0.1091082728167807</v>
      </c>
      <c r="P11" s="156"/>
    </row>
    <row r="12" spans="1:16">
      <c r="A12" s="11">
        <f t="shared" si="0"/>
        <v>33785</v>
      </c>
      <c r="B12" s="7">
        <v>33767</v>
      </c>
      <c r="C12" s="2" t="s">
        <v>0</v>
      </c>
      <c r="D12" s="109"/>
      <c r="E12" s="109"/>
      <c r="F12" s="11">
        <f t="shared" si="1"/>
        <v>33785</v>
      </c>
      <c r="G12" s="7">
        <v>33767</v>
      </c>
      <c r="H12" s="16">
        <v>5842.7</v>
      </c>
      <c r="I12" s="17">
        <f t="shared" si="3"/>
        <v>-3.4513429557599981E-3</v>
      </c>
      <c r="J12" s="18"/>
      <c r="K12" s="139"/>
      <c r="M12" s="11">
        <v>34212</v>
      </c>
      <c r="N12" s="74">
        <f t="shared" si="2"/>
        <v>0.10277754322103284</v>
      </c>
      <c r="P12" s="156"/>
    </row>
    <row r="13" spans="1:16">
      <c r="A13" s="11">
        <f t="shared" si="0"/>
        <v>33785</v>
      </c>
      <c r="B13" s="7">
        <v>33770</v>
      </c>
      <c r="C13" s="2" t="s">
        <v>0</v>
      </c>
      <c r="D13" s="109"/>
      <c r="E13" s="109"/>
      <c r="F13" s="11">
        <f t="shared" si="1"/>
        <v>33785</v>
      </c>
      <c r="G13" s="7">
        <v>33770</v>
      </c>
      <c r="H13" s="16">
        <v>5825.8</v>
      </c>
      <c r="I13" s="17">
        <f t="shared" si="3"/>
        <v>-2.8966896888301388E-3</v>
      </c>
      <c r="J13" s="18"/>
      <c r="K13" s="139"/>
      <c r="M13" s="11">
        <v>34242</v>
      </c>
      <c r="N13" s="74">
        <f t="shared" si="2"/>
        <v>0.1068832955173887</v>
      </c>
      <c r="P13" s="156"/>
    </row>
    <row r="14" spans="1:16">
      <c r="A14" s="11">
        <f t="shared" si="0"/>
        <v>33785</v>
      </c>
      <c r="B14" s="7">
        <v>33771</v>
      </c>
      <c r="C14" s="2" t="s">
        <v>0</v>
      </c>
      <c r="D14" s="109"/>
      <c r="E14" s="109"/>
      <c r="F14" s="11">
        <f t="shared" si="1"/>
        <v>33785</v>
      </c>
      <c r="G14" s="7">
        <v>33771</v>
      </c>
      <c r="H14" s="16">
        <v>5795.9</v>
      </c>
      <c r="I14" s="17">
        <f t="shared" si="3"/>
        <v>-5.1455580459400475E-3</v>
      </c>
      <c r="J14" s="18"/>
      <c r="K14" s="139"/>
      <c r="M14" s="11">
        <v>34273</v>
      </c>
      <c r="N14" s="74">
        <f t="shared" si="2"/>
        <v>0.10255360038437968</v>
      </c>
      <c r="P14" s="156"/>
    </row>
    <row r="15" spans="1:16">
      <c r="A15" s="11">
        <f t="shared" si="0"/>
        <v>33785</v>
      </c>
      <c r="B15" s="7">
        <v>33772</v>
      </c>
      <c r="C15" s="2" t="s">
        <v>0</v>
      </c>
      <c r="D15" s="109"/>
      <c r="E15" s="109"/>
      <c r="F15" s="11">
        <f t="shared" si="1"/>
        <v>33785</v>
      </c>
      <c r="G15" s="7">
        <v>33772</v>
      </c>
      <c r="H15" s="16">
        <v>5760.9</v>
      </c>
      <c r="I15" s="17">
        <f t="shared" si="3"/>
        <v>-6.0570585294335792E-3</v>
      </c>
      <c r="J15" s="18"/>
      <c r="K15" s="139"/>
      <c r="M15" s="11">
        <v>34303</v>
      </c>
      <c r="N15" s="74">
        <f t="shared" si="2"/>
        <v>0.11571741342681703</v>
      </c>
      <c r="P15" s="156"/>
    </row>
    <row r="16" spans="1:16">
      <c r="A16" s="11">
        <f t="shared" si="0"/>
        <v>33785</v>
      </c>
      <c r="B16" s="7">
        <v>33773</v>
      </c>
      <c r="C16" s="2" t="s">
        <v>0</v>
      </c>
      <c r="D16" s="109"/>
      <c r="E16" s="109"/>
      <c r="F16" s="11">
        <f t="shared" si="1"/>
        <v>33785</v>
      </c>
      <c r="G16" s="7">
        <v>33773</v>
      </c>
      <c r="H16" s="16">
        <v>5739.9</v>
      </c>
      <c r="I16" s="17">
        <f t="shared" si="3"/>
        <v>-3.6519239251103408E-3</v>
      </c>
      <c r="J16" s="18"/>
      <c r="K16" s="139"/>
      <c r="M16" s="11">
        <v>34334</v>
      </c>
      <c r="N16" s="74">
        <f t="shared" si="2"/>
        <v>0.13180769882276855</v>
      </c>
      <c r="P16" s="156"/>
    </row>
    <row r="17" spans="1:16">
      <c r="A17" s="11">
        <f t="shared" si="0"/>
        <v>33785</v>
      </c>
      <c r="B17" s="7">
        <v>33774</v>
      </c>
      <c r="C17" s="2" t="s">
        <v>0</v>
      </c>
      <c r="D17" s="109"/>
      <c r="E17" s="109"/>
      <c r="F17" s="11">
        <f t="shared" si="1"/>
        <v>33785</v>
      </c>
      <c r="G17" s="7">
        <v>33774</v>
      </c>
      <c r="H17" s="16">
        <v>5773.5</v>
      </c>
      <c r="I17" s="17">
        <f t="shared" si="3"/>
        <v>5.836693832843888E-3</v>
      </c>
      <c r="J17" s="18"/>
      <c r="K17" s="139"/>
      <c r="M17" s="11">
        <v>34365</v>
      </c>
      <c r="N17" s="74">
        <f t="shared" si="2"/>
        <v>0.13218807911828001</v>
      </c>
      <c r="P17" s="156"/>
    </row>
    <row r="18" spans="1:16">
      <c r="A18" s="11">
        <f t="shared" si="0"/>
        <v>33785</v>
      </c>
      <c r="B18" s="7">
        <v>33777</v>
      </c>
      <c r="C18" s="2" t="s">
        <v>0</v>
      </c>
      <c r="D18" s="109"/>
      <c r="E18" s="109"/>
      <c r="F18" s="11">
        <f t="shared" si="1"/>
        <v>33785</v>
      </c>
      <c r="G18" s="7">
        <v>33777</v>
      </c>
      <c r="H18" s="16">
        <v>5785.5</v>
      </c>
      <c r="I18" s="17">
        <f t="shared" si="3"/>
        <v>2.0763049244816589E-3</v>
      </c>
      <c r="J18" s="18"/>
      <c r="K18" s="139"/>
      <c r="M18" s="11">
        <v>34393</v>
      </c>
      <c r="N18" s="74">
        <f t="shared" si="2"/>
        <v>0.1486194324608677</v>
      </c>
      <c r="P18" s="156"/>
    </row>
    <row r="19" spans="1:16">
      <c r="A19" s="11">
        <f t="shared" si="0"/>
        <v>33785</v>
      </c>
      <c r="B19" s="7">
        <v>33778</v>
      </c>
      <c r="C19" s="2" t="s">
        <v>0</v>
      </c>
      <c r="D19" s="109"/>
      <c r="E19" s="109"/>
      <c r="F19" s="11">
        <f t="shared" si="1"/>
        <v>33785</v>
      </c>
      <c r="G19" s="7">
        <v>33778</v>
      </c>
      <c r="H19" s="16">
        <v>5806.1</v>
      </c>
      <c r="I19" s="17">
        <f t="shared" si="3"/>
        <v>3.5543016816917904E-3</v>
      </c>
      <c r="J19" s="18"/>
      <c r="K19" s="139"/>
      <c r="M19" s="11">
        <v>34424</v>
      </c>
      <c r="N19" s="74">
        <f t="shared" si="2"/>
        <v>0.16235784927274569</v>
      </c>
      <c r="P19" s="156"/>
    </row>
    <row r="20" spans="1:16">
      <c r="A20" s="11">
        <f t="shared" si="0"/>
        <v>33785</v>
      </c>
      <c r="B20" s="7">
        <v>33779</v>
      </c>
      <c r="C20" s="2" t="s">
        <v>0</v>
      </c>
      <c r="D20" s="109"/>
      <c r="E20" s="109"/>
      <c r="F20" s="11">
        <f t="shared" si="1"/>
        <v>33785</v>
      </c>
      <c r="G20" s="7">
        <v>33779</v>
      </c>
      <c r="H20" s="16">
        <v>5820.4</v>
      </c>
      <c r="I20" s="17">
        <f t="shared" si="3"/>
        <v>2.4598988880394253E-3</v>
      </c>
      <c r="J20" s="18"/>
      <c r="K20" s="139"/>
      <c r="M20" s="11">
        <v>34454</v>
      </c>
      <c r="N20" s="74">
        <f t="shared" si="2"/>
        <v>0.16240761850538407</v>
      </c>
      <c r="P20" s="156"/>
    </row>
    <row r="21" spans="1:16">
      <c r="A21" s="11">
        <f t="shared" si="0"/>
        <v>33785</v>
      </c>
      <c r="B21" s="7">
        <v>33780</v>
      </c>
      <c r="C21" s="2" t="s">
        <v>0</v>
      </c>
      <c r="D21" s="109"/>
      <c r="E21" s="109"/>
      <c r="F21" s="11">
        <f t="shared" si="1"/>
        <v>33785</v>
      </c>
      <c r="G21" s="7">
        <v>33780</v>
      </c>
      <c r="H21" s="16">
        <v>5809.5</v>
      </c>
      <c r="I21" s="17">
        <f t="shared" si="3"/>
        <v>-1.874479263206957E-3</v>
      </c>
      <c r="J21" s="18"/>
      <c r="K21" s="139"/>
      <c r="M21" s="11">
        <v>34485</v>
      </c>
      <c r="N21" s="74">
        <f t="shared" si="2"/>
        <v>0.16502711117617205</v>
      </c>
      <c r="P21" s="156"/>
    </row>
    <row r="22" spans="1:16">
      <c r="A22" s="11">
        <f t="shared" si="0"/>
        <v>33785</v>
      </c>
      <c r="B22" s="7">
        <v>33781</v>
      </c>
      <c r="C22" s="2" t="s">
        <v>0</v>
      </c>
      <c r="D22" s="109"/>
      <c r="E22" s="109"/>
      <c r="F22" s="11">
        <f t="shared" si="1"/>
        <v>33785</v>
      </c>
      <c r="G22" s="7">
        <v>33781</v>
      </c>
      <c r="H22" s="16">
        <v>5799.8</v>
      </c>
      <c r="I22" s="17">
        <f t="shared" si="3"/>
        <v>-1.6710744415704816E-3</v>
      </c>
      <c r="J22" s="18"/>
      <c r="K22" s="139"/>
      <c r="M22" s="11">
        <v>34515</v>
      </c>
      <c r="N22" s="74">
        <f t="shared" si="2"/>
        <v>0.15598150840078717</v>
      </c>
      <c r="P22" s="156"/>
    </row>
    <row r="23" spans="1:16">
      <c r="A23" s="11">
        <f t="shared" si="0"/>
        <v>33785</v>
      </c>
      <c r="B23" s="7">
        <v>33784</v>
      </c>
      <c r="C23" s="2" t="s">
        <v>0</v>
      </c>
      <c r="D23" s="109"/>
      <c r="E23" s="109"/>
      <c r="F23" s="11">
        <f t="shared" si="1"/>
        <v>33785</v>
      </c>
      <c r="G23" s="7">
        <v>33784</v>
      </c>
      <c r="H23" s="16">
        <v>5801.9</v>
      </c>
      <c r="I23" s="17">
        <f t="shared" si="3"/>
        <v>3.6201591541493042E-4</v>
      </c>
      <c r="J23" s="18"/>
      <c r="K23" s="139"/>
      <c r="M23" s="11">
        <v>34546</v>
      </c>
      <c r="N23" s="74">
        <f t="shared" si="2"/>
        <v>0.15234391888300394</v>
      </c>
      <c r="P23" s="156"/>
    </row>
    <row r="24" spans="1:16">
      <c r="A24" s="11">
        <f t="shared" si="0"/>
        <v>33785</v>
      </c>
      <c r="B24" s="7">
        <v>33785</v>
      </c>
      <c r="C24" s="2" t="s">
        <v>0</v>
      </c>
      <c r="D24" s="109"/>
      <c r="E24" s="109"/>
      <c r="F24" s="11">
        <f t="shared" si="1"/>
        <v>33785</v>
      </c>
      <c r="G24" s="7">
        <v>33785</v>
      </c>
      <c r="H24" s="16">
        <v>5810.3</v>
      </c>
      <c r="I24" s="17">
        <f t="shared" si="3"/>
        <v>1.4467545280255644E-3</v>
      </c>
      <c r="J24" s="18"/>
      <c r="K24" s="139"/>
      <c r="M24" s="11">
        <v>34577</v>
      </c>
      <c r="N24" s="74">
        <f t="shared" si="2"/>
        <v>0.14326349274685929</v>
      </c>
      <c r="P24" s="156"/>
    </row>
    <row r="25" spans="1:16">
      <c r="A25" s="11">
        <f t="shared" si="0"/>
        <v>33816</v>
      </c>
      <c r="B25" s="7">
        <v>33786</v>
      </c>
      <c r="C25" s="2" t="s">
        <v>0</v>
      </c>
      <c r="D25" s="109"/>
      <c r="E25" s="109"/>
      <c r="F25" s="11">
        <f t="shared" si="1"/>
        <v>33816</v>
      </c>
      <c r="G25" s="7">
        <v>33786</v>
      </c>
      <c r="H25" s="16">
        <v>5821.2</v>
      </c>
      <c r="I25" s="17">
        <f t="shared" si="3"/>
        <v>1.8742214143846461E-3</v>
      </c>
      <c r="J25" s="18"/>
      <c r="K25" s="139"/>
      <c r="M25" s="11">
        <v>34607</v>
      </c>
      <c r="N25" s="74">
        <f t="shared" si="2"/>
        <v>0.13622275148503429</v>
      </c>
      <c r="P25" s="156"/>
    </row>
    <row r="26" spans="1:16">
      <c r="A26" s="11">
        <f t="shared" si="0"/>
        <v>33816</v>
      </c>
      <c r="B26" s="7">
        <v>33787</v>
      </c>
      <c r="C26" s="2" t="s">
        <v>0</v>
      </c>
      <c r="D26" s="109"/>
      <c r="E26" s="109"/>
      <c r="F26" s="11">
        <f t="shared" si="1"/>
        <v>33816</v>
      </c>
      <c r="G26" s="7">
        <v>33787</v>
      </c>
      <c r="H26" s="16">
        <v>5873.3</v>
      </c>
      <c r="I26" s="17">
        <f t="shared" si="3"/>
        <v>8.9102303978857919E-3</v>
      </c>
      <c r="J26" s="18"/>
      <c r="K26" s="139"/>
      <c r="M26" s="11">
        <v>34638</v>
      </c>
      <c r="N26" s="74">
        <f t="shared" si="2"/>
        <v>0.13284396453433017</v>
      </c>
      <c r="P26" s="156"/>
    </row>
    <row r="27" spans="1:16">
      <c r="A27" s="11">
        <f t="shared" si="0"/>
        <v>33816</v>
      </c>
      <c r="B27" s="7">
        <v>33788</v>
      </c>
      <c r="C27" s="2" t="s">
        <v>0</v>
      </c>
      <c r="D27" s="109"/>
      <c r="E27" s="109"/>
      <c r="F27" s="11">
        <f t="shared" si="1"/>
        <v>33816</v>
      </c>
      <c r="G27" s="7">
        <v>33788</v>
      </c>
      <c r="H27" s="16">
        <v>5875</v>
      </c>
      <c r="I27" s="17">
        <f t="shared" si="3"/>
        <v>2.8940357530282776E-4</v>
      </c>
      <c r="J27" s="18"/>
      <c r="K27" s="139"/>
      <c r="M27" s="11">
        <v>34668</v>
      </c>
      <c r="N27" s="74">
        <f t="shared" si="2"/>
        <v>0.11817698846467825</v>
      </c>
      <c r="P27" s="156"/>
    </row>
    <row r="28" spans="1:16">
      <c r="A28" s="11">
        <f t="shared" si="0"/>
        <v>33816</v>
      </c>
      <c r="B28" s="7">
        <v>33791</v>
      </c>
      <c r="C28" s="2" t="s">
        <v>0</v>
      </c>
      <c r="D28" s="109"/>
      <c r="E28" s="109"/>
      <c r="F28" s="11">
        <f t="shared" si="1"/>
        <v>33816</v>
      </c>
      <c r="G28" s="7">
        <v>33791</v>
      </c>
      <c r="H28" s="16">
        <v>5877</v>
      </c>
      <c r="I28" s="17">
        <f t="shared" si="3"/>
        <v>3.4036760029066305E-4</v>
      </c>
      <c r="J28" s="18"/>
      <c r="K28" s="139"/>
      <c r="M28" s="11">
        <v>34699</v>
      </c>
      <c r="N28" s="74">
        <f t="shared" si="2"/>
        <v>0.12235200533776097</v>
      </c>
      <c r="P28" s="156"/>
    </row>
    <row r="29" spans="1:16">
      <c r="A29" s="11">
        <f t="shared" si="0"/>
        <v>33816</v>
      </c>
      <c r="B29" s="7">
        <v>33792</v>
      </c>
      <c r="C29" s="2" t="s">
        <v>0</v>
      </c>
      <c r="D29" s="109"/>
      <c r="E29" s="109"/>
      <c r="F29" s="11">
        <f t="shared" si="1"/>
        <v>33816</v>
      </c>
      <c r="G29" s="7">
        <v>33792</v>
      </c>
      <c r="H29" s="16">
        <v>5868.6</v>
      </c>
      <c r="I29" s="17">
        <f t="shared" si="3"/>
        <v>-1.4303230881481423E-3</v>
      </c>
      <c r="J29" s="18"/>
      <c r="K29" s="139"/>
      <c r="M29" s="11">
        <v>34730</v>
      </c>
      <c r="N29" s="74">
        <f t="shared" si="2"/>
        <v>0.12051921114594011</v>
      </c>
      <c r="P29" s="156"/>
    </row>
    <row r="30" spans="1:16">
      <c r="A30" s="11">
        <f t="shared" si="0"/>
        <v>33816</v>
      </c>
      <c r="B30" s="7">
        <v>33793</v>
      </c>
      <c r="C30" s="2" t="s">
        <v>0</v>
      </c>
      <c r="D30" s="109"/>
      <c r="E30" s="109"/>
      <c r="F30" s="11">
        <f t="shared" si="1"/>
        <v>33816</v>
      </c>
      <c r="G30" s="7">
        <v>33793</v>
      </c>
      <c r="H30" s="16">
        <v>5835.3</v>
      </c>
      <c r="I30" s="17">
        <f t="shared" si="3"/>
        <v>-5.6904262437461172E-3</v>
      </c>
      <c r="J30" s="18"/>
      <c r="K30" s="139"/>
      <c r="M30" s="11">
        <v>34758</v>
      </c>
      <c r="N30" s="74">
        <f t="shared" si="2"/>
        <v>0.1238485191216188</v>
      </c>
      <c r="P30" s="156"/>
    </row>
    <row r="31" spans="1:16">
      <c r="A31" s="11">
        <f t="shared" si="0"/>
        <v>33816</v>
      </c>
      <c r="B31" s="7">
        <v>33794</v>
      </c>
      <c r="C31" s="2" t="s">
        <v>0</v>
      </c>
      <c r="D31" s="109"/>
      <c r="E31" s="109"/>
      <c r="F31" s="11">
        <f t="shared" si="1"/>
        <v>33816</v>
      </c>
      <c r="G31" s="7">
        <v>33794</v>
      </c>
      <c r="H31" s="16">
        <v>5798.1</v>
      </c>
      <c r="I31" s="17">
        <f t="shared" si="3"/>
        <v>-6.3954006212243487E-3</v>
      </c>
      <c r="J31" s="18"/>
      <c r="K31" s="139"/>
      <c r="M31" s="11">
        <v>34789</v>
      </c>
      <c r="N31" s="74">
        <f t="shared" si="2"/>
        <v>0.12413293037689914</v>
      </c>
      <c r="P31" s="156"/>
    </row>
    <row r="32" spans="1:16">
      <c r="A32" s="11">
        <f t="shared" si="0"/>
        <v>33816</v>
      </c>
      <c r="B32" s="7">
        <v>33795</v>
      </c>
      <c r="C32" s="2" t="s">
        <v>0</v>
      </c>
      <c r="D32" s="109"/>
      <c r="E32" s="109"/>
      <c r="F32" s="11">
        <f t="shared" si="1"/>
        <v>33816</v>
      </c>
      <c r="G32" s="7">
        <v>33795</v>
      </c>
      <c r="H32" s="16">
        <v>5808.8</v>
      </c>
      <c r="I32" s="17">
        <f t="shared" si="3"/>
        <v>1.8437314065053126E-3</v>
      </c>
      <c r="J32" s="18"/>
      <c r="K32" s="139"/>
      <c r="M32" s="11">
        <v>34819</v>
      </c>
      <c r="N32" s="74">
        <f t="shared" si="2"/>
        <v>0.12026262524418781</v>
      </c>
      <c r="P32" s="156"/>
    </row>
    <row r="33" spans="1:16">
      <c r="A33" s="11">
        <f t="shared" si="0"/>
        <v>33816</v>
      </c>
      <c r="B33" s="7">
        <v>33798</v>
      </c>
      <c r="C33" s="2" t="s">
        <v>0</v>
      </c>
      <c r="D33" s="109"/>
      <c r="E33" s="109"/>
      <c r="F33" s="11">
        <f t="shared" si="1"/>
        <v>33816</v>
      </c>
      <c r="G33" s="7">
        <v>33798</v>
      </c>
      <c r="H33" s="16">
        <v>5787.2</v>
      </c>
      <c r="I33" s="17">
        <f t="shared" si="3"/>
        <v>-3.7254268682036019E-3</v>
      </c>
      <c r="J33" s="18"/>
      <c r="K33" s="139"/>
      <c r="M33" s="11">
        <v>34850</v>
      </c>
      <c r="N33" s="74">
        <f t="shared" si="2"/>
        <v>0.12255437111878409</v>
      </c>
      <c r="P33" s="156"/>
    </row>
    <row r="34" spans="1:16">
      <c r="A34" s="11">
        <f t="shared" si="0"/>
        <v>33816</v>
      </c>
      <c r="B34" s="7">
        <v>33799</v>
      </c>
      <c r="C34" s="2" t="s">
        <v>0</v>
      </c>
      <c r="D34" s="109"/>
      <c r="E34" s="109"/>
      <c r="F34" s="11">
        <f t="shared" si="1"/>
        <v>33816</v>
      </c>
      <c r="G34" s="7">
        <v>33799</v>
      </c>
      <c r="H34" s="16">
        <v>5783.5</v>
      </c>
      <c r="I34" s="17">
        <f t="shared" si="3"/>
        <v>-6.3954646237725265E-4</v>
      </c>
      <c r="J34" s="18"/>
      <c r="K34" s="139"/>
      <c r="M34" s="11">
        <v>34880</v>
      </c>
      <c r="N34" s="74">
        <f t="shared" si="2"/>
        <v>0.11949946415945857</v>
      </c>
      <c r="P34" s="156"/>
    </row>
    <row r="35" spans="1:16">
      <c r="A35" s="11">
        <f t="shared" si="0"/>
        <v>33816</v>
      </c>
      <c r="B35" s="7">
        <v>33800</v>
      </c>
      <c r="C35" s="2" t="s">
        <v>0</v>
      </c>
      <c r="D35" s="109"/>
      <c r="E35" s="109"/>
      <c r="F35" s="11">
        <f t="shared" si="1"/>
        <v>33816</v>
      </c>
      <c r="G35" s="7">
        <v>33800</v>
      </c>
      <c r="H35" s="16">
        <v>5780</v>
      </c>
      <c r="I35" s="17">
        <f t="shared" si="3"/>
        <v>-6.053530690330166E-4</v>
      </c>
      <c r="J35" s="18"/>
      <c r="K35" s="139"/>
      <c r="M35" s="11">
        <v>34911</v>
      </c>
      <c r="N35" s="74">
        <f t="shared" si="2"/>
        <v>0.11980655811327309</v>
      </c>
      <c r="P35" s="156"/>
    </row>
    <row r="36" spans="1:16">
      <c r="A36" s="11">
        <f t="shared" si="0"/>
        <v>33816</v>
      </c>
      <c r="B36" s="7">
        <v>33801</v>
      </c>
      <c r="C36" s="2" t="s">
        <v>0</v>
      </c>
      <c r="D36" s="109"/>
      <c r="E36" s="109"/>
      <c r="F36" s="11">
        <f t="shared" si="1"/>
        <v>33816</v>
      </c>
      <c r="G36" s="7">
        <v>33801</v>
      </c>
      <c r="H36" s="16">
        <v>5790.1</v>
      </c>
      <c r="I36" s="17">
        <f t="shared" si="3"/>
        <v>1.7458799086406292E-3</v>
      </c>
      <c r="J36" s="18"/>
      <c r="K36" s="139"/>
      <c r="M36" s="11">
        <v>34942</v>
      </c>
      <c r="N36" s="74">
        <f t="shared" si="2"/>
        <v>0.1147143007256855</v>
      </c>
      <c r="P36" s="156"/>
    </row>
    <row r="37" spans="1:16">
      <c r="A37" s="11">
        <f t="shared" si="0"/>
        <v>33816</v>
      </c>
      <c r="B37" s="7">
        <v>33802</v>
      </c>
      <c r="C37" s="2" t="s">
        <v>0</v>
      </c>
      <c r="D37" s="109"/>
      <c r="E37" s="109"/>
      <c r="F37" s="11">
        <f t="shared" si="1"/>
        <v>33816</v>
      </c>
      <c r="G37" s="7">
        <v>33802</v>
      </c>
      <c r="H37" s="16">
        <v>5753.3</v>
      </c>
      <c r="I37" s="17">
        <f t="shared" si="3"/>
        <v>-6.3759593652961332E-3</v>
      </c>
      <c r="J37" s="18"/>
      <c r="K37" s="139"/>
      <c r="M37" s="11">
        <v>34972</v>
      </c>
      <c r="N37" s="74">
        <f t="shared" si="2"/>
        <v>0.10322638486014861</v>
      </c>
      <c r="P37" s="156"/>
    </row>
    <row r="38" spans="1:16">
      <c r="A38" s="11">
        <f t="shared" si="0"/>
        <v>33816</v>
      </c>
      <c r="B38" s="7">
        <v>33805</v>
      </c>
      <c r="C38" s="2" t="s">
        <v>0</v>
      </c>
      <c r="D38" s="109"/>
      <c r="E38" s="109"/>
      <c r="F38" s="11">
        <f t="shared" si="1"/>
        <v>33816</v>
      </c>
      <c r="G38" s="7">
        <v>33805</v>
      </c>
      <c r="H38" s="16">
        <v>5655.8</v>
      </c>
      <c r="I38" s="17">
        <f t="shared" si="3"/>
        <v>-1.7092035937487527E-2</v>
      </c>
      <c r="J38" s="18"/>
      <c r="K38" s="139"/>
      <c r="M38" s="11">
        <v>35003</v>
      </c>
      <c r="N38" s="74">
        <f t="shared" si="2"/>
        <v>0.10007257048116974</v>
      </c>
      <c r="P38" s="156"/>
    </row>
    <row r="39" spans="1:16">
      <c r="A39" s="11">
        <f t="shared" si="0"/>
        <v>33816</v>
      </c>
      <c r="B39" s="7">
        <v>33806</v>
      </c>
      <c r="C39" s="2" t="s">
        <v>0</v>
      </c>
      <c r="D39" s="109"/>
      <c r="E39" s="109"/>
      <c r="F39" s="11">
        <f t="shared" si="1"/>
        <v>33816</v>
      </c>
      <c r="G39" s="7">
        <v>33806</v>
      </c>
      <c r="H39" s="16">
        <v>5674.4</v>
      </c>
      <c r="I39" s="17">
        <f t="shared" si="3"/>
        <v>3.2832636155966993E-3</v>
      </c>
      <c r="J39" s="18"/>
      <c r="K39" s="139"/>
      <c r="M39" s="11">
        <v>35033</v>
      </c>
      <c r="N39" s="74">
        <f t="shared" si="2"/>
        <v>9.4063825622506689E-2</v>
      </c>
      <c r="P39" s="156"/>
    </row>
    <row r="40" spans="1:16">
      <c r="A40" s="11">
        <f t="shared" si="0"/>
        <v>33816</v>
      </c>
      <c r="B40" s="7">
        <v>33807</v>
      </c>
      <c r="C40" s="2" t="s">
        <v>0</v>
      </c>
      <c r="D40" s="109"/>
      <c r="E40" s="109"/>
      <c r="F40" s="11">
        <f t="shared" si="1"/>
        <v>33816</v>
      </c>
      <c r="G40" s="7">
        <v>33807</v>
      </c>
      <c r="H40" s="16">
        <v>5668.2</v>
      </c>
      <c r="I40" s="17">
        <f t="shared" si="3"/>
        <v>-1.0932238847333382E-3</v>
      </c>
      <c r="J40" s="18"/>
      <c r="K40" s="139"/>
      <c r="M40" s="11">
        <v>35064</v>
      </c>
      <c r="N40" s="74">
        <f t="shared" si="2"/>
        <v>8.8236013162193788E-2</v>
      </c>
      <c r="P40" s="156"/>
    </row>
    <row r="41" spans="1:16">
      <c r="A41" s="11">
        <f t="shared" si="0"/>
        <v>33816</v>
      </c>
      <c r="B41" s="7">
        <v>33808</v>
      </c>
      <c r="C41" s="2" t="s">
        <v>0</v>
      </c>
      <c r="D41" s="109"/>
      <c r="E41" s="109"/>
      <c r="F41" s="11">
        <f t="shared" si="1"/>
        <v>33816</v>
      </c>
      <c r="G41" s="7">
        <v>33808</v>
      </c>
      <c r="H41" s="16">
        <v>5677.8</v>
      </c>
      <c r="I41" s="17">
        <f t="shared" si="3"/>
        <v>1.6922267390984684E-3</v>
      </c>
      <c r="J41" s="18"/>
      <c r="K41" s="139"/>
      <c r="M41" s="11">
        <v>35095</v>
      </c>
      <c r="N41" s="74">
        <f t="shared" si="2"/>
        <v>9.2865018528148907E-2</v>
      </c>
      <c r="P41" s="156"/>
    </row>
    <row r="42" spans="1:16">
      <c r="A42" s="11">
        <f t="shared" si="0"/>
        <v>33816</v>
      </c>
      <c r="B42" s="7">
        <v>33809</v>
      </c>
      <c r="C42" s="2" t="s">
        <v>0</v>
      </c>
      <c r="D42" s="109"/>
      <c r="E42" s="109"/>
      <c r="F42" s="11">
        <f t="shared" si="1"/>
        <v>33816</v>
      </c>
      <c r="G42" s="7">
        <v>33809</v>
      </c>
      <c r="H42" s="16">
        <v>5673.3</v>
      </c>
      <c r="I42" s="17">
        <f t="shared" si="3"/>
        <v>-7.9287474090508235E-4</v>
      </c>
      <c r="J42" s="18"/>
      <c r="K42" s="139"/>
      <c r="M42" s="11">
        <v>35124</v>
      </c>
      <c r="N42" s="74">
        <f t="shared" si="2"/>
        <v>9.5255383199912724E-2</v>
      </c>
      <c r="P42" s="156"/>
    </row>
    <row r="43" spans="1:16">
      <c r="A43" s="11">
        <f t="shared" si="0"/>
        <v>33816</v>
      </c>
      <c r="B43" s="7">
        <v>33812</v>
      </c>
      <c r="C43" s="2" t="s">
        <v>0</v>
      </c>
      <c r="D43" s="109"/>
      <c r="E43" s="109"/>
      <c r="F43" s="11">
        <f t="shared" si="1"/>
        <v>33816</v>
      </c>
      <c r="G43" s="7">
        <v>33812</v>
      </c>
      <c r="H43" s="16">
        <v>5665.2</v>
      </c>
      <c r="I43" s="17">
        <f t="shared" si="3"/>
        <v>-1.4287606610956225E-3</v>
      </c>
      <c r="J43" s="18"/>
      <c r="K43" s="139"/>
      <c r="M43" s="11">
        <v>35155</v>
      </c>
      <c r="N43" s="74">
        <f t="shared" si="2"/>
        <v>0.11372141279681591</v>
      </c>
      <c r="P43" s="156"/>
    </row>
    <row r="44" spans="1:16">
      <c r="A44" s="11">
        <f t="shared" si="0"/>
        <v>33816</v>
      </c>
      <c r="B44" s="7">
        <v>33813</v>
      </c>
      <c r="C44" s="2" t="s">
        <v>0</v>
      </c>
      <c r="D44" s="109"/>
      <c r="E44" s="109"/>
      <c r="F44" s="11">
        <f t="shared" si="1"/>
        <v>33816</v>
      </c>
      <c r="G44" s="7">
        <v>33813</v>
      </c>
      <c r="H44" s="16">
        <v>5663</v>
      </c>
      <c r="I44" s="17">
        <f t="shared" si="3"/>
        <v>-3.8841122643629562E-4</v>
      </c>
      <c r="J44" s="18"/>
      <c r="K44" s="139"/>
      <c r="M44" s="11">
        <v>35185</v>
      </c>
      <c r="N44" s="74">
        <f t="shared" si="2"/>
        <v>0.11992554570835381</v>
      </c>
      <c r="P44" s="156"/>
    </row>
    <row r="45" spans="1:16">
      <c r="A45" s="11">
        <f t="shared" si="0"/>
        <v>33816</v>
      </c>
      <c r="B45" s="7">
        <v>33814</v>
      </c>
      <c r="C45" s="2" t="s">
        <v>0</v>
      </c>
      <c r="D45" s="109"/>
      <c r="E45" s="109"/>
      <c r="F45" s="11">
        <f t="shared" si="1"/>
        <v>33816</v>
      </c>
      <c r="G45" s="7">
        <v>33814</v>
      </c>
      <c r="H45" s="16">
        <v>5684.1</v>
      </c>
      <c r="I45" s="17">
        <f t="shared" si="3"/>
        <v>3.7190161926212066E-3</v>
      </c>
      <c r="J45" s="18"/>
      <c r="K45" s="139"/>
      <c r="M45" s="11">
        <v>35216</v>
      </c>
      <c r="N45" s="74">
        <f t="shared" si="2"/>
        <v>0.11865455716811517</v>
      </c>
      <c r="P45" s="156"/>
    </row>
    <row r="46" spans="1:16">
      <c r="A46" s="11">
        <f t="shared" si="0"/>
        <v>33816</v>
      </c>
      <c r="B46" s="7">
        <v>33815</v>
      </c>
      <c r="C46" s="2" t="s">
        <v>0</v>
      </c>
      <c r="D46" s="109"/>
      <c r="E46" s="109"/>
      <c r="F46" s="11">
        <f t="shared" si="1"/>
        <v>33816</v>
      </c>
      <c r="G46" s="7">
        <v>33815</v>
      </c>
      <c r="H46" s="16">
        <v>5713.9</v>
      </c>
      <c r="I46" s="17">
        <f t="shared" si="3"/>
        <v>5.2289994561062012E-3</v>
      </c>
      <c r="J46" s="18"/>
      <c r="K46" s="139"/>
      <c r="M46" s="11">
        <v>35246</v>
      </c>
      <c r="N46" s="74">
        <f t="shared" si="2"/>
        <v>0.11610936242552854</v>
      </c>
      <c r="P46" s="156"/>
    </row>
    <row r="47" spans="1:16">
      <c r="A47" s="11">
        <f t="shared" si="0"/>
        <v>33816</v>
      </c>
      <c r="B47" s="7">
        <v>33816</v>
      </c>
      <c r="C47" s="2" t="s">
        <v>0</v>
      </c>
      <c r="D47" s="109"/>
      <c r="E47" s="109"/>
      <c r="F47" s="11">
        <f t="shared" si="1"/>
        <v>33816</v>
      </c>
      <c r="G47" s="7">
        <v>33816</v>
      </c>
      <c r="H47" s="16">
        <v>5704</v>
      </c>
      <c r="I47" s="17">
        <f t="shared" si="3"/>
        <v>-1.7341196684006004E-3</v>
      </c>
      <c r="J47" s="18"/>
      <c r="K47" s="139"/>
      <c r="M47" s="11">
        <v>35277</v>
      </c>
      <c r="N47" s="74">
        <f t="shared" si="2"/>
        <v>0.10724966375074095</v>
      </c>
      <c r="P47" s="156"/>
    </row>
    <row r="48" spans="1:16">
      <c r="A48" s="11">
        <f t="shared" si="0"/>
        <v>33847</v>
      </c>
      <c r="B48" s="7">
        <v>33819</v>
      </c>
      <c r="C48" s="2" t="s">
        <v>0</v>
      </c>
      <c r="D48" s="109"/>
      <c r="E48" s="109"/>
      <c r="F48" s="11">
        <f t="shared" si="1"/>
        <v>33847</v>
      </c>
      <c r="G48" s="7">
        <v>33819</v>
      </c>
      <c r="H48" s="16">
        <v>5701.3</v>
      </c>
      <c r="I48" s="17">
        <f t="shared" si="3"/>
        <v>-4.7346410010047776E-4</v>
      </c>
      <c r="J48" s="18"/>
      <c r="K48" s="139"/>
      <c r="M48" s="11">
        <v>35308</v>
      </c>
      <c r="N48" s="74">
        <f t="shared" si="2"/>
        <v>0.11347912830894352</v>
      </c>
      <c r="P48" s="156"/>
    </row>
    <row r="49" spans="1:16">
      <c r="A49" s="11">
        <f t="shared" si="0"/>
        <v>33847</v>
      </c>
      <c r="B49" s="7">
        <v>33820</v>
      </c>
      <c r="C49" s="2" t="s">
        <v>0</v>
      </c>
      <c r="D49" s="109"/>
      <c r="E49" s="109"/>
      <c r="F49" s="11">
        <f t="shared" si="1"/>
        <v>33847</v>
      </c>
      <c r="G49" s="7">
        <v>33820</v>
      </c>
      <c r="H49" s="16">
        <v>5680.6</v>
      </c>
      <c r="I49" s="17">
        <f t="shared" si="3"/>
        <v>-3.6373580548746945E-3</v>
      </c>
      <c r="J49" s="18"/>
      <c r="K49" s="139"/>
      <c r="M49" s="11">
        <v>35338</v>
      </c>
      <c r="N49" s="74">
        <f t="shared" si="2"/>
        <v>0.11629262865833845</v>
      </c>
      <c r="P49" s="156"/>
    </row>
    <row r="50" spans="1:16">
      <c r="A50" s="11">
        <f t="shared" si="0"/>
        <v>33847</v>
      </c>
      <c r="B50" s="7">
        <v>33821</v>
      </c>
      <c r="C50" s="2" t="s">
        <v>0</v>
      </c>
      <c r="D50" s="109"/>
      <c r="E50" s="109"/>
      <c r="F50" s="11">
        <f t="shared" si="1"/>
        <v>33847</v>
      </c>
      <c r="G50" s="7">
        <v>33821</v>
      </c>
      <c r="H50" s="16">
        <v>5653.5</v>
      </c>
      <c r="I50" s="17">
        <f t="shared" si="3"/>
        <v>-4.7820385638568663E-3</v>
      </c>
      <c r="J50" s="18"/>
      <c r="K50" s="139"/>
      <c r="M50" s="11">
        <v>35369</v>
      </c>
      <c r="N50" s="74">
        <f t="shared" si="2"/>
        <v>0.12230322707013129</v>
      </c>
      <c r="P50" s="156"/>
    </row>
    <row r="51" spans="1:16">
      <c r="A51" s="11">
        <f t="shared" si="0"/>
        <v>33847</v>
      </c>
      <c r="B51" s="7">
        <v>33822</v>
      </c>
      <c r="C51" s="2" t="s">
        <v>0</v>
      </c>
      <c r="D51" s="109"/>
      <c r="E51" s="109"/>
      <c r="F51" s="11">
        <f t="shared" si="1"/>
        <v>33847</v>
      </c>
      <c r="G51" s="7">
        <v>33822</v>
      </c>
      <c r="H51" s="16">
        <v>5594.3</v>
      </c>
      <c r="I51" s="17">
        <f t="shared" si="3"/>
        <v>-1.0526600163277725E-2</v>
      </c>
      <c r="J51" s="18"/>
      <c r="K51" s="139"/>
      <c r="M51" s="11">
        <v>35399</v>
      </c>
      <c r="N51" s="74">
        <f t="shared" si="2"/>
        <v>0.11987876027106206</v>
      </c>
      <c r="P51" s="156"/>
    </row>
    <row r="52" spans="1:16">
      <c r="A52" s="11">
        <f t="shared" si="0"/>
        <v>33847</v>
      </c>
      <c r="B52" s="7">
        <v>33823</v>
      </c>
      <c r="C52" s="2" t="s">
        <v>0</v>
      </c>
      <c r="D52" s="109"/>
      <c r="E52" s="109"/>
      <c r="F52" s="11">
        <f t="shared" si="1"/>
        <v>33847</v>
      </c>
      <c r="G52" s="7">
        <v>33823</v>
      </c>
      <c r="H52" s="16">
        <v>5587.5</v>
      </c>
      <c r="I52" s="17">
        <f t="shared" si="3"/>
        <v>-1.2162622901977325E-3</v>
      </c>
      <c r="J52" s="18"/>
      <c r="K52" s="139"/>
      <c r="M52" s="11">
        <v>35430</v>
      </c>
      <c r="N52" s="74">
        <f t="shared" si="2"/>
        <v>0.115562485048362</v>
      </c>
      <c r="P52" s="156"/>
    </row>
    <row r="53" spans="1:16">
      <c r="A53" s="11">
        <f t="shared" si="0"/>
        <v>33847</v>
      </c>
      <c r="B53" s="7">
        <v>33826</v>
      </c>
      <c r="C53" s="2" t="s">
        <v>0</v>
      </c>
      <c r="D53" s="109"/>
      <c r="E53" s="109"/>
      <c r="F53" s="11">
        <f t="shared" si="1"/>
        <v>33847</v>
      </c>
      <c r="G53" s="7">
        <v>33826</v>
      </c>
      <c r="H53" s="16">
        <v>5610.3</v>
      </c>
      <c r="I53" s="17">
        <f t="shared" si="3"/>
        <v>4.0722341009597181E-3</v>
      </c>
      <c r="J53" s="18"/>
      <c r="K53" s="139"/>
      <c r="M53" s="11">
        <v>35461</v>
      </c>
      <c r="N53" s="74">
        <f t="shared" si="2"/>
        <v>0.11501759018290991</v>
      </c>
      <c r="P53" s="156"/>
    </row>
    <row r="54" spans="1:16">
      <c r="A54" s="11">
        <f t="shared" si="0"/>
        <v>33847</v>
      </c>
      <c r="B54" s="7">
        <v>33827</v>
      </c>
      <c r="C54" s="2" t="s">
        <v>0</v>
      </c>
      <c r="D54" s="109"/>
      <c r="E54" s="109"/>
      <c r="F54" s="11">
        <f t="shared" si="1"/>
        <v>33847</v>
      </c>
      <c r="G54" s="7">
        <v>33827</v>
      </c>
      <c r="H54" s="16">
        <v>5591.4</v>
      </c>
      <c r="I54" s="17">
        <f t="shared" si="3"/>
        <v>-3.3744910031192608E-3</v>
      </c>
      <c r="J54" s="18"/>
      <c r="K54" s="139"/>
      <c r="M54" s="11">
        <v>35489</v>
      </c>
      <c r="N54" s="74">
        <f t="shared" si="2"/>
        <v>0.10966072758778704</v>
      </c>
      <c r="P54" s="156"/>
    </row>
    <row r="55" spans="1:16">
      <c r="A55" s="11">
        <f t="shared" si="0"/>
        <v>33847</v>
      </c>
      <c r="B55" s="7">
        <v>33828</v>
      </c>
      <c r="C55" s="2" t="s">
        <v>0</v>
      </c>
      <c r="D55" s="109"/>
      <c r="E55" s="109"/>
      <c r="F55" s="11">
        <f t="shared" si="1"/>
        <v>33847</v>
      </c>
      <c r="G55" s="7">
        <v>33828</v>
      </c>
      <c r="H55" s="16">
        <v>5530.2</v>
      </c>
      <c r="I55" s="17">
        <f t="shared" si="3"/>
        <v>-1.1005721791991205E-2</v>
      </c>
      <c r="J55" s="18"/>
      <c r="K55" s="139"/>
      <c r="M55" s="11">
        <v>35520</v>
      </c>
      <c r="N55" s="74">
        <f t="shared" si="2"/>
        <v>0.1076902254657269</v>
      </c>
      <c r="P55" s="156"/>
    </row>
    <row r="56" spans="1:16">
      <c r="A56" s="11">
        <f t="shared" si="0"/>
        <v>33847</v>
      </c>
      <c r="B56" s="7">
        <v>33829</v>
      </c>
      <c r="C56" s="2" t="s">
        <v>0</v>
      </c>
      <c r="D56" s="109"/>
      <c r="E56" s="109"/>
      <c r="F56" s="11">
        <f t="shared" si="1"/>
        <v>33847</v>
      </c>
      <c r="G56" s="7">
        <v>33829</v>
      </c>
      <c r="H56" s="16">
        <v>5519.7</v>
      </c>
      <c r="I56" s="17">
        <f t="shared" si="3"/>
        <v>-1.900470259516071E-3</v>
      </c>
      <c r="J56" s="18"/>
      <c r="K56" s="139"/>
      <c r="M56" s="11">
        <v>35550</v>
      </c>
      <c r="N56" s="74">
        <f t="shared" si="2"/>
        <v>0.10800805666849249</v>
      </c>
      <c r="P56" s="156"/>
    </row>
    <row r="57" spans="1:16">
      <c r="A57" s="11">
        <f t="shared" si="0"/>
        <v>33847</v>
      </c>
      <c r="B57" s="7">
        <v>33830</v>
      </c>
      <c r="C57" s="2" t="s">
        <v>0</v>
      </c>
      <c r="D57" s="109"/>
      <c r="E57" s="109"/>
      <c r="F57" s="11">
        <f t="shared" si="1"/>
        <v>33847</v>
      </c>
      <c r="G57" s="7">
        <v>33830</v>
      </c>
      <c r="H57" s="16">
        <v>5452.1</v>
      </c>
      <c r="I57" s="17">
        <f t="shared" si="3"/>
        <v>-1.2322655427061171E-2</v>
      </c>
      <c r="J57" s="18"/>
      <c r="K57" s="139"/>
      <c r="M57" s="11">
        <v>35581</v>
      </c>
      <c r="N57" s="74">
        <f t="shared" si="2"/>
        <v>9.9876588772341457E-2</v>
      </c>
      <c r="P57" s="156"/>
    </row>
    <row r="58" spans="1:16">
      <c r="A58" s="11">
        <f t="shared" si="0"/>
        <v>33847</v>
      </c>
      <c r="B58" s="7">
        <v>33833</v>
      </c>
      <c r="C58" s="2" t="s">
        <v>0</v>
      </c>
      <c r="D58" s="109"/>
      <c r="E58" s="109"/>
      <c r="F58" s="11">
        <f t="shared" si="1"/>
        <v>33847</v>
      </c>
      <c r="G58" s="7">
        <v>33833</v>
      </c>
      <c r="H58" s="16">
        <v>5489.2</v>
      </c>
      <c r="I58" s="17">
        <f t="shared" si="3"/>
        <v>6.7816698543819061E-3</v>
      </c>
      <c r="J58" s="18"/>
      <c r="K58" s="139"/>
      <c r="M58" s="11">
        <v>35611</v>
      </c>
      <c r="N58" s="74">
        <f t="shared" si="2"/>
        <v>0.10118224516028818</v>
      </c>
      <c r="P58" s="156"/>
    </row>
    <row r="59" spans="1:16">
      <c r="A59" s="11">
        <f t="shared" si="0"/>
        <v>33847</v>
      </c>
      <c r="B59" s="7">
        <v>33834</v>
      </c>
      <c r="C59" s="2" t="s">
        <v>0</v>
      </c>
      <c r="D59" s="109"/>
      <c r="E59" s="109"/>
      <c r="F59" s="11">
        <f t="shared" si="1"/>
        <v>33847</v>
      </c>
      <c r="G59" s="7">
        <v>33834</v>
      </c>
      <c r="H59" s="16">
        <v>5506.1</v>
      </c>
      <c r="I59" s="17">
        <f t="shared" si="3"/>
        <v>3.0740431472328373E-3</v>
      </c>
      <c r="J59" s="18"/>
      <c r="K59" s="139"/>
      <c r="M59" s="11">
        <v>35642</v>
      </c>
      <c r="N59" s="74">
        <f t="shared" si="2"/>
        <v>0.10212009066984284</v>
      </c>
      <c r="P59" s="156"/>
    </row>
    <row r="60" spans="1:16">
      <c r="A60" s="11">
        <f t="shared" si="0"/>
        <v>33847</v>
      </c>
      <c r="B60" s="7">
        <v>33835</v>
      </c>
      <c r="C60" s="2" t="s">
        <v>0</v>
      </c>
      <c r="D60" s="109"/>
      <c r="E60" s="109"/>
      <c r="F60" s="11">
        <f t="shared" si="1"/>
        <v>33847</v>
      </c>
      <c r="G60" s="7">
        <v>33835</v>
      </c>
      <c r="H60" s="16">
        <v>5493.3</v>
      </c>
      <c r="I60" s="17">
        <f t="shared" si="3"/>
        <v>-2.3274007269329599E-3</v>
      </c>
      <c r="J60" s="18"/>
      <c r="K60" s="139"/>
      <c r="M60" s="11">
        <v>35673</v>
      </c>
      <c r="N60" s="74">
        <f t="shared" si="2"/>
        <v>0.10171886130877293</v>
      </c>
      <c r="P60" s="156"/>
    </row>
    <row r="61" spans="1:16">
      <c r="A61" s="11">
        <f t="shared" si="0"/>
        <v>33847</v>
      </c>
      <c r="B61" s="7">
        <v>33836</v>
      </c>
      <c r="C61" s="2" t="s">
        <v>0</v>
      </c>
      <c r="D61" s="109"/>
      <c r="E61" s="109"/>
      <c r="F61" s="11">
        <f t="shared" si="1"/>
        <v>33847</v>
      </c>
      <c r="G61" s="7">
        <v>33836</v>
      </c>
      <c r="H61" s="16">
        <v>5466.6</v>
      </c>
      <c r="I61" s="17">
        <f t="shared" si="3"/>
        <v>-4.8723168679099564E-3</v>
      </c>
      <c r="J61" s="18"/>
      <c r="K61" s="139"/>
      <c r="M61" s="11">
        <v>35703</v>
      </c>
      <c r="N61" s="74">
        <f t="shared" si="2"/>
        <v>0.11347391595839172</v>
      </c>
      <c r="P61" s="156"/>
    </row>
    <row r="62" spans="1:16">
      <c r="A62" s="11">
        <f t="shared" si="0"/>
        <v>33847</v>
      </c>
      <c r="B62" s="7">
        <v>33837</v>
      </c>
      <c r="C62" s="2" t="s">
        <v>0</v>
      </c>
      <c r="D62" s="109"/>
      <c r="E62" s="109"/>
      <c r="F62" s="11">
        <f t="shared" si="1"/>
        <v>33847</v>
      </c>
      <c r="G62" s="7">
        <v>33837</v>
      </c>
      <c r="H62" s="16">
        <v>5490.3</v>
      </c>
      <c r="I62" s="17">
        <f t="shared" si="3"/>
        <v>4.3260478714784558E-3</v>
      </c>
      <c r="J62" s="18"/>
      <c r="K62" s="139"/>
      <c r="M62" s="11">
        <v>35734</v>
      </c>
      <c r="N62" s="74">
        <f t="shared" si="2"/>
        <v>0.13629290569149424</v>
      </c>
      <c r="P62" s="156"/>
    </row>
    <row r="63" spans="1:16">
      <c r="A63" s="11">
        <f t="shared" si="0"/>
        <v>33847</v>
      </c>
      <c r="B63" s="7">
        <v>33840</v>
      </c>
      <c r="C63" s="2" t="s">
        <v>0</v>
      </c>
      <c r="D63" s="109"/>
      <c r="E63" s="109"/>
      <c r="F63" s="11">
        <f t="shared" si="1"/>
        <v>33847</v>
      </c>
      <c r="G63" s="7">
        <v>33840</v>
      </c>
      <c r="H63" s="16">
        <v>5413.2</v>
      </c>
      <c r="I63" s="17">
        <f t="shared" si="3"/>
        <v>-1.4142483616995815E-2</v>
      </c>
      <c r="J63" s="18"/>
      <c r="K63" s="139"/>
      <c r="M63" s="11">
        <v>35764</v>
      </c>
      <c r="N63" s="74">
        <f t="shared" si="2"/>
        <v>0.21595740562603946</v>
      </c>
      <c r="P63" s="156"/>
    </row>
    <row r="64" spans="1:16">
      <c r="A64" s="11">
        <f t="shared" si="0"/>
        <v>33847</v>
      </c>
      <c r="B64" s="7">
        <v>33841</v>
      </c>
      <c r="C64" s="2" t="s">
        <v>0</v>
      </c>
      <c r="D64" s="109"/>
      <c r="E64" s="109"/>
      <c r="F64" s="11">
        <f t="shared" si="1"/>
        <v>33847</v>
      </c>
      <c r="G64" s="7">
        <v>33841</v>
      </c>
      <c r="H64" s="16">
        <v>5332.8</v>
      </c>
      <c r="I64" s="17">
        <f t="shared" si="3"/>
        <v>-1.4963986648875275E-2</v>
      </c>
      <c r="J64" s="18"/>
      <c r="K64" s="139"/>
      <c r="M64" s="11">
        <v>35795</v>
      </c>
      <c r="N64" s="74">
        <f t="shared" si="2"/>
        <v>0.2222125922061963</v>
      </c>
      <c r="P64" s="156"/>
    </row>
    <row r="65" spans="1:16">
      <c r="A65" s="11">
        <f t="shared" si="0"/>
        <v>33847</v>
      </c>
      <c r="B65" s="7">
        <v>33842</v>
      </c>
      <c r="C65" s="2" t="s">
        <v>0</v>
      </c>
      <c r="D65" s="109"/>
      <c r="E65" s="109"/>
      <c r="F65" s="11">
        <f t="shared" si="1"/>
        <v>33847</v>
      </c>
      <c r="G65" s="7">
        <v>33842</v>
      </c>
      <c r="H65" s="16">
        <v>5400.6</v>
      </c>
      <c r="I65" s="17">
        <f t="shared" si="3"/>
        <v>1.2633629937619307E-2</v>
      </c>
      <c r="J65" s="18"/>
      <c r="K65" s="139"/>
      <c r="M65" s="11">
        <v>35826</v>
      </c>
      <c r="N65" s="74">
        <f t="shared" si="2"/>
        <v>0.23032585742875986</v>
      </c>
      <c r="P65" s="156"/>
    </row>
    <row r="66" spans="1:16">
      <c r="A66" s="11">
        <f t="shared" si="0"/>
        <v>33847</v>
      </c>
      <c r="B66" s="7">
        <v>33843</v>
      </c>
      <c r="C66" s="2" t="s">
        <v>0</v>
      </c>
      <c r="D66" s="109"/>
      <c r="E66" s="109"/>
      <c r="F66" s="11">
        <f t="shared" si="1"/>
        <v>33847</v>
      </c>
      <c r="G66" s="7">
        <v>33843</v>
      </c>
      <c r="H66" s="16">
        <v>5432.9</v>
      </c>
      <c r="I66" s="17">
        <f t="shared" si="3"/>
        <v>5.9630028538550789E-3</v>
      </c>
      <c r="J66" s="18"/>
      <c r="K66" s="139"/>
      <c r="M66" s="11">
        <v>35854</v>
      </c>
      <c r="N66" s="74">
        <f t="shared" si="2"/>
        <v>0.23203686928559969</v>
      </c>
      <c r="P66" s="156"/>
    </row>
    <row r="67" spans="1:16">
      <c r="A67" s="11">
        <f t="shared" ref="A67:A130" si="4">EOMONTH(B67,0)</f>
        <v>33847</v>
      </c>
      <c r="B67" s="7">
        <v>33844</v>
      </c>
      <c r="C67" s="2" t="s">
        <v>0</v>
      </c>
      <c r="D67" s="109"/>
      <c r="E67" s="109"/>
      <c r="F67" s="11">
        <f t="shared" ref="F67:F130" si="5">EOMONTH(G67,0)</f>
        <v>33847</v>
      </c>
      <c r="G67" s="7">
        <v>33844</v>
      </c>
      <c r="H67" s="16">
        <v>5469.3</v>
      </c>
      <c r="I67" s="17">
        <f t="shared" si="3"/>
        <v>6.6775761325794164E-3</v>
      </c>
      <c r="J67" s="18"/>
      <c r="K67" s="139"/>
      <c r="M67" s="11">
        <v>35885</v>
      </c>
      <c r="N67" s="74">
        <f t="shared" ref="N67:N130" si="6">AVERAGEIFS($J$2:$J$1048576,$F$2:$F$1048576,$M67)</f>
        <v>0.154834943701217</v>
      </c>
      <c r="P67" s="156"/>
    </row>
    <row r="68" spans="1:16">
      <c r="A68" s="11">
        <f t="shared" si="4"/>
        <v>33847</v>
      </c>
      <c r="B68" s="7">
        <v>33847</v>
      </c>
      <c r="C68" s="2" t="s">
        <v>0</v>
      </c>
      <c r="D68" s="109"/>
      <c r="E68" s="109"/>
      <c r="F68" s="11">
        <f t="shared" si="5"/>
        <v>33847</v>
      </c>
      <c r="G68" s="7">
        <v>33847</v>
      </c>
      <c r="H68" s="16">
        <v>5448.4</v>
      </c>
      <c r="I68" s="17">
        <f t="shared" ref="I68:I131" si="7">IF(AND(ISNUMBER(H67),ISNUMBER(H68)),LN(H68/H67)," ")</f>
        <v>-3.8286499043424425E-3</v>
      </c>
      <c r="J68" s="18"/>
      <c r="K68" s="139"/>
      <c r="M68" s="11">
        <v>35915</v>
      </c>
      <c r="N68" s="74">
        <f t="shared" si="6"/>
        <v>0.13558707777061144</v>
      </c>
      <c r="P68" s="156"/>
    </row>
    <row r="69" spans="1:16">
      <c r="A69" s="11">
        <f t="shared" si="4"/>
        <v>33877</v>
      </c>
      <c r="B69" s="7">
        <v>33848</v>
      </c>
      <c r="C69" s="2" t="s">
        <v>0</v>
      </c>
      <c r="D69" s="109"/>
      <c r="E69" s="109"/>
      <c r="F69" s="11">
        <f t="shared" si="5"/>
        <v>33877</v>
      </c>
      <c r="G69" s="7">
        <v>33848</v>
      </c>
      <c r="H69" s="16">
        <v>5423.1</v>
      </c>
      <c r="I69" s="17">
        <f t="shared" si="7"/>
        <v>-4.6543799242680589E-3</v>
      </c>
      <c r="J69" s="18"/>
      <c r="K69" s="139"/>
      <c r="M69" s="11">
        <v>35946</v>
      </c>
      <c r="N69" s="74">
        <f t="shared" si="6"/>
        <v>0.11992616851425364</v>
      </c>
      <c r="P69" s="156"/>
    </row>
    <row r="70" spans="1:16">
      <c r="A70" s="11">
        <f t="shared" si="4"/>
        <v>33877</v>
      </c>
      <c r="B70" s="7">
        <v>33849</v>
      </c>
      <c r="C70" s="2" t="s">
        <v>0</v>
      </c>
      <c r="D70" s="109"/>
      <c r="E70" s="109"/>
      <c r="F70" s="11">
        <f t="shared" si="5"/>
        <v>33877</v>
      </c>
      <c r="G70" s="7">
        <v>33849</v>
      </c>
      <c r="H70" s="16">
        <v>5370.5</v>
      </c>
      <c r="I70" s="17">
        <f t="shared" si="7"/>
        <v>-9.7465936108167232E-3</v>
      </c>
      <c r="J70" s="18"/>
      <c r="K70" s="139"/>
      <c r="M70" s="11">
        <v>35976</v>
      </c>
      <c r="N70" s="74">
        <f t="shared" si="6"/>
        <v>0.11890829263643447</v>
      </c>
      <c r="P70" s="156"/>
    </row>
    <row r="71" spans="1:16">
      <c r="A71" s="11">
        <f t="shared" si="4"/>
        <v>33877</v>
      </c>
      <c r="B71" s="7">
        <v>33850</v>
      </c>
      <c r="C71" s="2" t="s">
        <v>0</v>
      </c>
      <c r="D71" s="109"/>
      <c r="E71" s="109"/>
      <c r="F71" s="11">
        <f t="shared" si="5"/>
        <v>33877</v>
      </c>
      <c r="G71" s="7">
        <v>33850</v>
      </c>
      <c r="H71" s="16">
        <v>5366.2</v>
      </c>
      <c r="I71" s="17">
        <f t="shared" si="7"/>
        <v>-8.0099103633371352E-4</v>
      </c>
      <c r="J71" s="18"/>
      <c r="K71" s="139"/>
      <c r="M71" s="11">
        <v>36007</v>
      </c>
      <c r="N71" s="74">
        <f t="shared" si="6"/>
        <v>0.13335201669622682</v>
      </c>
      <c r="P71" s="156"/>
    </row>
    <row r="72" spans="1:16">
      <c r="A72" s="11">
        <f t="shared" si="4"/>
        <v>33877</v>
      </c>
      <c r="B72" s="7">
        <v>33851</v>
      </c>
      <c r="C72" s="2" t="s">
        <v>0</v>
      </c>
      <c r="D72" s="109"/>
      <c r="E72" s="109"/>
      <c r="F72" s="11">
        <f t="shared" si="5"/>
        <v>33877</v>
      </c>
      <c r="G72" s="7">
        <v>33851</v>
      </c>
      <c r="H72" s="16">
        <v>5380.7</v>
      </c>
      <c r="I72" s="17">
        <f t="shared" si="7"/>
        <v>2.6984542144553362E-3</v>
      </c>
      <c r="J72" s="18"/>
      <c r="K72" s="139"/>
      <c r="M72" s="11">
        <v>36038</v>
      </c>
      <c r="N72" s="74">
        <f t="shared" si="6"/>
        <v>0.14577300620351979</v>
      </c>
      <c r="P72" s="156"/>
    </row>
    <row r="73" spans="1:16">
      <c r="A73" s="11">
        <f t="shared" si="4"/>
        <v>33877</v>
      </c>
      <c r="B73" s="7">
        <v>33854</v>
      </c>
      <c r="C73" s="2" t="s">
        <v>0</v>
      </c>
      <c r="D73" s="109"/>
      <c r="E73" s="109"/>
      <c r="F73" s="11">
        <f t="shared" si="5"/>
        <v>33877</v>
      </c>
      <c r="G73" s="7">
        <v>33854</v>
      </c>
      <c r="H73" s="16">
        <v>5322</v>
      </c>
      <c r="I73" s="17">
        <f t="shared" si="7"/>
        <v>-1.0969304678588983E-2</v>
      </c>
      <c r="J73" s="18"/>
      <c r="K73" s="139"/>
      <c r="M73" s="11">
        <v>36068</v>
      </c>
      <c r="N73" s="74">
        <f t="shared" si="6"/>
        <v>0.17287079785978673</v>
      </c>
      <c r="P73" s="156"/>
    </row>
    <row r="74" spans="1:16">
      <c r="A74" s="11">
        <f t="shared" si="4"/>
        <v>33877</v>
      </c>
      <c r="B74" s="7">
        <v>33855</v>
      </c>
      <c r="C74" s="2" t="s">
        <v>0</v>
      </c>
      <c r="D74" s="109"/>
      <c r="E74" s="109"/>
      <c r="F74" s="11">
        <f t="shared" si="5"/>
        <v>33877</v>
      </c>
      <c r="G74" s="7">
        <v>33855</v>
      </c>
      <c r="H74" s="16">
        <v>5274.1</v>
      </c>
      <c r="I74" s="17">
        <f t="shared" si="7"/>
        <v>-9.0411238636961752E-3</v>
      </c>
      <c r="J74" s="18"/>
      <c r="K74" s="139"/>
      <c r="M74" s="11">
        <v>36099</v>
      </c>
      <c r="N74" s="74">
        <f t="shared" si="6"/>
        <v>0.18608872448014158</v>
      </c>
      <c r="P74" s="156"/>
    </row>
    <row r="75" spans="1:16">
      <c r="A75" s="11">
        <f t="shared" si="4"/>
        <v>33877</v>
      </c>
      <c r="B75" s="7">
        <v>33856</v>
      </c>
      <c r="C75" s="2" t="s">
        <v>0</v>
      </c>
      <c r="D75" s="109"/>
      <c r="E75" s="109"/>
      <c r="F75" s="11">
        <f t="shared" si="5"/>
        <v>33877</v>
      </c>
      <c r="G75" s="7">
        <v>33856</v>
      </c>
      <c r="H75" s="16">
        <v>5187.8999999999996</v>
      </c>
      <c r="I75" s="17">
        <f t="shared" si="7"/>
        <v>-1.6479057673952236E-2</v>
      </c>
      <c r="J75" s="18"/>
      <c r="K75" s="139"/>
      <c r="M75" s="11">
        <v>36129</v>
      </c>
      <c r="N75" s="74">
        <f t="shared" si="6"/>
        <v>0.17965360025833929</v>
      </c>
      <c r="P75" s="156"/>
    </row>
    <row r="76" spans="1:16">
      <c r="A76" s="11">
        <f t="shared" si="4"/>
        <v>33877</v>
      </c>
      <c r="B76" s="7">
        <v>33857</v>
      </c>
      <c r="C76" s="2" t="s">
        <v>0</v>
      </c>
      <c r="D76" s="109"/>
      <c r="E76" s="109"/>
      <c r="F76" s="11">
        <f t="shared" si="5"/>
        <v>33877</v>
      </c>
      <c r="G76" s="7">
        <v>33857</v>
      </c>
      <c r="H76" s="16">
        <v>5210.8</v>
      </c>
      <c r="I76" s="17">
        <f t="shared" si="7"/>
        <v>4.4044038234229334E-3</v>
      </c>
      <c r="J76" s="18"/>
      <c r="K76" s="139"/>
      <c r="M76" s="11">
        <v>36160</v>
      </c>
      <c r="N76" s="74">
        <f t="shared" si="6"/>
        <v>0.17785155702345284</v>
      </c>
      <c r="P76" s="156"/>
    </row>
    <row r="77" spans="1:16">
      <c r="A77" s="11">
        <f t="shared" si="4"/>
        <v>33877</v>
      </c>
      <c r="B77" s="7">
        <v>33858</v>
      </c>
      <c r="C77" s="2" t="s">
        <v>0</v>
      </c>
      <c r="D77" s="109"/>
      <c r="E77" s="109"/>
      <c r="F77" s="11">
        <f t="shared" si="5"/>
        <v>33877</v>
      </c>
      <c r="G77" s="7">
        <v>33858</v>
      </c>
      <c r="H77" s="16">
        <v>5275.9</v>
      </c>
      <c r="I77" s="17">
        <f t="shared" si="7"/>
        <v>1.2415886081328412E-2</v>
      </c>
      <c r="J77" s="18"/>
      <c r="K77" s="139"/>
      <c r="M77" s="11">
        <v>36191</v>
      </c>
      <c r="N77" s="74">
        <f t="shared" si="6"/>
        <v>0.15328542843689807</v>
      </c>
      <c r="P77" s="156"/>
    </row>
    <row r="78" spans="1:16">
      <c r="A78" s="11">
        <f t="shared" si="4"/>
        <v>33877</v>
      </c>
      <c r="B78" s="7">
        <v>33861</v>
      </c>
      <c r="C78" s="2" t="s">
        <v>0</v>
      </c>
      <c r="D78" s="109"/>
      <c r="E78" s="109"/>
      <c r="F78" s="11">
        <f t="shared" si="5"/>
        <v>33877</v>
      </c>
      <c r="G78" s="7">
        <v>33861</v>
      </c>
      <c r="H78" s="16">
        <v>5407.5</v>
      </c>
      <c r="I78" s="17">
        <f t="shared" si="7"/>
        <v>2.4637597922476284E-2</v>
      </c>
      <c r="J78" s="18"/>
      <c r="K78" s="139"/>
      <c r="M78" s="11">
        <v>36219</v>
      </c>
      <c r="N78" s="74">
        <f t="shared" si="6"/>
        <v>0.12984717208898877</v>
      </c>
      <c r="P78" s="156"/>
    </row>
    <row r="79" spans="1:16">
      <c r="A79" s="11">
        <f t="shared" si="4"/>
        <v>33877</v>
      </c>
      <c r="B79" s="7">
        <v>33862</v>
      </c>
      <c r="C79" s="2" t="s">
        <v>0</v>
      </c>
      <c r="D79" s="109"/>
      <c r="E79" s="109"/>
      <c r="F79" s="11">
        <f t="shared" si="5"/>
        <v>33877</v>
      </c>
      <c r="G79" s="7">
        <v>33862</v>
      </c>
      <c r="H79" s="16">
        <v>5384.7</v>
      </c>
      <c r="I79" s="17">
        <f t="shared" si="7"/>
        <v>-4.2252800950083203E-3</v>
      </c>
      <c r="J79" s="18"/>
      <c r="K79" s="139"/>
      <c r="M79" s="11">
        <v>36250</v>
      </c>
      <c r="N79" s="74">
        <f t="shared" si="6"/>
        <v>0.12154243548108755</v>
      </c>
      <c r="P79" s="156"/>
    </row>
    <row r="80" spans="1:16">
      <c r="A80" s="11">
        <f t="shared" si="4"/>
        <v>33877</v>
      </c>
      <c r="B80" s="7">
        <v>33863</v>
      </c>
      <c r="C80" s="2" t="s">
        <v>0</v>
      </c>
      <c r="D80" s="109"/>
      <c r="E80" s="109"/>
      <c r="F80" s="11">
        <f t="shared" si="5"/>
        <v>33877</v>
      </c>
      <c r="G80" s="7">
        <v>33863</v>
      </c>
      <c r="H80" s="16">
        <v>5298.1</v>
      </c>
      <c r="I80" s="17">
        <f t="shared" si="7"/>
        <v>-1.6213333031134237E-2</v>
      </c>
      <c r="J80" s="18"/>
      <c r="K80" s="139"/>
      <c r="M80" s="11">
        <v>36280</v>
      </c>
      <c r="N80" s="74">
        <f t="shared" si="6"/>
        <v>0.11574445814555913</v>
      </c>
      <c r="P80" s="156"/>
    </row>
    <row r="81" spans="1:16">
      <c r="A81" s="11">
        <f t="shared" si="4"/>
        <v>33877</v>
      </c>
      <c r="B81" s="7">
        <v>33864</v>
      </c>
      <c r="C81" s="2" t="s">
        <v>0</v>
      </c>
      <c r="D81" s="109"/>
      <c r="E81" s="109"/>
      <c r="F81" s="11">
        <f t="shared" si="5"/>
        <v>33877</v>
      </c>
      <c r="G81" s="7">
        <v>33864</v>
      </c>
      <c r="H81" s="16">
        <v>5317.8</v>
      </c>
      <c r="I81" s="17">
        <f t="shared" si="7"/>
        <v>3.7114182713361785E-3</v>
      </c>
      <c r="J81" s="18"/>
      <c r="K81" s="139"/>
      <c r="M81" s="11">
        <v>36311</v>
      </c>
      <c r="N81" s="74">
        <f t="shared" si="6"/>
        <v>0.11836744120195883</v>
      </c>
      <c r="P81" s="156"/>
    </row>
    <row r="82" spans="1:16">
      <c r="A82" s="11">
        <f t="shared" si="4"/>
        <v>33877</v>
      </c>
      <c r="B82" s="7">
        <v>33865</v>
      </c>
      <c r="C82" s="2" t="s">
        <v>0</v>
      </c>
      <c r="D82" s="109"/>
      <c r="E82" s="109"/>
      <c r="F82" s="11">
        <f t="shared" si="5"/>
        <v>33877</v>
      </c>
      <c r="G82" s="7">
        <v>33865</v>
      </c>
      <c r="H82" s="16">
        <v>5365.1</v>
      </c>
      <c r="I82" s="17">
        <f t="shared" si="7"/>
        <v>8.8553312476655766E-3</v>
      </c>
      <c r="J82" s="18"/>
      <c r="K82" s="139"/>
      <c r="M82" s="11">
        <v>36341</v>
      </c>
      <c r="N82" s="74">
        <f t="shared" si="6"/>
        <v>0.11864433496269243</v>
      </c>
      <c r="P82" s="156"/>
    </row>
    <row r="83" spans="1:16">
      <c r="A83" s="11">
        <f t="shared" si="4"/>
        <v>33877</v>
      </c>
      <c r="B83" s="7">
        <v>33868</v>
      </c>
      <c r="C83" s="2" t="s">
        <v>0</v>
      </c>
      <c r="D83" s="109"/>
      <c r="E83" s="109"/>
      <c r="F83" s="11">
        <f t="shared" si="5"/>
        <v>33877</v>
      </c>
      <c r="G83" s="7">
        <v>33868</v>
      </c>
      <c r="H83" s="16">
        <v>5397.4</v>
      </c>
      <c r="I83" s="17">
        <f t="shared" si="7"/>
        <v>6.002340901382997E-3</v>
      </c>
      <c r="J83" s="18"/>
      <c r="K83" s="139"/>
      <c r="M83" s="11">
        <v>36372</v>
      </c>
      <c r="N83" s="74">
        <f t="shared" si="6"/>
        <v>0.12419025566491708</v>
      </c>
      <c r="P83" s="156"/>
    </row>
    <row r="84" spans="1:16">
      <c r="A84" s="11">
        <f t="shared" si="4"/>
        <v>33877</v>
      </c>
      <c r="B84" s="7">
        <v>33869</v>
      </c>
      <c r="C84" s="2" t="s">
        <v>0</v>
      </c>
      <c r="D84" s="109"/>
      <c r="E84" s="109"/>
      <c r="F84" s="11">
        <f t="shared" si="5"/>
        <v>33877</v>
      </c>
      <c r="G84" s="7">
        <v>33869</v>
      </c>
      <c r="H84" s="16">
        <v>5356.6</v>
      </c>
      <c r="I84" s="17">
        <f t="shared" si="7"/>
        <v>-7.5879106861693199E-3</v>
      </c>
      <c r="J84" s="18"/>
      <c r="K84" s="139"/>
      <c r="M84" s="11">
        <v>36403</v>
      </c>
      <c r="N84" s="74">
        <f t="shared" si="6"/>
        <v>0.12717074322424013</v>
      </c>
      <c r="P84" s="156"/>
    </row>
    <row r="85" spans="1:16">
      <c r="A85" s="11">
        <f t="shared" si="4"/>
        <v>33877</v>
      </c>
      <c r="B85" s="7">
        <v>33870</v>
      </c>
      <c r="C85" s="2" t="s">
        <v>0</v>
      </c>
      <c r="D85" s="109"/>
      <c r="E85" s="109"/>
      <c r="F85" s="11">
        <f t="shared" si="5"/>
        <v>33877</v>
      </c>
      <c r="G85" s="7">
        <v>33870</v>
      </c>
      <c r="H85" s="16">
        <v>5299.8</v>
      </c>
      <c r="I85" s="17">
        <f t="shared" si="7"/>
        <v>-1.0660361456144999E-2</v>
      </c>
      <c r="J85" s="18"/>
      <c r="K85" s="139"/>
      <c r="M85" s="11">
        <v>36433</v>
      </c>
      <c r="N85" s="74">
        <f t="shared" si="6"/>
        <v>0.12943313816633964</v>
      </c>
      <c r="P85" s="156"/>
    </row>
    <row r="86" spans="1:16">
      <c r="A86" s="11">
        <f t="shared" si="4"/>
        <v>33877</v>
      </c>
      <c r="B86" s="7">
        <v>33871</v>
      </c>
      <c r="C86" s="2" t="s">
        <v>0</v>
      </c>
      <c r="D86" s="109"/>
      <c r="E86" s="109"/>
      <c r="F86" s="11">
        <f t="shared" si="5"/>
        <v>33877</v>
      </c>
      <c r="G86" s="7">
        <v>33871</v>
      </c>
      <c r="H86" s="16">
        <v>5308.3</v>
      </c>
      <c r="I86" s="17">
        <f t="shared" si="7"/>
        <v>1.6025493385463734E-3</v>
      </c>
      <c r="J86" s="18"/>
      <c r="K86" s="139"/>
      <c r="M86" s="11">
        <v>36464</v>
      </c>
      <c r="N86" s="74">
        <f t="shared" si="6"/>
        <v>0.13177494385583102</v>
      </c>
      <c r="P86" s="156"/>
    </row>
    <row r="87" spans="1:16">
      <c r="A87" s="11">
        <f t="shared" si="4"/>
        <v>33877</v>
      </c>
      <c r="B87" s="7">
        <v>33872</v>
      </c>
      <c r="C87" s="2" t="s">
        <v>0</v>
      </c>
      <c r="D87" s="109"/>
      <c r="E87" s="109"/>
      <c r="F87" s="11">
        <f t="shared" si="5"/>
        <v>33877</v>
      </c>
      <c r="G87" s="7">
        <v>33872</v>
      </c>
      <c r="H87" s="16">
        <v>5264</v>
      </c>
      <c r="I87" s="17">
        <f t="shared" si="7"/>
        <v>-8.3804393125346838E-3</v>
      </c>
      <c r="J87" s="18"/>
      <c r="K87" s="139"/>
      <c r="M87" s="11">
        <v>36494</v>
      </c>
      <c r="N87" s="74">
        <f t="shared" si="6"/>
        <v>0.13454799958655747</v>
      </c>
      <c r="P87" s="156"/>
    </row>
    <row r="88" spans="1:16">
      <c r="A88" s="11">
        <f t="shared" si="4"/>
        <v>33877</v>
      </c>
      <c r="B88" s="7">
        <v>33875</v>
      </c>
      <c r="C88" s="2" t="s">
        <v>0</v>
      </c>
      <c r="D88" s="109"/>
      <c r="E88" s="109"/>
      <c r="F88" s="11">
        <f t="shared" si="5"/>
        <v>33877</v>
      </c>
      <c r="G88" s="7">
        <v>33875</v>
      </c>
      <c r="H88" s="16">
        <v>5254.9</v>
      </c>
      <c r="I88" s="17">
        <f t="shared" si="7"/>
        <v>-1.7302193708831634E-3</v>
      </c>
      <c r="J88" s="18"/>
      <c r="K88" s="139"/>
      <c r="M88" s="11">
        <v>36525</v>
      </c>
      <c r="N88" s="74">
        <f t="shared" si="6"/>
        <v>0.13285188248840402</v>
      </c>
      <c r="P88" s="156"/>
    </row>
    <row r="89" spans="1:16">
      <c r="A89" s="11">
        <f t="shared" si="4"/>
        <v>33877</v>
      </c>
      <c r="B89" s="7">
        <v>33876</v>
      </c>
      <c r="C89" s="2" t="s">
        <v>0</v>
      </c>
      <c r="D89" s="109"/>
      <c r="E89" s="109"/>
      <c r="F89" s="11">
        <f t="shared" si="5"/>
        <v>33877</v>
      </c>
      <c r="G89" s="7">
        <v>33876</v>
      </c>
      <c r="H89" s="16">
        <v>5226.6000000000004</v>
      </c>
      <c r="I89" s="17">
        <f t="shared" si="7"/>
        <v>-5.4000035813685544E-3</v>
      </c>
      <c r="J89" s="18"/>
      <c r="K89" s="139"/>
      <c r="M89" s="11">
        <v>36556</v>
      </c>
      <c r="N89" s="74">
        <f t="shared" si="6"/>
        <v>0.13916094121977057</v>
      </c>
      <c r="P89" s="156"/>
    </row>
    <row r="90" spans="1:16">
      <c r="A90" s="11">
        <f t="shared" si="4"/>
        <v>33877</v>
      </c>
      <c r="B90" s="7">
        <v>33877</v>
      </c>
      <c r="C90" s="2" t="s">
        <v>0</v>
      </c>
      <c r="D90" s="109"/>
      <c r="E90" s="109"/>
      <c r="F90" s="11">
        <f t="shared" si="5"/>
        <v>33877</v>
      </c>
      <c r="G90" s="7">
        <v>33877</v>
      </c>
      <c r="H90" s="16">
        <v>5222.5</v>
      </c>
      <c r="I90" s="17">
        <f t="shared" si="7"/>
        <v>-7.8475662218053654E-4</v>
      </c>
      <c r="J90" s="18"/>
      <c r="K90" s="139"/>
      <c r="M90" s="11">
        <v>36585</v>
      </c>
      <c r="N90" s="74">
        <f t="shared" si="6"/>
        <v>0.14156678056671942</v>
      </c>
      <c r="P90" s="156"/>
    </row>
    <row r="91" spans="1:16">
      <c r="A91" s="11">
        <f t="shared" si="4"/>
        <v>33908</v>
      </c>
      <c r="B91" s="7">
        <v>33878</v>
      </c>
      <c r="C91" s="2" t="s">
        <v>0</v>
      </c>
      <c r="D91" s="109"/>
      <c r="E91" s="109"/>
      <c r="F91" s="11">
        <f t="shared" si="5"/>
        <v>33908</v>
      </c>
      <c r="G91" s="7">
        <v>33878</v>
      </c>
      <c r="H91" s="16">
        <v>5177.3999999999996</v>
      </c>
      <c r="I91" s="17">
        <f t="shared" si="7"/>
        <v>-8.6732146884040771E-3</v>
      </c>
      <c r="J91" s="18"/>
      <c r="K91" s="139"/>
      <c r="M91" s="11">
        <v>36616</v>
      </c>
      <c r="N91" s="74">
        <f t="shared" si="6"/>
        <v>0.13660726368738188</v>
      </c>
      <c r="P91" s="156"/>
    </row>
    <row r="92" spans="1:16">
      <c r="A92" s="11">
        <f t="shared" si="4"/>
        <v>33908</v>
      </c>
      <c r="B92" s="7">
        <v>33879</v>
      </c>
      <c r="C92" s="2" t="s">
        <v>0</v>
      </c>
      <c r="D92" s="109"/>
      <c r="E92" s="109"/>
      <c r="F92" s="11">
        <f t="shared" si="5"/>
        <v>33908</v>
      </c>
      <c r="G92" s="7">
        <v>33879</v>
      </c>
      <c r="H92" s="16">
        <v>5219.1000000000004</v>
      </c>
      <c r="I92" s="17">
        <f t="shared" si="7"/>
        <v>8.0219734762976471E-3</v>
      </c>
      <c r="J92" s="18">
        <f t="shared" ref="J92:J123" si="8">IF(ISNUMBER(I92),STDEV(I3:I92)*SQRT(252),"")</f>
        <v>0.10691034592665172</v>
      </c>
      <c r="K92" s="139"/>
      <c r="M92" s="11">
        <v>36646</v>
      </c>
      <c r="N92" s="74">
        <f t="shared" si="6"/>
        <v>0.15806149918447315</v>
      </c>
      <c r="P92" s="156"/>
    </row>
    <row r="93" spans="1:16">
      <c r="A93" s="11">
        <f t="shared" si="4"/>
        <v>33908</v>
      </c>
      <c r="B93" s="7">
        <v>33882</v>
      </c>
      <c r="C93" s="2" t="s">
        <v>0</v>
      </c>
      <c r="D93" s="109"/>
      <c r="E93" s="109"/>
      <c r="F93" s="11">
        <f t="shared" si="5"/>
        <v>33908</v>
      </c>
      <c r="G93" s="7">
        <v>33882</v>
      </c>
      <c r="H93" s="16">
        <v>5159.3</v>
      </c>
      <c r="I93" s="17">
        <f t="shared" si="7"/>
        <v>-1.1524061860237432E-2</v>
      </c>
      <c r="J93" s="18">
        <f t="shared" si="8"/>
        <v>0.10823177419036321</v>
      </c>
      <c r="K93" s="139"/>
      <c r="M93" s="11">
        <v>36677</v>
      </c>
      <c r="N93" s="74">
        <f t="shared" si="6"/>
        <v>0.17438864980159033</v>
      </c>
      <c r="P93" s="156"/>
    </row>
    <row r="94" spans="1:16">
      <c r="A94" s="11">
        <f t="shared" si="4"/>
        <v>33908</v>
      </c>
      <c r="B94" s="7">
        <v>33883</v>
      </c>
      <c r="C94" s="2" t="s">
        <v>0</v>
      </c>
      <c r="D94" s="109"/>
      <c r="E94" s="109"/>
      <c r="F94" s="11">
        <f t="shared" si="5"/>
        <v>33908</v>
      </c>
      <c r="G94" s="7">
        <v>33883</v>
      </c>
      <c r="H94" s="16">
        <v>5109.3</v>
      </c>
      <c r="I94" s="17">
        <f t="shared" si="7"/>
        <v>-9.7385028454769988E-3</v>
      </c>
      <c r="J94" s="18">
        <f t="shared" si="8"/>
        <v>0.10899475009391706</v>
      </c>
      <c r="K94" s="139"/>
      <c r="M94" s="11">
        <v>36707</v>
      </c>
      <c r="N94" s="74">
        <f t="shared" si="6"/>
        <v>0.16918951140135821</v>
      </c>
      <c r="P94" s="156"/>
    </row>
    <row r="95" spans="1:16">
      <c r="A95" s="11">
        <f t="shared" si="4"/>
        <v>33908</v>
      </c>
      <c r="B95" s="7">
        <v>33884</v>
      </c>
      <c r="C95" s="2" t="s">
        <v>0</v>
      </c>
      <c r="D95" s="109"/>
      <c r="E95" s="109"/>
      <c r="F95" s="11">
        <f t="shared" si="5"/>
        <v>33908</v>
      </c>
      <c r="G95" s="7">
        <v>33884</v>
      </c>
      <c r="H95" s="16">
        <v>5118.1000000000004</v>
      </c>
      <c r="I95" s="17">
        <f t="shared" si="7"/>
        <v>1.720867898328683E-3</v>
      </c>
      <c r="J95" s="18">
        <f t="shared" si="8"/>
        <v>0.10904980840165117</v>
      </c>
      <c r="K95" s="139"/>
      <c r="M95" s="11">
        <v>36738</v>
      </c>
      <c r="N95" s="74">
        <f t="shared" si="6"/>
        <v>0.16575326183281863</v>
      </c>
      <c r="P95" s="156"/>
    </row>
    <row r="96" spans="1:16">
      <c r="A96" s="11">
        <f t="shared" si="4"/>
        <v>33908</v>
      </c>
      <c r="B96" s="7">
        <v>33885</v>
      </c>
      <c r="C96" s="2" t="s">
        <v>0</v>
      </c>
      <c r="D96" s="109"/>
      <c r="E96" s="109"/>
      <c r="F96" s="11">
        <f t="shared" si="5"/>
        <v>33908</v>
      </c>
      <c r="G96" s="7">
        <v>33885</v>
      </c>
      <c r="H96" s="16">
        <v>5165.5</v>
      </c>
      <c r="I96" s="17">
        <f t="shared" si="7"/>
        <v>9.2186268782714024E-3</v>
      </c>
      <c r="J96" s="18">
        <f t="shared" si="8"/>
        <v>0.11054883039949029</v>
      </c>
      <c r="K96" s="139"/>
      <c r="M96" s="11">
        <v>36769</v>
      </c>
      <c r="N96" s="74">
        <f t="shared" si="6"/>
        <v>0.13906060961200079</v>
      </c>
      <c r="P96" s="156"/>
    </row>
    <row r="97" spans="1:16">
      <c r="A97" s="11">
        <f t="shared" si="4"/>
        <v>33908</v>
      </c>
      <c r="B97" s="7">
        <v>33886</v>
      </c>
      <c r="C97" s="2" t="s">
        <v>0</v>
      </c>
      <c r="D97" s="109"/>
      <c r="E97" s="109"/>
      <c r="F97" s="11">
        <f t="shared" si="5"/>
        <v>33908</v>
      </c>
      <c r="G97" s="7">
        <v>33886</v>
      </c>
      <c r="H97" s="16">
        <v>5169.3999999999996</v>
      </c>
      <c r="I97" s="17">
        <f t="shared" si="7"/>
        <v>7.5472431956237474E-4</v>
      </c>
      <c r="J97" s="18">
        <f t="shared" si="8"/>
        <v>0.11061315612076908</v>
      </c>
      <c r="K97" s="139"/>
      <c r="M97" s="11">
        <v>36799</v>
      </c>
      <c r="N97" s="74">
        <f t="shared" si="6"/>
        <v>0.1034078285072932</v>
      </c>
      <c r="P97" s="156"/>
    </row>
    <row r="98" spans="1:16">
      <c r="A98" s="11">
        <f t="shared" si="4"/>
        <v>33908</v>
      </c>
      <c r="B98" s="7">
        <v>33889</v>
      </c>
      <c r="C98" s="2" t="s">
        <v>0</v>
      </c>
      <c r="D98" s="109"/>
      <c r="E98" s="109"/>
      <c r="F98" s="11">
        <f t="shared" si="5"/>
        <v>33908</v>
      </c>
      <c r="G98" s="7">
        <v>33889</v>
      </c>
      <c r="H98" s="16">
        <v>5152.1000000000004</v>
      </c>
      <c r="I98" s="17">
        <f t="shared" si="7"/>
        <v>-3.3522290753550373E-3</v>
      </c>
      <c r="J98" s="18">
        <f t="shared" si="8"/>
        <v>0.11063414730803879</v>
      </c>
      <c r="K98" s="139"/>
      <c r="M98" s="11">
        <v>36830</v>
      </c>
      <c r="N98" s="74">
        <f t="shared" si="6"/>
        <v>0.10363837540299511</v>
      </c>
      <c r="P98" s="156"/>
    </row>
    <row r="99" spans="1:16">
      <c r="A99" s="11">
        <f t="shared" si="4"/>
        <v>33908</v>
      </c>
      <c r="B99" s="7">
        <v>33890</v>
      </c>
      <c r="C99" s="2" t="s">
        <v>0</v>
      </c>
      <c r="D99" s="109"/>
      <c r="E99" s="109"/>
      <c r="F99" s="11">
        <f t="shared" si="5"/>
        <v>33908</v>
      </c>
      <c r="G99" s="7">
        <v>33890</v>
      </c>
      <c r="H99" s="16">
        <v>5130.1000000000004</v>
      </c>
      <c r="I99" s="17">
        <f t="shared" si="7"/>
        <v>-4.2792463814937589E-3</v>
      </c>
      <c r="J99" s="18">
        <f t="shared" si="8"/>
        <v>0.11070750220971194</v>
      </c>
      <c r="K99" s="139"/>
      <c r="M99" s="11">
        <v>36860</v>
      </c>
      <c r="N99" s="74">
        <f t="shared" si="6"/>
        <v>0.10865106969655369</v>
      </c>
      <c r="P99" s="156"/>
    </row>
    <row r="100" spans="1:16">
      <c r="A100" s="11">
        <f t="shared" si="4"/>
        <v>33908</v>
      </c>
      <c r="B100" s="7">
        <v>33891</v>
      </c>
      <c r="C100" s="2" t="s">
        <v>0</v>
      </c>
      <c r="D100" s="109"/>
      <c r="E100" s="109"/>
      <c r="F100" s="11">
        <f t="shared" si="5"/>
        <v>33908</v>
      </c>
      <c r="G100" s="7">
        <v>33891</v>
      </c>
      <c r="H100" s="16">
        <v>5121.3999999999996</v>
      </c>
      <c r="I100" s="17">
        <f t="shared" si="7"/>
        <v>-1.6973129958800968E-3</v>
      </c>
      <c r="J100" s="18">
        <f t="shared" si="8"/>
        <v>0.11061402746266186</v>
      </c>
      <c r="K100" s="139"/>
      <c r="M100" s="11">
        <v>36891</v>
      </c>
      <c r="N100" s="74">
        <f t="shared" si="6"/>
        <v>0.1134407727589689</v>
      </c>
      <c r="P100" s="156"/>
    </row>
    <row r="101" spans="1:16">
      <c r="A101" s="11">
        <f t="shared" si="4"/>
        <v>33908</v>
      </c>
      <c r="B101" s="7">
        <v>33892</v>
      </c>
      <c r="C101" s="2" t="s">
        <v>0</v>
      </c>
      <c r="D101" s="109"/>
      <c r="E101" s="109"/>
      <c r="F101" s="11">
        <f t="shared" si="5"/>
        <v>33908</v>
      </c>
      <c r="G101" s="7">
        <v>33892</v>
      </c>
      <c r="H101" s="16">
        <v>5076.3999999999996</v>
      </c>
      <c r="I101" s="17">
        <f t="shared" si="7"/>
        <v>-8.8254902203243786E-3</v>
      </c>
      <c r="J101" s="18">
        <f t="shared" si="8"/>
        <v>0.11125411757987133</v>
      </c>
      <c r="K101" s="139"/>
      <c r="M101" s="11">
        <v>36922</v>
      </c>
      <c r="N101" s="74">
        <f t="shared" si="6"/>
        <v>0.12100260913103644</v>
      </c>
      <c r="P101" s="156"/>
    </row>
    <row r="102" spans="1:16">
      <c r="A102" s="11">
        <f t="shared" si="4"/>
        <v>33908</v>
      </c>
      <c r="B102" s="7">
        <v>33893</v>
      </c>
      <c r="C102" s="2" t="s">
        <v>0</v>
      </c>
      <c r="D102" s="109"/>
      <c r="E102" s="109"/>
      <c r="F102" s="11">
        <f t="shared" si="5"/>
        <v>33908</v>
      </c>
      <c r="G102" s="7">
        <v>33893</v>
      </c>
      <c r="H102" s="16">
        <v>5006</v>
      </c>
      <c r="I102" s="17">
        <f t="shared" si="7"/>
        <v>-1.3965155944289731E-2</v>
      </c>
      <c r="J102" s="18">
        <f t="shared" si="8"/>
        <v>0.11312466812734646</v>
      </c>
      <c r="K102" s="139"/>
      <c r="M102" s="11">
        <v>36950</v>
      </c>
      <c r="N102" s="74">
        <f t="shared" si="6"/>
        <v>0.11131701118501172</v>
      </c>
      <c r="P102" s="156"/>
    </row>
    <row r="103" spans="1:16">
      <c r="A103" s="11">
        <f t="shared" si="4"/>
        <v>33908</v>
      </c>
      <c r="B103" s="7">
        <v>33896</v>
      </c>
      <c r="C103" s="2" t="s">
        <v>0</v>
      </c>
      <c r="D103" s="109"/>
      <c r="E103" s="109"/>
      <c r="F103" s="11">
        <f t="shared" si="5"/>
        <v>33908</v>
      </c>
      <c r="G103" s="7">
        <v>33896</v>
      </c>
      <c r="H103" s="16">
        <v>4999.8999999999996</v>
      </c>
      <c r="I103" s="17">
        <f t="shared" si="7"/>
        <v>-1.2192807754848904E-3</v>
      </c>
      <c r="J103" s="18">
        <f t="shared" si="8"/>
        <v>0.11310997176734593</v>
      </c>
      <c r="K103" s="139"/>
      <c r="M103" s="11">
        <v>36981</v>
      </c>
      <c r="N103" s="74">
        <f t="shared" si="6"/>
        <v>0.10518565604992273</v>
      </c>
      <c r="P103" s="156"/>
    </row>
    <row r="104" spans="1:16">
      <c r="A104" s="11">
        <f t="shared" si="4"/>
        <v>33908</v>
      </c>
      <c r="B104" s="7">
        <v>33897</v>
      </c>
      <c r="C104" s="2" t="s">
        <v>0</v>
      </c>
      <c r="D104" s="109"/>
      <c r="E104" s="109"/>
      <c r="F104" s="11">
        <f t="shared" si="5"/>
        <v>33908</v>
      </c>
      <c r="G104" s="7">
        <v>33897</v>
      </c>
      <c r="H104" s="16">
        <v>5036.3999999999996</v>
      </c>
      <c r="I104" s="17">
        <f t="shared" si="7"/>
        <v>7.2736289113107351E-3</v>
      </c>
      <c r="J104" s="18">
        <f t="shared" si="8"/>
        <v>0.11394432782117378</v>
      </c>
      <c r="K104" s="139"/>
      <c r="M104" s="11">
        <v>37011</v>
      </c>
      <c r="N104" s="74">
        <f t="shared" si="6"/>
        <v>0.11015741435696076</v>
      </c>
      <c r="P104" s="156"/>
    </row>
    <row r="105" spans="1:16">
      <c r="A105" s="11">
        <f t="shared" si="4"/>
        <v>33908</v>
      </c>
      <c r="B105" s="7">
        <v>33898</v>
      </c>
      <c r="C105" s="2" t="s">
        <v>0</v>
      </c>
      <c r="D105" s="109"/>
      <c r="E105" s="109"/>
      <c r="F105" s="11">
        <f t="shared" si="5"/>
        <v>33908</v>
      </c>
      <c r="G105" s="7">
        <v>33898</v>
      </c>
      <c r="H105" s="16">
        <v>5101.6000000000004</v>
      </c>
      <c r="I105" s="17">
        <f t="shared" si="7"/>
        <v>1.2862674873516491E-2</v>
      </c>
      <c r="J105" s="18">
        <f t="shared" si="8"/>
        <v>0.11620601898771135</v>
      </c>
      <c r="K105" s="139"/>
      <c r="M105" s="11">
        <v>37042</v>
      </c>
      <c r="N105" s="74">
        <f t="shared" si="6"/>
        <v>9.9588301269789431E-2</v>
      </c>
      <c r="P105" s="156"/>
    </row>
    <row r="106" spans="1:16">
      <c r="A106" s="11">
        <f t="shared" si="4"/>
        <v>33908</v>
      </c>
      <c r="B106" s="7">
        <v>33899</v>
      </c>
      <c r="C106" s="2" t="s">
        <v>0</v>
      </c>
      <c r="D106" s="109"/>
      <c r="E106" s="109"/>
      <c r="F106" s="11">
        <f t="shared" si="5"/>
        <v>33908</v>
      </c>
      <c r="G106" s="7">
        <v>33899</v>
      </c>
      <c r="H106" s="16">
        <v>5121.8999999999996</v>
      </c>
      <c r="I106" s="17">
        <f t="shared" si="7"/>
        <v>3.9712479442356851E-3</v>
      </c>
      <c r="J106" s="18">
        <f t="shared" si="8"/>
        <v>0.11647832744785637</v>
      </c>
      <c r="K106" s="139"/>
      <c r="M106" s="11">
        <v>37072</v>
      </c>
      <c r="N106" s="74">
        <f t="shared" si="6"/>
        <v>9.5671192799836546E-2</v>
      </c>
      <c r="P106" s="156"/>
    </row>
    <row r="107" spans="1:16">
      <c r="A107" s="11">
        <f t="shared" si="4"/>
        <v>33908</v>
      </c>
      <c r="B107" s="7">
        <v>33900</v>
      </c>
      <c r="C107" s="2" t="s">
        <v>0</v>
      </c>
      <c r="D107" s="109"/>
      <c r="E107" s="109"/>
      <c r="F107" s="11">
        <f t="shared" si="5"/>
        <v>33908</v>
      </c>
      <c r="G107" s="7">
        <v>33900</v>
      </c>
      <c r="H107" s="16">
        <v>5147.3999999999996</v>
      </c>
      <c r="I107" s="17">
        <f t="shared" si="7"/>
        <v>4.9662688616769184E-3</v>
      </c>
      <c r="J107" s="18">
        <f t="shared" si="8"/>
        <v>0.11633706727651601</v>
      </c>
      <c r="K107" s="139"/>
      <c r="M107" s="11">
        <v>37103</v>
      </c>
      <c r="N107" s="74">
        <f t="shared" si="6"/>
        <v>0.10385159545722723</v>
      </c>
      <c r="P107" s="156"/>
    </row>
    <row r="108" spans="1:16">
      <c r="A108" s="11">
        <f t="shared" si="4"/>
        <v>33908</v>
      </c>
      <c r="B108" s="7">
        <v>33903</v>
      </c>
      <c r="C108" s="2" t="s">
        <v>0</v>
      </c>
      <c r="D108" s="109"/>
      <c r="E108" s="109"/>
      <c r="F108" s="11">
        <f t="shared" si="5"/>
        <v>33908</v>
      </c>
      <c r="G108" s="7">
        <v>33903</v>
      </c>
      <c r="H108" s="16">
        <v>5127.6000000000004</v>
      </c>
      <c r="I108" s="17">
        <f t="shared" si="7"/>
        <v>-3.8540193689948592E-3</v>
      </c>
      <c r="J108" s="18">
        <f t="shared" si="8"/>
        <v>0.11627650347199009</v>
      </c>
      <c r="K108" s="139"/>
      <c r="M108" s="11">
        <v>37134</v>
      </c>
      <c r="N108" s="74">
        <f t="shared" si="6"/>
        <v>0.1006262421045976</v>
      </c>
      <c r="P108" s="156"/>
    </row>
    <row r="109" spans="1:16">
      <c r="A109" s="11">
        <f t="shared" si="4"/>
        <v>33908</v>
      </c>
      <c r="B109" s="7">
        <v>33904</v>
      </c>
      <c r="C109" s="2" t="s">
        <v>0</v>
      </c>
      <c r="D109" s="109"/>
      <c r="E109" s="109"/>
      <c r="F109" s="11">
        <f t="shared" si="5"/>
        <v>33908</v>
      </c>
      <c r="G109" s="7">
        <v>33904</v>
      </c>
      <c r="H109" s="16">
        <v>5073.6000000000004</v>
      </c>
      <c r="I109" s="17">
        <f t="shared" si="7"/>
        <v>-1.0587088653896751E-2</v>
      </c>
      <c r="J109" s="18">
        <f t="shared" si="8"/>
        <v>0.1169962334776509</v>
      </c>
      <c r="K109" s="139"/>
      <c r="M109" s="11">
        <v>37164</v>
      </c>
      <c r="N109" s="74">
        <f t="shared" si="6"/>
        <v>0.13106493917249323</v>
      </c>
      <c r="P109" s="156"/>
    </row>
    <row r="110" spans="1:16">
      <c r="A110" s="11">
        <f t="shared" si="4"/>
        <v>33908</v>
      </c>
      <c r="B110" s="7">
        <v>33905</v>
      </c>
      <c r="C110" s="2" t="s">
        <v>0</v>
      </c>
      <c r="D110" s="109"/>
      <c r="E110" s="109"/>
      <c r="F110" s="11">
        <f t="shared" si="5"/>
        <v>33908</v>
      </c>
      <c r="G110" s="7">
        <v>33905</v>
      </c>
      <c r="H110" s="16">
        <v>5023.8999999999996</v>
      </c>
      <c r="I110" s="17">
        <f t="shared" si="7"/>
        <v>-9.8441002927434577E-3</v>
      </c>
      <c r="J110" s="18">
        <f t="shared" si="8"/>
        <v>0.11762739273180199</v>
      </c>
      <c r="K110" s="139"/>
      <c r="M110" s="11">
        <v>37195</v>
      </c>
      <c r="N110" s="74">
        <f t="shared" si="6"/>
        <v>0.1674521967429233</v>
      </c>
      <c r="P110" s="156"/>
    </row>
    <row r="111" spans="1:16">
      <c r="A111" s="11">
        <f t="shared" si="4"/>
        <v>33908</v>
      </c>
      <c r="B111" s="7">
        <v>33906</v>
      </c>
      <c r="C111" s="2" t="s">
        <v>0</v>
      </c>
      <c r="D111" s="109"/>
      <c r="E111" s="109"/>
      <c r="F111" s="11">
        <f t="shared" si="5"/>
        <v>33908</v>
      </c>
      <c r="G111" s="7">
        <v>33906</v>
      </c>
      <c r="H111" s="16">
        <v>5021.3999999999996</v>
      </c>
      <c r="I111" s="17">
        <f t="shared" si="7"/>
        <v>-4.9774522445613322E-4</v>
      </c>
      <c r="J111" s="18">
        <f t="shared" si="8"/>
        <v>0.1176420190667993</v>
      </c>
      <c r="K111" s="139"/>
      <c r="M111" s="11">
        <v>37225</v>
      </c>
      <c r="N111" s="74">
        <f t="shared" si="6"/>
        <v>0.16803112329323186</v>
      </c>
      <c r="P111" s="156"/>
    </row>
    <row r="112" spans="1:16">
      <c r="A112" s="11">
        <f t="shared" si="4"/>
        <v>33908</v>
      </c>
      <c r="B112" s="7">
        <v>33907</v>
      </c>
      <c r="C112" s="2" t="s">
        <v>0</v>
      </c>
      <c r="D112" s="109"/>
      <c r="E112" s="109"/>
      <c r="F112" s="11">
        <f t="shared" si="5"/>
        <v>33908</v>
      </c>
      <c r="G112" s="7">
        <v>33907</v>
      </c>
      <c r="H112" s="16">
        <v>5056.8999999999996</v>
      </c>
      <c r="I112" s="17">
        <f t="shared" si="7"/>
        <v>7.044868047677115E-3</v>
      </c>
      <c r="J112" s="18">
        <f t="shared" si="8"/>
        <v>0.11853195913657422</v>
      </c>
      <c r="K112" s="139"/>
      <c r="M112" s="11">
        <v>37256</v>
      </c>
      <c r="N112" s="74">
        <f t="shared" si="6"/>
        <v>0.1655627882569895</v>
      </c>
      <c r="P112" s="156"/>
    </row>
    <row r="113" spans="1:16">
      <c r="A113" s="11">
        <f t="shared" si="4"/>
        <v>33938</v>
      </c>
      <c r="B113" s="7">
        <v>33910</v>
      </c>
      <c r="C113" s="2" t="s">
        <v>0</v>
      </c>
      <c r="D113" s="109"/>
      <c r="E113" s="109"/>
      <c r="F113" s="11">
        <f t="shared" si="5"/>
        <v>33938</v>
      </c>
      <c r="G113" s="7">
        <v>33910</v>
      </c>
      <c r="H113" s="16">
        <v>5002</v>
      </c>
      <c r="I113" s="17">
        <f t="shared" si="7"/>
        <v>-1.091581487699613E-2</v>
      </c>
      <c r="J113" s="18">
        <f t="shared" si="8"/>
        <v>0.1195222513660749</v>
      </c>
      <c r="K113" s="139"/>
      <c r="M113" s="11">
        <v>37287</v>
      </c>
      <c r="N113" s="74">
        <f t="shared" si="6"/>
        <v>0.1408005667963817</v>
      </c>
      <c r="P113" s="156"/>
    </row>
    <row r="114" spans="1:16">
      <c r="A114" s="11">
        <f t="shared" si="4"/>
        <v>33938</v>
      </c>
      <c r="B114" s="7">
        <v>33911</v>
      </c>
      <c r="C114" s="2" t="s">
        <v>0</v>
      </c>
      <c r="D114" s="109"/>
      <c r="E114" s="109"/>
      <c r="F114" s="11">
        <f t="shared" si="5"/>
        <v>33938</v>
      </c>
      <c r="G114" s="7">
        <v>33911</v>
      </c>
      <c r="H114" s="16">
        <v>5014.6000000000004</v>
      </c>
      <c r="I114" s="17">
        <f t="shared" si="7"/>
        <v>2.5158250595699702E-3</v>
      </c>
      <c r="J114" s="18">
        <f t="shared" si="8"/>
        <v>0.11961398922890773</v>
      </c>
      <c r="K114" s="139"/>
      <c r="M114" s="11">
        <v>37315</v>
      </c>
      <c r="N114" s="74">
        <f t="shared" si="6"/>
        <v>9.5497998946636686E-2</v>
      </c>
      <c r="P114" s="156"/>
    </row>
    <row r="115" spans="1:16">
      <c r="A115" s="11">
        <f t="shared" si="4"/>
        <v>33938</v>
      </c>
      <c r="B115" s="7">
        <v>33912</v>
      </c>
      <c r="C115" s="2" t="s">
        <v>0</v>
      </c>
      <c r="D115" s="109"/>
      <c r="E115" s="109"/>
      <c r="F115" s="11">
        <f t="shared" si="5"/>
        <v>33938</v>
      </c>
      <c r="G115" s="7">
        <v>33912</v>
      </c>
      <c r="H115" s="16">
        <v>5081.8999999999996</v>
      </c>
      <c r="I115" s="17">
        <f t="shared" si="7"/>
        <v>1.3331549896969897E-2</v>
      </c>
      <c r="J115" s="18">
        <f t="shared" si="8"/>
        <v>0.12207719390397835</v>
      </c>
      <c r="K115" s="139"/>
      <c r="M115" s="11">
        <v>37346</v>
      </c>
      <c r="N115" s="74">
        <f t="shared" si="6"/>
        <v>8.6090639048236509E-2</v>
      </c>
      <c r="P115" s="156"/>
    </row>
    <row r="116" spans="1:16">
      <c r="A116" s="11">
        <f t="shared" si="4"/>
        <v>33938</v>
      </c>
      <c r="B116" s="7">
        <v>33913</v>
      </c>
      <c r="C116" s="2" t="s">
        <v>0</v>
      </c>
      <c r="D116" s="109"/>
      <c r="E116" s="109"/>
      <c r="F116" s="11">
        <f t="shared" si="5"/>
        <v>33938</v>
      </c>
      <c r="G116" s="7">
        <v>33913</v>
      </c>
      <c r="H116" s="16">
        <v>5093.3</v>
      </c>
      <c r="I116" s="17">
        <f t="shared" si="7"/>
        <v>2.2407431342643738E-3</v>
      </c>
      <c r="J116" s="18">
        <f t="shared" si="8"/>
        <v>0.12097051166725448</v>
      </c>
      <c r="K116" s="139"/>
      <c r="M116" s="11">
        <v>37376</v>
      </c>
      <c r="N116" s="74">
        <f t="shared" si="6"/>
        <v>8.651410516928211E-2</v>
      </c>
      <c r="P116" s="156"/>
    </row>
    <row r="117" spans="1:16">
      <c r="A117" s="11">
        <f t="shared" si="4"/>
        <v>33938</v>
      </c>
      <c r="B117" s="7">
        <v>33914</v>
      </c>
      <c r="C117" s="2" t="s">
        <v>0</v>
      </c>
      <c r="D117" s="109"/>
      <c r="E117" s="109"/>
      <c r="F117" s="11">
        <f t="shared" si="5"/>
        <v>33938</v>
      </c>
      <c r="G117" s="7">
        <v>33914</v>
      </c>
      <c r="H117" s="16">
        <v>5055.8999999999996</v>
      </c>
      <c r="I117" s="17">
        <f t="shared" si="7"/>
        <v>-7.3700723782847933E-3</v>
      </c>
      <c r="J117" s="18">
        <f t="shared" si="8"/>
        <v>0.1213132655219793</v>
      </c>
      <c r="K117" s="139"/>
      <c r="M117" s="11">
        <v>37407</v>
      </c>
      <c r="N117" s="74">
        <f t="shared" si="6"/>
        <v>8.6688069687549996E-2</v>
      </c>
      <c r="P117" s="156"/>
    </row>
    <row r="118" spans="1:16">
      <c r="A118" s="11">
        <f t="shared" si="4"/>
        <v>33938</v>
      </c>
      <c r="B118" s="7">
        <v>33917</v>
      </c>
      <c r="C118" s="2" t="s">
        <v>0</v>
      </c>
      <c r="D118" s="109"/>
      <c r="E118" s="109"/>
      <c r="F118" s="11">
        <f t="shared" si="5"/>
        <v>33938</v>
      </c>
      <c r="G118" s="7">
        <v>33917</v>
      </c>
      <c r="H118" s="16">
        <v>5040.5</v>
      </c>
      <c r="I118" s="17">
        <f t="shared" si="7"/>
        <v>-3.0505946560876775E-3</v>
      </c>
      <c r="J118" s="18">
        <f t="shared" si="8"/>
        <v>0.12128698164225955</v>
      </c>
      <c r="K118" s="139"/>
      <c r="M118" s="11">
        <v>37437</v>
      </c>
      <c r="N118" s="74">
        <f t="shared" si="6"/>
        <v>8.637542396241521E-2</v>
      </c>
      <c r="P118" s="156"/>
    </row>
    <row r="119" spans="1:16">
      <c r="A119" s="11">
        <f t="shared" si="4"/>
        <v>33938</v>
      </c>
      <c r="B119" s="7">
        <v>33918</v>
      </c>
      <c r="C119" s="2" t="s">
        <v>0</v>
      </c>
      <c r="D119" s="109"/>
      <c r="E119" s="109"/>
      <c r="F119" s="11">
        <f t="shared" si="5"/>
        <v>33938</v>
      </c>
      <c r="G119" s="7">
        <v>33918</v>
      </c>
      <c r="H119" s="16">
        <v>4960.8</v>
      </c>
      <c r="I119" s="17">
        <f t="shared" si="7"/>
        <v>-1.5938265458328001E-2</v>
      </c>
      <c r="J119" s="18">
        <f t="shared" si="8"/>
        <v>0.12360108044724143</v>
      </c>
      <c r="K119" s="139"/>
      <c r="M119" s="11">
        <v>37468</v>
      </c>
      <c r="N119" s="74">
        <f t="shared" si="6"/>
        <v>9.5465143180975917E-2</v>
      </c>
      <c r="P119" s="156"/>
    </row>
    <row r="120" spans="1:16">
      <c r="A120" s="11">
        <f t="shared" si="4"/>
        <v>33938</v>
      </c>
      <c r="B120" s="7">
        <v>33919</v>
      </c>
      <c r="C120" s="2" t="s">
        <v>0</v>
      </c>
      <c r="D120" s="109"/>
      <c r="E120" s="109"/>
      <c r="F120" s="11">
        <f t="shared" si="5"/>
        <v>33938</v>
      </c>
      <c r="G120" s="7">
        <v>33919</v>
      </c>
      <c r="H120" s="16">
        <v>4952.6000000000004</v>
      </c>
      <c r="I120" s="17">
        <f t="shared" si="7"/>
        <v>-1.6543268445023056E-3</v>
      </c>
      <c r="J120" s="18">
        <f t="shared" si="8"/>
        <v>0.1234319875327177</v>
      </c>
      <c r="K120" s="139"/>
      <c r="M120" s="11">
        <v>37499</v>
      </c>
      <c r="N120" s="74">
        <f t="shared" si="6"/>
        <v>0.118839550059961</v>
      </c>
      <c r="P120" s="156"/>
    </row>
    <row r="121" spans="1:16">
      <c r="A121" s="11">
        <f t="shared" si="4"/>
        <v>33938</v>
      </c>
      <c r="B121" s="7">
        <v>33920</v>
      </c>
      <c r="C121" s="2" t="s">
        <v>0</v>
      </c>
      <c r="D121" s="109"/>
      <c r="E121" s="109"/>
      <c r="F121" s="11">
        <f t="shared" si="5"/>
        <v>33938</v>
      </c>
      <c r="G121" s="7">
        <v>33920</v>
      </c>
      <c r="H121" s="16">
        <v>4878.8</v>
      </c>
      <c r="I121" s="17">
        <f t="shared" si="7"/>
        <v>-1.5013403222082682E-2</v>
      </c>
      <c r="J121" s="18">
        <f t="shared" si="8"/>
        <v>0.12516624771218188</v>
      </c>
      <c r="K121" s="139"/>
      <c r="M121" s="11">
        <v>37529</v>
      </c>
      <c r="N121" s="74">
        <f t="shared" si="6"/>
        <v>0.12623893191490487</v>
      </c>
      <c r="P121" s="156"/>
    </row>
    <row r="122" spans="1:16">
      <c r="A122" s="11">
        <f t="shared" si="4"/>
        <v>33938</v>
      </c>
      <c r="B122" s="7">
        <v>33921</v>
      </c>
      <c r="C122" s="2" t="s">
        <v>0</v>
      </c>
      <c r="D122" s="109"/>
      <c r="E122" s="109"/>
      <c r="F122" s="11">
        <f t="shared" si="5"/>
        <v>33938</v>
      </c>
      <c r="G122" s="7">
        <v>33921</v>
      </c>
      <c r="H122" s="16">
        <v>4869.3</v>
      </c>
      <c r="I122" s="17">
        <f t="shared" si="7"/>
        <v>-1.9490983899486261E-3</v>
      </c>
      <c r="J122" s="18">
        <f t="shared" si="8"/>
        <v>0.1250042806051419</v>
      </c>
      <c r="K122" s="139"/>
      <c r="M122" s="11">
        <v>37560</v>
      </c>
      <c r="N122" s="74">
        <f t="shared" si="6"/>
        <v>0.13556505024503337</v>
      </c>
      <c r="P122" s="156"/>
    </row>
    <row r="123" spans="1:16">
      <c r="A123" s="11">
        <f t="shared" si="4"/>
        <v>33938</v>
      </c>
      <c r="B123" s="7">
        <v>33924</v>
      </c>
      <c r="C123" s="2" t="s">
        <v>0</v>
      </c>
      <c r="D123" s="109"/>
      <c r="E123" s="109"/>
      <c r="F123" s="11">
        <f t="shared" si="5"/>
        <v>33938</v>
      </c>
      <c r="G123" s="7">
        <v>33924</v>
      </c>
      <c r="H123" s="16">
        <v>4819.7</v>
      </c>
      <c r="I123" s="17">
        <f t="shared" si="7"/>
        <v>-1.0238504135419558E-2</v>
      </c>
      <c r="J123" s="18">
        <f t="shared" si="8"/>
        <v>0.12573762848432954</v>
      </c>
      <c r="K123" s="139"/>
      <c r="M123" s="11">
        <v>37590</v>
      </c>
      <c r="N123" s="74">
        <f t="shared" si="6"/>
        <v>0.14109638018493881</v>
      </c>
      <c r="P123" s="156"/>
    </row>
    <row r="124" spans="1:16">
      <c r="A124" s="11">
        <f t="shared" si="4"/>
        <v>33938</v>
      </c>
      <c r="B124" s="7">
        <v>33925</v>
      </c>
      <c r="C124" s="2" t="s">
        <v>0</v>
      </c>
      <c r="D124" s="109"/>
      <c r="E124" s="109"/>
      <c r="F124" s="11">
        <f t="shared" si="5"/>
        <v>33938</v>
      </c>
      <c r="G124" s="7">
        <v>33925</v>
      </c>
      <c r="H124" s="16">
        <v>4846.7</v>
      </c>
      <c r="I124" s="17">
        <f t="shared" si="7"/>
        <v>5.5863755311274027E-3</v>
      </c>
      <c r="J124" s="18">
        <f t="shared" ref="J124:J155" si="9">IF(ISNUMBER(I124),STDEV(I35:I124)*SQRT(252),"")</f>
        <v>0.12636297322849083</v>
      </c>
      <c r="K124" s="139"/>
      <c r="M124" s="11">
        <v>37621</v>
      </c>
      <c r="N124" s="74">
        <f t="shared" si="6"/>
        <v>0.12616857841472326</v>
      </c>
      <c r="P124" s="156"/>
    </row>
    <row r="125" spans="1:16">
      <c r="A125" s="11">
        <f t="shared" si="4"/>
        <v>33938</v>
      </c>
      <c r="B125" s="7">
        <v>33926</v>
      </c>
      <c r="C125" s="2" t="s">
        <v>0</v>
      </c>
      <c r="D125" s="109"/>
      <c r="E125" s="109"/>
      <c r="F125" s="11">
        <f t="shared" si="5"/>
        <v>33938</v>
      </c>
      <c r="G125" s="7">
        <v>33926</v>
      </c>
      <c r="H125" s="16">
        <v>4884.8999999999996</v>
      </c>
      <c r="I125" s="17">
        <f t="shared" si="7"/>
        <v>7.8507534634417436E-3</v>
      </c>
      <c r="J125" s="18">
        <f t="shared" si="9"/>
        <v>0.12740820818317913</v>
      </c>
      <c r="K125" s="139"/>
      <c r="M125" s="11">
        <v>37652</v>
      </c>
      <c r="N125" s="74">
        <f t="shared" si="6"/>
        <v>0.12016903079253352</v>
      </c>
      <c r="P125" s="156"/>
    </row>
    <row r="126" spans="1:16">
      <c r="A126" s="11">
        <f t="shared" si="4"/>
        <v>33938</v>
      </c>
      <c r="B126" s="7">
        <v>33927</v>
      </c>
      <c r="C126" s="2" t="s">
        <v>0</v>
      </c>
      <c r="D126" s="109"/>
      <c r="E126" s="109"/>
      <c r="F126" s="11">
        <f t="shared" si="5"/>
        <v>33938</v>
      </c>
      <c r="G126" s="7">
        <v>33927</v>
      </c>
      <c r="H126" s="16">
        <v>4950.8</v>
      </c>
      <c r="I126" s="17">
        <f t="shared" si="7"/>
        <v>1.3400365227583144E-2</v>
      </c>
      <c r="J126" s="18">
        <f t="shared" si="9"/>
        <v>0.12981439252107554</v>
      </c>
      <c r="K126" s="139"/>
      <c r="M126" s="11">
        <v>37680</v>
      </c>
      <c r="N126" s="74">
        <f t="shared" si="6"/>
        <v>0.11780595946216407</v>
      </c>
      <c r="P126" s="156"/>
    </row>
    <row r="127" spans="1:16">
      <c r="A127" s="11">
        <f t="shared" si="4"/>
        <v>33938</v>
      </c>
      <c r="B127" s="7">
        <v>33928</v>
      </c>
      <c r="C127" s="2" t="s">
        <v>0</v>
      </c>
      <c r="D127" s="109"/>
      <c r="E127" s="109"/>
      <c r="F127" s="11">
        <f t="shared" si="5"/>
        <v>33938</v>
      </c>
      <c r="G127" s="7">
        <v>33928</v>
      </c>
      <c r="H127" s="16">
        <v>5016.2</v>
      </c>
      <c r="I127" s="17">
        <f t="shared" si="7"/>
        <v>1.3123495260299442E-2</v>
      </c>
      <c r="J127" s="18">
        <f t="shared" si="9"/>
        <v>0.13192610359803017</v>
      </c>
      <c r="K127" s="139"/>
      <c r="M127" s="11">
        <v>37711</v>
      </c>
      <c r="N127" s="74">
        <f t="shared" si="6"/>
        <v>0.12691074163041507</v>
      </c>
      <c r="P127" s="156"/>
    </row>
    <row r="128" spans="1:16">
      <c r="A128" s="11">
        <f t="shared" si="4"/>
        <v>33938</v>
      </c>
      <c r="B128" s="7">
        <v>33931</v>
      </c>
      <c r="C128" s="2" t="s">
        <v>0</v>
      </c>
      <c r="D128" s="109"/>
      <c r="E128" s="109"/>
      <c r="F128" s="11">
        <f t="shared" si="5"/>
        <v>33938</v>
      </c>
      <c r="G128" s="7">
        <v>33931</v>
      </c>
      <c r="H128" s="16">
        <v>5159.8999999999996</v>
      </c>
      <c r="I128" s="17">
        <f t="shared" si="7"/>
        <v>2.8244524516688699E-2</v>
      </c>
      <c r="J128" s="18">
        <f t="shared" si="9"/>
        <v>0.13842890594859292</v>
      </c>
      <c r="K128" s="139"/>
      <c r="M128" s="11">
        <v>37741</v>
      </c>
      <c r="N128" s="74">
        <f t="shared" si="6"/>
        <v>0.13163292365405452</v>
      </c>
      <c r="P128" s="156"/>
    </row>
    <row r="129" spans="1:16">
      <c r="A129" s="11">
        <f t="shared" si="4"/>
        <v>33938</v>
      </c>
      <c r="B129" s="7">
        <v>33932</v>
      </c>
      <c r="C129" s="2" t="s">
        <v>0</v>
      </c>
      <c r="D129" s="109"/>
      <c r="E129" s="109"/>
      <c r="F129" s="11">
        <f t="shared" si="5"/>
        <v>33938</v>
      </c>
      <c r="G129" s="7">
        <v>33932</v>
      </c>
      <c r="H129" s="16">
        <v>5170.2</v>
      </c>
      <c r="I129" s="17">
        <f t="shared" si="7"/>
        <v>1.9941730309207149E-3</v>
      </c>
      <c r="J129" s="18">
        <f t="shared" si="9"/>
        <v>0.13833222292942637</v>
      </c>
      <c r="K129" s="139"/>
      <c r="M129" s="11">
        <v>37772</v>
      </c>
      <c r="N129" s="74">
        <f t="shared" si="6"/>
        <v>0.13127758288165708</v>
      </c>
      <c r="P129" s="156"/>
    </row>
    <row r="130" spans="1:16">
      <c r="A130" s="11">
        <f t="shared" si="4"/>
        <v>33938</v>
      </c>
      <c r="B130" s="7">
        <v>33933</v>
      </c>
      <c r="C130" s="2" t="s">
        <v>0</v>
      </c>
      <c r="D130" s="109"/>
      <c r="E130" s="109"/>
      <c r="F130" s="11">
        <f t="shared" si="5"/>
        <v>33938</v>
      </c>
      <c r="G130" s="7">
        <v>33933</v>
      </c>
      <c r="H130" s="16">
        <v>5204.7</v>
      </c>
      <c r="I130" s="17">
        <f t="shared" si="7"/>
        <v>6.6506910266159328E-3</v>
      </c>
      <c r="J130" s="18">
        <f t="shared" si="9"/>
        <v>0.13892845125549391</v>
      </c>
      <c r="K130" s="139"/>
      <c r="M130" s="11">
        <v>37802</v>
      </c>
      <c r="N130" s="74">
        <f t="shared" si="6"/>
        <v>0.12513477253443486</v>
      </c>
      <c r="P130" s="156"/>
    </row>
    <row r="131" spans="1:16">
      <c r="A131" s="11">
        <f t="shared" ref="A131:A194" si="10">EOMONTH(B131,0)</f>
        <v>33938</v>
      </c>
      <c r="B131" s="7">
        <v>33934</v>
      </c>
      <c r="C131" s="2" t="s">
        <v>0</v>
      </c>
      <c r="D131" s="109"/>
      <c r="E131" s="109"/>
      <c r="F131" s="11">
        <f t="shared" ref="F131:F194" si="11">EOMONTH(G131,0)</f>
        <v>33938</v>
      </c>
      <c r="G131" s="7">
        <v>33934</v>
      </c>
      <c r="H131" s="16">
        <v>5174.1000000000004</v>
      </c>
      <c r="I131" s="17">
        <f t="shared" si="7"/>
        <v>-5.896652534927202E-3</v>
      </c>
      <c r="J131" s="18">
        <f t="shared" si="9"/>
        <v>0.13910036041448676</v>
      </c>
      <c r="K131" s="139"/>
      <c r="M131" s="11">
        <v>37833</v>
      </c>
      <c r="N131" s="74">
        <f t="shared" ref="N131:N184" si="12">AVERAGEIFS($J$2:$J$1048576,$F$2:$F$1048576,$M131)</f>
        <v>0.10133484247863103</v>
      </c>
      <c r="P131" s="156"/>
    </row>
    <row r="132" spans="1:16">
      <c r="A132" s="11">
        <f t="shared" si="10"/>
        <v>33938</v>
      </c>
      <c r="B132" s="7">
        <v>33935</v>
      </c>
      <c r="C132" s="2" t="s">
        <v>0</v>
      </c>
      <c r="D132" s="109"/>
      <c r="E132" s="109"/>
      <c r="F132" s="11">
        <f t="shared" si="11"/>
        <v>33938</v>
      </c>
      <c r="G132" s="7">
        <v>33935</v>
      </c>
      <c r="H132" s="16">
        <v>5174.1000000000004</v>
      </c>
      <c r="I132" s="17">
        <f t="shared" ref="I132:I195" si="13">IF(AND(ISNUMBER(H131),ISNUMBER(H132)),LN(H132/H131)," ")</f>
        <v>0</v>
      </c>
      <c r="J132" s="18">
        <f t="shared" si="9"/>
        <v>0.13911054984039992</v>
      </c>
      <c r="K132" s="139"/>
      <c r="M132" s="11">
        <v>37864</v>
      </c>
      <c r="N132" s="74">
        <f t="shared" si="12"/>
        <v>8.1166261606921863E-2</v>
      </c>
      <c r="P132" s="156"/>
    </row>
    <row r="133" spans="1:16">
      <c r="A133" s="11">
        <f t="shared" si="10"/>
        <v>33938</v>
      </c>
      <c r="B133" s="7">
        <v>33938</v>
      </c>
      <c r="C133" s="2" t="s">
        <v>0</v>
      </c>
      <c r="D133" s="109"/>
      <c r="E133" s="109"/>
      <c r="F133" s="11">
        <f t="shared" si="11"/>
        <v>33938</v>
      </c>
      <c r="G133" s="7">
        <v>33938</v>
      </c>
      <c r="H133" s="16">
        <v>5167.2</v>
      </c>
      <c r="I133" s="17">
        <f t="shared" si="13"/>
        <v>-1.3344552472017625E-3</v>
      </c>
      <c r="J133" s="18">
        <f t="shared" si="9"/>
        <v>0.13910986124484948</v>
      </c>
      <c r="K133" s="139"/>
      <c r="M133" s="11">
        <v>37894</v>
      </c>
      <c r="N133" s="74">
        <f t="shared" si="12"/>
        <v>7.2090724555417818E-2</v>
      </c>
      <c r="P133" s="156"/>
    </row>
    <row r="134" spans="1:16">
      <c r="A134" s="11">
        <f t="shared" si="10"/>
        <v>33969</v>
      </c>
      <c r="B134" s="7">
        <v>33939</v>
      </c>
      <c r="C134" s="2" t="s">
        <v>0</v>
      </c>
      <c r="D134" s="109"/>
      <c r="E134" s="109"/>
      <c r="F134" s="11">
        <f t="shared" si="11"/>
        <v>33969</v>
      </c>
      <c r="G134" s="7">
        <v>33939</v>
      </c>
      <c r="H134" s="16">
        <v>5150.6000000000004</v>
      </c>
      <c r="I134" s="17">
        <f t="shared" si="13"/>
        <v>-3.2177429922755681E-3</v>
      </c>
      <c r="J134" s="18">
        <f t="shared" si="9"/>
        <v>0.13915391020685694</v>
      </c>
      <c r="K134" s="139"/>
      <c r="M134" s="11">
        <v>37925</v>
      </c>
      <c r="N134" s="74">
        <f t="shared" si="12"/>
        <v>7.3143218184170092E-2</v>
      </c>
      <c r="P134" s="156"/>
    </row>
    <row r="135" spans="1:16">
      <c r="A135" s="11">
        <f t="shared" si="10"/>
        <v>33969</v>
      </c>
      <c r="B135" s="7">
        <v>33940</v>
      </c>
      <c r="C135" s="2" t="s">
        <v>0</v>
      </c>
      <c r="D135" s="109"/>
      <c r="E135" s="109"/>
      <c r="F135" s="11">
        <f t="shared" si="11"/>
        <v>33969</v>
      </c>
      <c r="G135" s="7">
        <v>33940</v>
      </c>
      <c r="H135" s="16">
        <v>5133.3999999999996</v>
      </c>
      <c r="I135" s="17">
        <f t="shared" si="13"/>
        <v>-3.3450050637201601E-3</v>
      </c>
      <c r="J135" s="18">
        <f t="shared" si="9"/>
        <v>0.13896980074248527</v>
      </c>
      <c r="K135" s="139"/>
      <c r="M135" s="11">
        <v>37955</v>
      </c>
      <c r="N135" s="74">
        <f t="shared" si="12"/>
        <v>7.0898671809216648E-2</v>
      </c>
      <c r="P135" s="156"/>
    </row>
    <row r="136" spans="1:16">
      <c r="A136" s="11">
        <f t="shared" si="10"/>
        <v>33969</v>
      </c>
      <c r="B136" s="7">
        <v>33941</v>
      </c>
      <c r="C136" s="2" t="s">
        <v>0</v>
      </c>
      <c r="D136" s="109"/>
      <c r="E136" s="109"/>
      <c r="F136" s="11">
        <f t="shared" si="11"/>
        <v>33969</v>
      </c>
      <c r="G136" s="7">
        <v>33941</v>
      </c>
      <c r="H136" s="16">
        <v>5119.2</v>
      </c>
      <c r="I136" s="17">
        <f t="shared" si="13"/>
        <v>-2.7700308370168414E-3</v>
      </c>
      <c r="J136" s="18">
        <f t="shared" si="9"/>
        <v>0.13857709014348529</v>
      </c>
      <c r="K136" s="139"/>
      <c r="M136" s="11">
        <v>37986</v>
      </c>
      <c r="N136" s="74">
        <f t="shared" si="12"/>
        <v>7.283782091480831E-2</v>
      </c>
      <c r="P136" s="156"/>
    </row>
    <row r="137" spans="1:16">
      <c r="A137" s="11">
        <f t="shared" si="10"/>
        <v>33969</v>
      </c>
      <c r="B137" s="7">
        <v>33942</v>
      </c>
      <c r="C137" s="2" t="s">
        <v>0</v>
      </c>
      <c r="D137" s="109"/>
      <c r="E137" s="109"/>
      <c r="F137" s="11">
        <f t="shared" si="11"/>
        <v>33969</v>
      </c>
      <c r="G137" s="7">
        <v>33942</v>
      </c>
      <c r="H137" s="16">
        <v>5123.1000000000004</v>
      </c>
      <c r="I137" s="17">
        <f t="shared" si="13"/>
        <v>7.6154773605260537E-4</v>
      </c>
      <c r="J137" s="18">
        <f t="shared" si="9"/>
        <v>0.13861385084905831</v>
      </c>
      <c r="K137" s="139"/>
      <c r="M137" s="11">
        <v>38017</v>
      </c>
      <c r="N137" s="74">
        <f t="shared" si="12"/>
        <v>7.5468766838877391E-2</v>
      </c>
      <c r="P137" s="156"/>
    </row>
    <row r="138" spans="1:16">
      <c r="A138" s="11">
        <f t="shared" si="10"/>
        <v>33969</v>
      </c>
      <c r="B138" s="7">
        <v>33945</v>
      </c>
      <c r="C138" s="2" t="s">
        <v>0</v>
      </c>
      <c r="D138" s="109"/>
      <c r="E138" s="109"/>
      <c r="F138" s="11">
        <f t="shared" si="11"/>
        <v>33969</v>
      </c>
      <c r="G138" s="7">
        <v>33945</v>
      </c>
      <c r="H138" s="16">
        <v>5164.5</v>
      </c>
      <c r="I138" s="17">
        <f t="shared" si="13"/>
        <v>8.0485678853850339E-3</v>
      </c>
      <c r="J138" s="18">
        <f t="shared" si="9"/>
        <v>0.1394700490978367</v>
      </c>
      <c r="K138" s="139"/>
      <c r="M138" s="11">
        <v>38046</v>
      </c>
      <c r="N138" s="74">
        <f t="shared" si="12"/>
        <v>7.1219236317558596E-2</v>
      </c>
      <c r="P138" s="156"/>
    </row>
    <row r="139" spans="1:16">
      <c r="A139" s="11">
        <f t="shared" si="10"/>
        <v>33969</v>
      </c>
      <c r="B139" s="7">
        <v>33946</v>
      </c>
      <c r="C139" s="2" t="s">
        <v>0</v>
      </c>
      <c r="D139" s="109"/>
      <c r="E139" s="109"/>
      <c r="F139" s="11">
        <f t="shared" si="11"/>
        <v>33969</v>
      </c>
      <c r="G139" s="7">
        <v>33946</v>
      </c>
      <c r="H139" s="16">
        <v>5258.9</v>
      </c>
      <c r="I139" s="17">
        <f t="shared" si="13"/>
        <v>1.8113586940000911E-2</v>
      </c>
      <c r="J139" s="18">
        <f t="shared" si="9"/>
        <v>0.14305206154955136</v>
      </c>
      <c r="K139" s="139"/>
      <c r="M139" s="11">
        <v>38077</v>
      </c>
      <c r="N139" s="74">
        <f t="shared" si="12"/>
        <v>6.7389354323616452E-2</v>
      </c>
      <c r="P139" s="156"/>
    </row>
    <row r="140" spans="1:16">
      <c r="A140" s="11">
        <f t="shared" si="10"/>
        <v>33969</v>
      </c>
      <c r="B140" s="7">
        <v>33947</v>
      </c>
      <c r="C140" s="2" t="s">
        <v>0</v>
      </c>
      <c r="D140" s="109"/>
      <c r="E140" s="109"/>
      <c r="F140" s="11">
        <f t="shared" si="11"/>
        <v>33969</v>
      </c>
      <c r="G140" s="7">
        <v>33947</v>
      </c>
      <c r="H140" s="16">
        <v>5311.5</v>
      </c>
      <c r="I140" s="17">
        <f t="shared" si="13"/>
        <v>9.9524018333790737E-3</v>
      </c>
      <c r="J140" s="18">
        <f t="shared" si="9"/>
        <v>0.14402875497244638</v>
      </c>
      <c r="K140" s="139"/>
      <c r="M140" s="11">
        <v>38107</v>
      </c>
      <c r="N140" s="74">
        <f t="shared" si="12"/>
        <v>6.3960942663324694E-2</v>
      </c>
      <c r="P140" s="156"/>
    </row>
    <row r="141" spans="1:16">
      <c r="A141" s="11">
        <f t="shared" si="10"/>
        <v>33969</v>
      </c>
      <c r="B141" s="7">
        <v>33948</v>
      </c>
      <c r="C141" s="2" t="s">
        <v>0</v>
      </c>
      <c r="D141" s="109"/>
      <c r="E141" s="109"/>
      <c r="F141" s="11">
        <f t="shared" si="11"/>
        <v>33969</v>
      </c>
      <c r="G141" s="7">
        <v>33948</v>
      </c>
      <c r="H141" s="16">
        <v>5380.2</v>
      </c>
      <c r="I141" s="17">
        <f t="shared" si="13"/>
        <v>1.2851266965988827E-2</v>
      </c>
      <c r="J141" s="18">
        <f t="shared" si="9"/>
        <v>0.14481973351281188</v>
      </c>
      <c r="K141" s="139"/>
      <c r="M141" s="11">
        <v>38138</v>
      </c>
      <c r="N141" s="74">
        <f t="shared" si="12"/>
        <v>6.6912413418488859E-2</v>
      </c>
      <c r="P141" s="156"/>
    </row>
    <row r="142" spans="1:16">
      <c r="A142" s="11">
        <f t="shared" si="10"/>
        <v>33969</v>
      </c>
      <c r="B142" s="7">
        <v>33949</v>
      </c>
      <c r="C142" s="2" t="s">
        <v>0</v>
      </c>
      <c r="D142" s="109"/>
      <c r="E142" s="109"/>
      <c r="F142" s="11">
        <f t="shared" si="11"/>
        <v>33969</v>
      </c>
      <c r="G142" s="7">
        <v>33949</v>
      </c>
      <c r="H142" s="16">
        <v>5374</v>
      </c>
      <c r="I142" s="17">
        <f t="shared" si="13"/>
        <v>-1.1530380106202596E-3</v>
      </c>
      <c r="J142" s="18">
        <f t="shared" si="9"/>
        <v>0.1448188046563956</v>
      </c>
      <c r="K142" s="139"/>
      <c r="M142" s="11">
        <v>38168</v>
      </c>
      <c r="N142" s="74">
        <f t="shared" si="12"/>
        <v>6.7110310064077902E-2</v>
      </c>
      <c r="P142" s="156"/>
    </row>
    <row r="143" spans="1:16">
      <c r="A143" s="11">
        <f t="shared" si="10"/>
        <v>33969</v>
      </c>
      <c r="B143" s="7">
        <v>33952</v>
      </c>
      <c r="C143" s="2" t="s">
        <v>0</v>
      </c>
      <c r="D143" s="109"/>
      <c r="E143" s="109"/>
      <c r="F143" s="11">
        <f t="shared" si="11"/>
        <v>33969</v>
      </c>
      <c r="G143" s="7">
        <v>33952</v>
      </c>
      <c r="H143" s="16">
        <v>5420.8</v>
      </c>
      <c r="I143" s="17">
        <f t="shared" si="13"/>
        <v>8.6708958422440068E-3</v>
      </c>
      <c r="J143" s="18">
        <f t="shared" si="9"/>
        <v>0.14542703096539586</v>
      </c>
      <c r="K143" s="139"/>
      <c r="M143" s="11">
        <v>38199</v>
      </c>
      <c r="N143" s="74">
        <f t="shared" si="12"/>
        <v>6.8503920701055612E-2</v>
      </c>
      <c r="P143" s="156"/>
    </row>
    <row r="144" spans="1:16">
      <c r="A144" s="11">
        <f t="shared" si="10"/>
        <v>33969</v>
      </c>
      <c r="B144" s="7">
        <v>33953</v>
      </c>
      <c r="C144" s="2" t="s">
        <v>0</v>
      </c>
      <c r="D144" s="109"/>
      <c r="E144" s="109"/>
      <c r="F144" s="11">
        <f t="shared" si="11"/>
        <v>33969</v>
      </c>
      <c r="G144" s="7">
        <v>33953</v>
      </c>
      <c r="H144" s="16">
        <v>5408.9</v>
      </c>
      <c r="I144" s="17">
        <f t="shared" si="13"/>
        <v>-2.1976610228291388E-3</v>
      </c>
      <c r="J144" s="18">
        <f t="shared" si="9"/>
        <v>0.14537178154226318</v>
      </c>
      <c r="K144" s="139"/>
      <c r="M144" s="11">
        <v>38230</v>
      </c>
      <c r="N144" s="74">
        <f t="shared" si="12"/>
        <v>6.9862921215140858E-2</v>
      </c>
      <c r="P144" s="156"/>
    </row>
    <row r="145" spans="1:16">
      <c r="A145" s="11">
        <f t="shared" si="10"/>
        <v>33969</v>
      </c>
      <c r="B145" s="7">
        <v>33954</v>
      </c>
      <c r="C145" s="2" t="s">
        <v>0</v>
      </c>
      <c r="D145" s="109"/>
      <c r="E145" s="109"/>
      <c r="F145" s="11">
        <f t="shared" si="11"/>
        <v>33969</v>
      </c>
      <c r="G145" s="7">
        <v>33954</v>
      </c>
      <c r="H145" s="16">
        <v>5360</v>
      </c>
      <c r="I145" s="17">
        <f t="shared" si="13"/>
        <v>-9.0817699300037458E-3</v>
      </c>
      <c r="J145" s="18">
        <f t="shared" si="9"/>
        <v>0.14500836902035094</v>
      </c>
      <c r="K145" s="139"/>
      <c r="M145" s="11">
        <v>38260</v>
      </c>
      <c r="N145" s="74">
        <f t="shared" si="12"/>
        <v>6.4581157032192901E-2</v>
      </c>
      <c r="P145" s="156"/>
    </row>
    <row r="146" spans="1:16">
      <c r="A146" s="11">
        <f t="shared" si="10"/>
        <v>33969</v>
      </c>
      <c r="B146" s="7">
        <v>33955</v>
      </c>
      <c r="C146" s="2" t="s">
        <v>0</v>
      </c>
      <c r="D146" s="109"/>
      <c r="E146" s="109"/>
      <c r="F146" s="11">
        <f t="shared" si="11"/>
        <v>33969</v>
      </c>
      <c r="G146" s="7">
        <v>33955</v>
      </c>
      <c r="H146" s="16">
        <v>5373.2</v>
      </c>
      <c r="I146" s="17">
        <f t="shared" si="13"/>
        <v>2.4596591240104958E-3</v>
      </c>
      <c r="J146" s="18">
        <f t="shared" si="9"/>
        <v>0.14505967225423266</v>
      </c>
      <c r="K146" s="139"/>
      <c r="M146" s="11">
        <v>38291</v>
      </c>
      <c r="N146" s="74">
        <f t="shared" si="12"/>
        <v>6.1356619026216884E-2</v>
      </c>
      <c r="P146" s="156"/>
    </row>
    <row r="147" spans="1:16">
      <c r="A147" s="11">
        <f t="shared" si="10"/>
        <v>33969</v>
      </c>
      <c r="B147" s="7">
        <v>33956</v>
      </c>
      <c r="C147" s="2" t="s">
        <v>0</v>
      </c>
      <c r="D147" s="109"/>
      <c r="E147" s="109"/>
      <c r="F147" s="11">
        <f t="shared" si="11"/>
        <v>33969</v>
      </c>
      <c r="G147" s="7">
        <v>33956</v>
      </c>
      <c r="H147" s="16">
        <v>5443.2</v>
      </c>
      <c r="I147" s="17">
        <f t="shared" si="13"/>
        <v>1.2943489012684382E-2</v>
      </c>
      <c r="J147" s="18">
        <f t="shared" si="9"/>
        <v>0.14529075705830463</v>
      </c>
      <c r="K147" s="139"/>
      <c r="M147" s="11">
        <v>38321</v>
      </c>
      <c r="N147" s="74">
        <f t="shared" si="12"/>
        <v>6.4670833216139798E-2</v>
      </c>
      <c r="P147" s="156"/>
    </row>
    <row r="148" spans="1:16">
      <c r="A148" s="11">
        <f t="shared" si="10"/>
        <v>33969</v>
      </c>
      <c r="B148" s="7">
        <v>33959</v>
      </c>
      <c r="C148" s="2" t="s">
        <v>0</v>
      </c>
      <c r="D148" s="109"/>
      <c r="E148" s="109"/>
      <c r="F148" s="11">
        <f t="shared" si="11"/>
        <v>33969</v>
      </c>
      <c r="G148" s="7">
        <v>33959</v>
      </c>
      <c r="H148" s="16">
        <v>5524.8</v>
      </c>
      <c r="I148" s="17">
        <f t="shared" si="13"/>
        <v>1.4879924434185236E-2</v>
      </c>
      <c r="J148" s="18">
        <f t="shared" si="9"/>
        <v>0.14698595604769887</v>
      </c>
      <c r="K148" s="139"/>
      <c r="M148" s="11">
        <v>38352</v>
      </c>
      <c r="N148" s="74">
        <f t="shared" si="12"/>
        <v>6.6939772122807939E-2</v>
      </c>
      <c r="P148" s="156"/>
    </row>
    <row r="149" spans="1:16">
      <c r="A149" s="11">
        <f t="shared" si="10"/>
        <v>33969</v>
      </c>
      <c r="B149" s="7">
        <v>33960</v>
      </c>
      <c r="C149" s="2" t="s">
        <v>0</v>
      </c>
      <c r="D149" s="109"/>
      <c r="E149" s="109"/>
      <c r="F149" s="11">
        <f t="shared" si="11"/>
        <v>33969</v>
      </c>
      <c r="G149" s="7">
        <v>33960</v>
      </c>
      <c r="H149" s="16">
        <v>5497.5</v>
      </c>
      <c r="I149" s="17">
        <f t="shared" si="13"/>
        <v>-4.9536042068116506E-3</v>
      </c>
      <c r="J149" s="18">
        <f t="shared" si="9"/>
        <v>0.14713541895450524</v>
      </c>
      <c r="K149" s="139"/>
      <c r="M149" s="11">
        <v>38383</v>
      </c>
      <c r="N149" s="74">
        <f t="shared" si="12"/>
        <v>6.6409542416851972E-2</v>
      </c>
      <c r="P149" s="156"/>
    </row>
    <row r="150" spans="1:16">
      <c r="A150" s="11">
        <f t="shared" si="10"/>
        <v>33969</v>
      </c>
      <c r="B150" s="7">
        <v>33961</v>
      </c>
      <c r="C150" s="2" t="s">
        <v>0</v>
      </c>
      <c r="D150" s="109"/>
      <c r="E150" s="109"/>
      <c r="F150" s="11">
        <f t="shared" si="11"/>
        <v>33969</v>
      </c>
      <c r="G150" s="7">
        <v>33961</v>
      </c>
      <c r="H150" s="16">
        <v>5473.4</v>
      </c>
      <c r="I150" s="17">
        <f t="shared" si="13"/>
        <v>-4.393447896819746E-3</v>
      </c>
      <c r="J150" s="18">
        <f t="shared" si="9"/>
        <v>0.14726781901814209</v>
      </c>
      <c r="K150" s="139"/>
      <c r="M150" s="11">
        <v>38411</v>
      </c>
      <c r="N150" s="74">
        <f t="shared" si="12"/>
        <v>6.8390417812339913E-2</v>
      </c>
      <c r="P150" s="156"/>
    </row>
    <row r="151" spans="1:16">
      <c r="A151" s="11">
        <f t="shared" si="10"/>
        <v>33969</v>
      </c>
      <c r="B151" s="7">
        <v>33962</v>
      </c>
      <c r="C151" s="2" t="s">
        <v>0</v>
      </c>
      <c r="D151" s="109"/>
      <c r="E151" s="109"/>
      <c r="F151" s="11">
        <f t="shared" si="11"/>
        <v>33969</v>
      </c>
      <c r="G151" s="7">
        <v>33962</v>
      </c>
      <c r="H151" s="16">
        <v>5511.3</v>
      </c>
      <c r="I151" s="17">
        <f t="shared" si="13"/>
        <v>6.9005344509045826E-3</v>
      </c>
      <c r="J151" s="18">
        <f t="shared" si="9"/>
        <v>0.14749151763181567</v>
      </c>
      <c r="K151" s="139"/>
      <c r="M151" s="11">
        <v>38442</v>
      </c>
      <c r="N151" s="74">
        <f t="shared" si="12"/>
        <v>7.0420750694877979E-2</v>
      </c>
      <c r="P151" s="156"/>
    </row>
    <row r="152" spans="1:16">
      <c r="A152" s="11">
        <f t="shared" si="10"/>
        <v>33969</v>
      </c>
      <c r="B152" s="7">
        <v>33963</v>
      </c>
      <c r="C152" s="2" t="s">
        <v>0</v>
      </c>
      <c r="D152" s="109"/>
      <c r="E152" s="109"/>
      <c r="F152" s="11">
        <f t="shared" si="11"/>
        <v>33969</v>
      </c>
      <c r="G152" s="7">
        <v>33963</v>
      </c>
      <c r="H152" s="16">
        <v>5512.3</v>
      </c>
      <c r="I152" s="17">
        <f t="shared" si="13"/>
        <v>1.8142893478420574E-4</v>
      </c>
      <c r="J152" s="18">
        <f t="shared" si="9"/>
        <v>0.1473174612457254</v>
      </c>
      <c r="K152" s="139"/>
      <c r="M152" s="11">
        <v>38472</v>
      </c>
      <c r="N152" s="74">
        <f t="shared" si="12"/>
        <v>7.9812919322444276E-2</v>
      </c>
      <c r="P152" s="156"/>
    </row>
    <row r="153" spans="1:16">
      <c r="A153" s="11">
        <f t="shared" si="10"/>
        <v>33969</v>
      </c>
      <c r="B153" s="7">
        <v>33966</v>
      </c>
      <c r="C153" s="2" t="s">
        <v>0</v>
      </c>
      <c r="D153" s="109"/>
      <c r="E153" s="109"/>
      <c r="F153" s="11">
        <f t="shared" si="11"/>
        <v>33969</v>
      </c>
      <c r="G153" s="7">
        <v>33966</v>
      </c>
      <c r="H153" s="16">
        <v>5511.3</v>
      </c>
      <c r="I153" s="17">
        <f t="shared" si="13"/>
        <v>-1.814289347841141E-4</v>
      </c>
      <c r="J153" s="18">
        <f t="shared" si="9"/>
        <v>0.14534979389115257</v>
      </c>
      <c r="K153" s="139"/>
      <c r="M153" s="11">
        <v>38503</v>
      </c>
      <c r="N153" s="74">
        <f t="shared" si="12"/>
        <v>9.2594742826932683E-2</v>
      </c>
      <c r="P153" s="156"/>
    </row>
    <row r="154" spans="1:16">
      <c r="A154" s="11">
        <f t="shared" si="10"/>
        <v>33969</v>
      </c>
      <c r="B154" s="7">
        <v>33967</v>
      </c>
      <c r="C154" s="2" t="s">
        <v>0</v>
      </c>
      <c r="D154" s="109"/>
      <c r="E154" s="109"/>
      <c r="F154" s="11">
        <f t="shared" si="11"/>
        <v>33969</v>
      </c>
      <c r="G154" s="7">
        <v>33967</v>
      </c>
      <c r="H154" s="16">
        <v>5534.1</v>
      </c>
      <c r="I154" s="17">
        <f t="shared" si="13"/>
        <v>4.1284213126423844E-3</v>
      </c>
      <c r="J154" s="18">
        <f t="shared" si="9"/>
        <v>0.14320528798223461</v>
      </c>
      <c r="K154" s="139"/>
      <c r="M154" s="11">
        <v>38533</v>
      </c>
      <c r="N154" s="74">
        <f t="shared" si="12"/>
        <v>9.9026345865237356E-2</v>
      </c>
      <c r="P154" s="156"/>
    </row>
    <row r="155" spans="1:16">
      <c r="A155" s="11">
        <f t="shared" si="10"/>
        <v>33969</v>
      </c>
      <c r="B155" s="7">
        <v>33968</v>
      </c>
      <c r="C155" s="2" t="s">
        <v>0</v>
      </c>
      <c r="D155" s="109"/>
      <c r="E155" s="109"/>
      <c r="F155" s="11">
        <f t="shared" si="11"/>
        <v>33969</v>
      </c>
      <c r="G155" s="7">
        <v>33968</v>
      </c>
      <c r="H155" s="16">
        <v>5530.7</v>
      </c>
      <c r="I155" s="17">
        <f t="shared" si="13"/>
        <v>-6.1456151164260146E-4</v>
      </c>
      <c r="J155" s="18">
        <f t="shared" si="9"/>
        <v>0.14171190273065898</v>
      </c>
      <c r="K155" s="139"/>
      <c r="M155" s="11">
        <v>38564</v>
      </c>
      <c r="N155" s="74">
        <f t="shared" si="12"/>
        <v>9.8854424907302368E-2</v>
      </c>
      <c r="P155" s="156"/>
    </row>
    <row r="156" spans="1:16">
      <c r="A156" s="11">
        <f t="shared" si="10"/>
        <v>33969</v>
      </c>
      <c r="B156" s="7">
        <v>33969</v>
      </c>
      <c r="C156" s="2" t="s">
        <v>0</v>
      </c>
      <c r="D156" s="109"/>
      <c r="E156" s="109"/>
      <c r="F156" s="11">
        <f t="shared" si="11"/>
        <v>33969</v>
      </c>
      <c r="G156" s="7">
        <v>33969</v>
      </c>
      <c r="H156" s="16">
        <v>5576</v>
      </c>
      <c r="I156" s="17">
        <f t="shared" si="13"/>
        <v>8.1572836563588574E-3</v>
      </c>
      <c r="J156" s="18">
        <f t="shared" ref="J156" si="14">IF(ISNUMBER(I156),STDEV(I67:I156)*SQRT(252),"")</f>
        <v>0.14200899591599664</v>
      </c>
      <c r="K156" s="139"/>
      <c r="M156" s="11">
        <v>38595</v>
      </c>
      <c r="N156" s="74">
        <f t="shared" si="12"/>
        <v>9.0037538532775005E-2</v>
      </c>
      <c r="P156" s="156"/>
    </row>
    <row r="157" spans="1:16">
      <c r="A157" s="11">
        <f t="shared" si="10"/>
        <v>34000</v>
      </c>
      <c r="B157" s="7">
        <v>33970</v>
      </c>
      <c r="C157" s="2" t="s">
        <v>0</v>
      </c>
      <c r="D157" s="109"/>
      <c r="E157" s="109"/>
      <c r="F157" s="11">
        <f t="shared" si="11"/>
        <v>34000</v>
      </c>
      <c r="G157" s="7">
        <v>33970</v>
      </c>
      <c r="H157" s="16">
        <v>5574</v>
      </c>
      <c r="I157" s="17">
        <f t="shared" si="13"/>
        <v>-3.5874439846630111E-4</v>
      </c>
      <c r="J157" s="18">
        <f t="shared" ref="J157:J220" si="15">IF(ISNUMBER(I157),STDEV(I68:I157)*SQRT(252),"")</f>
        <v>0.14160020234548668</v>
      </c>
      <c r="K157" s="139"/>
      <c r="M157" s="11">
        <v>38625</v>
      </c>
      <c r="N157" s="74">
        <f t="shared" si="12"/>
        <v>8.3572282136835069E-2</v>
      </c>
      <c r="P157" s="156"/>
    </row>
    <row r="158" spans="1:16">
      <c r="A158" s="11">
        <f t="shared" si="10"/>
        <v>34000</v>
      </c>
      <c r="B158" s="7">
        <v>33973</v>
      </c>
      <c r="C158" s="2" t="s">
        <v>0</v>
      </c>
      <c r="D158" s="109"/>
      <c r="E158" s="109"/>
      <c r="F158" s="11">
        <f t="shared" si="11"/>
        <v>34000</v>
      </c>
      <c r="G158" s="7">
        <v>33973</v>
      </c>
      <c r="H158" s="16">
        <v>5614.5</v>
      </c>
      <c r="I158" s="17">
        <f t="shared" si="13"/>
        <v>7.2396079706999262E-3</v>
      </c>
      <c r="J158" s="18">
        <f t="shared" si="15"/>
        <v>0.14191706885815533</v>
      </c>
      <c r="K158" s="139"/>
      <c r="M158" s="11">
        <v>38656</v>
      </c>
      <c r="N158" s="74">
        <f t="shared" si="12"/>
        <v>9.9759913478661671E-2</v>
      </c>
      <c r="P158" s="156"/>
    </row>
    <row r="159" spans="1:16">
      <c r="A159" s="11">
        <f t="shared" si="10"/>
        <v>34000</v>
      </c>
      <c r="B159" s="7">
        <v>33974</v>
      </c>
      <c r="C159" s="2" t="s">
        <v>0</v>
      </c>
      <c r="D159" s="109"/>
      <c r="E159" s="109"/>
      <c r="F159" s="11">
        <f t="shared" si="11"/>
        <v>34000</v>
      </c>
      <c r="G159" s="7">
        <v>33974</v>
      </c>
      <c r="H159" s="16">
        <v>5627.1</v>
      </c>
      <c r="I159" s="17">
        <f t="shared" si="13"/>
        <v>2.2416747218119257E-3</v>
      </c>
      <c r="J159" s="18">
        <f t="shared" si="15"/>
        <v>0.14169974423738618</v>
      </c>
      <c r="K159" s="139"/>
      <c r="M159" s="11">
        <v>38686</v>
      </c>
      <c r="N159" s="74">
        <f t="shared" si="12"/>
        <v>0.11266796525649285</v>
      </c>
      <c r="P159" s="156"/>
    </row>
    <row r="160" spans="1:16">
      <c r="A160" s="11">
        <f t="shared" si="10"/>
        <v>34000</v>
      </c>
      <c r="B160" s="7">
        <v>33975</v>
      </c>
      <c r="C160" s="2" t="s">
        <v>0</v>
      </c>
      <c r="D160" s="109"/>
      <c r="E160" s="109"/>
      <c r="F160" s="11">
        <f t="shared" si="11"/>
        <v>34000</v>
      </c>
      <c r="G160" s="7">
        <v>33975</v>
      </c>
      <c r="H160" s="16">
        <v>5539.5</v>
      </c>
      <c r="I160" s="17">
        <f t="shared" si="13"/>
        <v>-1.5689967773677718E-2</v>
      </c>
      <c r="J160" s="18">
        <f t="shared" si="15"/>
        <v>0.14324654575086249</v>
      </c>
      <c r="K160" s="139"/>
      <c r="M160" s="11">
        <v>38717</v>
      </c>
      <c r="N160" s="74">
        <f t="shared" si="12"/>
        <v>0.11649202069265389</v>
      </c>
      <c r="P160" s="156"/>
    </row>
    <row r="161" spans="1:16">
      <c r="A161" s="11">
        <f t="shared" si="10"/>
        <v>34000</v>
      </c>
      <c r="B161" s="7">
        <v>33976</v>
      </c>
      <c r="C161" s="2" t="s">
        <v>0</v>
      </c>
      <c r="D161" s="109"/>
      <c r="E161" s="109"/>
      <c r="F161" s="11">
        <f t="shared" si="11"/>
        <v>34000</v>
      </c>
      <c r="G161" s="7">
        <v>33976</v>
      </c>
      <c r="H161" s="16">
        <v>5491.7</v>
      </c>
      <c r="I161" s="17">
        <f t="shared" si="13"/>
        <v>-8.66638247381913E-3</v>
      </c>
      <c r="J161" s="18">
        <f t="shared" si="15"/>
        <v>0.14402709394172403</v>
      </c>
      <c r="K161" s="139"/>
      <c r="M161" s="11">
        <v>38748</v>
      </c>
      <c r="N161" s="74">
        <f t="shared" si="12"/>
        <v>0.11397786088709218</v>
      </c>
      <c r="P161" s="156"/>
    </row>
    <row r="162" spans="1:16">
      <c r="A162" s="11">
        <f t="shared" si="10"/>
        <v>34000</v>
      </c>
      <c r="B162" s="7">
        <v>33977</v>
      </c>
      <c r="C162" s="2" t="s">
        <v>0</v>
      </c>
      <c r="D162" s="109"/>
      <c r="E162" s="109"/>
      <c r="F162" s="11">
        <f t="shared" si="11"/>
        <v>34000</v>
      </c>
      <c r="G162" s="7">
        <v>33977</v>
      </c>
      <c r="H162" s="16">
        <v>5382.9</v>
      </c>
      <c r="I162" s="17">
        <f t="shared" si="13"/>
        <v>-2.001059910017787E-2</v>
      </c>
      <c r="J162" s="18">
        <f t="shared" si="15"/>
        <v>0.14789786849481748</v>
      </c>
      <c r="K162" s="139"/>
      <c r="M162" s="11">
        <v>38776</v>
      </c>
      <c r="N162" s="74">
        <f t="shared" si="12"/>
        <v>0.11027847277780985</v>
      </c>
      <c r="P162" s="156"/>
    </row>
    <row r="163" spans="1:16">
      <c r="A163" s="11">
        <f t="shared" si="10"/>
        <v>34000</v>
      </c>
      <c r="B163" s="7">
        <v>33980</v>
      </c>
      <c r="C163" s="2" t="s">
        <v>0</v>
      </c>
      <c r="D163" s="109"/>
      <c r="E163" s="109"/>
      <c r="F163" s="11">
        <f t="shared" si="11"/>
        <v>34000</v>
      </c>
      <c r="G163" s="7">
        <v>33980</v>
      </c>
      <c r="H163" s="16">
        <v>5429.8</v>
      </c>
      <c r="I163" s="17">
        <f t="shared" si="13"/>
        <v>8.6750384503974775E-3</v>
      </c>
      <c r="J163" s="18">
        <f t="shared" si="15"/>
        <v>0.14742293391916017</v>
      </c>
      <c r="K163" s="139"/>
      <c r="M163" s="11">
        <v>38807</v>
      </c>
      <c r="N163" s="74">
        <f t="shared" si="12"/>
        <v>0.10158375394241458</v>
      </c>
      <c r="P163" s="156"/>
    </row>
    <row r="164" spans="1:16">
      <c r="A164" s="11">
        <f t="shared" si="10"/>
        <v>34000</v>
      </c>
      <c r="B164" s="7">
        <v>33981</v>
      </c>
      <c r="C164" s="2" t="s">
        <v>0</v>
      </c>
      <c r="D164" s="109"/>
      <c r="E164" s="109"/>
      <c r="F164" s="11">
        <f t="shared" si="11"/>
        <v>34000</v>
      </c>
      <c r="G164" s="7">
        <v>33981</v>
      </c>
      <c r="H164" s="16">
        <v>5408.6</v>
      </c>
      <c r="I164" s="17">
        <f t="shared" si="13"/>
        <v>-3.9120215229009143E-3</v>
      </c>
      <c r="J164" s="18">
        <f t="shared" si="15"/>
        <v>0.14675866391123804</v>
      </c>
      <c r="K164" s="139"/>
      <c r="M164" s="11">
        <v>38837</v>
      </c>
      <c r="N164" s="74">
        <f t="shared" si="12"/>
        <v>0.10033460547730444</v>
      </c>
      <c r="P164" s="156"/>
    </row>
    <row r="165" spans="1:16">
      <c r="A165" s="11">
        <f t="shared" si="10"/>
        <v>34000</v>
      </c>
      <c r="B165" s="7">
        <v>33982</v>
      </c>
      <c r="C165" s="2" t="s">
        <v>0</v>
      </c>
      <c r="D165" s="109"/>
      <c r="E165" s="109"/>
      <c r="F165" s="11">
        <f t="shared" si="11"/>
        <v>34000</v>
      </c>
      <c r="G165" s="7">
        <v>33982</v>
      </c>
      <c r="H165" s="16">
        <v>5349.6</v>
      </c>
      <c r="I165" s="17">
        <f t="shared" si="13"/>
        <v>-1.0968487574458308E-2</v>
      </c>
      <c r="J165" s="18">
        <f t="shared" si="15"/>
        <v>0.14525892595057088</v>
      </c>
      <c r="K165" s="139"/>
      <c r="M165" s="11">
        <v>38868</v>
      </c>
      <c r="N165" s="74">
        <f t="shared" si="12"/>
        <v>0.11518009745258832</v>
      </c>
      <c r="P165" s="156"/>
    </row>
    <row r="166" spans="1:16">
      <c r="A166" s="11">
        <f t="shared" si="10"/>
        <v>34000</v>
      </c>
      <c r="B166" s="7">
        <v>33983</v>
      </c>
      <c r="C166" s="2" t="s">
        <v>0</v>
      </c>
      <c r="D166" s="109"/>
      <c r="E166" s="109"/>
      <c r="F166" s="11">
        <f t="shared" si="11"/>
        <v>34000</v>
      </c>
      <c r="G166" s="7">
        <v>33983</v>
      </c>
      <c r="H166" s="16">
        <v>5399.7</v>
      </c>
      <c r="I166" s="17">
        <f t="shared" si="13"/>
        <v>9.3216047137743459E-3</v>
      </c>
      <c r="J166" s="18">
        <f t="shared" si="15"/>
        <v>0.14588010123200512</v>
      </c>
      <c r="K166" s="139"/>
      <c r="M166" s="11">
        <v>38898</v>
      </c>
      <c r="N166" s="74">
        <f t="shared" si="12"/>
        <v>0.14053847032044151</v>
      </c>
      <c r="P166" s="156"/>
    </row>
    <row r="167" spans="1:16">
      <c r="A167" s="11">
        <f t="shared" si="10"/>
        <v>34000</v>
      </c>
      <c r="B167" s="7">
        <v>33984</v>
      </c>
      <c r="C167" s="2" t="s">
        <v>0</v>
      </c>
      <c r="D167" s="109"/>
      <c r="E167" s="109"/>
      <c r="F167" s="11">
        <f t="shared" si="11"/>
        <v>34000</v>
      </c>
      <c r="G167" s="7">
        <v>33984</v>
      </c>
      <c r="H167" s="16">
        <v>5466.4</v>
      </c>
      <c r="I167" s="17">
        <f t="shared" si="13"/>
        <v>1.227686801302527E-2</v>
      </c>
      <c r="J167" s="18">
        <f t="shared" si="15"/>
        <v>0.14584784931563607</v>
      </c>
      <c r="K167" s="139"/>
      <c r="M167" s="11">
        <v>38929</v>
      </c>
      <c r="N167" s="74">
        <f t="shared" si="12"/>
        <v>0.15333336527805996</v>
      </c>
      <c r="P167" s="156"/>
    </row>
    <row r="168" spans="1:16">
      <c r="A168" s="11">
        <f t="shared" si="10"/>
        <v>34000</v>
      </c>
      <c r="B168" s="7">
        <v>33987</v>
      </c>
      <c r="C168" s="2" t="s">
        <v>0</v>
      </c>
      <c r="D168" s="109"/>
      <c r="E168" s="109"/>
      <c r="F168" s="11">
        <f t="shared" si="11"/>
        <v>34000</v>
      </c>
      <c r="G168" s="7">
        <v>33987</v>
      </c>
      <c r="H168" s="16">
        <v>5479.2</v>
      </c>
      <c r="I168" s="17">
        <f t="shared" si="13"/>
        <v>2.3388404171270066E-3</v>
      </c>
      <c r="J168" s="18">
        <f t="shared" si="15"/>
        <v>0.14000885745625252</v>
      </c>
      <c r="K168" s="139"/>
      <c r="M168" s="11">
        <v>38960</v>
      </c>
      <c r="N168" s="74">
        <f t="shared" si="12"/>
        <v>0.1647685438330608</v>
      </c>
      <c r="P168" s="156"/>
    </row>
    <row r="169" spans="1:16">
      <c r="A169" s="11">
        <f t="shared" si="10"/>
        <v>34000</v>
      </c>
      <c r="B169" s="7">
        <v>33988</v>
      </c>
      <c r="C169" s="2" t="s">
        <v>0</v>
      </c>
      <c r="D169" s="109"/>
      <c r="E169" s="109"/>
      <c r="F169" s="11">
        <f t="shared" si="11"/>
        <v>34000</v>
      </c>
      <c r="G169" s="7">
        <v>33988</v>
      </c>
      <c r="H169" s="16">
        <v>5443.2</v>
      </c>
      <c r="I169" s="17">
        <f t="shared" si="13"/>
        <v>-6.5919816821528371E-3</v>
      </c>
      <c r="J169" s="18">
        <f t="shared" si="15"/>
        <v>0.14027385494065947</v>
      </c>
      <c r="K169" s="139"/>
      <c r="M169" s="11">
        <v>38990</v>
      </c>
      <c r="N169" s="74">
        <f t="shared" si="12"/>
        <v>0.16423461694713878</v>
      </c>
      <c r="P169" s="156"/>
    </row>
    <row r="170" spans="1:16">
      <c r="A170" s="11">
        <f t="shared" si="10"/>
        <v>34000</v>
      </c>
      <c r="B170" s="7">
        <v>33989</v>
      </c>
      <c r="C170" s="2" t="s">
        <v>0</v>
      </c>
      <c r="D170" s="109"/>
      <c r="E170" s="109"/>
      <c r="F170" s="11">
        <f t="shared" si="11"/>
        <v>34000</v>
      </c>
      <c r="G170" s="7">
        <v>33989</v>
      </c>
      <c r="H170" s="16">
        <v>5451.8</v>
      </c>
      <c r="I170" s="17">
        <f t="shared" si="13"/>
        <v>1.5787061562473699E-3</v>
      </c>
      <c r="J170" s="18">
        <f t="shared" si="15"/>
        <v>0.13754069652220477</v>
      </c>
      <c r="K170" s="139"/>
      <c r="M170" s="11">
        <v>39021</v>
      </c>
      <c r="N170" s="74">
        <f t="shared" si="12"/>
        <v>0.14666146205613376</v>
      </c>
      <c r="P170" s="156"/>
    </row>
    <row r="171" spans="1:16">
      <c r="A171" s="11">
        <f t="shared" si="10"/>
        <v>34000</v>
      </c>
      <c r="B171" s="7">
        <v>33990</v>
      </c>
      <c r="C171" s="2" t="s">
        <v>0</v>
      </c>
      <c r="D171" s="109"/>
      <c r="E171" s="109"/>
      <c r="F171" s="11">
        <f t="shared" si="11"/>
        <v>34000</v>
      </c>
      <c r="G171" s="7">
        <v>33990</v>
      </c>
      <c r="H171" s="16">
        <v>5446</v>
      </c>
      <c r="I171" s="17">
        <f t="shared" si="13"/>
        <v>-1.0644351240851045E-3</v>
      </c>
      <c r="J171" s="18">
        <f t="shared" si="15"/>
        <v>0.13743916863418318</v>
      </c>
      <c r="K171" s="139"/>
      <c r="M171" s="11">
        <v>39051</v>
      </c>
      <c r="N171" s="74">
        <f t="shared" si="12"/>
        <v>0.12779266112127993</v>
      </c>
      <c r="P171" s="156"/>
    </row>
    <row r="172" spans="1:16">
      <c r="A172" s="11">
        <f t="shared" si="10"/>
        <v>34000</v>
      </c>
      <c r="B172" s="7">
        <v>33991</v>
      </c>
      <c r="C172" s="2" t="s">
        <v>0</v>
      </c>
      <c r="D172" s="109"/>
      <c r="E172" s="109"/>
      <c r="F172" s="11">
        <f t="shared" si="11"/>
        <v>34000</v>
      </c>
      <c r="G172" s="7">
        <v>33991</v>
      </c>
      <c r="H172" s="16">
        <v>5463.4</v>
      </c>
      <c r="I172" s="17">
        <f t="shared" si="13"/>
        <v>3.1899123241481112E-3</v>
      </c>
      <c r="J172" s="18">
        <f t="shared" si="15"/>
        <v>0.13676177991059005</v>
      </c>
      <c r="K172" s="139"/>
      <c r="M172" s="11">
        <v>39082</v>
      </c>
      <c r="N172" s="74">
        <f t="shared" si="12"/>
        <v>0.11754057596018826</v>
      </c>
      <c r="P172" s="156"/>
    </row>
    <row r="173" spans="1:16">
      <c r="A173" s="11">
        <f t="shared" si="10"/>
        <v>34000</v>
      </c>
      <c r="B173" s="7">
        <v>33994</v>
      </c>
      <c r="C173" s="2" t="s">
        <v>0</v>
      </c>
      <c r="D173" s="109"/>
      <c r="E173" s="109"/>
      <c r="F173" s="11">
        <f t="shared" si="11"/>
        <v>34000</v>
      </c>
      <c r="G173" s="7">
        <v>33994</v>
      </c>
      <c r="H173" s="16">
        <v>5459.8</v>
      </c>
      <c r="I173" s="17">
        <f t="shared" si="13"/>
        <v>-6.5914752642848534E-4</v>
      </c>
      <c r="J173" s="18">
        <f t="shared" si="15"/>
        <v>0.13641560259837918</v>
      </c>
      <c r="K173" s="139"/>
      <c r="M173" s="11">
        <v>39113</v>
      </c>
      <c r="N173" s="74">
        <f t="shared" si="12"/>
        <v>0.11237021242278464</v>
      </c>
      <c r="P173" s="156"/>
    </row>
    <row r="174" spans="1:16">
      <c r="A174" s="11">
        <f t="shared" si="10"/>
        <v>34000</v>
      </c>
      <c r="B174" s="7">
        <v>33995</v>
      </c>
      <c r="C174" s="2" t="s">
        <v>0</v>
      </c>
      <c r="D174" s="109"/>
      <c r="E174" s="109"/>
      <c r="F174" s="11">
        <f t="shared" si="11"/>
        <v>34000</v>
      </c>
      <c r="G174" s="7">
        <v>33995</v>
      </c>
      <c r="H174" s="16">
        <v>5483.2</v>
      </c>
      <c r="I174" s="17">
        <f t="shared" si="13"/>
        <v>4.2767130889198555E-3</v>
      </c>
      <c r="J174" s="18">
        <f t="shared" si="15"/>
        <v>0.13595944079241373</v>
      </c>
      <c r="K174" s="139"/>
      <c r="M174" s="11">
        <v>39141</v>
      </c>
      <c r="N174" s="74">
        <f t="shared" si="12"/>
        <v>0.10494605222514304</v>
      </c>
      <c r="P174" s="156"/>
    </row>
    <row r="175" spans="1:16">
      <c r="A175" s="11">
        <f t="shared" si="10"/>
        <v>34000</v>
      </c>
      <c r="B175" s="7">
        <v>33996</v>
      </c>
      <c r="C175" s="2" t="s">
        <v>0</v>
      </c>
      <c r="D175" s="109"/>
      <c r="E175" s="109"/>
      <c r="F175" s="11">
        <f t="shared" si="11"/>
        <v>34000</v>
      </c>
      <c r="G175" s="7">
        <v>33996</v>
      </c>
      <c r="H175" s="16">
        <v>5504.5</v>
      </c>
      <c r="I175" s="17">
        <f t="shared" si="13"/>
        <v>3.8770673901134737E-3</v>
      </c>
      <c r="J175" s="18">
        <f t="shared" si="15"/>
        <v>0.13482484381354812</v>
      </c>
      <c r="K175" s="139"/>
      <c r="M175" s="11">
        <v>39172</v>
      </c>
      <c r="N175" s="74">
        <f t="shared" si="12"/>
        <v>0.12843219997293989</v>
      </c>
      <c r="P175" s="156"/>
    </row>
    <row r="176" spans="1:16">
      <c r="A176" s="11">
        <f t="shared" si="10"/>
        <v>34000</v>
      </c>
      <c r="B176" s="7">
        <v>33997</v>
      </c>
      <c r="C176" s="2" t="s">
        <v>0</v>
      </c>
      <c r="D176" s="109"/>
      <c r="E176" s="109"/>
      <c r="F176" s="11">
        <f t="shared" si="11"/>
        <v>34000</v>
      </c>
      <c r="G176" s="7">
        <v>33997</v>
      </c>
      <c r="H176" s="16">
        <v>5472</v>
      </c>
      <c r="I176" s="17">
        <f t="shared" si="13"/>
        <v>-5.9217592080714433E-3</v>
      </c>
      <c r="J176" s="18">
        <f t="shared" si="15"/>
        <v>0.1352254379258051</v>
      </c>
      <c r="K176" s="139"/>
      <c r="M176" s="11">
        <v>39202</v>
      </c>
      <c r="N176" s="74">
        <f t="shared" si="12"/>
        <v>0.13337302572515236</v>
      </c>
      <c r="P176" s="156"/>
    </row>
    <row r="177" spans="1:16">
      <c r="A177" s="11">
        <f t="shared" si="10"/>
        <v>34000</v>
      </c>
      <c r="B177" s="7">
        <v>33998</v>
      </c>
      <c r="C177" s="2" t="s">
        <v>0</v>
      </c>
      <c r="D177" s="109"/>
      <c r="E177" s="109"/>
      <c r="F177" s="11">
        <f t="shared" si="11"/>
        <v>34000</v>
      </c>
      <c r="G177" s="7">
        <v>33998</v>
      </c>
      <c r="H177" s="16">
        <v>5474.9</v>
      </c>
      <c r="I177" s="17">
        <f t="shared" si="13"/>
        <v>5.2983037532814434E-4</v>
      </c>
      <c r="J177" s="18">
        <f t="shared" si="15"/>
        <v>0.13441848618560295</v>
      </c>
      <c r="K177" s="139"/>
      <c r="M177" s="11">
        <v>39233</v>
      </c>
      <c r="N177" s="74">
        <f t="shared" si="12"/>
        <v>0.13463912209656037</v>
      </c>
      <c r="P177" s="156"/>
    </row>
    <row r="178" spans="1:16">
      <c r="A178" s="11">
        <f t="shared" si="10"/>
        <v>34028</v>
      </c>
      <c r="B178" s="7">
        <v>34001</v>
      </c>
      <c r="C178" s="2" t="s">
        <v>0</v>
      </c>
      <c r="D178" s="109"/>
      <c r="E178" s="109"/>
      <c r="F178" s="11">
        <f t="shared" si="11"/>
        <v>34028</v>
      </c>
      <c r="G178" s="7">
        <v>34001</v>
      </c>
      <c r="H178" s="16">
        <v>5482.4</v>
      </c>
      <c r="I178" s="17">
        <f t="shared" si="13"/>
        <v>1.3689505938991545E-3</v>
      </c>
      <c r="J178" s="18">
        <f t="shared" si="15"/>
        <v>0.13437706928982607</v>
      </c>
      <c r="K178" s="139"/>
      <c r="M178" s="11">
        <v>39263</v>
      </c>
      <c r="N178" s="74">
        <f t="shared" si="12"/>
        <v>0.14027117116450755</v>
      </c>
      <c r="P178" s="156"/>
    </row>
    <row r="179" spans="1:16">
      <c r="A179" s="11">
        <f t="shared" si="10"/>
        <v>34028</v>
      </c>
      <c r="B179" s="7">
        <v>34002</v>
      </c>
      <c r="C179" s="2" t="s">
        <v>0</v>
      </c>
      <c r="D179" s="109"/>
      <c r="E179" s="109"/>
      <c r="F179" s="11">
        <f t="shared" si="11"/>
        <v>34028</v>
      </c>
      <c r="G179" s="7">
        <v>34002</v>
      </c>
      <c r="H179" s="16">
        <v>5481.2</v>
      </c>
      <c r="I179" s="17">
        <f t="shared" si="13"/>
        <v>-2.1890619956800694E-4</v>
      </c>
      <c r="J179" s="18">
        <f t="shared" si="15"/>
        <v>0.13401531931674832</v>
      </c>
      <c r="K179" s="139"/>
      <c r="M179" s="11">
        <v>39294</v>
      </c>
      <c r="N179" s="74">
        <f t="shared" si="12"/>
        <v>0.1285408003226676</v>
      </c>
      <c r="P179" s="156"/>
    </row>
    <row r="180" spans="1:16">
      <c r="A180" s="11">
        <f t="shared" si="10"/>
        <v>34028</v>
      </c>
      <c r="B180" s="7">
        <v>34003</v>
      </c>
      <c r="C180" s="2" t="s">
        <v>0</v>
      </c>
      <c r="D180" s="109"/>
      <c r="E180" s="109"/>
      <c r="F180" s="11">
        <f t="shared" si="11"/>
        <v>34028</v>
      </c>
      <c r="G180" s="7">
        <v>34003</v>
      </c>
      <c r="H180" s="16">
        <v>5483.8</v>
      </c>
      <c r="I180" s="17">
        <f t="shared" si="13"/>
        <v>4.7423621499842922E-4</v>
      </c>
      <c r="J180" s="18">
        <f t="shared" si="15"/>
        <v>0.13399694464761139</v>
      </c>
      <c r="K180" s="139"/>
      <c r="M180" s="11">
        <v>39325</v>
      </c>
      <c r="N180" s="74">
        <f t="shared" si="12"/>
        <v>0.16920744366022628</v>
      </c>
      <c r="P180" s="156"/>
    </row>
    <row r="181" spans="1:16">
      <c r="A181" s="11">
        <f t="shared" si="10"/>
        <v>34028</v>
      </c>
      <c r="B181" s="7">
        <v>34004</v>
      </c>
      <c r="C181" s="2" t="s">
        <v>0</v>
      </c>
      <c r="D181" s="109"/>
      <c r="E181" s="109"/>
      <c r="F181" s="11">
        <f t="shared" si="11"/>
        <v>34028</v>
      </c>
      <c r="G181" s="7">
        <v>34004</v>
      </c>
      <c r="H181" s="16">
        <v>5485.9</v>
      </c>
      <c r="I181" s="17">
        <f t="shared" si="13"/>
        <v>3.8287282708790855E-4</v>
      </c>
      <c r="J181" s="18">
        <f t="shared" si="15"/>
        <v>0.13308719158787211</v>
      </c>
      <c r="K181" s="139"/>
      <c r="M181" s="11">
        <v>39355</v>
      </c>
      <c r="N181" s="74">
        <f t="shared" si="12"/>
        <v>0.19738093696081643</v>
      </c>
      <c r="P181" s="156"/>
    </row>
    <row r="182" spans="1:16">
      <c r="A182" s="11">
        <f t="shared" si="10"/>
        <v>34028</v>
      </c>
      <c r="B182" s="7">
        <v>34005</v>
      </c>
      <c r="C182" s="2" t="s">
        <v>0</v>
      </c>
      <c r="D182" s="109"/>
      <c r="E182" s="109"/>
      <c r="F182" s="11">
        <f t="shared" si="11"/>
        <v>34028</v>
      </c>
      <c r="G182" s="7">
        <v>34005</v>
      </c>
      <c r="H182" s="16">
        <v>5532.2</v>
      </c>
      <c r="I182" s="17">
        <f t="shared" si="13"/>
        <v>8.4044023069516152E-3</v>
      </c>
      <c r="J182" s="18">
        <f t="shared" si="15"/>
        <v>0.13314875235406828</v>
      </c>
      <c r="K182" s="139"/>
      <c r="M182" s="11">
        <v>39386</v>
      </c>
      <c r="N182" s="74">
        <f t="shared" si="12"/>
        <v>0.20103726399598285</v>
      </c>
      <c r="P182" s="156"/>
    </row>
    <row r="183" spans="1:16">
      <c r="A183" s="11">
        <f t="shared" si="10"/>
        <v>34028</v>
      </c>
      <c r="B183" s="7">
        <v>34008</v>
      </c>
      <c r="C183" s="2" t="s">
        <v>0</v>
      </c>
      <c r="D183" s="109"/>
      <c r="E183" s="109"/>
      <c r="F183" s="11">
        <f t="shared" si="11"/>
        <v>34028</v>
      </c>
      <c r="G183" s="7">
        <v>34008</v>
      </c>
      <c r="H183" s="16">
        <v>5588.2</v>
      </c>
      <c r="I183" s="17">
        <f t="shared" si="13"/>
        <v>1.0071665295959721E-2</v>
      </c>
      <c r="J183" s="18">
        <f t="shared" si="15"/>
        <v>0.13246109256823552</v>
      </c>
      <c r="K183" s="139"/>
      <c r="M183" s="11">
        <v>39416</v>
      </c>
      <c r="N183" s="74">
        <f t="shared" si="12"/>
        <v>0.21300278064576322</v>
      </c>
      <c r="P183" s="156"/>
    </row>
    <row r="184" spans="1:16" ht="12.75" thickBot="1">
      <c r="A184" s="11">
        <f t="shared" si="10"/>
        <v>34028</v>
      </c>
      <c r="B184" s="7">
        <v>34009</v>
      </c>
      <c r="C184" s="2" t="s">
        <v>0</v>
      </c>
      <c r="D184" s="109"/>
      <c r="E184" s="109"/>
      <c r="F184" s="11">
        <f t="shared" si="11"/>
        <v>34028</v>
      </c>
      <c r="G184" s="7">
        <v>34009</v>
      </c>
      <c r="H184" s="16">
        <v>5686.9</v>
      </c>
      <c r="I184" s="17">
        <f t="shared" si="13"/>
        <v>1.7508052471731074E-2</v>
      </c>
      <c r="J184" s="18">
        <f t="shared" si="15"/>
        <v>0.13410847204390597</v>
      </c>
      <c r="K184" s="139"/>
      <c r="M184" s="92">
        <v>39447</v>
      </c>
      <c r="N184" s="155">
        <f t="shared" si="12"/>
        <v>0.19482364878956462</v>
      </c>
      <c r="P184" s="156"/>
    </row>
    <row r="185" spans="1:16" ht="12.75" thickTop="1">
      <c r="A185" s="11">
        <f t="shared" si="10"/>
        <v>34028</v>
      </c>
      <c r="B185" s="7">
        <v>34010</v>
      </c>
      <c r="C185" s="2" t="s">
        <v>0</v>
      </c>
      <c r="D185" s="109"/>
      <c r="E185" s="109"/>
      <c r="F185" s="11">
        <f t="shared" si="11"/>
        <v>34028</v>
      </c>
      <c r="G185" s="7">
        <v>34010</v>
      </c>
      <c r="H185" s="16">
        <v>5713</v>
      </c>
      <c r="I185" s="17">
        <f t="shared" si="13"/>
        <v>4.5789955356879946E-3</v>
      </c>
      <c r="J185" s="18">
        <f t="shared" si="15"/>
        <v>0.13422573129866266</v>
      </c>
      <c r="K185" s="139"/>
      <c r="M185" s="11">
        <v>39478</v>
      </c>
      <c r="N185" s="74">
        <f>AVERAGEIFS($C$4069:$C$1048576,$A$4069:$A$1048576,$M185)/100</f>
        <v>0.30297409090909083</v>
      </c>
      <c r="P185" s="156"/>
    </row>
    <row r="186" spans="1:16">
      <c r="A186" s="11">
        <f t="shared" si="10"/>
        <v>34028</v>
      </c>
      <c r="B186" s="7">
        <v>34011</v>
      </c>
      <c r="C186" s="2" t="s">
        <v>0</v>
      </c>
      <c r="D186" s="109"/>
      <c r="E186" s="109"/>
      <c r="F186" s="11">
        <f t="shared" si="11"/>
        <v>34028</v>
      </c>
      <c r="G186" s="7">
        <v>34011</v>
      </c>
      <c r="H186" s="16">
        <v>5741.3</v>
      </c>
      <c r="I186" s="17">
        <f t="shared" si="13"/>
        <v>4.9413857824735508E-3</v>
      </c>
      <c r="J186" s="18">
        <f t="shared" si="15"/>
        <v>0.13369396212750861</v>
      </c>
      <c r="K186" s="139"/>
      <c r="M186" s="11">
        <v>39507</v>
      </c>
      <c r="N186" s="74">
        <f>AVERAGEIFS($C$4069:$C$1048576,$A$4069:$A$1048576,$M186)/100</f>
        <v>0.34978142857142858</v>
      </c>
      <c r="P186" s="156"/>
    </row>
    <row r="187" spans="1:16">
      <c r="A187" s="11">
        <f t="shared" si="10"/>
        <v>34028</v>
      </c>
      <c r="B187" s="7">
        <v>34012</v>
      </c>
      <c r="C187" s="2" t="s">
        <v>0</v>
      </c>
      <c r="D187" s="109"/>
      <c r="E187" s="109"/>
      <c r="F187" s="11">
        <f t="shared" si="11"/>
        <v>34028</v>
      </c>
      <c r="G187" s="7">
        <v>34012</v>
      </c>
      <c r="H187" s="16">
        <v>5757.3</v>
      </c>
      <c r="I187" s="17">
        <f t="shared" si="13"/>
        <v>2.7829492853752198E-3</v>
      </c>
      <c r="J187" s="18">
        <f t="shared" si="15"/>
        <v>0.13371901570618985</v>
      </c>
      <c r="K187" s="139"/>
      <c r="M187" s="11">
        <v>39538</v>
      </c>
      <c r="N187" s="74">
        <f t="shared" ref="N187:N250" si="16">AVERAGEIFS($C$4069:$C$1048576,$A$4069:$A$1048576,$M187)/100</f>
        <v>0.35359523809523813</v>
      </c>
      <c r="P187" s="156"/>
    </row>
    <row r="188" spans="1:16">
      <c r="A188" s="11">
        <f t="shared" si="10"/>
        <v>34028</v>
      </c>
      <c r="B188" s="7">
        <v>34015</v>
      </c>
      <c r="C188" s="2" t="s">
        <v>0</v>
      </c>
      <c r="D188" s="109"/>
      <c r="E188" s="109"/>
      <c r="F188" s="11">
        <f t="shared" si="11"/>
        <v>34028</v>
      </c>
      <c r="G188" s="7">
        <v>34015</v>
      </c>
      <c r="H188" s="16">
        <v>5730.9</v>
      </c>
      <c r="I188" s="17">
        <f t="shared" si="13"/>
        <v>-4.5960283545956127E-3</v>
      </c>
      <c r="J188" s="18">
        <f t="shared" si="15"/>
        <v>0.13385495179440607</v>
      </c>
      <c r="K188" s="139"/>
      <c r="M188" s="11">
        <v>39568</v>
      </c>
      <c r="N188" s="74">
        <f t="shared" si="16"/>
        <v>0.27427772727272726</v>
      </c>
      <c r="P188" s="156"/>
    </row>
    <row r="189" spans="1:16">
      <c r="A189" s="11">
        <f t="shared" si="10"/>
        <v>34028</v>
      </c>
      <c r="B189" s="7">
        <v>34016</v>
      </c>
      <c r="C189" s="2" t="s">
        <v>0</v>
      </c>
      <c r="D189" s="109"/>
      <c r="E189" s="109"/>
      <c r="F189" s="11">
        <f t="shared" si="11"/>
        <v>34028</v>
      </c>
      <c r="G189" s="7">
        <v>34016</v>
      </c>
      <c r="H189" s="16">
        <v>5793</v>
      </c>
      <c r="I189" s="17">
        <f t="shared" si="13"/>
        <v>1.0777705658908399E-2</v>
      </c>
      <c r="J189" s="18">
        <f t="shared" si="15"/>
        <v>0.13448493283384455</v>
      </c>
      <c r="K189" s="139"/>
      <c r="M189" s="11">
        <v>39599</v>
      </c>
      <c r="N189" s="74">
        <f t="shared" si="16"/>
        <v>0.25775636363636362</v>
      </c>
      <c r="P189" s="156"/>
    </row>
    <row r="190" spans="1:16">
      <c r="A190" s="11">
        <f t="shared" si="10"/>
        <v>34028</v>
      </c>
      <c r="B190" s="7">
        <v>34017</v>
      </c>
      <c r="C190" s="2" t="s">
        <v>0</v>
      </c>
      <c r="D190" s="109"/>
      <c r="E190" s="109"/>
      <c r="F190" s="11">
        <f t="shared" si="11"/>
        <v>34028</v>
      </c>
      <c r="G190" s="7">
        <v>34017</v>
      </c>
      <c r="H190" s="16">
        <v>5752.3</v>
      </c>
      <c r="I190" s="17">
        <f t="shared" si="13"/>
        <v>-7.050517283901046E-3</v>
      </c>
      <c r="J190" s="18">
        <f t="shared" si="15"/>
        <v>0.1351252132793912</v>
      </c>
      <c r="K190" s="139"/>
      <c r="M190" s="11">
        <v>39629</v>
      </c>
      <c r="N190" s="74">
        <f t="shared" si="16"/>
        <v>0.27688952380952381</v>
      </c>
      <c r="P190" s="156"/>
    </row>
    <row r="191" spans="1:16">
      <c r="A191" s="11">
        <f t="shared" si="10"/>
        <v>34028</v>
      </c>
      <c r="B191" s="7">
        <v>34018</v>
      </c>
      <c r="C191" s="2" t="s">
        <v>0</v>
      </c>
      <c r="D191" s="109"/>
      <c r="E191" s="109"/>
      <c r="F191" s="11">
        <f t="shared" si="11"/>
        <v>34028</v>
      </c>
      <c r="G191" s="7">
        <v>34018</v>
      </c>
      <c r="H191" s="16">
        <v>5771.4</v>
      </c>
      <c r="I191" s="17">
        <f t="shared" si="13"/>
        <v>3.3149105739017572E-3</v>
      </c>
      <c r="J191" s="18">
        <f t="shared" si="15"/>
        <v>0.13407466995790976</v>
      </c>
      <c r="K191" s="139"/>
      <c r="M191" s="11">
        <v>39660</v>
      </c>
      <c r="N191" s="74">
        <f t="shared" si="16"/>
        <v>0.27914043478260875</v>
      </c>
      <c r="P191" s="156"/>
    </row>
    <row r="192" spans="1:16">
      <c r="A192" s="11">
        <f t="shared" si="10"/>
        <v>34028</v>
      </c>
      <c r="B192" s="7">
        <v>34019</v>
      </c>
      <c r="C192" s="2" t="s">
        <v>0</v>
      </c>
      <c r="D192" s="109"/>
      <c r="E192" s="109"/>
      <c r="F192" s="11">
        <f t="shared" si="11"/>
        <v>34028</v>
      </c>
      <c r="G192" s="7">
        <v>34019</v>
      </c>
      <c r="H192" s="16">
        <v>5724</v>
      </c>
      <c r="I192" s="17">
        <f t="shared" si="13"/>
        <v>-8.2468237102832562E-3</v>
      </c>
      <c r="J192" s="18">
        <f t="shared" si="15"/>
        <v>0.13254878952485524</v>
      </c>
      <c r="K192" s="139"/>
      <c r="M192" s="11">
        <v>39691</v>
      </c>
      <c r="N192" s="74">
        <f t="shared" si="16"/>
        <v>0.27110142857142849</v>
      </c>
      <c r="P192" s="156"/>
    </row>
    <row r="193" spans="1:16">
      <c r="A193" s="11">
        <f t="shared" si="10"/>
        <v>34028</v>
      </c>
      <c r="B193" s="7">
        <v>34022</v>
      </c>
      <c r="C193" s="2" t="s">
        <v>0</v>
      </c>
      <c r="D193" s="109"/>
      <c r="E193" s="109"/>
      <c r="F193" s="11">
        <f t="shared" si="11"/>
        <v>34028</v>
      </c>
      <c r="G193" s="7">
        <v>34022</v>
      </c>
      <c r="H193" s="16">
        <v>5766.2</v>
      </c>
      <c r="I193" s="17">
        <f t="shared" si="13"/>
        <v>7.345423011334915E-3</v>
      </c>
      <c r="J193" s="18">
        <f t="shared" si="15"/>
        <v>0.13282773468777184</v>
      </c>
      <c r="K193" s="139"/>
      <c r="M193" s="11">
        <v>39721</v>
      </c>
      <c r="N193" s="74">
        <f t="shared" si="16"/>
        <v>0.32233909090909085</v>
      </c>
      <c r="P193" s="156"/>
    </row>
    <row r="194" spans="1:16">
      <c r="A194" s="11">
        <f t="shared" si="10"/>
        <v>34028</v>
      </c>
      <c r="B194" s="7">
        <v>34023</v>
      </c>
      <c r="C194" s="2" t="s">
        <v>0</v>
      </c>
      <c r="D194" s="109"/>
      <c r="E194" s="109"/>
      <c r="F194" s="11">
        <f t="shared" si="11"/>
        <v>34028</v>
      </c>
      <c r="G194" s="7">
        <v>34023</v>
      </c>
      <c r="H194" s="16">
        <v>5779.5</v>
      </c>
      <c r="I194" s="17">
        <f t="shared" si="13"/>
        <v>2.3038890466454917E-3</v>
      </c>
      <c r="J194" s="18">
        <f t="shared" si="15"/>
        <v>0.13248490033772869</v>
      </c>
      <c r="K194" s="139"/>
      <c r="M194" s="11">
        <v>39752</v>
      </c>
      <c r="N194" s="74">
        <f t="shared" si="16"/>
        <v>0.51527130434782609</v>
      </c>
      <c r="P194" s="156"/>
    </row>
    <row r="195" spans="1:16">
      <c r="A195" s="11">
        <f t="shared" ref="A195:A258" si="17">EOMONTH(B195,0)</f>
        <v>34028</v>
      </c>
      <c r="B195" s="7">
        <v>34024</v>
      </c>
      <c r="C195" s="2" t="s">
        <v>0</v>
      </c>
      <c r="D195" s="109"/>
      <c r="E195" s="109"/>
      <c r="F195" s="11">
        <f t="shared" ref="F195:F258" si="18">EOMONTH(G195,0)</f>
        <v>34028</v>
      </c>
      <c r="G195" s="7">
        <v>34024</v>
      </c>
      <c r="H195" s="16">
        <v>5762.5</v>
      </c>
      <c r="I195" s="17">
        <f t="shared" si="13"/>
        <v>-2.9457654294180132E-3</v>
      </c>
      <c r="J195" s="18">
        <f t="shared" si="15"/>
        <v>0.13129124358849606</v>
      </c>
      <c r="K195" s="139"/>
      <c r="M195" s="11">
        <v>39782</v>
      </c>
      <c r="N195" s="74">
        <f t="shared" si="16"/>
        <v>0.55806299999999998</v>
      </c>
      <c r="P195" s="156"/>
    </row>
    <row r="196" spans="1:16">
      <c r="A196" s="11">
        <f t="shared" si="17"/>
        <v>34028</v>
      </c>
      <c r="B196" s="7">
        <v>34025</v>
      </c>
      <c r="C196" s="2" t="s">
        <v>0</v>
      </c>
      <c r="D196" s="109"/>
      <c r="E196" s="109"/>
      <c r="F196" s="11">
        <f t="shared" si="18"/>
        <v>34028</v>
      </c>
      <c r="G196" s="7">
        <v>34025</v>
      </c>
      <c r="H196" s="16">
        <v>5769.1</v>
      </c>
      <c r="I196" s="17">
        <f t="shared" ref="I196:I259" si="19">IF(AND(ISNUMBER(H195),ISNUMBER(H196)),LN(H196/H195)," ")</f>
        <v>1.1446808284474809E-3</v>
      </c>
      <c r="J196" s="18">
        <f t="shared" si="15"/>
        <v>0.13121684444443821</v>
      </c>
      <c r="K196" s="139"/>
      <c r="M196" s="11">
        <v>39813</v>
      </c>
      <c r="N196" s="74">
        <f t="shared" si="16"/>
        <v>0.47787217391304337</v>
      </c>
      <c r="P196" s="156"/>
    </row>
    <row r="197" spans="1:16">
      <c r="A197" s="11">
        <f t="shared" si="17"/>
        <v>34028</v>
      </c>
      <c r="B197" s="7">
        <v>34026</v>
      </c>
      <c r="C197" s="2" t="s">
        <v>0</v>
      </c>
      <c r="D197" s="109"/>
      <c r="E197" s="109"/>
      <c r="F197" s="11">
        <f t="shared" si="18"/>
        <v>34028</v>
      </c>
      <c r="G197" s="7">
        <v>34026</v>
      </c>
      <c r="H197" s="16">
        <v>5780.4</v>
      </c>
      <c r="I197" s="17">
        <f t="shared" si="19"/>
        <v>1.9567952908239135E-3</v>
      </c>
      <c r="J197" s="18">
        <f t="shared" si="15"/>
        <v>0.13107675062103974</v>
      </c>
      <c r="K197" s="139"/>
      <c r="M197" s="11">
        <v>39844</v>
      </c>
      <c r="N197" s="74">
        <f t="shared" si="16"/>
        <v>0.43790954545454547</v>
      </c>
      <c r="P197" s="156"/>
    </row>
    <row r="198" spans="1:16">
      <c r="A198" s="11">
        <f t="shared" si="17"/>
        <v>34059</v>
      </c>
      <c r="B198" s="7">
        <v>34029</v>
      </c>
      <c r="C198" s="2" t="s">
        <v>0</v>
      </c>
      <c r="D198" s="109"/>
      <c r="E198" s="109"/>
      <c r="F198" s="11">
        <f t="shared" si="18"/>
        <v>34059</v>
      </c>
      <c r="G198" s="7">
        <v>34029</v>
      </c>
      <c r="H198" s="16">
        <v>5898.9</v>
      </c>
      <c r="I198" s="17">
        <f t="shared" si="19"/>
        <v>2.0293008409445569E-2</v>
      </c>
      <c r="J198" s="18">
        <f t="shared" si="15"/>
        <v>0.13457529116861605</v>
      </c>
      <c r="K198" s="139"/>
      <c r="M198" s="11">
        <v>39872</v>
      </c>
      <c r="N198" s="74">
        <f t="shared" si="16"/>
        <v>0.41647250000000008</v>
      </c>
      <c r="P198" s="156"/>
    </row>
    <row r="199" spans="1:16">
      <c r="A199" s="11">
        <f t="shared" si="17"/>
        <v>34059</v>
      </c>
      <c r="B199" s="7">
        <v>34030</v>
      </c>
      <c r="C199" s="2" t="s">
        <v>0</v>
      </c>
      <c r="D199" s="109"/>
      <c r="E199" s="109"/>
      <c r="F199" s="11">
        <f t="shared" si="18"/>
        <v>34059</v>
      </c>
      <c r="G199" s="7">
        <v>34030</v>
      </c>
      <c r="H199" s="16">
        <v>5916.7</v>
      </c>
      <c r="I199" s="17">
        <f t="shared" si="19"/>
        <v>3.012968188778266E-3</v>
      </c>
      <c r="J199" s="18">
        <f t="shared" si="15"/>
        <v>0.13301546193631433</v>
      </c>
      <c r="K199" s="139"/>
      <c r="M199" s="11">
        <v>39903</v>
      </c>
      <c r="N199" s="74">
        <f t="shared" si="16"/>
        <v>0.36747227272727273</v>
      </c>
      <c r="P199" s="156"/>
    </row>
    <row r="200" spans="1:16">
      <c r="A200" s="11">
        <f t="shared" si="17"/>
        <v>34059</v>
      </c>
      <c r="B200" s="7">
        <v>34031</v>
      </c>
      <c r="C200" s="2" t="s">
        <v>0</v>
      </c>
      <c r="D200" s="109"/>
      <c r="E200" s="109"/>
      <c r="F200" s="11">
        <f t="shared" si="18"/>
        <v>34059</v>
      </c>
      <c r="G200" s="7">
        <v>34031</v>
      </c>
      <c r="H200" s="16">
        <v>5843.8</v>
      </c>
      <c r="I200" s="17">
        <f t="shared" si="19"/>
        <v>-1.2397590872273091E-2</v>
      </c>
      <c r="J200" s="18">
        <f t="shared" si="15"/>
        <v>0.13371019851216659</v>
      </c>
      <c r="K200" s="139"/>
      <c r="M200" s="11">
        <v>39933</v>
      </c>
      <c r="N200" s="74">
        <f t="shared" si="16"/>
        <v>0.34442590909090909</v>
      </c>
      <c r="P200" s="156"/>
    </row>
    <row r="201" spans="1:16">
      <c r="A201" s="11">
        <f t="shared" si="17"/>
        <v>34059</v>
      </c>
      <c r="B201" s="7">
        <v>34032</v>
      </c>
      <c r="C201" s="2" t="s">
        <v>0</v>
      </c>
      <c r="D201" s="109"/>
      <c r="E201" s="109"/>
      <c r="F201" s="11">
        <f t="shared" si="18"/>
        <v>34059</v>
      </c>
      <c r="G201" s="7">
        <v>34032</v>
      </c>
      <c r="H201" s="16">
        <v>5835.8</v>
      </c>
      <c r="I201" s="17">
        <f t="shared" si="19"/>
        <v>-1.3699101426593893E-3</v>
      </c>
      <c r="J201" s="18">
        <f t="shared" si="15"/>
        <v>0.1337583700836516</v>
      </c>
      <c r="K201" s="139"/>
      <c r="M201" s="11">
        <v>39964</v>
      </c>
      <c r="N201" s="74">
        <f t="shared" si="16"/>
        <v>0.31253857142857139</v>
      </c>
      <c r="P201" s="156"/>
    </row>
    <row r="202" spans="1:16">
      <c r="A202" s="11">
        <f t="shared" si="17"/>
        <v>34059</v>
      </c>
      <c r="B202" s="7">
        <v>34033</v>
      </c>
      <c r="C202" s="2" t="s">
        <v>0</v>
      </c>
      <c r="D202" s="109"/>
      <c r="E202" s="109"/>
      <c r="F202" s="11">
        <f t="shared" si="18"/>
        <v>34059</v>
      </c>
      <c r="G202" s="7">
        <v>34033</v>
      </c>
      <c r="H202" s="16">
        <v>5799.6</v>
      </c>
      <c r="I202" s="17">
        <f t="shared" si="19"/>
        <v>-6.2224103684279195E-3</v>
      </c>
      <c r="J202" s="18">
        <f t="shared" si="15"/>
        <v>0.13409078799942115</v>
      </c>
      <c r="K202" s="139"/>
      <c r="M202" s="11">
        <v>39994</v>
      </c>
      <c r="N202" s="74">
        <f t="shared" si="16"/>
        <v>0.29398818181818176</v>
      </c>
      <c r="P202" s="156"/>
    </row>
    <row r="203" spans="1:16">
      <c r="A203" s="11">
        <f t="shared" si="17"/>
        <v>34059</v>
      </c>
      <c r="B203" s="7">
        <v>34036</v>
      </c>
      <c r="C203" s="2" t="s">
        <v>0</v>
      </c>
      <c r="D203" s="109"/>
      <c r="E203" s="109"/>
      <c r="F203" s="11">
        <f t="shared" si="18"/>
        <v>34059</v>
      </c>
      <c r="G203" s="7">
        <v>34036</v>
      </c>
      <c r="H203" s="16">
        <v>5806.9</v>
      </c>
      <c r="I203" s="17">
        <f t="shared" si="19"/>
        <v>1.2579159889023219E-3</v>
      </c>
      <c r="J203" s="18">
        <f t="shared" si="15"/>
        <v>0.13243038646022243</v>
      </c>
      <c r="K203" s="139"/>
      <c r="M203" s="11">
        <v>40025</v>
      </c>
      <c r="N203" s="74">
        <f t="shared" si="16"/>
        <v>0.26194608695652177</v>
      </c>
      <c r="P203" s="156"/>
    </row>
    <row r="204" spans="1:16">
      <c r="A204" s="11">
        <f t="shared" si="17"/>
        <v>34059</v>
      </c>
      <c r="B204" s="7">
        <v>34037</v>
      </c>
      <c r="C204" s="2" t="s">
        <v>0</v>
      </c>
      <c r="D204" s="109"/>
      <c r="E204" s="109"/>
      <c r="F204" s="11">
        <f t="shared" si="18"/>
        <v>34059</v>
      </c>
      <c r="G204" s="7">
        <v>34037</v>
      </c>
      <c r="H204" s="16">
        <v>5872.5</v>
      </c>
      <c r="I204" s="17">
        <f t="shared" si="19"/>
        <v>1.1233571905126858E-2</v>
      </c>
      <c r="J204" s="18">
        <f t="shared" si="15"/>
        <v>0.13339025382769695</v>
      </c>
      <c r="K204" s="139"/>
      <c r="M204" s="11">
        <v>40056</v>
      </c>
      <c r="N204" s="74">
        <f t="shared" si="16"/>
        <v>0.27719428571428567</v>
      </c>
      <c r="P204" s="156"/>
    </row>
    <row r="205" spans="1:16">
      <c r="A205" s="11">
        <f t="shared" si="17"/>
        <v>34059</v>
      </c>
      <c r="B205" s="7">
        <v>34038</v>
      </c>
      <c r="C205" s="2" t="s">
        <v>0</v>
      </c>
      <c r="D205" s="109"/>
      <c r="E205" s="109"/>
      <c r="F205" s="11">
        <f t="shared" si="18"/>
        <v>34059</v>
      </c>
      <c r="G205" s="7">
        <v>34038</v>
      </c>
      <c r="H205" s="16">
        <v>5922.3</v>
      </c>
      <c r="I205" s="17">
        <f t="shared" si="19"/>
        <v>8.4444494066640615E-3</v>
      </c>
      <c r="J205" s="18">
        <f t="shared" si="15"/>
        <v>0.13243656249356792</v>
      </c>
      <c r="K205" s="139"/>
      <c r="M205" s="11">
        <v>40086</v>
      </c>
      <c r="N205" s="74">
        <f t="shared" si="16"/>
        <v>0.26521454545454537</v>
      </c>
      <c r="P205" s="156"/>
    </row>
    <row r="206" spans="1:16">
      <c r="A206" s="11">
        <f t="shared" si="17"/>
        <v>34059</v>
      </c>
      <c r="B206" s="7">
        <v>34039</v>
      </c>
      <c r="C206" s="2" t="s">
        <v>0</v>
      </c>
      <c r="D206" s="109"/>
      <c r="E206" s="109"/>
      <c r="F206" s="11">
        <f t="shared" si="18"/>
        <v>34059</v>
      </c>
      <c r="G206" s="7">
        <v>34039</v>
      </c>
      <c r="H206" s="16">
        <v>5975.8</v>
      </c>
      <c r="I206" s="17">
        <f t="shared" si="19"/>
        <v>8.9930931107402422E-3</v>
      </c>
      <c r="J206" s="18">
        <f t="shared" si="15"/>
        <v>0.13299536466221629</v>
      </c>
      <c r="K206" s="139"/>
      <c r="M206" s="11">
        <v>40117</v>
      </c>
      <c r="N206" s="74">
        <f t="shared" si="16"/>
        <v>0.24893863636363642</v>
      </c>
      <c r="P206" s="156"/>
    </row>
    <row r="207" spans="1:16">
      <c r="A207" s="11">
        <f t="shared" si="17"/>
        <v>34059</v>
      </c>
      <c r="B207" s="7">
        <v>34040</v>
      </c>
      <c r="C207" s="2" t="s">
        <v>0</v>
      </c>
      <c r="D207" s="109"/>
      <c r="E207" s="109"/>
      <c r="F207" s="11">
        <f t="shared" si="18"/>
        <v>34059</v>
      </c>
      <c r="G207" s="7">
        <v>34040</v>
      </c>
      <c r="H207" s="16">
        <v>5972.2</v>
      </c>
      <c r="I207" s="17">
        <f t="shared" si="19"/>
        <v>-6.0261133393750424E-4</v>
      </c>
      <c r="J207" s="18">
        <f t="shared" si="15"/>
        <v>0.13215715233593076</v>
      </c>
      <c r="K207" s="139"/>
      <c r="M207" s="11">
        <v>40147</v>
      </c>
      <c r="N207" s="74">
        <f t="shared" si="16"/>
        <v>0.25015999999999999</v>
      </c>
      <c r="P207" s="156"/>
    </row>
    <row r="208" spans="1:16">
      <c r="A208" s="11">
        <f t="shared" si="17"/>
        <v>34059</v>
      </c>
      <c r="B208" s="7">
        <v>34043</v>
      </c>
      <c r="C208" s="2" t="s">
        <v>0</v>
      </c>
      <c r="D208" s="109"/>
      <c r="E208" s="109"/>
      <c r="F208" s="11">
        <f t="shared" si="18"/>
        <v>34059</v>
      </c>
      <c r="G208" s="7">
        <v>34043</v>
      </c>
      <c r="H208" s="16">
        <v>5847.9</v>
      </c>
      <c r="I208" s="17">
        <f t="shared" si="19"/>
        <v>-2.1032746296325625E-2</v>
      </c>
      <c r="J208" s="18">
        <f t="shared" si="15"/>
        <v>0.13736818029614345</v>
      </c>
      <c r="K208" s="139"/>
      <c r="M208" s="11">
        <v>40178</v>
      </c>
      <c r="N208" s="74">
        <f t="shared" si="16"/>
        <v>0.21054608695652172</v>
      </c>
      <c r="P208" s="156"/>
    </row>
    <row r="209" spans="1:16">
      <c r="A209" s="11">
        <f t="shared" si="17"/>
        <v>34059</v>
      </c>
      <c r="B209" s="7">
        <v>34044</v>
      </c>
      <c r="C209" s="2" t="s">
        <v>0</v>
      </c>
      <c r="D209" s="109"/>
      <c r="E209" s="109"/>
      <c r="F209" s="11">
        <f t="shared" si="18"/>
        <v>34059</v>
      </c>
      <c r="G209" s="7">
        <v>34044</v>
      </c>
      <c r="H209" s="16">
        <v>5965.3</v>
      </c>
      <c r="I209" s="17">
        <f t="shared" si="19"/>
        <v>1.9876725225176559E-2</v>
      </c>
      <c r="J209" s="18">
        <f t="shared" si="15"/>
        <v>0.13745629501120779</v>
      </c>
      <c r="K209" s="139"/>
      <c r="M209" s="11">
        <v>40209</v>
      </c>
      <c r="N209" s="74">
        <f t="shared" si="16"/>
        <v>0.20974190476190477</v>
      </c>
      <c r="P209" s="156"/>
    </row>
    <row r="210" spans="1:16">
      <c r="A210" s="11">
        <f t="shared" si="17"/>
        <v>34059</v>
      </c>
      <c r="B210" s="7">
        <v>34045</v>
      </c>
      <c r="C210" s="2" t="s">
        <v>0</v>
      </c>
      <c r="D210" s="109"/>
      <c r="E210" s="109"/>
      <c r="F210" s="11">
        <f t="shared" si="18"/>
        <v>34059</v>
      </c>
      <c r="G210" s="7">
        <v>34045</v>
      </c>
      <c r="H210" s="16">
        <v>6031.9</v>
      </c>
      <c r="I210" s="17">
        <f t="shared" si="19"/>
        <v>1.1102704655648785E-2</v>
      </c>
      <c r="J210" s="18">
        <f t="shared" si="15"/>
        <v>0.13813901848206742</v>
      </c>
      <c r="K210" s="139"/>
      <c r="M210" s="11">
        <v>40237</v>
      </c>
      <c r="N210" s="74">
        <f t="shared" si="16"/>
        <v>0.23690149999999999</v>
      </c>
      <c r="P210" s="156"/>
    </row>
    <row r="211" spans="1:16">
      <c r="A211" s="11">
        <f t="shared" si="17"/>
        <v>34059</v>
      </c>
      <c r="B211" s="7">
        <v>34046</v>
      </c>
      <c r="C211" s="2" t="s">
        <v>0</v>
      </c>
      <c r="D211" s="109"/>
      <c r="E211" s="109"/>
      <c r="F211" s="11">
        <f t="shared" si="18"/>
        <v>34059</v>
      </c>
      <c r="G211" s="7">
        <v>34046</v>
      </c>
      <c r="H211" s="16">
        <v>6013.2</v>
      </c>
      <c r="I211" s="17">
        <f t="shared" si="19"/>
        <v>-3.1049995473551458E-3</v>
      </c>
      <c r="J211" s="18">
        <f t="shared" si="15"/>
        <v>0.13534875278562974</v>
      </c>
      <c r="K211" s="139"/>
      <c r="M211" s="11">
        <v>40268</v>
      </c>
      <c r="N211" s="74">
        <f t="shared" si="16"/>
        <v>0.1843147826086956</v>
      </c>
      <c r="P211" s="156"/>
    </row>
    <row r="212" spans="1:16">
      <c r="A212" s="11">
        <f t="shared" si="17"/>
        <v>34059</v>
      </c>
      <c r="B212" s="7">
        <v>34047</v>
      </c>
      <c r="C212" s="2" t="s">
        <v>0</v>
      </c>
      <c r="D212" s="109"/>
      <c r="E212" s="109"/>
      <c r="F212" s="11">
        <f t="shared" si="18"/>
        <v>34059</v>
      </c>
      <c r="G212" s="7">
        <v>34047</v>
      </c>
      <c r="H212" s="16">
        <v>6043.9</v>
      </c>
      <c r="I212" s="17">
        <f t="shared" si="19"/>
        <v>5.0924461678595045E-3</v>
      </c>
      <c r="J212" s="18">
        <f t="shared" si="15"/>
        <v>0.13523228428011422</v>
      </c>
      <c r="K212" s="139"/>
      <c r="M212" s="11">
        <v>40298</v>
      </c>
      <c r="N212" s="74">
        <f t="shared" si="16"/>
        <v>0.19800318181818188</v>
      </c>
      <c r="P212" s="156"/>
    </row>
    <row r="213" spans="1:16">
      <c r="A213" s="11">
        <f t="shared" si="17"/>
        <v>34059</v>
      </c>
      <c r="B213" s="7">
        <v>34050</v>
      </c>
      <c r="C213" s="2" t="s">
        <v>0</v>
      </c>
      <c r="D213" s="109"/>
      <c r="E213" s="109"/>
      <c r="F213" s="11">
        <f t="shared" si="18"/>
        <v>34059</v>
      </c>
      <c r="G213" s="7">
        <v>34050</v>
      </c>
      <c r="H213" s="16">
        <v>5992.8</v>
      </c>
      <c r="I213" s="17">
        <f t="shared" si="19"/>
        <v>-8.4907502878656376E-3</v>
      </c>
      <c r="J213" s="18">
        <f t="shared" si="15"/>
        <v>0.13480068455060526</v>
      </c>
      <c r="K213" s="139"/>
      <c r="M213" s="11">
        <v>40329</v>
      </c>
      <c r="N213" s="74">
        <f t="shared" si="16"/>
        <v>0.29326380952380948</v>
      </c>
      <c r="P213" s="156"/>
    </row>
    <row r="214" spans="1:16">
      <c r="A214" s="11">
        <f t="shared" si="17"/>
        <v>34059</v>
      </c>
      <c r="B214" s="7">
        <v>34051</v>
      </c>
      <c r="C214" s="2" t="s">
        <v>0</v>
      </c>
      <c r="D214" s="109"/>
      <c r="E214" s="109"/>
      <c r="F214" s="11">
        <f t="shared" si="18"/>
        <v>34059</v>
      </c>
      <c r="G214" s="7">
        <v>34051</v>
      </c>
      <c r="H214" s="16">
        <v>5974.9</v>
      </c>
      <c r="I214" s="17">
        <f t="shared" si="19"/>
        <v>-2.9913873756905528E-3</v>
      </c>
      <c r="J214" s="18">
        <f t="shared" si="15"/>
        <v>0.13499430020714989</v>
      </c>
      <c r="K214" s="139"/>
      <c r="M214" s="11">
        <v>40359</v>
      </c>
      <c r="N214" s="74">
        <f t="shared" si="16"/>
        <v>0.2679295454545455</v>
      </c>
      <c r="P214" s="156"/>
    </row>
    <row r="215" spans="1:16">
      <c r="A215" s="11">
        <f t="shared" si="17"/>
        <v>34059</v>
      </c>
      <c r="B215" s="7">
        <v>34052</v>
      </c>
      <c r="C215" s="2" t="s">
        <v>0</v>
      </c>
      <c r="D215" s="109"/>
      <c r="E215" s="109"/>
      <c r="F215" s="11">
        <f t="shared" si="18"/>
        <v>34059</v>
      </c>
      <c r="G215" s="7">
        <v>34052</v>
      </c>
      <c r="H215" s="16">
        <v>5988.4</v>
      </c>
      <c r="I215" s="17">
        <f t="shared" si="19"/>
        <v>2.2569033176989542E-3</v>
      </c>
      <c r="J215" s="18">
        <f t="shared" si="15"/>
        <v>0.13467011876472787</v>
      </c>
      <c r="K215" s="139"/>
      <c r="M215" s="11">
        <v>40390</v>
      </c>
      <c r="N215" s="74">
        <f t="shared" si="16"/>
        <v>0.24137545454545453</v>
      </c>
      <c r="P215" s="156"/>
    </row>
    <row r="216" spans="1:16">
      <c r="A216" s="11">
        <f t="shared" si="17"/>
        <v>34059</v>
      </c>
      <c r="B216" s="7">
        <v>34053</v>
      </c>
      <c r="C216" s="2" t="s">
        <v>0</v>
      </c>
      <c r="D216" s="109"/>
      <c r="E216" s="109"/>
      <c r="F216" s="11">
        <f t="shared" si="18"/>
        <v>34059</v>
      </c>
      <c r="G216" s="7">
        <v>34053</v>
      </c>
      <c r="H216" s="16">
        <v>5985.2</v>
      </c>
      <c r="I216" s="17">
        <f t="shared" si="19"/>
        <v>-5.345092664171729E-4</v>
      </c>
      <c r="J216" s="18">
        <f t="shared" si="15"/>
        <v>0.13341993420652778</v>
      </c>
      <c r="K216" s="139"/>
      <c r="M216" s="11">
        <v>40421</v>
      </c>
      <c r="N216" s="74">
        <f t="shared" si="16"/>
        <v>0.24355636363636368</v>
      </c>
      <c r="P216" s="156"/>
    </row>
    <row r="217" spans="1:16">
      <c r="A217" s="11">
        <f t="shared" si="17"/>
        <v>34059</v>
      </c>
      <c r="B217" s="7">
        <v>34054</v>
      </c>
      <c r="C217" s="2" t="s">
        <v>0</v>
      </c>
      <c r="D217" s="109"/>
      <c r="E217" s="109"/>
      <c r="F217" s="11">
        <f t="shared" si="18"/>
        <v>34059</v>
      </c>
      <c r="G217" s="7">
        <v>34054</v>
      </c>
      <c r="H217" s="16">
        <v>6036.2</v>
      </c>
      <c r="I217" s="17">
        <f t="shared" si="19"/>
        <v>8.4849195557151133E-3</v>
      </c>
      <c r="J217" s="18">
        <f t="shared" si="15"/>
        <v>0.13255857918211858</v>
      </c>
      <c r="K217" s="139"/>
      <c r="M217" s="11">
        <v>40451</v>
      </c>
      <c r="N217" s="74">
        <f t="shared" si="16"/>
        <v>0.2099854545454545</v>
      </c>
      <c r="P217" s="156"/>
    </row>
    <row r="218" spans="1:16">
      <c r="A218" s="11">
        <f t="shared" si="17"/>
        <v>34059</v>
      </c>
      <c r="B218" s="7">
        <v>34057</v>
      </c>
      <c r="C218" s="2" t="s">
        <v>0</v>
      </c>
      <c r="D218" s="109"/>
      <c r="E218" s="109"/>
      <c r="F218" s="11">
        <f t="shared" si="18"/>
        <v>34059</v>
      </c>
      <c r="G218" s="7">
        <v>34057</v>
      </c>
      <c r="H218" s="16">
        <v>6039.8</v>
      </c>
      <c r="I218" s="17">
        <f t="shared" si="19"/>
        <v>5.9622393286598693E-4</v>
      </c>
      <c r="J218" s="18">
        <f t="shared" si="15"/>
        <v>0.12494776264622447</v>
      </c>
      <c r="K218" s="139"/>
      <c r="M218" s="11">
        <v>40482</v>
      </c>
      <c r="N218" s="74">
        <f t="shared" si="16"/>
        <v>0.2123295238095238</v>
      </c>
      <c r="P218" s="156"/>
    </row>
    <row r="219" spans="1:16">
      <c r="A219" s="11">
        <f t="shared" si="17"/>
        <v>34059</v>
      </c>
      <c r="B219" s="7">
        <v>34058</v>
      </c>
      <c r="C219" s="2" t="s">
        <v>0</v>
      </c>
      <c r="D219" s="109"/>
      <c r="E219" s="109"/>
      <c r="F219" s="11">
        <f t="shared" si="18"/>
        <v>34059</v>
      </c>
      <c r="G219" s="7">
        <v>34058</v>
      </c>
      <c r="H219" s="16">
        <v>6048</v>
      </c>
      <c r="I219" s="17">
        <f t="shared" si="19"/>
        <v>1.356740061523431E-3</v>
      </c>
      <c r="J219" s="18">
        <f t="shared" si="15"/>
        <v>0.12494878083473382</v>
      </c>
      <c r="K219" s="139"/>
      <c r="M219" s="11">
        <v>40512</v>
      </c>
      <c r="N219" s="74">
        <f t="shared" si="16"/>
        <v>0.21191181818181826</v>
      </c>
      <c r="P219" s="156"/>
    </row>
    <row r="220" spans="1:16">
      <c r="A220" s="11">
        <f t="shared" si="17"/>
        <v>34059</v>
      </c>
      <c r="B220" s="7">
        <v>34059</v>
      </c>
      <c r="C220" s="2" t="s">
        <v>0</v>
      </c>
      <c r="D220" s="109"/>
      <c r="E220" s="109"/>
      <c r="F220" s="11">
        <f t="shared" si="18"/>
        <v>34059</v>
      </c>
      <c r="G220" s="7">
        <v>34059</v>
      </c>
      <c r="H220" s="16">
        <v>6007.5</v>
      </c>
      <c r="I220" s="17">
        <f t="shared" si="19"/>
        <v>-6.7189502487449808E-3</v>
      </c>
      <c r="J220" s="18">
        <f t="shared" si="15"/>
        <v>0.12546345197714925</v>
      </c>
      <c r="K220" s="139"/>
      <c r="M220" s="11">
        <v>40543</v>
      </c>
      <c r="N220" s="74">
        <f t="shared" si="16"/>
        <v>0.16039347826086955</v>
      </c>
      <c r="P220" s="156"/>
    </row>
    <row r="221" spans="1:16">
      <c r="A221" s="11">
        <f t="shared" si="17"/>
        <v>34089</v>
      </c>
      <c r="B221" s="7">
        <v>34060</v>
      </c>
      <c r="C221" s="2" t="s">
        <v>0</v>
      </c>
      <c r="D221" s="109"/>
      <c r="E221" s="109"/>
      <c r="F221" s="11">
        <f t="shared" si="18"/>
        <v>34089</v>
      </c>
      <c r="G221" s="7">
        <v>34060</v>
      </c>
      <c r="H221" s="16">
        <v>6019.6</v>
      </c>
      <c r="I221" s="17">
        <f t="shared" si="19"/>
        <v>2.0121233019397104E-3</v>
      </c>
      <c r="J221" s="18">
        <f t="shared" ref="J221:J284" si="20">IF(ISNUMBER(I221),STDEV(I132:I221)*SQRT(252),"")</f>
        <v>0.12482282933351437</v>
      </c>
      <c r="K221" s="139"/>
      <c r="M221" s="11">
        <v>40574</v>
      </c>
      <c r="N221" s="74">
        <f t="shared" si="16"/>
        <v>0.17295857142857143</v>
      </c>
      <c r="P221" s="156"/>
    </row>
    <row r="222" spans="1:16">
      <c r="A222" s="11">
        <f t="shared" si="17"/>
        <v>34089</v>
      </c>
      <c r="B222" s="7">
        <v>34061</v>
      </c>
      <c r="C222" s="2" t="s">
        <v>0</v>
      </c>
      <c r="D222" s="109"/>
      <c r="E222" s="109"/>
      <c r="F222" s="11">
        <f t="shared" si="18"/>
        <v>34089</v>
      </c>
      <c r="G222" s="7">
        <v>34061</v>
      </c>
      <c r="H222" s="16">
        <v>6073.6</v>
      </c>
      <c r="I222" s="17">
        <f t="shared" si="19"/>
        <v>8.930698062990473E-3</v>
      </c>
      <c r="J222" s="18">
        <f t="shared" si="20"/>
        <v>0.12537546799841512</v>
      </c>
      <c r="K222" s="139"/>
      <c r="M222" s="11">
        <v>40602</v>
      </c>
      <c r="N222" s="74">
        <f t="shared" si="16"/>
        <v>0.17336600000000005</v>
      </c>
      <c r="P222" s="156"/>
    </row>
    <row r="223" spans="1:16">
      <c r="A223" s="11">
        <f t="shared" si="17"/>
        <v>34089</v>
      </c>
      <c r="B223" s="7">
        <v>34064</v>
      </c>
      <c r="C223" s="2" t="s">
        <v>0</v>
      </c>
      <c r="D223" s="109"/>
      <c r="E223" s="109"/>
      <c r="F223" s="11">
        <f t="shared" si="18"/>
        <v>34089</v>
      </c>
      <c r="G223" s="7">
        <v>34064</v>
      </c>
      <c r="H223" s="16">
        <v>6029.3</v>
      </c>
      <c r="I223" s="17">
        <f t="shared" si="19"/>
        <v>-7.3205922283406701E-3</v>
      </c>
      <c r="J223" s="18">
        <f t="shared" si="20"/>
        <v>0.12619410499683886</v>
      </c>
      <c r="K223" s="139"/>
      <c r="M223" s="11">
        <v>40633</v>
      </c>
      <c r="N223" s="74">
        <f t="shared" si="16"/>
        <v>0.20235652173913046</v>
      </c>
      <c r="P223" s="156"/>
    </row>
    <row r="224" spans="1:16">
      <c r="A224" s="11">
        <f t="shared" si="17"/>
        <v>34089</v>
      </c>
      <c r="B224" s="7">
        <v>34065</v>
      </c>
      <c r="C224" s="2" t="s">
        <v>0</v>
      </c>
      <c r="D224" s="109"/>
      <c r="E224" s="109"/>
      <c r="F224" s="11">
        <f t="shared" si="18"/>
        <v>34089</v>
      </c>
      <c r="G224" s="7">
        <v>34065</v>
      </c>
      <c r="H224" s="16">
        <v>5986.4</v>
      </c>
      <c r="I224" s="17">
        <f t="shared" si="19"/>
        <v>-7.1406879810647127E-3</v>
      </c>
      <c r="J224" s="18">
        <f t="shared" si="20"/>
        <v>0.12679752712685913</v>
      </c>
      <c r="K224" s="139"/>
      <c r="M224" s="11">
        <v>40663</v>
      </c>
      <c r="N224" s="74">
        <f t="shared" si="16"/>
        <v>0.17335904761904758</v>
      </c>
      <c r="P224" s="156"/>
    </row>
    <row r="225" spans="1:16">
      <c r="A225" s="11">
        <f t="shared" si="17"/>
        <v>34089</v>
      </c>
      <c r="B225" s="7">
        <v>34066</v>
      </c>
      <c r="C225" s="2" t="s">
        <v>0</v>
      </c>
      <c r="D225" s="109"/>
      <c r="E225" s="109"/>
      <c r="F225" s="11">
        <f t="shared" si="18"/>
        <v>34089</v>
      </c>
      <c r="G225" s="7">
        <v>34066</v>
      </c>
      <c r="H225" s="16">
        <v>5970.3</v>
      </c>
      <c r="I225" s="17">
        <f t="shared" si="19"/>
        <v>-2.6930523857715545E-3</v>
      </c>
      <c r="J225" s="18">
        <f t="shared" si="20"/>
        <v>0.12672917841918299</v>
      </c>
      <c r="K225" s="139"/>
      <c r="M225" s="11">
        <v>40694</v>
      </c>
      <c r="N225" s="74">
        <f t="shared" si="16"/>
        <v>0.19915772727272729</v>
      </c>
      <c r="P225" s="156"/>
    </row>
    <row r="226" spans="1:16">
      <c r="A226" s="11">
        <f t="shared" si="17"/>
        <v>34089</v>
      </c>
      <c r="B226" s="7">
        <v>34067</v>
      </c>
      <c r="C226" s="2" t="s">
        <v>0</v>
      </c>
      <c r="D226" s="109"/>
      <c r="E226" s="109"/>
      <c r="F226" s="11">
        <f t="shared" si="18"/>
        <v>34089</v>
      </c>
      <c r="G226" s="7">
        <v>34067</v>
      </c>
      <c r="H226" s="16">
        <v>6014.7</v>
      </c>
      <c r="I226" s="17">
        <f t="shared" si="19"/>
        <v>7.4092954728666163E-3</v>
      </c>
      <c r="J226" s="18">
        <f t="shared" si="20"/>
        <v>0.12686215244160465</v>
      </c>
      <c r="K226" s="139"/>
      <c r="M226" s="11">
        <v>40724</v>
      </c>
      <c r="N226" s="74">
        <f t="shared" si="16"/>
        <v>0.21106681818181816</v>
      </c>
      <c r="P226" s="156"/>
    </row>
    <row r="227" spans="1:16">
      <c r="A227" s="11">
        <f t="shared" si="17"/>
        <v>34089</v>
      </c>
      <c r="B227" s="7">
        <v>34068</v>
      </c>
      <c r="C227" s="2" t="s">
        <v>0</v>
      </c>
      <c r="D227" s="109"/>
      <c r="E227" s="109"/>
      <c r="F227" s="11">
        <f t="shared" si="18"/>
        <v>34089</v>
      </c>
      <c r="G227" s="7">
        <v>34068</v>
      </c>
      <c r="H227" s="16">
        <v>6017.7</v>
      </c>
      <c r="I227" s="17">
        <f t="shared" si="19"/>
        <v>4.9865364551779378E-4</v>
      </c>
      <c r="J227" s="18">
        <f t="shared" si="20"/>
        <v>0.12686895655590652</v>
      </c>
      <c r="K227" s="139"/>
      <c r="M227" s="11">
        <v>40755</v>
      </c>
      <c r="N227" s="74">
        <f t="shared" si="16"/>
        <v>0.21055904761904765</v>
      </c>
      <c r="P227" s="156"/>
    </row>
    <row r="228" spans="1:16">
      <c r="A228" s="11">
        <f t="shared" si="17"/>
        <v>34089</v>
      </c>
      <c r="B228" s="7">
        <v>34071</v>
      </c>
      <c r="C228" s="2" t="s">
        <v>0</v>
      </c>
      <c r="D228" s="109"/>
      <c r="E228" s="109"/>
      <c r="F228" s="11">
        <f t="shared" si="18"/>
        <v>34089</v>
      </c>
      <c r="G228" s="7">
        <v>34071</v>
      </c>
      <c r="H228" s="16">
        <v>6016.7</v>
      </c>
      <c r="I228" s="17">
        <f t="shared" si="19"/>
        <v>-1.661902549859187E-4</v>
      </c>
      <c r="J228" s="18">
        <f t="shared" si="20"/>
        <v>0.1264652398892829</v>
      </c>
      <c r="K228" s="139"/>
      <c r="M228" s="11">
        <v>40786</v>
      </c>
      <c r="N228" s="74">
        <f t="shared" si="16"/>
        <v>0.3373382608695652</v>
      </c>
      <c r="P228" s="156"/>
    </row>
    <row r="229" spans="1:16">
      <c r="A229" s="11">
        <f t="shared" si="17"/>
        <v>34089</v>
      </c>
      <c r="B229" s="7">
        <v>34072</v>
      </c>
      <c r="C229" s="2" t="s">
        <v>0</v>
      </c>
      <c r="D229" s="109"/>
      <c r="E229" s="109"/>
      <c r="F229" s="11">
        <f t="shared" si="18"/>
        <v>34089</v>
      </c>
      <c r="G229" s="7">
        <v>34072</v>
      </c>
      <c r="H229" s="16">
        <v>6106.2</v>
      </c>
      <c r="I229" s="17">
        <f t="shared" si="19"/>
        <v>1.4765712182165283E-2</v>
      </c>
      <c r="J229" s="18">
        <f t="shared" si="20"/>
        <v>0.12535390774812494</v>
      </c>
      <c r="K229" s="139"/>
      <c r="M229" s="11">
        <v>40816</v>
      </c>
      <c r="N229" s="74">
        <f t="shared" si="16"/>
        <v>0.36382181818181814</v>
      </c>
      <c r="P229" s="156"/>
    </row>
    <row r="230" spans="1:16">
      <c r="A230" s="11">
        <f t="shared" si="17"/>
        <v>34089</v>
      </c>
      <c r="B230" s="7">
        <v>34073</v>
      </c>
      <c r="C230" s="2" t="s">
        <v>0</v>
      </c>
      <c r="D230" s="109"/>
      <c r="E230" s="109"/>
      <c r="F230" s="11">
        <f t="shared" si="18"/>
        <v>34089</v>
      </c>
      <c r="G230" s="7">
        <v>34073</v>
      </c>
      <c r="H230" s="16">
        <v>6162.7</v>
      </c>
      <c r="I230" s="17">
        <f t="shared" si="19"/>
        <v>9.2103447594280487E-3</v>
      </c>
      <c r="J230" s="18">
        <f t="shared" si="20"/>
        <v>0.12522099176508683</v>
      </c>
      <c r="K230" s="139"/>
      <c r="M230" s="11">
        <v>40847</v>
      </c>
      <c r="N230" s="74">
        <f t="shared" si="16"/>
        <v>0.33214428571428573</v>
      </c>
      <c r="P230" s="156"/>
    </row>
    <row r="231" spans="1:16">
      <c r="A231" s="11">
        <f t="shared" si="17"/>
        <v>34089</v>
      </c>
      <c r="B231" s="7">
        <v>34074</v>
      </c>
      <c r="C231" s="2" t="s">
        <v>0</v>
      </c>
      <c r="D231" s="109"/>
      <c r="E231" s="109"/>
      <c r="F231" s="11">
        <f t="shared" si="18"/>
        <v>34089</v>
      </c>
      <c r="G231" s="7">
        <v>34074</v>
      </c>
      <c r="H231" s="16">
        <v>6158.8</v>
      </c>
      <c r="I231" s="17">
        <f t="shared" si="19"/>
        <v>-6.3303982960514777E-4</v>
      </c>
      <c r="J231" s="18">
        <f t="shared" si="20"/>
        <v>0.12383131805848052</v>
      </c>
      <c r="K231" s="139"/>
      <c r="M231" s="11">
        <v>40877</v>
      </c>
      <c r="N231" s="74">
        <f t="shared" si="16"/>
        <v>0.28413363636363637</v>
      </c>
      <c r="P231" s="156"/>
    </row>
    <row r="232" spans="1:16">
      <c r="A232" s="11">
        <f t="shared" si="17"/>
        <v>34089</v>
      </c>
      <c r="B232" s="7">
        <v>34075</v>
      </c>
      <c r="C232" s="2" t="s">
        <v>0</v>
      </c>
      <c r="D232" s="109"/>
      <c r="E232" s="109"/>
      <c r="F232" s="11">
        <f t="shared" si="18"/>
        <v>34089</v>
      </c>
      <c r="G232" s="7">
        <v>34075</v>
      </c>
      <c r="H232" s="16">
        <v>6160.7</v>
      </c>
      <c r="I232" s="17">
        <f t="shared" si="19"/>
        <v>3.0845407931564872E-4</v>
      </c>
      <c r="J232" s="18">
        <f t="shared" si="20"/>
        <v>0.12376673324101883</v>
      </c>
      <c r="K232" s="139"/>
      <c r="M232" s="11">
        <v>40908</v>
      </c>
      <c r="N232" s="74">
        <f t="shared" si="16"/>
        <v>0.22333909090909093</v>
      </c>
      <c r="P232" s="156"/>
    </row>
    <row r="233" spans="1:16">
      <c r="A233" s="11">
        <f t="shared" si="17"/>
        <v>34089</v>
      </c>
      <c r="B233" s="7">
        <v>34078</v>
      </c>
      <c r="C233" s="2" t="s">
        <v>0</v>
      </c>
      <c r="D233" s="109"/>
      <c r="E233" s="109"/>
      <c r="F233" s="11">
        <f t="shared" si="18"/>
        <v>34089</v>
      </c>
      <c r="G233" s="7">
        <v>34078</v>
      </c>
      <c r="H233" s="16">
        <v>6132.6</v>
      </c>
      <c r="I233" s="17">
        <f t="shared" si="19"/>
        <v>-4.5716038719936453E-3</v>
      </c>
      <c r="J233" s="18">
        <f t="shared" si="20"/>
        <v>0.12358323775128498</v>
      </c>
      <c r="K233" s="139"/>
      <c r="M233" s="11">
        <v>40939</v>
      </c>
      <c r="N233" s="74">
        <f t="shared" si="16"/>
        <v>0.21681227272727277</v>
      </c>
      <c r="P233" s="156"/>
    </row>
    <row r="234" spans="1:16">
      <c r="A234" s="11">
        <f t="shared" si="17"/>
        <v>34089</v>
      </c>
      <c r="B234" s="7">
        <v>34079</v>
      </c>
      <c r="C234" s="2" t="s">
        <v>0</v>
      </c>
      <c r="D234" s="109"/>
      <c r="E234" s="109"/>
      <c r="F234" s="11">
        <f t="shared" si="18"/>
        <v>34089</v>
      </c>
      <c r="G234" s="7">
        <v>34079</v>
      </c>
      <c r="H234" s="16">
        <v>6154.4</v>
      </c>
      <c r="I234" s="17">
        <f t="shared" si="19"/>
        <v>3.5484695816392817E-3</v>
      </c>
      <c r="J234" s="18">
        <f t="shared" si="20"/>
        <v>0.12348744291780454</v>
      </c>
      <c r="K234" s="139"/>
      <c r="M234" s="11">
        <v>40968</v>
      </c>
      <c r="N234" s="74">
        <f t="shared" si="16"/>
        <v>0.20630428571428572</v>
      </c>
      <c r="P234" s="156"/>
    </row>
    <row r="235" spans="1:16">
      <c r="A235" s="11">
        <f t="shared" si="17"/>
        <v>34089</v>
      </c>
      <c r="B235" s="7">
        <v>34080</v>
      </c>
      <c r="C235" s="2" t="s">
        <v>0</v>
      </c>
      <c r="D235" s="109"/>
      <c r="E235" s="109"/>
      <c r="F235" s="11">
        <f t="shared" si="18"/>
        <v>34089</v>
      </c>
      <c r="G235" s="7">
        <v>34080</v>
      </c>
      <c r="H235" s="16">
        <v>6119.6</v>
      </c>
      <c r="I235" s="17">
        <f t="shared" si="19"/>
        <v>-5.6705382515009443E-3</v>
      </c>
      <c r="J235" s="18">
        <f t="shared" si="20"/>
        <v>0.12279486465193702</v>
      </c>
      <c r="K235" s="139"/>
      <c r="M235" s="11">
        <v>40999</v>
      </c>
      <c r="N235" s="74">
        <f t="shared" si="16"/>
        <v>0.1815754545454546</v>
      </c>
      <c r="P235" s="156"/>
    </row>
    <row r="236" spans="1:16">
      <c r="A236" s="11">
        <f t="shared" si="17"/>
        <v>34089</v>
      </c>
      <c r="B236" s="7">
        <v>34081</v>
      </c>
      <c r="C236" s="2" t="s">
        <v>0</v>
      </c>
      <c r="D236" s="109"/>
      <c r="E236" s="109"/>
      <c r="F236" s="11">
        <f t="shared" si="18"/>
        <v>34089</v>
      </c>
      <c r="G236" s="7">
        <v>34081</v>
      </c>
      <c r="H236" s="16">
        <v>6160.8</v>
      </c>
      <c r="I236" s="17">
        <f t="shared" si="19"/>
        <v>6.7099043318165257E-3</v>
      </c>
      <c r="J236" s="18">
        <f t="shared" si="20"/>
        <v>0.12309718634303997</v>
      </c>
      <c r="K236" s="139"/>
      <c r="M236" s="11">
        <v>41029</v>
      </c>
      <c r="N236" s="74">
        <f t="shared" si="16"/>
        <v>0.16908333333333336</v>
      </c>
      <c r="P236" s="156"/>
    </row>
    <row r="237" spans="1:16">
      <c r="A237" s="11">
        <f t="shared" si="17"/>
        <v>34089</v>
      </c>
      <c r="B237" s="7">
        <v>34082</v>
      </c>
      <c r="C237" s="2" t="s">
        <v>0</v>
      </c>
      <c r="D237" s="109"/>
      <c r="E237" s="109"/>
      <c r="F237" s="11">
        <f t="shared" si="18"/>
        <v>34089</v>
      </c>
      <c r="G237" s="7">
        <v>34082</v>
      </c>
      <c r="H237" s="16">
        <v>6151.2</v>
      </c>
      <c r="I237" s="17">
        <f t="shared" si="19"/>
        <v>-1.5594545070693273E-3</v>
      </c>
      <c r="J237" s="18">
        <f t="shared" si="20"/>
        <v>0.1216702131197539</v>
      </c>
      <c r="K237" s="139"/>
      <c r="M237" s="11">
        <v>41060</v>
      </c>
      <c r="N237" s="74">
        <f t="shared" si="16"/>
        <v>0.21705956521739125</v>
      </c>
      <c r="P237" s="156"/>
    </row>
    <row r="238" spans="1:16">
      <c r="A238" s="11">
        <f t="shared" si="17"/>
        <v>34089</v>
      </c>
      <c r="B238" s="7">
        <v>34085</v>
      </c>
      <c r="C238" s="2" t="s">
        <v>0</v>
      </c>
      <c r="D238" s="109"/>
      <c r="E238" s="109"/>
      <c r="F238" s="11">
        <f t="shared" si="18"/>
        <v>34089</v>
      </c>
      <c r="G238" s="7">
        <v>34085</v>
      </c>
      <c r="H238" s="16">
        <v>6169.4</v>
      </c>
      <c r="I238" s="17">
        <f t="shared" si="19"/>
        <v>2.9544037203098829E-3</v>
      </c>
      <c r="J238" s="18">
        <f t="shared" si="20"/>
        <v>0.11953541887266306</v>
      </c>
      <c r="K238" s="139"/>
      <c r="M238" s="11">
        <v>41090</v>
      </c>
      <c r="N238" s="74">
        <f t="shared" si="16"/>
        <v>0.22921380952380954</v>
      </c>
      <c r="P238" s="156"/>
    </row>
    <row r="239" spans="1:16">
      <c r="A239" s="11">
        <f t="shared" si="17"/>
        <v>34089</v>
      </c>
      <c r="B239" s="7">
        <v>34086</v>
      </c>
      <c r="C239" s="2" t="s">
        <v>0</v>
      </c>
      <c r="D239" s="109"/>
      <c r="E239" s="109"/>
      <c r="F239" s="11">
        <f t="shared" si="18"/>
        <v>34089</v>
      </c>
      <c r="G239" s="7">
        <v>34086</v>
      </c>
      <c r="H239" s="16">
        <v>6141.7</v>
      </c>
      <c r="I239" s="17">
        <f t="shared" si="19"/>
        <v>-4.5000116551690917E-3</v>
      </c>
      <c r="J239" s="18">
        <f t="shared" si="20"/>
        <v>0.11947141391902119</v>
      </c>
      <c r="K239" s="139"/>
      <c r="M239" s="11">
        <v>41121</v>
      </c>
      <c r="N239" s="74">
        <f t="shared" si="16"/>
        <v>0.17821636363636364</v>
      </c>
      <c r="P239" s="156"/>
    </row>
    <row r="240" spans="1:16">
      <c r="A240" s="11">
        <f t="shared" si="17"/>
        <v>34089</v>
      </c>
      <c r="B240" s="7">
        <v>34087</v>
      </c>
      <c r="C240" s="2" t="s">
        <v>0</v>
      </c>
      <c r="D240" s="109"/>
      <c r="E240" s="109"/>
      <c r="F240" s="11">
        <f t="shared" si="18"/>
        <v>34089</v>
      </c>
      <c r="G240" s="7">
        <v>34087</v>
      </c>
      <c r="H240" s="16">
        <v>6143.8</v>
      </c>
      <c r="I240" s="17">
        <f t="shared" si="19"/>
        <v>3.418664312323566E-4</v>
      </c>
      <c r="J240" s="18">
        <f t="shared" si="20"/>
        <v>0.11910237078917764</v>
      </c>
      <c r="K240" s="139"/>
      <c r="M240" s="11">
        <v>41152</v>
      </c>
      <c r="N240" s="74">
        <f t="shared" si="16"/>
        <v>0.17315304347826085</v>
      </c>
      <c r="P240" s="156"/>
    </row>
    <row r="241" spans="1:16">
      <c r="A241" s="11">
        <f t="shared" si="17"/>
        <v>34089</v>
      </c>
      <c r="B241" s="7">
        <v>34088</v>
      </c>
      <c r="C241" s="2" t="s">
        <v>0</v>
      </c>
      <c r="D241" s="109"/>
      <c r="E241" s="109"/>
      <c r="F241" s="11">
        <f t="shared" si="18"/>
        <v>34089</v>
      </c>
      <c r="G241" s="7">
        <v>34088</v>
      </c>
      <c r="H241" s="16">
        <v>6058.2</v>
      </c>
      <c r="I241" s="17">
        <f t="shared" si="19"/>
        <v>-1.4030716976013895E-2</v>
      </c>
      <c r="J241" s="18">
        <f t="shared" si="20"/>
        <v>0.12143451773002865</v>
      </c>
      <c r="K241" s="139"/>
      <c r="M241" s="11">
        <v>41182</v>
      </c>
      <c r="N241" s="74">
        <f t="shared" si="16"/>
        <v>0.15103749999999999</v>
      </c>
      <c r="P241" s="156"/>
    </row>
    <row r="242" spans="1:16">
      <c r="A242" s="11">
        <f t="shared" si="17"/>
        <v>34089</v>
      </c>
      <c r="B242" s="7">
        <v>34089</v>
      </c>
      <c r="C242" s="2" t="s">
        <v>0</v>
      </c>
      <c r="D242" s="109"/>
      <c r="E242" s="109"/>
      <c r="F242" s="11">
        <f t="shared" si="18"/>
        <v>34089</v>
      </c>
      <c r="G242" s="7">
        <v>34089</v>
      </c>
      <c r="H242" s="16">
        <v>6064.8</v>
      </c>
      <c r="I242" s="17">
        <f t="shared" si="19"/>
        <v>1.0888395037638261E-3</v>
      </c>
      <c r="J242" s="18">
        <f t="shared" si="20"/>
        <v>0.12142560668491789</v>
      </c>
      <c r="K242" s="139"/>
      <c r="M242" s="11">
        <v>41213</v>
      </c>
      <c r="N242" s="74">
        <f t="shared" si="16"/>
        <v>0.1449730434782609</v>
      </c>
      <c r="P242" s="156"/>
    </row>
    <row r="243" spans="1:16">
      <c r="A243" s="11">
        <f t="shared" si="17"/>
        <v>34120</v>
      </c>
      <c r="B243" s="7">
        <v>34092</v>
      </c>
      <c r="C243" s="2" t="s">
        <v>0</v>
      </c>
      <c r="D243" s="109"/>
      <c r="E243" s="109"/>
      <c r="F243" s="11">
        <f t="shared" si="18"/>
        <v>34120</v>
      </c>
      <c r="G243" s="7">
        <v>34092</v>
      </c>
      <c r="H243" s="16">
        <v>6007.4</v>
      </c>
      <c r="I243" s="17">
        <f t="shared" si="19"/>
        <v>-9.5095231293566024E-3</v>
      </c>
      <c r="J243" s="18">
        <f t="shared" si="20"/>
        <v>0.12269255513482945</v>
      </c>
      <c r="K243" s="139"/>
      <c r="M243" s="11">
        <v>41243</v>
      </c>
      <c r="N243" s="74">
        <f t="shared" si="16"/>
        <v>0.15566500000000003</v>
      </c>
      <c r="P243" s="156"/>
    </row>
    <row r="244" spans="1:16">
      <c r="A244" s="11">
        <f t="shared" si="17"/>
        <v>34120</v>
      </c>
      <c r="B244" s="7">
        <v>34093</v>
      </c>
      <c r="C244" s="2" t="s">
        <v>0</v>
      </c>
      <c r="D244" s="109"/>
      <c r="E244" s="109"/>
      <c r="F244" s="11">
        <f t="shared" si="18"/>
        <v>34120</v>
      </c>
      <c r="G244" s="7">
        <v>34093</v>
      </c>
      <c r="H244" s="16">
        <v>6002.2</v>
      </c>
      <c r="I244" s="17">
        <f t="shared" si="19"/>
        <v>-8.6597394167354299E-4</v>
      </c>
      <c r="J244" s="18">
        <f t="shared" si="20"/>
        <v>0.12261169879905333</v>
      </c>
      <c r="K244" s="139"/>
      <c r="M244" s="11">
        <v>41274</v>
      </c>
      <c r="N244" s="74">
        <f t="shared" si="16"/>
        <v>0.14448809523809525</v>
      </c>
      <c r="P244" s="156"/>
    </row>
    <row r="245" spans="1:16">
      <c r="A245" s="11">
        <f t="shared" si="17"/>
        <v>34120</v>
      </c>
      <c r="B245" s="7">
        <v>34094</v>
      </c>
      <c r="C245" s="2" t="s">
        <v>0</v>
      </c>
      <c r="D245" s="109"/>
      <c r="E245" s="109"/>
      <c r="F245" s="11">
        <f t="shared" si="18"/>
        <v>34120</v>
      </c>
      <c r="G245" s="7">
        <v>34094</v>
      </c>
      <c r="H245" s="16">
        <v>6040.4</v>
      </c>
      <c r="I245" s="17">
        <f t="shared" si="19"/>
        <v>6.3441662305698757E-3</v>
      </c>
      <c r="J245" s="18">
        <f t="shared" si="20"/>
        <v>0.12292048388165751</v>
      </c>
      <c r="K245" s="139"/>
      <c r="M245" s="11">
        <v>41305</v>
      </c>
      <c r="N245" s="74">
        <f t="shared" si="16"/>
        <v>0.13428565217391308</v>
      </c>
      <c r="P245" s="156"/>
    </row>
    <row r="246" spans="1:16">
      <c r="A246" s="11">
        <f t="shared" si="17"/>
        <v>34120</v>
      </c>
      <c r="B246" s="7">
        <v>34095</v>
      </c>
      <c r="C246" s="2" t="s">
        <v>0</v>
      </c>
      <c r="D246" s="109"/>
      <c r="E246" s="109"/>
      <c r="F246" s="11">
        <f t="shared" si="18"/>
        <v>34120</v>
      </c>
      <c r="G246" s="7">
        <v>34095</v>
      </c>
      <c r="H246" s="16">
        <v>6117.1</v>
      </c>
      <c r="I246" s="17">
        <f t="shared" si="19"/>
        <v>1.2617893090254965E-2</v>
      </c>
      <c r="J246" s="18">
        <f t="shared" si="20"/>
        <v>0.12388086298918079</v>
      </c>
      <c r="K246" s="139"/>
      <c r="M246" s="11">
        <v>41333</v>
      </c>
      <c r="N246" s="74">
        <f t="shared" si="16"/>
        <v>0.1607335</v>
      </c>
      <c r="P246" s="156"/>
    </row>
    <row r="247" spans="1:16">
      <c r="A247" s="11">
        <f t="shared" si="17"/>
        <v>34120</v>
      </c>
      <c r="B247" s="7">
        <v>34096</v>
      </c>
      <c r="C247" s="2" t="s">
        <v>0</v>
      </c>
      <c r="D247" s="109"/>
      <c r="E247" s="109"/>
      <c r="F247" s="11">
        <f t="shared" si="18"/>
        <v>34120</v>
      </c>
      <c r="G247" s="7">
        <v>34096</v>
      </c>
      <c r="H247" s="16">
        <v>6089.1</v>
      </c>
      <c r="I247" s="17">
        <f t="shared" si="19"/>
        <v>-4.5878404601983327E-3</v>
      </c>
      <c r="J247" s="18">
        <f t="shared" si="20"/>
        <v>0.12421668078865565</v>
      </c>
      <c r="K247" s="139"/>
      <c r="M247" s="11">
        <v>41364</v>
      </c>
      <c r="N247" s="74">
        <f t="shared" si="16"/>
        <v>0.16645095238095237</v>
      </c>
      <c r="P247" s="156"/>
    </row>
    <row r="248" spans="1:16">
      <c r="A248" s="11">
        <f t="shared" si="17"/>
        <v>34120</v>
      </c>
      <c r="B248" s="7">
        <v>34099</v>
      </c>
      <c r="C248" s="2" t="s">
        <v>0</v>
      </c>
      <c r="D248" s="109"/>
      <c r="E248" s="109"/>
      <c r="F248" s="11">
        <f t="shared" si="18"/>
        <v>34120</v>
      </c>
      <c r="G248" s="7">
        <v>34099</v>
      </c>
      <c r="H248" s="16">
        <v>6037</v>
      </c>
      <c r="I248" s="17">
        <f t="shared" si="19"/>
        <v>-8.5930877352643851E-3</v>
      </c>
      <c r="J248" s="18">
        <f t="shared" si="20"/>
        <v>0.12478231529327713</v>
      </c>
      <c r="K248" s="139"/>
      <c r="M248" s="11">
        <v>41394</v>
      </c>
      <c r="N248" s="74">
        <f t="shared" si="16"/>
        <v>0.15258090909090907</v>
      </c>
      <c r="P248" s="156"/>
    </row>
    <row r="249" spans="1:16">
      <c r="A249" s="11">
        <f t="shared" si="17"/>
        <v>34120</v>
      </c>
      <c r="B249" s="7">
        <v>34100</v>
      </c>
      <c r="C249" s="2" t="s">
        <v>0</v>
      </c>
      <c r="D249" s="109"/>
      <c r="E249" s="109"/>
      <c r="F249" s="11">
        <f t="shared" si="18"/>
        <v>34120</v>
      </c>
      <c r="G249" s="7">
        <v>34100</v>
      </c>
      <c r="H249" s="16">
        <v>6095.1</v>
      </c>
      <c r="I249" s="17">
        <f t="shared" si="19"/>
        <v>9.5779698752485234E-3</v>
      </c>
      <c r="J249" s="18">
        <f t="shared" si="20"/>
        <v>0.12562230607944466</v>
      </c>
      <c r="K249" s="139"/>
      <c r="M249" s="11">
        <v>41425</v>
      </c>
      <c r="N249" s="74">
        <f t="shared" si="16"/>
        <v>0.1628586956521739</v>
      </c>
      <c r="P249" s="156"/>
    </row>
    <row r="250" spans="1:16">
      <c r="A250" s="11">
        <f t="shared" si="17"/>
        <v>34120</v>
      </c>
      <c r="B250" s="7">
        <v>34101</v>
      </c>
      <c r="C250" s="2" t="s">
        <v>0</v>
      </c>
      <c r="D250" s="109"/>
      <c r="E250" s="109"/>
      <c r="F250" s="11">
        <f t="shared" si="18"/>
        <v>34120</v>
      </c>
      <c r="G250" s="7">
        <v>34101</v>
      </c>
      <c r="H250" s="16">
        <v>6124.9</v>
      </c>
      <c r="I250" s="17">
        <f t="shared" si="19"/>
        <v>4.8772600773616011E-3</v>
      </c>
      <c r="J250" s="18">
        <f t="shared" si="20"/>
        <v>0.12261560272739605</v>
      </c>
      <c r="K250" s="139"/>
      <c r="M250" s="11">
        <v>41455</v>
      </c>
      <c r="N250" s="74">
        <f t="shared" si="16"/>
        <v>0.20392350000000001</v>
      </c>
      <c r="P250" s="156"/>
    </row>
    <row r="251" spans="1:16">
      <c r="A251" s="11">
        <f t="shared" si="17"/>
        <v>34120</v>
      </c>
      <c r="B251" s="7">
        <v>34102</v>
      </c>
      <c r="C251" s="2" t="s">
        <v>0</v>
      </c>
      <c r="D251" s="109"/>
      <c r="E251" s="109"/>
      <c r="F251" s="11">
        <f t="shared" si="18"/>
        <v>34120</v>
      </c>
      <c r="G251" s="7">
        <v>34102</v>
      </c>
      <c r="H251" s="16">
        <v>6118.1</v>
      </c>
      <c r="I251" s="17">
        <f t="shared" si="19"/>
        <v>-1.110838960915641E-3</v>
      </c>
      <c r="J251" s="18">
        <f t="shared" si="20"/>
        <v>0.12155601773214159</v>
      </c>
      <c r="K251" s="139"/>
      <c r="M251" s="11">
        <v>41486</v>
      </c>
      <c r="N251" s="74">
        <f t="shared" ref="N251:N281" si="21">AVERAGEIFS($C$4069:$C$1048576,$A$4069:$A$1048576,$M251)/100</f>
        <v>0.17434391304347827</v>
      </c>
      <c r="P251" s="156"/>
    </row>
    <row r="252" spans="1:16">
      <c r="A252" s="11">
        <f t="shared" si="17"/>
        <v>34120</v>
      </c>
      <c r="B252" s="7">
        <v>34103</v>
      </c>
      <c r="C252" s="2" t="s">
        <v>0</v>
      </c>
      <c r="D252" s="109"/>
      <c r="E252" s="109"/>
      <c r="F252" s="11">
        <f t="shared" si="18"/>
        <v>34120</v>
      </c>
      <c r="G252" s="7">
        <v>34103</v>
      </c>
      <c r="H252" s="16">
        <v>6131.1</v>
      </c>
      <c r="I252" s="17">
        <f t="shared" si="19"/>
        <v>2.1225883944795756E-3</v>
      </c>
      <c r="J252" s="18">
        <f t="shared" si="20"/>
        <v>0.1161421543643638</v>
      </c>
      <c r="K252" s="139"/>
      <c r="M252" s="11">
        <v>41517</v>
      </c>
      <c r="N252" s="74">
        <f t="shared" si="21"/>
        <v>0.15821772727272729</v>
      </c>
      <c r="P252" s="156"/>
    </row>
    <row r="253" spans="1:16">
      <c r="A253" s="11">
        <f t="shared" si="17"/>
        <v>34120</v>
      </c>
      <c r="B253" s="7">
        <v>34106</v>
      </c>
      <c r="C253" s="2" t="s">
        <v>0</v>
      </c>
      <c r="D253" s="109"/>
      <c r="E253" s="109"/>
      <c r="F253" s="11">
        <f t="shared" si="18"/>
        <v>34120</v>
      </c>
      <c r="G253" s="7">
        <v>34106</v>
      </c>
      <c r="H253" s="16">
        <v>6084.2</v>
      </c>
      <c r="I253" s="17">
        <f t="shared" si="19"/>
        <v>-7.678932233929312E-3</v>
      </c>
      <c r="J253" s="18">
        <f t="shared" si="20"/>
        <v>0.11648340419444619</v>
      </c>
      <c r="K253" s="139"/>
      <c r="M253" s="11">
        <v>41547</v>
      </c>
      <c r="N253" s="74">
        <f t="shared" si="21"/>
        <v>0.15714809523809528</v>
      </c>
      <c r="P253" s="156"/>
    </row>
    <row r="254" spans="1:16">
      <c r="A254" s="11">
        <f t="shared" si="17"/>
        <v>34120</v>
      </c>
      <c r="B254" s="7">
        <v>34107</v>
      </c>
      <c r="C254" s="2" t="s">
        <v>0</v>
      </c>
      <c r="D254" s="109"/>
      <c r="E254" s="109"/>
      <c r="F254" s="11">
        <f t="shared" si="18"/>
        <v>34120</v>
      </c>
      <c r="G254" s="7">
        <v>34107</v>
      </c>
      <c r="H254" s="16">
        <v>6050.7</v>
      </c>
      <c r="I254" s="17">
        <f t="shared" si="19"/>
        <v>-5.5212791374604714E-3</v>
      </c>
      <c r="J254" s="18">
        <f t="shared" si="20"/>
        <v>0.11671678360482392</v>
      </c>
      <c r="K254" s="139"/>
      <c r="M254" s="11">
        <v>41578</v>
      </c>
      <c r="N254" s="74">
        <f t="shared" si="21"/>
        <v>0.15340086956521737</v>
      </c>
      <c r="P254" s="156"/>
    </row>
    <row r="255" spans="1:16">
      <c r="A255" s="11">
        <f t="shared" si="17"/>
        <v>34120</v>
      </c>
      <c r="B255" s="7">
        <v>34108</v>
      </c>
      <c r="C255" s="2" t="s">
        <v>0</v>
      </c>
      <c r="D255" s="109"/>
      <c r="E255" s="109"/>
      <c r="F255" s="11">
        <f t="shared" si="18"/>
        <v>34120</v>
      </c>
      <c r="G255" s="7">
        <v>34108</v>
      </c>
      <c r="H255" s="16">
        <v>6065.4</v>
      </c>
      <c r="I255" s="17">
        <f t="shared" si="19"/>
        <v>2.426524576856561E-3</v>
      </c>
      <c r="J255" s="18">
        <f t="shared" si="20"/>
        <v>0.1148853158486122</v>
      </c>
      <c r="K255" s="139"/>
      <c r="M255" s="11">
        <v>41608</v>
      </c>
      <c r="N255" s="74">
        <f t="shared" si="21"/>
        <v>0.1457009523809524</v>
      </c>
      <c r="P255" s="156"/>
    </row>
    <row r="256" spans="1:16">
      <c r="A256" s="11">
        <f t="shared" si="17"/>
        <v>34120</v>
      </c>
      <c r="B256" s="7">
        <v>34109</v>
      </c>
      <c r="C256" s="2" t="s">
        <v>0</v>
      </c>
      <c r="D256" s="109"/>
      <c r="E256" s="109"/>
      <c r="F256" s="11">
        <f t="shared" si="18"/>
        <v>34120</v>
      </c>
      <c r="G256" s="7">
        <v>34109</v>
      </c>
      <c r="H256" s="16">
        <v>6068.8</v>
      </c>
      <c r="I256" s="17">
        <f t="shared" si="19"/>
        <v>5.6039954656772223E-4</v>
      </c>
      <c r="J256" s="18">
        <f t="shared" si="20"/>
        <v>0.11410655254087104</v>
      </c>
      <c r="K256" s="139"/>
      <c r="M256" s="11">
        <v>41639</v>
      </c>
      <c r="N256" s="74">
        <f t="shared" si="21"/>
        <v>0.14894363636363642</v>
      </c>
      <c r="P256" s="156"/>
    </row>
    <row r="257" spans="1:16">
      <c r="A257" s="11">
        <f t="shared" si="17"/>
        <v>34120</v>
      </c>
      <c r="B257" s="7">
        <v>34110</v>
      </c>
      <c r="C257" s="2" t="s">
        <v>0</v>
      </c>
      <c r="D257" s="109"/>
      <c r="E257" s="109"/>
      <c r="F257" s="11">
        <f t="shared" si="18"/>
        <v>34120</v>
      </c>
      <c r="G257" s="7">
        <v>34110</v>
      </c>
      <c r="H257" s="16">
        <v>6120.1</v>
      </c>
      <c r="I257" s="17">
        <f t="shared" si="19"/>
        <v>8.4175443075241475E-3</v>
      </c>
      <c r="J257" s="18">
        <f t="shared" si="20"/>
        <v>0.11323455883703593</v>
      </c>
      <c r="K257" s="139"/>
      <c r="M257" s="11">
        <v>41670</v>
      </c>
      <c r="N257" s="74">
        <f t="shared" si="21"/>
        <v>0.14471173913043481</v>
      </c>
      <c r="P257" s="156"/>
    </row>
    <row r="258" spans="1:16">
      <c r="A258" s="11">
        <f t="shared" si="17"/>
        <v>34120</v>
      </c>
      <c r="B258" s="7">
        <v>34113</v>
      </c>
      <c r="C258" s="2" t="s">
        <v>0</v>
      </c>
      <c r="D258" s="109"/>
      <c r="E258" s="109"/>
      <c r="F258" s="11">
        <f t="shared" si="18"/>
        <v>34120</v>
      </c>
      <c r="G258" s="7">
        <v>34113</v>
      </c>
      <c r="H258" s="16">
        <v>6077.7</v>
      </c>
      <c r="I258" s="17">
        <f t="shared" si="19"/>
        <v>-6.9521013251430492E-3</v>
      </c>
      <c r="J258" s="18">
        <f t="shared" si="20"/>
        <v>0.11404711976445496</v>
      </c>
      <c r="K258" s="139"/>
      <c r="M258" s="11">
        <v>41698</v>
      </c>
      <c r="N258" s="74">
        <f t="shared" si="21"/>
        <v>0.15614699999999998</v>
      </c>
      <c r="P258" s="156"/>
    </row>
    <row r="259" spans="1:16">
      <c r="A259" s="11">
        <f t="shared" ref="A259:A322" si="22">EOMONTH(B259,0)</f>
        <v>34120</v>
      </c>
      <c r="B259" s="7">
        <v>34114</v>
      </c>
      <c r="C259" s="2" t="s">
        <v>0</v>
      </c>
      <c r="D259" s="109"/>
      <c r="E259" s="109"/>
      <c r="F259" s="11">
        <f t="shared" ref="F259:F322" si="23">EOMONTH(G259,0)</f>
        <v>34120</v>
      </c>
      <c r="G259" s="7">
        <v>34114</v>
      </c>
      <c r="H259" s="16">
        <v>6127.6</v>
      </c>
      <c r="I259" s="17">
        <f t="shared" si="19"/>
        <v>8.176821221525573E-3</v>
      </c>
      <c r="J259" s="18">
        <f t="shared" si="20"/>
        <v>0.11388512602991729</v>
      </c>
      <c r="K259" s="139"/>
      <c r="M259" s="11">
        <v>41729</v>
      </c>
      <c r="N259" s="74">
        <f t="shared" si="21"/>
        <v>0.14624571428571426</v>
      </c>
      <c r="P259" s="156"/>
    </row>
    <row r="260" spans="1:16">
      <c r="A260" s="11">
        <f t="shared" si="22"/>
        <v>34120</v>
      </c>
      <c r="B260" s="7">
        <v>34115</v>
      </c>
      <c r="C260" s="2" t="s">
        <v>0</v>
      </c>
      <c r="D260" s="109"/>
      <c r="E260" s="109"/>
      <c r="F260" s="11">
        <f t="shared" si="23"/>
        <v>34120</v>
      </c>
      <c r="G260" s="7">
        <v>34115</v>
      </c>
      <c r="H260" s="16">
        <v>6205.3</v>
      </c>
      <c r="I260" s="17">
        <f t="shared" ref="I260:I323" si="24">IF(AND(ISNUMBER(H259),ISNUMBER(H260)),LN(H260/H259)," ")</f>
        <v>1.2600609437800317E-2</v>
      </c>
      <c r="J260" s="18">
        <f t="shared" si="20"/>
        <v>0.11543990809069551</v>
      </c>
      <c r="K260" s="139"/>
      <c r="M260" s="11">
        <v>41759</v>
      </c>
      <c r="N260" s="74">
        <f t="shared" si="21"/>
        <v>0.1301563636363636</v>
      </c>
      <c r="P260" s="156"/>
    </row>
    <row r="261" spans="1:16">
      <c r="A261" s="11">
        <f t="shared" si="22"/>
        <v>34120</v>
      </c>
      <c r="B261" s="7">
        <v>34116</v>
      </c>
      <c r="C261" s="2" t="s">
        <v>0</v>
      </c>
      <c r="D261" s="109"/>
      <c r="E261" s="109"/>
      <c r="F261" s="11">
        <f t="shared" si="23"/>
        <v>34120</v>
      </c>
      <c r="G261" s="7">
        <v>34116</v>
      </c>
      <c r="H261" s="16">
        <v>6328.7</v>
      </c>
      <c r="I261" s="17">
        <f t="shared" si="24"/>
        <v>1.9691078222292643E-2</v>
      </c>
      <c r="J261" s="18">
        <f t="shared" si="20"/>
        <v>0.11932480989605417</v>
      </c>
      <c r="K261" s="139"/>
      <c r="M261" s="11">
        <v>41790</v>
      </c>
      <c r="N261" s="74">
        <f t="shared" si="21"/>
        <v>0.13499409090909092</v>
      </c>
      <c r="P261" s="156"/>
    </row>
    <row r="262" spans="1:16">
      <c r="A262" s="11">
        <f t="shared" si="22"/>
        <v>34120</v>
      </c>
      <c r="B262" s="7">
        <v>34117</v>
      </c>
      <c r="C262" s="2" t="s">
        <v>0</v>
      </c>
      <c r="D262" s="109"/>
      <c r="E262" s="109"/>
      <c r="F262" s="11">
        <f t="shared" si="23"/>
        <v>34120</v>
      </c>
      <c r="G262" s="7">
        <v>34117</v>
      </c>
      <c r="H262" s="16">
        <v>6359.4</v>
      </c>
      <c r="I262" s="17">
        <f t="shared" si="24"/>
        <v>4.8391894626302299E-3</v>
      </c>
      <c r="J262" s="18">
        <f t="shared" si="20"/>
        <v>0.11941620964694101</v>
      </c>
      <c r="K262" s="139"/>
      <c r="M262" s="11">
        <v>41820</v>
      </c>
      <c r="N262" s="74">
        <f t="shared" si="21"/>
        <v>0.12758761904761906</v>
      </c>
      <c r="P262" s="156"/>
    </row>
    <row r="263" spans="1:16">
      <c r="A263" s="11">
        <f t="shared" si="22"/>
        <v>34120</v>
      </c>
      <c r="B263" s="7">
        <v>34120</v>
      </c>
      <c r="C263" s="2" t="s">
        <v>0</v>
      </c>
      <c r="D263" s="109"/>
      <c r="E263" s="109"/>
      <c r="F263" s="11">
        <f t="shared" si="23"/>
        <v>34120</v>
      </c>
      <c r="G263" s="7">
        <v>34120</v>
      </c>
      <c r="H263" s="16">
        <v>6270.9</v>
      </c>
      <c r="I263" s="17">
        <f t="shared" si="24"/>
        <v>-1.4014148265417596E-2</v>
      </c>
      <c r="J263" s="18">
        <f t="shared" si="20"/>
        <v>0.12221739133813535</v>
      </c>
      <c r="K263" s="139"/>
      <c r="M263" s="11">
        <v>41851</v>
      </c>
      <c r="N263" s="74">
        <f t="shared" si="21"/>
        <v>0.11846391304347825</v>
      </c>
      <c r="P263" s="156"/>
    </row>
    <row r="264" spans="1:16">
      <c r="A264" s="11">
        <f t="shared" si="22"/>
        <v>34150</v>
      </c>
      <c r="B264" s="7">
        <v>34121</v>
      </c>
      <c r="C264" s="2" t="s">
        <v>0</v>
      </c>
      <c r="D264" s="109"/>
      <c r="E264" s="109"/>
      <c r="F264" s="11">
        <f t="shared" si="23"/>
        <v>34150</v>
      </c>
      <c r="G264" s="7">
        <v>34121</v>
      </c>
      <c r="H264" s="16">
        <v>6260</v>
      </c>
      <c r="I264" s="17">
        <f t="shared" si="24"/>
        <v>-1.7396999017023729E-3</v>
      </c>
      <c r="J264" s="18">
        <f t="shared" si="20"/>
        <v>0.12225042713209774</v>
      </c>
      <c r="K264" s="139"/>
      <c r="M264" s="11">
        <v>41882</v>
      </c>
      <c r="N264" s="74">
        <f t="shared" si="21"/>
        <v>0.13710047619047619</v>
      </c>
      <c r="P264" s="156"/>
    </row>
    <row r="265" spans="1:16">
      <c r="A265" s="11">
        <f t="shared" si="22"/>
        <v>34150</v>
      </c>
      <c r="B265" s="7">
        <v>34122</v>
      </c>
      <c r="C265" s="2" t="s">
        <v>0</v>
      </c>
      <c r="D265" s="109"/>
      <c r="E265" s="109"/>
      <c r="F265" s="11">
        <f t="shared" si="23"/>
        <v>34150</v>
      </c>
      <c r="G265" s="7">
        <v>34122</v>
      </c>
      <c r="H265" s="16">
        <v>6293.5</v>
      </c>
      <c r="I265" s="17">
        <f t="shared" si="24"/>
        <v>5.3371696374155319E-3</v>
      </c>
      <c r="J265" s="18">
        <f t="shared" si="20"/>
        <v>0.12235612520884918</v>
      </c>
      <c r="K265" s="139"/>
      <c r="M265" s="11">
        <v>41912</v>
      </c>
      <c r="N265" s="74">
        <f t="shared" si="21"/>
        <v>0.14820545454545456</v>
      </c>
      <c r="P265" s="156"/>
    </row>
    <row r="266" spans="1:16">
      <c r="A266" s="11">
        <f t="shared" si="22"/>
        <v>34150</v>
      </c>
      <c r="B266" s="7">
        <v>34123</v>
      </c>
      <c r="C266" s="2" t="s">
        <v>0</v>
      </c>
      <c r="D266" s="109"/>
      <c r="E266" s="109"/>
      <c r="F266" s="11">
        <f t="shared" si="23"/>
        <v>34150</v>
      </c>
      <c r="G266" s="7">
        <v>34123</v>
      </c>
      <c r="H266" s="16">
        <v>6296.1</v>
      </c>
      <c r="I266" s="17">
        <f t="shared" si="24"/>
        <v>4.1303933992570805E-4</v>
      </c>
      <c r="J266" s="18">
        <f t="shared" si="20"/>
        <v>0.12172739294452166</v>
      </c>
      <c r="K266" s="139"/>
      <c r="M266" s="11">
        <v>41943</v>
      </c>
      <c r="N266" s="74">
        <f t="shared" si="21"/>
        <v>0.16773173913043476</v>
      </c>
      <c r="P266" s="156"/>
    </row>
    <row r="267" spans="1:16">
      <c r="A267" s="11">
        <f t="shared" si="22"/>
        <v>34150</v>
      </c>
      <c r="B267" s="7">
        <v>34124</v>
      </c>
      <c r="C267" s="2" t="s">
        <v>0</v>
      </c>
      <c r="D267" s="109"/>
      <c r="E267" s="109"/>
      <c r="F267" s="11">
        <f t="shared" si="23"/>
        <v>34150</v>
      </c>
      <c r="G267" s="7">
        <v>34124</v>
      </c>
      <c r="H267" s="16">
        <v>6291.6</v>
      </c>
      <c r="I267" s="17">
        <f t="shared" si="24"/>
        <v>-7.1498370499785814E-4</v>
      </c>
      <c r="J267" s="18">
        <f t="shared" si="20"/>
        <v>0.12177499748747513</v>
      </c>
      <c r="K267" s="139"/>
      <c r="M267" s="11">
        <v>41973</v>
      </c>
      <c r="N267" s="74">
        <f t="shared" si="21"/>
        <v>0.1485455</v>
      </c>
      <c r="P267" s="156"/>
    </row>
    <row r="268" spans="1:16">
      <c r="A268" s="11">
        <f t="shared" si="22"/>
        <v>34150</v>
      </c>
      <c r="B268" s="7">
        <v>34127</v>
      </c>
      <c r="C268" s="2" t="s">
        <v>0</v>
      </c>
      <c r="D268" s="109"/>
      <c r="E268" s="109"/>
      <c r="F268" s="11">
        <f t="shared" si="23"/>
        <v>34150</v>
      </c>
      <c r="G268" s="7">
        <v>34127</v>
      </c>
      <c r="H268" s="16">
        <v>6282</v>
      </c>
      <c r="I268" s="17">
        <f t="shared" si="24"/>
        <v>-1.5270092678955727E-3</v>
      </c>
      <c r="J268" s="18">
        <f t="shared" si="20"/>
        <v>0.12188321467043599</v>
      </c>
      <c r="K268" s="139"/>
      <c r="M268" s="11">
        <v>42004</v>
      </c>
      <c r="N268" s="74">
        <f t="shared" si="21"/>
        <v>0.16448347826086956</v>
      </c>
      <c r="P268" s="156"/>
    </row>
    <row r="269" spans="1:16">
      <c r="A269" s="11">
        <f t="shared" si="22"/>
        <v>34150</v>
      </c>
      <c r="B269" s="7">
        <v>34128</v>
      </c>
      <c r="C269" s="2" t="s">
        <v>0</v>
      </c>
      <c r="D269" s="109"/>
      <c r="E269" s="109"/>
      <c r="F269" s="11">
        <f t="shared" si="23"/>
        <v>34150</v>
      </c>
      <c r="G269" s="7">
        <v>34128</v>
      </c>
      <c r="H269" s="16">
        <v>6230</v>
      </c>
      <c r="I269" s="17">
        <f t="shared" si="24"/>
        <v>-8.3120683170930364E-3</v>
      </c>
      <c r="J269" s="18">
        <f t="shared" si="20"/>
        <v>0.12295640839811366</v>
      </c>
      <c r="K269" s="139"/>
      <c r="M269" s="11">
        <v>42035</v>
      </c>
      <c r="N269" s="74">
        <f t="shared" si="21"/>
        <v>0.16601681818181821</v>
      </c>
      <c r="P269" s="156"/>
    </row>
    <row r="270" spans="1:16">
      <c r="A270" s="11">
        <f t="shared" si="22"/>
        <v>34150</v>
      </c>
      <c r="B270" s="7">
        <v>34129</v>
      </c>
      <c r="C270" s="2" t="s">
        <v>0</v>
      </c>
      <c r="D270" s="109"/>
      <c r="E270" s="109"/>
      <c r="F270" s="11">
        <f t="shared" si="23"/>
        <v>34150</v>
      </c>
      <c r="G270" s="7">
        <v>34129</v>
      </c>
      <c r="H270" s="16">
        <v>6197</v>
      </c>
      <c r="I270" s="17">
        <f t="shared" si="24"/>
        <v>-5.3110288193913601E-3</v>
      </c>
      <c r="J270" s="18">
        <f t="shared" si="20"/>
        <v>0.12346282378421408</v>
      </c>
      <c r="K270" s="139"/>
      <c r="M270" s="11">
        <v>42063</v>
      </c>
      <c r="N270" s="74">
        <f t="shared" si="21"/>
        <v>0.16629649999999999</v>
      </c>
      <c r="P270" s="156"/>
    </row>
    <row r="271" spans="1:16">
      <c r="A271" s="11">
        <f t="shared" si="22"/>
        <v>34150</v>
      </c>
      <c r="B271" s="7">
        <v>34130</v>
      </c>
      <c r="C271" s="2" t="s">
        <v>0</v>
      </c>
      <c r="D271" s="109"/>
      <c r="E271" s="109"/>
      <c r="F271" s="11">
        <f t="shared" si="23"/>
        <v>34150</v>
      </c>
      <c r="G271" s="7">
        <v>34130</v>
      </c>
      <c r="H271" s="16">
        <v>6212</v>
      </c>
      <c r="I271" s="17">
        <f t="shared" si="24"/>
        <v>2.4176013064702447E-3</v>
      </c>
      <c r="J271" s="18">
        <f t="shared" si="20"/>
        <v>0.12346424285511202</v>
      </c>
      <c r="K271" s="139"/>
      <c r="M271" s="11">
        <v>42094</v>
      </c>
      <c r="N271" s="74">
        <f t="shared" si="21"/>
        <v>0.15454772727272728</v>
      </c>
      <c r="P271" s="156"/>
    </row>
    <row r="272" spans="1:16">
      <c r="A272" s="11">
        <f t="shared" si="22"/>
        <v>34150</v>
      </c>
      <c r="B272" s="7">
        <v>34131</v>
      </c>
      <c r="C272" s="2" t="s">
        <v>0</v>
      </c>
      <c r="D272" s="109"/>
      <c r="E272" s="109"/>
      <c r="F272" s="11">
        <f t="shared" si="23"/>
        <v>34150</v>
      </c>
      <c r="G272" s="7">
        <v>34131</v>
      </c>
      <c r="H272" s="16">
        <v>6220.2</v>
      </c>
      <c r="I272" s="17">
        <f t="shared" si="24"/>
        <v>1.3191552885437612E-3</v>
      </c>
      <c r="J272" s="18">
        <f t="shared" si="20"/>
        <v>0.12289094831381597</v>
      </c>
      <c r="K272" s="139"/>
      <c r="M272" s="11">
        <v>42124</v>
      </c>
      <c r="N272" s="74">
        <f t="shared" si="21"/>
        <v>0.16154363636363636</v>
      </c>
      <c r="P272" s="156"/>
    </row>
    <row r="273" spans="1:16">
      <c r="A273" s="11">
        <f t="shared" si="22"/>
        <v>34150</v>
      </c>
      <c r="B273" s="7">
        <v>34134</v>
      </c>
      <c r="C273" s="2" t="s">
        <v>0</v>
      </c>
      <c r="D273" s="109"/>
      <c r="E273" s="109"/>
      <c r="F273" s="11">
        <f t="shared" si="23"/>
        <v>34150</v>
      </c>
      <c r="G273" s="7">
        <v>34134</v>
      </c>
      <c r="H273" s="16">
        <v>6221.2</v>
      </c>
      <c r="I273" s="17">
        <f t="shared" si="24"/>
        <v>1.6075361328373E-4</v>
      </c>
      <c r="J273" s="18">
        <f t="shared" si="20"/>
        <v>0.1220042878823009</v>
      </c>
      <c r="K273" s="139"/>
      <c r="M273" s="11">
        <v>42155</v>
      </c>
      <c r="N273" s="74">
        <f t="shared" si="21"/>
        <v>0.18464523809523808</v>
      </c>
      <c r="P273" s="156"/>
    </row>
    <row r="274" spans="1:16">
      <c r="A274" s="11">
        <f t="shared" si="22"/>
        <v>34150</v>
      </c>
      <c r="B274" s="7">
        <v>34135</v>
      </c>
      <c r="C274" s="2" t="s">
        <v>0</v>
      </c>
      <c r="D274" s="109"/>
      <c r="E274" s="109"/>
      <c r="F274" s="11">
        <f t="shared" si="23"/>
        <v>34150</v>
      </c>
      <c r="G274" s="7">
        <v>34135</v>
      </c>
      <c r="H274" s="16">
        <v>6261.5</v>
      </c>
      <c r="I274" s="17">
        <f t="shared" si="24"/>
        <v>6.4569588336821117E-3</v>
      </c>
      <c r="J274" s="18">
        <f t="shared" si="20"/>
        <v>0.11918865765314687</v>
      </c>
      <c r="K274" s="139"/>
      <c r="M274" s="11">
        <v>42185</v>
      </c>
      <c r="N274" s="74">
        <f t="shared" si="21"/>
        <v>0.18854090909090904</v>
      </c>
      <c r="P274" s="156"/>
    </row>
    <row r="275" spans="1:16">
      <c r="A275" s="11">
        <f t="shared" si="22"/>
        <v>34150</v>
      </c>
      <c r="B275" s="7">
        <v>34136</v>
      </c>
      <c r="C275" s="2" t="s">
        <v>0</v>
      </c>
      <c r="D275" s="109"/>
      <c r="E275" s="109"/>
      <c r="F275" s="11">
        <f t="shared" si="23"/>
        <v>34150</v>
      </c>
      <c r="G275" s="7">
        <v>34136</v>
      </c>
      <c r="H275" s="16">
        <v>6260.8</v>
      </c>
      <c r="I275" s="17">
        <f t="shared" si="24"/>
        <v>-1.1180054793909085E-4</v>
      </c>
      <c r="J275" s="18">
        <f t="shared" si="20"/>
        <v>0.11905595778543901</v>
      </c>
      <c r="K275" s="139"/>
      <c r="M275" s="11">
        <v>42216</v>
      </c>
      <c r="N275" s="74">
        <f t="shared" si="21"/>
        <v>0.18637826086956527</v>
      </c>
      <c r="P275" s="156"/>
    </row>
    <row r="276" spans="1:16">
      <c r="A276" s="11">
        <f t="shared" si="22"/>
        <v>34150</v>
      </c>
      <c r="B276" s="7">
        <v>34137</v>
      </c>
      <c r="C276" s="2" t="s">
        <v>0</v>
      </c>
      <c r="D276" s="109"/>
      <c r="E276" s="109"/>
      <c r="F276" s="11">
        <f t="shared" si="23"/>
        <v>34150</v>
      </c>
      <c r="G276" s="7">
        <v>34137</v>
      </c>
      <c r="H276" s="16">
        <v>6268.4</v>
      </c>
      <c r="I276" s="17">
        <f t="shared" si="24"/>
        <v>1.213166192912916E-3</v>
      </c>
      <c r="J276" s="18">
        <f t="shared" si="20"/>
        <v>0.11887133331572243</v>
      </c>
      <c r="K276" s="139"/>
      <c r="M276" s="11">
        <v>42247</v>
      </c>
      <c r="N276" s="74">
        <f t="shared" si="21"/>
        <v>0.21784095238095236</v>
      </c>
      <c r="P276" s="156"/>
    </row>
    <row r="277" spans="1:16">
      <c r="A277" s="11">
        <f t="shared" si="22"/>
        <v>34150</v>
      </c>
      <c r="B277" s="7">
        <v>34138</v>
      </c>
      <c r="C277" s="2" t="s">
        <v>0</v>
      </c>
      <c r="D277" s="109"/>
      <c r="E277" s="109"/>
      <c r="F277" s="11">
        <f t="shared" si="23"/>
        <v>34150</v>
      </c>
      <c r="G277" s="7">
        <v>34138</v>
      </c>
      <c r="H277" s="16">
        <v>6274.2</v>
      </c>
      <c r="I277" s="17">
        <f t="shared" si="24"/>
        <v>9.2484818353722256E-4</v>
      </c>
      <c r="J277" s="18">
        <f t="shared" si="20"/>
        <v>0.11883201268653483</v>
      </c>
      <c r="K277" s="139"/>
      <c r="M277" s="11">
        <v>42277</v>
      </c>
      <c r="N277" s="74">
        <f t="shared" si="21"/>
        <v>0.27927181818181812</v>
      </c>
      <c r="P277" s="156"/>
    </row>
    <row r="278" spans="1:16">
      <c r="A278" s="11">
        <f t="shared" si="22"/>
        <v>34150</v>
      </c>
      <c r="B278" s="7">
        <v>34141</v>
      </c>
      <c r="C278" s="2" t="s">
        <v>0</v>
      </c>
      <c r="D278" s="109"/>
      <c r="E278" s="109"/>
      <c r="F278" s="11">
        <f t="shared" si="23"/>
        <v>34150</v>
      </c>
      <c r="G278" s="7">
        <v>34141</v>
      </c>
      <c r="H278" s="16">
        <v>6264.5</v>
      </c>
      <c r="I278" s="17">
        <f t="shared" si="24"/>
        <v>-1.5472101469907152E-3</v>
      </c>
      <c r="J278" s="18">
        <f t="shared" si="20"/>
        <v>0.11853788041807228</v>
      </c>
      <c r="K278" s="139"/>
      <c r="M278" s="11">
        <v>42308</v>
      </c>
      <c r="N278" s="74">
        <f t="shared" si="21"/>
        <v>0.21718272727272722</v>
      </c>
      <c r="P278" s="156"/>
    </row>
    <row r="279" spans="1:16">
      <c r="A279" s="11">
        <f t="shared" si="22"/>
        <v>34150</v>
      </c>
      <c r="B279" s="7">
        <v>34142</v>
      </c>
      <c r="C279" s="2" t="s">
        <v>0</v>
      </c>
      <c r="D279" s="109"/>
      <c r="E279" s="109"/>
      <c r="F279" s="11">
        <f t="shared" si="23"/>
        <v>34150</v>
      </c>
      <c r="G279" s="7">
        <v>34142</v>
      </c>
      <c r="H279" s="16">
        <v>6222.1</v>
      </c>
      <c r="I279" s="17">
        <f t="shared" si="24"/>
        <v>-6.7913063546067073E-3</v>
      </c>
      <c r="J279" s="18">
        <f t="shared" si="20"/>
        <v>0.11807466389963432</v>
      </c>
      <c r="K279" s="139"/>
      <c r="M279" s="11">
        <v>42338</v>
      </c>
      <c r="N279" s="74">
        <f t="shared" si="21"/>
        <v>0.20786571428571424</v>
      </c>
      <c r="P279" s="156"/>
    </row>
    <row r="280" spans="1:16">
      <c r="A280" s="11">
        <f t="shared" si="22"/>
        <v>34150</v>
      </c>
      <c r="B280" s="7">
        <v>34143</v>
      </c>
      <c r="C280" s="2" t="s">
        <v>0</v>
      </c>
      <c r="D280" s="109"/>
      <c r="E280" s="109"/>
      <c r="F280" s="11">
        <f t="shared" si="23"/>
        <v>34150</v>
      </c>
      <c r="G280" s="7">
        <v>34143</v>
      </c>
      <c r="H280" s="16">
        <v>6156.2</v>
      </c>
      <c r="I280" s="17">
        <f t="shared" si="24"/>
        <v>-1.0647766270995061E-2</v>
      </c>
      <c r="J280" s="18">
        <f t="shared" si="20"/>
        <v>0.11890188540550532</v>
      </c>
      <c r="K280" s="139"/>
      <c r="M280" s="11">
        <v>42369</v>
      </c>
      <c r="N280" s="74">
        <f t="shared" si="21"/>
        <v>0.19325478260869566</v>
      </c>
      <c r="P280" s="156"/>
    </row>
    <row r="281" spans="1:16">
      <c r="A281" s="11">
        <f t="shared" si="22"/>
        <v>34150</v>
      </c>
      <c r="B281" s="7">
        <v>34144</v>
      </c>
      <c r="C281" s="2" t="s">
        <v>0</v>
      </c>
      <c r="D281" s="109"/>
      <c r="E281" s="109"/>
      <c r="F281" s="11">
        <f t="shared" si="23"/>
        <v>34150</v>
      </c>
      <c r="G281" s="7">
        <v>34144</v>
      </c>
      <c r="H281" s="16">
        <v>6162.6</v>
      </c>
      <c r="I281" s="17">
        <f t="shared" si="24"/>
        <v>1.0390623398081466E-3</v>
      </c>
      <c r="J281" s="18">
        <f t="shared" si="20"/>
        <v>0.11882405486722654</v>
      </c>
      <c r="K281" s="139"/>
      <c r="M281" s="11">
        <v>42400</v>
      </c>
      <c r="N281" s="74">
        <f t="shared" si="21"/>
        <v>0.23403904761904762</v>
      </c>
      <c r="P281" s="156"/>
    </row>
    <row r="282" spans="1:16">
      <c r="A282" s="11">
        <f t="shared" si="22"/>
        <v>34150</v>
      </c>
      <c r="B282" s="7">
        <v>34145</v>
      </c>
      <c r="C282" s="2" t="s">
        <v>0</v>
      </c>
      <c r="D282" s="109"/>
      <c r="E282" s="109"/>
      <c r="F282" s="11">
        <f t="shared" si="23"/>
        <v>34150</v>
      </c>
      <c r="G282" s="7">
        <v>34145</v>
      </c>
      <c r="H282" s="16">
        <v>6165.7</v>
      </c>
      <c r="I282" s="17">
        <f t="shared" si="24"/>
        <v>5.029079541114136E-4</v>
      </c>
      <c r="J282" s="18">
        <f t="shared" si="20"/>
        <v>0.11785070499706098</v>
      </c>
      <c r="K282" s="139"/>
      <c r="M282" s="11"/>
      <c r="N282" s="30"/>
    </row>
    <row r="283" spans="1:16">
      <c r="A283" s="11">
        <f t="shared" si="22"/>
        <v>34150</v>
      </c>
      <c r="B283" s="7">
        <v>34148</v>
      </c>
      <c r="C283" s="2" t="s">
        <v>0</v>
      </c>
      <c r="D283" s="109"/>
      <c r="E283" s="109"/>
      <c r="F283" s="11">
        <f t="shared" si="23"/>
        <v>34150</v>
      </c>
      <c r="G283" s="7">
        <v>34148</v>
      </c>
      <c r="H283" s="16">
        <v>6221.9</v>
      </c>
      <c r="I283" s="17">
        <f t="shared" si="24"/>
        <v>9.0736519719295944E-3</v>
      </c>
      <c r="J283" s="18">
        <f t="shared" si="20"/>
        <v>0.11815649267848415</v>
      </c>
      <c r="K283" s="139"/>
      <c r="M283" s="11"/>
      <c r="N283" s="30"/>
    </row>
    <row r="284" spans="1:16">
      <c r="A284" s="11">
        <f t="shared" si="22"/>
        <v>34150</v>
      </c>
      <c r="B284" s="7">
        <v>34149</v>
      </c>
      <c r="C284" s="2" t="s">
        <v>0</v>
      </c>
      <c r="D284" s="109"/>
      <c r="E284" s="109"/>
      <c r="F284" s="11">
        <f t="shared" si="23"/>
        <v>34150</v>
      </c>
      <c r="G284" s="7">
        <v>34149</v>
      </c>
      <c r="H284" s="16">
        <v>6231.3</v>
      </c>
      <c r="I284" s="17">
        <f t="shared" si="24"/>
        <v>1.5096524243176988E-3</v>
      </c>
      <c r="J284" s="18">
        <f t="shared" si="20"/>
        <v>0.11813620102389501</v>
      </c>
      <c r="K284" s="139"/>
      <c r="M284" s="11"/>
      <c r="N284" s="30"/>
    </row>
    <row r="285" spans="1:16">
      <c r="A285" s="11">
        <f t="shared" si="22"/>
        <v>34150</v>
      </c>
      <c r="B285" s="7">
        <v>34150</v>
      </c>
      <c r="C285" s="2" t="s">
        <v>0</v>
      </c>
      <c r="D285" s="109"/>
      <c r="E285" s="109"/>
      <c r="F285" s="11">
        <f t="shared" si="23"/>
        <v>34150</v>
      </c>
      <c r="G285" s="7">
        <v>34150</v>
      </c>
      <c r="H285" s="16">
        <v>6294.6</v>
      </c>
      <c r="I285" s="17">
        <f t="shared" si="24"/>
        <v>1.0107144215322364E-2</v>
      </c>
      <c r="J285" s="18">
        <f t="shared" ref="J285:J348" si="25">IF(ISNUMBER(I285),STDEV(I196:I285)*SQRT(252),"")</f>
        <v>0.11896915478207019</v>
      </c>
      <c r="K285" s="139"/>
      <c r="M285" s="11"/>
      <c r="N285" s="30"/>
    </row>
    <row r="286" spans="1:16">
      <c r="A286" s="11">
        <f t="shared" si="22"/>
        <v>34181</v>
      </c>
      <c r="B286" s="7">
        <v>34151</v>
      </c>
      <c r="C286" s="2" t="s">
        <v>0</v>
      </c>
      <c r="D286" s="109"/>
      <c r="E286" s="109"/>
      <c r="F286" s="11">
        <f t="shared" si="23"/>
        <v>34181</v>
      </c>
      <c r="G286" s="7">
        <v>34151</v>
      </c>
      <c r="H286" s="16">
        <v>6359.9</v>
      </c>
      <c r="I286" s="17">
        <f t="shared" si="24"/>
        <v>1.0320530974620712E-2</v>
      </c>
      <c r="J286" s="18">
        <f t="shared" si="25"/>
        <v>0.11999123589347759</v>
      </c>
      <c r="K286" s="139"/>
      <c r="M286" s="11"/>
      <c r="N286" s="30"/>
    </row>
    <row r="287" spans="1:16">
      <c r="A287" s="11">
        <f t="shared" si="22"/>
        <v>34181</v>
      </c>
      <c r="B287" s="7">
        <v>34152</v>
      </c>
      <c r="C287" s="2" t="s">
        <v>0</v>
      </c>
      <c r="D287" s="109"/>
      <c r="E287" s="109"/>
      <c r="F287" s="11">
        <f t="shared" si="23"/>
        <v>34181</v>
      </c>
      <c r="G287" s="7">
        <v>34152</v>
      </c>
      <c r="H287" s="16">
        <v>6400.5</v>
      </c>
      <c r="I287" s="17">
        <f t="shared" si="24"/>
        <v>6.3634583560487692E-3</v>
      </c>
      <c r="J287" s="18">
        <f t="shared" si="25"/>
        <v>0.12030821596136829</v>
      </c>
      <c r="K287" s="139"/>
      <c r="M287" s="11"/>
      <c r="N287" s="30"/>
    </row>
    <row r="288" spans="1:16">
      <c r="A288" s="11">
        <f t="shared" si="22"/>
        <v>34181</v>
      </c>
      <c r="B288" s="7">
        <v>34155</v>
      </c>
      <c r="C288" s="2" t="s">
        <v>0</v>
      </c>
      <c r="D288" s="109"/>
      <c r="E288" s="109"/>
      <c r="F288" s="11">
        <f t="shared" si="23"/>
        <v>34181</v>
      </c>
      <c r="G288" s="7">
        <v>34155</v>
      </c>
      <c r="H288" s="16">
        <v>6384.1</v>
      </c>
      <c r="I288" s="17">
        <f t="shared" si="24"/>
        <v>-2.565588128800313E-3</v>
      </c>
      <c r="J288" s="18">
        <f t="shared" si="25"/>
        <v>0.11600353115106092</v>
      </c>
      <c r="K288" s="139"/>
      <c r="M288" s="11"/>
      <c r="N288" s="30"/>
    </row>
    <row r="289" spans="1:14">
      <c r="A289" s="11">
        <f t="shared" si="22"/>
        <v>34181</v>
      </c>
      <c r="B289" s="7">
        <v>34156</v>
      </c>
      <c r="C289" s="2" t="s">
        <v>0</v>
      </c>
      <c r="D289" s="109"/>
      <c r="E289" s="109"/>
      <c r="F289" s="11">
        <f t="shared" si="23"/>
        <v>34181</v>
      </c>
      <c r="G289" s="7">
        <v>34156</v>
      </c>
      <c r="H289" s="16">
        <v>6380</v>
      </c>
      <c r="I289" s="17">
        <f t="shared" si="24"/>
        <v>-6.4242682852854957E-4</v>
      </c>
      <c r="J289" s="18">
        <f t="shared" si="25"/>
        <v>0.11597432457667523</v>
      </c>
      <c r="K289" s="139"/>
      <c r="M289" s="11"/>
      <c r="N289" s="30"/>
    </row>
    <row r="290" spans="1:14">
      <c r="A290" s="11">
        <f t="shared" si="22"/>
        <v>34181</v>
      </c>
      <c r="B290" s="7">
        <v>34157</v>
      </c>
      <c r="C290" s="2" t="s">
        <v>0</v>
      </c>
      <c r="D290" s="109"/>
      <c r="E290" s="109"/>
      <c r="F290" s="11">
        <f t="shared" si="23"/>
        <v>34181</v>
      </c>
      <c r="G290" s="7">
        <v>34157</v>
      </c>
      <c r="H290" s="16">
        <v>6412.7</v>
      </c>
      <c r="I290" s="17">
        <f t="shared" si="24"/>
        <v>5.1123017376406886E-3</v>
      </c>
      <c r="J290" s="18">
        <f t="shared" si="25"/>
        <v>0.11400063247935392</v>
      </c>
      <c r="K290" s="139"/>
      <c r="M290" s="11"/>
      <c r="N290" s="30"/>
    </row>
    <row r="291" spans="1:14">
      <c r="A291" s="11">
        <f t="shared" si="22"/>
        <v>34181</v>
      </c>
      <c r="B291" s="7">
        <v>34158</v>
      </c>
      <c r="C291" s="2" t="s">
        <v>0</v>
      </c>
      <c r="D291" s="109"/>
      <c r="E291" s="109"/>
      <c r="F291" s="11">
        <f t="shared" si="23"/>
        <v>34181</v>
      </c>
      <c r="G291" s="7">
        <v>34158</v>
      </c>
      <c r="H291" s="16">
        <v>6449.2</v>
      </c>
      <c r="I291" s="17">
        <f t="shared" si="24"/>
        <v>5.67569301310843E-3</v>
      </c>
      <c r="J291" s="18">
        <f t="shared" si="25"/>
        <v>0.11418973731619959</v>
      </c>
      <c r="K291" s="139"/>
      <c r="M291" s="11"/>
      <c r="N291" s="30"/>
    </row>
    <row r="292" spans="1:14">
      <c r="A292" s="11">
        <f t="shared" si="22"/>
        <v>34181</v>
      </c>
      <c r="B292" s="7">
        <v>34159</v>
      </c>
      <c r="C292" s="2" t="s">
        <v>0</v>
      </c>
      <c r="D292" s="109"/>
      <c r="E292" s="109"/>
      <c r="F292" s="11">
        <f t="shared" si="23"/>
        <v>34181</v>
      </c>
      <c r="G292" s="7">
        <v>34159</v>
      </c>
      <c r="H292" s="16">
        <v>6453.5</v>
      </c>
      <c r="I292" s="17">
        <f t="shared" si="24"/>
        <v>6.6652718565769168E-4</v>
      </c>
      <c r="J292" s="18">
        <f t="shared" si="25"/>
        <v>0.11351699959365566</v>
      </c>
      <c r="K292" s="139"/>
      <c r="M292" s="11"/>
      <c r="N292" s="30"/>
    </row>
    <row r="293" spans="1:14">
      <c r="A293" s="11">
        <f t="shared" si="22"/>
        <v>34181</v>
      </c>
      <c r="B293" s="7">
        <v>34162</v>
      </c>
      <c r="C293" s="2" t="s">
        <v>0</v>
      </c>
      <c r="D293" s="109"/>
      <c r="E293" s="109"/>
      <c r="F293" s="11">
        <f t="shared" si="23"/>
        <v>34181</v>
      </c>
      <c r="G293" s="7">
        <v>34162</v>
      </c>
      <c r="H293" s="16">
        <v>6526.1</v>
      </c>
      <c r="I293" s="17">
        <f t="shared" si="24"/>
        <v>1.1186902082718966E-2</v>
      </c>
      <c r="J293" s="18">
        <f t="shared" si="25"/>
        <v>0.1147437651631832</v>
      </c>
      <c r="K293" s="139"/>
      <c r="M293" s="11"/>
      <c r="N293" s="30"/>
    </row>
    <row r="294" spans="1:14">
      <c r="A294" s="11">
        <f t="shared" si="22"/>
        <v>34181</v>
      </c>
      <c r="B294" s="7">
        <v>34163</v>
      </c>
      <c r="C294" s="2" t="s">
        <v>0</v>
      </c>
      <c r="D294" s="109"/>
      <c r="E294" s="109"/>
      <c r="F294" s="11">
        <f t="shared" si="23"/>
        <v>34181</v>
      </c>
      <c r="G294" s="7">
        <v>34163</v>
      </c>
      <c r="H294" s="16">
        <v>6537</v>
      </c>
      <c r="I294" s="17">
        <f t="shared" si="24"/>
        <v>1.6688232547681845E-3</v>
      </c>
      <c r="J294" s="18">
        <f t="shared" si="25"/>
        <v>0.11350814515486719</v>
      </c>
      <c r="K294" s="139"/>
      <c r="M294" s="11"/>
      <c r="N294" s="30"/>
    </row>
    <row r="295" spans="1:14">
      <c r="A295" s="11">
        <f t="shared" si="22"/>
        <v>34181</v>
      </c>
      <c r="B295" s="7">
        <v>34164</v>
      </c>
      <c r="C295" s="2" t="s">
        <v>0</v>
      </c>
      <c r="D295" s="109"/>
      <c r="E295" s="109"/>
      <c r="F295" s="11">
        <f t="shared" si="23"/>
        <v>34181</v>
      </c>
      <c r="G295" s="7">
        <v>34164</v>
      </c>
      <c r="H295" s="16">
        <v>6540</v>
      </c>
      <c r="I295" s="17">
        <f t="shared" si="24"/>
        <v>4.5882083851476915E-4</v>
      </c>
      <c r="J295" s="18">
        <f t="shared" si="25"/>
        <v>0.11284788140043511</v>
      </c>
      <c r="K295" s="139"/>
      <c r="M295" s="11"/>
      <c r="N295" s="30"/>
    </row>
    <row r="296" spans="1:14">
      <c r="A296" s="11">
        <f t="shared" si="22"/>
        <v>34181</v>
      </c>
      <c r="B296" s="7">
        <v>34165</v>
      </c>
      <c r="C296" s="2" t="s">
        <v>0</v>
      </c>
      <c r="D296" s="109"/>
      <c r="E296" s="109"/>
      <c r="F296" s="11">
        <f t="shared" si="23"/>
        <v>34181</v>
      </c>
      <c r="G296" s="7">
        <v>34165</v>
      </c>
      <c r="H296" s="16">
        <v>6546</v>
      </c>
      <c r="I296" s="17">
        <f t="shared" si="24"/>
        <v>9.1701060988140645E-4</v>
      </c>
      <c r="J296" s="18">
        <f t="shared" si="25"/>
        <v>0.11205530980152154</v>
      </c>
      <c r="K296" s="139"/>
      <c r="M296" s="11"/>
      <c r="N296" s="30"/>
    </row>
    <row r="297" spans="1:14">
      <c r="A297" s="11">
        <f t="shared" si="22"/>
        <v>34181</v>
      </c>
      <c r="B297" s="7">
        <v>34166</v>
      </c>
      <c r="C297" s="2" t="s">
        <v>0</v>
      </c>
      <c r="D297" s="109"/>
      <c r="E297" s="109"/>
      <c r="F297" s="11">
        <f t="shared" si="23"/>
        <v>34181</v>
      </c>
      <c r="G297" s="7">
        <v>34166</v>
      </c>
      <c r="H297" s="16">
        <v>6524.6</v>
      </c>
      <c r="I297" s="17">
        <f t="shared" si="24"/>
        <v>-3.2745274313101115E-3</v>
      </c>
      <c r="J297" s="18">
        <f t="shared" si="25"/>
        <v>0.11225338268949522</v>
      </c>
      <c r="K297" s="139"/>
      <c r="M297" s="11"/>
      <c r="N297" s="18"/>
    </row>
    <row r="298" spans="1:14">
      <c r="A298" s="11">
        <f t="shared" si="22"/>
        <v>34181</v>
      </c>
      <c r="B298" s="7">
        <v>34169</v>
      </c>
      <c r="C298" s="2" t="s">
        <v>0</v>
      </c>
      <c r="D298" s="109"/>
      <c r="E298" s="109"/>
      <c r="F298" s="11">
        <f t="shared" si="23"/>
        <v>34181</v>
      </c>
      <c r="G298" s="7">
        <v>34169</v>
      </c>
      <c r="H298" s="16">
        <v>6515.4</v>
      </c>
      <c r="I298" s="17">
        <f t="shared" si="24"/>
        <v>-1.4110431789059338E-3</v>
      </c>
      <c r="J298" s="18">
        <f t="shared" si="25"/>
        <v>0.10598374979211672</v>
      </c>
      <c r="K298" s="139"/>
      <c r="M298" s="11"/>
      <c r="N298" s="18"/>
    </row>
    <row r="299" spans="1:14">
      <c r="A299" s="11">
        <f t="shared" si="22"/>
        <v>34181</v>
      </c>
      <c r="B299" s="7">
        <v>34170</v>
      </c>
      <c r="C299" s="2" t="s">
        <v>0</v>
      </c>
      <c r="D299" s="109"/>
      <c r="E299" s="109"/>
      <c r="F299" s="11">
        <f t="shared" si="23"/>
        <v>34181</v>
      </c>
      <c r="G299" s="7">
        <v>34170</v>
      </c>
      <c r="H299" s="16">
        <v>6551</v>
      </c>
      <c r="I299" s="17">
        <f t="shared" si="24"/>
        <v>5.4491042809667375E-3</v>
      </c>
      <c r="J299" s="18">
        <f t="shared" si="25"/>
        <v>0.10143734985835523</v>
      </c>
      <c r="K299" s="139"/>
      <c r="M299" s="11"/>
      <c r="N299" s="18"/>
    </row>
    <row r="300" spans="1:14">
      <c r="A300" s="11">
        <f t="shared" si="22"/>
        <v>34181</v>
      </c>
      <c r="B300" s="7">
        <v>34171</v>
      </c>
      <c r="C300" s="2" t="s">
        <v>0</v>
      </c>
      <c r="D300" s="109"/>
      <c r="E300" s="109"/>
      <c r="F300" s="11">
        <f t="shared" si="23"/>
        <v>34181</v>
      </c>
      <c r="G300" s="7">
        <v>34171</v>
      </c>
      <c r="H300" s="16">
        <v>6595.3</v>
      </c>
      <c r="I300" s="17">
        <f t="shared" si="24"/>
        <v>6.739564391768549E-3</v>
      </c>
      <c r="J300" s="18">
        <f t="shared" si="25"/>
        <v>0.1004700205701739</v>
      </c>
      <c r="K300" s="139"/>
      <c r="M300" s="11"/>
      <c r="N300" s="18"/>
    </row>
    <row r="301" spans="1:14">
      <c r="A301" s="11">
        <f t="shared" si="22"/>
        <v>34181</v>
      </c>
      <c r="B301" s="7">
        <v>34172</v>
      </c>
      <c r="C301" s="2" t="s">
        <v>0</v>
      </c>
      <c r="D301" s="109"/>
      <c r="E301" s="109"/>
      <c r="F301" s="11">
        <f t="shared" si="23"/>
        <v>34181</v>
      </c>
      <c r="G301" s="7">
        <v>34172</v>
      </c>
      <c r="H301" s="16">
        <v>6533.6</v>
      </c>
      <c r="I301" s="17">
        <f t="shared" si="24"/>
        <v>-9.3991810795789159E-3</v>
      </c>
      <c r="J301" s="18">
        <f t="shared" si="25"/>
        <v>0.10174079368631377</v>
      </c>
      <c r="K301" s="139"/>
      <c r="M301" s="11"/>
      <c r="N301" s="18"/>
    </row>
    <row r="302" spans="1:14">
      <c r="A302" s="11">
        <f t="shared" si="22"/>
        <v>34181</v>
      </c>
      <c r="B302" s="7">
        <v>34173</v>
      </c>
      <c r="C302" s="2" t="s">
        <v>0</v>
      </c>
      <c r="D302" s="109"/>
      <c r="E302" s="109"/>
      <c r="F302" s="11">
        <f t="shared" si="23"/>
        <v>34181</v>
      </c>
      <c r="G302" s="7">
        <v>34173</v>
      </c>
      <c r="H302" s="16">
        <v>6553.2</v>
      </c>
      <c r="I302" s="17">
        <f t="shared" si="24"/>
        <v>2.9953869020423224E-3</v>
      </c>
      <c r="J302" s="18">
        <f t="shared" si="25"/>
        <v>0.10155776317090812</v>
      </c>
      <c r="K302" s="139"/>
      <c r="M302" s="11"/>
      <c r="N302" s="18"/>
    </row>
    <row r="303" spans="1:14">
      <c r="A303" s="11">
        <f t="shared" si="22"/>
        <v>34181</v>
      </c>
      <c r="B303" s="7">
        <v>34176</v>
      </c>
      <c r="C303" s="2" t="s">
        <v>0</v>
      </c>
      <c r="D303" s="109"/>
      <c r="E303" s="109"/>
      <c r="F303" s="11">
        <f t="shared" si="23"/>
        <v>34181</v>
      </c>
      <c r="G303" s="7">
        <v>34176</v>
      </c>
      <c r="H303" s="16">
        <v>6509.1</v>
      </c>
      <c r="I303" s="17">
        <f t="shared" si="24"/>
        <v>-6.7522821486724156E-3</v>
      </c>
      <c r="J303" s="18">
        <f t="shared" si="25"/>
        <v>0.10114347228991102</v>
      </c>
      <c r="K303" s="139"/>
      <c r="M303" s="11"/>
      <c r="N303" s="18"/>
    </row>
    <row r="304" spans="1:14">
      <c r="A304" s="11">
        <f t="shared" si="22"/>
        <v>34181</v>
      </c>
      <c r="B304" s="7">
        <v>34177</v>
      </c>
      <c r="C304" s="2" t="s">
        <v>0</v>
      </c>
      <c r="D304" s="109"/>
      <c r="E304" s="109"/>
      <c r="F304" s="11">
        <f t="shared" si="23"/>
        <v>34181</v>
      </c>
      <c r="G304" s="7">
        <v>34177</v>
      </c>
      <c r="H304" s="16">
        <v>6575.8</v>
      </c>
      <c r="I304" s="17">
        <f t="shared" si="24"/>
        <v>1.019504585077222E-2</v>
      </c>
      <c r="J304" s="18">
        <f t="shared" si="25"/>
        <v>0.10210251939196485</v>
      </c>
      <c r="K304" s="139"/>
      <c r="M304" s="11"/>
      <c r="N304" s="18"/>
    </row>
    <row r="305" spans="1:14">
      <c r="A305" s="11">
        <f t="shared" si="22"/>
        <v>34181</v>
      </c>
      <c r="B305" s="7">
        <v>34178</v>
      </c>
      <c r="C305" s="2" t="s">
        <v>0</v>
      </c>
      <c r="D305" s="109"/>
      <c r="E305" s="109"/>
      <c r="F305" s="11">
        <f t="shared" si="23"/>
        <v>34181</v>
      </c>
      <c r="G305" s="7">
        <v>34178</v>
      </c>
      <c r="H305" s="16">
        <v>6587.3</v>
      </c>
      <c r="I305" s="17">
        <f t="shared" si="24"/>
        <v>1.7473092092101117E-3</v>
      </c>
      <c r="J305" s="18">
        <f t="shared" si="25"/>
        <v>0.10208923217464207</v>
      </c>
      <c r="K305" s="139"/>
      <c r="M305" s="11"/>
      <c r="N305" s="18"/>
    </row>
    <row r="306" spans="1:14">
      <c r="A306" s="11">
        <f t="shared" si="22"/>
        <v>34181</v>
      </c>
      <c r="B306" s="7">
        <v>34179</v>
      </c>
      <c r="C306" s="2" t="s">
        <v>0</v>
      </c>
      <c r="D306" s="109"/>
      <c r="E306" s="109"/>
      <c r="F306" s="11">
        <f t="shared" si="23"/>
        <v>34181</v>
      </c>
      <c r="G306" s="7">
        <v>34179</v>
      </c>
      <c r="H306" s="16">
        <v>6622.7</v>
      </c>
      <c r="I306" s="17">
        <f t="shared" si="24"/>
        <v>5.3595889082935257E-3</v>
      </c>
      <c r="J306" s="18">
        <f t="shared" si="25"/>
        <v>0.10230490274675172</v>
      </c>
      <c r="K306" s="139"/>
      <c r="M306" s="11"/>
      <c r="N306" s="18"/>
    </row>
    <row r="307" spans="1:14">
      <c r="A307" s="11">
        <f t="shared" si="22"/>
        <v>34181</v>
      </c>
      <c r="B307" s="7">
        <v>34180</v>
      </c>
      <c r="C307" s="2" t="s">
        <v>0</v>
      </c>
      <c r="D307" s="109"/>
      <c r="E307" s="109"/>
      <c r="F307" s="11">
        <f t="shared" si="23"/>
        <v>34181</v>
      </c>
      <c r="G307" s="7">
        <v>34180</v>
      </c>
      <c r="H307" s="16">
        <v>6674.1</v>
      </c>
      <c r="I307" s="17">
        <f t="shared" si="24"/>
        <v>7.7312219514857356E-3</v>
      </c>
      <c r="J307" s="18">
        <f t="shared" si="25"/>
        <v>0.10215903710674487</v>
      </c>
      <c r="K307" s="139"/>
      <c r="M307" s="11"/>
      <c r="N307" s="18"/>
    </row>
    <row r="308" spans="1:14">
      <c r="A308" s="11">
        <f t="shared" si="22"/>
        <v>34212</v>
      </c>
      <c r="B308" s="7">
        <v>34183</v>
      </c>
      <c r="C308" s="2" t="s">
        <v>0</v>
      </c>
      <c r="D308" s="109"/>
      <c r="E308" s="109"/>
      <c r="F308" s="11">
        <f t="shared" si="23"/>
        <v>34212</v>
      </c>
      <c r="G308" s="7">
        <v>34183</v>
      </c>
      <c r="H308" s="16">
        <v>6707.7</v>
      </c>
      <c r="I308" s="17">
        <f t="shared" si="24"/>
        <v>5.021756506669927E-3</v>
      </c>
      <c r="J308" s="18">
        <f t="shared" si="25"/>
        <v>0.10236345045845784</v>
      </c>
      <c r="K308" s="139"/>
      <c r="M308" s="11"/>
      <c r="N308" s="18"/>
    </row>
    <row r="309" spans="1:14">
      <c r="A309" s="11">
        <f t="shared" si="22"/>
        <v>34212</v>
      </c>
      <c r="B309" s="7">
        <v>34184</v>
      </c>
      <c r="C309" s="2" t="s">
        <v>0</v>
      </c>
      <c r="D309" s="109"/>
      <c r="E309" s="109"/>
      <c r="F309" s="11">
        <f t="shared" si="23"/>
        <v>34212</v>
      </c>
      <c r="G309" s="7">
        <v>34184</v>
      </c>
      <c r="H309" s="16">
        <v>6709.3</v>
      </c>
      <c r="I309" s="17">
        <f t="shared" si="24"/>
        <v>2.385033923507143E-4</v>
      </c>
      <c r="J309" s="18">
        <f t="shared" si="25"/>
        <v>0.10237463331194735</v>
      </c>
      <c r="K309" s="139"/>
      <c r="M309" s="11"/>
      <c r="N309" s="18"/>
    </row>
    <row r="310" spans="1:14">
      <c r="A310" s="11">
        <f t="shared" si="22"/>
        <v>34212</v>
      </c>
      <c r="B310" s="7">
        <v>34185</v>
      </c>
      <c r="C310" s="2" t="s">
        <v>0</v>
      </c>
      <c r="D310" s="109"/>
      <c r="E310" s="109"/>
      <c r="F310" s="11">
        <f t="shared" si="23"/>
        <v>34212</v>
      </c>
      <c r="G310" s="7">
        <v>34185</v>
      </c>
      <c r="H310" s="16">
        <v>6731.2</v>
      </c>
      <c r="I310" s="17">
        <f t="shared" si="24"/>
        <v>3.2588102200382077E-3</v>
      </c>
      <c r="J310" s="18">
        <f t="shared" si="25"/>
        <v>0.10156048669525616</v>
      </c>
      <c r="K310" s="139"/>
      <c r="M310" s="11"/>
      <c r="N310" s="18"/>
    </row>
    <row r="311" spans="1:14">
      <c r="A311" s="11">
        <f t="shared" si="22"/>
        <v>34212</v>
      </c>
      <c r="B311" s="7">
        <v>34186</v>
      </c>
      <c r="C311" s="2" t="s">
        <v>0</v>
      </c>
      <c r="D311" s="109"/>
      <c r="E311" s="109"/>
      <c r="F311" s="11">
        <f t="shared" si="23"/>
        <v>34212</v>
      </c>
      <c r="G311" s="7">
        <v>34186</v>
      </c>
      <c r="H311" s="16">
        <v>6743.6</v>
      </c>
      <c r="I311" s="17">
        <f t="shared" si="24"/>
        <v>1.8404731053897417E-3</v>
      </c>
      <c r="J311" s="18">
        <f t="shared" si="25"/>
        <v>0.10155731182286819</v>
      </c>
      <c r="K311" s="139"/>
      <c r="M311" s="11"/>
      <c r="N311" s="18"/>
    </row>
    <row r="312" spans="1:14">
      <c r="A312" s="11">
        <f t="shared" si="22"/>
        <v>34212</v>
      </c>
      <c r="B312" s="7">
        <v>34187</v>
      </c>
      <c r="C312" s="2" t="s">
        <v>0</v>
      </c>
      <c r="D312" s="109"/>
      <c r="E312" s="109"/>
      <c r="F312" s="11">
        <f t="shared" si="23"/>
        <v>34212</v>
      </c>
      <c r="G312" s="7">
        <v>34187</v>
      </c>
      <c r="H312" s="16">
        <v>6667.1</v>
      </c>
      <c r="I312" s="17">
        <f t="shared" si="24"/>
        <v>-1.1408924186036186E-2</v>
      </c>
      <c r="J312" s="18">
        <f t="shared" si="25"/>
        <v>0.102902603788327</v>
      </c>
      <c r="K312" s="139"/>
      <c r="M312" s="11"/>
      <c r="N312" s="18"/>
    </row>
    <row r="313" spans="1:14">
      <c r="A313" s="11">
        <f t="shared" si="22"/>
        <v>34212</v>
      </c>
      <c r="B313" s="7">
        <v>34190</v>
      </c>
      <c r="C313" s="2" t="s">
        <v>0</v>
      </c>
      <c r="D313" s="109"/>
      <c r="E313" s="109"/>
      <c r="F313" s="11">
        <f t="shared" si="23"/>
        <v>34212</v>
      </c>
      <c r="G313" s="7">
        <v>34190</v>
      </c>
      <c r="H313" s="16">
        <v>6675.6</v>
      </c>
      <c r="I313" s="17">
        <f t="shared" si="24"/>
        <v>1.2741051136379443E-3</v>
      </c>
      <c r="J313" s="18">
        <f t="shared" si="25"/>
        <v>0.10192672664354566</v>
      </c>
      <c r="K313" s="139"/>
      <c r="M313" s="11"/>
      <c r="N313" s="18"/>
    </row>
    <row r="314" spans="1:14">
      <c r="A314" s="11">
        <f t="shared" si="22"/>
        <v>34212</v>
      </c>
      <c r="B314" s="7">
        <v>34191</v>
      </c>
      <c r="C314" s="2" t="s">
        <v>0</v>
      </c>
      <c r="D314" s="109"/>
      <c r="E314" s="109"/>
      <c r="F314" s="11">
        <f t="shared" si="23"/>
        <v>34212</v>
      </c>
      <c r="G314" s="7">
        <v>34191</v>
      </c>
      <c r="H314" s="16">
        <v>6725.7</v>
      </c>
      <c r="I314" s="17">
        <f t="shared" si="24"/>
        <v>7.4769214032159078E-3</v>
      </c>
      <c r="J314" s="18">
        <f t="shared" si="25"/>
        <v>0.10150169575756428</v>
      </c>
      <c r="K314" s="139"/>
      <c r="M314" s="11"/>
      <c r="N314" s="18"/>
    </row>
    <row r="315" spans="1:14">
      <c r="A315" s="11">
        <f t="shared" si="22"/>
        <v>34212</v>
      </c>
      <c r="B315" s="7">
        <v>34192</v>
      </c>
      <c r="C315" s="2" t="s">
        <v>0</v>
      </c>
      <c r="D315" s="109"/>
      <c r="E315" s="109"/>
      <c r="F315" s="11">
        <f t="shared" si="23"/>
        <v>34212</v>
      </c>
      <c r="G315" s="7">
        <v>34192</v>
      </c>
      <c r="H315" s="16">
        <v>6738</v>
      </c>
      <c r="I315" s="17">
        <f t="shared" si="24"/>
        <v>1.8271356940343288E-3</v>
      </c>
      <c r="J315" s="18">
        <f t="shared" si="25"/>
        <v>0.10128054953857631</v>
      </c>
      <c r="K315" s="139"/>
      <c r="M315" s="11"/>
      <c r="N315" s="18"/>
    </row>
    <row r="316" spans="1:14">
      <c r="A316" s="11">
        <f t="shared" si="22"/>
        <v>34212</v>
      </c>
      <c r="B316" s="7">
        <v>34193</v>
      </c>
      <c r="C316" s="2" t="s">
        <v>0</v>
      </c>
      <c r="D316" s="109"/>
      <c r="E316" s="109"/>
      <c r="F316" s="11">
        <f t="shared" si="23"/>
        <v>34212</v>
      </c>
      <c r="G316" s="7">
        <v>34193</v>
      </c>
      <c r="H316" s="16">
        <v>6788.4</v>
      </c>
      <c r="I316" s="17">
        <f t="shared" si="24"/>
        <v>7.4521281706120129E-3</v>
      </c>
      <c r="J316" s="18">
        <f t="shared" si="25"/>
        <v>0.10128783748746878</v>
      </c>
      <c r="K316" s="139"/>
      <c r="M316" s="11"/>
      <c r="N316" s="18"/>
    </row>
    <row r="317" spans="1:14">
      <c r="A317" s="11">
        <f t="shared" si="22"/>
        <v>34212</v>
      </c>
      <c r="B317" s="7">
        <v>34194</v>
      </c>
      <c r="C317" s="2" t="s">
        <v>0</v>
      </c>
      <c r="D317" s="109"/>
      <c r="E317" s="109"/>
      <c r="F317" s="11">
        <f t="shared" si="23"/>
        <v>34212</v>
      </c>
      <c r="G317" s="7">
        <v>34194</v>
      </c>
      <c r="H317" s="16">
        <v>6732.7</v>
      </c>
      <c r="I317" s="17">
        <f t="shared" si="24"/>
        <v>-8.2390212457277914E-3</v>
      </c>
      <c r="J317" s="18">
        <f t="shared" si="25"/>
        <v>0.10254195596198849</v>
      </c>
      <c r="K317" s="139"/>
      <c r="M317" s="11"/>
      <c r="N317" s="18"/>
    </row>
    <row r="318" spans="1:14">
      <c r="A318" s="11">
        <f t="shared" si="22"/>
        <v>34212</v>
      </c>
      <c r="B318" s="7">
        <v>34197</v>
      </c>
      <c r="C318" s="2" t="s">
        <v>0</v>
      </c>
      <c r="D318" s="109"/>
      <c r="E318" s="109"/>
      <c r="F318" s="11">
        <f t="shared" si="23"/>
        <v>34212</v>
      </c>
      <c r="G318" s="7">
        <v>34197</v>
      </c>
      <c r="H318" s="16">
        <v>6785.1</v>
      </c>
      <c r="I318" s="17">
        <f t="shared" si="24"/>
        <v>7.7527796624932196E-3</v>
      </c>
      <c r="J318" s="18">
        <f t="shared" si="25"/>
        <v>0.10308756793064693</v>
      </c>
      <c r="K318" s="139"/>
      <c r="M318" s="11"/>
      <c r="N318" s="18"/>
    </row>
    <row r="319" spans="1:14">
      <c r="A319" s="11">
        <f t="shared" si="22"/>
        <v>34212</v>
      </c>
      <c r="B319" s="7">
        <v>34198</v>
      </c>
      <c r="C319" s="2" t="s">
        <v>0</v>
      </c>
      <c r="D319" s="109"/>
      <c r="E319" s="109"/>
      <c r="F319" s="11">
        <f t="shared" si="23"/>
        <v>34212</v>
      </c>
      <c r="G319" s="7">
        <v>34198</v>
      </c>
      <c r="H319" s="16">
        <v>6838.6</v>
      </c>
      <c r="I319" s="17">
        <f t="shared" si="24"/>
        <v>7.854000750672812E-3</v>
      </c>
      <c r="J319" s="18">
        <f t="shared" si="25"/>
        <v>0.10116887127569929</v>
      </c>
      <c r="K319" s="139"/>
      <c r="M319" s="11"/>
      <c r="N319" s="18"/>
    </row>
    <row r="320" spans="1:14">
      <c r="A320" s="11">
        <f t="shared" si="22"/>
        <v>34212</v>
      </c>
      <c r="B320" s="7">
        <v>34199</v>
      </c>
      <c r="C320" s="2" t="s">
        <v>0</v>
      </c>
      <c r="D320" s="109"/>
      <c r="E320" s="109"/>
      <c r="F320" s="11">
        <f t="shared" si="23"/>
        <v>34212</v>
      </c>
      <c r="G320" s="7">
        <v>34199</v>
      </c>
      <c r="H320" s="16">
        <v>6874.7</v>
      </c>
      <c r="I320" s="17">
        <f t="shared" si="24"/>
        <v>5.264973914493357E-3</v>
      </c>
      <c r="J320" s="18">
        <f t="shared" si="25"/>
        <v>0.10050405863724486</v>
      </c>
      <c r="K320" s="139"/>
      <c r="M320" s="11"/>
      <c r="N320" s="18"/>
    </row>
    <row r="321" spans="1:14">
      <c r="A321" s="11">
        <f t="shared" si="22"/>
        <v>34212</v>
      </c>
      <c r="B321" s="7">
        <v>34200</v>
      </c>
      <c r="C321" s="2" t="s">
        <v>0</v>
      </c>
      <c r="D321" s="109"/>
      <c r="E321" s="109"/>
      <c r="F321" s="11">
        <f t="shared" si="23"/>
        <v>34212</v>
      </c>
      <c r="G321" s="7">
        <v>34200</v>
      </c>
      <c r="H321" s="16">
        <v>6995.1</v>
      </c>
      <c r="I321" s="17">
        <f t="shared" si="24"/>
        <v>1.736189770401507E-2</v>
      </c>
      <c r="J321" s="18">
        <f t="shared" si="25"/>
        <v>0.10401659634910811</v>
      </c>
      <c r="K321" s="139"/>
      <c r="M321" s="11"/>
      <c r="N321" s="18"/>
    </row>
    <row r="322" spans="1:14">
      <c r="A322" s="11">
        <f t="shared" si="22"/>
        <v>34212</v>
      </c>
      <c r="B322" s="7">
        <v>34201</v>
      </c>
      <c r="C322" s="2" t="s">
        <v>0</v>
      </c>
      <c r="D322" s="109"/>
      <c r="E322" s="109"/>
      <c r="F322" s="11">
        <f t="shared" si="23"/>
        <v>34212</v>
      </c>
      <c r="G322" s="7">
        <v>34201</v>
      </c>
      <c r="H322" s="16">
        <v>6991.6</v>
      </c>
      <c r="I322" s="17">
        <f t="shared" si="24"/>
        <v>-5.0047546212547407E-4</v>
      </c>
      <c r="J322" s="18">
        <f t="shared" si="25"/>
        <v>0.1040497592616733</v>
      </c>
      <c r="K322" s="139"/>
      <c r="M322" s="11"/>
      <c r="N322" s="18"/>
    </row>
    <row r="323" spans="1:14">
      <c r="A323" s="11">
        <f t="shared" ref="A323:A386" si="26">EOMONTH(B323,0)</f>
        <v>34212</v>
      </c>
      <c r="B323" s="7">
        <v>34204</v>
      </c>
      <c r="C323" s="2" t="s">
        <v>0</v>
      </c>
      <c r="D323" s="109"/>
      <c r="E323" s="109"/>
      <c r="F323" s="11">
        <f t="shared" ref="F323:F386" si="27">EOMONTH(G323,0)</f>
        <v>34212</v>
      </c>
      <c r="G323" s="7">
        <v>34204</v>
      </c>
      <c r="H323" s="16">
        <v>7015.2</v>
      </c>
      <c r="I323" s="17">
        <f t="shared" si="24"/>
        <v>3.3697950042143954E-3</v>
      </c>
      <c r="J323" s="18">
        <f t="shared" si="25"/>
        <v>0.10360562366415262</v>
      </c>
      <c r="K323" s="139"/>
      <c r="M323" s="11"/>
      <c r="N323" s="18"/>
    </row>
    <row r="324" spans="1:14">
      <c r="A324" s="11">
        <f t="shared" si="26"/>
        <v>34212</v>
      </c>
      <c r="B324" s="7">
        <v>34205</v>
      </c>
      <c r="C324" s="2" t="s">
        <v>0</v>
      </c>
      <c r="D324" s="109"/>
      <c r="E324" s="109"/>
      <c r="F324" s="11">
        <f t="shared" si="27"/>
        <v>34212</v>
      </c>
      <c r="G324" s="7">
        <v>34205</v>
      </c>
      <c r="H324" s="16">
        <v>6977.7</v>
      </c>
      <c r="I324" s="17">
        <f t="shared" ref="I324:I387" si="28">IF(AND(ISNUMBER(H323),ISNUMBER(H324)),LN(H324/H323)," ")</f>
        <v>-5.3598739040131493E-3</v>
      </c>
      <c r="J324" s="18">
        <f t="shared" si="25"/>
        <v>0.10417623139142723</v>
      </c>
      <c r="K324" s="139"/>
      <c r="M324" s="11"/>
      <c r="N324" s="18"/>
    </row>
    <row r="325" spans="1:14">
      <c r="A325" s="11">
        <f t="shared" si="26"/>
        <v>34212</v>
      </c>
      <c r="B325" s="7">
        <v>34206</v>
      </c>
      <c r="C325" s="2" t="s">
        <v>0</v>
      </c>
      <c r="D325" s="109"/>
      <c r="E325" s="109"/>
      <c r="F325" s="11">
        <f t="shared" si="27"/>
        <v>34212</v>
      </c>
      <c r="G325" s="7">
        <v>34206</v>
      </c>
      <c r="H325" s="16">
        <v>6967.4</v>
      </c>
      <c r="I325" s="17">
        <f t="shared" si="28"/>
        <v>-1.4772216582227722E-3</v>
      </c>
      <c r="J325" s="18">
        <f t="shared" si="25"/>
        <v>0.10360569635415041</v>
      </c>
      <c r="K325" s="139"/>
      <c r="M325" s="11"/>
      <c r="N325" s="18"/>
    </row>
    <row r="326" spans="1:14">
      <c r="A326" s="11">
        <f t="shared" si="26"/>
        <v>34212</v>
      </c>
      <c r="B326" s="7">
        <v>34207</v>
      </c>
      <c r="C326" s="2" t="s">
        <v>0</v>
      </c>
      <c r="D326" s="109"/>
      <c r="E326" s="109"/>
      <c r="F326" s="11">
        <f t="shared" si="27"/>
        <v>34212</v>
      </c>
      <c r="G326" s="7">
        <v>34207</v>
      </c>
      <c r="H326" s="16">
        <v>7044.9</v>
      </c>
      <c r="I326" s="17">
        <f t="shared" si="28"/>
        <v>1.1061822864969349E-2</v>
      </c>
      <c r="J326" s="18">
        <f t="shared" si="25"/>
        <v>0.10448447151953184</v>
      </c>
      <c r="K326" s="139"/>
      <c r="M326" s="11"/>
      <c r="N326" s="18"/>
    </row>
    <row r="327" spans="1:14">
      <c r="A327" s="11">
        <f t="shared" si="26"/>
        <v>34212</v>
      </c>
      <c r="B327" s="7">
        <v>34208</v>
      </c>
      <c r="C327" s="2" t="s">
        <v>0</v>
      </c>
      <c r="D327" s="109"/>
      <c r="E327" s="109"/>
      <c r="F327" s="11">
        <f t="shared" si="27"/>
        <v>34212</v>
      </c>
      <c r="G327" s="7">
        <v>34208</v>
      </c>
      <c r="H327" s="16">
        <v>7079.1</v>
      </c>
      <c r="I327" s="17">
        <f t="shared" si="28"/>
        <v>4.8428301955589911E-3</v>
      </c>
      <c r="J327" s="18">
        <f t="shared" si="25"/>
        <v>0.10450462124417134</v>
      </c>
      <c r="K327" s="139"/>
      <c r="M327" s="11"/>
      <c r="N327" s="18"/>
    </row>
    <row r="328" spans="1:14">
      <c r="A328" s="11">
        <f t="shared" si="26"/>
        <v>34212</v>
      </c>
      <c r="B328" s="7">
        <v>34211</v>
      </c>
      <c r="C328" s="2" t="s">
        <v>0</v>
      </c>
      <c r="D328" s="109"/>
      <c r="E328" s="109"/>
      <c r="F328" s="11">
        <f t="shared" si="27"/>
        <v>34212</v>
      </c>
      <c r="G328" s="7">
        <v>34211</v>
      </c>
      <c r="H328" s="16">
        <v>7104.7</v>
      </c>
      <c r="I328" s="17">
        <f t="shared" si="28"/>
        <v>3.6097558902476153E-3</v>
      </c>
      <c r="J328" s="18">
        <f t="shared" si="25"/>
        <v>0.10453511007567599</v>
      </c>
      <c r="K328" s="139"/>
      <c r="M328" s="11"/>
      <c r="N328" s="18"/>
    </row>
    <row r="329" spans="1:14">
      <c r="A329" s="11">
        <f t="shared" si="26"/>
        <v>34212</v>
      </c>
      <c r="B329" s="7">
        <v>34212</v>
      </c>
      <c r="C329" s="2" t="s">
        <v>0</v>
      </c>
      <c r="D329" s="109"/>
      <c r="E329" s="109"/>
      <c r="F329" s="11">
        <f t="shared" si="27"/>
        <v>34212</v>
      </c>
      <c r="G329" s="7">
        <v>34212</v>
      </c>
      <c r="H329" s="16">
        <v>7128.7</v>
      </c>
      <c r="I329" s="17">
        <f t="shared" si="28"/>
        <v>3.3723527401073703E-3</v>
      </c>
      <c r="J329" s="18">
        <f t="shared" si="25"/>
        <v>0.10407009169324019</v>
      </c>
      <c r="K329" s="139"/>
      <c r="M329" s="11"/>
      <c r="N329" s="18"/>
    </row>
    <row r="330" spans="1:14">
      <c r="A330" s="11">
        <f t="shared" si="26"/>
        <v>34242</v>
      </c>
      <c r="B330" s="7">
        <v>34213</v>
      </c>
      <c r="C330" s="2" t="s">
        <v>0</v>
      </c>
      <c r="D330" s="109"/>
      <c r="E330" s="109"/>
      <c r="F330" s="11">
        <f t="shared" si="27"/>
        <v>34242</v>
      </c>
      <c r="G330" s="7">
        <v>34213</v>
      </c>
      <c r="H330" s="16">
        <v>7187</v>
      </c>
      <c r="I330" s="17">
        <f t="shared" si="28"/>
        <v>8.1449488746495602E-3</v>
      </c>
      <c r="J330" s="18">
        <f t="shared" si="25"/>
        <v>0.10460883150852042</v>
      </c>
      <c r="K330" s="139"/>
      <c r="M330" s="11"/>
      <c r="N330" s="18"/>
    </row>
    <row r="331" spans="1:14">
      <c r="A331" s="11">
        <f t="shared" si="26"/>
        <v>34242</v>
      </c>
      <c r="B331" s="7">
        <v>34214</v>
      </c>
      <c r="C331" s="2" t="s">
        <v>0</v>
      </c>
      <c r="D331" s="109"/>
      <c r="E331" s="109"/>
      <c r="F331" s="11">
        <f t="shared" si="27"/>
        <v>34242</v>
      </c>
      <c r="G331" s="7">
        <v>34214</v>
      </c>
      <c r="H331" s="16">
        <v>7155.1</v>
      </c>
      <c r="I331" s="17">
        <f t="shared" si="28"/>
        <v>-4.4484493351667105E-3</v>
      </c>
      <c r="J331" s="18">
        <f t="shared" si="25"/>
        <v>0.10170638125135475</v>
      </c>
      <c r="K331" s="139"/>
      <c r="M331" s="11"/>
      <c r="N331" s="18"/>
    </row>
    <row r="332" spans="1:14">
      <c r="A332" s="11">
        <f t="shared" si="26"/>
        <v>34242</v>
      </c>
      <c r="B332" s="7">
        <v>34215</v>
      </c>
      <c r="C332" s="2" t="s">
        <v>0</v>
      </c>
      <c r="D332" s="109"/>
      <c r="E332" s="109"/>
      <c r="F332" s="11">
        <f t="shared" si="27"/>
        <v>34242</v>
      </c>
      <c r="G332" s="7">
        <v>34215</v>
      </c>
      <c r="H332" s="16">
        <v>7098.7</v>
      </c>
      <c r="I332" s="17">
        <f t="shared" si="28"/>
        <v>-7.9137204600119998E-3</v>
      </c>
      <c r="J332" s="18">
        <f t="shared" si="25"/>
        <v>0.10300423349574658</v>
      </c>
      <c r="K332" s="139"/>
      <c r="M332" s="11"/>
      <c r="N332" s="18"/>
    </row>
    <row r="333" spans="1:14">
      <c r="A333" s="11">
        <f t="shared" si="26"/>
        <v>34242</v>
      </c>
      <c r="B333" s="7">
        <v>34218</v>
      </c>
      <c r="C333" s="2" t="s">
        <v>0</v>
      </c>
      <c r="D333" s="109"/>
      <c r="E333" s="109"/>
      <c r="F333" s="11">
        <f t="shared" si="27"/>
        <v>34242</v>
      </c>
      <c r="G333" s="7">
        <v>34218</v>
      </c>
      <c r="H333" s="16">
        <v>6978.8</v>
      </c>
      <c r="I333" s="17">
        <f t="shared" si="28"/>
        <v>-1.703468646751723E-2</v>
      </c>
      <c r="J333" s="18">
        <f t="shared" si="25"/>
        <v>0.10605756031212445</v>
      </c>
      <c r="K333" s="139"/>
      <c r="M333" s="11"/>
      <c r="N333" s="18"/>
    </row>
    <row r="334" spans="1:14">
      <c r="A334" s="11">
        <f t="shared" si="26"/>
        <v>34242</v>
      </c>
      <c r="B334" s="7">
        <v>34219</v>
      </c>
      <c r="C334" s="2" t="s">
        <v>0</v>
      </c>
      <c r="D334" s="109"/>
      <c r="E334" s="109"/>
      <c r="F334" s="11">
        <f t="shared" si="27"/>
        <v>34242</v>
      </c>
      <c r="G334" s="7">
        <v>34219</v>
      </c>
      <c r="H334" s="16">
        <v>6992.7</v>
      </c>
      <c r="I334" s="17">
        <f t="shared" si="28"/>
        <v>1.9897655349868908E-3</v>
      </c>
      <c r="J334" s="18">
        <f t="shared" si="25"/>
        <v>0.10597218521893502</v>
      </c>
      <c r="K334" s="139"/>
      <c r="M334" s="11"/>
      <c r="N334" s="18"/>
    </row>
    <row r="335" spans="1:14">
      <c r="A335" s="11">
        <f t="shared" si="26"/>
        <v>34242</v>
      </c>
      <c r="B335" s="7">
        <v>34220</v>
      </c>
      <c r="C335" s="2" t="s">
        <v>0</v>
      </c>
      <c r="D335" s="109"/>
      <c r="E335" s="109"/>
      <c r="F335" s="11">
        <f t="shared" si="27"/>
        <v>34242</v>
      </c>
      <c r="G335" s="7">
        <v>34220</v>
      </c>
      <c r="H335" s="16">
        <v>6893.2</v>
      </c>
      <c r="I335" s="17">
        <f t="shared" si="28"/>
        <v>-1.4331329333311623E-2</v>
      </c>
      <c r="J335" s="18">
        <f t="shared" si="25"/>
        <v>0.10900891531817239</v>
      </c>
      <c r="K335" s="139"/>
      <c r="M335" s="11"/>
      <c r="N335" s="18"/>
    </row>
    <row r="336" spans="1:14">
      <c r="A336" s="11">
        <f t="shared" si="26"/>
        <v>34242</v>
      </c>
      <c r="B336" s="7">
        <v>34221</v>
      </c>
      <c r="C336" s="2" t="s">
        <v>0</v>
      </c>
      <c r="D336" s="109"/>
      <c r="E336" s="109"/>
      <c r="F336" s="11">
        <f t="shared" si="27"/>
        <v>34242</v>
      </c>
      <c r="G336" s="7">
        <v>34221</v>
      </c>
      <c r="H336" s="16">
        <v>6867.3</v>
      </c>
      <c r="I336" s="17">
        <f t="shared" si="28"/>
        <v>-3.7644025413529395E-3</v>
      </c>
      <c r="J336" s="18">
        <f t="shared" si="25"/>
        <v>0.10770309199264888</v>
      </c>
      <c r="K336" s="139"/>
      <c r="M336" s="11"/>
      <c r="N336" s="18"/>
    </row>
    <row r="337" spans="1:14">
      <c r="A337" s="11">
        <f t="shared" si="26"/>
        <v>34242</v>
      </c>
      <c r="B337" s="7">
        <v>34222</v>
      </c>
      <c r="C337" s="2" t="s">
        <v>0</v>
      </c>
      <c r="D337" s="109"/>
      <c r="E337" s="109"/>
      <c r="F337" s="11">
        <f t="shared" si="27"/>
        <v>34242</v>
      </c>
      <c r="G337" s="7">
        <v>34222</v>
      </c>
      <c r="H337" s="16">
        <v>6897.8</v>
      </c>
      <c r="I337" s="17">
        <f t="shared" si="28"/>
        <v>4.4315042991070553E-3</v>
      </c>
      <c r="J337" s="18">
        <f t="shared" si="25"/>
        <v>0.10736737458223267</v>
      </c>
      <c r="K337" s="139"/>
      <c r="M337" s="11"/>
      <c r="N337" s="18"/>
    </row>
    <row r="338" spans="1:14">
      <c r="A338" s="11">
        <f t="shared" si="26"/>
        <v>34242</v>
      </c>
      <c r="B338" s="7">
        <v>34225</v>
      </c>
      <c r="C338" s="2" t="s">
        <v>0</v>
      </c>
      <c r="D338" s="109"/>
      <c r="E338" s="109"/>
      <c r="F338" s="11">
        <f t="shared" si="27"/>
        <v>34242</v>
      </c>
      <c r="G338" s="7">
        <v>34225</v>
      </c>
      <c r="H338" s="16">
        <v>6889.3</v>
      </c>
      <c r="I338" s="17">
        <f t="shared" si="28"/>
        <v>-1.2330368354383225E-3</v>
      </c>
      <c r="J338" s="18">
        <f t="shared" si="25"/>
        <v>0.10612975694675894</v>
      </c>
      <c r="K338" s="139"/>
      <c r="M338" s="11"/>
      <c r="N338" s="18"/>
    </row>
    <row r="339" spans="1:14">
      <c r="A339" s="11">
        <f t="shared" si="26"/>
        <v>34242</v>
      </c>
      <c r="B339" s="7">
        <v>34226</v>
      </c>
      <c r="C339" s="2" t="s">
        <v>0</v>
      </c>
      <c r="D339" s="109"/>
      <c r="E339" s="109"/>
      <c r="F339" s="11">
        <f t="shared" si="27"/>
        <v>34242</v>
      </c>
      <c r="G339" s="7">
        <v>34226</v>
      </c>
      <c r="H339" s="16">
        <v>6801.1</v>
      </c>
      <c r="I339" s="17">
        <f t="shared" si="28"/>
        <v>-1.2885119542156504E-2</v>
      </c>
      <c r="J339" s="18">
        <f t="shared" si="25"/>
        <v>0.10791039912442969</v>
      </c>
      <c r="K339" s="139"/>
      <c r="M339" s="11"/>
      <c r="N339" s="18"/>
    </row>
    <row r="340" spans="1:14">
      <c r="A340" s="11">
        <f t="shared" si="26"/>
        <v>34242</v>
      </c>
      <c r="B340" s="7">
        <v>34227</v>
      </c>
      <c r="C340" s="2" t="s">
        <v>0</v>
      </c>
      <c r="D340" s="109"/>
      <c r="E340" s="109"/>
      <c r="F340" s="11">
        <f t="shared" si="27"/>
        <v>34242</v>
      </c>
      <c r="G340" s="7">
        <v>34227</v>
      </c>
      <c r="H340" s="16">
        <v>6766</v>
      </c>
      <c r="I340" s="17">
        <f t="shared" si="28"/>
        <v>-5.1742934469274455E-3</v>
      </c>
      <c r="J340" s="18">
        <f t="shared" si="25"/>
        <v>0.10825546730749644</v>
      </c>
      <c r="K340" s="139"/>
      <c r="M340" s="11"/>
      <c r="N340" s="18"/>
    </row>
    <row r="341" spans="1:14">
      <c r="A341" s="11">
        <f t="shared" si="26"/>
        <v>34242</v>
      </c>
      <c r="B341" s="7">
        <v>34228</v>
      </c>
      <c r="C341" s="2" t="s">
        <v>0</v>
      </c>
      <c r="D341" s="109"/>
      <c r="E341" s="109"/>
      <c r="F341" s="11">
        <f t="shared" si="27"/>
        <v>34242</v>
      </c>
      <c r="G341" s="7">
        <v>34228</v>
      </c>
      <c r="H341" s="16">
        <v>6758.6</v>
      </c>
      <c r="I341" s="17">
        <f t="shared" si="28"/>
        <v>-1.0943023436488413E-3</v>
      </c>
      <c r="J341" s="18">
        <f t="shared" si="25"/>
        <v>0.10825451197326175</v>
      </c>
      <c r="K341" s="139"/>
      <c r="M341" s="11"/>
    </row>
    <row r="342" spans="1:14">
      <c r="A342" s="11">
        <f t="shared" si="26"/>
        <v>34242</v>
      </c>
      <c r="B342" s="7">
        <v>34229</v>
      </c>
      <c r="C342" s="2" t="s">
        <v>0</v>
      </c>
      <c r="D342" s="109"/>
      <c r="E342" s="109"/>
      <c r="F342" s="11">
        <f t="shared" si="27"/>
        <v>34242</v>
      </c>
      <c r="G342" s="7">
        <v>34229</v>
      </c>
      <c r="H342" s="16">
        <v>6840.2</v>
      </c>
      <c r="I342" s="17">
        <f t="shared" si="28"/>
        <v>1.2001202958199477E-2</v>
      </c>
      <c r="J342" s="18">
        <f t="shared" si="25"/>
        <v>0.10976856475692984</v>
      </c>
      <c r="K342" s="139"/>
      <c r="M342" s="93"/>
    </row>
    <row r="343" spans="1:14">
      <c r="A343" s="11">
        <f t="shared" si="26"/>
        <v>34242</v>
      </c>
      <c r="B343" s="7">
        <v>34232</v>
      </c>
      <c r="C343" s="2" t="s">
        <v>0</v>
      </c>
      <c r="D343" s="109"/>
      <c r="E343" s="109"/>
      <c r="F343" s="11">
        <f t="shared" si="27"/>
        <v>34242</v>
      </c>
      <c r="G343" s="7">
        <v>34232</v>
      </c>
      <c r="H343" s="16">
        <v>6840.6</v>
      </c>
      <c r="I343" s="17">
        <f t="shared" si="28"/>
        <v>5.8476112524879213E-5</v>
      </c>
      <c r="J343" s="18">
        <f t="shared" si="25"/>
        <v>0.10875211301890368</v>
      </c>
      <c r="K343" s="139"/>
      <c r="M343" s="93"/>
    </row>
    <row r="344" spans="1:14">
      <c r="A344" s="11">
        <f t="shared" si="26"/>
        <v>34242</v>
      </c>
      <c r="B344" s="7">
        <v>34233</v>
      </c>
      <c r="C344" s="2" t="s">
        <v>0</v>
      </c>
      <c r="D344" s="109"/>
      <c r="E344" s="109"/>
      <c r="F344" s="11">
        <f t="shared" si="27"/>
        <v>34242</v>
      </c>
      <c r="G344" s="7">
        <v>34233</v>
      </c>
      <c r="H344" s="16">
        <v>6851.9</v>
      </c>
      <c r="I344" s="17">
        <f t="shared" si="28"/>
        <v>1.6505389907411417E-3</v>
      </c>
      <c r="J344" s="18">
        <f t="shared" si="25"/>
        <v>0.10813844402023275</v>
      </c>
      <c r="K344" s="139"/>
      <c r="M344" s="93"/>
    </row>
    <row r="345" spans="1:14">
      <c r="A345" s="11">
        <f t="shared" si="26"/>
        <v>34242</v>
      </c>
      <c r="B345" s="7">
        <v>34234</v>
      </c>
      <c r="C345" s="2" t="s">
        <v>0</v>
      </c>
      <c r="D345" s="109"/>
      <c r="E345" s="109"/>
      <c r="F345" s="11">
        <f t="shared" si="27"/>
        <v>34242</v>
      </c>
      <c r="G345" s="7">
        <v>34234</v>
      </c>
      <c r="H345" s="16">
        <v>6835</v>
      </c>
      <c r="I345" s="17">
        <f t="shared" si="28"/>
        <v>-2.4695159004204472E-3</v>
      </c>
      <c r="J345" s="18">
        <f t="shared" si="25"/>
        <v>0.10831469648087048</v>
      </c>
      <c r="K345" s="139"/>
      <c r="M345" s="93"/>
    </row>
    <row r="346" spans="1:14">
      <c r="A346" s="11">
        <f t="shared" si="26"/>
        <v>34242</v>
      </c>
      <c r="B346" s="7">
        <v>34235</v>
      </c>
      <c r="C346" s="2" t="s">
        <v>0</v>
      </c>
      <c r="D346" s="109"/>
      <c r="E346" s="109"/>
      <c r="F346" s="11">
        <f t="shared" si="27"/>
        <v>34242</v>
      </c>
      <c r="G346" s="7">
        <v>34235</v>
      </c>
      <c r="H346" s="16">
        <v>6869.9</v>
      </c>
      <c r="I346" s="17">
        <f t="shared" si="28"/>
        <v>5.093079911647919E-3</v>
      </c>
      <c r="J346" s="18">
        <f t="shared" si="25"/>
        <v>0.10848924065164829</v>
      </c>
      <c r="K346" s="139"/>
      <c r="M346" s="93"/>
    </row>
    <row r="347" spans="1:14">
      <c r="A347" s="11">
        <f t="shared" si="26"/>
        <v>34242</v>
      </c>
      <c r="B347" s="7">
        <v>34236</v>
      </c>
      <c r="C347" s="2" t="s">
        <v>0</v>
      </c>
      <c r="D347" s="109"/>
      <c r="E347" s="109"/>
      <c r="F347" s="11">
        <f t="shared" si="27"/>
        <v>34242</v>
      </c>
      <c r="G347" s="7">
        <v>34236</v>
      </c>
      <c r="H347" s="16">
        <v>6934.7</v>
      </c>
      <c r="I347" s="17">
        <f t="shared" si="28"/>
        <v>9.388243911532184E-3</v>
      </c>
      <c r="J347" s="18">
        <f t="shared" si="25"/>
        <v>0.10867958371531361</v>
      </c>
      <c r="K347" s="139"/>
      <c r="M347" s="93"/>
    </row>
    <row r="348" spans="1:14">
      <c r="A348" s="11">
        <f t="shared" si="26"/>
        <v>34242</v>
      </c>
      <c r="B348" s="7">
        <v>34239</v>
      </c>
      <c r="C348" s="2" t="s">
        <v>0</v>
      </c>
      <c r="D348" s="109"/>
      <c r="E348" s="109"/>
      <c r="F348" s="11">
        <f t="shared" si="27"/>
        <v>34242</v>
      </c>
      <c r="G348" s="7">
        <v>34239</v>
      </c>
      <c r="H348" s="16">
        <v>6920.1</v>
      </c>
      <c r="I348" s="17">
        <f t="shared" si="28"/>
        <v>-2.107573606875638E-3</v>
      </c>
      <c r="J348" s="18">
        <f t="shared" si="25"/>
        <v>0.1079265979253079</v>
      </c>
      <c r="K348" s="139"/>
      <c r="M348" s="93"/>
    </row>
    <row r="349" spans="1:14">
      <c r="A349" s="11">
        <f t="shared" si="26"/>
        <v>34242</v>
      </c>
      <c r="B349" s="7">
        <v>34240</v>
      </c>
      <c r="C349" s="2" t="s">
        <v>0</v>
      </c>
      <c r="D349" s="109"/>
      <c r="E349" s="109"/>
      <c r="F349" s="11">
        <f t="shared" si="27"/>
        <v>34242</v>
      </c>
      <c r="G349" s="7">
        <v>34240</v>
      </c>
      <c r="H349" s="16">
        <v>6915</v>
      </c>
      <c r="I349" s="17">
        <f t="shared" si="28"/>
        <v>-7.372552754959323E-4</v>
      </c>
      <c r="J349" s="18">
        <f t="shared" ref="J349:J412" si="29">IF(ISNUMBER(I349),STDEV(I260:I349)*SQRT(252),"")</f>
        <v>0.10738101421769708</v>
      </c>
      <c r="K349" s="139"/>
      <c r="M349" s="93"/>
    </row>
    <row r="350" spans="1:14">
      <c r="A350" s="11">
        <f t="shared" si="26"/>
        <v>34242</v>
      </c>
      <c r="B350" s="7">
        <v>34241</v>
      </c>
      <c r="C350" s="2" t="s">
        <v>0</v>
      </c>
      <c r="D350" s="109"/>
      <c r="E350" s="109"/>
      <c r="F350" s="11">
        <f t="shared" si="27"/>
        <v>34242</v>
      </c>
      <c r="G350" s="7">
        <v>34241</v>
      </c>
      <c r="H350" s="16">
        <v>6963.4</v>
      </c>
      <c r="I350" s="17">
        <f t="shared" si="28"/>
        <v>6.9748956966449909E-3</v>
      </c>
      <c r="J350" s="18">
        <f t="shared" si="29"/>
        <v>0.10611626089740853</v>
      </c>
      <c r="K350" s="139"/>
      <c r="M350" s="93"/>
    </row>
    <row r="351" spans="1:14">
      <c r="A351" s="11">
        <f t="shared" si="26"/>
        <v>34242</v>
      </c>
      <c r="B351" s="7">
        <v>34242</v>
      </c>
      <c r="C351" s="2" t="s">
        <v>0</v>
      </c>
      <c r="D351" s="109"/>
      <c r="E351" s="109"/>
      <c r="F351" s="11">
        <f t="shared" si="27"/>
        <v>34242</v>
      </c>
      <c r="G351" s="7">
        <v>34242</v>
      </c>
      <c r="H351" s="16">
        <v>7010.7</v>
      </c>
      <c r="I351" s="17">
        <f t="shared" si="28"/>
        <v>6.7696925943668031E-3</v>
      </c>
      <c r="J351" s="18">
        <f t="shared" si="29"/>
        <v>0.10188727666655713</v>
      </c>
      <c r="K351" s="139"/>
      <c r="M351" s="93"/>
    </row>
    <row r="352" spans="1:14">
      <c r="A352" s="11">
        <f t="shared" si="26"/>
        <v>34273</v>
      </c>
      <c r="B352" s="7">
        <v>34243</v>
      </c>
      <c r="C352" s="2" t="s">
        <v>0</v>
      </c>
      <c r="D352" s="109"/>
      <c r="E352" s="109"/>
      <c r="F352" s="11">
        <f t="shared" si="27"/>
        <v>34273</v>
      </c>
      <c r="G352" s="7">
        <v>34243</v>
      </c>
      <c r="H352" s="16">
        <v>7041.6</v>
      </c>
      <c r="I352" s="17">
        <f t="shared" si="28"/>
        <v>4.3978636669565526E-3</v>
      </c>
      <c r="J352" s="18">
        <f t="shared" si="29"/>
        <v>0.10184454017840718</v>
      </c>
      <c r="K352" s="139"/>
      <c r="M352" s="93"/>
    </row>
    <row r="353" spans="1:13">
      <c r="A353" s="11">
        <f t="shared" si="26"/>
        <v>34273</v>
      </c>
      <c r="B353" s="7">
        <v>34246</v>
      </c>
      <c r="C353" s="2" t="s">
        <v>0</v>
      </c>
      <c r="D353" s="109"/>
      <c r="E353" s="109"/>
      <c r="F353" s="11">
        <f t="shared" si="27"/>
        <v>34273</v>
      </c>
      <c r="G353" s="7">
        <v>34246</v>
      </c>
      <c r="H353" s="16">
        <v>7057.2</v>
      </c>
      <c r="I353" s="17">
        <f t="shared" si="28"/>
        <v>2.2129551970835387E-3</v>
      </c>
      <c r="J353" s="18">
        <f t="shared" si="29"/>
        <v>9.857869587013611E-2</v>
      </c>
      <c r="K353" s="139"/>
      <c r="M353" s="93"/>
    </row>
    <row r="354" spans="1:13">
      <c r="A354" s="11">
        <f t="shared" si="26"/>
        <v>34273</v>
      </c>
      <c r="B354" s="7">
        <v>34247</v>
      </c>
      <c r="C354" s="2" t="s">
        <v>0</v>
      </c>
      <c r="D354" s="109"/>
      <c r="E354" s="109"/>
      <c r="F354" s="11">
        <f t="shared" si="27"/>
        <v>34273</v>
      </c>
      <c r="G354" s="7">
        <v>34247</v>
      </c>
      <c r="H354" s="16">
        <v>7142.3</v>
      </c>
      <c r="I354" s="17">
        <f t="shared" si="28"/>
        <v>1.1986481058900987E-2</v>
      </c>
      <c r="J354" s="18">
        <f t="shared" si="29"/>
        <v>0.10004024403925887</v>
      </c>
      <c r="K354" s="139"/>
      <c r="M354" s="93"/>
    </row>
    <row r="355" spans="1:13">
      <c r="A355" s="11">
        <f t="shared" si="26"/>
        <v>34273</v>
      </c>
      <c r="B355" s="7">
        <v>34248</v>
      </c>
      <c r="C355" s="2" t="s">
        <v>0</v>
      </c>
      <c r="D355" s="109"/>
      <c r="E355" s="109"/>
      <c r="F355" s="11">
        <f t="shared" si="27"/>
        <v>34273</v>
      </c>
      <c r="G355" s="7">
        <v>34248</v>
      </c>
      <c r="H355" s="16">
        <v>7212.8</v>
      </c>
      <c r="I355" s="17">
        <f t="shared" si="28"/>
        <v>9.8223720925908545E-3</v>
      </c>
      <c r="J355" s="18">
        <f t="shared" si="29"/>
        <v>0.10081035369421962</v>
      </c>
      <c r="K355" s="139"/>
      <c r="M355" s="93"/>
    </row>
    <row r="356" spans="1:13">
      <c r="A356" s="11">
        <f t="shared" si="26"/>
        <v>34273</v>
      </c>
      <c r="B356" s="7">
        <v>34249</v>
      </c>
      <c r="C356" s="2" t="s">
        <v>0</v>
      </c>
      <c r="D356" s="109"/>
      <c r="E356" s="109"/>
      <c r="F356" s="11">
        <f t="shared" si="27"/>
        <v>34273</v>
      </c>
      <c r="G356" s="7">
        <v>34249</v>
      </c>
      <c r="H356" s="16">
        <v>7227.8</v>
      </c>
      <c r="I356" s="17">
        <f t="shared" si="28"/>
        <v>2.0774767523353064E-3</v>
      </c>
      <c r="J356" s="18">
        <f t="shared" si="29"/>
        <v>0.10079731564767881</v>
      </c>
      <c r="K356" s="139"/>
      <c r="M356" s="93"/>
    </row>
    <row r="357" spans="1:13">
      <c r="A357" s="11">
        <f t="shared" si="26"/>
        <v>34273</v>
      </c>
      <c r="B357" s="7">
        <v>34250</v>
      </c>
      <c r="C357" s="2" t="s">
        <v>0</v>
      </c>
      <c r="D357" s="109"/>
      <c r="E357" s="109"/>
      <c r="F357" s="11">
        <f t="shared" si="27"/>
        <v>34273</v>
      </c>
      <c r="G357" s="7">
        <v>34250</v>
      </c>
      <c r="H357" s="16">
        <v>7246.6</v>
      </c>
      <c r="I357" s="17">
        <f t="shared" si="28"/>
        <v>2.5976911750213833E-3</v>
      </c>
      <c r="J357" s="18">
        <f t="shared" si="29"/>
        <v>0.10074049586873483</v>
      </c>
      <c r="K357" s="139"/>
      <c r="M357" s="93"/>
    </row>
    <row r="358" spans="1:13">
      <c r="A358" s="11">
        <f t="shared" si="26"/>
        <v>34273</v>
      </c>
      <c r="B358" s="7">
        <v>34253</v>
      </c>
      <c r="C358" s="2" t="s">
        <v>0</v>
      </c>
      <c r="D358" s="109"/>
      <c r="E358" s="109"/>
      <c r="F358" s="11">
        <f t="shared" si="27"/>
        <v>34273</v>
      </c>
      <c r="G358" s="7">
        <v>34253</v>
      </c>
      <c r="H358" s="16">
        <v>7295.7</v>
      </c>
      <c r="I358" s="17">
        <f t="shared" si="28"/>
        <v>6.7527401549699988E-3</v>
      </c>
      <c r="J358" s="18">
        <f t="shared" si="29"/>
        <v>0.10097217103496541</v>
      </c>
      <c r="K358" s="139"/>
      <c r="M358" s="93"/>
    </row>
    <row r="359" spans="1:13">
      <c r="A359" s="11">
        <f t="shared" si="26"/>
        <v>34273</v>
      </c>
      <c r="B359" s="7">
        <v>34254</v>
      </c>
      <c r="C359" s="2" t="s">
        <v>0</v>
      </c>
      <c r="D359" s="109"/>
      <c r="E359" s="109"/>
      <c r="F359" s="11">
        <f t="shared" si="27"/>
        <v>34273</v>
      </c>
      <c r="G359" s="7">
        <v>34254</v>
      </c>
      <c r="H359" s="16">
        <v>7251.6</v>
      </c>
      <c r="I359" s="17">
        <f t="shared" si="28"/>
        <v>-6.0629993322160241E-3</v>
      </c>
      <c r="J359" s="18">
        <f t="shared" si="29"/>
        <v>0.10041169002315357</v>
      </c>
      <c r="K359" s="139"/>
      <c r="M359" s="93"/>
    </row>
    <row r="360" spans="1:13">
      <c r="A360" s="11">
        <f t="shared" si="26"/>
        <v>34273</v>
      </c>
      <c r="B360" s="7">
        <v>34255</v>
      </c>
      <c r="C360" s="2" t="s">
        <v>0</v>
      </c>
      <c r="D360" s="109"/>
      <c r="E360" s="109"/>
      <c r="F360" s="11">
        <f t="shared" si="27"/>
        <v>34273</v>
      </c>
      <c r="G360" s="7">
        <v>34255</v>
      </c>
      <c r="H360" s="16">
        <v>7294.5</v>
      </c>
      <c r="I360" s="17">
        <f t="shared" si="28"/>
        <v>5.8985053564369E-3</v>
      </c>
      <c r="J360" s="18">
        <f t="shared" si="29"/>
        <v>9.9950491452549278E-2</v>
      </c>
      <c r="K360" s="139"/>
      <c r="M360" s="93"/>
    </row>
    <row r="361" spans="1:13">
      <c r="A361" s="11">
        <f t="shared" si="26"/>
        <v>34273</v>
      </c>
      <c r="B361" s="7">
        <v>34256</v>
      </c>
      <c r="C361" s="2" t="s">
        <v>0</v>
      </c>
      <c r="D361" s="109"/>
      <c r="E361" s="109"/>
      <c r="F361" s="11">
        <f t="shared" si="27"/>
        <v>34273</v>
      </c>
      <c r="G361" s="7">
        <v>34256</v>
      </c>
      <c r="H361" s="16">
        <v>7391.4</v>
      </c>
      <c r="I361" s="17">
        <f t="shared" si="28"/>
        <v>1.3196522684033141E-2</v>
      </c>
      <c r="J361" s="18">
        <f t="shared" si="29"/>
        <v>0.10174675372599862</v>
      </c>
      <c r="K361" s="139"/>
      <c r="M361" s="93"/>
    </row>
    <row r="362" spans="1:13">
      <c r="A362" s="11">
        <f t="shared" si="26"/>
        <v>34273</v>
      </c>
      <c r="B362" s="7">
        <v>34257</v>
      </c>
      <c r="C362" s="2" t="s">
        <v>0</v>
      </c>
      <c r="D362" s="109"/>
      <c r="E362" s="109"/>
      <c r="F362" s="11">
        <f t="shared" si="27"/>
        <v>34273</v>
      </c>
      <c r="G362" s="7">
        <v>34257</v>
      </c>
      <c r="H362" s="16">
        <v>7433.6</v>
      </c>
      <c r="I362" s="17">
        <f t="shared" si="28"/>
        <v>5.6931013801067949E-3</v>
      </c>
      <c r="J362" s="18">
        <f t="shared" si="29"/>
        <v>0.10193528669209471</v>
      </c>
      <c r="K362" s="139"/>
      <c r="M362" s="93"/>
    </row>
    <row r="363" spans="1:13">
      <c r="A363" s="11">
        <f t="shared" si="26"/>
        <v>34273</v>
      </c>
      <c r="B363" s="7">
        <v>34260</v>
      </c>
      <c r="C363" s="2" t="s">
        <v>0</v>
      </c>
      <c r="D363" s="109"/>
      <c r="E363" s="109"/>
      <c r="F363" s="11">
        <f t="shared" si="27"/>
        <v>34273</v>
      </c>
      <c r="G363" s="7">
        <v>34260</v>
      </c>
      <c r="H363" s="16">
        <v>7476.3</v>
      </c>
      <c r="I363" s="17">
        <f t="shared" si="28"/>
        <v>5.727753605155231E-3</v>
      </c>
      <c r="J363" s="18">
        <f t="shared" si="29"/>
        <v>0.1020794952345848</v>
      </c>
      <c r="K363" s="139"/>
      <c r="M363" s="93"/>
    </row>
    <row r="364" spans="1:13">
      <c r="A364" s="11">
        <f t="shared" si="26"/>
        <v>34273</v>
      </c>
      <c r="B364" s="7">
        <v>34261</v>
      </c>
      <c r="C364" s="2" t="s">
        <v>0</v>
      </c>
      <c r="D364" s="109"/>
      <c r="E364" s="109"/>
      <c r="F364" s="11">
        <f t="shared" si="27"/>
        <v>34273</v>
      </c>
      <c r="G364" s="7">
        <v>34261</v>
      </c>
      <c r="H364" s="16">
        <v>7437.9</v>
      </c>
      <c r="I364" s="17">
        <f t="shared" si="28"/>
        <v>-5.1494662609287492E-3</v>
      </c>
      <c r="J364" s="18">
        <f t="shared" si="29"/>
        <v>0.1025047635319468</v>
      </c>
      <c r="K364" s="139"/>
      <c r="M364" s="93"/>
    </row>
    <row r="365" spans="1:13">
      <c r="A365" s="11">
        <f t="shared" si="26"/>
        <v>34273</v>
      </c>
      <c r="B365" s="7">
        <v>34262</v>
      </c>
      <c r="C365" s="2" t="s">
        <v>0</v>
      </c>
      <c r="D365" s="109"/>
      <c r="E365" s="109"/>
      <c r="F365" s="11">
        <f t="shared" si="27"/>
        <v>34273</v>
      </c>
      <c r="G365" s="7">
        <v>34262</v>
      </c>
      <c r="H365" s="16">
        <v>7349.9</v>
      </c>
      <c r="I365" s="17">
        <f t="shared" si="28"/>
        <v>-1.1901843248165926E-2</v>
      </c>
      <c r="J365" s="18">
        <f t="shared" si="29"/>
        <v>0.10503155689542445</v>
      </c>
      <c r="K365" s="139"/>
      <c r="M365" s="93"/>
    </row>
    <row r="366" spans="1:13">
      <c r="A366" s="11">
        <f t="shared" si="26"/>
        <v>34273</v>
      </c>
      <c r="B366" s="7">
        <v>34263</v>
      </c>
      <c r="C366" s="2" t="s">
        <v>0</v>
      </c>
      <c r="D366" s="109"/>
      <c r="E366" s="109"/>
      <c r="F366" s="11">
        <f t="shared" si="27"/>
        <v>34273</v>
      </c>
      <c r="G366" s="7">
        <v>34263</v>
      </c>
      <c r="H366" s="16">
        <v>7380.6</v>
      </c>
      <c r="I366" s="17">
        <f t="shared" si="28"/>
        <v>4.1682284306438395E-3</v>
      </c>
      <c r="J366" s="18">
        <f t="shared" si="29"/>
        <v>0.10510261581855936</v>
      </c>
      <c r="K366" s="139"/>
      <c r="M366" s="93"/>
    </row>
    <row r="367" spans="1:13">
      <c r="A367" s="11">
        <f t="shared" si="26"/>
        <v>34273</v>
      </c>
      <c r="B367" s="7">
        <v>34264</v>
      </c>
      <c r="C367" s="2" t="s">
        <v>0</v>
      </c>
      <c r="D367" s="109"/>
      <c r="E367" s="109"/>
      <c r="F367" s="11">
        <f t="shared" si="27"/>
        <v>34273</v>
      </c>
      <c r="G367" s="7">
        <v>34264</v>
      </c>
      <c r="H367" s="16">
        <v>7387.5</v>
      </c>
      <c r="I367" s="17">
        <f t="shared" si="28"/>
        <v>9.3444661155920119E-4</v>
      </c>
      <c r="J367" s="18">
        <f t="shared" si="29"/>
        <v>0.10510238691544262</v>
      </c>
      <c r="K367" s="139"/>
      <c r="M367" s="93"/>
    </row>
    <row r="368" spans="1:13">
      <c r="A368" s="11">
        <f t="shared" si="26"/>
        <v>34273</v>
      </c>
      <c r="B368" s="7">
        <v>34267</v>
      </c>
      <c r="C368" s="2" t="s">
        <v>0</v>
      </c>
      <c r="D368" s="109"/>
      <c r="E368" s="109"/>
      <c r="F368" s="11">
        <f t="shared" si="27"/>
        <v>34273</v>
      </c>
      <c r="G368" s="7">
        <v>34267</v>
      </c>
      <c r="H368" s="16">
        <v>7333.7</v>
      </c>
      <c r="I368" s="17">
        <f t="shared" si="28"/>
        <v>-7.3092192919687578E-3</v>
      </c>
      <c r="J368" s="18">
        <f t="shared" si="29"/>
        <v>0.10606215017323094</v>
      </c>
      <c r="K368" s="139"/>
      <c r="M368" s="93"/>
    </row>
    <row r="369" spans="1:13">
      <c r="A369" s="11">
        <f t="shared" si="26"/>
        <v>34273</v>
      </c>
      <c r="B369" s="7">
        <v>34268</v>
      </c>
      <c r="C369" s="2" t="s">
        <v>0</v>
      </c>
      <c r="D369" s="109"/>
      <c r="E369" s="109"/>
      <c r="F369" s="11">
        <f t="shared" si="27"/>
        <v>34273</v>
      </c>
      <c r="G369" s="7">
        <v>34268</v>
      </c>
      <c r="H369" s="16">
        <v>7371.1</v>
      </c>
      <c r="I369" s="17">
        <f t="shared" si="28"/>
        <v>5.0867853551107949E-3</v>
      </c>
      <c r="J369" s="18">
        <f t="shared" si="29"/>
        <v>0.10521235595462511</v>
      </c>
      <c r="K369" s="139"/>
      <c r="M369" s="93"/>
    </row>
    <row r="370" spans="1:13">
      <c r="A370" s="11">
        <f t="shared" si="26"/>
        <v>34273</v>
      </c>
      <c r="B370" s="7">
        <v>34269</v>
      </c>
      <c r="C370" s="2" t="s">
        <v>0</v>
      </c>
      <c r="D370" s="109"/>
      <c r="E370" s="109"/>
      <c r="F370" s="11">
        <f t="shared" si="27"/>
        <v>34273</v>
      </c>
      <c r="G370" s="7">
        <v>34269</v>
      </c>
      <c r="H370" s="16">
        <v>7440.3</v>
      </c>
      <c r="I370" s="17">
        <f t="shared" si="28"/>
        <v>9.3442218173536793E-3</v>
      </c>
      <c r="J370" s="18">
        <f t="shared" si="29"/>
        <v>0.10377913846785124</v>
      </c>
      <c r="K370" s="139"/>
      <c r="M370" s="93"/>
    </row>
    <row r="371" spans="1:13">
      <c r="A371" s="11">
        <f t="shared" si="26"/>
        <v>34273</v>
      </c>
      <c r="B371" s="7">
        <v>34270</v>
      </c>
      <c r="C371" s="2" t="s">
        <v>0</v>
      </c>
      <c r="D371" s="109"/>
      <c r="E371" s="109"/>
      <c r="F371" s="11">
        <f t="shared" si="27"/>
        <v>34273</v>
      </c>
      <c r="G371" s="7">
        <v>34270</v>
      </c>
      <c r="H371" s="16">
        <v>7470.4</v>
      </c>
      <c r="I371" s="17">
        <f t="shared" si="28"/>
        <v>4.0373746218231562E-3</v>
      </c>
      <c r="J371" s="18">
        <f t="shared" si="29"/>
        <v>0.10381320813355878</v>
      </c>
      <c r="K371" s="139"/>
      <c r="M371" s="93"/>
    </row>
    <row r="372" spans="1:13">
      <c r="A372" s="11">
        <f t="shared" si="26"/>
        <v>34273</v>
      </c>
      <c r="B372" s="7">
        <v>34271</v>
      </c>
      <c r="C372" s="2" t="s">
        <v>0</v>
      </c>
      <c r="D372" s="109"/>
      <c r="E372" s="109"/>
      <c r="F372" s="11">
        <f t="shared" si="27"/>
        <v>34273</v>
      </c>
      <c r="G372" s="7">
        <v>34271</v>
      </c>
      <c r="H372" s="16">
        <v>7606.1</v>
      </c>
      <c r="I372" s="17">
        <f t="shared" si="28"/>
        <v>1.8002011700224373E-2</v>
      </c>
      <c r="J372" s="18">
        <f t="shared" si="29"/>
        <v>0.1071098987195524</v>
      </c>
      <c r="K372" s="139"/>
      <c r="M372" s="93"/>
    </row>
    <row r="373" spans="1:13">
      <c r="A373" s="11">
        <f t="shared" si="26"/>
        <v>34303</v>
      </c>
      <c r="B373" s="7">
        <v>34274</v>
      </c>
      <c r="C373" s="2" t="s">
        <v>0</v>
      </c>
      <c r="D373" s="109"/>
      <c r="E373" s="109"/>
      <c r="F373" s="11">
        <f t="shared" si="27"/>
        <v>34303</v>
      </c>
      <c r="G373" s="7">
        <v>34274</v>
      </c>
      <c r="H373" s="16">
        <v>7685.6</v>
      </c>
      <c r="I373" s="17">
        <f t="shared" si="28"/>
        <v>1.0397891178631921E-2</v>
      </c>
      <c r="J373" s="18">
        <f t="shared" si="29"/>
        <v>0.10736848159523346</v>
      </c>
      <c r="K373" s="139"/>
      <c r="M373" s="93"/>
    </row>
    <row r="374" spans="1:13">
      <c r="A374" s="11">
        <f t="shared" si="26"/>
        <v>34303</v>
      </c>
      <c r="B374" s="7">
        <v>34275</v>
      </c>
      <c r="C374" s="2" t="s">
        <v>0</v>
      </c>
      <c r="D374" s="109"/>
      <c r="E374" s="109"/>
      <c r="F374" s="11">
        <f t="shared" si="27"/>
        <v>34303</v>
      </c>
      <c r="G374" s="7">
        <v>34275</v>
      </c>
      <c r="H374" s="16">
        <v>7658.7</v>
      </c>
      <c r="I374" s="17">
        <f t="shared" si="28"/>
        <v>-3.5061915574712615E-3</v>
      </c>
      <c r="J374" s="18">
        <f t="shared" si="29"/>
        <v>0.1078064612194839</v>
      </c>
      <c r="K374" s="139"/>
      <c r="M374" s="93"/>
    </row>
    <row r="375" spans="1:13">
      <c r="A375" s="11">
        <f t="shared" si="26"/>
        <v>34303</v>
      </c>
      <c r="B375" s="7">
        <v>34276</v>
      </c>
      <c r="C375" s="2" t="s">
        <v>0</v>
      </c>
      <c r="D375" s="109"/>
      <c r="E375" s="109"/>
      <c r="F375" s="11">
        <f t="shared" si="27"/>
        <v>34303</v>
      </c>
      <c r="G375" s="7">
        <v>34276</v>
      </c>
      <c r="H375" s="16">
        <v>7592.2</v>
      </c>
      <c r="I375" s="17">
        <f t="shared" si="28"/>
        <v>-8.7208520757839081E-3</v>
      </c>
      <c r="J375" s="18">
        <f t="shared" si="29"/>
        <v>0.10854273675885713</v>
      </c>
      <c r="K375" s="139"/>
      <c r="M375" s="93"/>
    </row>
    <row r="376" spans="1:13">
      <c r="A376" s="11">
        <f t="shared" si="26"/>
        <v>34303</v>
      </c>
      <c r="B376" s="7">
        <v>34277</v>
      </c>
      <c r="C376" s="2" t="s">
        <v>0</v>
      </c>
      <c r="D376" s="109"/>
      <c r="E376" s="109"/>
      <c r="F376" s="11">
        <f t="shared" si="27"/>
        <v>34303</v>
      </c>
      <c r="G376" s="7">
        <v>34277</v>
      </c>
      <c r="H376" s="16">
        <v>7568.9</v>
      </c>
      <c r="I376" s="17">
        <f t="shared" si="28"/>
        <v>-3.0736580252947012E-3</v>
      </c>
      <c r="J376" s="18">
        <f t="shared" si="29"/>
        <v>0.107976871281055</v>
      </c>
      <c r="K376" s="139"/>
      <c r="M376" s="93"/>
    </row>
    <row r="377" spans="1:13">
      <c r="A377" s="11">
        <f t="shared" si="26"/>
        <v>34303</v>
      </c>
      <c r="B377" s="7">
        <v>34278</v>
      </c>
      <c r="C377" s="2" t="s">
        <v>0</v>
      </c>
      <c r="D377" s="109"/>
      <c r="E377" s="109"/>
      <c r="F377" s="11">
        <f t="shared" si="27"/>
        <v>34303</v>
      </c>
      <c r="G377" s="7">
        <v>34278</v>
      </c>
      <c r="H377" s="16">
        <v>7488.3</v>
      </c>
      <c r="I377" s="17">
        <f t="shared" si="28"/>
        <v>-1.0705943979531495E-2</v>
      </c>
      <c r="J377" s="18">
        <f t="shared" si="29"/>
        <v>0.10975716487257804</v>
      </c>
      <c r="K377" s="139"/>
      <c r="M377" s="93"/>
    </row>
    <row r="378" spans="1:13">
      <c r="A378" s="11">
        <f t="shared" si="26"/>
        <v>34303</v>
      </c>
      <c r="B378" s="7">
        <v>34281</v>
      </c>
      <c r="C378" s="2" t="s">
        <v>0</v>
      </c>
      <c r="D378" s="109"/>
      <c r="E378" s="109"/>
      <c r="F378" s="11">
        <f t="shared" si="27"/>
        <v>34303</v>
      </c>
      <c r="G378" s="7">
        <v>34281</v>
      </c>
      <c r="H378" s="16">
        <v>7389.6</v>
      </c>
      <c r="I378" s="17">
        <f t="shared" si="28"/>
        <v>-1.3268196179046992E-2</v>
      </c>
      <c r="J378" s="18">
        <f t="shared" si="29"/>
        <v>0.11237687930559814</v>
      </c>
      <c r="K378" s="139"/>
      <c r="M378" s="93"/>
    </row>
    <row r="379" spans="1:13">
      <c r="A379" s="11">
        <f t="shared" si="26"/>
        <v>34303</v>
      </c>
      <c r="B379" s="7">
        <v>34282</v>
      </c>
      <c r="C379" s="2" t="s">
        <v>0</v>
      </c>
      <c r="D379" s="109"/>
      <c r="E379" s="109"/>
      <c r="F379" s="11">
        <f t="shared" si="27"/>
        <v>34303</v>
      </c>
      <c r="G379" s="7">
        <v>34282</v>
      </c>
      <c r="H379" s="16">
        <v>7377.6</v>
      </c>
      <c r="I379" s="17">
        <f t="shared" si="28"/>
        <v>-1.6252238259592004E-3</v>
      </c>
      <c r="J379" s="18">
        <f t="shared" si="29"/>
        <v>0.11244504289672418</v>
      </c>
      <c r="K379" s="139"/>
      <c r="M379" s="93"/>
    </row>
    <row r="380" spans="1:13">
      <c r="A380" s="11">
        <f t="shared" si="26"/>
        <v>34303</v>
      </c>
      <c r="B380" s="7">
        <v>34283</v>
      </c>
      <c r="C380" s="2" t="s">
        <v>0</v>
      </c>
      <c r="D380" s="109"/>
      <c r="E380" s="109"/>
      <c r="F380" s="11">
        <f t="shared" si="27"/>
        <v>34303</v>
      </c>
      <c r="G380" s="7">
        <v>34283</v>
      </c>
      <c r="H380" s="16">
        <v>7351.4</v>
      </c>
      <c r="I380" s="17">
        <f t="shared" si="28"/>
        <v>-3.5576111933689602E-3</v>
      </c>
      <c r="J380" s="18">
        <f t="shared" si="29"/>
        <v>0.11261709989047301</v>
      </c>
      <c r="K380" s="139"/>
      <c r="M380" s="93"/>
    </row>
    <row r="381" spans="1:13">
      <c r="A381" s="11">
        <f t="shared" si="26"/>
        <v>34303</v>
      </c>
      <c r="B381" s="7">
        <v>34284</v>
      </c>
      <c r="C381" s="2" t="s">
        <v>0</v>
      </c>
      <c r="D381" s="109"/>
      <c r="E381" s="109"/>
      <c r="F381" s="11">
        <f t="shared" si="27"/>
        <v>34303</v>
      </c>
      <c r="G381" s="7">
        <v>34284</v>
      </c>
      <c r="H381" s="16">
        <v>7384.7</v>
      </c>
      <c r="I381" s="17">
        <f t="shared" si="28"/>
        <v>4.51952099705147E-3</v>
      </c>
      <c r="J381" s="18">
        <f t="shared" si="29"/>
        <v>0.11251280652345941</v>
      </c>
      <c r="K381" s="139"/>
      <c r="M381" s="93"/>
    </row>
    <row r="382" spans="1:13">
      <c r="A382" s="11">
        <f t="shared" si="26"/>
        <v>34303</v>
      </c>
      <c r="B382" s="7">
        <v>34285</v>
      </c>
      <c r="C382" s="2" t="s">
        <v>0</v>
      </c>
      <c r="D382" s="109"/>
      <c r="E382" s="109"/>
      <c r="F382" s="11">
        <f t="shared" si="27"/>
        <v>34303</v>
      </c>
      <c r="G382" s="7">
        <v>34285</v>
      </c>
      <c r="H382" s="16">
        <v>7466.1</v>
      </c>
      <c r="I382" s="17">
        <f t="shared" si="28"/>
        <v>1.0962482181746417E-2</v>
      </c>
      <c r="J382" s="18">
        <f t="shared" si="29"/>
        <v>0.11360924403227073</v>
      </c>
      <c r="K382" s="139"/>
      <c r="M382" s="93"/>
    </row>
    <row r="383" spans="1:13">
      <c r="A383" s="11">
        <f t="shared" si="26"/>
        <v>34303</v>
      </c>
      <c r="B383" s="7">
        <v>34288</v>
      </c>
      <c r="C383" s="2" t="s">
        <v>0</v>
      </c>
      <c r="D383" s="109"/>
      <c r="E383" s="109"/>
      <c r="F383" s="11">
        <f t="shared" si="27"/>
        <v>34303</v>
      </c>
      <c r="G383" s="7">
        <v>34288</v>
      </c>
      <c r="H383" s="16">
        <v>7438.3</v>
      </c>
      <c r="I383" s="17">
        <f t="shared" si="28"/>
        <v>-3.7304463432621718E-3</v>
      </c>
      <c r="J383" s="18">
        <f t="shared" si="29"/>
        <v>0.11279148244178917</v>
      </c>
      <c r="K383" s="139"/>
      <c r="M383" s="93"/>
    </row>
    <row r="384" spans="1:13">
      <c r="A384" s="11">
        <f t="shared" si="26"/>
        <v>34303</v>
      </c>
      <c r="B384" s="7">
        <v>34289</v>
      </c>
      <c r="C384" s="2" t="s">
        <v>0</v>
      </c>
      <c r="D384" s="109"/>
      <c r="E384" s="109"/>
      <c r="F384" s="11">
        <f t="shared" si="27"/>
        <v>34303</v>
      </c>
      <c r="G384" s="7">
        <v>34289</v>
      </c>
      <c r="H384" s="16">
        <v>7445.1</v>
      </c>
      <c r="I384" s="17">
        <f t="shared" si="28"/>
        <v>9.1376976674039398E-4</v>
      </c>
      <c r="J384" s="18">
        <f t="shared" si="29"/>
        <v>0.11279448112627342</v>
      </c>
      <c r="K384" s="139"/>
      <c r="M384" s="93"/>
    </row>
    <row r="385" spans="1:13">
      <c r="A385" s="11">
        <f t="shared" si="26"/>
        <v>34303</v>
      </c>
      <c r="B385" s="7">
        <v>34290</v>
      </c>
      <c r="C385" s="2" t="s">
        <v>0</v>
      </c>
      <c r="D385" s="109"/>
      <c r="E385" s="109"/>
      <c r="F385" s="11">
        <f t="shared" si="27"/>
        <v>34303</v>
      </c>
      <c r="G385" s="7">
        <v>34290</v>
      </c>
      <c r="H385" s="16">
        <v>7523.6</v>
      </c>
      <c r="I385" s="17">
        <f t="shared" si="28"/>
        <v>1.0488648935301105E-2</v>
      </c>
      <c r="J385" s="18">
        <f t="shared" si="29"/>
        <v>0.11379032117215883</v>
      </c>
      <c r="K385" s="139"/>
      <c r="M385" s="93"/>
    </row>
    <row r="386" spans="1:13">
      <c r="A386" s="11">
        <f t="shared" si="26"/>
        <v>34303</v>
      </c>
      <c r="B386" s="7">
        <v>34291</v>
      </c>
      <c r="C386" s="2" t="s">
        <v>0</v>
      </c>
      <c r="D386" s="109"/>
      <c r="E386" s="109"/>
      <c r="F386" s="11">
        <f t="shared" si="27"/>
        <v>34303</v>
      </c>
      <c r="G386" s="7">
        <v>34291</v>
      </c>
      <c r="H386" s="16">
        <v>7535.4</v>
      </c>
      <c r="I386" s="17">
        <f t="shared" si="28"/>
        <v>1.5671694554864602E-3</v>
      </c>
      <c r="J386" s="18">
        <f t="shared" si="29"/>
        <v>0.11378517203896472</v>
      </c>
      <c r="K386" s="139"/>
      <c r="M386" s="93"/>
    </row>
    <row r="387" spans="1:13">
      <c r="A387" s="11">
        <f t="shared" ref="A387:A450" si="30">EOMONTH(B387,0)</f>
        <v>34303</v>
      </c>
      <c r="B387" s="7">
        <v>34292</v>
      </c>
      <c r="C387" s="2" t="s">
        <v>0</v>
      </c>
      <c r="D387" s="109"/>
      <c r="E387" s="109"/>
      <c r="F387" s="11">
        <f t="shared" ref="F387:F450" si="31">EOMONTH(G387,0)</f>
        <v>34303</v>
      </c>
      <c r="G387" s="7">
        <v>34292</v>
      </c>
      <c r="H387" s="16">
        <v>7442</v>
      </c>
      <c r="I387" s="17">
        <f t="shared" si="28"/>
        <v>-1.2472286345568254E-2</v>
      </c>
      <c r="J387" s="18">
        <f t="shared" si="29"/>
        <v>0.11591359306766501</v>
      </c>
      <c r="K387" s="139"/>
      <c r="M387" s="93"/>
    </row>
    <row r="388" spans="1:13">
      <c r="A388" s="11">
        <f t="shared" si="30"/>
        <v>34303</v>
      </c>
      <c r="B388" s="7">
        <v>34295</v>
      </c>
      <c r="C388" s="2" t="s">
        <v>0</v>
      </c>
      <c r="D388" s="109"/>
      <c r="E388" s="109"/>
      <c r="F388" s="11">
        <f t="shared" si="31"/>
        <v>34303</v>
      </c>
      <c r="G388" s="7">
        <v>34295</v>
      </c>
      <c r="H388" s="16">
        <v>7316.9</v>
      </c>
      <c r="I388" s="17">
        <f t="shared" ref="I388:I451" si="32">IF(AND(ISNUMBER(H387),ISNUMBER(H388)),LN(H388/H387)," ")</f>
        <v>-1.6952888919264147E-2</v>
      </c>
      <c r="J388" s="18">
        <f t="shared" si="29"/>
        <v>0.11985466861637317</v>
      </c>
      <c r="K388" s="139"/>
      <c r="M388" s="93"/>
    </row>
    <row r="389" spans="1:13">
      <c r="A389" s="11">
        <f t="shared" si="30"/>
        <v>34303</v>
      </c>
      <c r="B389" s="7">
        <v>34296</v>
      </c>
      <c r="C389" s="2" t="s">
        <v>0</v>
      </c>
      <c r="D389" s="109"/>
      <c r="E389" s="109"/>
      <c r="F389" s="11">
        <f t="shared" si="31"/>
        <v>34303</v>
      </c>
      <c r="G389" s="7">
        <v>34296</v>
      </c>
      <c r="H389" s="16">
        <v>7176.7</v>
      </c>
      <c r="I389" s="17">
        <f t="shared" si="32"/>
        <v>-1.9347073625951772E-2</v>
      </c>
      <c r="J389" s="18">
        <f t="shared" si="29"/>
        <v>0.12450935160921045</v>
      </c>
      <c r="K389" s="139"/>
      <c r="M389" s="93"/>
    </row>
    <row r="390" spans="1:13">
      <c r="A390" s="11">
        <f t="shared" si="30"/>
        <v>34303</v>
      </c>
      <c r="B390" s="7">
        <v>34297</v>
      </c>
      <c r="C390" s="2" t="s">
        <v>0</v>
      </c>
      <c r="D390" s="109"/>
      <c r="E390" s="109"/>
      <c r="F390" s="11">
        <f t="shared" si="31"/>
        <v>34303</v>
      </c>
      <c r="G390" s="7">
        <v>34297</v>
      </c>
      <c r="H390" s="16">
        <v>7257</v>
      </c>
      <c r="I390" s="17">
        <f t="shared" si="32"/>
        <v>1.112685291678505E-2</v>
      </c>
      <c r="J390" s="18">
        <f t="shared" si="29"/>
        <v>0.12529459399236742</v>
      </c>
      <c r="K390" s="139"/>
      <c r="M390" s="93"/>
    </row>
    <row r="391" spans="1:13">
      <c r="A391" s="11">
        <f t="shared" si="30"/>
        <v>34303</v>
      </c>
      <c r="B391" s="7">
        <v>34298</v>
      </c>
      <c r="C391" s="2" t="s">
        <v>0</v>
      </c>
      <c r="D391" s="109"/>
      <c r="E391" s="109"/>
      <c r="F391" s="11">
        <f t="shared" si="31"/>
        <v>34303</v>
      </c>
      <c r="G391" s="7">
        <v>34298</v>
      </c>
      <c r="H391" s="16">
        <v>7297.1</v>
      </c>
      <c r="I391" s="17">
        <f t="shared" si="32"/>
        <v>5.5104886556061076E-3</v>
      </c>
      <c r="J391" s="18">
        <f t="shared" si="29"/>
        <v>0.1242492716584514</v>
      </c>
      <c r="K391" s="139"/>
      <c r="M391" s="93"/>
    </row>
    <row r="392" spans="1:13">
      <c r="A392" s="11">
        <f t="shared" si="30"/>
        <v>34303</v>
      </c>
      <c r="B392" s="7">
        <v>34299</v>
      </c>
      <c r="C392" s="2" t="s">
        <v>0</v>
      </c>
      <c r="D392" s="109"/>
      <c r="E392" s="109"/>
      <c r="F392" s="11">
        <f t="shared" si="31"/>
        <v>34303</v>
      </c>
      <c r="G392" s="7">
        <v>34299</v>
      </c>
      <c r="H392" s="16">
        <v>7312</v>
      </c>
      <c r="I392" s="17">
        <f t="shared" si="32"/>
        <v>2.0398252002428127E-3</v>
      </c>
      <c r="J392" s="18">
        <f t="shared" si="29"/>
        <v>0.12422107030722268</v>
      </c>
      <c r="K392" s="139"/>
      <c r="M392" s="93"/>
    </row>
    <row r="393" spans="1:13">
      <c r="A393" s="11">
        <f t="shared" si="30"/>
        <v>34303</v>
      </c>
      <c r="B393" s="7">
        <v>34302</v>
      </c>
      <c r="C393" s="2" t="s">
        <v>0</v>
      </c>
      <c r="D393" s="109"/>
      <c r="E393" s="109"/>
      <c r="F393" s="11">
        <f t="shared" si="31"/>
        <v>34303</v>
      </c>
      <c r="G393" s="7">
        <v>34302</v>
      </c>
      <c r="H393" s="16">
        <v>7188.4</v>
      </c>
      <c r="I393" s="17">
        <f t="shared" si="32"/>
        <v>-1.7048218476118971E-2</v>
      </c>
      <c r="J393" s="18">
        <f t="shared" si="29"/>
        <v>0.12724921683134471</v>
      </c>
      <c r="K393" s="139"/>
      <c r="M393" s="93"/>
    </row>
    <row r="394" spans="1:13">
      <c r="A394" s="11">
        <f t="shared" si="30"/>
        <v>34303</v>
      </c>
      <c r="B394" s="7">
        <v>34303</v>
      </c>
      <c r="C394" s="2" t="s">
        <v>0</v>
      </c>
      <c r="D394" s="109"/>
      <c r="E394" s="109"/>
      <c r="F394" s="11">
        <f t="shared" si="31"/>
        <v>34303</v>
      </c>
      <c r="G394" s="7">
        <v>34303</v>
      </c>
      <c r="H394" s="16">
        <v>7193.1</v>
      </c>
      <c r="I394" s="17">
        <f t="shared" si="32"/>
        <v>6.5361751796786532E-4</v>
      </c>
      <c r="J394" s="18">
        <f t="shared" si="29"/>
        <v>0.12631708415242035</v>
      </c>
      <c r="K394" s="139"/>
      <c r="M394" s="93"/>
    </row>
    <row r="395" spans="1:13">
      <c r="A395" s="11">
        <f t="shared" si="30"/>
        <v>34334</v>
      </c>
      <c r="B395" s="7">
        <v>34304</v>
      </c>
      <c r="C395" s="2" t="s">
        <v>0</v>
      </c>
      <c r="D395" s="109"/>
      <c r="E395" s="109"/>
      <c r="F395" s="11">
        <f t="shared" si="31"/>
        <v>34334</v>
      </c>
      <c r="G395" s="7">
        <v>34304</v>
      </c>
      <c r="H395" s="16">
        <v>7173.7</v>
      </c>
      <c r="I395" s="17">
        <f t="shared" si="32"/>
        <v>-2.7006726329276078E-3</v>
      </c>
      <c r="J395" s="18">
        <f t="shared" si="29"/>
        <v>0.1264614649931777</v>
      </c>
      <c r="K395" s="139"/>
      <c r="M395" s="93"/>
    </row>
    <row r="396" spans="1:13">
      <c r="A396" s="11">
        <f t="shared" si="30"/>
        <v>34334</v>
      </c>
      <c r="B396" s="7">
        <v>34305</v>
      </c>
      <c r="C396" s="2" t="s">
        <v>0</v>
      </c>
      <c r="D396" s="109"/>
      <c r="E396" s="109"/>
      <c r="F396" s="11">
        <f t="shared" si="31"/>
        <v>34334</v>
      </c>
      <c r="G396" s="7">
        <v>34305</v>
      </c>
      <c r="H396" s="16">
        <v>7339</v>
      </c>
      <c r="I396" s="17">
        <f t="shared" si="32"/>
        <v>2.278103300215557E-2</v>
      </c>
      <c r="J396" s="18">
        <f t="shared" si="29"/>
        <v>0.13144427661823588</v>
      </c>
      <c r="K396" s="139"/>
      <c r="M396" s="93"/>
    </row>
    <row r="397" spans="1:13">
      <c r="A397" s="11">
        <f t="shared" si="30"/>
        <v>34334</v>
      </c>
      <c r="B397" s="7">
        <v>34306</v>
      </c>
      <c r="C397" s="2" t="s">
        <v>0</v>
      </c>
      <c r="D397" s="109"/>
      <c r="E397" s="109"/>
      <c r="F397" s="11">
        <f t="shared" si="31"/>
        <v>34334</v>
      </c>
      <c r="G397" s="7">
        <v>34306</v>
      </c>
      <c r="H397" s="16">
        <v>7330.1</v>
      </c>
      <c r="I397" s="17">
        <f t="shared" si="32"/>
        <v>-1.2134351926223568E-3</v>
      </c>
      <c r="J397" s="18">
        <f t="shared" si="29"/>
        <v>0.13102598476770777</v>
      </c>
      <c r="K397" s="139"/>
      <c r="M397" s="93"/>
    </row>
    <row r="398" spans="1:13">
      <c r="A398" s="11">
        <f t="shared" si="30"/>
        <v>34334</v>
      </c>
      <c r="B398" s="7">
        <v>34309</v>
      </c>
      <c r="C398" s="2" t="s">
        <v>0</v>
      </c>
      <c r="D398" s="109"/>
      <c r="E398" s="109"/>
      <c r="F398" s="11">
        <f t="shared" si="31"/>
        <v>34334</v>
      </c>
      <c r="G398" s="7">
        <v>34309</v>
      </c>
      <c r="H398" s="16">
        <v>7357.8</v>
      </c>
      <c r="I398" s="17">
        <f t="shared" si="32"/>
        <v>3.7718166435949125E-3</v>
      </c>
      <c r="J398" s="18">
        <f t="shared" si="29"/>
        <v>0.13093514167806736</v>
      </c>
      <c r="K398" s="139"/>
      <c r="M398" s="93"/>
    </row>
    <row r="399" spans="1:13">
      <c r="A399" s="11">
        <f t="shared" si="30"/>
        <v>34334</v>
      </c>
      <c r="B399" s="7">
        <v>34310</v>
      </c>
      <c r="C399" s="2" t="s">
        <v>0</v>
      </c>
      <c r="D399" s="109"/>
      <c r="E399" s="109"/>
      <c r="F399" s="11">
        <f t="shared" si="31"/>
        <v>34334</v>
      </c>
      <c r="G399" s="7">
        <v>34310</v>
      </c>
      <c r="H399" s="16">
        <v>7436</v>
      </c>
      <c r="I399" s="17">
        <f t="shared" si="32"/>
        <v>1.057209484529921E-2</v>
      </c>
      <c r="J399" s="18">
        <f t="shared" si="29"/>
        <v>0.13189698205999964</v>
      </c>
      <c r="K399" s="139"/>
      <c r="M399" s="93"/>
    </row>
    <row r="400" spans="1:13">
      <c r="A400" s="11">
        <f t="shared" si="30"/>
        <v>34334</v>
      </c>
      <c r="B400" s="7">
        <v>34311</v>
      </c>
      <c r="C400" s="2" t="s">
        <v>0</v>
      </c>
      <c r="D400" s="109"/>
      <c r="E400" s="109"/>
      <c r="F400" s="11">
        <f t="shared" si="31"/>
        <v>34334</v>
      </c>
      <c r="G400" s="7">
        <v>34311</v>
      </c>
      <c r="H400" s="16">
        <v>7530.7</v>
      </c>
      <c r="I400" s="17">
        <f t="shared" si="32"/>
        <v>1.2654929119337169E-2</v>
      </c>
      <c r="J400" s="18">
        <f t="shared" si="29"/>
        <v>0.13325395843707188</v>
      </c>
      <c r="K400" s="139"/>
      <c r="M400" s="93"/>
    </row>
    <row r="401" spans="1:13">
      <c r="A401" s="11">
        <f t="shared" si="30"/>
        <v>34334</v>
      </c>
      <c r="B401" s="7">
        <v>34312</v>
      </c>
      <c r="C401" s="2" t="s">
        <v>0</v>
      </c>
      <c r="D401" s="109"/>
      <c r="E401" s="109"/>
      <c r="F401" s="11">
        <f t="shared" si="31"/>
        <v>34334</v>
      </c>
      <c r="G401" s="7">
        <v>34312</v>
      </c>
      <c r="H401" s="16">
        <v>7523.3</v>
      </c>
      <c r="I401" s="17">
        <f t="shared" si="32"/>
        <v>-9.8312748718384088E-4</v>
      </c>
      <c r="J401" s="18">
        <f t="shared" si="29"/>
        <v>0.13330210926368069</v>
      </c>
      <c r="K401" s="139"/>
      <c r="M401" s="93"/>
    </row>
    <row r="402" spans="1:13">
      <c r="A402" s="11">
        <f t="shared" si="30"/>
        <v>34334</v>
      </c>
      <c r="B402" s="7">
        <v>34313</v>
      </c>
      <c r="C402" s="2" t="s">
        <v>0</v>
      </c>
      <c r="D402" s="109"/>
      <c r="E402" s="109"/>
      <c r="F402" s="11">
        <f t="shared" si="31"/>
        <v>34334</v>
      </c>
      <c r="G402" s="7">
        <v>34313</v>
      </c>
      <c r="H402" s="16">
        <v>7482</v>
      </c>
      <c r="I402" s="17">
        <f t="shared" si="32"/>
        <v>-5.5047355653965024E-3</v>
      </c>
      <c r="J402" s="18">
        <f t="shared" si="29"/>
        <v>0.13207935410206573</v>
      </c>
      <c r="K402" s="139"/>
      <c r="M402" s="93"/>
    </row>
    <row r="403" spans="1:13">
      <c r="A403" s="11">
        <f t="shared" si="30"/>
        <v>34334</v>
      </c>
      <c r="B403" s="7">
        <v>34316</v>
      </c>
      <c r="C403" s="2" t="s">
        <v>0</v>
      </c>
      <c r="D403" s="109"/>
      <c r="E403" s="109"/>
      <c r="F403" s="11">
        <f t="shared" si="31"/>
        <v>34334</v>
      </c>
      <c r="G403" s="7">
        <v>34316</v>
      </c>
      <c r="H403" s="16">
        <v>7515.9</v>
      </c>
      <c r="I403" s="17">
        <f t="shared" si="32"/>
        <v>4.5206405873115651E-3</v>
      </c>
      <c r="J403" s="18">
        <f t="shared" si="29"/>
        <v>0.13219052862980993</v>
      </c>
      <c r="K403" s="139"/>
      <c r="M403" s="93"/>
    </row>
    <row r="404" spans="1:13">
      <c r="A404" s="11">
        <f t="shared" si="30"/>
        <v>34334</v>
      </c>
      <c r="B404" s="7">
        <v>34317</v>
      </c>
      <c r="C404" s="2" t="s">
        <v>0</v>
      </c>
      <c r="D404" s="109"/>
      <c r="E404" s="109"/>
      <c r="F404" s="11">
        <f t="shared" si="31"/>
        <v>34334</v>
      </c>
      <c r="G404" s="7">
        <v>34317</v>
      </c>
      <c r="H404" s="16">
        <v>7478.6</v>
      </c>
      <c r="I404" s="17">
        <f t="shared" si="32"/>
        <v>-4.9751678199807595E-3</v>
      </c>
      <c r="J404" s="18">
        <f t="shared" si="29"/>
        <v>0.132189807697142</v>
      </c>
      <c r="K404" s="139"/>
      <c r="M404" s="93"/>
    </row>
    <row r="405" spans="1:13">
      <c r="A405" s="11">
        <f t="shared" si="30"/>
        <v>34334</v>
      </c>
      <c r="B405" s="7">
        <v>34318</v>
      </c>
      <c r="C405" s="2" t="s">
        <v>0</v>
      </c>
      <c r="D405" s="109"/>
      <c r="E405" s="109"/>
      <c r="F405" s="11">
        <f t="shared" si="31"/>
        <v>34334</v>
      </c>
      <c r="G405" s="7">
        <v>34318</v>
      </c>
      <c r="H405" s="16">
        <v>7411.6</v>
      </c>
      <c r="I405" s="17">
        <f t="shared" si="32"/>
        <v>-8.999268267162755E-3</v>
      </c>
      <c r="J405" s="18">
        <f t="shared" si="29"/>
        <v>0.13327640170134816</v>
      </c>
      <c r="K405" s="139"/>
      <c r="M405" s="93"/>
    </row>
    <row r="406" spans="1:13">
      <c r="A406" s="11">
        <f t="shared" si="30"/>
        <v>34334</v>
      </c>
      <c r="B406" s="7">
        <v>34319</v>
      </c>
      <c r="C406" s="2" t="s">
        <v>0</v>
      </c>
      <c r="D406" s="109"/>
      <c r="E406" s="109"/>
      <c r="F406" s="11">
        <f t="shared" si="31"/>
        <v>34334</v>
      </c>
      <c r="G406" s="7">
        <v>34319</v>
      </c>
      <c r="H406" s="16">
        <v>7432.2</v>
      </c>
      <c r="I406" s="17">
        <f t="shared" si="32"/>
        <v>2.7755713799495767E-3</v>
      </c>
      <c r="J406" s="18">
        <f t="shared" si="29"/>
        <v>0.13287030832388158</v>
      </c>
      <c r="K406" s="139"/>
      <c r="M406" s="93"/>
    </row>
    <row r="407" spans="1:13">
      <c r="A407" s="11">
        <f t="shared" si="30"/>
        <v>34334</v>
      </c>
      <c r="B407" s="7">
        <v>34320</v>
      </c>
      <c r="C407" s="2" t="s">
        <v>0</v>
      </c>
      <c r="D407" s="109"/>
      <c r="E407" s="109"/>
      <c r="F407" s="11">
        <f t="shared" si="31"/>
        <v>34334</v>
      </c>
      <c r="G407" s="7">
        <v>34320</v>
      </c>
      <c r="H407" s="16">
        <v>7457.4</v>
      </c>
      <c r="I407" s="17">
        <f t="shared" si="32"/>
        <v>3.3849161913116375E-3</v>
      </c>
      <c r="J407" s="18">
        <f t="shared" si="29"/>
        <v>0.13200089792106487</v>
      </c>
      <c r="K407" s="139"/>
      <c r="M407" s="93"/>
    </row>
    <row r="408" spans="1:13">
      <c r="A408" s="11">
        <f t="shared" si="30"/>
        <v>34334</v>
      </c>
      <c r="B408" s="7">
        <v>34323</v>
      </c>
      <c r="C408" s="2" t="s">
        <v>0</v>
      </c>
      <c r="D408" s="109"/>
      <c r="E408" s="109"/>
      <c r="F408" s="11">
        <f t="shared" si="31"/>
        <v>34334</v>
      </c>
      <c r="G408" s="7">
        <v>34323</v>
      </c>
      <c r="H408" s="16">
        <v>7451.9</v>
      </c>
      <c r="I408" s="17">
        <f t="shared" si="32"/>
        <v>-7.3779456439798858E-4</v>
      </c>
      <c r="J408" s="18">
        <f t="shared" si="29"/>
        <v>0.13155964127354799</v>
      </c>
      <c r="K408" s="139"/>
      <c r="M408" s="93"/>
    </row>
    <row r="409" spans="1:13">
      <c r="A409" s="11">
        <f t="shared" si="30"/>
        <v>34334</v>
      </c>
      <c r="B409" s="7">
        <v>34324</v>
      </c>
      <c r="C409" s="2" t="s">
        <v>0</v>
      </c>
      <c r="D409" s="109"/>
      <c r="E409" s="109"/>
      <c r="F409" s="11">
        <f t="shared" si="31"/>
        <v>34334</v>
      </c>
      <c r="G409" s="7">
        <v>34324</v>
      </c>
      <c r="H409" s="16">
        <v>7411.9</v>
      </c>
      <c r="I409" s="17">
        <f t="shared" si="32"/>
        <v>-5.382216736071508E-3</v>
      </c>
      <c r="J409" s="18">
        <f t="shared" si="29"/>
        <v>0.13148330984142254</v>
      </c>
      <c r="K409" s="139"/>
      <c r="M409" s="93"/>
    </row>
    <row r="410" spans="1:13">
      <c r="A410" s="11">
        <f t="shared" si="30"/>
        <v>34334</v>
      </c>
      <c r="B410" s="7">
        <v>34325</v>
      </c>
      <c r="C410" s="2" t="s">
        <v>0</v>
      </c>
      <c r="D410" s="109"/>
      <c r="E410" s="109"/>
      <c r="F410" s="11">
        <f t="shared" si="31"/>
        <v>34334</v>
      </c>
      <c r="G410" s="7">
        <v>34325</v>
      </c>
      <c r="H410" s="16">
        <v>7356</v>
      </c>
      <c r="I410" s="17">
        <f t="shared" si="32"/>
        <v>-7.5705099548394831E-3</v>
      </c>
      <c r="J410" s="18">
        <f t="shared" si="29"/>
        <v>0.13202834945786079</v>
      </c>
      <c r="K410" s="139"/>
      <c r="M410" s="93"/>
    </row>
    <row r="411" spans="1:13">
      <c r="A411" s="11">
        <f t="shared" si="30"/>
        <v>34334</v>
      </c>
      <c r="B411" s="7">
        <v>34326</v>
      </c>
      <c r="C411" s="2" t="s">
        <v>0</v>
      </c>
      <c r="D411" s="109"/>
      <c r="E411" s="109"/>
      <c r="F411" s="11">
        <f t="shared" si="31"/>
        <v>34334</v>
      </c>
      <c r="G411" s="7">
        <v>34326</v>
      </c>
      <c r="H411" s="16">
        <v>7420.2</v>
      </c>
      <c r="I411" s="17">
        <f t="shared" si="32"/>
        <v>8.6897042518545818E-3</v>
      </c>
      <c r="J411" s="18">
        <f t="shared" si="29"/>
        <v>0.12971640940957638</v>
      </c>
      <c r="K411" s="139"/>
      <c r="M411" s="93"/>
    </row>
    <row r="412" spans="1:13">
      <c r="A412" s="11">
        <f t="shared" si="30"/>
        <v>34334</v>
      </c>
      <c r="B412" s="7">
        <v>34327</v>
      </c>
      <c r="C412" s="2" t="s">
        <v>0</v>
      </c>
      <c r="D412" s="109"/>
      <c r="E412" s="109"/>
      <c r="F412" s="11">
        <f t="shared" si="31"/>
        <v>34334</v>
      </c>
      <c r="G412" s="7">
        <v>34327</v>
      </c>
      <c r="H412" s="16">
        <v>7499.3</v>
      </c>
      <c r="I412" s="17">
        <f t="shared" si="32"/>
        <v>1.060367185917559E-2</v>
      </c>
      <c r="J412" s="18">
        <f t="shared" si="29"/>
        <v>0.13076276990769714</v>
      </c>
      <c r="K412" s="139"/>
      <c r="M412" s="93"/>
    </row>
    <row r="413" spans="1:13">
      <c r="A413" s="11">
        <f t="shared" si="30"/>
        <v>34334</v>
      </c>
      <c r="B413" s="7">
        <v>34330</v>
      </c>
      <c r="C413" s="2" t="s">
        <v>0</v>
      </c>
      <c r="D413" s="109"/>
      <c r="E413" s="109"/>
      <c r="F413" s="11">
        <f t="shared" si="31"/>
        <v>34334</v>
      </c>
      <c r="G413" s="7">
        <v>34330</v>
      </c>
      <c r="H413" s="16">
        <v>7501.3</v>
      </c>
      <c r="I413" s="17">
        <f t="shared" si="32"/>
        <v>2.6665600200681132E-4</v>
      </c>
      <c r="J413" s="18">
        <f t="shared" ref="J413:J476" si="33">IF(ISNUMBER(I413),STDEV(I324:I413)*SQRT(252),"")</f>
        <v>0.13069175569296967</v>
      </c>
      <c r="K413" s="139"/>
      <c r="M413" s="93"/>
    </row>
    <row r="414" spans="1:13">
      <c r="A414" s="11">
        <f t="shared" si="30"/>
        <v>34334</v>
      </c>
      <c r="B414" s="7">
        <v>34331</v>
      </c>
      <c r="C414" s="2" t="s">
        <v>0</v>
      </c>
      <c r="D414" s="109"/>
      <c r="E414" s="109"/>
      <c r="F414" s="11">
        <f t="shared" si="31"/>
        <v>34334</v>
      </c>
      <c r="G414" s="7">
        <v>34331</v>
      </c>
      <c r="H414" s="16">
        <v>7501.3</v>
      </c>
      <c r="I414" s="17">
        <f t="shared" si="32"/>
        <v>0</v>
      </c>
      <c r="J414" s="18">
        <f t="shared" si="33"/>
        <v>0.1302900359991889</v>
      </c>
      <c r="K414" s="139"/>
      <c r="M414" s="93"/>
    </row>
    <row r="415" spans="1:13">
      <c r="A415" s="11">
        <f t="shared" si="30"/>
        <v>34334</v>
      </c>
      <c r="B415" s="7">
        <v>34332</v>
      </c>
      <c r="C415" s="2" t="s">
        <v>0</v>
      </c>
      <c r="D415" s="109"/>
      <c r="E415" s="109"/>
      <c r="F415" s="11">
        <f t="shared" si="31"/>
        <v>34334</v>
      </c>
      <c r="G415" s="7">
        <v>34332</v>
      </c>
      <c r="H415" s="16">
        <v>7644.5</v>
      </c>
      <c r="I415" s="17">
        <f t="shared" si="32"/>
        <v>1.8910096163419841E-2</v>
      </c>
      <c r="J415" s="18">
        <f t="shared" si="33"/>
        <v>0.13370088214439782</v>
      </c>
      <c r="K415" s="139"/>
      <c r="M415" s="93"/>
    </row>
    <row r="416" spans="1:13">
      <c r="A416" s="11">
        <f t="shared" si="30"/>
        <v>34334</v>
      </c>
      <c r="B416" s="7">
        <v>34333</v>
      </c>
      <c r="C416" s="2" t="s">
        <v>0</v>
      </c>
      <c r="D416" s="109"/>
      <c r="E416" s="109"/>
      <c r="F416" s="11">
        <f t="shared" si="31"/>
        <v>34334</v>
      </c>
      <c r="G416" s="7">
        <v>34333</v>
      </c>
      <c r="H416" s="16">
        <v>7740.6</v>
      </c>
      <c r="I416" s="17">
        <f t="shared" si="32"/>
        <v>1.2492768958477517E-2</v>
      </c>
      <c r="J416" s="18">
        <f t="shared" si="33"/>
        <v>0.13402591696715205</v>
      </c>
      <c r="K416" s="139"/>
      <c r="M416" s="93"/>
    </row>
    <row r="417" spans="1:13">
      <c r="A417" s="11">
        <f t="shared" si="30"/>
        <v>34334</v>
      </c>
      <c r="B417" s="7">
        <v>34334</v>
      </c>
      <c r="C417" s="2" t="s">
        <v>0</v>
      </c>
      <c r="D417" s="109"/>
      <c r="E417" s="109"/>
      <c r="F417" s="11">
        <f t="shared" si="31"/>
        <v>34334</v>
      </c>
      <c r="G417" s="7">
        <v>34334</v>
      </c>
      <c r="H417" s="16">
        <v>7803.2</v>
      </c>
      <c r="I417" s="17">
        <f t="shared" si="32"/>
        <v>8.0547019966422332E-3</v>
      </c>
      <c r="J417" s="18">
        <f t="shared" si="33"/>
        <v>0.13439078603661092</v>
      </c>
      <c r="K417" s="139"/>
      <c r="M417" s="93"/>
    </row>
    <row r="418" spans="1:13">
      <c r="A418" s="11">
        <f t="shared" si="30"/>
        <v>34365</v>
      </c>
      <c r="B418" s="7">
        <v>34337</v>
      </c>
      <c r="C418" s="2" t="s">
        <v>0</v>
      </c>
      <c r="D418" s="109"/>
      <c r="E418" s="109"/>
      <c r="F418" s="11">
        <f t="shared" si="31"/>
        <v>34365</v>
      </c>
      <c r="G418" s="7">
        <v>34337</v>
      </c>
      <c r="H418" s="16">
        <v>7803.2</v>
      </c>
      <c r="I418" s="17">
        <f t="shared" si="32"/>
        <v>0</v>
      </c>
      <c r="J418" s="18">
        <f t="shared" si="33"/>
        <v>0.13433427763048614</v>
      </c>
      <c r="K418" s="139"/>
      <c r="M418" s="93"/>
    </row>
    <row r="419" spans="1:13">
      <c r="A419" s="11">
        <f t="shared" si="30"/>
        <v>34365</v>
      </c>
      <c r="B419" s="7">
        <v>34338</v>
      </c>
      <c r="C419" s="2" t="s">
        <v>0</v>
      </c>
      <c r="D419" s="109"/>
      <c r="E419" s="109"/>
      <c r="F419" s="11">
        <f t="shared" si="31"/>
        <v>34365</v>
      </c>
      <c r="G419" s="7">
        <v>34338</v>
      </c>
      <c r="H419" s="16">
        <v>7813.9</v>
      </c>
      <c r="I419" s="17">
        <f t="shared" si="32"/>
        <v>1.3702930344667429E-3</v>
      </c>
      <c r="J419" s="18">
        <f t="shared" si="33"/>
        <v>0.13427769921317445</v>
      </c>
      <c r="K419" s="139"/>
      <c r="M419" s="93"/>
    </row>
    <row r="420" spans="1:13">
      <c r="A420" s="11">
        <f t="shared" si="30"/>
        <v>34365</v>
      </c>
      <c r="B420" s="7">
        <v>34339</v>
      </c>
      <c r="C420" s="2" t="s">
        <v>0</v>
      </c>
      <c r="D420" s="109"/>
      <c r="E420" s="109"/>
      <c r="F420" s="11">
        <f t="shared" si="31"/>
        <v>34365</v>
      </c>
      <c r="G420" s="7">
        <v>34339</v>
      </c>
      <c r="H420" s="16">
        <v>7875.4</v>
      </c>
      <c r="I420" s="17">
        <f t="shared" si="32"/>
        <v>7.8397780644188543E-3</v>
      </c>
      <c r="J420" s="18">
        <f t="shared" si="33"/>
        <v>0.13423281176448262</v>
      </c>
      <c r="K420" s="139"/>
      <c r="M420" s="93"/>
    </row>
    <row r="421" spans="1:13">
      <c r="A421" s="11">
        <f t="shared" si="30"/>
        <v>34365</v>
      </c>
      <c r="B421" s="7">
        <v>34340</v>
      </c>
      <c r="C421" s="2" t="s">
        <v>0</v>
      </c>
      <c r="D421" s="109"/>
      <c r="E421" s="109"/>
      <c r="F421" s="11">
        <f t="shared" si="31"/>
        <v>34365</v>
      </c>
      <c r="G421" s="7">
        <v>34340</v>
      </c>
      <c r="H421" s="16">
        <v>7898.1</v>
      </c>
      <c r="I421" s="17">
        <f t="shared" si="32"/>
        <v>2.8782471450402381E-3</v>
      </c>
      <c r="J421" s="18">
        <f t="shared" si="33"/>
        <v>0.13394781237623937</v>
      </c>
      <c r="K421" s="139"/>
      <c r="M421" s="93"/>
    </row>
    <row r="422" spans="1:13">
      <c r="A422" s="11">
        <f t="shared" si="30"/>
        <v>34365</v>
      </c>
      <c r="B422" s="7">
        <v>34341</v>
      </c>
      <c r="C422" s="2" t="s">
        <v>0</v>
      </c>
      <c r="D422" s="109"/>
      <c r="E422" s="109"/>
      <c r="F422" s="11">
        <f t="shared" si="31"/>
        <v>34365</v>
      </c>
      <c r="G422" s="7">
        <v>34341</v>
      </c>
      <c r="H422" s="16">
        <v>7844.7</v>
      </c>
      <c r="I422" s="17">
        <f t="shared" si="32"/>
        <v>-6.7840796815653252E-3</v>
      </c>
      <c r="J422" s="18">
        <f t="shared" si="33"/>
        <v>0.13374581322653981</v>
      </c>
      <c r="K422" s="139"/>
      <c r="M422" s="93"/>
    </row>
    <row r="423" spans="1:13">
      <c r="A423" s="11">
        <f t="shared" si="30"/>
        <v>34365</v>
      </c>
      <c r="B423" s="7">
        <v>34344</v>
      </c>
      <c r="C423" s="2" t="s">
        <v>0</v>
      </c>
      <c r="D423" s="109"/>
      <c r="E423" s="109"/>
      <c r="F423" s="11">
        <f t="shared" si="31"/>
        <v>34365</v>
      </c>
      <c r="G423" s="7">
        <v>34344</v>
      </c>
      <c r="H423" s="16">
        <v>7886.2</v>
      </c>
      <c r="I423" s="17">
        <f t="shared" si="32"/>
        <v>5.2762519977784918E-3</v>
      </c>
      <c r="J423" s="18">
        <f t="shared" si="33"/>
        <v>0.13034259349316174</v>
      </c>
      <c r="K423" s="139"/>
      <c r="M423" s="93"/>
    </row>
    <row r="424" spans="1:13">
      <c r="A424" s="11">
        <f t="shared" si="30"/>
        <v>34365</v>
      </c>
      <c r="B424" s="7">
        <v>34345</v>
      </c>
      <c r="C424" s="2" t="s">
        <v>0</v>
      </c>
      <c r="D424" s="109"/>
      <c r="E424" s="109"/>
      <c r="F424" s="11">
        <f t="shared" si="31"/>
        <v>34365</v>
      </c>
      <c r="G424" s="7">
        <v>34345</v>
      </c>
      <c r="H424" s="16">
        <v>7913.5</v>
      </c>
      <c r="I424" s="17">
        <f t="shared" si="32"/>
        <v>3.4557652574110013E-3</v>
      </c>
      <c r="J424" s="18">
        <f t="shared" si="33"/>
        <v>0.13038578344206758</v>
      </c>
      <c r="K424" s="139"/>
      <c r="M424" s="93"/>
    </row>
    <row r="425" spans="1:13">
      <c r="A425" s="11">
        <f t="shared" si="30"/>
        <v>34365</v>
      </c>
      <c r="B425" s="7">
        <v>34346</v>
      </c>
      <c r="C425" s="2" t="s">
        <v>0</v>
      </c>
      <c r="D425" s="109"/>
      <c r="E425" s="109"/>
      <c r="F425" s="11">
        <f t="shared" si="31"/>
        <v>34365</v>
      </c>
      <c r="G425" s="7">
        <v>34346</v>
      </c>
      <c r="H425" s="16">
        <v>7871.9</v>
      </c>
      <c r="I425" s="17">
        <f t="shared" si="32"/>
        <v>-5.2707053739679951E-3</v>
      </c>
      <c r="J425" s="18">
        <f t="shared" si="33"/>
        <v>0.12815794681633333</v>
      </c>
      <c r="K425" s="139"/>
      <c r="M425" s="93"/>
    </row>
    <row r="426" spans="1:13">
      <c r="A426" s="11">
        <f t="shared" si="30"/>
        <v>34365</v>
      </c>
      <c r="B426" s="7">
        <v>34347</v>
      </c>
      <c r="C426" s="2" t="s">
        <v>0</v>
      </c>
      <c r="D426" s="109"/>
      <c r="E426" s="109"/>
      <c r="F426" s="11">
        <f t="shared" si="31"/>
        <v>34365</v>
      </c>
      <c r="G426" s="7">
        <v>34347</v>
      </c>
      <c r="H426" s="16">
        <v>7800.3</v>
      </c>
      <c r="I426" s="17">
        <f t="shared" si="32"/>
        <v>-9.137261922851185E-3</v>
      </c>
      <c r="J426" s="18">
        <f t="shared" si="33"/>
        <v>0.12909185833949294</v>
      </c>
      <c r="K426" s="139"/>
      <c r="M426" s="93"/>
    </row>
    <row r="427" spans="1:13">
      <c r="A427" s="11">
        <f t="shared" si="30"/>
        <v>34365</v>
      </c>
      <c r="B427" s="7">
        <v>34348</v>
      </c>
      <c r="C427" s="2" t="s">
        <v>0</v>
      </c>
      <c r="D427" s="109"/>
      <c r="E427" s="109"/>
      <c r="F427" s="11">
        <f t="shared" si="31"/>
        <v>34365</v>
      </c>
      <c r="G427" s="7">
        <v>34348</v>
      </c>
      <c r="H427" s="16">
        <v>7909.5</v>
      </c>
      <c r="I427" s="17">
        <f t="shared" si="32"/>
        <v>1.3902374162115483E-2</v>
      </c>
      <c r="J427" s="18">
        <f t="shared" si="33"/>
        <v>0.13068136649160733</v>
      </c>
      <c r="K427" s="139"/>
      <c r="M427" s="93"/>
    </row>
    <row r="428" spans="1:13">
      <c r="A428" s="11">
        <f t="shared" si="30"/>
        <v>34365</v>
      </c>
      <c r="B428" s="7">
        <v>34351</v>
      </c>
      <c r="C428" s="2" t="s">
        <v>0</v>
      </c>
      <c r="D428" s="109"/>
      <c r="E428" s="109"/>
      <c r="F428" s="11">
        <f t="shared" si="31"/>
        <v>34365</v>
      </c>
      <c r="G428" s="7">
        <v>34351</v>
      </c>
      <c r="H428" s="16">
        <v>8032</v>
      </c>
      <c r="I428" s="17">
        <f t="shared" si="32"/>
        <v>1.5368994292876175E-2</v>
      </c>
      <c r="J428" s="18">
        <f t="shared" si="33"/>
        <v>0.13262911465681743</v>
      </c>
      <c r="K428" s="139"/>
      <c r="M428" s="93"/>
    </row>
    <row r="429" spans="1:13">
      <c r="A429" s="11">
        <f t="shared" si="30"/>
        <v>34365</v>
      </c>
      <c r="B429" s="7">
        <v>34352</v>
      </c>
      <c r="C429" s="2" t="s">
        <v>0</v>
      </c>
      <c r="D429" s="109"/>
      <c r="E429" s="109"/>
      <c r="F429" s="11">
        <f t="shared" si="31"/>
        <v>34365</v>
      </c>
      <c r="G429" s="7">
        <v>34352</v>
      </c>
      <c r="H429" s="16">
        <v>8006.4</v>
      </c>
      <c r="I429" s="17">
        <f t="shared" si="32"/>
        <v>-3.1923410989732072E-3</v>
      </c>
      <c r="J429" s="18">
        <f t="shared" si="33"/>
        <v>0.13058594801452347</v>
      </c>
      <c r="K429" s="139"/>
      <c r="M429" s="93"/>
    </row>
    <row r="430" spans="1:13">
      <c r="A430" s="11">
        <f t="shared" si="30"/>
        <v>34365</v>
      </c>
      <c r="B430" s="7">
        <v>34353</v>
      </c>
      <c r="C430" s="2" t="s">
        <v>0</v>
      </c>
      <c r="D430" s="109"/>
      <c r="E430" s="109"/>
      <c r="F430" s="11">
        <f t="shared" si="31"/>
        <v>34365</v>
      </c>
      <c r="G430" s="7">
        <v>34353</v>
      </c>
      <c r="H430" s="16">
        <v>8064.2</v>
      </c>
      <c r="I430" s="17">
        <f t="shared" si="32"/>
        <v>7.1932907583598668E-3</v>
      </c>
      <c r="J430" s="18">
        <f t="shared" si="33"/>
        <v>0.13035188285278709</v>
      </c>
      <c r="K430" s="139"/>
      <c r="M430" s="93"/>
    </row>
    <row r="431" spans="1:13">
      <c r="A431" s="11">
        <f t="shared" si="30"/>
        <v>34365</v>
      </c>
      <c r="B431" s="7">
        <v>34354</v>
      </c>
      <c r="C431" s="2" t="s">
        <v>0</v>
      </c>
      <c r="D431" s="109"/>
      <c r="E431" s="109"/>
      <c r="F431" s="11">
        <f t="shared" si="31"/>
        <v>34365</v>
      </c>
      <c r="G431" s="7">
        <v>34354</v>
      </c>
      <c r="H431" s="16">
        <v>8122.8</v>
      </c>
      <c r="I431" s="17">
        <f t="shared" si="32"/>
        <v>7.2404097116651744E-3</v>
      </c>
      <c r="J431" s="18">
        <f t="shared" si="33"/>
        <v>0.13054662715033755</v>
      </c>
      <c r="K431" s="139"/>
      <c r="M431" s="93"/>
    </row>
    <row r="432" spans="1:13">
      <c r="A432" s="11">
        <f t="shared" si="30"/>
        <v>34365</v>
      </c>
      <c r="B432" s="7">
        <v>34355</v>
      </c>
      <c r="C432" s="2" t="s">
        <v>0</v>
      </c>
      <c r="D432" s="109"/>
      <c r="E432" s="109"/>
      <c r="F432" s="11">
        <f t="shared" si="31"/>
        <v>34365</v>
      </c>
      <c r="G432" s="7">
        <v>34355</v>
      </c>
      <c r="H432" s="16">
        <v>8059.3</v>
      </c>
      <c r="I432" s="17">
        <f t="shared" si="32"/>
        <v>-7.84821820868516E-3</v>
      </c>
      <c r="J432" s="18">
        <f t="shared" si="33"/>
        <v>0.13048466611001683</v>
      </c>
      <c r="K432" s="139"/>
      <c r="M432" s="93"/>
    </row>
    <row r="433" spans="1:13">
      <c r="A433" s="11">
        <f t="shared" si="30"/>
        <v>34365</v>
      </c>
      <c r="B433" s="7">
        <v>34358</v>
      </c>
      <c r="C433" s="2" t="s">
        <v>0</v>
      </c>
      <c r="D433" s="109"/>
      <c r="E433" s="109"/>
      <c r="F433" s="11">
        <f t="shared" si="31"/>
        <v>34365</v>
      </c>
      <c r="G433" s="7">
        <v>34358</v>
      </c>
      <c r="H433" s="16">
        <v>7963.4</v>
      </c>
      <c r="I433" s="17">
        <f t="shared" si="32"/>
        <v>-1.1970659773532497E-2</v>
      </c>
      <c r="J433" s="18">
        <f t="shared" si="33"/>
        <v>0.13248230915529763</v>
      </c>
      <c r="K433" s="139"/>
      <c r="M433" s="93"/>
    </row>
    <row r="434" spans="1:13">
      <c r="A434" s="11">
        <f t="shared" si="30"/>
        <v>34365</v>
      </c>
      <c r="B434" s="7">
        <v>34359</v>
      </c>
      <c r="C434" s="2" t="s">
        <v>0</v>
      </c>
      <c r="D434" s="109"/>
      <c r="E434" s="109"/>
      <c r="F434" s="11">
        <f t="shared" si="31"/>
        <v>34365</v>
      </c>
      <c r="G434" s="7">
        <v>34359</v>
      </c>
      <c r="H434" s="16">
        <v>7955.8</v>
      </c>
      <c r="I434" s="17">
        <f t="shared" si="32"/>
        <v>-9.5482192288555456E-4</v>
      </c>
      <c r="J434" s="18">
        <f t="shared" si="33"/>
        <v>0.13255614284663023</v>
      </c>
      <c r="K434" s="139"/>
      <c r="M434" s="93"/>
    </row>
    <row r="435" spans="1:13">
      <c r="A435" s="11">
        <f t="shared" si="30"/>
        <v>34365</v>
      </c>
      <c r="B435" s="7">
        <v>34360</v>
      </c>
      <c r="C435" s="2" t="s">
        <v>0</v>
      </c>
      <c r="D435" s="109"/>
      <c r="E435" s="109"/>
      <c r="F435" s="11">
        <f t="shared" si="31"/>
        <v>34365</v>
      </c>
      <c r="G435" s="7">
        <v>34360</v>
      </c>
      <c r="H435" s="16">
        <v>7952.8</v>
      </c>
      <c r="I435" s="17">
        <f t="shared" si="32"/>
        <v>-3.7715449952375422E-4</v>
      </c>
      <c r="J435" s="18">
        <f t="shared" si="33"/>
        <v>0.13241775738085348</v>
      </c>
      <c r="K435" s="139"/>
      <c r="M435" s="93"/>
    </row>
    <row r="436" spans="1:13">
      <c r="A436" s="11">
        <f t="shared" si="30"/>
        <v>34365</v>
      </c>
      <c r="B436" s="7">
        <v>34361</v>
      </c>
      <c r="C436" s="2" t="s">
        <v>0</v>
      </c>
      <c r="D436" s="109"/>
      <c r="E436" s="109"/>
      <c r="F436" s="11">
        <f t="shared" si="31"/>
        <v>34365</v>
      </c>
      <c r="G436" s="7">
        <v>34361</v>
      </c>
      <c r="H436" s="16">
        <v>8057.3</v>
      </c>
      <c r="I436" s="17">
        <f t="shared" si="32"/>
        <v>1.3054444888809188E-2</v>
      </c>
      <c r="J436" s="18">
        <f t="shared" si="33"/>
        <v>0.13366255659970905</v>
      </c>
      <c r="K436" s="139"/>
      <c r="M436" s="93"/>
    </row>
    <row r="437" spans="1:13">
      <c r="A437" s="11">
        <f t="shared" si="30"/>
        <v>34365</v>
      </c>
      <c r="B437" s="7">
        <v>34362</v>
      </c>
      <c r="C437" s="2" t="s">
        <v>0</v>
      </c>
      <c r="D437" s="109"/>
      <c r="E437" s="109"/>
      <c r="F437" s="11">
        <f t="shared" si="31"/>
        <v>34365</v>
      </c>
      <c r="G437" s="7">
        <v>34362</v>
      </c>
      <c r="H437" s="16">
        <v>8093.5</v>
      </c>
      <c r="I437" s="17">
        <f t="shared" si="32"/>
        <v>4.4827575872705919E-3</v>
      </c>
      <c r="J437" s="18">
        <f t="shared" si="33"/>
        <v>0.13312200176620406</v>
      </c>
      <c r="K437" s="139"/>
      <c r="M437" s="93"/>
    </row>
    <row r="438" spans="1:13">
      <c r="A438" s="11">
        <f t="shared" si="30"/>
        <v>34365</v>
      </c>
      <c r="B438" s="7">
        <v>34365</v>
      </c>
      <c r="C438" s="2" t="s">
        <v>0</v>
      </c>
      <c r="D438" s="109"/>
      <c r="E438" s="109"/>
      <c r="F438" s="11">
        <f t="shared" si="31"/>
        <v>34365</v>
      </c>
      <c r="G438" s="7">
        <v>34365</v>
      </c>
      <c r="H438" s="16">
        <v>8287.1</v>
      </c>
      <c r="I438" s="17">
        <f t="shared" si="32"/>
        <v>2.3638818495257917E-2</v>
      </c>
      <c r="J438" s="18">
        <f t="shared" si="33"/>
        <v>0.13791269215711799</v>
      </c>
      <c r="K438" s="139"/>
      <c r="M438" s="93"/>
    </row>
    <row r="439" spans="1:13">
      <c r="A439" s="11">
        <f t="shared" si="30"/>
        <v>34393</v>
      </c>
      <c r="B439" s="7">
        <v>34366</v>
      </c>
      <c r="C439" s="2" t="s">
        <v>0</v>
      </c>
      <c r="D439" s="109"/>
      <c r="E439" s="109"/>
      <c r="F439" s="11">
        <f t="shared" si="31"/>
        <v>34393</v>
      </c>
      <c r="G439" s="7">
        <v>34366</v>
      </c>
      <c r="H439" s="16">
        <v>8290.2999999999993</v>
      </c>
      <c r="I439" s="17">
        <f t="shared" si="32"/>
        <v>3.8606778381948276E-4</v>
      </c>
      <c r="J439" s="18">
        <f t="shared" si="33"/>
        <v>0.13786229470605393</v>
      </c>
      <c r="K439" s="139"/>
      <c r="M439" s="93"/>
    </row>
    <row r="440" spans="1:13">
      <c r="A440" s="11">
        <f t="shared" si="30"/>
        <v>34393</v>
      </c>
      <c r="B440" s="7">
        <v>34367</v>
      </c>
      <c r="C440" s="2" t="s">
        <v>0</v>
      </c>
      <c r="D440" s="109"/>
      <c r="E440" s="109"/>
      <c r="F440" s="11">
        <f t="shared" si="31"/>
        <v>34393</v>
      </c>
      <c r="G440" s="7">
        <v>34367</v>
      </c>
      <c r="H440" s="16">
        <v>8292</v>
      </c>
      <c r="I440" s="17">
        <f t="shared" si="32"/>
        <v>2.0503790257754651E-4</v>
      </c>
      <c r="J440" s="18">
        <f t="shared" si="33"/>
        <v>0.1376379637057254</v>
      </c>
      <c r="K440" s="139"/>
      <c r="M440" s="93"/>
    </row>
    <row r="441" spans="1:13">
      <c r="A441" s="11">
        <f t="shared" si="30"/>
        <v>34393</v>
      </c>
      <c r="B441" s="7">
        <v>34368</v>
      </c>
      <c r="C441" s="2" t="s">
        <v>0</v>
      </c>
      <c r="D441" s="109"/>
      <c r="E441" s="109"/>
      <c r="F441" s="11">
        <f t="shared" si="31"/>
        <v>34393</v>
      </c>
      <c r="G441" s="7">
        <v>34368</v>
      </c>
      <c r="H441" s="16">
        <v>8405.2999999999993</v>
      </c>
      <c r="I441" s="17">
        <f t="shared" si="32"/>
        <v>1.3571264689921475E-2</v>
      </c>
      <c r="J441" s="18">
        <f t="shared" si="33"/>
        <v>0.13877951969824309</v>
      </c>
      <c r="K441" s="139"/>
      <c r="M441" s="93"/>
    </row>
    <row r="442" spans="1:13">
      <c r="A442" s="11">
        <f t="shared" si="30"/>
        <v>34393</v>
      </c>
      <c r="B442" s="7">
        <v>34369</v>
      </c>
      <c r="C442" s="2" t="s">
        <v>0</v>
      </c>
      <c r="D442" s="109"/>
      <c r="E442" s="109"/>
      <c r="F442" s="11">
        <f t="shared" si="31"/>
        <v>34393</v>
      </c>
      <c r="G442" s="7">
        <v>34369</v>
      </c>
      <c r="H442" s="16">
        <v>8372.2999999999993</v>
      </c>
      <c r="I442" s="17">
        <f t="shared" si="32"/>
        <v>-3.9338215902283936E-3</v>
      </c>
      <c r="J442" s="18">
        <f t="shared" si="33"/>
        <v>0.13907456414177136</v>
      </c>
      <c r="K442" s="139"/>
      <c r="M442" s="93"/>
    </row>
    <row r="443" spans="1:13">
      <c r="A443" s="11">
        <f t="shared" si="30"/>
        <v>34393</v>
      </c>
      <c r="B443" s="7">
        <v>34372</v>
      </c>
      <c r="C443" s="2" t="s">
        <v>0</v>
      </c>
      <c r="D443" s="109"/>
      <c r="E443" s="109"/>
      <c r="F443" s="11">
        <f t="shared" si="31"/>
        <v>34393</v>
      </c>
      <c r="G443" s="7">
        <v>34372</v>
      </c>
      <c r="H443" s="16">
        <v>8183.7</v>
      </c>
      <c r="I443" s="17">
        <f t="shared" si="32"/>
        <v>-2.2784266587276874E-2</v>
      </c>
      <c r="J443" s="18">
        <f t="shared" si="33"/>
        <v>0.1450873416611263</v>
      </c>
      <c r="K443" s="139"/>
      <c r="M443" s="93"/>
    </row>
    <row r="444" spans="1:13">
      <c r="A444" s="11">
        <f t="shared" si="30"/>
        <v>34393</v>
      </c>
      <c r="B444" s="7">
        <v>34373</v>
      </c>
      <c r="C444" s="2" t="s">
        <v>0</v>
      </c>
      <c r="D444" s="109"/>
      <c r="E444" s="109"/>
      <c r="F444" s="11">
        <f t="shared" si="31"/>
        <v>34393</v>
      </c>
      <c r="G444" s="7">
        <v>34373</v>
      </c>
      <c r="H444" s="16">
        <v>8272.4</v>
      </c>
      <c r="I444" s="17">
        <f t="shared" si="32"/>
        <v>1.0780301410434687E-2</v>
      </c>
      <c r="J444" s="18">
        <f t="shared" si="33"/>
        <v>0.14485777971569966</v>
      </c>
      <c r="K444" s="139"/>
      <c r="M444" s="93"/>
    </row>
    <row r="445" spans="1:13">
      <c r="A445" s="11">
        <f t="shared" si="30"/>
        <v>34393</v>
      </c>
      <c r="B445" s="7">
        <v>34374</v>
      </c>
      <c r="C445" s="2" t="s">
        <v>0</v>
      </c>
      <c r="D445" s="109"/>
      <c r="E445" s="109"/>
      <c r="F445" s="11">
        <f t="shared" si="31"/>
        <v>34393</v>
      </c>
      <c r="G445" s="7">
        <v>34374</v>
      </c>
      <c r="H445" s="16">
        <v>8139.8</v>
      </c>
      <c r="I445" s="17">
        <f t="shared" si="32"/>
        <v>-1.6159062808353237E-2</v>
      </c>
      <c r="J445" s="18">
        <f t="shared" si="33"/>
        <v>0.14720337666513902</v>
      </c>
      <c r="K445" s="139"/>
      <c r="M445" s="93"/>
    </row>
    <row r="446" spans="1:13">
      <c r="A446" s="11">
        <f t="shared" si="30"/>
        <v>34393</v>
      </c>
      <c r="B446" s="7">
        <v>34375</v>
      </c>
      <c r="C446" s="2" t="s">
        <v>0</v>
      </c>
      <c r="D446" s="109"/>
      <c r="E446" s="109"/>
      <c r="F446" s="11">
        <f t="shared" si="31"/>
        <v>34393</v>
      </c>
      <c r="G446" s="7">
        <v>34375</v>
      </c>
      <c r="H446" s="16">
        <v>8003.9</v>
      </c>
      <c r="I446" s="17">
        <f t="shared" si="32"/>
        <v>-1.6836686797714998E-2</v>
      </c>
      <c r="J446" s="18">
        <f t="shared" si="33"/>
        <v>0.15030601463479046</v>
      </c>
      <c r="K446" s="139"/>
      <c r="M446" s="93"/>
    </row>
    <row r="447" spans="1:13">
      <c r="A447" s="11">
        <f t="shared" si="30"/>
        <v>34393</v>
      </c>
      <c r="B447" s="7">
        <v>34376</v>
      </c>
      <c r="C447" s="2" t="s">
        <v>0</v>
      </c>
      <c r="D447" s="109"/>
      <c r="E447" s="109"/>
      <c r="F447" s="11">
        <f t="shared" si="31"/>
        <v>34393</v>
      </c>
      <c r="G447" s="7">
        <v>34376</v>
      </c>
      <c r="H447" s="16">
        <v>8033.2</v>
      </c>
      <c r="I447" s="17">
        <f t="shared" si="32"/>
        <v>3.6540312900701479E-3</v>
      </c>
      <c r="J447" s="18">
        <f t="shared" si="33"/>
        <v>0.15034554385839294</v>
      </c>
      <c r="K447" s="139"/>
      <c r="M447" s="93"/>
    </row>
    <row r="448" spans="1:13">
      <c r="A448" s="11">
        <f t="shared" si="30"/>
        <v>34393</v>
      </c>
      <c r="B448" s="7">
        <v>34379</v>
      </c>
      <c r="C448" s="2" t="s">
        <v>0</v>
      </c>
      <c r="D448" s="109"/>
      <c r="E448" s="109"/>
      <c r="F448" s="11">
        <f t="shared" si="31"/>
        <v>34393</v>
      </c>
      <c r="G448" s="7">
        <v>34379</v>
      </c>
      <c r="H448" s="16">
        <v>8021.9</v>
      </c>
      <c r="I448" s="17">
        <f t="shared" si="32"/>
        <v>-1.4076526294945478E-3</v>
      </c>
      <c r="J448" s="18">
        <f t="shared" si="33"/>
        <v>0.15010362247350367</v>
      </c>
      <c r="K448" s="139"/>
      <c r="M448" s="93"/>
    </row>
    <row r="449" spans="1:13">
      <c r="A449" s="11">
        <f t="shared" si="30"/>
        <v>34393</v>
      </c>
      <c r="B449" s="7">
        <v>34380</v>
      </c>
      <c r="C449" s="2" t="s">
        <v>0</v>
      </c>
      <c r="D449" s="109"/>
      <c r="E449" s="109"/>
      <c r="F449" s="11">
        <f t="shared" si="31"/>
        <v>34393</v>
      </c>
      <c r="G449" s="7">
        <v>34380</v>
      </c>
      <c r="H449" s="16">
        <v>8003.7</v>
      </c>
      <c r="I449" s="17">
        <f t="shared" si="32"/>
        <v>-2.2713667912147065E-3</v>
      </c>
      <c r="J449" s="18">
        <f t="shared" si="33"/>
        <v>0.14972818780806252</v>
      </c>
      <c r="K449" s="139"/>
      <c r="M449" s="93"/>
    </row>
    <row r="450" spans="1:13">
      <c r="A450" s="11">
        <f t="shared" si="30"/>
        <v>34393</v>
      </c>
      <c r="B450" s="7">
        <v>34381</v>
      </c>
      <c r="C450" s="2" t="s">
        <v>0</v>
      </c>
      <c r="D450" s="109"/>
      <c r="E450" s="109"/>
      <c r="F450" s="11">
        <f t="shared" si="31"/>
        <v>34393</v>
      </c>
      <c r="G450" s="7">
        <v>34381</v>
      </c>
      <c r="H450" s="16">
        <v>8054.3</v>
      </c>
      <c r="I450" s="17">
        <f t="shared" si="32"/>
        <v>6.3021755480130726E-3</v>
      </c>
      <c r="J450" s="18">
        <f t="shared" si="33"/>
        <v>0.14976636378327468</v>
      </c>
      <c r="K450" s="139"/>
      <c r="M450" s="93"/>
    </row>
    <row r="451" spans="1:13">
      <c r="A451" s="11">
        <f t="shared" ref="A451:A514" si="34">EOMONTH(B451,0)</f>
        <v>34393</v>
      </c>
      <c r="B451" s="7">
        <v>34382</v>
      </c>
      <c r="C451" s="2" t="s">
        <v>0</v>
      </c>
      <c r="D451" s="109"/>
      <c r="E451" s="109"/>
      <c r="F451" s="11">
        <f t="shared" ref="F451:F514" si="35">EOMONTH(G451,0)</f>
        <v>34393</v>
      </c>
      <c r="G451" s="7">
        <v>34382</v>
      </c>
      <c r="H451" s="16">
        <v>8022.1</v>
      </c>
      <c r="I451" s="17">
        <f t="shared" si="32"/>
        <v>-4.0058773182529523E-3</v>
      </c>
      <c r="J451" s="18">
        <f t="shared" si="33"/>
        <v>0.14859423448396153</v>
      </c>
      <c r="K451" s="139"/>
      <c r="M451" s="93"/>
    </row>
    <row r="452" spans="1:13">
      <c r="A452" s="11">
        <f t="shared" si="34"/>
        <v>34393</v>
      </c>
      <c r="B452" s="7">
        <v>34383</v>
      </c>
      <c r="C452" s="2" t="s">
        <v>0</v>
      </c>
      <c r="D452" s="109"/>
      <c r="E452" s="109"/>
      <c r="F452" s="11">
        <f t="shared" si="35"/>
        <v>34393</v>
      </c>
      <c r="G452" s="7">
        <v>34383</v>
      </c>
      <c r="H452" s="16">
        <v>7957.9</v>
      </c>
      <c r="I452" s="17">
        <f t="shared" ref="I452:I515" si="36">IF(AND(ISNUMBER(H451),ISNUMBER(H452)),LN(H452/H451)," ")</f>
        <v>-8.0350870350019178E-3</v>
      </c>
      <c r="J452" s="18">
        <f t="shared" si="33"/>
        <v>0.14911768016953039</v>
      </c>
      <c r="K452" s="139"/>
      <c r="M452" s="93"/>
    </row>
    <row r="453" spans="1:13">
      <c r="A453" s="11">
        <f t="shared" si="34"/>
        <v>34393</v>
      </c>
      <c r="B453" s="7">
        <v>34386</v>
      </c>
      <c r="C453" s="2" t="s">
        <v>0</v>
      </c>
      <c r="D453" s="109"/>
      <c r="E453" s="109"/>
      <c r="F453" s="11">
        <f t="shared" si="35"/>
        <v>34393</v>
      </c>
      <c r="G453" s="7">
        <v>34386</v>
      </c>
      <c r="H453" s="16">
        <v>7795</v>
      </c>
      <c r="I453" s="17">
        <f t="shared" si="36"/>
        <v>-2.0682643444694952E-2</v>
      </c>
      <c r="J453" s="18">
        <f t="shared" si="33"/>
        <v>0.15311996399920333</v>
      </c>
      <c r="K453" s="139"/>
      <c r="M453" s="93"/>
    </row>
    <row r="454" spans="1:13">
      <c r="A454" s="11">
        <f t="shared" si="34"/>
        <v>34393</v>
      </c>
      <c r="B454" s="7">
        <v>34387</v>
      </c>
      <c r="C454" s="2" t="s">
        <v>0</v>
      </c>
      <c r="D454" s="109"/>
      <c r="E454" s="109"/>
      <c r="F454" s="11">
        <f t="shared" si="35"/>
        <v>34393</v>
      </c>
      <c r="G454" s="7">
        <v>34387</v>
      </c>
      <c r="H454" s="16">
        <v>7891.2</v>
      </c>
      <c r="I454" s="17">
        <f t="shared" si="36"/>
        <v>1.2265712038093525E-2</v>
      </c>
      <c r="J454" s="18">
        <f t="shared" si="33"/>
        <v>0.15408226226710245</v>
      </c>
      <c r="K454" s="139"/>
      <c r="M454" s="93"/>
    </row>
    <row r="455" spans="1:13">
      <c r="A455" s="11">
        <f t="shared" si="34"/>
        <v>34393</v>
      </c>
      <c r="B455" s="7">
        <v>34388</v>
      </c>
      <c r="C455" s="2" t="s">
        <v>0</v>
      </c>
      <c r="D455" s="109"/>
      <c r="E455" s="109"/>
      <c r="F455" s="11">
        <f t="shared" si="35"/>
        <v>34393</v>
      </c>
      <c r="G455" s="7">
        <v>34388</v>
      </c>
      <c r="H455" s="16">
        <v>7948.1</v>
      </c>
      <c r="I455" s="17">
        <f t="shared" si="36"/>
        <v>7.1846918441673879E-3</v>
      </c>
      <c r="J455" s="18">
        <f t="shared" si="33"/>
        <v>0.15298335458239509</v>
      </c>
      <c r="K455" s="139"/>
      <c r="M455" s="93"/>
    </row>
    <row r="456" spans="1:13">
      <c r="A456" s="11">
        <f t="shared" si="34"/>
        <v>34393</v>
      </c>
      <c r="B456" s="7">
        <v>34389</v>
      </c>
      <c r="C456" s="2" t="s">
        <v>0</v>
      </c>
      <c r="D456" s="109"/>
      <c r="E456" s="109"/>
      <c r="F456" s="11">
        <f t="shared" si="35"/>
        <v>34393</v>
      </c>
      <c r="G456" s="7">
        <v>34389</v>
      </c>
      <c r="H456" s="16">
        <v>7865.2</v>
      </c>
      <c r="I456" s="17">
        <f t="shared" si="36"/>
        <v>-1.0484941088735947E-2</v>
      </c>
      <c r="J456" s="18">
        <f t="shared" si="33"/>
        <v>0.1540499077282721</v>
      </c>
      <c r="K456" s="139"/>
      <c r="M456" s="93"/>
    </row>
    <row r="457" spans="1:13">
      <c r="A457" s="11">
        <f t="shared" si="34"/>
        <v>34393</v>
      </c>
      <c r="B457" s="7">
        <v>34390</v>
      </c>
      <c r="C457" s="2" t="s">
        <v>0</v>
      </c>
      <c r="D457" s="109"/>
      <c r="E457" s="109"/>
      <c r="F457" s="11">
        <f t="shared" si="35"/>
        <v>34393</v>
      </c>
      <c r="G457" s="7">
        <v>34390</v>
      </c>
      <c r="H457" s="16">
        <v>7686.6</v>
      </c>
      <c r="I457" s="17">
        <f t="shared" si="36"/>
        <v>-2.2969412194958783E-2</v>
      </c>
      <c r="J457" s="18">
        <f t="shared" si="33"/>
        <v>0.159061103056377</v>
      </c>
      <c r="K457" s="139"/>
      <c r="M457" s="93"/>
    </row>
    <row r="458" spans="1:13">
      <c r="A458" s="11">
        <f t="shared" si="34"/>
        <v>34393</v>
      </c>
      <c r="B458" s="7">
        <v>34393</v>
      </c>
      <c r="C458" s="2" t="s">
        <v>0</v>
      </c>
      <c r="D458" s="109"/>
      <c r="E458" s="109"/>
      <c r="F458" s="11">
        <f t="shared" si="35"/>
        <v>34393</v>
      </c>
      <c r="G458" s="7">
        <v>34393</v>
      </c>
      <c r="H458" s="16">
        <v>7810.8</v>
      </c>
      <c r="I458" s="17">
        <f t="shared" si="36"/>
        <v>1.6028838275898991E-2</v>
      </c>
      <c r="J458" s="18">
        <f t="shared" si="33"/>
        <v>0.16062757007872838</v>
      </c>
      <c r="K458" s="139"/>
      <c r="M458" s="93"/>
    </row>
    <row r="459" spans="1:13">
      <c r="A459" s="11">
        <f t="shared" si="34"/>
        <v>34424</v>
      </c>
      <c r="B459" s="7">
        <v>34394</v>
      </c>
      <c r="C459" s="2" t="s">
        <v>0</v>
      </c>
      <c r="D459" s="109"/>
      <c r="E459" s="109"/>
      <c r="F459" s="11">
        <f t="shared" si="35"/>
        <v>34424</v>
      </c>
      <c r="G459" s="7">
        <v>34394</v>
      </c>
      <c r="H459" s="16">
        <v>7810.9</v>
      </c>
      <c r="I459" s="17">
        <f t="shared" si="36"/>
        <v>1.2802703931148667E-5</v>
      </c>
      <c r="J459" s="18">
        <f t="shared" si="33"/>
        <v>0.16045953951498867</v>
      </c>
      <c r="K459" s="139"/>
      <c r="M459" s="93"/>
    </row>
    <row r="460" spans="1:13">
      <c r="A460" s="11">
        <f t="shared" si="34"/>
        <v>34424</v>
      </c>
      <c r="B460" s="7">
        <v>34395</v>
      </c>
      <c r="C460" s="2" t="s">
        <v>0</v>
      </c>
      <c r="D460" s="109"/>
      <c r="E460" s="109"/>
      <c r="F460" s="11">
        <f t="shared" si="35"/>
        <v>34424</v>
      </c>
      <c r="G460" s="7">
        <v>34395</v>
      </c>
      <c r="H460" s="16">
        <v>7707.3</v>
      </c>
      <c r="I460" s="17">
        <f t="shared" si="36"/>
        <v>-1.3352262397858732E-2</v>
      </c>
      <c r="J460" s="18">
        <f t="shared" si="33"/>
        <v>0.16146638551035566</v>
      </c>
      <c r="K460" s="139"/>
      <c r="M460" s="93"/>
    </row>
    <row r="461" spans="1:13">
      <c r="A461" s="11">
        <f t="shared" si="34"/>
        <v>34424</v>
      </c>
      <c r="B461" s="7">
        <v>34396</v>
      </c>
      <c r="C461" s="2" t="s">
        <v>0</v>
      </c>
      <c r="D461" s="109"/>
      <c r="E461" s="109"/>
      <c r="F461" s="11">
        <f t="shared" si="35"/>
        <v>34424</v>
      </c>
      <c r="G461" s="7">
        <v>34396</v>
      </c>
      <c r="H461" s="16">
        <v>7706.3</v>
      </c>
      <c r="I461" s="17">
        <f t="shared" si="36"/>
        <v>-1.297555407435991E-4</v>
      </c>
      <c r="J461" s="18">
        <f t="shared" si="33"/>
        <v>0.1613505049808775</v>
      </c>
      <c r="K461" s="139"/>
      <c r="M461" s="93"/>
    </row>
    <row r="462" spans="1:13">
      <c r="A462" s="11">
        <f t="shared" si="34"/>
        <v>34424</v>
      </c>
      <c r="B462" s="7">
        <v>34397</v>
      </c>
      <c r="C462" s="2" t="s">
        <v>0</v>
      </c>
      <c r="D462" s="109"/>
      <c r="E462" s="109"/>
      <c r="F462" s="11">
        <f t="shared" si="35"/>
        <v>34424</v>
      </c>
      <c r="G462" s="7">
        <v>34397</v>
      </c>
      <c r="H462" s="16">
        <v>7581.5</v>
      </c>
      <c r="I462" s="17">
        <f t="shared" si="36"/>
        <v>-1.6327106890676842E-2</v>
      </c>
      <c r="J462" s="18">
        <f t="shared" si="33"/>
        <v>0.16093868630423189</v>
      </c>
      <c r="K462" s="139"/>
      <c r="M462" s="93"/>
    </row>
    <row r="463" spans="1:13">
      <c r="A463" s="11">
        <f t="shared" si="34"/>
        <v>34424</v>
      </c>
      <c r="B463" s="7">
        <v>34400</v>
      </c>
      <c r="C463" s="2" t="s">
        <v>0</v>
      </c>
      <c r="D463" s="109"/>
      <c r="E463" s="109"/>
      <c r="F463" s="11">
        <f t="shared" si="35"/>
        <v>34424</v>
      </c>
      <c r="G463" s="7">
        <v>34400</v>
      </c>
      <c r="H463" s="16">
        <v>7688.5</v>
      </c>
      <c r="I463" s="17">
        <f t="shared" si="36"/>
        <v>1.4014636714753529E-2</v>
      </c>
      <c r="J463" s="18">
        <f t="shared" si="33"/>
        <v>0.16171452358439639</v>
      </c>
      <c r="K463" s="139"/>
      <c r="M463" s="93"/>
    </row>
    <row r="464" spans="1:13">
      <c r="A464" s="11">
        <f t="shared" si="34"/>
        <v>34424</v>
      </c>
      <c r="B464" s="7">
        <v>34401</v>
      </c>
      <c r="C464" s="2" t="s">
        <v>0</v>
      </c>
      <c r="D464" s="109"/>
      <c r="E464" s="109"/>
      <c r="F464" s="11">
        <f t="shared" si="35"/>
        <v>34424</v>
      </c>
      <c r="G464" s="7">
        <v>34401</v>
      </c>
      <c r="H464" s="16">
        <v>7785.1</v>
      </c>
      <c r="I464" s="17">
        <f t="shared" si="36"/>
        <v>1.2485944445009398E-2</v>
      </c>
      <c r="J464" s="18">
        <f t="shared" si="33"/>
        <v>0.1629410158069004</v>
      </c>
      <c r="K464" s="139"/>
      <c r="M464" s="93"/>
    </row>
    <row r="465" spans="1:13">
      <c r="A465" s="11">
        <f t="shared" si="34"/>
        <v>34424</v>
      </c>
      <c r="B465" s="7">
        <v>34402</v>
      </c>
      <c r="C465" s="2" t="s">
        <v>0</v>
      </c>
      <c r="D465" s="109"/>
      <c r="E465" s="109"/>
      <c r="F465" s="11">
        <f t="shared" si="35"/>
        <v>34424</v>
      </c>
      <c r="G465" s="7">
        <v>34402</v>
      </c>
      <c r="H465" s="16">
        <v>7706.1</v>
      </c>
      <c r="I465" s="17">
        <f t="shared" si="36"/>
        <v>-1.0199427397737279E-2</v>
      </c>
      <c r="J465" s="18">
        <f t="shared" si="33"/>
        <v>0.16318835448714236</v>
      </c>
      <c r="K465" s="139"/>
      <c r="M465" s="93"/>
    </row>
    <row r="466" spans="1:13">
      <c r="A466" s="11">
        <f t="shared" si="34"/>
        <v>34424</v>
      </c>
      <c r="B466" s="7">
        <v>34403</v>
      </c>
      <c r="C466" s="2" t="s">
        <v>0</v>
      </c>
      <c r="D466" s="109"/>
      <c r="E466" s="109"/>
      <c r="F466" s="11">
        <f t="shared" si="35"/>
        <v>34424</v>
      </c>
      <c r="G466" s="7">
        <v>34403</v>
      </c>
      <c r="H466" s="16">
        <v>7729.4</v>
      </c>
      <c r="I466" s="17">
        <f t="shared" si="36"/>
        <v>3.0190169022378654E-3</v>
      </c>
      <c r="J466" s="18">
        <f t="shared" si="33"/>
        <v>0.16316439575163566</v>
      </c>
      <c r="K466" s="139"/>
      <c r="M466" s="93"/>
    </row>
    <row r="467" spans="1:13">
      <c r="A467" s="11">
        <f t="shared" si="34"/>
        <v>34424</v>
      </c>
      <c r="B467" s="7">
        <v>34404</v>
      </c>
      <c r="C467" s="2" t="s">
        <v>0</v>
      </c>
      <c r="D467" s="109"/>
      <c r="E467" s="109"/>
      <c r="F467" s="11">
        <f t="shared" si="35"/>
        <v>34424</v>
      </c>
      <c r="G467" s="7">
        <v>34404</v>
      </c>
      <c r="H467" s="16">
        <v>7717.8</v>
      </c>
      <c r="I467" s="17">
        <f t="shared" si="36"/>
        <v>-1.5018905925327107E-3</v>
      </c>
      <c r="J467" s="18">
        <f t="shared" si="33"/>
        <v>0.16214085025055355</v>
      </c>
      <c r="K467" s="139"/>
      <c r="M467" s="93"/>
    </row>
    <row r="468" spans="1:13">
      <c r="A468" s="11">
        <f t="shared" si="34"/>
        <v>34424</v>
      </c>
      <c r="B468" s="7">
        <v>34407</v>
      </c>
      <c r="C468" s="2" t="s">
        <v>0</v>
      </c>
      <c r="D468" s="109"/>
      <c r="E468" s="109"/>
      <c r="F468" s="11">
        <f t="shared" si="35"/>
        <v>34424</v>
      </c>
      <c r="G468" s="7">
        <v>34407</v>
      </c>
      <c r="H468" s="16">
        <v>7812.8</v>
      </c>
      <c r="I468" s="17">
        <f t="shared" si="36"/>
        <v>1.2234064994671088E-2</v>
      </c>
      <c r="J468" s="18">
        <f t="shared" si="33"/>
        <v>0.16169749882959997</v>
      </c>
      <c r="K468" s="139"/>
      <c r="M468" s="93"/>
    </row>
    <row r="469" spans="1:13">
      <c r="A469" s="11">
        <f t="shared" si="34"/>
        <v>34424</v>
      </c>
      <c r="B469" s="7">
        <v>34408</v>
      </c>
      <c r="C469" s="2" t="s">
        <v>0</v>
      </c>
      <c r="D469" s="109"/>
      <c r="E469" s="109"/>
      <c r="F469" s="11">
        <f t="shared" si="35"/>
        <v>34424</v>
      </c>
      <c r="G469" s="7">
        <v>34408</v>
      </c>
      <c r="H469" s="16">
        <v>7784.9</v>
      </c>
      <c r="I469" s="17">
        <f t="shared" si="36"/>
        <v>-3.577454336955002E-3</v>
      </c>
      <c r="J469" s="18">
        <f t="shared" si="33"/>
        <v>0.16180717119051069</v>
      </c>
      <c r="K469" s="139"/>
      <c r="M469" s="93"/>
    </row>
    <row r="470" spans="1:13">
      <c r="A470" s="11">
        <f t="shared" si="34"/>
        <v>34424</v>
      </c>
      <c r="B470" s="7">
        <v>34409</v>
      </c>
      <c r="C470" s="2" t="s">
        <v>0</v>
      </c>
      <c r="D470" s="109"/>
      <c r="E470" s="109"/>
      <c r="F470" s="11">
        <f t="shared" si="35"/>
        <v>34424</v>
      </c>
      <c r="G470" s="7">
        <v>34409</v>
      </c>
      <c r="H470" s="16">
        <v>7790.9</v>
      </c>
      <c r="I470" s="17">
        <f t="shared" si="36"/>
        <v>7.7042595523538128E-4</v>
      </c>
      <c r="J470" s="18">
        <f t="shared" si="33"/>
        <v>0.16165451174481391</v>
      </c>
      <c r="K470" s="139"/>
      <c r="M470" s="93"/>
    </row>
    <row r="471" spans="1:13">
      <c r="A471" s="11">
        <f t="shared" si="34"/>
        <v>34424</v>
      </c>
      <c r="B471" s="7">
        <v>34410</v>
      </c>
      <c r="C471" s="2" t="s">
        <v>0</v>
      </c>
      <c r="D471" s="109"/>
      <c r="E471" s="109"/>
      <c r="F471" s="11">
        <f t="shared" si="35"/>
        <v>34424</v>
      </c>
      <c r="G471" s="7">
        <v>34410</v>
      </c>
      <c r="H471" s="16">
        <v>7760.2</v>
      </c>
      <c r="I471" s="17">
        <f t="shared" si="36"/>
        <v>-3.9482788846586575E-3</v>
      </c>
      <c r="J471" s="18">
        <f t="shared" si="33"/>
        <v>0.16170085576660936</v>
      </c>
      <c r="K471" s="139"/>
      <c r="M471" s="93"/>
    </row>
    <row r="472" spans="1:13">
      <c r="A472" s="11">
        <f t="shared" si="34"/>
        <v>34424</v>
      </c>
      <c r="B472" s="7">
        <v>34411</v>
      </c>
      <c r="C472" s="2" t="s">
        <v>0</v>
      </c>
      <c r="D472" s="109"/>
      <c r="E472" s="109"/>
      <c r="F472" s="11">
        <f t="shared" si="35"/>
        <v>34424</v>
      </c>
      <c r="G472" s="7">
        <v>34411</v>
      </c>
      <c r="H472" s="16">
        <v>7753.7</v>
      </c>
      <c r="I472" s="17">
        <f t="shared" si="36"/>
        <v>-8.379582671468091E-4</v>
      </c>
      <c r="J472" s="18">
        <f t="shared" si="33"/>
        <v>0.1607523770253422</v>
      </c>
      <c r="K472" s="139"/>
      <c r="M472" s="93"/>
    </row>
    <row r="473" spans="1:13">
      <c r="A473" s="11">
        <f t="shared" si="34"/>
        <v>34424</v>
      </c>
      <c r="B473" s="7">
        <v>34414</v>
      </c>
      <c r="C473" s="2" t="s">
        <v>0</v>
      </c>
      <c r="D473" s="109"/>
      <c r="E473" s="109"/>
      <c r="F473" s="11">
        <f t="shared" si="35"/>
        <v>34424</v>
      </c>
      <c r="G473" s="7">
        <v>34414</v>
      </c>
      <c r="H473" s="16">
        <v>7666.2</v>
      </c>
      <c r="I473" s="17">
        <f t="shared" si="36"/>
        <v>-1.1349092948538289E-2</v>
      </c>
      <c r="J473" s="18">
        <f t="shared" si="33"/>
        <v>0.16181135326710458</v>
      </c>
      <c r="K473" s="139"/>
      <c r="M473" s="93"/>
    </row>
    <row r="474" spans="1:13">
      <c r="A474" s="11">
        <f t="shared" si="34"/>
        <v>34424</v>
      </c>
      <c r="B474" s="7">
        <v>34415</v>
      </c>
      <c r="C474" s="2" t="s">
        <v>0</v>
      </c>
      <c r="D474" s="109"/>
      <c r="E474" s="109"/>
      <c r="F474" s="11">
        <f t="shared" si="35"/>
        <v>34424</v>
      </c>
      <c r="G474" s="7">
        <v>34415</v>
      </c>
      <c r="H474" s="16">
        <v>7681.4</v>
      </c>
      <c r="I474" s="17">
        <f t="shared" si="36"/>
        <v>1.9807663699451098E-3</v>
      </c>
      <c r="J474" s="18">
        <f t="shared" si="33"/>
        <v>0.16183200232720948</v>
      </c>
      <c r="K474" s="139"/>
      <c r="M474" s="93"/>
    </row>
    <row r="475" spans="1:13">
      <c r="A475" s="11">
        <f t="shared" si="34"/>
        <v>34424</v>
      </c>
      <c r="B475" s="7">
        <v>34416</v>
      </c>
      <c r="C475" s="2" t="s">
        <v>0</v>
      </c>
      <c r="D475" s="109"/>
      <c r="E475" s="109"/>
      <c r="F475" s="11">
        <f t="shared" si="35"/>
        <v>34424</v>
      </c>
      <c r="G475" s="7">
        <v>34416</v>
      </c>
      <c r="H475" s="16">
        <v>7836.2</v>
      </c>
      <c r="I475" s="17">
        <f t="shared" si="36"/>
        <v>1.995220076957771E-2</v>
      </c>
      <c r="J475" s="18">
        <f t="shared" si="33"/>
        <v>0.16426763815824236</v>
      </c>
      <c r="K475" s="139"/>
      <c r="M475" s="93"/>
    </row>
    <row r="476" spans="1:13">
      <c r="A476" s="11">
        <f t="shared" si="34"/>
        <v>34424</v>
      </c>
      <c r="B476" s="7">
        <v>34417</v>
      </c>
      <c r="C476" s="2" t="s">
        <v>0</v>
      </c>
      <c r="D476" s="109"/>
      <c r="E476" s="109"/>
      <c r="F476" s="11">
        <f t="shared" si="35"/>
        <v>34424</v>
      </c>
      <c r="G476" s="7">
        <v>34417</v>
      </c>
      <c r="H476" s="16">
        <v>7794.6</v>
      </c>
      <c r="I476" s="17">
        <f t="shared" si="36"/>
        <v>-5.3228367351129636E-3</v>
      </c>
      <c r="J476" s="18">
        <f t="shared" si="33"/>
        <v>0.16453960180561195</v>
      </c>
      <c r="K476" s="139"/>
      <c r="M476" s="93"/>
    </row>
    <row r="477" spans="1:13">
      <c r="A477" s="11">
        <f t="shared" si="34"/>
        <v>34424</v>
      </c>
      <c r="B477" s="7">
        <v>34418</v>
      </c>
      <c r="C477" s="2" t="s">
        <v>0</v>
      </c>
      <c r="D477" s="109"/>
      <c r="E477" s="109"/>
      <c r="F477" s="11">
        <f t="shared" si="35"/>
        <v>34424</v>
      </c>
      <c r="G477" s="7">
        <v>34418</v>
      </c>
      <c r="H477" s="16">
        <v>7716.3</v>
      </c>
      <c r="I477" s="17">
        <f t="shared" si="36"/>
        <v>-1.0096211711106237E-2</v>
      </c>
      <c r="J477" s="18">
        <f t="shared" ref="J477:J540" si="37">IF(ISNUMBER(I477),STDEV(I388:I477)*SQRT(252),"")</f>
        <v>0.16406160819984419</v>
      </c>
      <c r="K477" s="139"/>
      <c r="M477" s="93"/>
    </row>
    <row r="478" spans="1:13">
      <c r="A478" s="11">
        <f t="shared" si="34"/>
        <v>34424</v>
      </c>
      <c r="B478" s="7">
        <v>34421</v>
      </c>
      <c r="C478" s="2" t="s">
        <v>0</v>
      </c>
      <c r="D478" s="109"/>
      <c r="E478" s="109"/>
      <c r="F478" s="11">
        <f t="shared" si="35"/>
        <v>34424</v>
      </c>
      <c r="G478" s="7">
        <v>34421</v>
      </c>
      <c r="H478" s="16">
        <v>7559.7</v>
      </c>
      <c r="I478" s="17">
        <f t="shared" si="36"/>
        <v>-2.05034676721127E-2</v>
      </c>
      <c r="J478" s="18">
        <f t="shared" si="37"/>
        <v>0.16522851408316067</v>
      </c>
      <c r="K478" s="139"/>
      <c r="M478" s="93"/>
    </row>
    <row r="479" spans="1:13">
      <c r="A479" s="11">
        <f t="shared" si="34"/>
        <v>34424</v>
      </c>
      <c r="B479" s="7">
        <v>34422</v>
      </c>
      <c r="C479" s="2" t="s">
        <v>0</v>
      </c>
      <c r="D479" s="109"/>
      <c r="E479" s="109"/>
      <c r="F479" s="11">
        <f t="shared" si="35"/>
        <v>34424</v>
      </c>
      <c r="G479" s="7">
        <v>34422</v>
      </c>
      <c r="H479" s="16">
        <v>7541.8</v>
      </c>
      <c r="I479" s="17">
        <f t="shared" si="36"/>
        <v>-2.3706265447765943E-3</v>
      </c>
      <c r="J479" s="18">
        <f t="shared" si="37"/>
        <v>0.16190304162885216</v>
      </c>
      <c r="K479" s="139"/>
      <c r="M479" s="93"/>
    </row>
    <row r="480" spans="1:13">
      <c r="A480" s="11">
        <f t="shared" si="34"/>
        <v>34424</v>
      </c>
      <c r="B480" s="7">
        <v>34423</v>
      </c>
      <c r="C480" s="2" t="s">
        <v>0</v>
      </c>
      <c r="D480" s="109"/>
      <c r="E480" s="109"/>
      <c r="F480" s="11">
        <f t="shared" si="35"/>
        <v>34424</v>
      </c>
      <c r="G480" s="7">
        <v>34423</v>
      </c>
      <c r="H480" s="16">
        <v>7518.6</v>
      </c>
      <c r="I480" s="17">
        <f t="shared" si="36"/>
        <v>-3.0809299024522801E-3</v>
      </c>
      <c r="J480" s="18">
        <f t="shared" si="37"/>
        <v>0.16101840443415899</v>
      </c>
      <c r="K480" s="139"/>
      <c r="M480" s="93"/>
    </row>
    <row r="481" spans="1:13">
      <c r="A481" s="11">
        <f t="shared" si="34"/>
        <v>34424</v>
      </c>
      <c r="B481" s="7">
        <v>34424</v>
      </c>
      <c r="C481" s="2" t="s">
        <v>0</v>
      </c>
      <c r="D481" s="109"/>
      <c r="E481" s="109"/>
      <c r="F481" s="11">
        <f t="shared" si="35"/>
        <v>34424</v>
      </c>
      <c r="G481" s="7">
        <v>34424</v>
      </c>
      <c r="H481" s="16">
        <v>7364.6</v>
      </c>
      <c r="I481" s="17">
        <f t="shared" si="36"/>
        <v>-2.0695212907530333E-2</v>
      </c>
      <c r="J481" s="18">
        <f t="shared" si="37"/>
        <v>0.1645916986210077</v>
      </c>
      <c r="K481" s="139"/>
      <c r="M481" s="93"/>
    </row>
    <row r="482" spans="1:13">
      <c r="A482" s="11">
        <f t="shared" si="34"/>
        <v>34454</v>
      </c>
      <c r="B482" s="7">
        <v>34425</v>
      </c>
      <c r="C482" s="2" t="s">
        <v>0</v>
      </c>
      <c r="D482" s="109"/>
      <c r="E482" s="109"/>
      <c r="F482" s="11">
        <f t="shared" si="35"/>
        <v>34454</v>
      </c>
      <c r="G482" s="7">
        <v>34425</v>
      </c>
      <c r="H482" s="16">
        <v>7363.6</v>
      </c>
      <c r="I482" s="17">
        <f t="shared" si="36"/>
        <v>-1.35793919356981E-4</v>
      </c>
      <c r="J482" s="18">
        <f t="shared" si="37"/>
        <v>0.16455944105015058</v>
      </c>
      <c r="K482" s="139"/>
      <c r="M482" s="93"/>
    </row>
    <row r="483" spans="1:13">
      <c r="A483" s="11">
        <f t="shared" si="34"/>
        <v>34454</v>
      </c>
      <c r="B483" s="7">
        <v>34428</v>
      </c>
      <c r="C483" s="2" t="s">
        <v>0</v>
      </c>
      <c r="D483" s="109"/>
      <c r="E483" s="109"/>
      <c r="F483" s="11">
        <f t="shared" si="35"/>
        <v>34454</v>
      </c>
      <c r="G483" s="7">
        <v>34428</v>
      </c>
      <c r="H483" s="16">
        <v>7366.6</v>
      </c>
      <c r="I483" s="17">
        <f t="shared" si="36"/>
        <v>4.0732645062241846E-4</v>
      </c>
      <c r="J483" s="18">
        <f t="shared" si="37"/>
        <v>0.16198774407617547</v>
      </c>
      <c r="K483" s="139"/>
      <c r="M483" s="93"/>
    </row>
    <row r="484" spans="1:13">
      <c r="A484" s="11">
        <f t="shared" si="34"/>
        <v>34454</v>
      </c>
      <c r="B484" s="7">
        <v>34429</v>
      </c>
      <c r="C484" s="2" t="s">
        <v>0</v>
      </c>
      <c r="D484" s="109"/>
      <c r="E484" s="109"/>
      <c r="F484" s="11">
        <f t="shared" si="35"/>
        <v>34454</v>
      </c>
      <c r="G484" s="7">
        <v>34429</v>
      </c>
      <c r="H484" s="16">
        <v>7366.3</v>
      </c>
      <c r="I484" s="17">
        <f t="shared" si="36"/>
        <v>-4.0725179705537418E-5</v>
      </c>
      <c r="J484" s="18">
        <f t="shared" si="37"/>
        <v>0.16198728022632736</v>
      </c>
      <c r="K484" s="139"/>
      <c r="M484" s="93"/>
    </row>
    <row r="485" spans="1:13">
      <c r="A485" s="11">
        <f t="shared" si="34"/>
        <v>34454</v>
      </c>
      <c r="B485" s="7">
        <v>34430</v>
      </c>
      <c r="C485" s="2" t="s">
        <v>0</v>
      </c>
      <c r="D485" s="109"/>
      <c r="E485" s="109"/>
      <c r="F485" s="11">
        <f t="shared" si="35"/>
        <v>34454</v>
      </c>
      <c r="G485" s="7">
        <v>34430</v>
      </c>
      <c r="H485" s="16">
        <v>7495.8</v>
      </c>
      <c r="I485" s="17">
        <f t="shared" si="36"/>
        <v>1.7427318822514536E-2</v>
      </c>
      <c r="J485" s="18">
        <f t="shared" si="37"/>
        <v>0.1644271714425414</v>
      </c>
      <c r="K485" s="139"/>
      <c r="M485" s="93"/>
    </row>
    <row r="486" spans="1:13">
      <c r="A486" s="11">
        <f t="shared" si="34"/>
        <v>34454</v>
      </c>
      <c r="B486" s="7">
        <v>34431</v>
      </c>
      <c r="C486" s="2" t="s">
        <v>0</v>
      </c>
      <c r="D486" s="109"/>
      <c r="E486" s="109"/>
      <c r="F486" s="11">
        <f t="shared" si="35"/>
        <v>34454</v>
      </c>
      <c r="G486" s="7">
        <v>34431</v>
      </c>
      <c r="H486" s="16">
        <v>7507.5</v>
      </c>
      <c r="I486" s="17">
        <f t="shared" si="36"/>
        <v>1.5596571916468101E-3</v>
      </c>
      <c r="J486" s="18">
        <f t="shared" si="37"/>
        <v>0.16005687308532385</v>
      </c>
      <c r="K486" s="139"/>
      <c r="M486" s="93"/>
    </row>
    <row r="487" spans="1:13">
      <c r="A487" s="11">
        <f t="shared" si="34"/>
        <v>34454</v>
      </c>
      <c r="B487" s="7">
        <v>34432</v>
      </c>
      <c r="C487" s="2" t="s">
        <v>0</v>
      </c>
      <c r="D487" s="109"/>
      <c r="E487" s="109"/>
      <c r="F487" s="11">
        <f t="shared" si="35"/>
        <v>34454</v>
      </c>
      <c r="G487" s="7">
        <v>34432</v>
      </c>
      <c r="H487" s="16">
        <v>7487</v>
      </c>
      <c r="I487" s="17">
        <f t="shared" si="36"/>
        <v>-2.7343376268001694E-3</v>
      </c>
      <c r="J487" s="18">
        <f t="shared" si="37"/>
        <v>0.16011652869351228</v>
      </c>
      <c r="K487" s="139"/>
      <c r="M487" s="93"/>
    </row>
    <row r="488" spans="1:13">
      <c r="A488" s="11">
        <f t="shared" si="34"/>
        <v>34454</v>
      </c>
      <c r="B488" s="7">
        <v>34435</v>
      </c>
      <c r="C488" s="2" t="s">
        <v>0</v>
      </c>
      <c r="D488" s="109"/>
      <c r="E488" s="109"/>
      <c r="F488" s="11">
        <f t="shared" si="35"/>
        <v>34454</v>
      </c>
      <c r="G488" s="7">
        <v>34435</v>
      </c>
      <c r="H488" s="16">
        <v>7465.4</v>
      </c>
      <c r="I488" s="17">
        <f t="shared" si="36"/>
        <v>-2.8891703037836436E-3</v>
      </c>
      <c r="J488" s="18">
        <f t="shared" si="37"/>
        <v>0.16008790214109311</v>
      </c>
      <c r="K488" s="139"/>
      <c r="M488" s="93"/>
    </row>
    <row r="489" spans="1:13">
      <c r="A489" s="11">
        <f t="shared" si="34"/>
        <v>34454</v>
      </c>
      <c r="B489" s="7">
        <v>34436</v>
      </c>
      <c r="C489" s="2" t="s">
        <v>0</v>
      </c>
      <c r="D489" s="109"/>
      <c r="E489" s="109"/>
      <c r="F489" s="11">
        <f t="shared" si="35"/>
        <v>34454</v>
      </c>
      <c r="G489" s="7">
        <v>34436</v>
      </c>
      <c r="H489" s="16">
        <v>7545</v>
      </c>
      <c r="I489" s="17">
        <f t="shared" si="36"/>
        <v>1.0606079275047656E-2</v>
      </c>
      <c r="J489" s="18">
        <f t="shared" si="37"/>
        <v>0.1600941698283285</v>
      </c>
      <c r="K489" s="139"/>
      <c r="M489" s="93"/>
    </row>
    <row r="490" spans="1:13">
      <c r="A490" s="11">
        <f t="shared" si="34"/>
        <v>34454</v>
      </c>
      <c r="B490" s="7">
        <v>34437</v>
      </c>
      <c r="C490" s="2" t="s">
        <v>0</v>
      </c>
      <c r="D490" s="109"/>
      <c r="E490" s="109"/>
      <c r="F490" s="11">
        <f t="shared" si="35"/>
        <v>34454</v>
      </c>
      <c r="G490" s="7">
        <v>34437</v>
      </c>
      <c r="H490" s="16">
        <v>7623.4</v>
      </c>
      <c r="I490" s="17">
        <f t="shared" si="36"/>
        <v>1.0337372189421922E-2</v>
      </c>
      <c r="J490" s="18">
        <f t="shared" si="37"/>
        <v>0.15962837826065943</v>
      </c>
      <c r="K490" s="139"/>
      <c r="M490" s="93"/>
    </row>
    <row r="491" spans="1:13">
      <c r="A491" s="11">
        <f t="shared" si="34"/>
        <v>34454</v>
      </c>
      <c r="B491" s="7">
        <v>34438</v>
      </c>
      <c r="C491" s="2" t="s">
        <v>0</v>
      </c>
      <c r="D491" s="109"/>
      <c r="E491" s="109"/>
      <c r="F491" s="11">
        <f t="shared" si="35"/>
        <v>34454</v>
      </c>
      <c r="G491" s="7">
        <v>34438</v>
      </c>
      <c r="H491" s="16">
        <v>7550.3</v>
      </c>
      <c r="I491" s="17">
        <f t="shared" si="36"/>
        <v>-9.6351668383810856E-3</v>
      </c>
      <c r="J491" s="18">
        <f t="shared" si="37"/>
        <v>0.16045451223947424</v>
      </c>
      <c r="K491" s="139"/>
      <c r="M491" s="93"/>
    </row>
    <row r="492" spans="1:13">
      <c r="A492" s="11">
        <f t="shared" si="34"/>
        <v>34454</v>
      </c>
      <c r="B492" s="7">
        <v>34439</v>
      </c>
      <c r="C492" s="2" t="s">
        <v>0</v>
      </c>
      <c r="D492" s="109"/>
      <c r="E492" s="109"/>
      <c r="F492" s="11">
        <f t="shared" si="35"/>
        <v>34454</v>
      </c>
      <c r="G492" s="7">
        <v>34439</v>
      </c>
      <c r="H492" s="16">
        <v>7496.3</v>
      </c>
      <c r="I492" s="17">
        <f t="shared" si="36"/>
        <v>-7.1777320908473306E-3</v>
      </c>
      <c r="J492" s="18">
        <f t="shared" si="37"/>
        <v>0.16064251213843769</v>
      </c>
      <c r="K492" s="139"/>
      <c r="M492" s="93"/>
    </row>
    <row r="493" spans="1:13">
      <c r="A493" s="11">
        <f t="shared" si="34"/>
        <v>34454</v>
      </c>
      <c r="B493" s="7">
        <v>34442</v>
      </c>
      <c r="C493" s="2" t="s">
        <v>0</v>
      </c>
      <c r="D493" s="109"/>
      <c r="E493" s="109"/>
      <c r="F493" s="11">
        <f t="shared" si="35"/>
        <v>34454</v>
      </c>
      <c r="G493" s="7">
        <v>34442</v>
      </c>
      <c r="H493" s="16">
        <v>7561.2</v>
      </c>
      <c r="I493" s="17">
        <f t="shared" si="36"/>
        <v>8.6203422738674786E-3</v>
      </c>
      <c r="J493" s="18">
        <f t="shared" si="37"/>
        <v>0.16111343146299056</v>
      </c>
      <c r="K493" s="139"/>
      <c r="M493" s="93"/>
    </row>
    <row r="494" spans="1:13">
      <c r="A494" s="11">
        <f t="shared" si="34"/>
        <v>34454</v>
      </c>
      <c r="B494" s="7">
        <v>34443</v>
      </c>
      <c r="C494" s="2" t="s">
        <v>0</v>
      </c>
      <c r="D494" s="109"/>
      <c r="E494" s="109"/>
      <c r="F494" s="11">
        <f t="shared" si="35"/>
        <v>34454</v>
      </c>
      <c r="G494" s="7">
        <v>34443</v>
      </c>
      <c r="H494" s="16">
        <v>7434.3</v>
      </c>
      <c r="I494" s="17">
        <f t="shared" si="36"/>
        <v>-1.6925481567957944E-2</v>
      </c>
      <c r="J494" s="18">
        <f t="shared" si="37"/>
        <v>0.16339709969360963</v>
      </c>
      <c r="K494" s="139"/>
      <c r="M494" s="93"/>
    </row>
    <row r="495" spans="1:13">
      <c r="A495" s="11">
        <f t="shared" si="34"/>
        <v>34454</v>
      </c>
      <c r="B495" s="7">
        <v>34444</v>
      </c>
      <c r="C495" s="2" t="s">
        <v>0</v>
      </c>
      <c r="D495" s="109"/>
      <c r="E495" s="109"/>
      <c r="F495" s="11">
        <f t="shared" si="35"/>
        <v>34454</v>
      </c>
      <c r="G495" s="7">
        <v>34444</v>
      </c>
      <c r="H495" s="16">
        <v>7380.9</v>
      </c>
      <c r="I495" s="17">
        <f t="shared" si="36"/>
        <v>-7.208843789467294E-3</v>
      </c>
      <c r="J495" s="18">
        <f t="shared" si="37"/>
        <v>0.16314721375259342</v>
      </c>
      <c r="K495" s="139"/>
      <c r="M495" s="93"/>
    </row>
    <row r="496" spans="1:13">
      <c r="A496" s="11">
        <f t="shared" si="34"/>
        <v>34454</v>
      </c>
      <c r="B496" s="7">
        <v>34445</v>
      </c>
      <c r="C496" s="2" t="s">
        <v>0</v>
      </c>
      <c r="D496" s="109"/>
      <c r="E496" s="109"/>
      <c r="F496" s="11">
        <f t="shared" si="35"/>
        <v>34454</v>
      </c>
      <c r="G496" s="7">
        <v>34445</v>
      </c>
      <c r="H496" s="16">
        <v>7324.8</v>
      </c>
      <c r="I496" s="17">
        <f t="shared" si="36"/>
        <v>-7.6297316203372267E-3</v>
      </c>
      <c r="J496" s="18">
        <f t="shared" si="37"/>
        <v>0.16356620617163634</v>
      </c>
      <c r="K496" s="139"/>
      <c r="M496" s="93"/>
    </row>
    <row r="497" spans="1:13">
      <c r="A497" s="11">
        <f t="shared" si="34"/>
        <v>34454</v>
      </c>
      <c r="B497" s="7">
        <v>34446</v>
      </c>
      <c r="C497" s="2" t="s">
        <v>0</v>
      </c>
      <c r="D497" s="109"/>
      <c r="E497" s="109"/>
      <c r="F497" s="11">
        <f t="shared" si="35"/>
        <v>34454</v>
      </c>
      <c r="G497" s="7">
        <v>34446</v>
      </c>
      <c r="H497" s="16">
        <v>7367.5</v>
      </c>
      <c r="I497" s="17">
        <f t="shared" si="36"/>
        <v>5.8125848536022184E-3</v>
      </c>
      <c r="J497" s="18">
        <f t="shared" si="37"/>
        <v>0.16376557661189181</v>
      </c>
      <c r="K497" s="139"/>
      <c r="M497" s="93"/>
    </row>
    <row r="498" spans="1:13">
      <c r="A498" s="11">
        <f t="shared" si="34"/>
        <v>34454</v>
      </c>
      <c r="B498" s="7">
        <v>34449</v>
      </c>
      <c r="C498" s="2" t="s">
        <v>0</v>
      </c>
      <c r="D498" s="109"/>
      <c r="E498" s="109"/>
      <c r="F498" s="11">
        <f t="shared" si="35"/>
        <v>34454</v>
      </c>
      <c r="G498" s="7">
        <v>34449</v>
      </c>
      <c r="H498" s="16">
        <v>7367.5</v>
      </c>
      <c r="I498" s="17">
        <f t="shared" si="36"/>
        <v>0</v>
      </c>
      <c r="J498" s="18">
        <f t="shared" si="37"/>
        <v>0.16376253758042783</v>
      </c>
      <c r="K498" s="139"/>
      <c r="M498" s="93"/>
    </row>
    <row r="499" spans="1:13">
      <c r="A499" s="11">
        <f t="shared" si="34"/>
        <v>34454</v>
      </c>
      <c r="B499" s="7">
        <v>34450</v>
      </c>
      <c r="C499" s="2" t="s">
        <v>0</v>
      </c>
      <c r="D499" s="109"/>
      <c r="E499" s="109"/>
      <c r="F499" s="11">
        <f t="shared" si="35"/>
        <v>34454</v>
      </c>
      <c r="G499" s="7">
        <v>34450</v>
      </c>
      <c r="H499" s="16">
        <v>7469.7</v>
      </c>
      <c r="I499" s="17">
        <f t="shared" si="36"/>
        <v>1.3776402065982673E-2</v>
      </c>
      <c r="J499" s="18">
        <f t="shared" si="37"/>
        <v>0.16515359677007727</v>
      </c>
      <c r="K499" s="139"/>
      <c r="M499" s="93"/>
    </row>
    <row r="500" spans="1:13">
      <c r="A500" s="11">
        <f t="shared" si="34"/>
        <v>34454</v>
      </c>
      <c r="B500" s="7">
        <v>34451</v>
      </c>
      <c r="C500" s="2" t="s">
        <v>0</v>
      </c>
      <c r="D500" s="109"/>
      <c r="E500" s="109"/>
      <c r="F500" s="11">
        <f t="shared" si="35"/>
        <v>34454</v>
      </c>
      <c r="G500" s="7">
        <v>34451</v>
      </c>
      <c r="H500" s="16">
        <v>7439.2</v>
      </c>
      <c r="I500" s="17">
        <f t="shared" si="36"/>
        <v>-4.0915215138449925E-3</v>
      </c>
      <c r="J500" s="18">
        <f t="shared" si="37"/>
        <v>0.16479912341278358</v>
      </c>
      <c r="K500" s="139"/>
      <c r="M500" s="93"/>
    </row>
    <row r="501" spans="1:13">
      <c r="A501" s="11">
        <f t="shared" si="34"/>
        <v>34454</v>
      </c>
      <c r="B501" s="7">
        <v>34452</v>
      </c>
      <c r="C501" s="2" t="s">
        <v>0</v>
      </c>
      <c r="D501" s="109"/>
      <c r="E501" s="109"/>
      <c r="F501" s="11">
        <f t="shared" si="35"/>
        <v>34454</v>
      </c>
      <c r="G501" s="7">
        <v>34452</v>
      </c>
      <c r="H501" s="16">
        <v>7476.9</v>
      </c>
      <c r="I501" s="17">
        <f t="shared" si="36"/>
        <v>5.0549513984899557E-3</v>
      </c>
      <c r="J501" s="18">
        <f t="shared" si="37"/>
        <v>0.16437594820604234</v>
      </c>
      <c r="K501" s="139"/>
      <c r="M501" s="93"/>
    </row>
    <row r="502" spans="1:13">
      <c r="A502" s="11">
        <f t="shared" si="34"/>
        <v>34454</v>
      </c>
      <c r="B502" s="7">
        <v>34453</v>
      </c>
      <c r="C502" s="2" t="s">
        <v>0</v>
      </c>
      <c r="D502" s="109"/>
      <c r="E502" s="109"/>
      <c r="F502" s="11">
        <f t="shared" si="35"/>
        <v>34454</v>
      </c>
      <c r="G502" s="7">
        <v>34453</v>
      </c>
      <c r="H502" s="16">
        <v>7463.3</v>
      </c>
      <c r="I502" s="17">
        <f t="shared" si="36"/>
        <v>-1.8205919273496796E-3</v>
      </c>
      <c r="J502" s="18">
        <f t="shared" si="37"/>
        <v>0.16343674176898937</v>
      </c>
      <c r="K502" s="139"/>
      <c r="M502" s="93"/>
    </row>
    <row r="503" spans="1:13">
      <c r="A503" s="11">
        <f t="shared" si="34"/>
        <v>34485</v>
      </c>
      <c r="B503" s="7">
        <v>34456</v>
      </c>
      <c r="C503" s="2" t="s">
        <v>0</v>
      </c>
      <c r="D503" s="109"/>
      <c r="E503" s="109"/>
      <c r="F503" s="11">
        <f t="shared" si="35"/>
        <v>34485</v>
      </c>
      <c r="G503" s="7">
        <v>34456</v>
      </c>
      <c r="H503" s="16">
        <v>7398.4</v>
      </c>
      <c r="I503" s="17">
        <f t="shared" si="36"/>
        <v>-8.733915037179036E-3</v>
      </c>
      <c r="J503" s="18">
        <f t="shared" si="37"/>
        <v>0.16407949547894896</v>
      </c>
      <c r="K503" s="139"/>
      <c r="M503" s="93"/>
    </row>
    <row r="504" spans="1:13">
      <c r="A504" s="11">
        <f t="shared" si="34"/>
        <v>34485</v>
      </c>
      <c r="B504" s="7">
        <v>34457</v>
      </c>
      <c r="C504" s="2" t="s">
        <v>0</v>
      </c>
      <c r="D504" s="109"/>
      <c r="E504" s="109"/>
      <c r="F504" s="11">
        <f t="shared" si="35"/>
        <v>34485</v>
      </c>
      <c r="G504" s="7">
        <v>34457</v>
      </c>
      <c r="H504" s="16">
        <v>7388.3</v>
      </c>
      <c r="I504" s="17">
        <f t="shared" si="36"/>
        <v>-1.3660927144968503E-3</v>
      </c>
      <c r="J504" s="18">
        <f t="shared" si="37"/>
        <v>0.16409180035346382</v>
      </c>
      <c r="K504" s="139"/>
      <c r="M504" s="93"/>
    </row>
    <row r="505" spans="1:13">
      <c r="A505" s="11">
        <f t="shared" si="34"/>
        <v>34485</v>
      </c>
      <c r="B505" s="7">
        <v>34458</v>
      </c>
      <c r="C505" s="2" t="s">
        <v>0</v>
      </c>
      <c r="D505" s="109"/>
      <c r="E505" s="109"/>
      <c r="F505" s="11">
        <f t="shared" si="35"/>
        <v>34485</v>
      </c>
      <c r="G505" s="7">
        <v>34458</v>
      </c>
      <c r="H505" s="16">
        <v>7290.8</v>
      </c>
      <c r="I505" s="17">
        <f t="shared" si="36"/>
        <v>-1.3284388532673608E-2</v>
      </c>
      <c r="J505" s="18">
        <f t="shared" si="37"/>
        <v>0.16232663894061186</v>
      </c>
      <c r="K505" s="139"/>
      <c r="M505" s="93"/>
    </row>
    <row r="506" spans="1:13">
      <c r="A506" s="11">
        <f t="shared" si="34"/>
        <v>34485</v>
      </c>
      <c r="B506" s="7">
        <v>34459</v>
      </c>
      <c r="C506" s="2" t="s">
        <v>0</v>
      </c>
      <c r="D506" s="109"/>
      <c r="E506" s="109"/>
      <c r="F506" s="11">
        <f t="shared" si="35"/>
        <v>34485</v>
      </c>
      <c r="G506" s="7">
        <v>34459</v>
      </c>
      <c r="H506" s="16">
        <v>7204</v>
      </c>
      <c r="I506" s="17">
        <f t="shared" si="36"/>
        <v>-1.1976852054931722E-2</v>
      </c>
      <c r="J506" s="18">
        <f t="shared" si="37"/>
        <v>0.1619333703489626</v>
      </c>
      <c r="K506" s="139"/>
      <c r="M506" s="93"/>
    </row>
    <row r="507" spans="1:13">
      <c r="A507" s="11">
        <f t="shared" si="34"/>
        <v>34485</v>
      </c>
      <c r="B507" s="7">
        <v>34460</v>
      </c>
      <c r="C507" s="2" t="s">
        <v>0</v>
      </c>
      <c r="D507" s="109"/>
      <c r="E507" s="109"/>
      <c r="F507" s="11">
        <f t="shared" si="35"/>
        <v>34485</v>
      </c>
      <c r="G507" s="7">
        <v>34460</v>
      </c>
      <c r="H507" s="16">
        <v>7261.4</v>
      </c>
      <c r="I507" s="17">
        <f t="shared" si="36"/>
        <v>7.9362203978056572E-3</v>
      </c>
      <c r="J507" s="18">
        <f t="shared" si="37"/>
        <v>0.16191515009711449</v>
      </c>
      <c r="K507" s="139"/>
      <c r="M507" s="93"/>
    </row>
    <row r="508" spans="1:13">
      <c r="A508" s="11">
        <f t="shared" si="34"/>
        <v>34485</v>
      </c>
      <c r="B508" s="7">
        <v>34463</v>
      </c>
      <c r="C508" s="2" t="s">
        <v>0</v>
      </c>
      <c r="D508" s="109"/>
      <c r="E508" s="109"/>
      <c r="F508" s="11">
        <f t="shared" si="35"/>
        <v>34485</v>
      </c>
      <c r="G508" s="7">
        <v>34463</v>
      </c>
      <c r="H508" s="16">
        <v>7275.7</v>
      </c>
      <c r="I508" s="17">
        <f t="shared" si="36"/>
        <v>1.9673806484718005E-3</v>
      </c>
      <c r="J508" s="18">
        <f t="shared" si="37"/>
        <v>0.16197611421177605</v>
      </c>
      <c r="K508" s="139"/>
      <c r="M508" s="93"/>
    </row>
    <row r="509" spans="1:13">
      <c r="A509" s="11">
        <f t="shared" si="34"/>
        <v>34485</v>
      </c>
      <c r="B509" s="7">
        <v>34464</v>
      </c>
      <c r="C509" s="2" t="s">
        <v>0</v>
      </c>
      <c r="D509" s="109"/>
      <c r="E509" s="109"/>
      <c r="F509" s="11">
        <f t="shared" si="35"/>
        <v>34485</v>
      </c>
      <c r="G509" s="7">
        <v>34464</v>
      </c>
      <c r="H509" s="16">
        <v>7272.1</v>
      </c>
      <c r="I509" s="17">
        <f t="shared" si="36"/>
        <v>-4.9492020422101405E-4</v>
      </c>
      <c r="J509" s="18">
        <f t="shared" si="37"/>
        <v>0.16193614307160853</v>
      </c>
      <c r="K509" s="139"/>
      <c r="M509" s="93"/>
    </row>
    <row r="510" spans="1:13">
      <c r="A510" s="11">
        <f t="shared" si="34"/>
        <v>34485</v>
      </c>
      <c r="B510" s="7">
        <v>34465</v>
      </c>
      <c r="C510" s="2" t="s">
        <v>0</v>
      </c>
      <c r="D510" s="109"/>
      <c r="E510" s="109"/>
      <c r="F510" s="11">
        <f t="shared" si="35"/>
        <v>34485</v>
      </c>
      <c r="G510" s="7">
        <v>34465</v>
      </c>
      <c r="H510" s="16">
        <v>7374.9</v>
      </c>
      <c r="I510" s="17">
        <f t="shared" si="36"/>
        <v>1.4037234656155103E-2</v>
      </c>
      <c r="J510" s="18">
        <f t="shared" si="37"/>
        <v>0.16319933313243554</v>
      </c>
      <c r="K510" s="139"/>
      <c r="M510" s="93"/>
    </row>
    <row r="511" spans="1:13">
      <c r="A511" s="11">
        <f t="shared" si="34"/>
        <v>34485</v>
      </c>
      <c r="B511" s="7">
        <v>34466</v>
      </c>
      <c r="C511" s="2" t="s">
        <v>0</v>
      </c>
      <c r="D511" s="109"/>
      <c r="E511" s="109"/>
      <c r="F511" s="11">
        <f t="shared" si="35"/>
        <v>34485</v>
      </c>
      <c r="G511" s="7">
        <v>34466</v>
      </c>
      <c r="H511" s="16">
        <v>7407.6</v>
      </c>
      <c r="I511" s="17">
        <f t="shared" si="36"/>
        <v>4.4241573937924784E-3</v>
      </c>
      <c r="J511" s="18">
        <f t="shared" si="37"/>
        <v>0.16331655787054791</v>
      </c>
      <c r="K511" s="139"/>
      <c r="M511" s="93"/>
    </row>
    <row r="512" spans="1:13">
      <c r="A512" s="11">
        <f t="shared" si="34"/>
        <v>34485</v>
      </c>
      <c r="B512" s="7">
        <v>34467</v>
      </c>
      <c r="C512" s="2" t="s">
        <v>0</v>
      </c>
      <c r="D512" s="109"/>
      <c r="E512" s="109"/>
      <c r="F512" s="11">
        <f t="shared" si="35"/>
        <v>34485</v>
      </c>
      <c r="G512" s="7">
        <v>34467</v>
      </c>
      <c r="H512" s="16">
        <v>7514.1</v>
      </c>
      <c r="I512" s="17">
        <f t="shared" si="36"/>
        <v>1.4274755348323698E-2</v>
      </c>
      <c r="J512" s="18">
        <f t="shared" si="37"/>
        <v>0.16489375705471856</v>
      </c>
      <c r="K512" s="139"/>
      <c r="M512" s="93"/>
    </row>
    <row r="513" spans="1:13">
      <c r="A513" s="11">
        <f t="shared" si="34"/>
        <v>34485</v>
      </c>
      <c r="B513" s="7">
        <v>34470</v>
      </c>
      <c r="C513" s="2" t="s">
        <v>0</v>
      </c>
      <c r="D513" s="109"/>
      <c r="E513" s="109"/>
      <c r="F513" s="11">
        <f t="shared" si="35"/>
        <v>34485</v>
      </c>
      <c r="G513" s="7">
        <v>34470</v>
      </c>
      <c r="H513" s="16">
        <v>7667.3</v>
      </c>
      <c r="I513" s="17">
        <f t="shared" si="36"/>
        <v>2.018327699074465E-2</v>
      </c>
      <c r="J513" s="18">
        <f t="shared" si="37"/>
        <v>0.16821997055970972</v>
      </c>
      <c r="K513" s="139"/>
      <c r="M513" s="93"/>
    </row>
    <row r="514" spans="1:13">
      <c r="A514" s="11">
        <f t="shared" si="34"/>
        <v>34485</v>
      </c>
      <c r="B514" s="7">
        <v>34471</v>
      </c>
      <c r="C514" s="2" t="s">
        <v>0</v>
      </c>
      <c r="D514" s="109"/>
      <c r="E514" s="109"/>
      <c r="F514" s="11">
        <f t="shared" si="35"/>
        <v>34485</v>
      </c>
      <c r="G514" s="7">
        <v>34471</v>
      </c>
      <c r="H514" s="16">
        <v>7612.6</v>
      </c>
      <c r="I514" s="17">
        <f t="shared" si="36"/>
        <v>-7.1597633060482679E-3</v>
      </c>
      <c r="J514" s="18">
        <f t="shared" si="37"/>
        <v>0.16848425278472412</v>
      </c>
      <c r="K514" s="139"/>
      <c r="M514" s="93"/>
    </row>
    <row r="515" spans="1:13">
      <c r="A515" s="11">
        <f t="shared" ref="A515:A578" si="38">EOMONTH(B515,0)</f>
        <v>34485</v>
      </c>
      <c r="B515" s="7">
        <v>34472</v>
      </c>
      <c r="C515" s="2" t="s">
        <v>0</v>
      </c>
      <c r="D515" s="109"/>
      <c r="E515" s="109"/>
      <c r="F515" s="11">
        <f t="shared" ref="F515:F578" si="39">EOMONTH(G515,0)</f>
        <v>34485</v>
      </c>
      <c r="G515" s="7">
        <v>34472</v>
      </c>
      <c r="H515" s="16">
        <v>7655.3</v>
      </c>
      <c r="I515" s="17">
        <f t="shared" si="36"/>
        <v>5.593449174851212E-3</v>
      </c>
      <c r="J515" s="18">
        <f t="shared" si="37"/>
        <v>0.16858130894467441</v>
      </c>
      <c r="K515" s="139"/>
      <c r="M515" s="93"/>
    </row>
    <row r="516" spans="1:13">
      <c r="A516" s="11">
        <f t="shared" si="38"/>
        <v>34485</v>
      </c>
      <c r="B516" s="7">
        <v>34473</v>
      </c>
      <c r="C516" s="2" t="s">
        <v>0</v>
      </c>
      <c r="D516" s="109"/>
      <c r="E516" s="109"/>
      <c r="F516" s="11">
        <f t="shared" si="39"/>
        <v>34485</v>
      </c>
      <c r="G516" s="7">
        <v>34473</v>
      </c>
      <c r="H516" s="16">
        <v>7595</v>
      </c>
      <c r="I516" s="17">
        <f t="shared" ref="I516:I579" si="40">IF(AND(ISNUMBER(H515),ISNUMBER(H516)),LN(H516/H515)," ")</f>
        <v>-7.9080823658485584E-3</v>
      </c>
      <c r="J516" s="18">
        <f t="shared" si="37"/>
        <v>0.16841153153395694</v>
      </c>
      <c r="K516" s="139"/>
      <c r="M516" s="93"/>
    </row>
    <row r="517" spans="1:13">
      <c r="A517" s="11">
        <f t="shared" si="38"/>
        <v>34485</v>
      </c>
      <c r="B517" s="7">
        <v>34474</v>
      </c>
      <c r="C517" s="2" t="s">
        <v>0</v>
      </c>
      <c r="D517" s="109"/>
      <c r="E517" s="109"/>
      <c r="F517" s="11">
        <f t="shared" si="39"/>
        <v>34485</v>
      </c>
      <c r="G517" s="7">
        <v>34474</v>
      </c>
      <c r="H517" s="16">
        <v>7639</v>
      </c>
      <c r="I517" s="17">
        <f t="shared" si="40"/>
        <v>5.7765685114864887E-3</v>
      </c>
      <c r="J517" s="18">
        <f t="shared" si="37"/>
        <v>0.16701484499879449</v>
      </c>
      <c r="K517" s="139"/>
      <c r="M517" s="93"/>
    </row>
    <row r="518" spans="1:13">
      <c r="A518" s="11">
        <f t="shared" si="38"/>
        <v>34485</v>
      </c>
      <c r="B518" s="7">
        <v>34477</v>
      </c>
      <c r="C518" s="2" t="s">
        <v>0</v>
      </c>
      <c r="D518" s="109"/>
      <c r="E518" s="109"/>
      <c r="F518" s="11">
        <f t="shared" si="39"/>
        <v>34485</v>
      </c>
      <c r="G518" s="7">
        <v>34477</v>
      </c>
      <c r="H518" s="16">
        <v>7701.5</v>
      </c>
      <c r="I518" s="17">
        <f t="shared" si="40"/>
        <v>8.1484105231526653E-3</v>
      </c>
      <c r="J518" s="18">
        <f t="shared" si="37"/>
        <v>0.16551646414121421</v>
      </c>
      <c r="K518" s="139"/>
      <c r="M518" s="93"/>
    </row>
    <row r="519" spans="1:13">
      <c r="A519" s="11">
        <f t="shared" si="38"/>
        <v>34485</v>
      </c>
      <c r="B519" s="7">
        <v>34478</v>
      </c>
      <c r="C519" s="2" t="s">
        <v>0</v>
      </c>
      <c r="D519" s="109"/>
      <c r="E519" s="109"/>
      <c r="F519" s="11">
        <f t="shared" si="39"/>
        <v>34485</v>
      </c>
      <c r="G519" s="7">
        <v>34478</v>
      </c>
      <c r="H519" s="16">
        <v>7747.2</v>
      </c>
      <c r="I519" s="17">
        <f t="shared" si="40"/>
        <v>5.9163726792271082E-3</v>
      </c>
      <c r="J519" s="18">
        <f t="shared" si="37"/>
        <v>0.1657933267494309</v>
      </c>
      <c r="K519" s="139"/>
      <c r="M519" s="93"/>
    </row>
    <row r="520" spans="1:13">
      <c r="A520" s="11">
        <f t="shared" si="38"/>
        <v>34485</v>
      </c>
      <c r="B520" s="7">
        <v>34479</v>
      </c>
      <c r="C520" s="2" t="s">
        <v>0</v>
      </c>
      <c r="D520" s="109"/>
      <c r="E520" s="109"/>
      <c r="F520" s="11">
        <f t="shared" si="39"/>
        <v>34485</v>
      </c>
      <c r="G520" s="7">
        <v>34479</v>
      </c>
      <c r="H520" s="16">
        <v>7648.6</v>
      </c>
      <c r="I520" s="17">
        <f t="shared" si="40"/>
        <v>-1.2808863206844953E-2</v>
      </c>
      <c r="J520" s="18">
        <f t="shared" si="37"/>
        <v>0.16658769749527069</v>
      </c>
      <c r="K520" s="139"/>
      <c r="M520" s="93"/>
    </row>
    <row r="521" spans="1:13">
      <c r="A521" s="11">
        <f t="shared" si="38"/>
        <v>34485</v>
      </c>
      <c r="B521" s="7">
        <v>34480</v>
      </c>
      <c r="C521" s="2" t="s">
        <v>0</v>
      </c>
      <c r="D521" s="109"/>
      <c r="E521" s="109"/>
      <c r="F521" s="11">
        <f t="shared" si="39"/>
        <v>34485</v>
      </c>
      <c r="G521" s="7">
        <v>34480</v>
      </c>
      <c r="H521" s="16">
        <v>7607.2</v>
      </c>
      <c r="I521" s="17">
        <f t="shared" si="40"/>
        <v>-5.42745731166E-3</v>
      </c>
      <c r="J521" s="18">
        <f t="shared" si="37"/>
        <v>0.16625044160902758</v>
      </c>
      <c r="K521" s="139"/>
      <c r="M521" s="93"/>
    </row>
    <row r="522" spans="1:13">
      <c r="A522" s="11">
        <f t="shared" si="38"/>
        <v>34485</v>
      </c>
      <c r="B522" s="7">
        <v>34481</v>
      </c>
      <c r="C522" s="2" t="s">
        <v>0</v>
      </c>
      <c r="D522" s="109"/>
      <c r="E522" s="109"/>
      <c r="F522" s="11">
        <f t="shared" si="39"/>
        <v>34485</v>
      </c>
      <c r="G522" s="7">
        <v>34481</v>
      </c>
      <c r="H522" s="16">
        <v>7631.5</v>
      </c>
      <c r="I522" s="17">
        <f t="shared" si="40"/>
        <v>3.1892511299422325E-3</v>
      </c>
      <c r="J522" s="18">
        <f t="shared" si="37"/>
        <v>0.16593769455506788</v>
      </c>
      <c r="K522" s="139"/>
      <c r="M522" s="93"/>
    </row>
    <row r="523" spans="1:13">
      <c r="A523" s="11">
        <f t="shared" si="38"/>
        <v>34485</v>
      </c>
      <c r="B523" s="7">
        <v>34484</v>
      </c>
      <c r="C523" s="2" t="s">
        <v>0</v>
      </c>
      <c r="D523" s="109"/>
      <c r="E523" s="109"/>
      <c r="F523" s="11">
        <f t="shared" si="39"/>
        <v>34485</v>
      </c>
      <c r="G523" s="7">
        <v>34484</v>
      </c>
      <c r="H523" s="16">
        <v>7596.4</v>
      </c>
      <c r="I523" s="17">
        <f t="shared" si="40"/>
        <v>-4.6099675150867506E-3</v>
      </c>
      <c r="J523" s="18">
        <f t="shared" si="37"/>
        <v>0.16496457071326179</v>
      </c>
      <c r="K523" s="139"/>
      <c r="M523" s="93"/>
    </row>
    <row r="524" spans="1:13">
      <c r="A524" s="11">
        <f t="shared" si="38"/>
        <v>34485</v>
      </c>
      <c r="B524" s="7">
        <v>34485</v>
      </c>
      <c r="C524" s="2" t="s">
        <v>0</v>
      </c>
      <c r="D524" s="109"/>
      <c r="E524" s="109"/>
      <c r="F524" s="11">
        <f t="shared" si="39"/>
        <v>34485</v>
      </c>
      <c r="G524" s="7">
        <v>34485</v>
      </c>
      <c r="H524" s="16">
        <v>7555.4</v>
      </c>
      <c r="I524" s="17">
        <f t="shared" si="40"/>
        <v>-5.411911465300321E-3</v>
      </c>
      <c r="J524" s="18">
        <f t="shared" si="37"/>
        <v>0.16516598123046475</v>
      </c>
      <c r="K524" s="139"/>
      <c r="M524" s="93"/>
    </row>
    <row r="525" spans="1:13">
      <c r="A525" s="11">
        <f t="shared" si="38"/>
        <v>34515</v>
      </c>
      <c r="B525" s="7">
        <v>34486</v>
      </c>
      <c r="C525" s="2" t="s">
        <v>0</v>
      </c>
      <c r="D525" s="109"/>
      <c r="E525" s="109"/>
      <c r="F525" s="11">
        <f t="shared" si="39"/>
        <v>34515</v>
      </c>
      <c r="G525" s="7">
        <v>34486</v>
      </c>
      <c r="H525" s="16">
        <v>7616.5</v>
      </c>
      <c r="I525" s="17">
        <f t="shared" si="40"/>
        <v>8.0544072019662107E-3</v>
      </c>
      <c r="J525" s="18">
        <f t="shared" si="37"/>
        <v>0.1657957910613829</v>
      </c>
      <c r="K525" s="139"/>
      <c r="M525" s="93"/>
    </row>
    <row r="526" spans="1:13">
      <c r="A526" s="11">
        <f t="shared" si="38"/>
        <v>34515</v>
      </c>
      <c r="B526" s="7">
        <v>34487</v>
      </c>
      <c r="C526" s="2" t="s">
        <v>0</v>
      </c>
      <c r="D526" s="109"/>
      <c r="E526" s="109"/>
      <c r="F526" s="11">
        <f t="shared" si="39"/>
        <v>34515</v>
      </c>
      <c r="G526" s="7">
        <v>34487</v>
      </c>
      <c r="H526" s="16">
        <v>7543.2</v>
      </c>
      <c r="I526" s="17">
        <f t="shared" si="40"/>
        <v>-9.670451425288263E-3</v>
      </c>
      <c r="J526" s="18">
        <f t="shared" si="37"/>
        <v>0.16490140830486055</v>
      </c>
      <c r="K526" s="139"/>
      <c r="M526" s="93"/>
    </row>
    <row r="527" spans="1:13">
      <c r="A527" s="11">
        <f t="shared" si="38"/>
        <v>34515</v>
      </c>
      <c r="B527" s="7">
        <v>34488</v>
      </c>
      <c r="C527" s="2" t="s">
        <v>0</v>
      </c>
      <c r="D527" s="109"/>
      <c r="E527" s="109"/>
      <c r="F527" s="11">
        <f t="shared" si="39"/>
        <v>34515</v>
      </c>
      <c r="G527" s="7">
        <v>34488</v>
      </c>
      <c r="H527" s="16">
        <v>7552.1</v>
      </c>
      <c r="I527" s="17">
        <f t="shared" si="40"/>
        <v>1.1791751116246195E-3</v>
      </c>
      <c r="J527" s="18">
        <f t="shared" si="37"/>
        <v>0.16469810132561741</v>
      </c>
      <c r="K527" s="139"/>
      <c r="M527" s="93"/>
    </row>
    <row r="528" spans="1:13">
      <c r="A528" s="11">
        <f t="shared" si="38"/>
        <v>34515</v>
      </c>
      <c r="B528" s="7">
        <v>34491</v>
      </c>
      <c r="C528" s="2" t="s">
        <v>0</v>
      </c>
      <c r="D528" s="109"/>
      <c r="E528" s="109"/>
      <c r="F528" s="11">
        <f t="shared" si="39"/>
        <v>34515</v>
      </c>
      <c r="G528" s="7">
        <v>34491</v>
      </c>
      <c r="H528" s="16">
        <v>7528.5</v>
      </c>
      <c r="I528" s="17">
        <f t="shared" si="40"/>
        <v>-3.1298514999940946E-3</v>
      </c>
      <c r="J528" s="18">
        <f t="shared" si="37"/>
        <v>0.15947363578340687</v>
      </c>
      <c r="K528" s="139"/>
      <c r="M528" s="93"/>
    </row>
    <row r="529" spans="1:13">
      <c r="A529" s="11">
        <f t="shared" si="38"/>
        <v>34515</v>
      </c>
      <c r="B529" s="7">
        <v>34492</v>
      </c>
      <c r="C529" s="2" t="s">
        <v>0</v>
      </c>
      <c r="D529" s="109"/>
      <c r="E529" s="109"/>
      <c r="F529" s="11">
        <f t="shared" si="39"/>
        <v>34515</v>
      </c>
      <c r="G529" s="7">
        <v>34492</v>
      </c>
      <c r="H529" s="16">
        <v>7522.9</v>
      </c>
      <c r="I529" s="17">
        <f t="shared" si="40"/>
        <v>-7.4411686067723821E-4</v>
      </c>
      <c r="J529" s="18">
        <f t="shared" si="37"/>
        <v>0.15945569598221462</v>
      </c>
      <c r="K529" s="139"/>
      <c r="M529" s="93"/>
    </row>
    <row r="530" spans="1:13">
      <c r="A530" s="11">
        <f t="shared" si="38"/>
        <v>34515</v>
      </c>
      <c r="B530" s="7">
        <v>34493</v>
      </c>
      <c r="C530" s="2" t="s">
        <v>0</v>
      </c>
      <c r="D530" s="109"/>
      <c r="E530" s="109"/>
      <c r="F530" s="11">
        <f t="shared" si="39"/>
        <v>34515</v>
      </c>
      <c r="G530" s="7">
        <v>34493</v>
      </c>
      <c r="H530" s="16">
        <v>7574.7</v>
      </c>
      <c r="I530" s="17">
        <f t="shared" si="40"/>
        <v>6.8620447304954197E-3</v>
      </c>
      <c r="J530" s="18">
        <f t="shared" si="37"/>
        <v>0.15999568460831967</v>
      </c>
      <c r="K530" s="139"/>
      <c r="M530" s="93"/>
    </row>
    <row r="531" spans="1:13">
      <c r="A531" s="11">
        <f t="shared" si="38"/>
        <v>34515</v>
      </c>
      <c r="B531" s="7">
        <v>34494</v>
      </c>
      <c r="C531" s="2" t="s">
        <v>0</v>
      </c>
      <c r="D531" s="109"/>
      <c r="E531" s="109"/>
      <c r="F531" s="11">
        <f t="shared" si="39"/>
        <v>34515</v>
      </c>
      <c r="G531" s="7">
        <v>34494</v>
      </c>
      <c r="H531" s="16">
        <v>7566</v>
      </c>
      <c r="I531" s="17">
        <f t="shared" si="40"/>
        <v>-1.1492204399417493E-3</v>
      </c>
      <c r="J531" s="18">
        <f t="shared" si="37"/>
        <v>0.15808302222660101</v>
      </c>
      <c r="K531" s="139"/>
      <c r="M531" s="93"/>
    </row>
    <row r="532" spans="1:13">
      <c r="A532" s="11">
        <f t="shared" si="38"/>
        <v>34515</v>
      </c>
      <c r="B532" s="7">
        <v>34495</v>
      </c>
      <c r="C532" s="2" t="s">
        <v>0</v>
      </c>
      <c r="D532" s="109"/>
      <c r="E532" s="109"/>
      <c r="F532" s="11">
        <f t="shared" si="39"/>
        <v>34515</v>
      </c>
      <c r="G532" s="7">
        <v>34495</v>
      </c>
      <c r="H532" s="16">
        <v>7544.6</v>
      </c>
      <c r="I532" s="17">
        <f t="shared" si="40"/>
        <v>-2.8324506382649238E-3</v>
      </c>
      <c r="J532" s="18">
        <f t="shared" si="37"/>
        <v>0.15803921475857849</v>
      </c>
      <c r="K532" s="139"/>
      <c r="M532" s="93"/>
    </row>
    <row r="533" spans="1:13">
      <c r="A533" s="11">
        <f t="shared" si="38"/>
        <v>34515</v>
      </c>
      <c r="B533" s="7">
        <v>34498</v>
      </c>
      <c r="C533" s="2" t="s">
        <v>0</v>
      </c>
      <c r="D533" s="109"/>
      <c r="E533" s="109"/>
      <c r="F533" s="11">
        <f t="shared" si="39"/>
        <v>34515</v>
      </c>
      <c r="G533" s="7">
        <v>34498</v>
      </c>
      <c r="H533" s="16">
        <v>7546.6</v>
      </c>
      <c r="I533" s="17">
        <f t="shared" si="40"/>
        <v>2.6505513301910814E-4</v>
      </c>
      <c r="J533" s="18">
        <f t="shared" si="37"/>
        <v>0.15375621297763112</v>
      </c>
      <c r="K533" s="139"/>
      <c r="M533" s="93"/>
    </row>
    <row r="534" spans="1:13">
      <c r="A534" s="11">
        <f t="shared" si="38"/>
        <v>34515</v>
      </c>
      <c r="B534" s="7">
        <v>34499</v>
      </c>
      <c r="C534" s="2" t="s">
        <v>0</v>
      </c>
      <c r="D534" s="109"/>
      <c r="E534" s="109"/>
      <c r="F534" s="11">
        <f t="shared" si="39"/>
        <v>34515</v>
      </c>
      <c r="G534" s="7">
        <v>34499</v>
      </c>
      <c r="H534" s="16">
        <v>7576</v>
      </c>
      <c r="I534" s="17">
        <f t="shared" si="40"/>
        <v>3.8882251781853184E-3</v>
      </c>
      <c r="J534" s="18">
        <f t="shared" si="37"/>
        <v>0.15270258912161352</v>
      </c>
      <c r="K534" s="139"/>
      <c r="M534" s="93"/>
    </row>
    <row r="535" spans="1:13">
      <c r="A535" s="11">
        <f t="shared" si="38"/>
        <v>34515</v>
      </c>
      <c r="B535" s="7">
        <v>34500</v>
      </c>
      <c r="C535" s="2" t="s">
        <v>0</v>
      </c>
      <c r="D535" s="109"/>
      <c r="E535" s="109"/>
      <c r="F535" s="11">
        <f t="shared" si="39"/>
        <v>34515</v>
      </c>
      <c r="G535" s="7">
        <v>34500</v>
      </c>
      <c r="H535" s="16">
        <v>7569.2</v>
      </c>
      <c r="I535" s="17">
        <f t="shared" si="40"/>
        <v>-8.9797433601887728E-4</v>
      </c>
      <c r="J535" s="18">
        <f t="shared" si="37"/>
        <v>0.15052621871384075</v>
      </c>
      <c r="K535" s="139"/>
      <c r="M535" s="93"/>
    </row>
    <row r="536" spans="1:13">
      <c r="A536" s="11">
        <f t="shared" si="38"/>
        <v>34515</v>
      </c>
      <c r="B536" s="7">
        <v>34501</v>
      </c>
      <c r="C536" s="2" t="s">
        <v>0</v>
      </c>
      <c r="D536" s="109"/>
      <c r="E536" s="109"/>
      <c r="F536" s="11">
        <f t="shared" si="39"/>
        <v>34515</v>
      </c>
      <c r="G536" s="7">
        <v>34501</v>
      </c>
      <c r="H536" s="16">
        <v>7497.4</v>
      </c>
      <c r="I536" s="17">
        <f t="shared" si="40"/>
        <v>-9.5310877749399045E-3</v>
      </c>
      <c r="J536" s="18">
        <f t="shared" si="37"/>
        <v>0.14881008356078029</v>
      </c>
      <c r="K536" s="139"/>
      <c r="M536" s="93"/>
    </row>
    <row r="537" spans="1:13">
      <c r="A537" s="11">
        <f t="shared" si="38"/>
        <v>34515</v>
      </c>
      <c r="B537" s="7">
        <v>34502</v>
      </c>
      <c r="C537" s="2" t="s">
        <v>0</v>
      </c>
      <c r="D537" s="109"/>
      <c r="E537" s="109"/>
      <c r="F537" s="11">
        <f t="shared" si="39"/>
        <v>34515</v>
      </c>
      <c r="G537" s="7">
        <v>34502</v>
      </c>
      <c r="H537" s="16">
        <v>7482.2</v>
      </c>
      <c r="I537" s="17">
        <f t="shared" si="40"/>
        <v>-2.0294273834897273E-3</v>
      </c>
      <c r="J537" s="18">
        <f t="shared" si="37"/>
        <v>0.14864017912643987</v>
      </c>
      <c r="K537" s="139"/>
      <c r="M537" s="93"/>
    </row>
    <row r="538" spans="1:13">
      <c r="A538" s="11">
        <f t="shared" si="38"/>
        <v>34515</v>
      </c>
      <c r="B538" s="7">
        <v>34505</v>
      </c>
      <c r="C538" s="2" t="s">
        <v>0</v>
      </c>
      <c r="D538" s="109"/>
      <c r="E538" s="109"/>
      <c r="F538" s="11">
        <f t="shared" si="39"/>
        <v>34515</v>
      </c>
      <c r="G538" s="7">
        <v>34505</v>
      </c>
      <c r="H538" s="16">
        <v>7374.8</v>
      </c>
      <c r="I538" s="17">
        <f t="shared" si="40"/>
        <v>-1.4458083175229888E-2</v>
      </c>
      <c r="J538" s="18">
        <f t="shared" si="37"/>
        <v>0.15038771260751674</v>
      </c>
      <c r="K538" s="139"/>
      <c r="M538" s="93"/>
    </row>
    <row r="539" spans="1:13">
      <c r="A539" s="11">
        <f t="shared" si="38"/>
        <v>34515</v>
      </c>
      <c r="B539" s="7">
        <v>34506</v>
      </c>
      <c r="C539" s="2" t="s">
        <v>0</v>
      </c>
      <c r="D539" s="109"/>
      <c r="E539" s="109"/>
      <c r="F539" s="11">
        <f t="shared" si="39"/>
        <v>34515</v>
      </c>
      <c r="G539" s="7">
        <v>34506</v>
      </c>
      <c r="H539" s="16">
        <v>7268.3</v>
      </c>
      <c r="I539" s="17">
        <f t="shared" si="40"/>
        <v>-1.4546356702099325E-2</v>
      </c>
      <c r="J539" s="18">
        <f t="shared" si="37"/>
        <v>0.15208971916528854</v>
      </c>
      <c r="K539" s="139"/>
      <c r="M539" s="93"/>
    </row>
    <row r="540" spans="1:13">
      <c r="A540" s="11">
        <f t="shared" si="38"/>
        <v>34515</v>
      </c>
      <c r="B540" s="7">
        <v>34507</v>
      </c>
      <c r="C540" s="2" t="s">
        <v>0</v>
      </c>
      <c r="D540" s="109"/>
      <c r="E540" s="109"/>
      <c r="F540" s="11">
        <f t="shared" si="39"/>
        <v>34515</v>
      </c>
      <c r="G540" s="7">
        <v>34507</v>
      </c>
      <c r="H540" s="16">
        <v>7335.5</v>
      </c>
      <c r="I540" s="17">
        <f t="shared" si="40"/>
        <v>9.2031490855624346E-3</v>
      </c>
      <c r="J540" s="18">
        <f t="shared" si="37"/>
        <v>0.15256464648071874</v>
      </c>
      <c r="K540" s="139"/>
      <c r="M540" s="93"/>
    </row>
    <row r="541" spans="1:13">
      <c r="A541" s="11">
        <f t="shared" si="38"/>
        <v>34515</v>
      </c>
      <c r="B541" s="7">
        <v>34508</v>
      </c>
      <c r="C541" s="2" t="s">
        <v>0</v>
      </c>
      <c r="D541" s="109"/>
      <c r="E541" s="109"/>
      <c r="F541" s="11">
        <f t="shared" si="39"/>
        <v>34515</v>
      </c>
      <c r="G541" s="7">
        <v>34508</v>
      </c>
      <c r="H541" s="16">
        <v>7387.4</v>
      </c>
      <c r="I541" s="17">
        <f t="shared" si="40"/>
        <v>7.0502706640186343E-3</v>
      </c>
      <c r="J541" s="18">
        <f t="shared" ref="J541:J604" si="41">IF(ISNUMBER(I541),STDEV(I452:I541)*SQRT(252),"")</f>
        <v>0.15307665375782589</v>
      </c>
      <c r="K541" s="139"/>
      <c r="M541" s="93"/>
    </row>
    <row r="542" spans="1:13">
      <c r="A542" s="11">
        <f t="shared" si="38"/>
        <v>34515</v>
      </c>
      <c r="B542" s="7">
        <v>34509</v>
      </c>
      <c r="C542" s="2" t="s">
        <v>0</v>
      </c>
      <c r="D542" s="109"/>
      <c r="E542" s="109"/>
      <c r="F542" s="11">
        <f t="shared" si="39"/>
        <v>34515</v>
      </c>
      <c r="G542" s="7">
        <v>34509</v>
      </c>
      <c r="H542" s="16">
        <v>7370</v>
      </c>
      <c r="I542" s="17">
        <f t="shared" si="40"/>
        <v>-2.3581400603350654E-3</v>
      </c>
      <c r="J542" s="18">
        <f t="shared" si="41"/>
        <v>0.15262315955371472</v>
      </c>
      <c r="K542" s="139"/>
      <c r="M542" s="93"/>
    </row>
    <row r="543" spans="1:13">
      <c r="A543" s="11">
        <f t="shared" si="38"/>
        <v>34515</v>
      </c>
      <c r="B543" s="7">
        <v>34512</v>
      </c>
      <c r="C543" s="2" t="s">
        <v>0</v>
      </c>
      <c r="D543" s="109"/>
      <c r="E543" s="109"/>
      <c r="F543" s="11">
        <f t="shared" si="39"/>
        <v>34515</v>
      </c>
      <c r="G543" s="7">
        <v>34512</v>
      </c>
      <c r="H543" s="16">
        <v>7143.1</v>
      </c>
      <c r="I543" s="17">
        <f t="shared" si="40"/>
        <v>-3.1270850406399368E-2</v>
      </c>
      <c r="J543" s="18">
        <f t="shared" si="41"/>
        <v>0.15746981066732935</v>
      </c>
      <c r="K543" s="139"/>
      <c r="M543" s="93"/>
    </row>
    <row r="544" spans="1:13">
      <c r="A544" s="11">
        <f t="shared" si="38"/>
        <v>34515</v>
      </c>
      <c r="B544" s="7">
        <v>34513</v>
      </c>
      <c r="C544" s="2" t="s">
        <v>0</v>
      </c>
      <c r="D544" s="109"/>
      <c r="E544" s="109"/>
      <c r="F544" s="11">
        <f t="shared" si="39"/>
        <v>34515</v>
      </c>
      <c r="G544" s="7">
        <v>34513</v>
      </c>
      <c r="H544" s="16">
        <v>7201.2</v>
      </c>
      <c r="I544" s="17">
        <f t="shared" si="40"/>
        <v>8.1008230064844484E-3</v>
      </c>
      <c r="J544" s="18">
        <f t="shared" si="41"/>
        <v>0.15663055734046361</v>
      </c>
      <c r="K544" s="139"/>
      <c r="M544" s="93"/>
    </row>
    <row r="545" spans="1:13">
      <c r="A545" s="11">
        <f t="shared" si="38"/>
        <v>34515</v>
      </c>
      <c r="B545" s="7">
        <v>34514</v>
      </c>
      <c r="C545" s="2" t="s">
        <v>0</v>
      </c>
      <c r="D545" s="109"/>
      <c r="E545" s="109"/>
      <c r="F545" s="11">
        <f t="shared" si="39"/>
        <v>34515</v>
      </c>
      <c r="G545" s="7">
        <v>34514</v>
      </c>
      <c r="H545" s="16">
        <v>7203.2</v>
      </c>
      <c r="I545" s="17">
        <f t="shared" si="40"/>
        <v>2.7769292894557325E-4</v>
      </c>
      <c r="J545" s="18">
        <f t="shared" si="41"/>
        <v>0.15603180319243168</v>
      </c>
      <c r="K545" s="139"/>
      <c r="M545" s="93"/>
    </row>
    <row r="546" spans="1:13">
      <c r="A546" s="11">
        <f t="shared" si="38"/>
        <v>34515</v>
      </c>
      <c r="B546" s="7">
        <v>34515</v>
      </c>
      <c r="C546" s="2" t="s">
        <v>0</v>
      </c>
      <c r="D546" s="109"/>
      <c r="E546" s="109"/>
      <c r="F546" s="11">
        <f t="shared" si="39"/>
        <v>34515</v>
      </c>
      <c r="G546" s="7">
        <v>34515</v>
      </c>
      <c r="H546" s="16">
        <v>7256.1</v>
      </c>
      <c r="I546" s="17">
        <f t="shared" si="40"/>
        <v>7.3171226854979402E-3</v>
      </c>
      <c r="J546" s="18">
        <f t="shared" si="41"/>
        <v>0.15584128450074169</v>
      </c>
      <c r="K546" s="139"/>
      <c r="M546" s="93"/>
    </row>
    <row r="547" spans="1:13">
      <c r="A547" s="11">
        <f t="shared" si="38"/>
        <v>34546</v>
      </c>
      <c r="B547" s="7">
        <v>34516</v>
      </c>
      <c r="C547" s="2" t="s">
        <v>0</v>
      </c>
      <c r="D547" s="109"/>
      <c r="E547" s="109"/>
      <c r="F547" s="11">
        <f t="shared" si="39"/>
        <v>34546</v>
      </c>
      <c r="G547" s="7">
        <v>34516</v>
      </c>
      <c r="H547" s="16">
        <v>7169.6</v>
      </c>
      <c r="I547" s="17">
        <f t="shared" si="40"/>
        <v>-1.1992629366032424E-2</v>
      </c>
      <c r="J547" s="18">
        <f t="shared" si="41"/>
        <v>0.15248526360185258</v>
      </c>
      <c r="K547" s="139"/>
      <c r="M547" s="93"/>
    </row>
    <row r="548" spans="1:13">
      <c r="A548" s="11">
        <f t="shared" si="38"/>
        <v>34546</v>
      </c>
      <c r="B548" s="7">
        <v>34519</v>
      </c>
      <c r="C548" s="2" t="s">
        <v>0</v>
      </c>
      <c r="D548" s="109"/>
      <c r="E548" s="109"/>
      <c r="F548" s="11">
        <f t="shared" si="39"/>
        <v>34546</v>
      </c>
      <c r="G548" s="7">
        <v>34519</v>
      </c>
      <c r="H548" s="16">
        <v>7249.9</v>
      </c>
      <c r="I548" s="17">
        <f t="shared" si="40"/>
        <v>1.1137810618267718E-2</v>
      </c>
      <c r="J548" s="18">
        <f t="shared" si="41"/>
        <v>0.1511732469063207</v>
      </c>
      <c r="K548" s="139"/>
      <c r="M548" s="93"/>
    </row>
    <row r="549" spans="1:13">
      <c r="A549" s="11">
        <f t="shared" si="38"/>
        <v>34546</v>
      </c>
      <c r="B549" s="7">
        <v>34520</v>
      </c>
      <c r="C549" s="2" t="s">
        <v>0</v>
      </c>
      <c r="D549" s="109"/>
      <c r="E549" s="109"/>
      <c r="F549" s="11">
        <f t="shared" si="39"/>
        <v>34546</v>
      </c>
      <c r="G549" s="7">
        <v>34520</v>
      </c>
      <c r="H549" s="16">
        <v>7312.5</v>
      </c>
      <c r="I549" s="17">
        <f t="shared" si="40"/>
        <v>8.5975368899654167E-3</v>
      </c>
      <c r="J549" s="18">
        <f t="shared" si="41"/>
        <v>0.15198874704177534</v>
      </c>
      <c r="K549" s="139"/>
      <c r="M549" s="93"/>
    </row>
    <row r="550" spans="1:13">
      <c r="A550" s="11">
        <f t="shared" si="38"/>
        <v>34546</v>
      </c>
      <c r="B550" s="7">
        <v>34521</v>
      </c>
      <c r="C550" s="2" t="s">
        <v>0</v>
      </c>
      <c r="D550" s="109"/>
      <c r="E550" s="109"/>
      <c r="F550" s="11">
        <f t="shared" si="39"/>
        <v>34546</v>
      </c>
      <c r="G550" s="7">
        <v>34521</v>
      </c>
      <c r="H550" s="16">
        <v>7260.4</v>
      </c>
      <c r="I550" s="17">
        <f t="shared" si="40"/>
        <v>-7.1502888202893983E-3</v>
      </c>
      <c r="J550" s="18">
        <f t="shared" si="41"/>
        <v>0.15088095088212436</v>
      </c>
      <c r="K550" s="139"/>
      <c r="M550" s="93"/>
    </row>
    <row r="551" spans="1:13">
      <c r="A551" s="11">
        <f t="shared" si="38"/>
        <v>34546</v>
      </c>
      <c r="B551" s="7">
        <v>34522</v>
      </c>
      <c r="C551" s="2" t="s">
        <v>0</v>
      </c>
      <c r="D551" s="109"/>
      <c r="E551" s="109"/>
      <c r="F551" s="11">
        <f t="shared" si="39"/>
        <v>34546</v>
      </c>
      <c r="G551" s="7">
        <v>34522</v>
      </c>
      <c r="H551" s="16">
        <v>7151.5</v>
      </c>
      <c r="I551" s="17">
        <f t="shared" si="40"/>
        <v>-1.5112798824867759E-2</v>
      </c>
      <c r="J551" s="18">
        <f t="shared" si="41"/>
        <v>0.15280161570535239</v>
      </c>
      <c r="K551" s="139"/>
      <c r="M551" s="93"/>
    </row>
    <row r="552" spans="1:13">
      <c r="A552" s="11">
        <f t="shared" si="38"/>
        <v>34546</v>
      </c>
      <c r="B552" s="7">
        <v>34523</v>
      </c>
      <c r="C552" s="2" t="s">
        <v>0</v>
      </c>
      <c r="D552" s="109"/>
      <c r="E552" s="109"/>
      <c r="F552" s="11">
        <f t="shared" si="39"/>
        <v>34546</v>
      </c>
      <c r="G552" s="7">
        <v>34523</v>
      </c>
      <c r="H552" s="16">
        <v>7164.4</v>
      </c>
      <c r="I552" s="17">
        <f t="shared" si="40"/>
        <v>1.8021924561486087E-3</v>
      </c>
      <c r="J552" s="18">
        <f t="shared" si="41"/>
        <v>0.15059091916647319</v>
      </c>
      <c r="K552" s="139"/>
      <c r="M552" s="93"/>
    </row>
    <row r="553" spans="1:13">
      <c r="A553" s="11">
        <f t="shared" si="38"/>
        <v>34546</v>
      </c>
      <c r="B553" s="7">
        <v>34526</v>
      </c>
      <c r="C553" s="2" t="s">
        <v>0</v>
      </c>
      <c r="D553" s="109"/>
      <c r="E553" s="109"/>
      <c r="F553" s="11">
        <f t="shared" si="39"/>
        <v>34546</v>
      </c>
      <c r="G553" s="7">
        <v>34526</v>
      </c>
      <c r="H553" s="16">
        <v>7149.1</v>
      </c>
      <c r="I553" s="17">
        <f t="shared" si="40"/>
        <v>-2.1378427117367984E-3</v>
      </c>
      <c r="J553" s="18">
        <f t="shared" si="41"/>
        <v>0.14855544129904019</v>
      </c>
      <c r="K553" s="139"/>
      <c r="M553" s="93"/>
    </row>
    <row r="554" spans="1:13">
      <c r="A554" s="11">
        <f t="shared" si="38"/>
        <v>34546</v>
      </c>
      <c r="B554" s="7">
        <v>34527</v>
      </c>
      <c r="C554" s="2" t="s">
        <v>0</v>
      </c>
      <c r="D554" s="109"/>
      <c r="E554" s="109"/>
      <c r="F554" s="11">
        <f t="shared" si="39"/>
        <v>34546</v>
      </c>
      <c r="G554" s="7">
        <v>34527</v>
      </c>
      <c r="H554" s="16">
        <v>7201.2</v>
      </c>
      <c r="I554" s="17">
        <f t="shared" si="40"/>
        <v>7.2612041441008114E-3</v>
      </c>
      <c r="J554" s="18">
        <f t="shared" si="41"/>
        <v>0.14748496579006898</v>
      </c>
      <c r="K554" s="139"/>
      <c r="M554" s="93"/>
    </row>
    <row r="555" spans="1:13">
      <c r="A555" s="11">
        <f t="shared" si="38"/>
        <v>34546</v>
      </c>
      <c r="B555" s="7">
        <v>34528</v>
      </c>
      <c r="C555" s="2" t="s">
        <v>0</v>
      </c>
      <c r="D555" s="109"/>
      <c r="E555" s="109"/>
      <c r="F555" s="11">
        <f t="shared" si="39"/>
        <v>34546</v>
      </c>
      <c r="G555" s="7">
        <v>34528</v>
      </c>
      <c r="H555" s="16">
        <v>7220</v>
      </c>
      <c r="I555" s="17">
        <f t="shared" si="40"/>
        <v>2.6072741034045138E-3</v>
      </c>
      <c r="J555" s="18">
        <f t="shared" si="41"/>
        <v>0.14674527447417762</v>
      </c>
      <c r="K555" s="139"/>
      <c r="M555" s="93"/>
    </row>
    <row r="556" spans="1:13">
      <c r="A556" s="11">
        <f t="shared" si="38"/>
        <v>34546</v>
      </c>
      <c r="B556" s="7">
        <v>34529</v>
      </c>
      <c r="C556" s="2" t="s">
        <v>0</v>
      </c>
      <c r="D556" s="109"/>
      <c r="E556" s="109"/>
      <c r="F556" s="11">
        <f t="shared" si="39"/>
        <v>34546</v>
      </c>
      <c r="G556" s="7">
        <v>34529</v>
      </c>
      <c r="H556" s="16">
        <v>7337.5</v>
      </c>
      <c r="I556" s="17">
        <f t="shared" si="40"/>
        <v>1.6143232249479958E-2</v>
      </c>
      <c r="J556" s="18">
        <f t="shared" si="41"/>
        <v>0.14931391649673115</v>
      </c>
      <c r="K556" s="139"/>
      <c r="M556" s="93"/>
    </row>
    <row r="557" spans="1:13">
      <c r="A557" s="11">
        <f t="shared" si="38"/>
        <v>34546</v>
      </c>
      <c r="B557" s="7">
        <v>34530</v>
      </c>
      <c r="C557" s="2" t="s">
        <v>0</v>
      </c>
      <c r="D557" s="109"/>
      <c r="E557" s="109"/>
      <c r="F557" s="11">
        <f t="shared" si="39"/>
        <v>34546</v>
      </c>
      <c r="G557" s="7">
        <v>34530</v>
      </c>
      <c r="H557" s="16">
        <v>7526.8</v>
      </c>
      <c r="I557" s="17">
        <f t="shared" si="40"/>
        <v>2.5471799534137609E-2</v>
      </c>
      <c r="J557" s="18">
        <f t="shared" si="41"/>
        <v>0.15553381471367023</v>
      </c>
      <c r="K557" s="139"/>
      <c r="M557" s="93"/>
    </row>
    <row r="558" spans="1:13">
      <c r="A558" s="11">
        <f t="shared" si="38"/>
        <v>34546</v>
      </c>
      <c r="B558" s="7">
        <v>34533</v>
      </c>
      <c r="C558" s="2" t="s">
        <v>0</v>
      </c>
      <c r="D558" s="109"/>
      <c r="E558" s="109"/>
      <c r="F558" s="11">
        <f t="shared" si="39"/>
        <v>34546</v>
      </c>
      <c r="G558" s="7">
        <v>34533</v>
      </c>
      <c r="H558" s="16">
        <v>7577.2</v>
      </c>
      <c r="I558" s="17">
        <f t="shared" si="40"/>
        <v>6.6737535836342747E-3</v>
      </c>
      <c r="J558" s="18">
        <f t="shared" si="41"/>
        <v>0.15454237783966107</v>
      </c>
      <c r="K558" s="139"/>
      <c r="M558" s="93"/>
    </row>
    <row r="559" spans="1:13">
      <c r="A559" s="11">
        <f t="shared" si="38"/>
        <v>34546</v>
      </c>
      <c r="B559" s="7">
        <v>34534</v>
      </c>
      <c r="C559" s="2" t="s">
        <v>0</v>
      </c>
      <c r="D559" s="109"/>
      <c r="E559" s="109"/>
      <c r="F559" s="11">
        <f t="shared" si="39"/>
        <v>34546</v>
      </c>
      <c r="G559" s="7">
        <v>34534</v>
      </c>
      <c r="H559" s="16">
        <v>7596.9</v>
      </c>
      <c r="I559" s="17">
        <f t="shared" si="40"/>
        <v>2.5965310717698032E-3</v>
      </c>
      <c r="J559" s="18">
        <f t="shared" si="41"/>
        <v>0.15452150145522531</v>
      </c>
      <c r="K559" s="139"/>
      <c r="M559" s="93"/>
    </row>
    <row r="560" spans="1:13">
      <c r="A560" s="11">
        <f t="shared" si="38"/>
        <v>34546</v>
      </c>
      <c r="B560" s="7">
        <v>34535</v>
      </c>
      <c r="C560" s="2" t="s">
        <v>0</v>
      </c>
      <c r="D560" s="109"/>
      <c r="E560" s="109"/>
      <c r="F560" s="11">
        <f t="shared" si="39"/>
        <v>34546</v>
      </c>
      <c r="G560" s="7">
        <v>34535</v>
      </c>
      <c r="H560" s="16">
        <v>7598.8</v>
      </c>
      <c r="I560" s="17">
        <f t="shared" si="40"/>
        <v>2.5007074500055639E-4</v>
      </c>
      <c r="J560" s="18">
        <f t="shared" si="41"/>
        <v>0.154514018592328</v>
      </c>
      <c r="K560" s="139"/>
      <c r="M560" s="93"/>
    </row>
    <row r="561" spans="1:13">
      <c r="A561" s="11">
        <f t="shared" si="38"/>
        <v>34546</v>
      </c>
      <c r="B561" s="7">
        <v>34536</v>
      </c>
      <c r="C561" s="2" t="s">
        <v>0</v>
      </c>
      <c r="D561" s="109"/>
      <c r="E561" s="109"/>
      <c r="F561" s="11">
        <f t="shared" si="39"/>
        <v>34546</v>
      </c>
      <c r="G561" s="7">
        <v>34536</v>
      </c>
      <c r="H561" s="16">
        <v>7484.4</v>
      </c>
      <c r="I561" s="17">
        <f t="shared" si="40"/>
        <v>-1.5169485750816867E-2</v>
      </c>
      <c r="J561" s="18">
        <f t="shared" si="41"/>
        <v>0.15639824350471443</v>
      </c>
      <c r="K561" s="139"/>
      <c r="M561" s="93"/>
    </row>
    <row r="562" spans="1:13">
      <c r="A562" s="11">
        <f t="shared" si="38"/>
        <v>34546</v>
      </c>
      <c r="B562" s="7">
        <v>34537</v>
      </c>
      <c r="C562" s="2" t="s">
        <v>0</v>
      </c>
      <c r="D562" s="109"/>
      <c r="E562" s="109"/>
      <c r="F562" s="11">
        <f t="shared" si="39"/>
        <v>34546</v>
      </c>
      <c r="G562" s="7">
        <v>34537</v>
      </c>
      <c r="H562" s="16">
        <v>7495.4</v>
      </c>
      <c r="I562" s="17">
        <f t="shared" si="40"/>
        <v>1.4686447051594476E-3</v>
      </c>
      <c r="J562" s="18">
        <f t="shared" si="41"/>
        <v>0.15642766461521937</v>
      </c>
      <c r="K562" s="139"/>
      <c r="M562" s="93"/>
    </row>
    <row r="563" spans="1:13">
      <c r="A563" s="11">
        <f t="shared" si="38"/>
        <v>34546</v>
      </c>
      <c r="B563" s="7">
        <v>34540</v>
      </c>
      <c r="C563" s="2" t="s">
        <v>0</v>
      </c>
      <c r="D563" s="109"/>
      <c r="E563" s="109"/>
      <c r="F563" s="11">
        <f t="shared" si="39"/>
        <v>34546</v>
      </c>
      <c r="G563" s="7">
        <v>34540</v>
      </c>
      <c r="H563" s="16">
        <v>7484.3</v>
      </c>
      <c r="I563" s="17">
        <f t="shared" si="40"/>
        <v>-1.4820059188922509E-3</v>
      </c>
      <c r="J563" s="18">
        <f t="shared" si="41"/>
        <v>0.15533546726256689</v>
      </c>
      <c r="K563" s="139"/>
      <c r="M563" s="93"/>
    </row>
    <row r="564" spans="1:13">
      <c r="A564" s="11">
        <f t="shared" si="38"/>
        <v>34546</v>
      </c>
      <c r="B564" s="7">
        <v>34541</v>
      </c>
      <c r="C564" s="2" t="s">
        <v>0</v>
      </c>
      <c r="D564" s="109"/>
      <c r="E564" s="109"/>
      <c r="F564" s="11">
        <f t="shared" si="39"/>
        <v>34546</v>
      </c>
      <c r="G564" s="7">
        <v>34541</v>
      </c>
      <c r="H564" s="16">
        <v>7455.5</v>
      </c>
      <c r="I564" s="17">
        <f t="shared" si="40"/>
        <v>-3.8554780753823005E-3</v>
      </c>
      <c r="J564" s="18">
        <f t="shared" si="41"/>
        <v>0.15540333719307367</v>
      </c>
      <c r="K564" s="139"/>
      <c r="M564" s="93"/>
    </row>
    <row r="565" spans="1:13">
      <c r="A565" s="11">
        <f t="shared" si="38"/>
        <v>34546</v>
      </c>
      <c r="B565" s="7">
        <v>34542</v>
      </c>
      <c r="C565" s="2" t="s">
        <v>0</v>
      </c>
      <c r="D565" s="109"/>
      <c r="E565" s="109"/>
      <c r="F565" s="11">
        <f t="shared" si="39"/>
        <v>34546</v>
      </c>
      <c r="G565" s="7">
        <v>34542</v>
      </c>
      <c r="H565" s="16">
        <v>7453.5</v>
      </c>
      <c r="I565" s="17">
        <f t="shared" si="40"/>
        <v>-2.6829432047713645E-4</v>
      </c>
      <c r="J565" s="18">
        <f t="shared" si="41"/>
        <v>0.15156643012586399</v>
      </c>
      <c r="K565" s="139"/>
      <c r="M565" s="93"/>
    </row>
    <row r="566" spans="1:13">
      <c r="A566" s="11">
        <f t="shared" si="38"/>
        <v>34546</v>
      </c>
      <c r="B566" s="7">
        <v>34543</v>
      </c>
      <c r="C566" s="2" t="s">
        <v>0</v>
      </c>
      <c r="D566" s="109"/>
      <c r="E566" s="109"/>
      <c r="F566" s="11">
        <f t="shared" si="39"/>
        <v>34546</v>
      </c>
      <c r="G566" s="7">
        <v>34543</v>
      </c>
      <c r="H566" s="16">
        <v>7454.1</v>
      </c>
      <c r="I566" s="17">
        <f t="shared" si="40"/>
        <v>8.0495854507005432E-5</v>
      </c>
      <c r="J566" s="18">
        <f t="shared" si="41"/>
        <v>0.15135482514671927</v>
      </c>
      <c r="K566" s="139"/>
      <c r="M566" s="93"/>
    </row>
    <row r="567" spans="1:13">
      <c r="A567" s="11">
        <f t="shared" si="38"/>
        <v>34546</v>
      </c>
      <c r="B567" s="7">
        <v>34544</v>
      </c>
      <c r="C567" s="2" t="s">
        <v>0</v>
      </c>
      <c r="D567" s="109"/>
      <c r="E567" s="109"/>
      <c r="F567" s="11">
        <f t="shared" si="39"/>
        <v>34546</v>
      </c>
      <c r="G567" s="7">
        <v>34544</v>
      </c>
      <c r="H567" s="16">
        <v>7533.7</v>
      </c>
      <c r="I567" s="17">
        <f t="shared" si="40"/>
        <v>1.0622072409176335E-2</v>
      </c>
      <c r="J567" s="18">
        <f t="shared" si="41"/>
        <v>0.15160427473012367</v>
      </c>
      <c r="K567" s="139"/>
      <c r="M567" s="93"/>
    </row>
    <row r="568" spans="1:13">
      <c r="A568" s="11">
        <f t="shared" si="38"/>
        <v>34577</v>
      </c>
      <c r="B568" s="7">
        <v>34547</v>
      </c>
      <c r="C568" s="2" t="s">
        <v>0</v>
      </c>
      <c r="D568" s="109"/>
      <c r="E568" s="109"/>
      <c r="F568" s="11">
        <f t="shared" si="39"/>
        <v>34577</v>
      </c>
      <c r="G568" s="7">
        <v>34547</v>
      </c>
      <c r="H568" s="16">
        <v>7613.9</v>
      </c>
      <c r="I568" s="17">
        <f t="shared" si="40"/>
        <v>1.0589235180949542E-2</v>
      </c>
      <c r="J568" s="18">
        <f t="shared" si="41"/>
        <v>0.14875304207010653</v>
      </c>
      <c r="K568" s="139"/>
      <c r="M568" s="93"/>
    </row>
    <row r="569" spans="1:13">
      <c r="A569" s="11">
        <f t="shared" si="38"/>
        <v>34577</v>
      </c>
      <c r="B569" s="7">
        <v>34548</v>
      </c>
      <c r="C569" s="2" t="s">
        <v>0</v>
      </c>
      <c r="D569" s="109"/>
      <c r="E569" s="109"/>
      <c r="F569" s="11">
        <f t="shared" si="39"/>
        <v>34577</v>
      </c>
      <c r="G569" s="7">
        <v>34548</v>
      </c>
      <c r="H569" s="16">
        <v>7635.4</v>
      </c>
      <c r="I569" s="17">
        <f t="shared" si="40"/>
        <v>2.8198034330838132E-3</v>
      </c>
      <c r="J569" s="18">
        <f t="shared" si="41"/>
        <v>0.1487645392148764</v>
      </c>
      <c r="K569" s="139"/>
      <c r="M569" s="93"/>
    </row>
    <row r="570" spans="1:13">
      <c r="A570" s="11">
        <f t="shared" si="38"/>
        <v>34577</v>
      </c>
      <c r="B570" s="7">
        <v>34549</v>
      </c>
      <c r="C570" s="2" t="s">
        <v>0</v>
      </c>
      <c r="D570" s="109"/>
      <c r="E570" s="109"/>
      <c r="F570" s="11">
        <f t="shared" si="39"/>
        <v>34577</v>
      </c>
      <c r="G570" s="7">
        <v>34549</v>
      </c>
      <c r="H570" s="16">
        <v>7581.4</v>
      </c>
      <c r="I570" s="17">
        <f t="shared" si="40"/>
        <v>-7.097448436174986E-3</v>
      </c>
      <c r="J570" s="18">
        <f t="shared" si="41"/>
        <v>0.14916183352994022</v>
      </c>
      <c r="K570" s="139"/>
      <c r="M570" s="93"/>
    </row>
    <row r="571" spans="1:13">
      <c r="A571" s="11">
        <f t="shared" si="38"/>
        <v>34577</v>
      </c>
      <c r="B571" s="7">
        <v>34550</v>
      </c>
      <c r="C571" s="2" t="s">
        <v>0</v>
      </c>
      <c r="D571" s="109"/>
      <c r="E571" s="109"/>
      <c r="F571" s="11">
        <f t="shared" si="39"/>
        <v>34577</v>
      </c>
      <c r="G571" s="7">
        <v>34550</v>
      </c>
      <c r="H571" s="16">
        <v>7630.2</v>
      </c>
      <c r="I571" s="17">
        <f t="shared" si="40"/>
        <v>6.4161781027296336E-3</v>
      </c>
      <c r="J571" s="18">
        <f t="shared" si="41"/>
        <v>0.1453128036425442</v>
      </c>
      <c r="K571" s="139"/>
      <c r="M571" s="93"/>
    </row>
    <row r="572" spans="1:13">
      <c r="A572" s="11">
        <f t="shared" si="38"/>
        <v>34577</v>
      </c>
      <c r="B572" s="7">
        <v>34551</v>
      </c>
      <c r="C572" s="2" t="s">
        <v>0</v>
      </c>
      <c r="D572" s="109"/>
      <c r="E572" s="109"/>
      <c r="F572" s="11">
        <f t="shared" si="39"/>
        <v>34577</v>
      </c>
      <c r="G572" s="7">
        <v>34551</v>
      </c>
      <c r="H572" s="16">
        <v>7662.1</v>
      </c>
      <c r="I572" s="17">
        <f t="shared" si="40"/>
        <v>4.1720403432742971E-3</v>
      </c>
      <c r="J572" s="18">
        <f t="shared" si="41"/>
        <v>0.14544708919601906</v>
      </c>
      <c r="K572" s="139"/>
      <c r="M572" s="93"/>
    </row>
    <row r="573" spans="1:13">
      <c r="A573" s="11">
        <f t="shared" si="38"/>
        <v>34577</v>
      </c>
      <c r="B573" s="7">
        <v>34554</v>
      </c>
      <c r="C573" s="2" t="s">
        <v>0</v>
      </c>
      <c r="D573" s="109"/>
      <c r="E573" s="109"/>
      <c r="F573" s="11">
        <f t="shared" si="39"/>
        <v>34577</v>
      </c>
      <c r="G573" s="7">
        <v>34554</v>
      </c>
      <c r="H573" s="16">
        <v>7615.3</v>
      </c>
      <c r="I573" s="17">
        <f t="shared" si="40"/>
        <v>-6.1267161156800393E-3</v>
      </c>
      <c r="J573" s="18">
        <f t="shared" si="41"/>
        <v>0.14586179594838666</v>
      </c>
      <c r="K573" s="139"/>
      <c r="M573" s="93"/>
    </row>
    <row r="574" spans="1:13">
      <c r="A574" s="11">
        <f t="shared" si="38"/>
        <v>34577</v>
      </c>
      <c r="B574" s="7">
        <v>34555</v>
      </c>
      <c r="C574" s="2" t="s">
        <v>0</v>
      </c>
      <c r="D574" s="109"/>
      <c r="E574" s="109"/>
      <c r="F574" s="11">
        <f t="shared" si="39"/>
        <v>34577</v>
      </c>
      <c r="G574" s="7">
        <v>34555</v>
      </c>
      <c r="H574" s="16">
        <v>7639.9</v>
      </c>
      <c r="I574" s="17">
        <f t="shared" si="40"/>
        <v>3.2251325873185526E-3</v>
      </c>
      <c r="J574" s="18">
        <f t="shared" si="41"/>
        <v>0.14593817756051947</v>
      </c>
      <c r="K574" s="139"/>
      <c r="M574" s="93"/>
    </row>
    <row r="575" spans="1:13">
      <c r="A575" s="11">
        <f t="shared" si="38"/>
        <v>34577</v>
      </c>
      <c r="B575" s="7">
        <v>34556</v>
      </c>
      <c r="C575" s="2" t="s">
        <v>0</v>
      </c>
      <c r="D575" s="109"/>
      <c r="E575" s="109"/>
      <c r="F575" s="11">
        <f t="shared" si="39"/>
        <v>34577</v>
      </c>
      <c r="G575" s="7">
        <v>34556</v>
      </c>
      <c r="H575" s="16">
        <v>7606.8</v>
      </c>
      <c r="I575" s="17">
        <f t="shared" si="40"/>
        <v>-4.3419299915476908E-3</v>
      </c>
      <c r="J575" s="18">
        <f t="shared" si="41"/>
        <v>0.14327047337393292</v>
      </c>
      <c r="K575" s="139"/>
      <c r="M575" s="93"/>
    </row>
    <row r="576" spans="1:13">
      <c r="A576" s="11">
        <f t="shared" si="38"/>
        <v>34577</v>
      </c>
      <c r="B576" s="7">
        <v>34557</v>
      </c>
      <c r="C576" s="2" t="s">
        <v>0</v>
      </c>
      <c r="D576" s="109"/>
      <c r="E576" s="109"/>
      <c r="F576" s="11">
        <f t="shared" si="39"/>
        <v>34577</v>
      </c>
      <c r="G576" s="7">
        <v>34557</v>
      </c>
      <c r="H576" s="16">
        <v>7548.4</v>
      </c>
      <c r="I576" s="17">
        <f t="shared" si="40"/>
        <v>-7.7069638231804889E-3</v>
      </c>
      <c r="J576" s="18">
        <f t="shared" si="41"/>
        <v>0.14385267263853815</v>
      </c>
      <c r="K576" s="139"/>
      <c r="M576" s="93"/>
    </row>
    <row r="577" spans="1:13">
      <c r="A577" s="11">
        <f t="shared" si="38"/>
        <v>34577</v>
      </c>
      <c r="B577" s="7">
        <v>34558</v>
      </c>
      <c r="C577" s="2" t="s">
        <v>0</v>
      </c>
      <c r="D577" s="109"/>
      <c r="E577" s="109"/>
      <c r="F577" s="11">
        <f t="shared" si="39"/>
        <v>34577</v>
      </c>
      <c r="G577" s="7">
        <v>34558</v>
      </c>
      <c r="H577" s="16">
        <v>7508.9</v>
      </c>
      <c r="I577" s="17">
        <f t="shared" si="40"/>
        <v>-5.2466365962437573E-3</v>
      </c>
      <c r="J577" s="18">
        <f t="shared" si="41"/>
        <v>0.14405215781939903</v>
      </c>
      <c r="K577" s="139"/>
      <c r="M577" s="93"/>
    </row>
    <row r="578" spans="1:13">
      <c r="A578" s="11">
        <f t="shared" si="38"/>
        <v>34577</v>
      </c>
      <c r="B578" s="7">
        <v>34561</v>
      </c>
      <c r="C578" s="2" t="s">
        <v>0</v>
      </c>
      <c r="D578" s="109"/>
      <c r="E578" s="109"/>
      <c r="F578" s="11">
        <f t="shared" si="39"/>
        <v>34577</v>
      </c>
      <c r="G578" s="7">
        <v>34561</v>
      </c>
      <c r="H578" s="16">
        <v>7526.8</v>
      </c>
      <c r="I578" s="17">
        <f t="shared" si="40"/>
        <v>2.3810010117925689E-3</v>
      </c>
      <c r="J578" s="18">
        <f t="shared" si="41"/>
        <v>0.14401943882608856</v>
      </c>
      <c r="K578" s="139"/>
      <c r="M578" s="93"/>
    </row>
    <row r="579" spans="1:13">
      <c r="A579" s="11">
        <f t="shared" ref="A579:A642" si="42">EOMONTH(B579,0)</f>
        <v>34577</v>
      </c>
      <c r="B579" s="7">
        <v>34562</v>
      </c>
      <c r="C579" s="2" t="s">
        <v>0</v>
      </c>
      <c r="D579" s="109"/>
      <c r="E579" s="109"/>
      <c r="F579" s="11">
        <f t="shared" ref="F579:F642" si="43">EOMONTH(G579,0)</f>
        <v>34577</v>
      </c>
      <c r="G579" s="7">
        <v>34562</v>
      </c>
      <c r="H579" s="16">
        <v>7464.2</v>
      </c>
      <c r="I579" s="17">
        <f t="shared" si="40"/>
        <v>-8.3517262182668823E-3</v>
      </c>
      <c r="J579" s="18">
        <f t="shared" si="41"/>
        <v>0.14359335867015344</v>
      </c>
      <c r="K579" s="139"/>
      <c r="M579" s="93"/>
    </row>
    <row r="580" spans="1:13">
      <c r="A580" s="11">
        <f t="shared" si="42"/>
        <v>34577</v>
      </c>
      <c r="B580" s="7">
        <v>34563</v>
      </c>
      <c r="C580" s="2" t="s">
        <v>0</v>
      </c>
      <c r="D580" s="109"/>
      <c r="E580" s="109"/>
      <c r="F580" s="11">
        <f t="shared" si="43"/>
        <v>34577</v>
      </c>
      <c r="G580" s="7">
        <v>34563</v>
      </c>
      <c r="H580" s="16">
        <v>7538.8</v>
      </c>
      <c r="I580" s="17">
        <f t="shared" ref="I580:I643" si="44">IF(AND(ISNUMBER(H579),ISNUMBER(H580)),LN(H580/H579)," ")</f>
        <v>9.9447596902501184E-3</v>
      </c>
      <c r="J580" s="18">
        <f t="shared" si="41"/>
        <v>0.14351388382410221</v>
      </c>
      <c r="K580" s="139"/>
      <c r="M580" s="93"/>
    </row>
    <row r="581" spans="1:13">
      <c r="A581" s="11">
        <f t="shared" si="42"/>
        <v>34577</v>
      </c>
      <c r="B581" s="7">
        <v>34564</v>
      </c>
      <c r="C581" s="2" t="s">
        <v>0</v>
      </c>
      <c r="D581" s="109"/>
      <c r="E581" s="109"/>
      <c r="F581" s="11">
        <f t="shared" si="43"/>
        <v>34577</v>
      </c>
      <c r="G581" s="7">
        <v>34564</v>
      </c>
      <c r="H581" s="16">
        <v>7566.9</v>
      </c>
      <c r="I581" s="17">
        <f t="shared" si="44"/>
        <v>3.7204541878662796E-3</v>
      </c>
      <c r="J581" s="18">
        <f t="shared" si="41"/>
        <v>0.14274568551904951</v>
      </c>
      <c r="K581" s="139"/>
      <c r="M581" s="93"/>
    </row>
    <row r="582" spans="1:13">
      <c r="A582" s="11">
        <f t="shared" si="42"/>
        <v>34577</v>
      </c>
      <c r="B582" s="7">
        <v>34565</v>
      </c>
      <c r="C582" s="2" t="s">
        <v>0</v>
      </c>
      <c r="D582" s="109"/>
      <c r="E582" s="109"/>
      <c r="F582" s="11">
        <f t="shared" si="43"/>
        <v>34577</v>
      </c>
      <c r="G582" s="7">
        <v>34565</v>
      </c>
      <c r="H582" s="16">
        <v>7545.4</v>
      </c>
      <c r="I582" s="17">
        <f t="shared" si="44"/>
        <v>-2.845366291765935E-3</v>
      </c>
      <c r="J582" s="18">
        <f t="shared" si="41"/>
        <v>0.14231018580226859</v>
      </c>
      <c r="K582" s="139"/>
      <c r="M582" s="93"/>
    </row>
    <row r="583" spans="1:13">
      <c r="A583" s="11">
        <f t="shared" si="42"/>
        <v>34577</v>
      </c>
      <c r="B583" s="7">
        <v>34568</v>
      </c>
      <c r="C583" s="2" t="s">
        <v>0</v>
      </c>
      <c r="D583" s="109"/>
      <c r="E583" s="109"/>
      <c r="F583" s="11">
        <f t="shared" si="43"/>
        <v>34577</v>
      </c>
      <c r="G583" s="7">
        <v>34568</v>
      </c>
      <c r="H583" s="16">
        <v>7555.8</v>
      </c>
      <c r="I583" s="17">
        <f t="shared" si="44"/>
        <v>1.3773742012826624E-3</v>
      </c>
      <c r="J583" s="18">
        <f t="shared" si="41"/>
        <v>0.14159265120599981</v>
      </c>
      <c r="K583" s="139"/>
      <c r="M583" s="93"/>
    </row>
    <row r="584" spans="1:13">
      <c r="A584" s="11">
        <f t="shared" si="42"/>
        <v>34577</v>
      </c>
      <c r="B584" s="7">
        <v>34569</v>
      </c>
      <c r="C584" s="2" t="s">
        <v>0</v>
      </c>
      <c r="D584" s="109"/>
      <c r="E584" s="109"/>
      <c r="F584" s="11">
        <f t="shared" si="43"/>
        <v>34577</v>
      </c>
      <c r="G584" s="7">
        <v>34569</v>
      </c>
      <c r="H584" s="16">
        <v>7505.3</v>
      </c>
      <c r="I584" s="17">
        <f t="shared" si="44"/>
        <v>-6.7060426201072621E-3</v>
      </c>
      <c r="J584" s="18">
        <f t="shared" si="41"/>
        <v>0.13914687296885517</v>
      </c>
      <c r="K584" s="139"/>
      <c r="M584" s="93"/>
    </row>
    <row r="585" spans="1:13">
      <c r="A585" s="11">
        <f t="shared" si="42"/>
        <v>34577</v>
      </c>
      <c r="B585" s="7">
        <v>34570</v>
      </c>
      <c r="C585" s="2" t="s">
        <v>0</v>
      </c>
      <c r="D585" s="109"/>
      <c r="E585" s="109"/>
      <c r="F585" s="11">
        <f t="shared" si="43"/>
        <v>34577</v>
      </c>
      <c r="G585" s="7">
        <v>34570</v>
      </c>
      <c r="H585" s="16">
        <v>7544.9</v>
      </c>
      <c r="I585" s="17">
        <f t="shared" si="44"/>
        <v>5.2624006838977019E-3</v>
      </c>
      <c r="J585" s="18">
        <f t="shared" si="41"/>
        <v>0.13885520508520113</v>
      </c>
      <c r="K585" s="139"/>
      <c r="M585" s="93"/>
    </row>
    <row r="586" spans="1:13">
      <c r="A586" s="11">
        <f t="shared" si="42"/>
        <v>34577</v>
      </c>
      <c r="B586" s="7">
        <v>34571</v>
      </c>
      <c r="C586" s="2" t="s">
        <v>0</v>
      </c>
      <c r="D586" s="109"/>
      <c r="E586" s="109"/>
      <c r="F586" s="11">
        <f t="shared" si="43"/>
        <v>34577</v>
      </c>
      <c r="G586" s="7">
        <v>34571</v>
      </c>
      <c r="H586" s="16">
        <v>7611.9</v>
      </c>
      <c r="I586" s="17">
        <f t="shared" si="44"/>
        <v>8.8409738742353285E-3</v>
      </c>
      <c r="J586" s="18">
        <f t="shared" si="41"/>
        <v>0.1389458368866576</v>
      </c>
      <c r="K586" s="139"/>
      <c r="M586" s="93"/>
    </row>
    <row r="587" spans="1:13">
      <c r="A587" s="11">
        <f t="shared" si="42"/>
        <v>34577</v>
      </c>
      <c r="B587" s="7">
        <v>34572</v>
      </c>
      <c r="C587" s="2" t="s">
        <v>0</v>
      </c>
      <c r="D587" s="109"/>
      <c r="E587" s="109"/>
      <c r="F587" s="11">
        <f t="shared" si="43"/>
        <v>34577</v>
      </c>
      <c r="G587" s="7">
        <v>34572</v>
      </c>
      <c r="H587" s="16">
        <v>7605.6</v>
      </c>
      <c r="I587" s="17">
        <f t="shared" si="44"/>
        <v>-8.2799413306075087E-4</v>
      </c>
      <c r="J587" s="18">
        <f t="shared" si="41"/>
        <v>0.13866109676008354</v>
      </c>
      <c r="K587" s="139"/>
      <c r="M587" s="93"/>
    </row>
    <row r="588" spans="1:13">
      <c r="A588" s="11">
        <f t="shared" si="42"/>
        <v>34577</v>
      </c>
      <c r="B588" s="7">
        <v>34575</v>
      </c>
      <c r="C588" s="2" t="s">
        <v>0</v>
      </c>
      <c r="D588" s="109"/>
      <c r="E588" s="109"/>
      <c r="F588" s="11">
        <f t="shared" si="43"/>
        <v>34577</v>
      </c>
      <c r="G588" s="7">
        <v>34575</v>
      </c>
      <c r="H588" s="16">
        <v>7741.4</v>
      </c>
      <c r="I588" s="17">
        <f t="shared" si="44"/>
        <v>1.7697731735370415E-2</v>
      </c>
      <c r="J588" s="18">
        <f t="shared" si="41"/>
        <v>0.14166322197354589</v>
      </c>
      <c r="K588" s="139"/>
      <c r="M588" s="93"/>
    </row>
    <row r="589" spans="1:13">
      <c r="A589" s="11">
        <f t="shared" si="42"/>
        <v>34577</v>
      </c>
      <c r="B589" s="7">
        <v>34576</v>
      </c>
      <c r="C589" s="2" t="s">
        <v>0</v>
      </c>
      <c r="D589" s="109"/>
      <c r="E589" s="109"/>
      <c r="F589" s="11">
        <f t="shared" si="43"/>
        <v>34577</v>
      </c>
      <c r="G589" s="7">
        <v>34576</v>
      </c>
      <c r="H589" s="16">
        <v>7752.2</v>
      </c>
      <c r="I589" s="17">
        <f t="shared" si="44"/>
        <v>1.3941242512036714E-3</v>
      </c>
      <c r="J589" s="18">
        <f t="shared" si="41"/>
        <v>0.13989401839922208</v>
      </c>
      <c r="K589" s="139"/>
      <c r="M589" s="93"/>
    </row>
    <row r="590" spans="1:13">
      <c r="A590" s="11">
        <f t="shared" si="42"/>
        <v>34577</v>
      </c>
      <c r="B590" s="7">
        <v>34577</v>
      </c>
      <c r="C590" s="2" t="s">
        <v>0</v>
      </c>
      <c r="D590" s="109"/>
      <c r="E590" s="109"/>
      <c r="F590" s="11">
        <f t="shared" si="43"/>
        <v>34577</v>
      </c>
      <c r="G590" s="7">
        <v>34577</v>
      </c>
      <c r="H590" s="16">
        <v>7766.2</v>
      </c>
      <c r="I590" s="17">
        <f t="shared" si="44"/>
        <v>1.8043102121514088E-3</v>
      </c>
      <c r="J590" s="18">
        <f t="shared" si="41"/>
        <v>0.13970429226227379</v>
      </c>
      <c r="K590" s="139"/>
      <c r="M590" s="93"/>
    </row>
    <row r="591" spans="1:13">
      <c r="A591" s="11">
        <f t="shared" si="42"/>
        <v>34607</v>
      </c>
      <c r="B591" s="7">
        <v>34578</v>
      </c>
      <c r="C591" s="2" t="s">
        <v>0</v>
      </c>
      <c r="D591" s="109"/>
      <c r="E591" s="109"/>
      <c r="F591" s="11">
        <f t="shared" si="43"/>
        <v>34607</v>
      </c>
      <c r="G591" s="7">
        <v>34578</v>
      </c>
      <c r="H591" s="16">
        <v>7707.2</v>
      </c>
      <c r="I591" s="17">
        <f t="shared" si="44"/>
        <v>-7.6260273675898367E-3</v>
      </c>
      <c r="J591" s="18">
        <f t="shared" si="41"/>
        <v>0.14013875416190905</v>
      </c>
      <c r="K591" s="139"/>
      <c r="M591" s="93"/>
    </row>
    <row r="592" spans="1:13">
      <c r="A592" s="11">
        <f t="shared" si="42"/>
        <v>34607</v>
      </c>
      <c r="B592" s="7">
        <v>34579</v>
      </c>
      <c r="C592" s="2" t="s">
        <v>0</v>
      </c>
      <c r="D592" s="109"/>
      <c r="E592" s="109"/>
      <c r="F592" s="11">
        <f t="shared" si="43"/>
        <v>34607</v>
      </c>
      <c r="G592" s="7">
        <v>34579</v>
      </c>
      <c r="H592" s="16">
        <v>7713.4</v>
      </c>
      <c r="I592" s="17">
        <f t="shared" si="44"/>
        <v>8.0411920860151774E-4</v>
      </c>
      <c r="J592" s="18">
        <f t="shared" si="41"/>
        <v>0.14009314536772427</v>
      </c>
      <c r="K592" s="139"/>
      <c r="M592" s="93"/>
    </row>
    <row r="593" spans="1:13">
      <c r="A593" s="11">
        <f t="shared" si="42"/>
        <v>34607</v>
      </c>
      <c r="B593" s="7">
        <v>34582</v>
      </c>
      <c r="C593" s="2" t="s">
        <v>0</v>
      </c>
      <c r="D593" s="109"/>
      <c r="E593" s="109"/>
      <c r="F593" s="11">
        <f t="shared" si="43"/>
        <v>34607</v>
      </c>
      <c r="G593" s="7">
        <v>34582</v>
      </c>
      <c r="H593" s="16">
        <v>7666.7</v>
      </c>
      <c r="I593" s="17">
        <f t="shared" si="44"/>
        <v>-6.0728010247456206E-3</v>
      </c>
      <c r="J593" s="18">
        <f t="shared" si="41"/>
        <v>0.13967383889541318</v>
      </c>
      <c r="K593" s="139"/>
      <c r="M593" s="93"/>
    </row>
    <row r="594" spans="1:13">
      <c r="A594" s="11">
        <f t="shared" si="42"/>
        <v>34607</v>
      </c>
      <c r="B594" s="7">
        <v>34583</v>
      </c>
      <c r="C594" s="2" t="s">
        <v>0</v>
      </c>
      <c r="D594" s="109"/>
      <c r="E594" s="109"/>
      <c r="F594" s="11">
        <f t="shared" si="43"/>
        <v>34607</v>
      </c>
      <c r="G594" s="7">
        <v>34583</v>
      </c>
      <c r="H594" s="16">
        <v>7697.4</v>
      </c>
      <c r="I594" s="17">
        <f t="shared" si="44"/>
        <v>3.9963344235373005E-3</v>
      </c>
      <c r="J594" s="18">
        <f t="shared" si="41"/>
        <v>0.13977050277548073</v>
      </c>
      <c r="K594" s="139"/>
      <c r="M594" s="93"/>
    </row>
    <row r="595" spans="1:13">
      <c r="A595" s="11">
        <f t="shared" si="42"/>
        <v>34607</v>
      </c>
      <c r="B595" s="7">
        <v>34584</v>
      </c>
      <c r="C595" s="2" t="s">
        <v>0</v>
      </c>
      <c r="D595" s="109"/>
      <c r="E595" s="109"/>
      <c r="F595" s="11">
        <f t="shared" si="43"/>
        <v>34607</v>
      </c>
      <c r="G595" s="7">
        <v>34584</v>
      </c>
      <c r="H595" s="16">
        <v>7691.6</v>
      </c>
      <c r="I595" s="17">
        <f t="shared" si="44"/>
        <v>-7.5378520691734858E-4</v>
      </c>
      <c r="J595" s="18">
        <f t="shared" si="41"/>
        <v>0.13784217859499359</v>
      </c>
      <c r="K595" s="139"/>
      <c r="M595" s="93"/>
    </row>
    <row r="596" spans="1:13">
      <c r="A596" s="11">
        <f t="shared" si="42"/>
        <v>34607</v>
      </c>
      <c r="B596" s="7">
        <v>34585</v>
      </c>
      <c r="C596" s="2" t="s">
        <v>0</v>
      </c>
      <c r="D596" s="109"/>
      <c r="E596" s="109"/>
      <c r="F596" s="11">
        <f t="shared" si="43"/>
        <v>34607</v>
      </c>
      <c r="G596" s="7">
        <v>34585</v>
      </c>
      <c r="H596" s="16">
        <v>7634.6</v>
      </c>
      <c r="I596" s="17">
        <f t="shared" si="44"/>
        <v>-7.4382773039124231E-3</v>
      </c>
      <c r="J596" s="18">
        <f t="shared" si="41"/>
        <v>0.13687598649552773</v>
      </c>
      <c r="K596" s="139"/>
      <c r="M596" s="93"/>
    </row>
    <row r="597" spans="1:13">
      <c r="A597" s="11">
        <f t="shared" si="42"/>
        <v>34607</v>
      </c>
      <c r="B597" s="7">
        <v>34586</v>
      </c>
      <c r="C597" s="2" t="s">
        <v>0</v>
      </c>
      <c r="D597" s="109"/>
      <c r="E597" s="109"/>
      <c r="F597" s="11">
        <f t="shared" si="43"/>
        <v>34607</v>
      </c>
      <c r="G597" s="7">
        <v>34586</v>
      </c>
      <c r="H597" s="16">
        <v>7558.9</v>
      </c>
      <c r="I597" s="17">
        <f t="shared" si="44"/>
        <v>-9.9648700309805851E-3</v>
      </c>
      <c r="J597" s="18">
        <f t="shared" si="41"/>
        <v>0.13745242313992376</v>
      </c>
      <c r="K597" s="139"/>
      <c r="M597" s="93"/>
    </row>
    <row r="598" spans="1:13">
      <c r="A598" s="11">
        <f t="shared" si="42"/>
        <v>34607</v>
      </c>
      <c r="B598" s="7">
        <v>34589</v>
      </c>
      <c r="C598" s="2" t="s">
        <v>0</v>
      </c>
      <c r="D598" s="109"/>
      <c r="E598" s="109"/>
      <c r="F598" s="11">
        <f t="shared" si="43"/>
        <v>34607</v>
      </c>
      <c r="G598" s="7">
        <v>34589</v>
      </c>
      <c r="H598" s="16">
        <v>7419.6</v>
      </c>
      <c r="I598" s="17">
        <f t="shared" si="44"/>
        <v>-1.8600529589015761E-2</v>
      </c>
      <c r="J598" s="18">
        <f t="shared" si="41"/>
        <v>0.14106910544438156</v>
      </c>
      <c r="K598" s="139"/>
      <c r="M598" s="93"/>
    </row>
    <row r="599" spans="1:13">
      <c r="A599" s="11">
        <f t="shared" si="42"/>
        <v>34607</v>
      </c>
      <c r="B599" s="7">
        <v>34590</v>
      </c>
      <c r="C599" s="2" t="s">
        <v>0</v>
      </c>
      <c r="D599" s="109"/>
      <c r="E599" s="109"/>
      <c r="F599" s="11">
        <f t="shared" si="43"/>
        <v>34607</v>
      </c>
      <c r="G599" s="7">
        <v>34590</v>
      </c>
      <c r="H599" s="16">
        <v>7467.7</v>
      </c>
      <c r="I599" s="17">
        <f t="shared" si="44"/>
        <v>6.4619061042329781E-3</v>
      </c>
      <c r="J599" s="18">
        <f t="shared" si="41"/>
        <v>0.14144940584474255</v>
      </c>
      <c r="K599" s="139"/>
      <c r="M599" s="93"/>
    </row>
    <row r="600" spans="1:13">
      <c r="A600" s="11">
        <f t="shared" si="42"/>
        <v>34607</v>
      </c>
      <c r="B600" s="7">
        <v>34591</v>
      </c>
      <c r="C600" s="2" t="s">
        <v>0</v>
      </c>
      <c r="D600" s="109"/>
      <c r="E600" s="109"/>
      <c r="F600" s="11">
        <f t="shared" si="43"/>
        <v>34607</v>
      </c>
      <c r="G600" s="7">
        <v>34591</v>
      </c>
      <c r="H600" s="16">
        <v>7496.4</v>
      </c>
      <c r="I600" s="17">
        <f t="shared" si="44"/>
        <v>3.8358518307680632E-3</v>
      </c>
      <c r="J600" s="18">
        <f t="shared" si="41"/>
        <v>0.13966186467318376</v>
      </c>
      <c r="K600" s="139"/>
      <c r="M600" s="93"/>
    </row>
    <row r="601" spans="1:13">
      <c r="A601" s="11">
        <f t="shared" si="42"/>
        <v>34607</v>
      </c>
      <c r="B601" s="7">
        <v>34592</v>
      </c>
      <c r="C601" s="2" t="s">
        <v>0</v>
      </c>
      <c r="D601" s="109"/>
      <c r="E601" s="109"/>
      <c r="F601" s="11">
        <f t="shared" si="43"/>
        <v>34607</v>
      </c>
      <c r="G601" s="7">
        <v>34592</v>
      </c>
      <c r="H601" s="16">
        <v>7506.4</v>
      </c>
      <c r="I601" s="17">
        <f t="shared" si="44"/>
        <v>1.3330846883152882E-3</v>
      </c>
      <c r="J601" s="18">
        <f t="shared" si="41"/>
        <v>0.13949166701989471</v>
      </c>
      <c r="K601" s="139"/>
      <c r="M601" s="93"/>
    </row>
    <row r="602" spans="1:13">
      <c r="A602" s="11">
        <f t="shared" si="42"/>
        <v>34607</v>
      </c>
      <c r="B602" s="7">
        <v>34593</v>
      </c>
      <c r="C602" s="2" t="s">
        <v>0</v>
      </c>
      <c r="D602" s="109"/>
      <c r="E602" s="109"/>
      <c r="F602" s="11">
        <f t="shared" si="43"/>
        <v>34607</v>
      </c>
      <c r="G602" s="7">
        <v>34593</v>
      </c>
      <c r="H602" s="16">
        <v>7544.6</v>
      </c>
      <c r="I602" s="17">
        <f t="shared" si="44"/>
        <v>5.0760855788698931E-3</v>
      </c>
      <c r="J602" s="18">
        <f t="shared" si="41"/>
        <v>0.13769141645179347</v>
      </c>
      <c r="K602" s="139"/>
      <c r="M602" s="93"/>
    </row>
    <row r="603" spans="1:13">
      <c r="A603" s="11">
        <f t="shared" si="42"/>
        <v>34607</v>
      </c>
      <c r="B603" s="7">
        <v>34596</v>
      </c>
      <c r="C603" s="2" t="s">
        <v>0</v>
      </c>
      <c r="D603" s="109"/>
      <c r="E603" s="109"/>
      <c r="F603" s="11">
        <f t="shared" si="43"/>
        <v>34607</v>
      </c>
      <c r="G603" s="7">
        <v>34596</v>
      </c>
      <c r="H603" s="16">
        <v>7505.6</v>
      </c>
      <c r="I603" s="17">
        <f t="shared" si="44"/>
        <v>-5.182666980516012E-3</v>
      </c>
      <c r="J603" s="18">
        <f t="shared" si="41"/>
        <v>0.13367035884001857</v>
      </c>
      <c r="K603" s="139"/>
      <c r="M603" s="93"/>
    </row>
    <row r="604" spans="1:13">
      <c r="A604" s="11">
        <f t="shared" si="42"/>
        <v>34607</v>
      </c>
      <c r="B604" s="7">
        <v>34597</v>
      </c>
      <c r="C604" s="2" t="s">
        <v>0</v>
      </c>
      <c r="D604" s="109"/>
      <c r="E604" s="109"/>
      <c r="F604" s="11">
        <f t="shared" si="43"/>
        <v>34607</v>
      </c>
      <c r="G604" s="7">
        <v>34597</v>
      </c>
      <c r="H604" s="16">
        <v>7490.1</v>
      </c>
      <c r="I604" s="17">
        <f t="shared" si="44"/>
        <v>-2.0672600172076195E-3</v>
      </c>
      <c r="J604" s="18">
        <f t="shared" si="41"/>
        <v>0.13319434066086183</v>
      </c>
      <c r="K604" s="139"/>
      <c r="M604" s="93"/>
    </row>
    <row r="605" spans="1:13">
      <c r="A605" s="11">
        <f t="shared" si="42"/>
        <v>34607</v>
      </c>
      <c r="B605" s="7">
        <v>34598</v>
      </c>
      <c r="C605" s="2" t="s">
        <v>0</v>
      </c>
      <c r="D605" s="109"/>
      <c r="E605" s="109"/>
      <c r="F605" s="11">
        <f t="shared" si="43"/>
        <v>34607</v>
      </c>
      <c r="G605" s="7">
        <v>34598</v>
      </c>
      <c r="H605" s="16">
        <v>7413.2</v>
      </c>
      <c r="I605" s="17">
        <f t="shared" si="44"/>
        <v>-1.0319953633830923E-2</v>
      </c>
      <c r="J605" s="18">
        <f t="shared" ref="J605:J668" si="45">IF(ISNUMBER(I605),STDEV(I516:I605)*SQRT(252),"")</f>
        <v>0.1339010435560925</v>
      </c>
      <c r="K605" s="139"/>
      <c r="M605" s="93"/>
    </row>
    <row r="606" spans="1:13">
      <c r="A606" s="11">
        <f t="shared" si="42"/>
        <v>34607</v>
      </c>
      <c r="B606" s="7">
        <v>34599</v>
      </c>
      <c r="C606" s="2" t="s">
        <v>0</v>
      </c>
      <c r="D606" s="109"/>
      <c r="E606" s="109"/>
      <c r="F606" s="11">
        <f t="shared" si="43"/>
        <v>34607</v>
      </c>
      <c r="G606" s="7">
        <v>34599</v>
      </c>
      <c r="H606" s="16">
        <v>7434.4</v>
      </c>
      <c r="I606" s="17">
        <f t="shared" si="44"/>
        <v>2.8556823199742949E-3</v>
      </c>
      <c r="J606" s="18">
        <f t="shared" si="45"/>
        <v>0.13339275231723149</v>
      </c>
      <c r="K606" s="139"/>
      <c r="M606" s="93"/>
    </row>
    <row r="607" spans="1:13">
      <c r="A607" s="11">
        <f t="shared" si="42"/>
        <v>34607</v>
      </c>
      <c r="B607" s="7">
        <v>34600</v>
      </c>
      <c r="C607" s="2" t="s">
        <v>0</v>
      </c>
      <c r="D607" s="109"/>
      <c r="E607" s="109"/>
      <c r="F607" s="11">
        <f t="shared" si="43"/>
        <v>34607</v>
      </c>
      <c r="G607" s="7">
        <v>34600</v>
      </c>
      <c r="H607" s="16">
        <v>7426.3</v>
      </c>
      <c r="I607" s="17">
        <f t="shared" si="44"/>
        <v>-1.0901237225903347E-3</v>
      </c>
      <c r="J607" s="18">
        <f t="shared" si="45"/>
        <v>0.13301049341874333</v>
      </c>
      <c r="K607" s="139"/>
      <c r="M607" s="93"/>
    </row>
    <row r="608" spans="1:13">
      <c r="A608" s="11">
        <f t="shared" si="42"/>
        <v>34607</v>
      </c>
      <c r="B608" s="7">
        <v>34603</v>
      </c>
      <c r="C608" s="2" t="s">
        <v>0</v>
      </c>
      <c r="D608" s="109"/>
      <c r="E608" s="109"/>
      <c r="F608" s="11">
        <f t="shared" si="43"/>
        <v>34607</v>
      </c>
      <c r="G608" s="7">
        <v>34603</v>
      </c>
      <c r="H608" s="16">
        <v>7439.6</v>
      </c>
      <c r="I608" s="17">
        <f t="shared" si="44"/>
        <v>1.7893304204326071E-3</v>
      </c>
      <c r="J608" s="18">
        <f t="shared" si="45"/>
        <v>0.13228864760633921</v>
      </c>
      <c r="K608" s="139"/>
      <c r="M608" s="93"/>
    </row>
    <row r="609" spans="1:13">
      <c r="A609" s="11">
        <f t="shared" si="42"/>
        <v>34607</v>
      </c>
      <c r="B609" s="7">
        <v>34604</v>
      </c>
      <c r="C609" s="2" t="s">
        <v>0</v>
      </c>
      <c r="D609" s="109"/>
      <c r="E609" s="109"/>
      <c r="F609" s="11">
        <f t="shared" si="43"/>
        <v>34607</v>
      </c>
      <c r="G609" s="7">
        <v>34604</v>
      </c>
      <c r="H609" s="16">
        <v>7378.6</v>
      </c>
      <c r="I609" s="17">
        <f t="shared" si="44"/>
        <v>-8.2331652391533505E-3</v>
      </c>
      <c r="J609" s="18">
        <f t="shared" si="45"/>
        <v>0.13249907286931939</v>
      </c>
      <c r="K609" s="139"/>
      <c r="M609" s="93"/>
    </row>
    <row r="610" spans="1:13">
      <c r="A610" s="11">
        <f t="shared" si="42"/>
        <v>34607</v>
      </c>
      <c r="B610" s="7">
        <v>34605</v>
      </c>
      <c r="C610" s="2" t="s">
        <v>0</v>
      </c>
      <c r="D610" s="109"/>
      <c r="E610" s="109"/>
      <c r="F610" s="11">
        <f t="shared" si="43"/>
        <v>34607</v>
      </c>
      <c r="G610" s="7">
        <v>34605</v>
      </c>
      <c r="H610" s="16">
        <v>7392.1</v>
      </c>
      <c r="I610" s="17">
        <f t="shared" si="44"/>
        <v>1.8279436667252586E-3</v>
      </c>
      <c r="J610" s="18">
        <f t="shared" si="45"/>
        <v>0.13091627484635271</v>
      </c>
      <c r="K610" s="139"/>
      <c r="M610" s="93"/>
    </row>
    <row r="611" spans="1:13">
      <c r="A611" s="11">
        <f t="shared" si="42"/>
        <v>34607</v>
      </c>
      <c r="B611" s="7">
        <v>34606</v>
      </c>
      <c r="C611" s="2" t="s">
        <v>0</v>
      </c>
      <c r="D611" s="109"/>
      <c r="E611" s="109"/>
      <c r="F611" s="11">
        <f t="shared" si="43"/>
        <v>34607</v>
      </c>
      <c r="G611" s="7">
        <v>34606</v>
      </c>
      <c r="H611" s="16">
        <v>7455.2</v>
      </c>
      <c r="I611" s="17">
        <f t="shared" si="44"/>
        <v>8.4999131029018637E-3</v>
      </c>
      <c r="J611" s="18">
        <f t="shared" si="45"/>
        <v>0.13146871290553785</v>
      </c>
      <c r="K611" s="139"/>
      <c r="M611" s="93"/>
    </row>
    <row r="612" spans="1:13">
      <c r="A612" s="11">
        <f t="shared" si="42"/>
        <v>34607</v>
      </c>
      <c r="B612" s="7">
        <v>34607</v>
      </c>
      <c r="C612" s="2" t="s">
        <v>0</v>
      </c>
      <c r="D612" s="109"/>
      <c r="E612" s="109"/>
      <c r="F612" s="11">
        <f t="shared" si="43"/>
        <v>34607</v>
      </c>
      <c r="G612" s="7">
        <v>34607</v>
      </c>
      <c r="H612" s="16">
        <v>7447.3</v>
      </c>
      <c r="I612" s="17">
        <f t="shared" si="44"/>
        <v>-1.060224893811973E-3</v>
      </c>
      <c r="J612" s="18">
        <f t="shared" si="45"/>
        <v>0.13134854678528918</v>
      </c>
      <c r="K612" s="139"/>
      <c r="M612" s="93"/>
    </row>
    <row r="613" spans="1:13">
      <c r="A613" s="11">
        <f t="shared" si="42"/>
        <v>34638</v>
      </c>
      <c r="B613" s="7">
        <v>34610</v>
      </c>
      <c r="C613" s="2" t="s">
        <v>0</v>
      </c>
      <c r="D613" s="109"/>
      <c r="E613" s="109"/>
      <c r="F613" s="11">
        <f t="shared" si="43"/>
        <v>34638</v>
      </c>
      <c r="G613" s="7">
        <v>34610</v>
      </c>
      <c r="H613" s="16">
        <v>7455.8</v>
      </c>
      <c r="I613" s="17">
        <f t="shared" si="44"/>
        <v>1.1407023936877644E-3</v>
      </c>
      <c r="J613" s="18">
        <f t="shared" si="45"/>
        <v>0.1311630732448463</v>
      </c>
      <c r="K613" s="139"/>
      <c r="M613" s="93"/>
    </row>
    <row r="614" spans="1:13">
      <c r="A614" s="11">
        <f t="shared" si="42"/>
        <v>34638</v>
      </c>
      <c r="B614" s="7">
        <v>34611</v>
      </c>
      <c r="C614" s="2" t="s">
        <v>0</v>
      </c>
      <c r="D614" s="109"/>
      <c r="E614" s="109"/>
      <c r="F614" s="11">
        <f t="shared" si="43"/>
        <v>34638</v>
      </c>
      <c r="G614" s="7">
        <v>34611</v>
      </c>
      <c r="H614" s="16">
        <v>7331.2</v>
      </c>
      <c r="I614" s="17">
        <f t="shared" si="44"/>
        <v>-1.6853039712145221E-2</v>
      </c>
      <c r="J614" s="18">
        <f t="shared" si="45"/>
        <v>0.13381875755494807</v>
      </c>
      <c r="K614" s="139"/>
      <c r="M614" s="93"/>
    </row>
    <row r="615" spans="1:13">
      <c r="A615" s="11">
        <f t="shared" si="42"/>
        <v>34638</v>
      </c>
      <c r="B615" s="7">
        <v>34612</v>
      </c>
      <c r="C615" s="2" t="s">
        <v>0</v>
      </c>
      <c r="D615" s="109"/>
      <c r="E615" s="109"/>
      <c r="F615" s="11">
        <f t="shared" si="43"/>
        <v>34638</v>
      </c>
      <c r="G615" s="7">
        <v>34612</v>
      </c>
      <c r="H615" s="16">
        <v>7267.8</v>
      </c>
      <c r="I615" s="17">
        <f t="shared" si="44"/>
        <v>-8.685581008364791E-3</v>
      </c>
      <c r="J615" s="18">
        <f t="shared" si="45"/>
        <v>0.13377903992964083</v>
      </c>
      <c r="K615" s="139"/>
      <c r="M615" s="93"/>
    </row>
    <row r="616" spans="1:13">
      <c r="A616" s="11">
        <f t="shared" si="42"/>
        <v>34638</v>
      </c>
      <c r="B616" s="7">
        <v>34613</v>
      </c>
      <c r="C616" s="2" t="s">
        <v>0</v>
      </c>
      <c r="D616" s="109"/>
      <c r="E616" s="109"/>
      <c r="F616" s="11">
        <f t="shared" si="43"/>
        <v>34638</v>
      </c>
      <c r="G616" s="7">
        <v>34613</v>
      </c>
      <c r="H616" s="16">
        <v>7265.3</v>
      </c>
      <c r="I616" s="17">
        <f t="shared" si="44"/>
        <v>-3.4404222425487343E-4</v>
      </c>
      <c r="J616" s="18">
        <f t="shared" si="45"/>
        <v>0.13288016961616581</v>
      </c>
      <c r="K616" s="139"/>
      <c r="M616" s="93"/>
    </row>
    <row r="617" spans="1:13">
      <c r="A617" s="11">
        <f t="shared" si="42"/>
        <v>34638</v>
      </c>
      <c r="B617" s="7">
        <v>34614</v>
      </c>
      <c r="C617" s="2" t="s">
        <v>0</v>
      </c>
      <c r="D617" s="109"/>
      <c r="E617" s="109"/>
      <c r="F617" s="11">
        <f t="shared" si="43"/>
        <v>34638</v>
      </c>
      <c r="G617" s="7">
        <v>34614</v>
      </c>
      <c r="H617" s="16">
        <v>7226.8</v>
      </c>
      <c r="I617" s="17">
        <f t="shared" si="44"/>
        <v>-5.3132521267844702E-3</v>
      </c>
      <c r="J617" s="18">
        <f t="shared" si="45"/>
        <v>0.1331032532547243</v>
      </c>
      <c r="K617" s="139"/>
      <c r="M617" s="93"/>
    </row>
    <row r="618" spans="1:13">
      <c r="A618" s="11">
        <f t="shared" si="42"/>
        <v>34638</v>
      </c>
      <c r="B618" s="7">
        <v>34617</v>
      </c>
      <c r="C618" s="2" t="s">
        <v>0</v>
      </c>
      <c r="D618" s="109"/>
      <c r="E618" s="109"/>
      <c r="F618" s="11">
        <f t="shared" si="43"/>
        <v>34638</v>
      </c>
      <c r="G618" s="7">
        <v>34617</v>
      </c>
      <c r="H618" s="16">
        <v>7314</v>
      </c>
      <c r="I618" s="17">
        <f t="shared" si="44"/>
        <v>1.1993981809554339E-2</v>
      </c>
      <c r="J618" s="18">
        <f t="shared" si="45"/>
        <v>0.13465052329999011</v>
      </c>
      <c r="K618" s="139"/>
      <c r="M618" s="93"/>
    </row>
    <row r="619" spans="1:13">
      <c r="A619" s="11">
        <f t="shared" si="42"/>
        <v>34638</v>
      </c>
      <c r="B619" s="7">
        <v>34618</v>
      </c>
      <c r="C619" s="2" t="s">
        <v>0</v>
      </c>
      <c r="D619" s="109"/>
      <c r="E619" s="109"/>
      <c r="F619" s="11">
        <f t="shared" si="43"/>
        <v>34638</v>
      </c>
      <c r="G619" s="7">
        <v>34618</v>
      </c>
      <c r="H619" s="16">
        <v>7342.4</v>
      </c>
      <c r="I619" s="17">
        <f t="shared" si="44"/>
        <v>3.8754449312425787E-3</v>
      </c>
      <c r="J619" s="18">
        <f t="shared" si="45"/>
        <v>0.13483119848607245</v>
      </c>
      <c r="K619" s="139"/>
      <c r="M619" s="93"/>
    </row>
    <row r="620" spans="1:13">
      <c r="A620" s="11">
        <f t="shared" si="42"/>
        <v>34638</v>
      </c>
      <c r="B620" s="7">
        <v>34619</v>
      </c>
      <c r="C620" s="2" t="s">
        <v>0</v>
      </c>
      <c r="D620" s="109"/>
      <c r="E620" s="109"/>
      <c r="F620" s="11">
        <f t="shared" si="43"/>
        <v>34638</v>
      </c>
      <c r="G620" s="7">
        <v>34619</v>
      </c>
      <c r="H620" s="16">
        <v>7344.6</v>
      </c>
      <c r="I620" s="17">
        <f t="shared" si="44"/>
        <v>2.9958466895287989E-4</v>
      </c>
      <c r="J620" s="18">
        <f t="shared" si="45"/>
        <v>0.13429443904122373</v>
      </c>
      <c r="K620" s="139"/>
      <c r="M620" s="93"/>
    </row>
    <row r="621" spans="1:13">
      <c r="A621" s="11">
        <f t="shared" si="42"/>
        <v>34638</v>
      </c>
      <c r="B621" s="7">
        <v>34620</v>
      </c>
      <c r="C621" s="2" t="s">
        <v>0</v>
      </c>
      <c r="D621" s="109"/>
      <c r="E621" s="109"/>
      <c r="F621" s="11">
        <f t="shared" si="43"/>
        <v>34638</v>
      </c>
      <c r="G621" s="7">
        <v>34620</v>
      </c>
      <c r="H621" s="16">
        <v>7327.9</v>
      </c>
      <c r="I621" s="17">
        <f t="shared" si="44"/>
        <v>-2.2763683368767365E-3</v>
      </c>
      <c r="J621" s="18">
        <f t="shared" si="45"/>
        <v>0.1343268448554874</v>
      </c>
      <c r="K621" s="139"/>
      <c r="M621" s="93"/>
    </row>
    <row r="622" spans="1:13">
      <c r="A622" s="11">
        <f t="shared" si="42"/>
        <v>34638</v>
      </c>
      <c r="B622" s="7">
        <v>34621</v>
      </c>
      <c r="C622" s="2" t="s">
        <v>0</v>
      </c>
      <c r="D622" s="109"/>
      <c r="E622" s="109"/>
      <c r="F622" s="11">
        <f t="shared" si="43"/>
        <v>34638</v>
      </c>
      <c r="G622" s="7">
        <v>34621</v>
      </c>
      <c r="H622" s="16">
        <v>7354.1</v>
      </c>
      <c r="I622" s="17">
        <f t="shared" si="44"/>
        <v>3.5689998380018079E-3</v>
      </c>
      <c r="J622" s="18">
        <f t="shared" si="45"/>
        <v>0.13441964769923292</v>
      </c>
      <c r="K622" s="139"/>
      <c r="M622" s="93"/>
    </row>
    <row r="623" spans="1:13">
      <c r="A623" s="11">
        <f t="shared" si="42"/>
        <v>34638</v>
      </c>
      <c r="B623" s="7">
        <v>34624</v>
      </c>
      <c r="C623" s="2" t="s">
        <v>0</v>
      </c>
      <c r="D623" s="109"/>
      <c r="E623" s="109"/>
      <c r="F623" s="11">
        <f t="shared" si="43"/>
        <v>34638</v>
      </c>
      <c r="G623" s="7">
        <v>34624</v>
      </c>
      <c r="H623" s="16">
        <v>7390.4</v>
      </c>
      <c r="I623" s="17">
        <f t="shared" si="44"/>
        <v>4.9238798656940025E-3</v>
      </c>
      <c r="J623" s="18">
        <f t="shared" si="45"/>
        <v>0.13469931073437691</v>
      </c>
      <c r="K623" s="139"/>
      <c r="M623" s="93"/>
    </row>
    <row r="624" spans="1:13">
      <c r="A624" s="11">
        <f t="shared" si="42"/>
        <v>34638</v>
      </c>
      <c r="B624" s="7">
        <v>34625</v>
      </c>
      <c r="C624" s="2" t="s">
        <v>0</v>
      </c>
      <c r="D624" s="109"/>
      <c r="E624" s="109"/>
      <c r="F624" s="11">
        <f t="shared" si="43"/>
        <v>34638</v>
      </c>
      <c r="G624" s="7">
        <v>34625</v>
      </c>
      <c r="H624" s="16">
        <v>7352.7</v>
      </c>
      <c r="I624" s="17">
        <f t="shared" si="44"/>
        <v>-5.114267986050601E-3</v>
      </c>
      <c r="J624" s="18">
        <f t="shared" si="45"/>
        <v>0.13476186120212291</v>
      </c>
      <c r="K624" s="139"/>
      <c r="M624" s="93"/>
    </row>
    <row r="625" spans="1:13">
      <c r="A625" s="11">
        <f t="shared" si="42"/>
        <v>34638</v>
      </c>
      <c r="B625" s="7">
        <v>34626</v>
      </c>
      <c r="C625" s="2" t="s">
        <v>0</v>
      </c>
      <c r="D625" s="109"/>
      <c r="E625" s="109"/>
      <c r="F625" s="11">
        <f t="shared" si="43"/>
        <v>34638</v>
      </c>
      <c r="G625" s="7">
        <v>34626</v>
      </c>
      <c r="H625" s="16">
        <v>7395.5</v>
      </c>
      <c r="I625" s="17">
        <f t="shared" si="44"/>
        <v>5.8041144211344303E-3</v>
      </c>
      <c r="J625" s="18">
        <f t="shared" si="45"/>
        <v>0.13514830702132422</v>
      </c>
      <c r="K625" s="139"/>
      <c r="M625" s="93"/>
    </row>
    <row r="626" spans="1:13">
      <c r="A626" s="11">
        <f t="shared" si="42"/>
        <v>34638</v>
      </c>
      <c r="B626" s="7">
        <v>34627</v>
      </c>
      <c r="C626" s="2" t="s">
        <v>0</v>
      </c>
      <c r="D626" s="109"/>
      <c r="E626" s="109"/>
      <c r="F626" s="11">
        <f t="shared" si="43"/>
        <v>34638</v>
      </c>
      <c r="G626" s="7">
        <v>34627</v>
      </c>
      <c r="H626" s="16">
        <v>7406.3</v>
      </c>
      <c r="I626" s="17">
        <f t="shared" si="44"/>
        <v>1.4592822381810601E-3</v>
      </c>
      <c r="J626" s="18">
        <f t="shared" si="45"/>
        <v>0.1342614397927058</v>
      </c>
      <c r="K626" s="139"/>
      <c r="M626" s="93"/>
    </row>
    <row r="627" spans="1:13">
      <c r="A627" s="11">
        <f t="shared" si="42"/>
        <v>34638</v>
      </c>
      <c r="B627" s="7">
        <v>34628</v>
      </c>
      <c r="C627" s="2" t="s">
        <v>0</v>
      </c>
      <c r="D627" s="109"/>
      <c r="E627" s="109"/>
      <c r="F627" s="11">
        <f t="shared" si="43"/>
        <v>34638</v>
      </c>
      <c r="G627" s="7">
        <v>34628</v>
      </c>
      <c r="H627" s="16">
        <v>7481.8</v>
      </c>
      <c r="I627" s="17">
        <f t="shared" si="44"/>
        <v>1.0142415380574752E-2</v>
      </c>
      <c r="J627" s="18">
        <f t="shared" si="45"/>
        <v>0.13531608536599063</v>
      </c>
      <c r="K627" s="139"/>
      <c r="M627" s="93"/>
    </row>
    <row r="628" spans="1:13">
      <c r="A628" s="11">
        <f t="shared" si="42"/>
        <v>34638</v>
      </c>
      <c r="B628" s="7">
        <v>34631</v>
      </c>
      <c r="C628" s="2" t="s">
        <v>0</v>
      </c>
      <c r="D628" s="109"/>
      <c r="E628" s="109"/>
      <c r="F628" s="11">
        <f t="shared" si="43"/>
        <v>34638</v>
      </c>
      <c r="G628" s="7">
        <v>34631</v>
      </c>
      <c r="H628" s="16">
        <v>7489.8</v>
      </c>
      <c r="I628" s="17">
        <f t="shared" si="44"/>
        <v>1.0686901548797383E-3</v>
      </c>
      <c r="J628" s="18">
        <f t="shared" si="45"/>
        <v>0.1330949538601584</v>
      </c>
      <c r="K628" s="139"/>
      <c r="M628" s="93"/>
    </row>
    <row r="629" spans="1:13">
      <c r="A629" s="11">
        <f t="shared" si="42"/>
        <v>34638</v>
      </c>
      <c r="B629" s="7">
        <v>34632</v>
      </c>
      <c r="C629" s="2" t="s">
        <v>0</v>
      </c>
      <c r="D629" s="109"/>
      <c r="E629" s="109"/>
      <c r="F629" s="11">
        <f t="shared" si="43"/>
        <v>34638</v>
      </c>
      <c r="G629" s="7">
        <v>34632</v>
      </c>
      <c r="H629" s="16">
        <v>7431</v>
      </c>
      <c r="I629" s="17">
        <f t="shared" si="44"/>
        <v>-7.8816557275910391E-3</v>
      </c>
      <c r="J629" s="18">
        <f t="shared" si="45"/>
        <v>0.13146537622616175</v>
      </c>
      <c r="K629" s="139"/>
      <c r="M629" s="93"/>
    </row>
    <row r="630" spans="1:13">
      <c r="A630" s="11">
        <f t="shared" si="42"/>
        <v>34638</v>
      </c>
      <c r="B630" s="7">
        <v>34633</v>
      </c>
      <c r="C630" s="2" t="s">
        <v>0</v>
      </c>
      <c r="D630" s="109"/>
      <c r="E630" s="109"/>
      <c r="F630" s="11">
        <f t="shared" si="43"/>
        <v>34638</v>
      </c>
      <c r="G630" s="7">
        <v>34633</v>
      </c>
      <c r="H630" s="16">
        <v>7415.9</v>
      </c>
      <c r="I630" s="17">
        <f t="shared" si="44"/>
        <v>-2.0340953608375765E-3</v>
      </c>
      <c r="J630" s="18">
        <f t="shared" si="45"/>
        <v>0.13063966380300945</v>
      </c>
      <c r="K630" s="139"/>
      <c r="M630" s="93"/>
    </row>
    <row r="631" spans="1:13">
      <c r="A631" s="11">
        <f t="shared" si="42"/>
        <v>34638</v>
      </c>
      <c r="B631" s="7">
        <v>34634</v>
      </c>
      <c r="C631" s="2" t="s">
        <v>0</v>
      </c>
      <c r="D631" s="109"/>
      <c r="E631" s="109"/>
      <c r="F631" s="11">
        <f t="shared" si="43"/>
        <v>34638</v>
      </c>
      <c r="G631" s="7">
        <v>34634</v>
      </c>
      <c r="H631" s="16">
        <v>7474.6</v>
      </c>
      <c r="I631" s="17">
        <f t="shared" si="44"/>
        <v>7.8842623247673983E-3</v>
      </c>
      <c r="J631" s="18">
        <f t="shared" si="45"/>
        <v>0.13077230009842367</v>
      </c>
      <c r="K631" s="139"/>
      <c r="M631" s="93"/>
    </row>
    <row r="632" spans="1:13">
      <c r="A632" s="11">
        <f t="shared" si="42"/>
        <v>34638</v>
      </c>
      <c r="B632" s="7">
        <v>34635</v>
      </c>
      <c r="C632" s="2" t="s">
        <v>0</v>
      </c>
      <c r="D632" s="109"/>
      <c r="E632" s="109"/>
      <c r="F632" s="11">
        <f t="shared" si="43"/>
        <v>34638</v>
      </c>
      <c r="G632" s="7">
        <v>34635</v>
      </c>
      <c r="H632" s="16">
        <v>7437.5</v>
      </c>
      <c r="I632" s="17">
        <f t="shared" si="44"/>
        <v>-4.9758352675139958E-3</v>
      </c>
      <c r="J632" s="18">
        <f t="shared" si="45"/>
        <v>0.1309865276012363</v>
      </c>
      <c r="K632" s="139"/>
      <c r="M632" s="93"/>
    </row>
    <row r="633" spans="1:13">
      <c r="A633" s="11">
        <f t="shared" si="42"/>
        <v>34638</v>
      </c>
      <c r="B633" s="7">
        <v>34638</v>
      </c>
      <c r="C633" s="2" t="s">
        <v>0</v>
      </c>
      <c r="D633" s="109"/>
      <c r="E633" s="109"/>
      <c r="F633" s="11">
        <f t="shared" si="43"/>
        <v>34638</v>
      </c>
      <c r="G633" s="7">
        <v>34638</v>
      </c>
      <c r="H633" s="16">
        <v>7527.7</v>
      </c>
      <c r="I633" s="17">
        <f t="shared" si="44"/>
        <v>1.2054779395145227E-2</v>
      </c>
      <c r="J633" s="18">
        <f t="shared" si="45"/>
        <v>0.12131048253309198</v>
      </c>
      <c r="K633" s="139"/>
      <c r="M633" s="93"/>
    </row>
    <row r="634" spans="1:13">
      <c r="A634" s="11">
        <f t="shared" si="42"/>
        <v>34668</v>
      </c>
      <c r="B634" s="7">
        <v>34639</v>
      </c>
      <c r="C634" s="2" t="s">
        <v>0</v>
      </c>
      <c r="D634" s="109"/>
      <c r="E634" s="109"/>
      <c r="F634" s="11">
        <f t="shared" si="43"/>
        <v>34668</v>
      </c>
      <c r="G634" s="7">
        <v>34639</v>
      </c>
      <c r="H634" s="16">
        <v>7468.2</v>
      </c>
      <c r="I634" s="17">
        <f t="shared" si="44"/>
        <v>-7.935544014043467E-3</v>
      </c>
      <c r="J634" s="18">
        <f t="shared" si="45"/>
        <v>0.12146420919277455</v>
      </c>
      <c r="K634" s="139"/>
      <c r="M634" s="93"/>
    </row>
    <row r="635" spans="1:13">
      <c r="A635" s="11">
        <f t="shared" si="42"/>
        <v>34668</v>
      </c>
      <c r="B635" s="7">
        <v>34640</v>
      </c>
      <c r="C635" s="2" t="s">
        <v>0</v>
      </c>
      <c r="D635" s="109"/>
      <c r="E635" s="109"/>
      <c r="F635" s="11">
        <f t="shared" si="43"/>
        <v>34668</v>
      </c>
      <c r="G635" s="7">
        <v>34640</v>
      </c>
      <c r="H635" s="16">
        <v>7410.7</v>
      </c>
      <c r="I635" s="17">
        <f t="shared" si="44"/>
        <v>-7.7291044700022451E-3</v>
      </c>
      <c r="J635" s="18">
        <f t="shared" si="45"/>
        <v>0.12222442106796871</v>
      </c>
      <c r="K635" s="139"/>
      <c r="M635" s="93"/>
    </row>
    <row r="636" spans="1:13">
      <c r="A636" s="11">
        <f t="shared" si="42"/>
        <v>34668</v>
      </c>
      <c r="B636" s="7">
        <v>34641</v>
      </c>
      <c r="C636" s="2" t="s">
        <v>0</v>
      </c>
      <c r="D636" s="109"/>
      <c r="E636" s="109"/>
      <c r="F636" s="11">
        <f t="shared" si="43"/>
        <v>34668</v>
      </c>
      <c r="G636" s="7">
        <v>34641</v>
      </c>
      <c r="H636" s="16">
        <v>7418.6</v>
      </c>
      <c r="I636" s="17">
        <f t="shared" si="44"/>
        <v>1.0654583489903349E-3</v>
      </c>
      <c r="J636" s="18">
        <f t="shared" si="45"/>
        <v>0.12165676271968087</v>
      </c>
      <c r="K636" s="139"/>
      <c r="M636" s="93"/>
    </row>
    <row r="637" spans="1:13">
      <c r="A637" s="11">
        <f t="shared" si="42"/>
        <v>34668</v>
      </c>
      <c r="B637" s="7">
        <v>34642</v>
      </c>
      <c r="C637" s="2" t="s">
        <v>0</v>
      </c>
      <c r="D637" s="109"/>
      <c r="E637" s="109"/>
      <c r="F637" s="11">
        <f t="shared" si="43"/>
        <v>34668</v>
      </c>
      <c r="G637" s="7">
        <v>34642</v>
      </c>
      <c r="H637" s="16">
        <v>7385.9</v>
      </c>
      <c r="I637" s="17">
        <f t="shared" si="44"/>
        <v>-4.4175829212015827E-3</v>
      </c>
      <c r="J637" s="18">
        <f t="shared" si="45"/>
        <v>0.12015004253705322</v>
      </c>
      <c r="K637" s="139"/>
      <c r="M637" s="93"/>
    </row>
    <row r="638" spans="1:13">
      <c r="A638" s="11">
        <f t="shared" si="42"/>
        <v>34668</v>
      </c>
      <c r="B638" s="7">
        <v>34645</v>
      </c>
      <c r="C638" s="2" t="s">
        <v>0</v>
      </c>
      <c r="D638" s="109"/>
      <c r="E638" s="109"/>
      <c r="F638" s="11">
        <f t="shared" si="43"/>
        <v>34668</v>
      </c>
      <c r="G638" s="7">
        <v>34645</v>
      </c>
      <c r="H638" s="16">
        <v>7300.5</v>
      </c>
      <c r="I638" s="17">
        <f t="shared" si="44"/>
        <v>-1.162993825115478E-2</v>
      </c>
      <c r="J638" s="18">
        <f t="shared" si="45"/>
        <v>0.12039115543328426</v>
      </c>
      <c r="K638" s="139"/>
      <c r="M638" s="93"/>
    </row>
    <row r="639" spans="1:13">
      <c r="A639" s="11">
        <f t="shared" si="42"/>
        <v>34668</v>
      </c>
      <c r="B639" s="7">
        <v>34646</v>
      </c>
      <c r="C639" s="2" t="s">
        <v>0</v>
      </c>
      <c r="D639" s="109"/>
      <c r="E639" s="109"/>
      <c r="F639" s="11">
        <f t="shared" si="43"/>
        <v>34668</v>
      </c>
      <c r="G639" s="7">
        <v>34646</v>
      </c>
      <c r="H639" s="16">
        <v>7261.5</v>
      </c>
      <c r="I639" s="17">
        <f t="shared" si="44"/>
        <v>-5.3564198937599986E-3</v>
      </c>
      <c r="J639" s="18">
        <f t="shared" si="45"/>
        <v>0.11985805922605841</v>
      </c>
      <c r="K639" s="139"/>
      <c r="M639" s="93"/>
    </row>
    <row r="640" spans="1:13">
      <c r="A640" s="11">
        <f t="shared" si="42"/>
        <v>34668</v>
      </c>
      <c r="B640" s="7">
        <v>34647</v>
      </c>
      <c r="C640" s="2" t="s">
        <v>0</v>
      </c>
      <c r="D640" s="109"/>
      <c r="E640" s="109"/>
      <c r="F640" s="11">
        <f t="shared" si="43"/>
        <v>34668</v>
      </c>
      <c r="G640" s="7">
        <v>34647</v>
      </c>
      <c r="H640" s="16">
        <v>7319.7</v>
      </c>
      <c r="I640" s="17">
        <f t="shared" si="44"/>
        <v>7.9829244610901198E-3</v>
      </c>
      <c r="J640" s="18">
        <f t="shared" si="45"/>
        <v>0.12000454730934686</v>
      </c>
      <c r="K640" s="139"/>
      <c r="M640" s="93"/>
    </row>
    <row r="641" spans="1:13">
      <c r="A641" s="11">
        <f t="shared" si="42"/>
        <v>34668</v>
      </c>
      <c r="B641" s="7">
        <v>34648</v>
      </c>
      <c r="C641" s="2" t="s">
        <v>0</v>
      </c>
      <c r="D641" s="109"/>
      <c r="E641" s="109"/>
      <c r="F641" s="11">
        <f t="shared" si="43"/>
        <v>34668</v>
      </c>
      <c r="G641" s="7">
        <v>34648</v>
      </c>
      <c r="H641" s="16">
        <v>7281.9</v>
      </c>
      <c r="I641" s="17">
        <f t="shared" si="44"/>
        <v>-5.1775263589356009E-3</v>
      </c>
      <c r="J641" s="18">
        <f t="shared" si="45"/>
        <v>0.11756745657681625</v>
      </c>
      <c r="K641" s="139"/>
      <c r="M641" s="93"/>
    </row>
    <row r="642" spans="1:13">
      <c r="A642" s="11">
        <f t="shared" si="42"/>
        <v>34668</v>
      </c>
      <c r="B642" s="7">
        <v>34649</v>
      </c>
      <c r="C642" s="2" t="s">
        <v>0</v>
      </c>
      <c r="D642" s="109"/>
      <c r="E642" s="109"/>
      <c r="F642" s="11">
        <f t="shared" si="43"/>
        <v>34668</v>
      </c>
      <c r="G642" s="7">
        <v>34649</v>
      </c>
      <c r="H642" s="16">
        <v>7211.4</v>
      </c>
      <c r="I642" s="17">
        <f t="shared" si="44"/>
        <v>-9.7287099632151989E-3</v>
      </c>
      <c r="J642" s="18">
        <f t="shared" si="45"/>
        <v>0.11870058671415518</v>
      </c>
      <c r="K642" s="139"/>
      <c r="M642" s="93"/>
    </row>
    <row r="643" spans="1:13">
      <c r="A643" s="11">
        <f t="shared" ref="A643:A706" si="46">EOMONTH(B643,0)</f>
        <v>34668</v>
      </c>
      <c r="B643" s="7">
        <v>34652</v>
      </c>
      <c r="C643" s="2" t="s">
        <v>0</v>
      </c>
      <c r="D643" s="109"/>
      <c r="E643" s="109"/>
      <c r="F643" s="11">
        <f t="shared" ref="F643:F706" si="47">EOMONTH(G643,0)</f>
        <v>34668</v>
      </c>
      <c r="G643" s="7">
        <v>34652</v>
      </c>
      <c r="H643" s="16">
        <v>7112.2</v>
      </c>
      <c r="I643" s="17">
        <f t="shared" si="44"/>
        <v>-1.3851487903644771E-2</v>
      </c>
      <c r="J643" s="18">
        <f t="shared" si="45"/>
        <v>0.12091586192526926</v>
      </c>
      <c r="K643" s="139"/>
      <c r="M643" s="93"/>
    </row>
    <row r="644" spans="1:13">
      <c r="A644" s="11">
        <f t="shared" si="46"/>
        <v>34668</v>
      </c>
      <c r="B644" s="7">
        <v>34653</v>
      </c>
      <c r="C644" s="2" t="s">
        <v>0</v>
      </c>
      <c r="D644" s="109"/>
      <c r="E644" s="109"/>
      <c r="F644" s="11">
        <f t="shared" si="47"/>
        <v>34668</v>
      </c>
      <c r="G644" s="7">
        <v>34653</v>
      </c>
      <c r="H644" s="16">
        <v>7164.7</v>
      </c>
      <c r="I644" s="17">
        <f t="shared" ref="I644:I707" si="48">IF(AND(ISNUMBER(H643),ISNUMBER(H644)),LN(H644/H643)," ")</f>
        <v>7.3545709001648181E-3</v>
      </c>
      <c r="J644" s="18">
        <f t="shared" si="45"/>
        <v>0.12093196302480116</v>
      </c>
      <c r="K644" s="139"/>
      <c r="M644" s="93"/>
    </row>
    <row r="645" spans="1:13">
      <c r="A645" s="11">
        <f t="shared" si="46"/>
        <v>34668</v>
      </c>
      <c r="B645" s="7">
        <v>34654</v>
      </c>
      <c r="C645" s="2" t="s">
        <v>0</v>
      </c>
      <c r="D645" s="109"/>
      <c r="E645" s="109"/>
      <c r="F645" s="11">
        <f t="shared" si="47"/>
        <v>34668</v>
      </c>
      <c r="G645" s="7">
        <v>34654</v>
      </c>
      <c r="H645" s="16">
        <v>7163.5</v>
      </c>
      <c r="I645" s="17">
        <f t="shared" si="48"/>
        <v>-1.6750184989114877E-4</v>
      </c>
      <c r="J645" s="18">
        <f t="shared" si="45"/>
        <v>0.12084801107074475</v>
      </c>
      <c r="K645" s="139"/>
      <c r="M645" s="93"/>
    </row>
    <row r="646" spans="1:13">
      <c r="A646" s="11">
        <f t="shared" si="46"/>
        <v>34668</v>
      </c>
      <c r="B646" s="7">
        <v>34655</v>
      </c>
      <c r="C646" s="2" t="s">
        <v>0</v>
      </c>
      <c r="D646" s="109"/>
      <c r="E646" s="109"/>
      <c r="F646" s="11">
        <f t="shared" si="47"/>
        <v>34668</v>
      </c>
      <c r="G646" s="7">
        <v>34655</v>
      </c>
      <c r="H646" s="16">
        <v>7092.8</v>
      </c>
      <c r="I646" s="17">
        <f t="shared" si="48"/>
        <v>-9.9185033426378976E-3</v>
      </c>
      <c r="J646" s="18">
        <f t="shared" si="45"/>
        <v>0.11878825778232741</v>
      </c>
      <c r="K646" s="139"/>
      <c r="M646" s="93"/>
    </row>
    <row r="647" spans="1:13">
      <c r="A647" s="11">
        <f t="shared" si="46"/>
        <v>34668</v>
      </c>
      <c r="B647" s="7">
        <v>34656</v>
      </c>
      <c r="C647" s="2" t="s">
        <v>0</v>
      </c>
      <c r="D647" s="109"/>
      <c r="E647" s="109"/>
      <c r="F647" s="11">
        <f t="shared" si="47"/>
        <v>34668</v>
      </c>
      <c r="G647" s="7">
        <v>34656</v>
      </c>
      <c r="H647" s="16">
        <v>7101.1</v>
      </c>
      <c r="I647" s="17">
        <f t="shared" si="48"/>
        <v>1.1695166157349459E-3</v>
      </c>
      <c r="J647" s="18">
        <f t="shared" si="45"/>
        <v>0.11048524730861224</v>
      </c>
      <c r="K647" s="139"/>
      <c r="M647" s="93"/>
    </row>
    <row r="648" spans="1:13">
      <c r="A648" s="11">
        <f t="shared" si="46"/>
        <v>34668</v>
      </c>
      <c r="B648" s="7">
        <v>34659</v>
      </c>
      <c r="C648" s="2" t="s">
        <v>0</v>
      </c>
      <c r="D648" s="109"/>
      <c r="E648" s="109"/>
      <c r="F648" s="11">
        <f t="shared" si="47"/>
        <v>34668</v>
      </c>
      <c r="G648" s="7">
        <v>34659</v>
      </c>
      <c r="H648" s="16">
        <v>7055.2</v>
      </c>
      <c r="I648" s="17">
        <f t="shared" si="48"/>
        <v>-6.4847680325531365E-3</v>
      </c>
      <c r="J648" s="18">
        <f t="shared" si="45"/>
        <v>0.11021024350393439</v>
      </c>
      <c r="K648" s="139"/>
      <c r="M648" s="93"/>
    </row>
    <row r="649" spans="1:13">
      <c r="A649" s="11">
        <f t="shared" si="46"/>
        <v>34668</v>
      </c>
      <c r="B649" s="7">
        <v>34660</v>
      </c>
      <c r="C649" s="2" t="s">
        <v>0</v>
      </c>
      <c r="D649" s="109"/>
      <c r="E649" s="109"/>
      <c r="F649" s="11">
        <f t="shared" si="47"/>
        <v>34668</v>
      </c>
      <c r="G649" s="7">
        <v>34660</v>
      </c>
      <c r="H649" s="16">
        <v>6935.3</v>
      </c>
      <c r="I649" s="17">
        <f t="shared" si="48"/>
        <v>-1.7140621928663773E-2</v>
      </c>
      <c r="J649" s="18">
        <f t="shared" si="45"/>
        <v>0.11339397568213264</v>
      </c>
      <c r="K649" s="139"/>
      <c r="M649" s="93"/>
    </row>
    <row r="650" spans="1:13">
      <c r="A650" s="11">
        <f t="shared" si="46"/>
        <v>34668</v>
      </c>
      <c r="B650" s="7">
        <v>34661</v>
      </c>
      <c r="C650" s="2" t="s">
        <v>0</v>
      </c>
      <c r="D650" s="109"/>
      <c r="E650" s="109"/>
      <c r="F650" s="11">
        <f t="shared" si="47"/>
        <v>34668</v>
      </c>
      <c r="G650" s="7">
        <v>34661</v>
      </c>
      <c r="H650" s="16">
        <v>6868.1</v>
      </c>
      <c r="I650" s="17">
        <f t="shared" si="48"/>
        <v>-9.736808454383513E-3</v>
      </c>
      <c r="J650" s="18">
        <f t="shared" si="45"/>
        <v>0.11430687006316963</v>
      </c>
      <c r="K650" s="139"/>
      <c r="M650" s="93"/>
    </row>
    <row r="651" spans="1:13">
      <c r="A651" s="11">
        <f t="shared" si="46"/>
        <v>34668</v>
      </c>
      <c r="B651" s="7">
        <v>34662</v>
      </c>
      <c r="C651" s="2" t="s">
        <v>0</v>
      </c>
      <c r="D651" s="109"/>
      <c r="E651" s="109"/>
      <c r="F651" s="11">
        <f t="shared" si="47"/>
        <v>34668</v>
      </c>
      <c r="G651" s="7">
        <v>34662</v>
      </c>
      <c r="H651" s="16">
        <v>6974.7</v>
      </c>
      <c r="I651" s="17">
        <f t="shared" si="48"/>
        <v>1.54018128209655E-2</v>
      </c>
      <c r="J651" s="18">
        <f t="shared" si="45"/>
        <v>0.11511406500240269</v>
      </c>
      <c r="K651" s="139"/>
      <c r="M651" s="93"/>
    </row>
    <row r="652" spans="1:13">
      <c r="A652" s="11">
        <f t="shared" si="46"/>
        <v>34668</v>
      </c>
      <c r="B652" s="7">
        <v>34663</v>
      </c>
      <c r="C652" s="2" t="s">
        <v>0</v>
      </c>
      <c r="D652" s="109"/>
      <c r="E652" s="109"/>
      <c r="F652" s="11">
        <f t="shared" si="47"/>
        <v>34668</v>
      </c>
      <c r="G652" s="7">
        <v>34663</v>
      </c>
      <c r="H652" s="16">
        <v>7073.1</v>
      </c>
      <c r="I652" s="17">
        <f t="shared" si="48"/>
        <v>1.4009540196459409E-2</v>
      </c>
      <c r="J652" s="18">
        <f t="shared" si="45"/>
        <v>0.11769269912583596</v>
      </c>
      <c r="K652" s="139"/>
      <c r="M652" s="93"/>
    </row>
    <row r="653" spans="1:13">
      <c r="A653" s="11">
        <f t="shared" si="46"/>
        <v>34668</v>
      </c>
      <c r="B653" s="7">
        <v>34666</v>
      </c>
      <c r="C653" s="2" t="s">
        <v>0</v>
      </c>
      <c r="D653" s="109"/>
      <c r="E653" s="109"/>
      <c r="F653" s="11">
        <f t="shared" si="47"/>
        <v>34668</v>
      </c>
      <c r="G653" s="7">
        <v>34666</v>
      </c>
      <c r="H653" s="16">
        <v>7073.4</v>
      </c>
      <c r="I653" s="17">
        <f t="shared" si="48"/>
        <v>4.241331778801082E-5</v>
      </c>
      <c r="J653" s="18">
        <f t="shared" si="45"/>
        <v>0.11768962117603829</v>
      </c>
      <c r="K653" s="139"/>
      <c r="M653" s="93"/>
    </row>
    <row r="654" spans="1:13">
      <c r="A654" s="11">
        <f t="shared" si="46"/>
        <v>34668</v>
      </c>
      <c r="B654" s="7">
        <v>34667</v>
      </c>
      <c r="C654" s="2" t="s">
        <v>0</v>
      </c>
      <c r="D654" s="109"/>
      <c r="E654" s="109"/>
      <c r="F654" s="11">
        <f t="shared" si="47"/>
        <v>34668</v>
      </c>
      <c r="G654" s="7">
        <v>34667</v>
      </c>
      <c r="H654" s="16">
        <v>6998.8</v>
      </c>
      <c r="I654" s="17">
        <f t="shared" si="48"/>
        <v>-1.0602563755671968E-2</v>
      </c>
      <c r="J654" s="18">
        <f t="shared" si="45"/>
        <v>0.11875037180158557</v>
      </c>
      <c r="K654" s="139"/>
      <c r="M654" s="93"/>
    </row>
    <row r="655" spans="1:13">
      <c r="A655" s="11">
        <f t="shared" si="46"/>
        <v>34668</v>
      </c>
      <c r="B655" s="7">
        <v>34668</v>
      </c>
      <c r="C655" s="2" t="s">
        <v>0</v>
      </c>
      <c r="D655" s="109"/>
      <c r="E655" s="109"/>
      <c r="F655" s="11">
        <f t="shared" si="47"/>
        <v>34668</v>
      </c>
      <c r="G655" s="7">
        <v>34668</v>
      </c>
      <c r="H655" s="16">
        <v>6996.1</v>
      </c>
      <c r="I655" s="17">
        <f t="shared" si="48"/>
        <v>-3.8585485191013129E-4</v>
      </c>
      <c r="J655" s="18">
        <f t="shared" si="45"/>
        <v>0.11874931797892958</v>
      </c>
      <c r="K655" s="139"/>
      <c r="M655" s="93"/>
    </row>
    <row r="656" spans="1:13">
      <c r="A656" s="11">
        <f t="shared" si="46"/>
        <v>34699</v>
      </c>
      <c r="B656" s="7">
        <v>34669</v>
      </c>
      <c r="C656" s="2" t="s">
        <v>0</v>
      </c>
      <c r="D656" s="109"/>
      <c r="E656" s="109"/>
      <c r="F656" s="11">
        <f t="shared" si="47"/>
        <v>34699</v>
      </c>
      <c r="G656" s="7">
        <v>34669</v>
      </c>
      <c r="H656" s="16">
        <v>7045.8</v>
      </c>
      <c r="I656" s="17">
        <f t="shared" si="48"/>
        <v>7.0788436805359978E-3</v>
      </c>
      <c r="J656" s="18">
        <f t="shared" si="45"/>
        <v>0.11945548695617862</v>
      </c>
      <c r="K656" s="139"/>
      <c r="M656" s="93"/>
    </row>
    <row r="657" spans="1:13">
      <c r="A657" s="11">
        <f t="shared" si="46"/>
        <v>34699</v>
      </c>
      <c r="B657" s="7">
        <v>34670</v>
      </c>
      <c r="C657" s="2" t="s">
        <v>0</v>
      </c>
      <c r="D657" s="109"/>
      <c r="E657" s="109"/>
      <c r="F657" s="11">
        <f t="shared" si="47"/>
        <v>34699</v>
      </c>
      <c r="G657" s="7">
        <v>34670</v>
      </c>
      <c r="H657" s="16">
        <v>6965.2</v>
      </c>
      <c r="I657" s="17">
        <f t="shared" si="48"/>
        <v>-1.1505372793862942E-2</v>
      </c>
      <c r="J657" s="18">
        <f t="shared" si="45"/>
        <v>0.11929425697014545</v>
      </c>
      <c r="K657" s="139"/>
      <c r="M657" s="93"/>
    </row>
    <row r="658" spans="1:13">
      <c r="A658" s="11">
        <f t="shared" si="46"/>
        <v>34699</v>
      </c>
      <c r="B658" s="7">
        <v>34673</v>
      </c>
      <c r="C658" s="2" t="s">
        <v>0</v>
      </c>
      <c r="D658" s="109"/>
      <c r="E658" s="109"/>
      <c r="F658" s="11">
        <f t="shared" si="47"/>
        <v>34699</v>
      </c>
      <c r="G658" s="7">
        <v>34673</v>
      </c>
      <c r="H658" s="16">
        <v>7041.7</v>
      </c>
      <c r="I658" s="17">
        <f t="shared" si="48"/>
        <v>1.0923296468643904E-2</v>
      </c>
      <c r="J658" s="18">
        <f t="shared" si="45"/>
        <v>0.11938640515046778</v>
      </c>
      <c r="K658" s="139"/>
      <c r="M658" s="93"/>
    </row>
    <row r="659" spans="1:13">
      <c r="A659" s="11">
        <f t="shared" si="46"/>
        <v>34699</v>
      </c>
      <c r="B659" s="7">
        <v>34674</v>
      </c>
      <c r="C659" s="2" t="s">
        <v>0</v>
      </c>
      <c r="D659" s="109"/>
      <c r="E659" s="109"/>
      <c r="F659" s="11">
        <f t="shared" si="47"/>
        <v>34699</v>
      </c>
      <c r="G659" s="7">
        <v>34674</v>
      </c>
      <c r="H659" s="16">
        <v>7021.6</v>
      </c>
      <c r="I659" s="17">
        <f t="shared" si="48"/>
        <v>-2.8585059959635372E-3</v>
      </c>
      <c r="J659" s="18">
        <f t="shared" si="45"/>
        <v>0.1192678005026503</v>
      </c>
      <c r="K659" s="139"/>
      <c r="M659" s="93"/>
    </row>
    <row r="660" spans="1:13">
      <c r="A660" s="11">
        <f t="shared" si="46"/>
        <v>34699</v>
      </c>
      <c r="B660" s="7">
        <v>34675</v>
      </c>
      <c r="C660" s="2" t="s">
        <v>0</v>
      </c>
      <c r="D660" s="109"/>
      <c r="E660" s="109"/>
      <c r="F660" s="11">
        <f t="shared" si="47"/>
        <v>34699</v>
      </c>
      <c r="G660" s="7">
        <v>34675</v>
      </c>
      <c r="H660" s="16">
        <v>6938.2</v>
      </c>
      <c r="I660" s="17">
        <f t="shared" si="48"/>
        <v>-1.1948737412470553E-2</v>
      </c>
      <c r="J660" s="18">
        <f t="shared" si="45"/>
        <v>0.12025019529113337</v>
      </c>
      <c r="K660" s="139"/>
      <c r="M660" s="93"/>
    </row>
    <row r="661" spans="1:13">
      <c r="A661" s="11">
        <f t="shared" si="46"/>
        <v>34699</v>
      </c>
      <c r="B661" s="7">
        <v>34676</v>
      </c>
      <c r="C661" s="2" t="s">
        <v>0</v>
      </c>
      <c r="D661" s="109"/>
      <c r="E661" s="109"/>
      <c r="F661" s="11">
        <f t="shared" si="47"/>
        <v>34699</v>
      </c>
      <c r="G661" s="7">
        <v>34676</v>
      </c>
      <c r="H661" s="16">
        <v>6970.6</v>
      </c>
      <c r="I661" s="17">
        <f t="shared" si="48"/>
        <v>4.6589293979583304E-3</v>
      </c>
      <c r="J661" s="18">
        <f t="shared" si="45"/>
        <v>0.11997960129530595</v>
      </c>
      <c r="K661" s="139"/>
      <c r="M661" s="93"/>
    </row>
    <row r="662" spans="1:13">
      <c r="A662" s="11">
        <f t="shared" si="46"/>
        <v>34699</v>
      </c>
      <c r="B662" s="7">
        <v>34677</v>
      </c>
      <c r="C662" s="2" t="s">
        <v>0</v>
      </c>
      <c r="D662" s="109"/>
      <c r="E662" s="109"/>
      <c r="F662" s="11">
        <f t="shared" si="47"/>
        <v>34699</v>
      </c>
      <c r="G662" s="7">
        <v>34677</v>
      </c>
      <c r="H662" s="16">
        <v>6878</v>
      </c>
      <c r="I662" s="17">
        <f t="shared" si="48"/>
        <v>-1.3373392271184156E-2</v>
      </c>
      <c r="J662" s="18">
        <f t="shared" si="45"/>
        <v>0.12141960942152133</v>
      </c>
      <c r="K662" s="139"/>
      <c r="M662" s="93"/>
    </row>
    <row r="663" spans="1:13">
      <c r="A663" s="11">
        <f t="shared" si="46"/>
        <v>34699</v>
      </c>
      <c r="B663" s="7">
        <v>34680</v>
      </c>
      <c r="C663" s="2" t="s">
        <v>0</v>
      </c>
      <c r="D663" s="109"/>
      <c r="E663" s="109"/>
      <c r="F663" s="11">
        <f t="shared" si="47"/>
        <v>34699</v>
      </c>
      <c r="G663" s="7">
        <v>34680</v>
      </c>
      <c r="H663" s="16">
        <v>6843.2</v>
      </c>
      <c r="I663" s="17">
        <f t="shared" si="48"/>
        <v>-5.0724535195674119E-3</v>
      </c>
      <c r="J663" s="18">
        <f t="shared" si="45"/>
        <v>0.12131124178046204</v>
      </c>
      <c r="K663" s="139"/>
      <c r="M663" s="93"/>
    </row>
    <row r="664" spans="1:13">
      <c r="A664" s="11">
        <f t="shared" si="46"/>
        <v>34699</v>
      </c>
      <c r="B664" s="7">
        <v>34681</v>
      </c>
      <c r="C664" s="2" t="s">
        <v>0</v>
      </c>
      <c r="D664" s="109"/>
      <c r="E664" s="109"/>
      <c r="F664" s="11">
        <f t="shared" si="47"/>
        <v>34699</v>
      </c>
      <c r="G664" s="7">
        <v>34681</v>
      </c>
      <c r="H664" s="16">
        <v>6880.9</v>
      </c>
      <c r="I664" s="17">
        <f t="shared" si="48"/>
        <v>5.4939988528344098E-3</v>
      </c>
      <c r="J664" s="18">
        <f t="shared" si="45"/>
        <v>0.12160399064563372</v>
      </c>
      <c r="K664" s="139"/>
      <c r="M664" s="93"/>
    </row>
    <row r="665" spans="1:13">
      <c r="A665" s="11">
        <f t="shared" si="46"/>
        <v>34699</v>
      </c>
      <c r="B665" s="7">
        <v>34682</v>
      </c>
      <c r="C665" s="2" t="s">
        <v>0</v>
      </c>
      <c r="D665" s="109"/>
      <c r="E665" s="109"/>
      <c r="F665" s="11">
        <f t="shared" si="47"/>
        <v>34699</v>
      </c>
      <c r="G665" s="7">
        <v>34682</v>
      </c>
      <c r="H665" s="16">
        <v>6919.6</v>
      </c>
      <c r="I665" s="17">
        <f t="shared" si="48"/>
        <v>5.6085071473437817E-3</v>
      </c>
      <c r="J665" s="18">
        <f t="shared" si="45"/>
        <v>0.12200660616565473</v>
      </c>
      <c r="K665" s="139"/>
      <c r="M665" s="93"/>
    </row>
    <row r="666" spans="1:13">
      <c r="A666" s="11">
        <f t="shared" si="46"/>
        <v>34699</v>
      </c>
      <c r="B666" s="7">
        <v>34683</v>
      </c>
      <c r="C666" s="2" t="s">
        <v>0</v>
      </c>
      <c r="D666" s="109"/>
      <c r="E666" s="109"/>
      <c r="F666" s="11">
        <f t="shared" si="47"/>
        <v>34699</v>
      </c>
      <c r="G666" s="7">
        <v>34683</v>
      </c>
      <c r="H666" s="16">
        <v>7033.4</v>
      </c>
      <c r="I666" s="17">
        <f t="shared" si="48"/>
        <v>1.631226595128922E-2</v>
      </c>
      <c r="J666" s="18">
        <f t="shared" si="45"/>
        <v>0.1248831568399027</v>
      </c>
      <c r="K666" s="139"/>
      <c r="M666" s="93"/>
    </row>
    <row r="667" spans="1:13">
      <c r="A667" s="11">
        <f t="shared" si="46"/>
        <v>34699</v>
      </c>
      <c r="B667" s="7">
        <v>34684</v>
      </c>
      <c r="C667" s="2" t="s">
        <v>0</v>
      </c>
      <c r="D667" s="109"/>
      <c r="E667" s="109"/>
      <c r="F667" s="11">
        <f t="shared" si="47"/>
        <v>34699</v>
      </c>
      <c r="G667" s="7">
        <v>34684</v>
      </c>
      <c r="H667" s="16">
        <v>7050.8</v>
      </c>
      <c r="I667" s="17">
        <f t="shared" si="48"/>
        <v>2.4708551216868456E-3</v>
      </c>
      <c r="J667" s="18">
        <f t="shared" si="45"/>
        <v>0.12477014099234131</v>
      </c>
      <c r="K667" s="139"/>
      <c r="M667" s="93"/>
    </row>
    <row r="668" spans="1:13">
      <c r="A668" s="11">
        <f t="shared" si="46"/>
        <v>34699</v>
      </c>
      <c r="B668" s="7">
        <v>34687</v>
      </c>
      <c r="C668" s="2" t="s">
        <v>0</v>
      </c>
      <c r="D668" s="109"/>
      <c r="E668" s="109"/>
      <c r="F668" s="11">
        <f t="shared" si="47"/>
        <v>34699</v>
      </c>
      <c r="G668" s="7">
        <v>34687</v>
      </c>
      <c r="H668" s="16">
        <v>7080.9</v>
      </c>
      <c r="I668" s="17">
        <f t="shared" si="48"/>
        <v>4.2599327071445852E-3</v>
      </c>
      <c r="J668" s="18">
        <f t="shared" si="45"/>
        <v>0.12494098445754921</v>
      </c>
      <c r="K668" s="139"/>
      <c r="M668" s="93"/>
    </row>
    <row r="669" spans="1:13">
      <c r="A669" s="11">
        <f t="shared" si="46"/>
        <v>34699</v>
      </c>
      <c r="B669" s="7">
        <v>34688</v>
      </c>
      <c r="C669" s="2" t="s">
        <v>0</v>
      </c>
      <c r="D669" s="109"/>
      <c r="E669" s="109"/>
      <c r="F669" s="11">
        <f t="shared" si="47"/>
        <v>34699</v>
      </c>
      <c r="G669" s="7">
        <v>34688</v>
      </c>
      <c r="H669" s="16">
        <v>7076.2</v>
      </c>
      <c r="I669" s="17">
        <f t="shared" si="48"/>
        <v>-6.6397781645565379E-4</v>
      </c>
      <c r="J669" s="18">
        <f t="shared" ref="J669:J732" si="49">IF(ISNUMBER(I669),STDEV(I580:I669)*SQRT(252),"")</f>
        <v>0.12426455997145379</v>
      </c>
      <c r="K669" s="139"/>
      <c r="M669" s="93"/>
    </row>
    <row r="670" spans="1:13">
      <c r="A670" s="11">
        <f t="shared" si="46"/>
        <v>34699</v>
      </c>
      <c r="B670" s="7">
        <v>34689</v>
      </c>
      <c r="C670" s="2" t="s">
        <v>0</v>
      </c>
      <c r="D670" s="109"/>
      <c r="E670" s="109"/>
      <c r="F670" s="11">
        <f t="shared" si="47"/>
        <v>34699</v>
      </c>
      <c r="G670" s="7">
        <v>34689</v>
      </c>
      <c r="H670" s="16">
        <v>7103.9</v>
      </c>
      <c r="I670" s="17">
        <f t="shared" si="48"/>
        <v>3.9068885598661871E-3</v>
      </c>
      <c r="J670" s="18">
        <f t="shared" si="49"/>
        <v>0.12322112693057989</v>
      </c>
      <c r="K670" s="139"/>
      <c r="M670" s="93"/>
    </row>
    <row r="671" spans="1:13">
      <c r="A671" s="11">
        <f t="shared" si="46"/>
        <v>34699</v>
      </c>
      <c r="B671" s="7">
        <v>34690</v>
      </c>
      <c r="C671" s="2" t="s">
        <v>0</v>
      </c>
      <c r="D671" s="109"/>
      <c r="E671" s="109"/>
      <c r="F671" s="11">
        <f t="shared" si="47"/>
        <v>34699</v>
      </c>
      <c r="G671" s="7">
        <v>34690</v>
      </c>
      <c r="H671" s="16">
        <v>7112.3</v>
      </c>
      <c r="I671" s="17">
        <f t="shared" si="48"/>
        <v>1.1817505349634657E-3</v>
      </c>
      <c r="J671" s="18">
        <f t="shared" si="49"/>
        <v>0.12303866713393088</v>
      </c>
      <c r="K671" s="139"/>
      <c r="M671" s="93"/>
    </row>
    <row r="672" spans="1:13">
      <c r="A672" s="11">
        <f t="shared" si="46"/>
        <v>34699</v>
      </c>
      <c r="B672" s="7">
        <v>34691</v>
      </c>
      <c r="C672" s="2" t="s">
        <v>0</v>
      </c>
      <c r="D672" s="109"/>
      <c r="E672" s="109"/>
      <c r="F672" s="11">
        <f t="shared" si="47"/>
        <v>34699</v>
      </c>
      <c r="G672" s="7">
        <v>34691</v>
      </c>
      <c r="H672" s="16">
        <v>7118.6</v>
      </c>
      <c r="I672" s="17">
        <f t="shared" si="48"/>
        <v>8.8539732716306379E-4</v>
      </c>
      <c r="J672" s="18">
        <f t="shared" si="49"/>
        <v>0.12301185240060966</v>
      </c>
      <c r="K672" s="139"/>
      <c r="M672" s="93"/>
    </row>
    <row r="673" spans="1:13">
      <c r="A673" s="11">
        <f t="shared" si="46"/>
        <v>34699</v>
      </c>
      <c r="B673" s="7">
        <v>34694</v>
      </c>
      <c r="C673" s="2" t="s">
        <v>0</v>
      </c>
      <c r="D673" s="109"/>
      <c r="E673" s="109"/>
      <c r="F673" s="11">
        <f t="shared" si="47"/>
        <v>34699</v>
      </c>
      <c r="G673" s="7">
        <v>34694</v>
      </c>
      <c r="H673" s="16">
        <v>7116.6</v>
      </c>
      <c r="I673" s="17">
        <f t="shared" si="48"/>
        <v>-2.8099359519491001E-4</v>
      </c>
      <c r="J673" s="18">
        <f t="shared" si="49"/>
        <v>0.12296587062908616</v>
      </c>
      <c r="K673" s="139"/>
      <c r="M673" s="93"/>
    </row>
    <row r="674" spans="1:13">
      <c r="A674" s="11">
        <f t="shared" si="46"/>
        <v>34699</v>
      </c>
      <c r="B674" s="7">
        <v>34695</v>
      </c>
      <c r="C674" s="2" t="s">
        <v>0</v>
      </c>
      <c r="D674" s="109"/>
      <c r="E674" s="109"/>
      <c r="F674" s="11">
        <f t="shared" si="47"/>
        <v>34699</v>
      </c>
      <c r="G674" s="7">
        <v>34695</v>
      </c>
      <c r="H674" s="16">
        <v>7118.6</v>
      </c>
      <c r="I674" s="17">
        <f t="shared" si="48"/>
        <v>2.8099359519502271E-4</v>
      </c>
      <c r="J674" s="18">
        <f t="shared" si="49"/>
        <v>0.12254912091631333</v>
      </c>
      <c r="K674" s="139"/>
      <c r="M674" s="93"/>
    </row>
    <row r="675" spans="1:13">
      <c r="A675" s="11">
        <f t="shared" si="46"/>
        <v>34699</v>
      </c>
      <c r="B675" s="7">
        <v>34696</v>
      </c>
      <c r="C675" s="2" t="s">
        <v>0</v>
      </c>
      <c r="D675" s="109"/>
      <c r="E675" s="109"/>
      <c r="F675" s="11">
        <f t="shared" si="47"/>
        <v>34699</v>
      </c>
      <c r="G675" s="7">
        <v>34696</v>
      </c>
      <c r="H675" s="16">
        <v>7225</v>
      </c>
      <c r="I675" s="17">
        <f t="shared" si="48"/>
        <v>1.4836157122152901E-2</v>
      </c>
      <c r="J675" s="18">
        <f t="shared" si="49"/>
        <v>0.12486831088658472</v>
      </c>
      <c r="K675" s="139"/>
      <c r="M675" s="93"/>
    </row>
    <row r="676" spans="1:13">
      <c r="A676" s="11">
        <f t="shared" si="46"/>
        <v>34699</v>
      </c>
      <c r="B676" s="7">
        <v>34697</v>
      </c>
      <c r="C676" s="2" t="s">
        <v>0</v>
      </c>
      <c r="D676" s="109"/>
      <c r="E676" s="109"/>
      <c r="F676" s="11">
        <f t="shared" si="47"/>
        <v>34699</v>
      </c>
      <c r="G676" s="7">
        <v>34697</v>
      </c>
      <c r="H676" s="16">
        <v>7209</v>
      </c>
      <c r="I676" s="17">
        <f t="shared" si="48"/>
        <v>-2.2169885760542508E-3</v>
      </c>
      <c r="J676" s="18">
        <f t="shared" si="49"/>
        <v>0.12389796371303195</v>
      </c>
      <c r="K676" s="139"/>
      <c r="M676" s="93"/>
    </row>
    <row r="677" spans="1:13">
      <c r="A677" s="11">
        <f t="shared" si="46"/>
        <v>34699</v>
      </c>
      <c r="B677" s="7">
        <v>34698</v>
      </c>
      <c r="C677" s="2" t="s">
        <v>0</v>
      </c>
      <c r="D677" s="109"/>
      <c r="E677" s="109"/>
      <c r="F677" s="11">
        <f t="shared" si="47"/>
        <v>34699</v>
      </c>
      <c r="G677" s="7">
        <v>34698</v>
      </c>
      <c r="H677" s="16">
        <v>7123</v>
      </c>
      <c r="I677" s="17">
        <f t="shared" si="48"/>
        <v>-1.200126042622481E-2</v>
      </c>
      <c r="J677" s="18">
        <f t="shared" si="49"/>
        <v>0.12535716838020414</v>
      </c>
      <c r="K677" s="139"/>
      <c r="M677" s="93"/>
    </row>
    <row r="678" spans="1:13">
      <c r="A678" s="11">
        <f t="shared" si="46"/>
        <v>34730</v>
      </c>
      <c r="B678" s="7">
        <v>34701</v>
      </c>
      <c r="C678" s="2" t="s">
        <v>0</v>
      </c>
      <c r="D678" s="109"/>
      <c r="E678" s="109"/>
      <c r="F678" s="11">
        <f t="shared" si="47"/>
        <v>34730</v>
      </c>
      <c r="G678" s="7">
        <v>34701</v>
      </c>
      <c r="H678" s="16">
        <v>7120</v>
      </c>
      <c r="I678" s="17">
        <f t="shared" si="48"/>
        <v>-4.2125957233236293E-4</v>
      </c>
      <c r="J678" s="18">
        <f t="shared" si="49"/>
        <v>0.12142081519298874</v>
      </c>
      <c r="K678" s="139"/>
      <c r="M678" s="93"/>
    </row>
    <row r="679" spans="1:13">
      <c r="A679" s="11">
        <f t="shared" si="46"/>
        <v>34730</v>
      </c>
      <c r="B679" s="7">
        <v>34702</v>
      </c>
      <c r="C679" s="2" t="s">
        <v>0</v>
      </c>
      <c r="D679" s="109"/>
      <c r="E679" s="109"/>
      <c r="F679" s="11">
        <f t="shared" si="47"/>
        <v>34730</v>
      </c>
      <c r="G679" s="7">
        <v>34702</v>
      </c>
      <c r="H679" s="16">
        <v>7090.2</v>
      </c>
      <c r="I679" s="17">
        <f t="shared" si="48"/>
        <v>-4.1941765329966373E-3</v>
      </c>
      <c r="J679" s="18">
        <f t="shared" si="49"/>
        <v>0.12147804420421601</v>
      </c>
      <c r="K679" s="139"/>
      <c r="M679" s="93"/>
    </row>
    <row r="680" spans="1:13">
      <c r="A680" s="11">
        <f t="shared" si="46"/>
        <v>34730</v>
      </c>
      <c r="B680" s="7">
        <v>34703</v>
      </c>
      <c r="C680" s="2" t="s">
        <v>0</v>
      </c>
      <c r="D680" s="109"/>
      <c r="E680" s="109"/>
      <c r="F680" s="11">
        <f t="shared" si="47"/>
        <v>34730</v>
      </c>
      <c r="G680" s="7">
        <v>34703</v>
      </c>
      <c r="H680" s="16">
        <v>7016</v>
      </c>
      <c r="I680" s="17">
        <f t="shared" si="48"/>
        <v>-1.0520293821005869E-2</v>
      </c>
      <c r="J680" s="18">
        <f t="shared" si="49"/>
        <v>0.12242170198020015</v>
      </c>
      <c r="K680" s="139"/>
      <c r="M680" s="93"/>
    </row>
    <row r="681" spans="1:13">
      <c r="A681" s="11">
        <f t="shared" si="46"/>
        <v>34730</v>
      </c>
      <c r="B681" s="7">
        <v>34704</v>
      </c>
      <c r="C681" s="2" t="s">
        <v>0</v>
      </c>
      <c r="D681" s="109"/>
      <c r="E681" s="109"/>
      <c r="F681" s="11">
        <f t="shared" si="47"/>
        <v>34730</v>
      </c>
      <c r="G681" s="7">
        <v>34704</v>
      </c>
      <c r="H681" s="16">
        <v>6960.7</v>
      </c>
      <c r="I681" s="17">
        <f t="shared" si="48"/>
        <v>-7.9132110682073546E-3</v>
      </c>
      <c r="J681" s="18">
        <f t="shared" si="49"/>
        <v>0.12246579340338774</v>
      </c>
      <c r="K681" s="139"/>
      <c r="M681" s="93"/>
    </row>
    <row r="682" spans="1:13">
      <c r="A682" s="11">
        <f t="shared" si="46"/>
        <v>34730</v>
      </c>
      <c r="B682" s="7">
        <v>34705</v>
      </c>
      <c r="C682" s="2" t="s">
        <v>0</v>
      </c>
      <c r="D682" s="109"/>
      <c r="E682" s="109"/>
      <c r="F682" s="11">
        <f t="shared" si="47"/>
        <v>34730</v>
      </c>
      <c r="G682" s="7">
        <v>34705</v>
      </c>
      <c r="H682" s="16">
        <v>6952.1</v>
      </c>
      <c r="I682" s="17">
        <f t="shared" si="48"/>
        <v>-1.2362717922099855E-3</v>
      </c>
      <c r="J682" s="18">
        <f t="shared" si="49"/>
        <v>0.12242204508195288</v>
      </c>
      <c r="K682" s="139"/>
      <c r="M682" s="93"/>
    </row>
    <row r="683" spans="1:13">
      <c r="A683" s="11">
        <f t="shared" si="46"/>
        <v>34730</v>
      </c>
      <c r="B683" s="7">
        <v>34708</v>
      </c>
      <c r="C683" s="2" t="s">
        <v>0</v>
      </c>
      <c r="D683" s="109"/>
      <c r="E683" s="109"/>
      <c r="F683" s="11">
        <f t="shared" si="47"/>
        <v>34730</v>
      </c>
      <c r="G683" s="7">
        <v>34708</v>
      </c>
      <c r="H683" s="16">
        <v>6925.8</v>
      </c>
      <c r="I683" s="17">
        <f t="shared" si="48"/>
        <v>-3.7902033426800703E-3</v>
      </c>
      <c r="J683" s="18">
        <f t="shared" si="49"/>
        <v>0.12222181682193095</v>
      </c>
      <c r="K683" s="139"/>
      <c r="M683" s="93"/>
    </row>
    <row r="684" spans="1:13">
      <c r="A684" s="11">
        <f t="shared" si="46"/>
        <v>34730</v>
      </c>
      <c r="B684" s="7">
        <v>34709</v>
      </c>
      <c r="C684" s="2" t="s">
        <v>0</v>
      </c>
      <c r="D684" s="109"/>
      <c r="E684" s="109"/>
      <c r="F684" s="11">
        <f t="shared" si="47"/>
        <v>34730</v>
      </c>
      <c r="G684" s="7">
        <v>34709</v>
      </c>
      <c r="H684" s="16">
        <v>6916.9</v>
      </c>
      <c r="I684" s="17">
        <f t="shared" si="48"/>
        <v>-1.2858764874382127E-3</v>
      </c>
      <c r="J684" s="18">
        <f t="shared" si="49"/>
        <v>0.12191380990322551</v>
      </c>
      <c r="K684" s="139"/>
      <c r="M684" s="93"/>
    </row>
    <row r="685" spans="1:13">
      <c r="A685" s="11">
        <f t="shared" si="46"/>
        <v>34730</v>
      </c>
      <c r="B685" s="7">
        <v>34710</v>
      </c>
      <c r="C685" s="2" t="s">
        <v>0</v>
      </c>
      <c r="D685" s="109"/>
      <c r="E685" s="109"/>
      <c r="F685" s="11">
        <f t="shared" si="47"/>
        <v>34730</v>
      </c>
      <c r="G685" s="7">
        <v>34710</v>
      </c>
      <c r="H685" s="16">
        <v>6932.9</v>
      </c>
      <c r="I685" s="17">
        <f t="shared" si="48"/>
        <v>2.3105037066097687E-3</v>
      </c>
      <c r="J685" s="18">
        <f t="shared" si="49"/>
        <v>0.12205245817128355</v>
      </c>
      <c r="K685" s="139"/>
      <c r="M685" s="93"/>
    </row>
    <row r="686" spans="1:13">
      <c r="A686" s="11">
        <f t="shared" si="46"/>
        <v>34730</v>
      </c>
      <c r="B686" s="7">
        <v>34711</v>
      </c>
      <c r="C686" s="2" t="s">
        <v>0</v>
      </c>
      <c r="D686" s="109"/>
      <c r="E686" s="109"/>
      <c r="F686" s="11">
        <f t="shared" si="47"/>
        <v>34730</v>
      </c>
      <c r="G686" s="7">
        <v>34711</v>
      </c>
      <c r="H686" s="16">
        <v>6944.8</v>
      </c>
      <c r="I686" s="17">
        <f t="shared" si="48"/>
        <v>1.7149820095051383E-3</v>
      </c>
      <c r="J686" s="18">
        <f t="shared" si="49"/>
        <v>0.12167845650130979</v>
      </c>
      <c r="K686" s="139"/>
      <c r="M686" s="93"/>
    </row>
    <row r="687" spans="1:13">
      <c r="A687" s="11">
        <f t="shared" si="46"/>
        <v>34730</v>
      </c>
      <c r="B687" s="7">
        <v>34712</v>
      </c>
      <c r="C687" s="2" t="s">
        <v>0</v>
      </c>
      <c r="D687" s="109"/>
      <c r="E687" s="109"/>
      <c r="F687" s="11">
        <f t="shared" si="47"/>
        <v>34730</v>
      </c>
      <c r="G687" s="7">
        <v>34712</v>
      </c>
      <c r="H687" s="16">
        <v>6927</v>
      </c>
      <c r="I687" s="17">
        <f t="shared" si="48"/>
        <v>-2.5663590549932151E-3</v>
      </c>
      <c r="J687" s="18">
        <f t="shared" si="49"/>
        <v>0.12077043095049471</v>
      </c>
      <c r="K687" s="139"/>
      <c r="M687" s="93"/>
    </row>
    <row r="688" spans="1:13">
      <c r="A688" s="11">
        <f t="shared" si="46"/>
        <v>34730</v>
      </c>
      <c r="B688" s="7">
        <v>34715</v>
      </c>
      <c r="C688" s="2" t="s">
        <v>0</v>
      </c>
      <c r="D688" s="109"/>
      <c r="E688" s="109"/>
      <c r="F688" s="11">
        <f t="shared" si="47"/>
        <v>34730</v>
      </c>
      <c r="G688" s="7">
        <v>34715</v>
      </c>
      <c r="H688" s="16">
        <v>7010.7</v>
      </c>
      <c r="I688" s="17">
        <f t="shared" si="48"/>
        <v>1.2010734367265467E-2</v>
      </c>
      <c r="J688" s="18">
        <f t="shared" si="49"/>
        <v>0.1189663628468928</v>
      </c>
      <c r="K688" s="139"/>
      <c r="M688" s="93"/>
    </row>
    <row r="689" spans="1:13">
      <c r="A689" s="11">
        <f t="shared" si="46"/>
        <v>34730</v>
      </c>
      <c r="B689" s="7">
        <v>34716</v>
      </c>
      <c r="C689" s="2" t="s">
        <v>0</v>
      </c>
      <c r="D689" s="109"/>
      <c r="E689" s="109"/>
      <c r="F689" s="11">
        <f t="shared" si="47"/>
        <v>34730</v>
      </c>
      <c r="G689" s="7">
        <v>34716</v>
      </c>
      <c r="H689" s="16">
        <v>7014.3</v>
      </c>
      <c r="I689" s="17">
        <f t="shared" si="48"/>
        <v>5.1336899523196015E-4</v>
      </c>
      <c r="J689" s="18">
        <f t="shared" si="49"/>
        <v>0.11837727717946164</v>
      </c>
      <c r="K689" s="139"/>
      <c r="M689" s="93"/>
    </row>
    <row r="690" spans="1:13">
      <c r="A690" s="11">
        <f t="shared" si="46"/>
        <v>34730</v>
      </c>
      <c r="B690" s="7">
        <v>34717</v>
      </c>
      <c r="C690" s="2" t="s">
        <v>0</v>
      </c>
      <c r="D690" s="109"/>
      <c r="E690" s="109"/>
      <c r="F690" s="11">
        <f t="shared" si="47"/>
        <v>34730</v>
      </c>
      <c r="G690" s="7">
        <v>34717</v>
      </c>
      <c r="H690" s="16">
        <v>7047.9</v>
      </c>
      <c r="I690" s="17">
        <f t="shared" si="48"/>
        <v>4.7787777080088309E-3</v>
      </c>
      <c r="J690" s="18">
        <f t="shared" si="49"/>
        <v>0.11848994820755215</v>
      </c>
      <c r="K690" s="139"/>
      <c r="M690" s="93"/>
    </row>
    <row r="691" spans="1:13">
      <c r="A691" s="11">
        <f t="shared" si="46"/>
        <v>34730</v>
      </c>
      <c r="B691" s="7">
        <v>34718</v>
      </c>
      <c r="C691" s="2" t="s">
        <v>0</v>
      </c>
      <c r="D691" s="109"/>
      <c r="E691" s="109"/>
      <c r="F691" s="11">
        <f t="shared" si="47"/>
        <v>34730</v>
      </c>
      <c r="G691" s="7">
        <v>34718</v>
      </c>
      <c r="H691" s="16">
        <v>7075</v>
      </c>
      <c r="I691" s="17">
        <f t="shared" si="48"/>
        <v>3.8377434183271344E-3</v>
      </c>
      <c r="J691" s="18">
        <f t="shared" si="49"/>
        <v>0.11868472436047131</v>
      </c>
      <c r="K691" s="139"/>
      <c r="M691" s="93"/>
    </row>
    <row r="692" spans="1:13">
      <c r="A692" s="11">
        <f t="shared" si="46"/>
        <v>34730</v>
      </c>
      <c r="B692" s="7">
        <v>34719</v>
      </c>
      <c r="C692" s="2" t="s">
        <v>0</v>
      </c>
      <c r="D692" s="109"/>
      <c r="E692" s="109"/>
      <c r="F692" s="11">
        <f t="shared" si="47"/>
        <v>34730</v>
      </c>
      <c r="G692" s="7">
        <v>34719</v>
      </c>
      <c r="H692" s="16">
        <v>7008.3</v>
      </c>
      <c r="I692" s="17">
        <f t="shared" si="48"/>
        <v>-9.4722825922786153E-3</v>
      </c>
      <c r="J692" s="18">
        <f t="shared" si="49"/>
        <v>0.11919025439569575</v>
      </c>
      <c r="K692" s="139"/>
      <c r="M692" s="93"/>
    </row>
    <row r="693" spans="1:13">
      <c r="A693" s="11">
        <f t="shared" si="46"/>
        <v>34730</v>
      </c>
      <c r="B693" s="7">
        <v>34722</v>
      </c>
      <c r="C693" s="2" t="s">
        <v>0</v>
      </c>
      <c r="D693" s="109"/>
      <c r="E693" s="109"/>
      <c r="F693" s="11">
        <f t="shared" si="47"/>
        <v>34730</v>
      </c>
      <c r="G693" s="7">
        <v>34722</v>
      </c>
      <c r="H693" s="16">
        <v>6944.7</v>
      </c>
      <c r="I693" s="17">
        <f t="shared" si="48"/>
        <v>-9.1163822079896976E-3</v>
      </c>
      <c r="J693" s="18">
        <f t="shared" si="49"/>
        <v>0.11977831208648328</v>
      </c>
      <c r="K693" s="139"/>
      <c r="M693" s="93"/>
    </row>
    <row r="694" spans="1:13">
      <c r="A694" s="11">
        <f t="shared" si="46"/>
        <v>34730</v>
      </c>
      <c r="B694" s="7">
        <v>34723</v>
      </c>
      <c r="C694" s="2" t="s">
        <v>0</v>
      </c>
      <c r="D694" s="109"/>
      <c r="E694" s="109"/>
      <c r="F694" s="11">
        <f t="shared" si="47"/>
        <v>34730</v>
      </c>
      <c r="G694" s="7">
        <v>34723</v>
      </c>
      <c r="H694" s="16">
        <v>6957.2</v>
      </c>
      <c r="I694" s="17">
        <f t="shared" si="48"/>
        <v>1.7983158228280539E-3</v>
      </c>
      <c r="J694" s="18">
        <f t="shared" si="49"/>
        <v>0.11984290507934693</v>
      </c>
      <c r="K694" s="139"/>
      <c r="M694" s="93"/>
    </row>
    <row r="695" spans="1:13">
      <c r="A695" s="11">
        <f t="shared" si="46"/>
        <v>34730</v>
      </c>
      <c r="B695" s="7">
        <v>34724</v>
      </c>
      <c r="C695" s="2" t="s">
        <v>0</v>
      </c>
      <c r="D695" s="109"/>
      <c r="E695" s="109"/>
      <c r="F695" s="11">
        <f t="shared" si="47"/>
        <v>34730</v>
      </c>
      <c r="G695" s="7">
        <v>34724</v>
      </c>
      <c r="H695" s="16">
        <v>6910.3</v>
      </c>
      <c r="I695" s="17">
        <f t="shared" si="48"/>
        <v>-6.7640423746143218E-3</v>
      </c>
      <c r="J695" s="18">
        <f t="shared" si="49"/>
        <v>0.1191907233851117</v>
      </c>
      <c r="K695" s="139"/>
      <c r="M695" s="93"/>
    </row>
    <row r="696" spans="1:13">
      <c r="A696" s="11">
        <f t="shared" si="46"/>
        <v>34730</v>
      </c>
      <c r="B696" s="7">
        <v>34725</v>
      </c>
      <c r="C696" s="2" t="s">
        <v>0</v>
      </c>
      <c r="D696" s="109"/>
      <c r="E696" s="109"/>
      <c r="F696" s="11">
        <f t="shared" si="47"/>
        <v>34730</v>
      </c>
      <c r="G696" s="7">
        <v>34725</v>
      </c>
      <c r="H696" s="16">
        <v>6911.3</v>
      </c>
      <c r="I696" s="17">
        <f t="shared" si="48"/>
        <v>1.4470104788804128E-4</v>
      </c>
      <c r="J696" s="18">
        <f t="shared" si="49"/>
        <v>0.11904277915876696</v>
      </c>
      <c r="K696" s="139"/>
      <c r="M696" s="93"/>
    </row>
    <row r="697" spans="1:13">
      <c r="A697" s="11">
        <f t="shared" si="46"/>
        <v>34730</v>
      </c>
      <c r="B697" s="7">
        <v>34726</v>
      </c>
      <c r="C697" s="2" t="s">
        <v>0</v>
      </c>
      <c r="D697" s="109"/>
      <c r="E697" s="109"/>
      <c r="F697" s="11">
        <f t="shared" si="47"/>
        <v>34730</v>
      </c>
      <c r="G697" s="7">
        <v>34726</v>
      </c>
      <c r="H697" s="16">
        <v>6961.4</v>
      </c>
      <c r="I697" s="17">
        <f t="shared" si="48"/>
        <v>7.2228503186476346E-3</v>
      </c>
      <c r="J697" s="18">
        <f t="shared" si="49"/>
        <v>0.11979784304346314</v>
      </c>
      <c r="K697" s="139"/>
      <c r="M697" s="93"/>
    </row>
    <row r="698" spans="1:13">
      <c r="A698" s="11">
        <f t="shared" si="46"/>
        <v>34730</v>
      </c>
      <c r="B698" s="7">
        <v>34729</v>
      </c>
      <c r="C698" s="2" t="s">
        <v>0</v>
      </c>
      <c r="D698" s="109"/>
      <c r="E698" s="109"/>
      <c r="F698" s="11">
        <f t="shared" si="47"/>
        <v>34730</v>
      </c>
      <c r="G698" s="7">
        <v>34729</v>
      </c>
      <c r="H698" s="16">
        <v>6946.7</v>
      </c>
      <c r="I698" s="17">
        <f t="shared" si="48"/>
        <v>-2.1138768737472054E-3</v>
      </c>
      <c r="J698" s="18">
        <f t="shared" si="49"/>
        <v>0.1197445351067371</v>
      </c>
      <c r="K698" s="139"/>
      <c r="M698" s="93"/>
    </row>
    <row r="699" spans="1:13">
      <c r="A699" s="11">
        <f t="shared" si="46"/>
        <v>34730</v>
      </c>
      <c r="B699" s="7">
        <v>34730</v>
      </c>
      <c r="C699" s="2" t="s">
        <v>0</v>
      </c>
      <c r="D699" s="109"/>
      <c r="E699" s="109"/>
      <c r="F699" s="11">
        <f t="shared" si="47"/>
        <v>34730</v>
      </c>
      <c r="G699" s="7">
        <v>34730</v>
      </c>
      <c r="H699" s="16">
        <v>6843.1</v>
      </c>
      <c r="I699" s="17">
        <f t="shared" si="48"/>
        <v>-1.5025881332827543E-2</v>
      </c>
      <c r="J699" s="18">
        <f t="shared" si="49"/>
        <v>0.12147160814970968</v>
      </c>
      <c r="K699" s="139"/>
      <c r="M699" s="93"/>
    </row>
    <row r="700" spans="1:13">
      <c r="A700" s="11">
        <f t="shared" si="46"/>
        <v>34758</v>
      </c>
      <c r="B700" s="7">
        <v>34731</v>
      </c>
      <c r="C700" s="2" t="s">
        <v>0</v>
      </c>
      <c r="D700" s="109"/>
      <c r="E700" s="109"/>
      <c r="F700" s="11">
        <f t="shared" si="47"/>
        <v>34758</v>
      </c>
      <c r="G700" s="7">
        <v>34731</v>
      </c>
      <c r="H700" s="16">
        <v>6865.2</v>
      </c>
      <c r="I700" s="17">
        <f t="shared" si="48"/>
        <v>3.2243267431386236E-3</v>
      </c>
      <c r="J700" s="18">
        <f t="shared" si="49"/>
        <v>0.1215807786769746</v>
      </c>
      <c r="K700" s="139"/>
      <c r="M700" s="93"/>
    </row>
    <row r="701" spans="1:13">
      <c r="A701" s="11">
        <f t="shared" si="46"/>
        <v>34758</v>
      </c>
      <c r="B701" s="7">
        <v>34732</v>
      </c>
      <c r="C701" s="2" t="s">
        <v>0</v>
      </c>
      <c r="D701" s="109"/>
      <c r="E701" s="109"/>
      <c r="F701" s="11">
        <f t="shared" si="47"/>
        <v>34758</v>
      </c>
      <c r="G701" s="7">
        <v>34732</v>
      </c>
      <c r="H701" s="16">
        <v>6956.9</v>
      </c>
      <c r="I701" s="17">
        <f t="shared" si="48"/>
        <v>1.3268800746064255E-2</v>
      </c>
      <c r="J701" s="18">
        <f t="shared" si="49"/>
        <v>0.12287107150158584</v>
      </c>
      <c r="K701" s="139"/>
      <c r="M701" s="93"/>
    </row>
    <row r="702" spans="1:13">
      <c r="A702" s="11">
        <f t="shared" si="46"/>
        <v>34758</v>
      </c>
      <c r="B702" s="7">
        <v>34733</v>
      </c>
      <c r="C702" s="2" t="s">
        <v>0</v>
      </c>
      <c r="D702" s="109"/>
      <c r="E702" s="109"/>
      <c r="F702" s="11">
        <f t="shared" si="47"/>
        <v>34758</v>
      </c>
      <c r="G702" s="7">
        <v>34733</v>
      </c>
      <c r="H702" s="16">
        <v>6923.5</v>
      </c>
      <c r="I702" s="17">
        <f t="shared" si="48"/>
        <v>-4.8125507137789418E-3</v>
      </c>
      <c r="J702" s="18">
        <f t="shared" si="49"/>
        <v>0.1230565721349756</v>
      </c>
      <c r="K702" s="139"/>
      <c r="M702" s="93"/>
    </row>
    <row r="703" spans="1:13">
      <c r="A703" s="11">
        <f t="shared" si="46"/>
        <v>34758</v>
      </c>
      <c r="B703" s="7">
        <v>34736</v>
      </c>
      <c r="C703" s="2" t="s">
        <v>0</v>
      </c>
      <c r="D703" s="109"/>
      <c r="E703" s="109"/>
      <c r="F703" s="11">
        <f t="shared" si="47"/>
        <v>34758</v>
      </c>
      <c r="G703" s="7">
        <v>34736</v>
      </c>
      <c r="H703" s="16">
        <v>6990.4</v>
      </c>
      <c r="I703" s="17">
        <f t="shared" si="48"/>
        <v>9.616357102402686E-3</v>
      </c>
      <c r="J703" s="18">
        <f t="shared" si="49"/>
        <v>0.12424856793236307</v>
      </c>
      <c r="K703" s="139"/>
      <c r="M703" s="93"/>
    </row>
    <row r="704" spans="1:13">
      <c r="A704" s="11">
        <f t="shared" si="46"/>
        <v>34758</v>
      </c>
      <c r="B704" s="7">
        <v>34737</v>
      </c>
      <c r="C704" s="2" t="s">
        <v>0</v>
      </c>
      <c r="D704" s="109"/>
      <c r="E704" s="109"/>
      <c r="F704" s="11">
        <f t="shared" si="47"/>
        <v>34758</v>
      </c>
      <c r="G704" s="7">
        <v>34737</v>
      </c>
      <c r="H704" s="16">
        <v>6921.8</v>
      </c>
      <c r="I704" s="17">
        <f t="shared" si="48"/>
        <v>-9.8619278027188752E-3</v>
      </c>
      <c r="J704" s="18">
        <f t="shared" si="49"/>
        <v>0.1222116914204692</v>
      </c>
      <c r="K704" s="139"/>
      <c r="M704" s="93"/>
    </row>
    <row r="705" spans="1:13">
      <c r="A705" s="11">
        <f t="shared" si="46"/>
        <v>34758</v>
      </c>
      <c r="B705" s="7">
        <v>34738</v>
      </c>
      <c r="C705" s="2" t="s">
        <v>0</v>
      </c>
      <c r="D705" s="109"/>
      <c r="E705" s="109"/>
      <c r="F705" s="11">
        <f t="shared" si="47"/>
        <v>34758</v>
      </c>
      <c r="G705" s="7">
        <v>34738</v>
      </c>
      <c r="H705" s="16">
        <v>6837.9</v>
      </c>
      <c r="I705" s="17">
        <f t="shared" si="48"/>
        <v>-1.2195184461250867E-2</v>
      </c>
      <c r="J705" s="18">
        <f t="shared" si="49"/>
        <v>0.12300454849577772</v>
      </c>
      <c r="K705" s="139"/>
      <c r="M705" s="93"/>
    </row>
    <row r="706" spans="1:13">
      <c r="A706" s="11">
        <f t="shared" si="46"/>
        <v>34758</v>
      </c>
      <c r="B706" s="7">
        <v>34739</v>
      </c>
      <c r="C706" s="2" t="s">
        <v>0</v>
      </c>
      <c r="D706" s="109"/>
      <c r="E706" s="109"/>
      <c r="F706" s="11">
        <f t="shared" si="47"/>
        <v>34758</v>
      </c>
      <c r="G706" s="7">
        <v>34739</v>
      </c>
      <c r="H706" s="16">
        <v>6884.1</v>
      </c>
      <c r="I706" s="17">
        <f t="shared" si="48"/>
        <v>6.733737730838147E-3</v>
      </c>
      <c r="J706" s="18">
        <f t="shared" si="49"/>
        <v>0.12362746155073298</v>
      </c>
      <c r="K706" s="139"/>
      <c r="M706" s="93"/>
    </row>
    <row r="707" spans="1:13">
      <c r="A707" s="11">
        <f t="shared" ref="A707:A770" si="50">EOMONTH(B707,0)</f>
        <v>34758</v>
      </c>
      <c r="B707" s="7">
        <v>34740</v>
      </c>
      <c r="C707" s="2" t="s">
        <v>0</v>
      </c>
      <c r="D707" s="109"/>
      <c r="E707" s="109"/>
      <c r="F707" s="11">
        <f t="shared" ref="F707:F770" si="51">EOMONTH(G707,0)</f>
        <v>34758</v>
      </c>
      <c r="G707" s="7">
        <v>34740</v>
      </c>
      <c r="H707" s="16">
        <v>6930.5</v>
      </c>
      <c r="I707" s="17">
        <f t="shared" si="48"/>
        <v>6.7175559893679834E-3</v>
      </c>
      <c r="J707" s="18">
        <f t="shared" si="49"/>
        <v>0.12396705716745372</v>
      </c>
      <c r="K707" s="139"/>
      <c r="M707" s="93"/>
    </row>
    <row r="708" spans="1:13">
      <c r="A708" s="11">
        <f t="shared" si="50"/>
        <v>34758</v>
      </c>
      <c r="B708" s="7">
        <v>34743</v>
      </c>
      <c r="C708" s="2" t="s">
        <v>0</v>
      </c>
      <c r="D708" s="109"/>
      <c r="E708" s="109"/>
      <c r="F708" s="11">
        <f t="shared" si="51"/>
        <v>34758</v>
      </c>
      <c r="G708" s="7">
        <v>34743</v>
      </c>
      <c r="H708" s="16">
        <v>6931.1</v>
      </c>
      <c r="I708" s="17">
        <f t="shared" ref="I708:I771" si="52">IF(AND(ISNUMBER(H707),ISNUMBER(H708)),LN(H708/H707)," ")</f>
        <v>8.6570092972698665E-5</v>
      </c>
      <c r="J708" s="18">
        <f t="shared" si="49"/>
        <v>0.12216670679078145</v>
      </c>
      <c r="K708" s="139"/>
      <c r="M708" s="93"/>
    </row>
    <row r="709" spans="1:13">
      <c r="A709" s="11">
        <f t="shared" si="50"/>
        <v>34758</v>
      </c>
      <c r="B709" s="7">
        <v>34744</v>
      </c>
      <c r="C709" s="2" t="s">
        <v>0</v>
      </c>
      <c r="D709" s="109"/>
      <c r="E709" s="109"/>
      <c r="F709" s="11">
        <f t="shared" si="51"/>
        <v>34758</v>
      </c>
      <c r="G709" s="7">
        <v>34744</v>
      </c>
      <c r="H709" s="16">
        <v>6887.3</v>
      </c>
      <c r="I709" s="17">
        <f t="shared" si="52"/>
        <v>-6.3393948193472584E-3</v>
      </c>
      <c r="J709" s="18">
        <f t="shared" si="49"/>
        <v>0.1223034150982843</v>
      </c>
      <c r="K709" s="139"/>
      <c r="M709" s="93"/>
    </row>
    <row r="710" spans="1:13">
      <c r="A710" s="11">
        <f t="shared" si="50"/>
        <v>34758</v>
      </c>
      <c r="B710" s="7">
        <v>34745</v>
      </c>
      <c r="C710" s="2" t="s">
        <v>0</v>
      </c>
      <c r="D710" s="109"/>
      <c r="E710" s="109"/>
      <c r="F710" s="11">
        <f t="shared" si="51"/>
        <v>34758</v>
      </c>
      <c r="G710" s="7">
        <v>34745</v>
      </c>
      <c r="H710" s="16">
        <v>6922.3</v>
      </c>
      <c r="I710" s="17">
        <f t="shared" si="52"/>
        <v>5.0689484042254467E-3</v>
      </c>
      <c r="J710" s="18">
        <f t="shared" si="49"/>
        <v>0.122674813496126</v>
      </c>
      <c r="K710" s="139"/>
      <c r="M710" s="93"/>
    </row>
    <row r="711" spans="1:13">
      <c r="A711" s="11">
        <f t="shared" si="50"/>
        <v>34758</v>
      </c>
      <c r="B711" s="7">
        <v>34746</v>
      </c>
      <c r="C711" s="2" t="s">
        <v>0</v>
      </c>
      <c r="D711" s="109"/>
      <c r="E711" s="109"/>
      <c r="F711" s="11">
        <f t="shared" si="51"/>
        <v>34758</v>
      </c>
      <c r="G711" s="7">
        <v>34746</v>
      </c>
      <c r="H711" s="16">
        <v>6991.8</v>
      </c>
      <c r="I711" s="17">
        <f t="shared" si="52"/>
        <v>9.9899494760141688E-3</v>
      </c>
      <c r="J711" s="18">
        <f t="shared" si="49"/>
        <v>0.12392734109454699</v>
      </c>
      <c r="K711" s="139"/>
      <c r="M711" s="93"/>
    </row>
    <row r="712" spans="1:13">
      <c r="A712" s="11">
        <f t="shared" si="50"/>
        <v>34758</v>
      </c>
      <c r="B712" s="7">
        <v>34747</v>
      </c>
      <c r="C712" s="2" t="s">
        <v>0</v>
      </c>
      <c r="D712" s="109"/>
      <c r="E712" s="109"/>
      <c r="F712" s="11">
        <f t="shared" si="51"/>
        <v>34758</v>
      </c>
      <c r="G712" s="7">
        <v>34747</v>
      </c>
      <c r="H712" s="16">
        <v>6980.1</v>
      </c>
      <c r="I712" s="17">
        <f t="shared" si="52"/>
        <v>-1.6747905059154055E-3</v>
      </c>
      <c r="J712" s="18">
        <f t="shared" si="49"/>
        <v>0.12374774767935746</v>
      </c>
      <c r="K712" s="139"/>
      <c r="M712" s="93"/>
    </row>
    <row r="713" spans="1:13">
      <c r="A713" s="11">
        <f t="shared" si="50"/>
        <v>34758</v>
      </c>
      <c r="B713" s="7">
        <v>34750</v>
      </c>
      <c r="C713" s="2" t="s">
        <v>0</v>
      </c>
      <c r="D713" s="109"/>
      <c r="E713" s="109"/>
      <c r="F713" s="11">
        <f t="shared" si="51"/>
        <v>34758</v>
      </c>
      <c r="G713" s="7">
        <v>34750</v>
      </c>
      <c r="H713" s="16">
        <v>6967.2</v>
      </c>
      <c r="I713" s="17">
        <f t="shared" si="52"/>
        <v>-1.8498209228273892E-3</v>
      </c>
      <c r="J713" s="18">
        <f t="shared" si="49"/>
        <v>0.12341335743085678</v>
      </c>
      <c r="K713" s="139"/>
      <c r="M713" s="93"/>
    </row>
    <row r="714" spans="1:13">
      <c r="A714" s="11">
        <f t="shared" si="50"/>
        <v>34758</v>
      </c>
      <c r="B714" s="7">
        <v>34751</v>
      </c>
      <c r="C714" s="2" t="s">
        <v>0</v>
      </c>
      <c r="D714" s="109"/>
      <c r="E714" s="109"/>
      <c r="F714" s="11">
        <f t="shared" si="51"/>
        <v>34758</v>
      </c>
      <c r="G714" s="7">
        <v>34751</v>
      </c>
      <c r="H714" s="16">
        <v>6980.8</v>
      </c>
      <c r="I714" s="17">
        <f t="shared" si="52"/>
        <v>1.9501009908153544E-3</v>
      </c>
      <c r="J714" s="18">
        <f t="shared" si="49"/>
        <v>0.12325667117769162</v>
      </c>
      <c r="K714" s="139"/>
      <c r="M714" s="93"/>
    </row>
    <row r="715" spans="1:13">
      <c r="A715" s="11">
        <f t="shared" si="50"/>
        <v>34758</v>
      </c>
      <c r="B715" s="7">
        <v>34752</v>
      </c>
      <c r="C715" s="2" t="s">
        <v>0</v>
      </c>
      <c r="D715" s="109"/>
      <c r="E715" s="109"/>
      <c r="F715" s="11">
        <f t="shared" si="51"/>
        <v>34758</v>
      </c>
      <c r="G715" s="7">
        <v>34752</v>
      </c>
      <c r="H715" s="16">
        <v>7071</v>
      </c>
      <c r="I715" s="17">
        <f t="shared" si="52"/>
        <v>1.2838389234895619E-2</v>
      </c>
      <c r="J715" s="18">
        <f t="shared" si="49"/>
        <v>0.12483962177291996</v>
      </c>
      <c r="K715" s="139"/>
      <c r="M715" s="93"/>
    </row>
    <row r="716" spans="1:13">
      <c r="A716" s="11">
        <f t="shared" si="50"/>
        <v>34758</v>
      </c>
      <c r="B716" s="7">
        <v>34753</v>
      </c>
      <c r="C716" s="2" t="s">
        <v>0</v>
      </c>
      <c r="D716" s="109"/>
      <c r="E716" s="109"/>
      <c r="F716" s="11">
        <f t="shared" si="51"/>
        <v>34758</v>
      </c>
      <c r="G716" s="7">
        <v>34753</v>
      </c>
      <c r="H716" s="16">
        <v>7128.9</v>
      </c>
      <c r="I716" s="17">
        <f t="shared" si="52"/>
        <v>8.1550322022124356E-3</v>
      </c>
      <c r="J716" s="18">
        <f t="shared" si="49"/>
        <v>0.12563717599580573</v>
      </c>
      <c r="K716" s="139"/>
      <c r="M716" s="93"/>
    </row>
    <row r="717" spans="1:13">
      <c r="A717" s="11">
        <f t="shared" si="50"/>
        <v>34758</v>
      </c>
      <c r="B717" s="7">
        <v>34754</v>
      </c>
      <c r="C717" s="2" t="s">
        <v>0</v>
      </c>
      <c r="D717" s="109"/>
      <c r="E717" s="109"/>
      <c r="F717" s="11">
        <f t="shared" si="51"/>
        <v>34758</v>
      </c>
      <c r="G717" s="7">
        <v>34754</v>
      </c>
      <c r="H717" s="16">
        <v>7193.6</v>
      </c>
      <c r="I717" s="17">
        <f t="shared" si="52"/>
        <v>9.0347970128091815E-3</v>
      </c>
      <c r="J717" s="18">
        <f t="shared" si="49"/>
        <v>0.12538683259938324</v>
      </c>
      <c r="K717" s="139"/>
      <c r="M717" s="93"/>
    </row>
    <row r="718" spans="1:13">
      <c r="A718" s="11">
        <f t="shared" si="50"/>
        <v>34758</v>
      </c>
      <c r="B718" s="7">
        <v>34757</v>
      </c>
      <c r="C718" s="2" t="s">
        <v>0</v>
      </c>
      <c r="D718" s="109"/>
      <c r="E718" s="109"/>
      <c r="F718" s="11">
        <f t="shared" si="51"/>
        <v>34758</v>
      </c>
      <c r="G718" s="7">
        <v>34757</v>
      </c>
      <c r="H718" s="16">
        <v>7118.7</v>
      </c>
      <c r="I718" s="17">
        <f t="shared" si="52"/>
        <v>-1.0466617353441059E-2</v>
      </c>
      <c r="J718" s="18">
        <f t="shared" si="49"/>
        <v>0.12647574137946971</v>
      </c>
      <c r="K718" s="139"/>
      <c r="M718" s="93"/>
    </row>
    <row r="719" spans="1:13">
      <c r="A719" s="11">
        <f t="shared" si="50"/>
        <v>34758</v>
      </c>
      <c r="B719" s="7">
        <v>34758</v>
      </c>
      <c r="C719" s="2" t="s">
        <v>0</v>
      </c>
      <c r="D719" s="109"/>
      <c r="E719" s="109"/>
      <c r="F719" s="11">
        <f t="shared" si="51"/>
        <v>34758</v>
      </c>
      <c r="G719" s="7">
        <v>34758</v>
      </c>
      <c r="H719" s="16">
        <v>7227.7</v>
      </c>
      <c r="I719" s="17">
        <f t="shared" si="52"/>
        <v>1.5195742127598048E-2</v>
      </c>
      <c r="J719" s="18">
        <f t="shared" si="49"/>
        <v>0.12857320903681996</v>
      </c>
      <c r="K719" s="139"/>
      <c r="M719" s="93"/>
    </row>
    <row r="720" spans="1:13">
      <c r="A720" s="11">
        <f t="shared" si="50"/>
        <v>34789</v>
      </c>
      <c r="B720" s="7">
        <v>34759</v>
      </c>
      <c r="C720" s="2" t="s">
        <v>0</v>
      </c>
      <c r="D720" s="109"/>
      <c r="E720" s="109"/>
      <c r="F720" s="11">
        <f t="shared" si="51"/>
        <v>34789</v>
      </c>
      <c r="G720" s="7">
        <v>34759</v>
      </c>
      <c r="H720" s="16">
        <v>7215.4</v>
      </c>
      <c r="I720" s="17">
        <f t="shared" si="52"/>
        <v>-1.7032358667512328E-3</v>
      </c>
      <c r="J720" s="18">
        <f t="shared" si="49"/>
        <v>0.1285618253356017</v>
      </c>
      <c r="K720" s="139"/>
      <c r="M720" s="93"/>
    </row>
    <row r="721" spans="1:13">
      <c r="A721" s="11">
        <f t="shared" si="50"/>
        <v>34789</v>
      </c>
      <c r="B721" s="7">
        <v>34760</v>
      </c>
      <c r="C721" s="2" t="s">
        <v>0</v>
      </c>
      <c r="D721" s="109"/>
      <c r="E721" s="109"/>
      <c r="F721" s="11">
        <f t="shared" si="51"/>
        <v>34789</v>
      </c>
      <c r="G721" s="7">
        <v>34760</v>
      </c>
      <c r="H721" s="16">
        <v>7217.3</v>
      </c>
      <c r="I721" s="17">
        <f t="shared" si="52"/>
        <v>2.6329100043336832E-4</v>
      </c>
      <c r="J721" s="18">
        <f t="shared" si="49"/>
        <v>0.12781768588943537</v>
      </c>
      <c r="K721" s="139"/>
      <c r="M721" s="93"/>
    </row>
    <row r="722" spans="1:13">
      <c r="A722" s="11">
        <f t="shared" si="50"/>
        <v>34789</v>
      </c>
      <c r="B722" s="7">
        <v>34761</v>
      </c>
      <c r="C722" s="2" t="s">
        <v>0</v>
      </c>
      <c r="D722" s="109"/>
      <c r="E722" s="109"/>
      <c r="F722" s="11">
        <f t="shared" si="51"/>
        <v>34789</v>
      </c>
      <c r="G722" s="7">
        <v>34761</v>
      </c>
      <c r="H722" s="16">
        <v>7164.2</v>
      </c>
      <c r="I722" s="17">
        <f t="shared" si="52"/>
        <v>-7.3845205715806442E-3</v>
      </c>
      <c r="J722" s="18">
        <f t="shared" si="49"/>
        <v>0.12812559507750448</v>
      </c>
      <c r="K722" s="139"/>
      <c r="M722" s="93"/>
    </row>
    <row r="723" spans="1:13">
      <c r="A723" s="11">
        <f t="shared" si="50"/>
        <v>34789</v>
      </c>
      <c r="B723" s="7">
        <v>34764</v>
      </c>
      <c r="C723" s="2" t="s">
        <v>0</v>
      </c>
      <c r="D723" s="109"/>
      <c r="E723" s="109"/>
      <c r="F723" s="11">
        <f t="shared" si="51"/>
        <v>34789</v>
      </c>
      <c r="G723" s="7">
        <v>34764</v>
      </c>
      <c r="H723" s="16">
        <v>7120.2</v>
      </c>
      <c r="I723" s="17">
        <f t="shared" si="52"/>
        <v>-6.1605862563724658E-3</v>
      </c>
      <c r="J723" s="18">
        <f t="shared" si="49"/>
        <v>0.12672340191255471</v>
      </c>
      <c r="K723" s="139"/>
      <c r="M723" s="93"/>
    </row>
    <row r="724" spans="1:13">
      <c r="A724" s="11">
        <f t="shared" si="50"/>
        <v>34789</v>
      </c>
      <c r="B724" s="7">
        <v>34765</v>
      </c>
      <c r="C724" s="2" t="s">
        <v>0</v>
      </c>
      <c r="D724" s="109"/>
      <c r="E724" s="109"/>
      <c r="F724" s="11">
        <f t="shared" si="51"/>
        <v>34789</v>
      </c>
      <c r="G724" s="7">
        <v>34765</v>
      </c>
      <c r="H724" s="16">
        <v>7113.5</v>
      </c>
      <c r="I724" s="17">
        <f t="shared" si="52"/>
        <v>-9.414278079267343E-4</v>
      </c>
      <c r="J724" s="18">
        <f t="shared" si="49"/>
        <v>0.12611890410981058</v>
      </c>
      <c r="K724" s="139"/>
      <c r="M724" s="93"/>
    </row>
    <row r="725" spans="1:13">
      <c r="A725" s="11">
        <f t="shared" si="50"/>
        <v>34789</v>
      </c>
      <c r="B725" s="7">
        <v>34766</v>
      </c>
      <c r="C725" s="2" t="s">
        <v>0</v>
      </c>
      <c r="D725" s="109"/>
      <c r="E725" s="109"/>
      <c r="F725" s="11">
        <f t="shared" si="51"/>
        <v>34789</v>
      </c>
      <c r="G725" s="7">
        <v>34766</v>
      </c>
      <c r="H725" s="16">
        <v>7084</v>
      </c>
      <c r="I725" s="17">
        <f t="shared" si="52"/>
        <v>-4.155667188497479E-3</v>
      </c>
      <c r="J725" s="18">
        <f t="shared" si="49"/>
        <v>0.12568319877537043</v>
      </c>
      <c r="K725" s="139"/>
      <c r="M725" s="93"/>
    </row>
    <row r="726" spans="1:13">
      <c r="A726" s="11">
        <f t="shared" si="50"/>
        <v>34789</v>
      </c>
      <c r="B726" s="7">
        <v>34767</v>
      </c>
      <c r="C726" s="2" t="s">
        <v>0</v>
      </c>
      <c r="D726" s="109"/>
      <c r="E726" s="109"/>
      <c r="F726" s="11">
        <f t="shared" si="51"/>
        <v>34789</v>
      </c>
      <c r="G726" s="7">
        <v>34767</v>
      </c>
      <c r="H726" s="16">
        <v>7058.4</v>
      </c>
      <c r="I726" s="17">
        <f t="shared" si="52"/>
        <v>-3.6203229948292069E-3</v>
      </c>
      <c r="J726" s="18">
        <f t="shared" si="49"/>
        <v>0.1257623934570401</v>
      </c>
      <c r="K726" s="139"/>
      <c r="M726" s="93"/>
    </row>
    <row r="727" spans="1:13">
      <c r="A727" s="11">
        <f t="shared" si="50"/>
        <v>34789</v>
      </c>
      <c r="B727" s="7">
        <v>34768</v>
      </c>
      <c r="C727" s="2" t="s">
        <v>0</v>
      </c>
      <c r="D727" s="109"/>
      <c r="E727" s="109"/>
      <c r="F727" s="11">
        <f t="shared" si="51"/>
        <v>34789</v>
      </c>
      <c r="G727" s="7">
        <v>34768</v>
      </c>
      <c r="H727" s="16">
        <v>7030.3</v>
      </c>
      <c r="I727" s="17">
        <f t="shared" si="52"/>
        <v>-3.9890177605037321E-3</v>
      </c>
      <c r="J727" s="18">
        <f t="shared" si="49"/>
        <v>0.12572714446905606</v>
      </c>
      <c r="K727" s="139"/>
      <c r="M727" s="93"/>
    </row>
    <row r="728" spans="1:13">
      <c r="A728" s="11">
        <f t="shared" si="50"/>
        <v>34789</v>
      </c>
      <c r="B728" s="7">
        <v>34771</v>
      </c>
      <c r="C728" s="2" t="s">
        <v>0</v>
      </c>
      <c r="D728" s="109"/>
      <c r="E728" s="109"/>
      <c r="F728" s="11">
        <f t="shared" si="51"/>
        <v>34789</v>
      </c>
      <c r="G728" s="7">
        <v>34771</v>
      </c>
      <c r="H728" s="16">
        <v>7092.4</v>
      </c>
      <c r="I728" s="17">
        <f t="shared" si="52"/>
        <v>8.7944090354423309E-3</v>
      </c>
      <c r="J728" s="18">
        <f t="shared" si="49"/>
        <v>0.12527419018242414</v>
      </c>
      <c r="K728" s="139"/>
      <c r="M728" s="93"/>
    </row>
    <row r="729" spans="1:13">
      <c r="A729" s="11">
        <f t="shared" si="50"/>
        <v>34789</v>
      </c>
      <c r="B729" s="7">
        <v>34772</v>
      </c>
      <c r="C729" s="2" t="s">
        <v>0</v>
      </c>
      <c r="D729" s="109"/>
      <c r="E729" s="109"/>
      <c r="F729" s="11">
        <f t="shared" si="51"/>
        <v>34789</v>
      </c>
      <c r="G729" s="7">
        <v>34772</v>
      </c>
      <c r="H729" s="16">
        <v>7093.1</v>
      </c>
      <c r="I729" s="17">
        <f t="shared" si="52"/>
        <v>9.8692326751722545E-5</v>
      </c>
      <c r="J729" s="18">
        <f t="shared" si="49"/>
        <v>0.12498560817718139</v>
      </c>
      <c r="K729" s="139"/>
      <c r="M729" s="93"/>
    </row>
    <row r="730" spans="1:13">
      <c r="A730" s="11">
        <f t="shared" si="50"/>
        <v>34789</v>
      </c>
      <c r="B730" s="7">
        <v>34773</v>
      </c>
      <c r="C730" s="2" t="s">
        <v>0</v>
      </c>
      <c r="D730" s="109"/>
      <c r="E730" s="109"/>
      <c r="F730" s="11">
        <f t="shared" si="51"/>
        <v>34789</v>
      </c>
      <c r="G730" s="7">
        <v>34773</v>
      </c>
      <c r="H730" s="16">
        <v>7170.8</v>
      </c>
      <c r="I730" s="17">
        <f t="shared" si="52"/>
        <v>1.0894743871098221E-2</v>
      </c>
      <c r="J730" s="18">
        <f t="shared" si="49"/>
        <v>0.12562274960523701</v>
      </c>
      <c r="K730" s="139"/>
      <c r="M730" s="93"/>
    </row>
    <row r="731" spans="1:13">
      <c r="A731" s="11">
        <f t="shared" si="50"/>
        <v>34789</v>
      </c>
      <c r="B731" s="7">
        <v>34774</v>
      </c>
      <c r="C731" s="2" t="s">
        <v>0</v>
      </c>
      <c r="D731" s="109"/>
      <c r="E731" s="109"/>
      <c r="F731" s="11">
        <f t="shared" si="51"/>
        <v>34789</v>
      </c>
      <c r="G731" s="7">
        <v>34774</v>
      </c>
      <c r="H731" s="16">
        <v>7195.5</v>
      </c>
      <c r="I731" s="17">
        <f t="shared" si="52"/>
        <v>3.4386062295447177E-3</v>
      </c>
      <c r="J731" s="18">
        <f t="shared" si="49"/>
        <v>0.12548887852673493</v>
      </c>
      <c r="K731" s="139"/>
      <c r="M731" s="93"/>
    </row>
    <row r="732" spans="1:13">
      <c r="A732" s="11">
        <f t="shared" si="50"/>
        <v>34789</v>
      </c>
      <c r="B732" s="7">
        <v>34775</v>
      </c>
      <c r="C732" s="2" t="s">
        <v>0</v>
      </c>
      <c r="D732" s="109"/>
      <c r="E732" s="109"/>
      <c r="F732" s="11">
        <f t="shared" si="51"/>
        <v>34789</v>
      </c>
      <c r="G732" s="7">
        <v>34775</v>
      </c>
      <c r="H732" s="16">
        <v>7238.8</v>
      </c>
      <c r="I732" s="17">
        <f t="shared" si="52"/>
        <v>5.9996161758178171E-3</v>
      </c>
      <c r="J732" s="18">
        <f t="shared" si="49"/>
        <v>0.12484156491489601</v>
      </c>
      <c r="K732" s="139"/>
      <c r="M732" s="93"/>
    </row>
    <row r="733" spans="1:13">
      <c r="A733" s="11">
        <f t="shared" si="50"/>
        <v>34789</v>
      </c>
      <c r="B733" s="7">
        <v>34778</v>
      </c>
      <c r="C733" s="2" t="s">
        <v>0</v>
      </c>
      <c r="D733" s="109"/>
      <c r="E733" s="109"/>
      <c r="F733" s="11">
        <f t="shared" si="51"/>
        <v>34789</v>
      </c>
      <c r="G733" s="7">
        <v>34778</v>
      </c>
      <c r="H733" s="16">
        <v>7183.4</v>
      </c>
      <c r="I733" s="17">
        <f t="shared" si="52"/>
        <v>-7.6826382228684159E-3</v>
      </c>
      <c r="J733" s="18">
        <f t="shared" ref="J733:J796" si="53">IF(ISNUMBER(I733),STDEV(I644:I733)*SQRT(252),"")</f>
        <v>0.12331509896865871</v>
      </c>
      <c r="K733" s="139"/>
      <c r="M733" s="93"/>
    </row>
    <row r="734" spans="1:13">
      <c r="A734" s="11">
        <f t="shared" si="50"/>
        <v>34789</v>
      </c>
      <c r="B734" s="7">
        <v>34779</v>
      </c>
      <c r="C734" s="2" t="s">
        <v>0</v>
      </c>
      <c r="D734" s="109"/>
      <c r="E734" s="109"/>
      <c r="F734" s="11">
        <f t="shared" si="51"/>
        <v>34789</v>
      </c>
      <c r="G734" s="7">
        <v>34779</v>
      </c>
      <c r="H734" s="16">
        <v>7226.2</v>
      </c>
      <c r="I734" s="17">
        <f t="shared" si="52"/>
        <v>5.9405015914418642E-3</v>
      </c>
      <c r="J734" s="18">
        <f t="shared" si="53"/>
        <v>0.12310241722564021</v>
      </c>
      <c r="K734" s="139"/>
      <c r="M734" s="93"/>
    </row>
    <row r="735" spans="1:13">
      <c r="A735" s="11">
        <f t="shared" si="50"/>
        <v>34789</v>
      </c>
      <c r="B735" s="7">
        <v>34780</v>
      </c>
      <c r="C735" s="2" t="s">
        <v>0</v>
      </c>
      <c r="D735" s="109"/>
      <c r="E735" s="109"/>
      <c r="F735" s="11">
        <f t="shared" si="51"/>
        <v>34789</v>
      </c>
      <c r="G735" s="7">
        <v>34780</v>
      </c>
      <c r="H735" s="16">
        <v>7141.1</v>
      </c>
      <c r="I735" s="17">
        <f t="shared" si="52"/>
        <v>-1.1846484062612928E-2</v>
      </c>
      <c r="J735" s="18">
        <f t="shared" si="53"/>
        <v>0.12471359303659804</v>
      </c>
      <c r="K735" s="139"/>
      <c r="M735" s="93"/>
    </row>
    <row r="736" spans="1:13">
      <c r="A736" s="11">
        <f t="shared" si="50"/>
        <v>34789</v>
      </c>
      <c r="B736" s="7">
        <v>34781</v>
      </c>
      <c r="C736" s="2" t="s">
        <v>0</v>
      </c>
      <c r="D736" s="109"/>
      <c r="E736" s="109"/>
      <c r="F736" s="11">
        <f t="shared" si="51"/>
        <v>34789</v>
      </c>
      <c r="G736" s="7">
        <v>34781</v>
      </c>
      <c r="H736" s="16">
        <v>7145.3</v>
      </c>
      <c r="I736" s="17">
        <f t="shared" si="52"/>
        <v>5.8797179429356989E-4</v>
      </c>
      <c r="J736" s="18">
        <f t="shared" si="53"/>
        <v>0.12359007634526818</v>
      </c>
      <c r="K736" s="139"/>
      <c r="M736" s="93"/>
    </row>
    <row r="737" spans="1:13">
      <c r="A737" s="11">
        <f t="shared" si="50"/>
        <v>34789</v>
      </c>
      <c r="B737" s="7">
        <v>34782</v>
      </c>
      <c r="C737" s="2" t="s">
        <v>0</v>
      </c>
      <c r="D737" s="109"/>
      <c r="E737" s="109"/>
      <c r="F737" s="11">
        <f t="shared" si="51"/>
        <v>34789</v>
      </c>
      <c r="G737" s="7">
        <v>34782</v>
      </c>
      <c r="H737" s="16">
        <v>7170</v>
      </c>
      <c r="I737" s="17">
        <f t="shared" si="52"/>
        <v>3.4508567073657107E-3</v>
      </c>
      <c r="J737" s="18">
        <f t="shared" si="53"/>
        <v>0.12370582064170828</v>
      </c>
      <c r="K737" s="139"/>
      <c r="M737" s="93"/>
    </row>
    <row r="738" spans="1:13">
      <c r="A738" s="11">
        <f t="shared" si="50"/>
        <v>34789</v>
      </c>
      <c r="B738" s="7">
        <v>34785</v>
      </c>
      <c r="C738" s="2" t="s">
        <v>0</v>
      </c>
      <c r="D738" s="109"/>
      <c r="E738" s="109"/>
      <c r="F738" s="11">
        <f t="shared" si="51"/>
        <v>34789</v>
      </c>
      <c r="G738" s="7">
        <v>34785</v>
      </c>
      <c r="H738" s="16">
        <v>7216.4</v>
      </c>
      <c r="I738" s="17">
        <f t="shared" si="52"/>
        <v>6.4505589849819427E-3</v>
      </c>
      <c r="J738" s="18">
        <f t="shared" si="53"/>
        <v>0.12364770107271113</v>
      </c>
      <c r="K738" s="139"/>
      <c r="M738" s="93"/>
    </row>
    <row r="739" spans="1:13">
      <c r="A739" s="11">
        <f t="shared" si="50"/>
        <v>34789</v>
      </c>
      <c r="B739" s="7">
        <v>34786</v>
      </c>
      <c r="C739" s="2" t="s">
        <v>0</v>
      </c>
      <c r="D739" s="109"/>
      <c r="E739" s="109"/>
      <c r="F739" s="11">
        <f t="shared" si="51"/>
        <v>34789</v>
      </c>
      <c r="G739" s="7">
        <v>34786</v>
      </c>
      <c r="H739" s="16">
        <v>7184.3</v>
      </c>
      <c r="I739" s="17">
        <f t="shared" si="52"/>
        <v>-4.45812400303574E-3</v>
      </c>
      <c r="J739" s="18">
        <f t="shared" si="53"/>
        <v>0.12037464428474864</v>
      </c>
      <c r="K739" s="139"/>
      <c r="M739" s="93"/>
    </row>
    <row r="740" spans="1:13">
      <c r="A740" s="11">
        <f t="shared" si="50"/>
        <v>34789</v>
      </c>
      <c r="B740" s="7">
        <v>34787</v>
      </c>
      <c r="C740" s="2" t="s">
        <v>0</v>
      </c>
      <c r="D740" s="109"/>
      <c r="E740" s="109"/>
      <c r="F740" s="11">
        <f t="shared" si="51"/>
        <v>34789</v>
      </c>
      <c r="G740" s="7">
        <v>34787</v>
      </c>
      <c r="H740" s="16">
        <v>7161.9</v>
      </c>
      <c r="I740" s="17">
        <f t="shared" si="52"/>
        <v>-3.1227806949968408E-3</v>
      </c>
      <c r="J740" s="18">
        <f t="shared" si="53"/>
        <v>0.11930286215598787</v>
      </c>
      <c r="K740" s="139"/>
      <c r="M740" s="93"/>
    </row>
    <row r="741" spans="1:13">
      <c r="A741" s="11">
        <f t="shared" si="50"/>
        <v>34789</v>
      </c>
      <c r="B741" s="7">
        <v>34788</v>
      </c>
      <c r="C741" s="2" t="s">
        <v>0</v>
      </c>
      <c r="D741" s="109"/>
      <c r="E741" s="109"/>
      <c r="F741" s="11">
        <f t="shared" si="51"/>
        <v>34789</v>
      </c>
      <c r="G741" s="7">
        <v>34788</v>
      </c>
      <c r="H741" s="16">
        <v>7145.4</v>
      </c>
      <c r="I741" s="17">
        <f t="shared" si="52"/>
        <v>-2.3065158786103124E-3</v>
      </c>
      <c r="J741" s="18">
        <f t="shared" si="53"/>
        <v>0.11667637358849894</v>
      </c>
      <c r="K741" s="139"/>
      <c r="M741" s="93"/>
    </row>
    <row r="742" spans="1:13">
      <c r="A742" s="11">
        <f t="shared" si="50"/>
        <v>34789</v>
      </c>
      <c r="B742" s="7">
        <v>34789</v>
      </c>
      <c r="C742" s="2" t="s">
        <v>0</v>
      </c>
      <c r="D742" s="109"/>
      <c r="E742" s="109"/>
      <c r="F742" s="11">
        <f t="shared" si="51"/>
        <v>34789</v>
      </c>
      <c r="G742" s="7">
        <v>34789</v>
      </c>
      <c r="H742" s="16">
        <v>7227.6</v>
      </c>
      <c r="I742" s="17">
        <f t="shared" si="52"/>
        <v>1.1438237835670696E-2</v>
      </c>
      <c r="J742" s="18">
        <f t="shared" si="53"/>
        <v>0.11589567091601426</v>
      </c>
      <c r="K742" s="139"/>
      <c r="M742" s="93"/>
    </row>
    <row r="743" spans="1:13">
      <c r="A743" s="11">
        <f t="shared" si="50"/>
        <v>34819</v>
      </c>
      <c r="B743" s="7">
        <v>34792</v>
      </c>
      <c r="C743" s="2" t="s">
        <v>0</v>
      </c>
      <c r="D743" s="109"/>
      <c r="E743" s="109"/>
      <c r="F743" s="11">
        <f t="shared" si="51"/>
        <v>34819</v>
      </c>
      <c r="G743" s="7">
        <v>34792</v>
      </c>
      <c r="H743" s="16">
        <v>7197.5</v>
      </c>
      <c r="I743" s="17">
        <f t="shared" si="52"/>
        <v>-4.1732873513448138E-3</v>
      </c>
      <c r="J743" s="18">
        <f t="shared" si="53"/>
        <v>0.11613047704248251</v>
      </c>
      <c r="K743" s="139"/>
      <c r="M743" s="93"/>
    </row>
    <row r="744" spans="1:13">
      <c r="A744" s="11">
        <f t="shared" si="50"/>
        <v>34819</v>
      </c>
      <c r="B744" s="7">
        <v>34793</v>
      </c>
      <c r="C744" s="2" t="s">
        <v>0</v>
      </c>
      <c r="D744" s="109"/>
      <c r="E744" s="109"/>
      <c r="F744" s="11">
        <f t="shared" si="51"/>
        <v>34819</v>
      </c>
      <c r="G744" s="7">
        <v>34793</v>
      </c>
      <c r="H744" s="16">
        <v>7339.6</v>
      </c>
      <c r="I744" s="17">
        <f t="shared" si="52"/>
        <v>1.9550601724467584E-2</v>
      </c>
      <c r="J744" s="18">
        <f t="shared" si="53"/>
        <v>0.1191161030618073</v>
      </c>
      <c r="K744" s="139"/>
      <c r="M744" s="93"/>
    </row>
    <row r="745" spans="1:13">
      <c r="A745" s="11">
        <f t="shared" si="50"/>
        <v>34819</v>
      </c>
      <c r="B745" s="7">
        <v>34794</v>
      </c>
      <c r="C745" s="2" t="s">
        <v>0</v>
      </c>
      <c r="D745" s="109"/>
      <c r="E745" s="109"/>
      <c r="F745" s="11">
        <f t="shared" si="51"/>
        <v>34819</v>
      </c>
      <c r="G745" s="7">
        <v>34794</v>
      </c>
      <c r="H745" s="16">
        <v>7517.7</v>
      </c>
      <c r="I745" s="17">
        <f t="shared" si="52"/>
        <v>2.3975894887281454E-2</v>
      </c>
      <c r="J745" s="18">
        <f t="shared" si="53"/>
        <v>0.12539664303799361</v>
      </c>
      <c r="K745" s="139"/>
      <c r="M745" s="93"/>
    </row>
    <row r="746" spans="1:13">
      <c r="A746" s="11">
        <f t="shared" si="50"/>
        <v>34819</v>
      </c>
      <c r="B746" s="7">
        <v>34795</v>
      </c>
      <c r="C746" s="2" t="s">
        <v>0</v>
      </c>
      <c r="D746" s="109"/>
      <c r="E746" s="109"/>
      <c r="F746" s="11">
        <f t="shared" si="51"/>
        <v>34819</v>
      </c>
      <c r="G746" s="7">
        <v>34795</v>
      </c>
      <c r="H746" s="16">
        <v>7512</v>
      </c>
      <c r="I746" s="17">
        <f t="shared" si="52"/>
        <v>-7.5849820998116671E-4</v>
      </c>
      <c r="J746" s="18">
        <f t="shared" si="53"/>
        <v>0.12497035728215637</v>
      </c>
      <c r="K746" s="139"/>
      <c r="M746" s="93"/>
    </row>
    <row r="747" spans="1:13">
      <c r="A747" s="11">
        <f t="shared" si="50"/>
        <v>34819</v>
      </c>
      <c r="B747" s="7">
        <v>34796</v>
      </c>
      <c r="C747" s="2" t="s">
        <v>0</v>
      </c>
      <c r="D747" s="109"/>
      <c r="E747" s="109"/>
      <c r="F747" s="11">
        <f t="shared" si="51"/>
        <v>34819</v>
      </c>
      <c r="G747" s="7">
        <v>34796</v>
      </c>
      <c r="H747" s="16">
        <v>7525.6</v>
      </c>
      <c r="I747" s="17">
        <f t="shared" si="52"/>
        <v>1.8087997696428642E-3</v>
      </c>
      <c r="J747" s="18">
        <f t="shared" si="53"/>
        <v>0.12325904448184778</v>
      </c>
      <c r="K747" s="139"/>
      <c r="M747" s="93"/>
    </row>
    <row r="748" spans="1:13">
      <c r="A748" s="11">
        <f t="shared" si="50"/>
        <v>34819</v>
      </c>
      <c r="B748" s="7">
        <v>34799</v>
      </c>
      <c r="C748" s="2" t="s">
        <v>0</v>
      </c>
      <c r="D748" s="109"/>
      <c r="E748" s="109"/>
      <c r="F748" s="11">
        <f t="shared" si="51"/>
        <v>34819</v>
      </c>
      <c r="G748" s="7">
        <v>34799</v>
      </c>
      <c r="H748" s="16">
        <v>7527.8</v>
      </c>
      <c r="I748" s="17">
        <f t="shared" si="52"/>
        <v>2.922927731493786E-4</v>
      </c>
      <c r="J748" s="18">
        <f t="shared" si="53"/>
        <v>0.12207946828159415</v>
      </c>
      <c r="K748" s="139"/>
      <c r="M748" s="93"/>
    </row>
    <row r="749" spans="1:13">
      <c r="A749" s="11">
        <f t="shared" si="50"/>
        <v>34819</v>
      </c>
      <c r="B749" s="7">
        <v>34800</v>
      </c>
      <c r="C749" s="2" t="s">
        <v>0</v>
      </c>
      <c r="D749" s="109"/>
      <c r="E749" s="109"/>
      <c r="F749" s="11">
        <f t="shared" si="51"/>
        <v>34819</v>
      </c>
      <c r="G749" s="7">
        <v>34800</v>
      </c>
      <c r="H749" s="16">
        <v>7571.5</v>
      </c>
      <c r="I749" s="17">
        <f t="shared" si="52"/>
        <v>5.7883639658191524E-3</v>
      </c>
      <c r="J749" s="18">
        <f t="shared" si="53"/>
        <v>0.12221480360239587</v>
      </c>
      <c r="K749" s="139"/>
      <c r="M749" s="93"/>
    </row>
    <row r="750" spans="1:13">
      <c r="A750" s="11">
        <f t="shared" si="50"/>
        <v>34819</v>
      </c>
      <c r="B750" s="7">
        <v>34801</v>
      </c>
      <c r="C750" s="2" t="s">
        <v>0</v>
      </c>
      <c r="D750" s="109"/>
      <c r="E750" s="109"/>
      <c r="F750" s="11">
        <f t="shared" si="51"/>
        <v>34819</v>
      </c>
      <c r="G750" s="7">
        <v>34801</v>
      </c>
      <c r="H750" s="16">
        <v>7638.8</v>
      </c>
      <c r="I750" s="17">
        <f t="shared" si="52"/>
        <v>8.849324364548751E-3</v>
      </c>
      <c r="J750" s="18">
        <f t="shared" si="53"/>
        <v>0.12100271433866225</v>
      </c>
      <c r="K750" s="139"/>
      <c r="M750" s="93"/>
    </row>
    <row r="751" spans="1:13">
      <c r="A751" s="11">
        <f t="shared" si="50"/>
        <v>34819</v>
      </c>
      <c r="B751" s="7">
        <v>34802</v>
      </c>
      <c r="C751" s="2" t="s">
        <v>0</v>
      </c>
      <c r="D751" s="109"/>
      <c r="E751" s="109"/>
      <c r="F751" s="11">
        <f t="shared" si="51"/>
        <v>34819</v>
      </c>
      <c r="G751" s="7">
        <v>34802</v>
      </c>
      <c r="H751" s="16">
        <v>7674.5</v>
      </c>
      <c r="I751" s="17">
        <f t="shared" si="52"/>
        <v>4.6626219922036886E-3</v>
      </c>
      <c r="J751" s="18">
        <f t="shared" si="53"/>
        <v>0.12100302470106324</v>
      </c>
      <c r="K751" s="139"/>
      <c r="M751" s="93"/>
    </row>
    <row r="752" spans="1:13">
      <c r="A752" s="11">
        <f t="shared" si="50"/>
        <v>34819</v>
      </c>
      <c r="B752" s="7">
        <v>34803</v>
      </c>
      <c r="C752" s="2" t="s">
        <v>0</v>
      </c>
      <c r="D752" s="109"/>
      <c r="E752" s="109"/>
      <c r="F752" s="11">
        <f t="shared" si="51"/>
        <v>34819</v>
      </c>
      <c r="G752" s="7">
        <v>34803</v>
      </c>
      <c r="H752" s="16">
        <v>7675.5</v>
      </c>
      <c r="I752" s="17">
        <f t="shared" si="52"/>
        <v>1.3029315979343884E-4</v>
      </c>
      <c r="J752" s="18">
        <f t="shared" si="53"/>
        <v>0.11852385153942308</v>
      </c>
      <c r="K752" s="139"/>
      <c r="M752" s="93"/>
    </row>
    <row r="753" spans="1:13">
      <c r="A753" s="11">
        <f t="shared" si="50"/>
        <v>34819</v>
      </c>
      <c r="B753" s="7">
        <v>34806</v>
      </c>
      <c r="C753" s="2" t="s">
        <v>0</v>
      </c>
      <c r="D753" s="109"/>
      <c r="E753" s="109"/>
      <c r="F753" s="11">
        <f t="shared" si="51"/>
        <v>34819</v>
      </c>
      <c r="G753" s="7">
        <v>34806</v>
      </c>
      <c r="H753" s="16">
        <v>7673.5</v>
      </c>
      <c r="I753" s="17">
        <f t="shared" si="52"/>
        <v>-2.6060329810654882E-4</v>
      </c>
      <c r="J753" s="18">
        <f t="shared" si="53"/>
        <v>0.1180732782418685</v>
      </c>
      <c r="K753" s="139"/>
      <c r="M753" s="93"/>
    </row>
    <row r="754" spans="1:13">
      <c r="A754" s="11">
        <f t="shared" si="50"/>
        <v>34819</v>
      </c>
      <c r="B754" s="7">
        <v>34807</v>
      </c>
      <c r="C754" s="2" t="s">
        <v>0</v>
      </c>
      <c r="D754" s="109"/>
      <c r="E754" s="109"/>
      <c r="F754" s="11">
        <f t="shared" si="51"/>
        <v>34819</v>
      </c>
      <c r="G754" s="7">
        <v>34807</v>
      </c>
      <c r="H754" s="16">
        <v>7749.5</v>
      </c>
      <c r="I754" s="17">
        <f t="shared" si="52"/>
        <v>9.8554905219558099E-3</v>
      </c>
      <c r="J754" s="18">
        <f t="shared" si="53"/>
        <v>0.11873849554102915</v>
      </c>
      <c r="K754" s="139"/>
      <c r="M754" s="93"/>
    </row>
    <row r="755" spans="1:13">
      <c r="A755" s="11">
        <f t="shared" si="50"/>
        <v>34819</v>
      </c>
      <c r="B755" s="7">
        <v>34808</v>
      </c>
      <c r="C755" s="2" t="s">
        <v>0</v>
      </c>
      <c r="D755" s="109"/>
      <c r="E755" s="109"/>
      <c r="F755" s="11">
        <f t="shared" si="51"/>
        <v>34819</v>
      </c>
      <c r="G755" s="7">
        <v>34808</v>
      </c>
      <c r="H755" s="16">
        <v>7749.9</v>
      </c>
      <c r="I755" s="17">
        <f t="shared" si="52"/>
        <v>5.1614901233363258E-5</v>
      </c>
      <c r="J755" s="18">
        <f t="shared" si="53"/>
        <v>0.11853424591702018</v>
      </c>
      <c r="K755" s="139"/>
      <c r="M755" s="93"/>
    </row>
    <row r="756" spans="1:13">
      <c r="A756" s="11">
        <f t="shared" si="50"/>
        <v>34819</v>
      </c>
      <c r="B756" s="7">
        <v>34809</v>
      </c>
      <c r="C756" s="2" t="s">
        <v>0</v>
      </c>
      <c r="D756" s="109"/>
      <c r="E756" s="109"/>
      <c r="F756" s="11">
        <f t="shared" si="51"/>
        <v>34819</v>
      </c>
      <c r="G756" s="7">
        <v>34809</v>
      </c>
      <c r="H756" s="16">
        <v>7689.9</v>
      </c>
      <c r="I756" s="17">
        <f t="shared" si="52"/>
        <v>-7.7721605243710919E-3</v>
      </c>
      <c r="J756" s="18">
        <f t="shared" si="53"/>
        <v>0.11671102963631637</v>
      </c>
      <c r="K756" s="139"/>
      <c r="M756" s="93"/>
    </row>
    <row r="757" spans="1:13">
      <c r="A757" s="11">
        <f t="shared" si="50"/>
        <v>34819</v>
      </c>
      <c r="B757" s="7">
        <v>34810</v>
      </c>
      <c r="C757" s="2" t="s">
        <v>0</v>
      </c>
      <c r="D757" s="109"/>
      <c r="E757" s="109"/>
      <c r="F757" s="11">
        <f t="shared" si="51"/>
        <v>34819</v>
      </c>
      <c r="G757" s="7">
        <v>34810</v>
      </c>
      <c r="H757" s="16">
        <v>7585</v>
      </c>
      <c r="I757" s="17">
        <f t="shared" si="52"/>
        <v>-1.3735166731335197E-2</v>
      </c>
      <c r="J757" s="18">
        <f t="shared" si="53"/>
        <v>0.1192521695931824</v>
      </c>
      <c r="K757" s="139"/>
      <c r="M757" s="93"/>
    </row>
    <row r="758" spans="1:13">
      <c r="A758" s="11">
        <f t="shared" si="50"/>
        <v>34819</v>
      </c>
      <c r="B758" s="7">
        <v>34813</v>
      </c>
      <c r="C758" s="2" t="s">
        <v>0</v>
      </c>
      <c r="D758" s="109"/>
      <c r="E758" s="109"/>
      <c r="F758" s="11">
        <f t="shared" si="51"/>
        <v>34819</v>
      </c>
      <c r="G758" s="7">
        <v>34813</v>
      </c>
      <c r="H758" s="16">
        <v>7574</v>
      </c>
      <c r="I758" s="17">
        <f t="shared" si="52"/>
        <v>-1.451283320892434E-3</v>
      </c>
      <c r="J758" s="18">
        <f t="shared" si="53"/>
        <v>0.11916744222094344</v>
      </c>
      <c r="K758" s="139"/>
      <c r="M758" s="93"/>
    </row>
    <row r="759" spans="1:13">
      <c r="A759" s="11">
        <f t="shared" si="50"/>
        <v>34819</v>
      </c>
      <c r="B759" s="7">
        <v>34814</v>
      </c>
      <c r="C759" s="2" t="s">
        <v>0</v>
      </c>
      <c r="D759" s="109"/>
      <c r="E759" s="109"/>
      <c r="F759" s="11">
        <f t="shared" si="51"/>
        <v>34819</v>
      </c>
      <c r="G759" s="7">
        <v>34814</v>
      </c>
      <c r="H759" s="16">
        <v>7578</v>
      </c>
      <c r="I759" s="17">
        <f t="shared" si="52"/>
        <v>5.2798311680588527E-4</v>
      </c>
      <c r="J759" s="18">
        <f t="shared" si="53"/>
        <v>0.1191441421015408</v>
      </c>
      <c r="K759" s="139"/>
      <c r="M759" s="93"/>
    </row>
    <row r="760" spans="1:13">
      <c r="A760" s="11">
        <f t="shared" si="50"/>
        <v>34819</v>
      </c>
      <c r="B760" s="7">
        <v>34815</v>
      </c>
      <c r="C760" s="2" t="s">
        <v>0</v>
      </c>
      <c r="D760" s="109"/>
      <c r="E760" s="109"/>
      <c r="F760" s="11">
        <f t="shared" si="51"/>
        <v>34819</v>
      </c>
      <c r="G760" s="7">
        <v>34815</v>
      </c>
      <c r="H760" s="16">
        <v>7613.3</v>
      </c>
      <c r="I760" s="17">
        <f t="shared" si="52"/>
        <v>4.6474052299932088E-3</v>
      </c>
      <c r="J760" s="18">
        <f t="shared" si="53"/>
        <v>0.11920592781418737</v>
      </c>
      <c r="K760" s="139"/>
      <c r="M760" s="93"/>
    </row>
    <row r="761" spans="1:13">
      <c r="A761" s="11">
        <f t="shared" si="50"/>
        <v>34819</v>
      </c>
      <c r="B761" s="7">
        <v>34816</v>
      </c>
      <c r="C761" s="2" t="s">
        <v>0</v>
      </c>
      <c r="D761" s="109"/>
      <c r="E761" s="109"/>
      <c r="F761" s="11">
        <f t="shared" si="51"/>
        <v>34819</v>
      </c>
      <c r="G761" s="7">
        <v>34816</v>
      </c>
      <c r="H761" s="16">
        <v>7715.4</v>
      </c>
      <c r="I761" s="17">
        <f t="shared" si="52"/>
        <v>1.3321613695908818E-2</v>
      </c>
      <c r="J761" s="18">
        <f t="shared" si="53"/>
        <v>0.12104151980619898</v>
      </c>
      <c r="K761" s="139"/>
      <c r="M761" s="93"/>
    </row>
    <row r="762" spans="1:13">
      <c r="A762" s="11">
        <f t="shared" si="50"/>
        <v>34819</v>
      </c>
      <c r="B762" s="7">
        <v>34817</v>
      </c>
      <c r="C762" s="2" t="s">
        <v>0</v>
      </c>
      <c r="D762" s="109"/>
      <c r="E762" s="109"/>
      <c r="F762" s="11">
        <f t="shared" si="51"/>
        <v>34819</v>
      </c>
      <c r="G762" s="7">
        <v>34817</v>
      </c>
      <c r="H762" s="16">
        <v>7780.4</v>
      </c>
      <c r="I762" s="17">
        <f t="shared" si="52"/>
        <v>8.389419228088793E-3</v>
      </c>
      <c r="J762" s="18">
        <f t="shared" si="53"/>
        <v>0.12168776664204295</v>
      </c>
      <c r="K762" s="139"/>
      <c r="M762" s="93"/>
    </row>
    <row r="763" spans="1:13">
      <c r="A763" s="11">
        <f t="shared" si="50"/>
        <v>34850</v>
      </c>
      <c r="B763" s="7">
        <v>34820</v>
      </c>
      <c r="C763" s="2" t="s">
        <v>0</v>
      </c>
      <c r="D763" s="109"/>
      <c r="E763" s="109"/>
      <c r="F763" s="11">
        <f t="shared" si="51"/>
        <v>34850</v>
      </c>
      <c r="G763" s="7">
        <v>34820</v>
      </c>
      <c r="H763" s="16">
        <v>7748.9</v>
      </c>
      <c r="I763" s="17">
        <f t="shared" si="52"/>
        <v>-4.0568529428093364E-3</v>
      </c>
      <c r="J763" s="18">
        <f t="shared" si="53"/>
        <v>0.12196294949210425</v>
      </c>
      <c r="K763" s="139"/>
      <c r="M763" s="93"/>
    </row>
    <row r="764" spans="1:13">
      <c r="A764" s="11">
        <f t="shared" si="50"/>
        <v>34850</v>
      </c>
      <c r="B764" s="7">
        <v>34821</v>
      </c>
      <c r="C764" s="2" t="s">
        <v>0</v>
      </c>
      <c r="D764" s="109"/>
      <c r="E764" s="109"/>
      <c r="F764" s="11">
        <f t="shared" si="51"/>
        <v>34850</v>
      </c>
      <c r="G764" s="7">
        <v>34821</v>
      </c>
      <c r="H764" s="16">
        <v>7691.1</v>
      </c>
      <c r="I764" s="17">
        <f t="shared" si="52"/>
        <v>-7.4870816068260126E-3</v>
      </c>
      <c r="J764" s="18">
        <f t="shared" si="53"/>
        <v>0.12277282142623565</v>
      </c>
      <c r="K764" s="139"/>
      <c r="M764" s="93"/>
    </row>
    <row r="765" spans="1:13">
      <c r="A765" s="11">
        <f t="shared" si="50"/>
        <v>34850</v>
      </c>
      <c r="B765" s="7">
        <v>34822</v>
      </c>
      <c r="C765" s="2" t="s">
        <v>0</v>
      </c>
      <c r="D765" s="109"/>
      <c r="E765" s="109"/>
      <c r="F765" s="11">
        <f t="shared" si="51"/>
        <v>34850</v>
      </c>
      <c r="G765" s="7">
        <v>34822</v>
      </c>
      <c r="H765" s="16">
        <v>7739.7</v>
      </c>
      <c r="I765" s="17">
        <f t="shared" si="52"/>
        <v>6.2991109597725151E-3</v>
      </c>
      <c r="J765" s="18">
        <f t="shared" si="53"/>
        <v>0.12083681357842604</v>
      </c>
      <c r="K765" s="139"/>
      <c r="M765" s="93"/>
    </row>
    <row r="766" spans="1:13">
      <c r="A766" s="11">
        <f t="shared" si="50"/>
        <v>34850</v>
      </c>
      <c r="B766" s="7">
        <v>34823</v>
      </c>
      <c r="C766" s="2" t="s">
        <v>0</v>
      </c>
      <c r="D766" s="109"/>
      <c r="E766" s="109"/>
      <c r="F766" s="11">
        <f t="shared" si="51"/>
        <v>34850</v>
      </c>
      <c r="G766" s="7">
        <v>34823</v>
      </c>
      <c r="H766" s="16">
        <v>7854.7</v>
      </c>
      <c r="I766" s="17">
        <f t="shared" si="52"/>
        <v>1.4749151583459763E-2</v>
      </c>
      <c r="J766" s="18">
        <f t="shared" si="53"/>
        <v>0.12296767315428979</v>
      </c>
      <c r="K766" s="139"/>
      <c r="M766" s="93"/>
    </row>
    <row r="767" spans="1:13">
      <c r="A767" s="11">
        <f t="shared" si="50"/>
        <v>34850</v>
      </c>
      <c r="B767" s="7">
        <v>34824</v>
      </c>
      <c r="C767" s="2" t="s">
        <v>0</v>
      </c>
      <c r="D767" s="109"/>
      <c r="E767" s="109"/>
      <c r="F767" s="11">
        <f t="shared" si="51"/>
        <v>34850</v>
      </c>
      <c r="G767" s="7">
        <v>34824</v>
      </c>
      <c r="H767" s="16">
        <v>7853.5</v>
      </c>
      <c r="I767" s="17">
        <f t="shared" si="52"/>
        <v>-1.5278644304683072E-4</v>
      </c>
      <c r="J767" s="18">
        <f t="shared" si="53"/>
        <v>0.12101623797938642</v>
      </c>
      <c r="K767" s="139"/>
      <c r="M767" s="93"/>
    </row>
    <row r="768" spans="1:13">
      <c r="A768" s="11">
        <f t="shared" si="50"/>
        <v>34850</v>
      </c>
      <c r="B768" s="7">
        <v>34827</v>
      </c>
      <c r="C768" s="2" t="s">
        <v>0</v>
      </c>
      <c r="D768" s="109"/>
      <c r="E768" s="109"/>
      <c r="F768" s="11">
        <f t="shared" si="51"/>
        <v>34850</v>
      </c>
      <c r="G768" s="7">
        <v>34827</v>
      </c>
      <c r="H768" s="16">
        <v>7859.8</v>
      </c>
      <c r="I768" s="17">
        <f t="shared" si="52"/>
        <v>8.0186852380736268E-4</v>
      </c>
      <c r="J768" s="18">
        <f t="shared" si="53"/>
        <v>0.12099044265849609</v>
      </c>
      <c r="K768" s="139"/>
      <c r="M768" s="93"/>
    </row>
    <row r="769" spans="1:13">
      <c r="A769" s="11">
        <f t="shared" si="50"/>
        <v>34850</v>
      </c>
      <c r="B769" s="7">
        <v>34828</v>
      </c>
      <c r="C769" s="2" t="s">
        <v>0</v>
      </c>
      <c r="D769" s="109"/>
      <c r="E769" s="109"/>
      <c r="F769" s="11">
        <f t="shared" si="51"/>
        <v>34850</v>
      </c>
      <c r="G769" s="7">
        <v>34828</v>
      </c>
      <c r="H769" s="16">
        <v>7910.1</v>
      </c>
      <c r="I769" s="17">
        <f t="shared" si="52"/>
        <v>6.3792630999245483E-3</v>
      </c>
      <c r="J769" s="18">
        <f t="shared" si="53"/>
        <v>0.1209744642981302</v>
      </c>
      <c r="K769" s="139"/>
      <c r="M769" s="93"/>
    </row>
    <row r="770" spans="1:13">
      <c r="A770" s="11">
        <f t="shared" si="50"/>
        <v>34850</v>
      </c>
      <c r="B770" s="7">
        <v>34829</v>
      </c>
      <c r="C770" s="2" t="s">
        <v>0</v>
      </c>
      <c r="D770" s="109"/>
      <c r="E770" s="109"/>
      <c r="F770" s="11">
        <f t="shared" si="51"/>
        <v>34850</v>
      </c>
      <c r="G770" s="7">
        <v>34829</v>
      </c>
      <c r="H770" s="16">
        <v>7826.4</v>
      </c>
      <c r="I770" s="17">
        <f t="shared" si="52"/>
        <v>-1.063778976359994E-2</v>
      </c>
      <c r="J770" s="18">
        <f t="shared" si="53"/>
        <v>0.12100689464300049</v>
      </c>
      <c r="K770" s="139"/>
      <c r="M770" s="93"/>
    </row>
    <row r="771" spans="1:13">
      <c r="A771" s="11">
        <f t="shared" ref="A771:A834" si="54">EOMONTH(B771,0)</f>
        <v>34850</v>
      </c>
      <c r="B771" s="7">
        <v>34830</v>
      </c>
      <c r="C771" s="2" t="s">
        <v>0</v>
      </c>
      <c r="D771" s="109"/>
      <c r="E771" s="109"/>
      <c r="F771" s="11">
        <f t="shared" ref="F771:F834" si="55">EOMONTH(G771,0)</f>
        <v>34850</v>
      </c>
      <c r="G771" s="7">
        <v>34830</v>
      </c>
      <c r="H771" s="16">
        <v>7769</v>
      </c>
      <c r="I771" s="17">
        <f t="shared" si="52"/>
        <v>-7.3611781927982785E-3</v>
      </c>
      <c r="J771" s="18">
        <f t="shared" si="53"/>
        <v>0.12089246197799848</v>
      </c>
      <c r="K771" s="139"/>
      <c r="M771" s="93"/>
    </row>
    <row r="772" spans="1:13">
      <c r="A772" s="11">
        <f t="shared" si="54"/>
        <v>34850</v>
      </c>
      <c r="B772" s="7">
        <v>34831</v>
      </c>
      <c r="C772" s="2" t="s">
        <v>0</v>
      </c>
      <c r="D772" s="109"/>
      <c r="E772" s="109"/>
      <c r="F772" s="11">
        <f t="shared" si="55"/>
        <v>34850</v>
      </c>
      <c r="G772" s="7">
        <v>34831</v>
      </c>
      <c r="H772" s="16">
        <v>7778.2</v>
      </c>
      <c r="I772" s="17">
        <f t="shared" ref="I772:I835" si="56">IF(AND(ISNUMBER(H771),ISNUMBER(H772)),LN(H772/H771)," ")</f>
        <v>1.1834929857255398E-3</v>
      </c>
      <c r="J772" s="18">
        <f t="shared" si="53"/>
        <v>0.12082100233863788</v>
      </c>
      <c r="K772" s="139"/>
      <c r="M772" s="93"/>
    </row>
    <row r="773" spans="1:13">
      <c r="A773" s="11">
        <f t="shared" si="54"/>
        <v>34850</v>
      </c>
      <c r="B773" s="7">
        <v>34834</v>
      </c>
      <c r="C773" s="2" t="s">
        <v>0</v>
      </c>
      <c r="D773" s="109"/>
      <c r="E773" s="109"/>
      <c r="F773" s="11">
        <f t="shared" si="55"/>
        <v>34850</v>
      </c>
      <c r="G773" s="7">
        <v>34834</v>
      </c>
      <c r="H773" s="16">
        <v>7815.1</v>
      </c>
      <c r="I773" s="17">
        <f t="shared" si="56"/>
        <v>4.7328107428741325E-3</v>
      </c>
      <c r="J773" s="18">
        <f t="shared" si="53"/>
        <v>0.12065638274557182</v>
      </c>
      <c r="K773" s="139"/>
      <c r="M773" s="93"/>
    </row>
    <row r="774" spans="1:13">
      <c r="A774" s="11">
        <f t="shared" si="54"/>
        <v>34850</v>
      </c>
      <c r="B774" s="7">
        <v>34835</v>
      </c>
      <c r="C774" s="2" t="s">
        <v>0</v>
      </c>
      <c r="D774" s="109"/>
      <c r="E774" s="109"/>
      <c r="F774" s="11">
        <f t="shared" si="55"/>
        <v>34850</v>
      </c>
      <c r="G774" s="7">
        <v>34835</v>
      </c>
      <c r="H774" s="16">
        <v>7799.4</v>
      </c>
      <c r="I774" s="17">
        <f t="shared" si="56"/>
        <v>-2.0109520369920139E-3</v>
      </c>
      <c r="J774" s="18">
        <f t="shared" si="53"/>
        <v>0.12070719133043351</v>
      </c>
      <c r="K774" s="139"/>
      <c r="M774" s="93"/>
    </row>
    <row r="775" spans="1:13">
      <c r="A775" s="11">
        <f t="shared" si="54"/>
        <v>34850</v>
      </c>
      <c r="B775" s="7">
        <v>34836</v>
      </c>
      <c r="C775" s="2" t="s">
        <v>0</v>
      </c>
      <c r="D775" s="109"/>
      <c r="E775" s="109"/>
      <c r="F775" s="11">
        <f t="shared" si="55"/>
        <v>34850</v>
      </c>
      <c r="G775" s="7">
        <v>34836</v>
      </c>
      <c r="H775" s="16">
        <v>7791.4</v>
      </c>
      <c r="I775" s="17">
        <f t="shared" si="56"/>
        <v>-1.0262463378558331E-3</v>
      </c>
      <c r="J775" s="18">
        <f t="shared" si="53"/>
        <v>0.12075989898013166</v>
      </c>
      <c r="K775" s="139"/>
      <c r="M775" s="93"/>
    </row>
    <row r="776" spans="1:13">
      <c r="A776" s="11">
        <f t="shared" si="54"/>
        <v>34850</v>
      </c>
      <c r="B776" s="7">
        <v>34837</v>
      </c>
      <c r="C776" s="2" t="s">
        <v>0</v>
      </c>
      <c r="D776" s="109"/>
      <c r="E776" s="109"/>
      <c r="F776" s="11">
        <f t="shared" si="55"/>
        <v>34850</v>
      </c>
      <c r="G776" s="7">
        <v>34837</v>
      </c>
      <c r="H776" s="16">
        <v>7707.4</v>
      </c>
      <c r="I776" s="17">
        <f t="shared" si="56"/>
        <v>-1.0839655003643355E-2</v>
      </c>
      <c r="J776" s="18">
        <f t="shared" si="53"/>
        <v>0.12245235441929181</v>
      </c>
      <c r="K776" s="139"/>
      <c r="M776" s="93"/>
    </row>
    <row r="777" spans="1:13">
      <c r="A777" s="11">
        <f t="shared" si="54"/>
        <v>34850</v>
      </c>
      <c r="B777" s="7">
        <v>34838</v>
      </c>
      <c r="C777" s="2" t="s">
        <v>0</v>
      </c>
      <c r="D777" s="109"/>
      <c r="E777" s="109"/>
      <c r="F777" s="11">
        <f t="shared" si="55"/>
        <v>34850</v>
      </c>
      <c r="G777" s="7">
        <v>34838</v>
      </c>
      <c r="H777" s="16">
        <v>7616.2</v>
      </c>
      <c r="I777" s="17">
        <f t="shared" si="56"/>
        <v>-1.1903348669927379E-2</v>
      </c>
      <c r="J777" s="18">
        <f t="shared" si="53"/>
        <v>0.1242400359369924</v>
      </c>
      <c r="K777" s="139"/>
      <c r="M777" s="93"/>
    </row>
    <row r="778" spans="1:13">
      <c r="A778" s="11">
        <f t="shared" si="54"/>
        <v>34850</v>
      </c>
      <c r="B778" s="7">
        <v>34841</v>
      </c>
      <c r="C778" s="2" t="s">
        <v>0</v>
      </c>
      <c r="D778" s="109"/>
      <c r="E778" s="109"/>
      <c r="F778" s="11">
        <f t="shared" si="55"/>
        <v>34850</v>
      </c>
      <c r="G778" s="7">
        <v>34841</v>
      </c>
      <c r="H778" s="16">
        <v>7669.7</v>
      </c>
      <c r="I778" s="17">
        <f t="shared" si="56"/>
        <v>6.9999435368058478E-3</v>
      </c>
      <c r="J778" s="18">
        <f t="shared" si="53"/>
        <v>0.12326792329776706</v>
      </c>
      <c r="K778" s="139"/>
      <c r="M778" s="93"/>
    </row>
    <row r="779" spans="1:13">
      <c r="A779" s="11">
        <f t="shared" si="54"/>
        <v>34850</v>
      </c>
      <c r="B779" s="7">
        <v>34842</v>
      </c>
      <c r="C779" s="2" t="s">
        <v>0</v>
      </c>
      <c r="D779" s="109"/>
      <c r="E779" s="109"/>
      <c r="F779" s="11">
        <f t="shared" si="55"/>
        <v>34850</v>
      </c>
      <c r="G779" s="7">
        <v>34842</v>
      </c>
      <c r="H779" s="16">
        <v>7770.5</v>
      </c>
      <c r="I779" s="17">
        <f t="shared" si="56"/>
        <v>1.3057011188258714E-2</v>
      </c>
      <c r="J779" s="18">
        <f t="shared" si="53"/>
        <v>0.12490436478762157</v>
      </c>
      <c r="K779" s="139"/>
      <c r="M779" s="93"/>
    </row>
    <row r="780" spans="1:13">
      <c r="A780" s="11">
        <f t="shared" si="54"/>
        <v>34850</v>
      </c>
      <c r="B780" s="7">
        <v>34843</v>
      </c>
      <c r="C780" s="2" t="s">
        <v>0</v>
      </c>
      <c r="D780" s="109"/>
      <c r="E780" s="109"/>
      <c r="F780" s="11">
        <f t="shared" si="55"/>
        <v>34850</v>
      </c>
      <c r="G780" s="7">
        <v>34843</v>
      </c>
      <c r="H780" s="16">
        <v>7785.5</v>
      </c>
      <c r="I780" s="17">
        <f t="shared" si="56"/>
        <v>1.9285169258128618E-3</v>
      </c>
      <c r="J780" s="18">
        <f t="shared" si="53"/>
        <v>0.12476007334482361</v>
      </c>
      <c r="K780" s="139"/>
      <c r="M780" s="93"/>
    </row>
    <row r="781" spans="1:13">
      <c r="A781" s="11">
        <f t="shared" si="54"/>
        <v>34850</v>
      </c>
      <c r="B781" s="7">
        <v>34844</v>
      </c>
      <c r="C781" s="2" t="s">
        <v>0</v>
      </c>
      <c r="D781" s="109"/>
      <c r="E781" s="109"/>
      <c r="F781" s="11">
        <f t="shared" si="55"/>
        <v>34850</v>
      </c>
      <c r="G781" s="7">
        <v>34844</v>
      </c>
      <c r="H781" s="16">
        <v>7816</v>
      </c>
      <c r="I781" s="17">
        <f t="shared" si="56"/>
        <v>3.9098854411394037E-3</v>
      </c>
      <c r="J781" s="18">
        <f t="shared" si="53"/>
        <v>0.12476460441773608</v>
      </c>
      <c r="K781" s="139"/>
      <c r="M781" s="93"/>
    </row>
    <row r="782" spans="1:13">
      <c r="A782" s="11">
        <f t="shared" si="54"/>
        <v>34850</v>
      </c>
      <c r="B782" s="7">
        <v>34845</v>
      </c>
      <c r="C782" s="2" t="s">
        <v>0</v>
      </c>
      <c r="D782" s="109"/>
      <c r="E782" s="109"/>
      <c r="F782" s="11">
        <f t="shared" si="55"/>
        <v>34850</v>
      </c>
      <c r="G782" s="7">
        <v>34845</v>
      </c>
      <c r="H782" s="16">
        <v>7728.8</v>
      </c>
      <c r="I782" s="17">
        <f t="shared" si="56"/>
        <v>-1.1219303519318767E-2</v>
      </c>
      <c r="J782" s="18">
        <f t="shared" si="53"/>
        <v>0.12521746305165507</v>
      </c>
      <c r="K782" s="139"/>
      <c r="M782" s="93"/>
    </row>
    <row r="783" spans="1:13">
      <c r="A783" s="11">
        <f t="shared" si="54"/>
        <v>34850</v>
      </c>
      <c r="B783" s="7">
        <v>34848</v>
      </c>
      <c r="C783" s="2" t="s">
        <v>0</v>
      </c>
      <c r="D783" s="109"/>
      <c r="E783" s="109"/>
      <c r="F783" s="11">
        <f t="shared" si="55"/>
        <v>34850</v>
      </c>
      <c r="G783" s="7">
        <v>34848</v>
      </c>
      <c r="H783" s="16">
        <v>7690.3</v>
      </c>
      <c r="I783" s="17">
        <f t="shared" si="56"/>
        <v>-4.9938167610358453E-3</v>
      </c>
      <c r="J783" s="18">
        <f t="shared" si="53"/>
        <v>0.1244539571479554</v>
      </c>
      <c r="K783" s="139"/>
      <c r="M783" s="93"/>
    </row>
    <row r="784" spans="1:13">
      <c r="A784" s="11">
        <f t="shared" si="54"/>
        <v>34850</v>
      </c>
      <c r="B784" s="7">
        <v>34849</v>
      </c>
      <c r="C784" s="2" t="s">
        <v>0</v>
      </c>
      <c r="D784" s="109"/>
      <c r="E784" s="109"/>
      <c r="F784" s="11">
        <f t="shared" si="55"/>
        <v>34850</v>
      </c>
      <c r="G784" s="7">
        <v>34849</v>
      </c>
      <c r="H784" s="16">
        <v>7716.6</v>
      </c>
      <c r="I784" s="17">
        <f t="shared" si="56"/>
        <v>3.4140580578322279E-3</v>
      </c>
      <c r="J784" s="18">
        <f t="shared" si="53"/>
        <v>0.12450776519963729</v>
      </c>
      <c r="K784" s="139"/>
      <c r="M784" s="93"/>
    </row>
    <row r="785" spans="1:13">
      <c r="A785" s="11">
        <f t="shared" si="54"/>
        <v>34850</v>
      </c>
      <c r="B785" s="7">
        <v>34850</v>
      </c>
      <c r="C785" s="2" t="s">
        <v>0</v>
      </c>
      <c r="D785" s="109"/>
      <c r="E785" s="109"/>
      <c r="F785" s="11">
        <f t="shared" si="55"/>
        <v>34850</v>
      </c>
      <c r="G785" s="7">
        <v>34850</v>
      </c>
      <c r="H785" s="16">
        <v>7713.3</v>
      </c>
      <c r="I785" s="17">
        <f t="shared" si="56"/>
        <v>-4.2774095105153084E-4</v>
      </c>
      <c r="J785" s="18">
        <f t="shared" si="53"/>
        <v>0.12381675952571128</v>
      </c>
      <c r="K785" s="139"/>
      <c r="M785" s="93"/>
    </row>
    <row r="786" spans="1:13">
      <c r="A786" s="11">
        <f t="shared" si="54"/>
        <v>34880</v>
      </c>
      <c r="B786" s="7">
        <v>34851</v>
      </c>
      <c r="C786" s="2" t="s">
        <v>0</v>
      </c>
      <c r="D786" s="109"/>
      <c r="E786" s="109"/>
      <c r="F786" s="11">
        <f t="shared" si="55"/>
        <v>34880</v>
      </c>
      <c r="G786" s="7">
        <v>34851</v>
      </c>
      <c r="H786" s="16">
        <v>7730.1</v>
      </c>
      <c r="I786" s="17">
        <f t="shared" si="56"/>
        <v>2.1756875593538882E-3</v>
      </c>
      <c r="J786" s="18">
        <f t="shared" si="53"/>
        <v>0.12381338909371901</v>
      </c>
      <c r="K786" s="139"/>
      <c r="M786" s="93"/>
    </row>
    <row r="787" spans="1:13">
      <c r="A787" s="11">
        <f t="shared" si="54"/>
        <v>34880</v>
      </c>
      <c r="B787" s="7">
        <v>34852</v>
      </c>
      <c r="C787" s="2" t="s">
        <v>0</v>
      </c>
      <c r="D787" s="109"/>
      <c r="E787" s="109"/>
      <c r="F787" s="11">
        <f t="shared" si="55"/>
        <v>34880</v>
      </c>
      <c r="G787" s="7">
        <v>34852</v>
      </c>
      <c r="H787" s="16">
        <v>7675.9</v>
      </c>
      <c r="I787" s="17">
        <f t="shared" si="56"/>
        <v>-7.0362486842195319E-3</v>
      </c>
      <c r="J787" s="18">
        <f t="shared" si="53"/>
        <v>0.12416230966752405</v>
      </c>
      <c r="K787" s="139"/>
      <c r="M787" s="93"/>
    </row>
    <row r="788" spans="1:13">
      <c r="A788" s="11">
        <f t="shared" si="54"/>
        <v>34880</v>
      </c>
      <c r="B788" s="7">
        <v>34855</v>
      </c>
      <c r="C788" s="2" t="s">
        <v>0</v>
      </c>
      <c r="D788" s="109"/>
      <c r="E788" s="109"/>
      <c r="F788" s="11">
        <f t="shared" si="55"/>
        <v>34880</v>
      </c>
      <c r="G788" s="7">
        <v>34855</v>
      </c>
      <c r="H788" s="16">
        <v>7705</v>
      </c>
      <c r="I788" s="17">
        <f t="shared" si="56"/>
        <v>3.783918330037158E-3</v>
      </c>
      <c r="J788" s="18">
        <f t="shared" si="53"/>
        <v>0.12412419356561452</v>
      </c>
      <c r="K788" s="139"/>
      <c r="M788" s="93"/>
    </row>
    <row r="789" spans="1:13">
      <c r="A789" s="11">
        <f t="shared" si="54"/>
        <v>34880</v>
      </c>
      <c r="B789" s="7">
        <v>34856</v>
      </c>
      <c r="C789" s="2" t="s">
        <v>0</v>
      </c>
      <c r="D789" s="109"/>
      <c r="E789" s="109"/>
      <c r="F789" s="11">
        <f t="shared" si="55"/>
        <v>34880</v>
      </c>
      <c r="G789" s="7">
        <v>34856</v>
      </c>
      <c r="H789" s="16">
        <v>7749.7</v>
      </c>
      <c r="I789" s="17">
        <f t="shared" si="56"/>
        <v>5.7846641665182759E-3</v>
      </c>
      <c r="J789" s="18">
        <f t="shared" si="53"/>
        <v>0.12129714951272089</v>
      </c>
      <c r="K789" s="139"/>
      <c r="M789" s="93"/>
    </row>
    <row r="790" spans="1:13">
      <c r="A790" s="11">
        <f t="shared" si="54"/>
        <v>34880</v>
      </c>
      <c r="B790" s="7">
        <v>34857</v>
      </c>
      <c r="C790" s="2" t="s">
        <v>0</v>
      </c>
      <c r="D790" s="109"/>
      <c r="E790" s="109"/>
      <c r="F790" s="11">
        <f t="shared" si="55"/>
        <v>34880</v>
      </c>
      <c r="G790" s="7">
        <v>34857</v>
      </c>
      <c r="H790" s="16">
        <v>7734.6</v>
      </c>
      <c r="I790" s="17">
        <f t="shared" si="56"/>
        <v>-1.9503632436202495E-3</v>
      </c>
      <c r="J790" s="18">
        <f t="shared" si="53"/>
        <v>0.12138368422081178</v>
      </c>
      <c r="K790" s="139"/>
      <c r="M790" s="93"/>
    </row>
    <row r="791" spans="1:13">
      <c r="A791" s="11">
        <f t="shared" si="54"/>
        <v>34880</v>
      </c>
      <c r="B791" s="7">
        <v>34858</v>
      </c>
      <c r="C791" s="2" t="s">
        <v>0</v>
      </c>
      <c r="D791" s="109"/>
      <c r="E791" s="109"/>
      <c r="F791" s="11">
        <f t="shared" si="55"/>
        <v>34880</v>
      </c>
      <c r="G791" s="7">
        <v>34858</v>
      </c>
      <c r="H791" s="16">
        <v>7664.8</v>
      </c>
      <c r="I791" s="17">
        <f t="shared" si="56"/>
        <v>-9.0653503404505842E-3</v>
      </c>
      <c r="J791" s="18">
        <f t="shared" si="53"/>
        <v>0.12091340794159468</v>
      </c>
      <c r="K791" s="139"/>
      <c r="M791" s="93"/>
    </row>
    <row r="792" spans="1:13">
      <c r="A792" s="11">
        <f t="shared" si="54"/>
        <v>34880</v>
      </c>
      <c r="B792" s="7">
        <v>34859</v>
      </c>
      <c r="C792" s="2" t="s">
        <v>0</v>
      </c>
      <c r="D792" s="109"/>
      <c r="E792" s="109"/>
      <c r="F792" s="11">
        <f t="shared" si="55"/>
        <v>34880</v>
      </c>
      <c r="G792" s="7">
        <v>34859</v>
      </c>
      <c r="H792" s="16">
        <v>7613.4</v>
      </c>
      <c r="I792" s="17">
        <f t="shared" si="56"/>
        <v>-6.728566705739774E-3</v>
      </c>
      <c r="J792" s="18">
        <f t="shared" si="53"/>
        <v>0.12121976469541068</v>
      </c>
      <c r="K792" s="139"/>
      <c r="M792" s="93"/>
    </row>
    <row r="793" spans="1:13">
      <c r="A793" s="11">
        <f t="shared" si="54"/>
        <v>34880</v>
      </c>
      <c r="B793" s="7">
        <v>34862</v>
      </c>
      <c r="C793" s="2" t="s">
        <v>0</v>
      </c>
      <c r="D793" s="109"/>
      <c r="E793" s="109"/>
      <c r="F793" s="11">
        <f t="shared" si="55"/>
        <v>34880</v>
      </c>
      <c r="G793" s="7">
        <v>34862</v>
      </c>
      <c r="H793" s="16">
        <v>7613.4</v>
      </c>
      <c r="I793" s="17">
        <f t="shared" si="56"/>
        <v>0</v>
      </c>
      <c r="J793" s="18">
        <f t="shared" si="53"/>
        <v>0.12036178663099424</v>
      </c>
      <c r="K793" s="139"/>
      <c r="M793" s="93"/>
    </row>
    <row r="794" spans="1:13">
      <c r="A794" s="11">
        <f t="shared" si="54"/>
        <v>34880</v>
      </c>
      <c r="B794" s="7">
        <v>34863</v>
      </c>
      <c r="C794" s="2" t="s">
        <v>0</v>
      </c>
      <c r="D794" s="109"/>
      <c r="E794" s="109"/>
      <c r="F794" s="11">
        <f t="shared" si="55"/>
        <v>34880</v>
      </c>
      <c r="G794" s="7">
        <v>34863</v>
      </c>
      <c r="H794" s="16">
        <v>7592.3</v>
      </c>
      <c r="I794" s="17">
        <f t="shared" si="56"/>
        <v>-2.7752768426267628E-3</v>
      </c>
      <c r="J794" s="18">
        <f t="shared" si="53"/>
        <v>0.1191374810908907</v>
      </c>
      <c r="K794" s="139"/>
      <c r="M794" s="93"/>
    </row>
    <row r="795" spans="1:13">
      <c r="A795" s="11">
        <f t="shared" si="54"/>
        <v>34880</v>
      </c>
      <c r="B795" s="7">
        <v>34864</v>
      </c>
      <c r="C795" s="2" t="s">
        <v>0</v>
      </c>
      <c r="D795" s="109"/>
      <c r="E795" s="109"/>
      <c r="F795" s="11">
        <f t="shared" si="55"/>
        <v>34880</v>
      </c>
      <c r="G795" s="7">
        <v>34864</v>
      </c>
      <c r="H795" s="16">
        <v>7548.6</v>
      </c>
      <c r="I795" s="17">
        <f t="shared" si="56"/>
        <v>-5.7724602031568257E-3</v>
      </c>
      <c r="J795" s="18">
        <f t="shared" si="53"/>
        <v>0.11759388823240632</v>
      </c>
      <c r="K795" s="139"/>
      <c r="M795" s="93"/>
    </row>
    <row r="796" spans="1:13">
      <c r="A796" s="11">
        <f t="shared" si="54"/>
        <v>34880</v>
      </c>
      <c r="B796" s="7">
        <v>34865</v>
      </c>
      <c r="C796" s="2" t="s">
        <v>0</v>
      </c>
      <c r="D796" s="109"/>
      <c r="E796" s="109"/>
      <c r="F796" s="11">
        <f t="shared" si="55"/>
        <v>34880</v>
      </c>
      <c r="G796" s="7">
        <v>34865</v>
      </c>
      <c r="H796" s="16">
        <v>7544.9</v>
      </c>
      <c r="I796" s="17">
        <f t="shared" si="56"/>
        <v>-4.902772814940168E-4</v>
      </c>
      <c r="J796" s="18">
        <f t="shared" si="53"/>
        <v>0.1172344651694338</v>
      </c>
      <c r="K796" s="139"/>
      <c r="M796" s="93"/>
    </row>
    <row r="797" spans="1:13">
      <c r="A797" s="11">
        <f t="shared" si="54"/>
        <v>34880</v>
      </c>
      <c r="B797" s="7">
        <v>34866</v>
      </c>
      <c r="C797" s="2" t="s">
        <v>0</v>
      </c>
      <c r="D797" s="109"/>
      <c r="E797" s="109"/>
      <c r="F797" s="11">
        <f t="shared" si="55"/>
        <v>34880</v>
      </c>
      <c r="G797" s="7">
        <v>34866</v>
      </c>
      <c r="H797" s="16">
        <v>7588.4</v>
      </c>
      <c r="I797" s="17">
        <f t="shared" si="56"/>
        <v>5.7489271747440734E-3</v>
      </c>
      <c r="J797" s="18">
        <f t="shared" ref="J797:J860" si="57">IF(ISNUMBER(I797),STDEV(I708:I797)*SQRT(252),"")</f>
        <v>0.11711227768868128</v>
      </c>
      <c r="K797" s="139"/>
      <c r="M797" s="93"/>
    </row>
    <row r="798" spans="1:13">
      <c r="A798" s="11">
        <f t="shared" si="54"/>
        <v>34880</v>
      </c>
      <c r="B798" s="7">
        <v>34869</v>
      </c>
      <c r="C798" s="2" t="s">
        <v>0</v>
      </c>
      <c r="D798" s="109"/>
      <c r="E798" s="109"/>
      <c r="F798" s="11">
        <f t="shared" si="55"/>
        <v>34880</v>
      </c>
      <c r="G798" s="7">
        <v>34869</v>
      </c>
      <c r="H798" s="16">
        <v>7583.4</v>
      </c>
      <c r="I798" s="17">
        <f t="shared" si="56"/>
        <v>-6.5911759725477805E-4</v>
      </c>
      <c r="J798" s="18">
        <f t="shared" si="57"/>
        <v>0.11713552855296137</v>
      </c>
      <c r="K798" s="139"/>
      <c r="M798" s="93"/>
    </row>
    <row r="799" spans="1:13">
      <c r="A799" s="11">
        <f t="shared" si="54"/>
        <v>34880</v>
      </c>
      <c r="B799" s="7">
        <v>34870</v>
      </c>
      <c r="C799" s="2" t="s">
        <v>0</v>
      </c>
      <c r="D799" s="109"/>
      <c r="E799" s="109"/>
      <c r="F799" s="11">
        <f t="shared" si="55"/>
        <v>34880</v>
      </c>
      <c r="G799" s="7">
        <v>34870</v>
      </c>
      <c r="H799" s="16">
        <v>7570.6</v>
      </c>
      <c r="I799" s="17">
        <f t="shared" si="56"/>
        <v>-1.6893233527869858E-3</v>
      </c>
      <c r="J799" s="18">
        <f t="shared" si="57"/>
        <v>0.11656768570569148</v>
      </c>
      <c r="K799" s="139"/>
      <c r="M799" s="93"/>
    </row>
    <row r="800" spans="1:13">
      <c r="A800" s="11">
        <f t="shared" si="54"/>
        <v>34880</v>
      </c>
      <c r="B800" s="7">
        <v>34871</v>
      </c>
      <c r="C800" s="2" t="s">
        <v>0</v>
      </c>
      <c r="D800" s="109"/>
      <c r="E800" s="109"/>
      <c r="F800" s="11">
        <f t="shared" si="55"/>
        <v>34880</v>
      </c>
      <c r="G800" s="7">
        <v>34871</v>
      </c>
      <c r="H800" s="16">
        <v>7594.5</v>
      </c>
      <c r="I800" s="17">
        <f t="shared" si="56"/>
        <v>3.1519765497250913E-3</v>
      </c>
      <c r="J800" s="18">
        <f t="shared" si="57"/>
        <v>0.11642464359960451</v>
      </c>
      <c r="K800" s="139"/>
      <c r="M800" s="93"/>
    </row>
    <row r="801" spans="1:13">
      <c r="A801" s="11">
        <f t="shared" si="54"/>
        <v>34880</v>
      </c>
      <c r="B801" s="7">
        <v>34872</v>
      </c>
      <c r="C801" s="2" t="s">
        <v>0</v>
      </c>
      <c r="D801" s="109"/>
      <c r="E801" s="109"/>
      <c r="F801" s="11">
        <f t="shared" si="55"/>
        <v>34880</v>
      </c>
      <c r="G801" s="7">
        <v>34872</v>
      </c>
      <c r="H801" s="16">
        <v>7650.7</v>
      </c>
      <c r="I801" s="17">
        <f t="shared" si="56"/>
        <v>7.372845824313184E-3</v>
      </c>
      <c r="J801" s="18">
        <f t="shared" si="57"/>
        <v>0.11593567641906913</v>
      </c>
      <c r="K801" s="139"/>
      <c r="M801" s="93"/>
    </row>
    <row r="802" spans="1:13">
      <c r="A802" s="11">
        <f t="shared" si="54"/>
        <v>34880</v>
      </c>
      <c r="B802" s="7">
        <v>34873</v>
      </c>
      <c r="C802" s="2" t="s">
        <v>0</v>
      </c>
      <c r="D802" s="109"/>
      <c r="E802" s="109"/>
      <c r="F802" s="11">
        <f t="shared" si="55"/>
        <v>34880</v>
      </c>
      <c r="G802" s="7">
        <v>34873</v>
      </c>
      <c r="H802" s="16">
        <v>7800.8</v>
      </c>
      <c r="I802" s="17">
        <f t="shared" si="56"/>
        <v>1.9429145618522596E-2</v>
      </c>
      <c r="J802" s="18">
        <f t="shared" si="57"/>
        <v>0.11986822631450227</v>
      </c>
      <c r="K802" s="139"/>
      <c r="M802" s="93"/>
    </row>
    <row r="803" spans="1:13">
      <c r="A803" s="11">
        <f t="shared" si="54"/>
        <v>34880</v>
      </c>
      <c r="B803" s="7">
        <v>34876</v>
      </c>
      <c r="C803" s="2" t="s">
        <v>0</v>
      </c>
      <c r="D803" s="109"/>
      <c r="E803" s="109"/>
      <c r="F803" s="11">
        <f t="shared" si="55"/>
        <v>34880</v>
      </c>
      <c r="G803" s="7">
        <v>34876</v>
      </c>
      <c r="H803" s="16">
        <v>7826.9</v>
      </c>
      <c r="I803" s="17">
        <f t="shared" si="56"/>
        <v>3.340225915100312E-3</v>
      </c>
      <c r="J803" s="18">
        <f t="shared" si="57"/>
        <v>0.11980460934993124</v>
      </c>
      <c r="K803" s="139"/>
      <c r="M803" s="93"/>
    </row>
    <row r="804" spans="1:13">
      <c r="A804" s="11">
        <f t="shared" si="54"/>
        <v>34880</v>
      </c>
      <c r="B804" s="7">
        <v>34877</v>
      </c>
      <c r="C804" s="2" t="s">
        <v>0</v>
      </c>
      <c r="D804" s="109"/>
      <c r="E804" s="109"/>
      <c r="F804" s="11">
        <f t="shared" si="55"/>
        <v>34880</v>
      </c>
      <c r="G804" s="7">
        <v>34877</v>
      </c>
      <c r="H804" s="16">
        <v>7801.8</v>
      </c>
      <c r="I804" s="17">
        <f t="shared" si="56"/>
        <v>-3.2120421506804386E-3</v>
      </c>
      <c r="J804" s="18">
        <f t="shared" si="57"/>
        <v>0.1200355932346949</v>
      </c>
      <c r="K804" s="139"/>
      <c r="M804" s="93"/>
    </row>
    <row r="805" spans="1:13">
      <c r="A805" s="11">
        <f t="shared" si="54"/>
        <v>34880</v>
      </c>
      <c r="B805" s="7">
        <v>34878</v>
      </c>
      <c r="C805" s="2" t="s">
        <v>0</v>
      </c>
      <c r="D805" s="109"/>
      <c r="E805" s="109"/>
      <c r="F805" s="11">
        <f t="shared" si="55"/>
        <v>34880</v>
      </c>
      <c r="G805" s="7">
        <v>34878</v>
      </c>
      <c r="H805" s="16">
        <v>7835.4</v>
      </c>
      <c r="I805" s="17">
        <f t="shared" si="56"/>
        <v>4.297451169087323E-3</v>
      </c>
      <c r="J805" s="18">
        <f t="shared" si="57"/>
        <v>0.11853945253908209</v>
      </c>
      <c r="K805" s="139"/>
      <c r="M805" s="93"/>
    </row>
    <row r="806" spans="1:13">
      <c r="A806" s="11">
        <f t="shared" si="54"/>
        <v>34880</v>
      </c>
      <c r="B806" s="7">
        <v>34879</v>
      </c>
      <c r="C806" s="2" t="s">
        <v>0</v>
      </c>
      <c r="D806" s="109"/>
      <c r="E806" s="109"/>
      <c r="F806" s="11">
        <f t="shared" si="55"/>
        <v>34880</v>
      </c>
      <c r="G806" s="7">
        <v>34879</v>
      </c>
      <c r="H806" s="16">
        <v>7830.2</v>
      </c>
      <c r="I806" s="17">
        <f t="shared" si="56"/>
        <v>-6.6387501161557045E-4</v>
      </c>
      <c r="J806" s="18">
        <f t="shared" si="57"/>
        <v>0.11797905807578273</v>
      </c>
      <c r="K806" s="139"/>
      <c r="M806" s="93"/>
    </row>
    <row r="807" spans="1:13">
      <c r="A807" s="11">
        <f t="shared" si="54"/>
        <v>34880</v>
      </c>
      <c r="B807" s="7">
        <v>34880</v>
      </c>
      <c r="C807" s="2" t="s">
        <v>0</v>
      </c>
      <c r="D807" s="109"/>
      <c r="E807" s="109"/>
      <c r="F807" s="11">
        <f t="shared" si="55"/>
        <v>34880</v>
      </c>
      <c r="G807" s="7">
        <v>34880</v>
      </c>
      <c r="H807" s="16">
        <v>7761.2</v>
      </c>
      <c r="I807" s="17">
        <f t="shared" si="56"/>
        <v>-8.8510910456835179E-3</v>
      </c>
      <c r="J807" s="18">
        <f t="shared" si="57"/>
        <v>0.11834394020696686</v>
      </c>
      <c r="K807" s="139"/>
      <c r="M807" s="93"/>
    </row>
    <row r="808" spans="1:13">
      <c r="A808" s="11">
        <f t="shared" si="54"/>
        <v>34911</v>
      </c>
      <c r="B808" s="7">
        <v>34883</v>
      </c>
      <c r="C808" s="2" t="s">
        <v>0</v>
      </c>
      <c r="D808" s="109"/>
      <c r="E808" s="109"/>
      <c r="F808" s="11">
        <f t="shared" si="55"/>
        <v>34911</v>
      </c>
      <c r="G808" s="7">
        <v>34883</v>
      </c>
      <c r="H808" s="16">
        <v>7717.6</v>
      </c>
      <c r="I808" s="17">
        <f t="shared" si="56"/>
        <v>-5.6335265407735568E-3</v>
      </c>
      <c r="J808" s="18">
        <f t="shared" si="57"/>
        <v>0.11730785253478795</v>
      </c>
      <c r="K808" s="139"/>
      <c r="M808" s="93"/>
    </row>
    <row r="809" spans="1:13">
      <c r="A809" s="11">
        <f t="shared" si="54"/>
        <v>34911</v>
      </c>
      <c r="B809" s="7">
        <v>34884</v>
      </c>
      <c r="C809" s="2" t="s">
        <v>0</v>
      </c>
      <c r="D809" s="109"/>
      <c r="E809" s="109"/>
      <c r="F809" s="11">
        <f t="shared" si="55"/>
        <v>34911</v>
      </c>
      <c r="G809" s="7">
        <v>34884</v>
      </c>
      <c r="H809" s="16">
        <v>7756.2</v>
      </c>
      <c r="I809" s="17">
        <f t="shared" si="56"/>
        <v>4.9890886616131168E-3</v>
      </c>
      <c r="J809" s="18">
        <f t="shared" si="57"/>
        <v>0.11500606793686018</v>
      </c>
      <c r="K809" s="139"/>
      <c r="M809" s="93"/>
    </row>
    <row r="810" spans="1:13">
      <c r="A810" s="11">
        <f t="shared" si="54"/>
        <v>34911</v>
      </c>
      <c r="B810" s="7">
        <v>34885</v>
      </c>
      <c r="C810" s="2" t="s">
        <v>0</v>
      </c>
      <c r="D810" s="109"/>
      <c r="E810" s="109"/>
      <c r="F810" s="11">
        <f t="shared" si="55"/>
        <v>34911</v>
      </c>
      <c r="G810" s="7">
        <v>34885</v>
      </c>
      <c r="H810" s="16">
        <v>7797.2</v>
      </c>
      <c r="I810" s="17">
        <f t="shared" si="56"/>
        <v>5.2721713540329817E-3</v>
      </c>
      <c r="J810" s="18">
        <f t="shared" si="57"/>
        <v>0.11517108771195604</v>
      </c>
      <c r="K810" s="139"/>
      <c r="M810" s="93"/>
    </row>
    <row r="811" spans="1:13">
      <c r="A811" s="11">
        <f t="shared" si="54"/>
        <v>34911</v>
      </c>
      <c r="B811" s="7">
        <v>34886</v>
      </c>
      <c r="C811" s="2" t="s">
        <v>0</v>
      </c>
      <c r="D811" s="109"/>
      <c r="E811" s="109"/>
      <c r="F811" s="11">
        <f t="shared" si="55"/>
        <v>34911</v>
      </c>
      <c r="G811" s="7">
        <v>34886</v>
      </c>
      <c r="H811" s="16">
        <v>7793.8</v>
      </c>
      <c r="I811" s="17">
        <f t="shared" si="56"/>
        <v>-4.3614906726923054E-4</v>
      </c>
      <c r="J811" s="18">
        <f t="shared" si="57"/>
        <v>0.11518732227187782</v>
      </c>
      <c r="K811" s="139"/>
      <c r="M811" s="93"/>
    </row>
    <row r="812" spans="1:13">
      <c r="A812" s="11">
        <f t="shared" si="54"/>
        <v>34911</v>
      </c>
      <c r="B812" s="7">
        <v>34887</v>
      </c>
      <c r="C812" s="2" t="s">
        <v>0</v>
      </c>
      <c r="D812" s="109"/>
      <c r="E812" s="109"/>
      <c r="F812" s="11">
        <f t="shared" si="55"/>
        <v>34911</v>
      </c>
      <c r="G812" s="7">
        <v>34887</v>
      </c>
      <c r="H812" s="16">
        <v>7892.9</v>
      </c>
      <c r="I812" s="17">
        <f t="shared" si="56"/>
        <v>1.2635075369477021E-2</v>
      </c>
      <c r="J812" s="18">
        <f t="shared" si="57"/>
        <v>0.11600144184826842</v>
      </c>
      <c r="K812" s="139"/>
      <c r="M812" s="93"/>
    </row>
    <row r="813" spans="1:13">
      <c r="A813" s="11">
        <f t="shared" si="54"/>
        <v>34911</v>
      </c>
      <c r="B813" s="7">
        <v>34890</v>
      </c>
      <c r="C813" s="2" t="s">
        <v>0</v>
      </c>
      <c r="D813" s="109"/>
      <c r="E813" s="109"/>
      <c r="F813" s="11">
        <f t="shared" si="55"/>
        <v>34911</v>
      </c>
      <c r="G813" s="7">
        <v>34890</v>
      </c>
      <c r="H813" s="16">
        <v>8026.3</v>
      </c>
      <c r="I813" s="17">
        <f t="shared" si="56"/>
        <v>1.6760028473915504E-2</v>
      </c>
      <c r="J813" s="18">
        <f t="shared" si="57"/>
        <v>0.11827085976906951</v>
      </c>
      <c r="K813" s="139"/>
      <c r="M813" s="93"/>
    </row>
    <row r="814" spans="1:13">
      <c r="A814" s="11">
        <f t="shared" si="54"/>
        <v>34911</v>
      </c>
      <c r="B814" s="7">
        <v>34891</v>
      </c>
      <c r="C814" s="2" t="s">
        <v>0</v>
      </c>
      <c r="D814" s="109"/>
      <c r="E814" s="109"/>
      <c r="F814" s="11">
        <f t="shared" si="55"/>
        <v>34911</v>
      </c>
      <c r="G814" s="7">
        <v>34891</v>
      </c>
      <c r="H814" s="16">
        <v>8073.3</v>
      </c>
      <c r="I814" s="17">
        <f t="shared" si="56"/>
        <v>5.8386709631790138E-3</v>
      </c>
      <c r="J814" s="18">
        <f t="shared" si="57"/>
        <v>0.11844603083822555</v>
      </c>
      <c r="K814" s="139"/>
      <c r="M814" s="93"/>
    </row>
    <row r="815" spans="1:13">
      <c r="A815" s="11">
        <f t="shared" si="54"/>
        <v>34911</v>
      </c>
      <c r="B815" s="7">
        <v>34892</v>
      </c>
      <c r="C815" s="2" t="s">
        <v>0</v>
      </c>
      <c r="D815" s="109"/>
      <c r="E815" s="109"/>
      <c r="F815" s="11">
        <f t="shared" si="55"/>
        <v>34911</v>
      </c>
      <c r="G815" s="7">
        <v>34892</v>
      </c>
      <c r="H815" s="16">
        <v>8085</v>
      </c>
      <c r="I815" s="17">
        <f t="shared" si="56"/>
        <v>1.4481723999150101E-3</v>
      </c>
      <c r="J815" s="18">
        <f t="shared" si="57"/>
        <v>0.11807153045591093</v>
      </c>
      <c r="K815" s="139"/>
      <c r="M815" s="93"/>
    </row>
    <row r="816" spans="1:13">
      <c r="A816" s="11">
        <f t="shared" si="54"/>
        <v>34911</v>
      </c>
      <c r="B816" s="7">
        <v>34893</v>
      </c>
      <c r="C816" s="2" t="s">
        <v>0</v>
      </c>
      <c r="D816" s="109"/>
      <c r="E816" s="109"/>
      <c r="F816" s="11">
        <f t="shared" si="55"/>
        <v>34911</v>
      </c>
      <c r="G816" s="7">
        <v>34893</v>
      </c>
      <c r="H816" s="16">
        <v>8186.4</v>
      </c>
      <c r="I816" s="17">
        <f t="shared" si="56"/>
        <v>1.2463747761338316E-2</v>
      </c>
      <c r="J816" s="18">
        <f t="shared" si="57"/>
        <v>0.11917100147124166</v>
      </c>
      <c r="K816" s="139"/>
      <c r="M816" s="93"/>
    </row>
    <row r="817" spans="1:13">
      <c r="A817" s="11">
        <f t="shared" si="54"/>
        <v>34911</v>
      </c>
      <c r="B817" s="7">
        <v>34894</v>
      </c>
      <c r="C817" s="2" t="s">
        <v>0</v>
      </c>
      <c r="D817" s="109"/>
      <c r="E817" s="109"/>
      <c r="F817" s="11">
        <f t="shared" si="55"/>
        <v>34911</v>
      </c>
      <c r="G817" s="7">
        <v>34894</v>
      </c>
      <c r="H817" s="16">
        <v>8153.4</v>
      </c>
      <c r="I817" s="17">
        <f t="shared" si="56"/>
        <v>-4.0392226180389137E-3</v>
      </c>
      <c r="J817" s="18">
        <f t="shared" si="57"/>
        <v>0.11917775415462599</v>
      </c>
      <c r="K817" s="139"/>
      <c r="M817" s="93"/>
    </row>
    <row r="818" spans="1:13">
      <c r="A818" s="11">
        <f t="shared" si="54"/>
        <v>34911</v>
      </c>
      <c r="B818" s="7">
        <v>34897</v>
      </c>
      <c r="C818" s="2" t="s">
        <v>0</v>
      </c>
      <c r="D818" s="109"/>
      <c r="E818" s="109"/>
      <c r="F818" s="11">
        <f t="shared" si="55"/>
        <v>34911</v>
      </c>
      <c r="G818" s="7">
        <v>34897</v>
      </c>
      <c r="H818" s="16">
        <v>8115.4</v>
      </c>
      <c r="I818" s="17">
        <f t="shared" si="56"/>
        <v>-4.6715269849849621E-3</v>
      </c>
      <c r="J818" s="18">
        <f t="shared" si="57"/>
        <v>0.11902103930850656</v>
      </c>
      <c r="K818" s="139"/>
      <c r="M818" s="93"/>
    </row>
    <row r="819" spans="1:13">
      <c r="A819" s="11">
        <f t="shared" si="54"/>
        <v>34911</v>
      </c>
      <c r="B819" s="7">
        <v>34898</v>
      </c>
      <c r="C819" s="2" t="s">
        <v>0</v>
      </c>
      <c r="D819" s="109"/>
      <c r="E819" s="109"/>
      <c r="F819" s="11">
        <f t="shared" si="55"/>
        <v>34911</v>
      </c>
      <c r="G819" s="7">
        <v>34898</v>
      </c>
      <c r="H819" s="16">
        <v>8140.3</v>
      </c>
      <c r="I819" s="17">
        <f t="shared" si="56"/>
        <v>3.0635431847891035E-3</v>
      </c>
      <c r="J819" s="18">
        <f t="shared" si="57"/>
        <v>0.11902580288009926</v>
      </c>
      <c r="K819" s="139"/>
      <c r="M819" s="93"/>
    </row>
    <row r="820" spans="1:13">
      <c r="A820" s="11">
        <f t="shared" si="54"/>
        <v>34911</v>
      </c>
      <c r="B820" s="7">
        <v>34899</v>
      </c>
      <c r="C820" s="2" t="s">
        <v>0</v>
      </c>
      <c r="D820" s="109"/>
      <c r="E820" s="109"/>
      <c r="F820" s="11">
        <f t="shared" si="55"/>
        <v>34911</v>
      </c>
      <c r="G820" s="7">
        <v>34899</v>
      </c>
      <c r="H820" s="16">
        <v>8061.7</v>
      </c>
      <c r="I820" s="17">
        <f t="shared" si="56"/>
        <v>-9.7025819795912797E-3</v>
      </c>
      <c r="J820" s="18">
        <f t="shared" si="57"/>
        <v>0.11942668777807776</v>
      </c>
      <c r="K820" s="139"/>
      <c r="M820" s="93"/>
    </row>
    <row r="821" spans="1:13">
      <c r="A821" s="11">
        <f t="shared" si="54"/>
        <v>34911</v>
      </c>
      <c r="B821" s="7">
        <v>34900</v>
      </c>
      <c r="C821" s="2" t="s">
        <v>0</v>
      </c>
      <c r="D821" s="109"/>
      <c r="E821" s="109"/>
      <c r="F821" s="11">
        <f t="shared" si="55"/>
        <v>34911</v>
      </c>
      <c r="G821" s="7">
        <v>34900</v>
      </c>
      <c r="H821" s="16">
        <v>8014.1</v>
      </c>
      <c r="I821" s="17">
        <f t="shared" si="56"/>
        <v>-5.9219620932669708E-3</v>
      </c>
      <c r="J821" s="18">
        <f t="shared" si="57"/>
        <v>0.1199782063250784</v>
      </c>
      <c r="K821" s="139"/>
      <c r="M821" s="93"/>
    </row>
    <row r="822" spans="1:13">
      <c r="A822" s="11">
        <f t="shared" si="54"/>
        <v>34911</v>
      </c>
      <c r="B822" s="7">
        <v>34901</v>
      </c>
      <c r="C822" s="2" t="s">
        <v>0</v>
      </c>
      <c r="D822" s="109"/>
      <c r="E822" s="109"/>
      <c r="F822" s="11">
        <f t="shared" si="55"/>
        <v>34911</v>
      </c>
      <c r="G822" s="7">
        <v>34901</v>
      </c>
      <c r="H822" s="16">
        <v>8201.1</v>
      </c>
      <c r="I822" s="17">
        <f t="shared" si="56"/>
        <v>2.3065801315539397E-2</v>
      </c>
      <c r="J822" s="18">
        <f t="shared" si="57"/>
        <v>0.1251974898346003</v>
      </c>
      <c r="K822" s="139"/>
      <c r="M822" s="93"/>
    </row>
    <row r="823" spans="1:13">
      <c r="A823" s="11">
        <f t="shared" si="54"/>
        <v>34911</v>
      </c>
      <c r="B823" s="7">
        <v>34904</v>
      </c>
      <c r="C823" s="2" t="s">
        <v>0</v>
      </c>
      <c r="D823" s="109"/>
      <c r="E823" s="109"/>
      <c r="F823" s="11">
        <f t="shared" si="55"/>
        <v>34911</v>
      </c>
      <c r="G823" s="7">
        <v>34904</v>
      </c>
      <c r="H823" s="16">
        <v>8191.2</v>
      </c>
      <c r="I823" s="17">
        <f t="shared" si="56"/>
        <v>-1.2078843363851255E-3</v>
      </c>
      <c r="J823" s="18">
        <f t="shared" si="57"/>
        <v>0.12433524730065308</v>
      </c>
      <c r="K823" s="139"/>
      <c r="M823" s="93"/>
    </row>
    <row r="824" spans="1:13">
      <c r="A824" s="11">
        <f t="shared" si="54"/>
        <v>34911</v>
      </c>
      <c r="B824" s="7">
        <v>34905</v>
      </c>
      <c r="C824" s="2" t="s">
        <v>0</v>
      </c>
      <c r="D824" s="109"/>
      <c r="E824" s="109"/>
      <c r="F824" s="11">
        <f t="shared" si="55"/>
        <v>34911</v>
      </c>
      <c r="G824" s="7">
        <v>34905</v>
      </c>
      <c r="H824" s="16">
        <v>8180.5</v>
      </c>
      <c r="I824" s="17">
        <f t="shared" si="56"/>
        <v>-1.3071338374756668E-3</v>
      </c>
      <c r="J824" s="18">
        <f t="shared" si="57"/>
        <v>0.12418691232856952</v>
      </c>
      <c r="K824" s="139"/>
      <c r="M824" s="93"/>
    </row>
    <row r="825" spans="1:13">
      <c r="A825" s="11">
        <f t="shared" si="54"/>
        <v>34911</v>
      </c>
      <c r="B825" s="7">
        <v>34906</v>
      </c>
      <c r="C825" s="2" t="s">
        <v>0</v>
      </c>
      <c r="D825" s="109"/>
      <c r="E825" s="109"/>
      <c r="F825" s="11">
        <f t="shared" si="55"/>
        <v>34911</v>
      </c>
      <c r="G825" s="7">
        <v>34906</v>
      </c>
      <c r="H825" s="16">
        <v>8243.9</v>
      </c>
      <c r="I825" s="17">
        <f t="shared" si="56"/>
        <v>7.7202594796847469E-3</v>
      </c>
      <c r="J825" s="18">
        <f t="shared" si="57"/>
        <v>0.12259293395792571</v>
      </c>
      <c r="K825" s="139"/>
      <c r="M825" s="93"/>
    </row>
    <row r="826" spans="1:13">
      <c r="A826" s="11">
        <f t="shared" si="54"/>
        <v>34911</v>
      </c>
      <c r="B826" s="7">
        <v>34907</v>
      </c>
      <c r="C826" s="2" t="s">
        <v>0</v>
      </c>
      <c r="D826" s="109"/>
      <c r="E826" s="109"/>
      <c r="F826" s="11">
        <f t="shared" si="55"/>
        <v>34911</v>
      </c>
      <c r="G826" s="7">
        <v>34907</v>
      </c>
      <c r="H826" s="16">
        <v>8183.3</v>
      </c>
      <c r="I826" s="17">
        <f t="shared" si="56"/>
        <v>-7.3780406763106323E-3</v>
      </c>
      <c r="J826" s="18">
        <f t="shared" si="57"/>
        <v>0.12349965353629012</v>
      </c>
      <c r="K826" s="139"/>
      <c r="M826" s="93"/>
    </row>
    <row r="827" spans="1:13">
      <c r="A827" s="11">
        <f t="shared" si="54"/>
        <v>34911</v>
      </c>
      <c r="B827" s="7">
        <v>34908</v>
      </c>
      <c r="C827" s="2" t="s">
        <v>0</v>
      </c>
      <c r="D827" s="109"/>
      <c r="E827" s="109"/>
      <c r="F827" s="11">
        <f t="shared" si="55"/>
        <v>34911</v>
      </c>
      <c r="G827" s="7">
        <v>34908</v>
      </c>
      <c r="H827" s="16">
        <v>8181.6</v>
      </c>
      <c r="I827" s="17">
        <f t="shared" si="56"/>
        <v>-2.0776173470231951E-4</v>
      </c>
      <c r="J827" s="18">
        <f t="shared" si="57"/>
        <v>0.12348834973586165</v>
      </c>
      <c r="K827" s="139"/>
      <c r="M827" s="93"/>
    </row>
    <row r="828" spans="1:13">
      <c r="A828" s="11">
        <f t="shared" si="54"/>
        <v>34911</v>
      </c>
      <c r="B828" s="7">
        <v>34911</v>
      </c>
      <c r="C828" s="2" t="s">
        <v>0</v>
      </c>
      <c r="D828" s="109"/>
      <c r="E828" s="109"/>
      <c r="F828" s="11">
        <f t="shared" si="55"/>
        <v>34911</v>
      </c>
      <c r="G828" s="7">
        <v>34911</v>
      </c>
      <c r="H828" s="16">
        <v>8161.1</v>
      </c>
      <c r="I828" s="17">
        <f t="shared" si="56"/>
        <v>-2.5087666973138529E-3</v>
      </c>
      <c r="J828" s="18">
        <f t="shared" si="57"/>
        <v>0.12337444840024873</v>
      </c>
      <c r="K828" s="139"/>
      <c r="M828" s="93"/>
    </row>
    <row r="829" spans="1:13">
      <c r="A829" s="11">
        <f t="shared" si="54"/>
        <v>34942</v>
      </c>
      <c r="B829" s="7">
        <v>34912</v>
      </c>
      <c r="C829" s="2" t="s">
        <v>0</v>
      </c>
      <c r="D829" s="109"/>
      <c r="E829" s="109"/>
      <c r="F829" s="11">
        <f t="shared" si="55"/>
        <v>34942</v>
      </c>
      <c r="G829" s="7">
        <v>34912</v>
      </c>
      <c r="H829" s="16">
        <v>8178.9</v>
      </c>
      <c r="I829" s="17">
        <f t="shared" si="56"/>
        <v>2.1787034321920831E-3</v>
      </c>
      <c r="J829" s="18">
        <f t="shared" si="57"/>
        <v>0.12298642203323876</v>
      </c>
      <c r="K829" s="139"/>
      <c r="M829" s="93"/>
    </row>
    <row r="830" spans="1:13">
      <c r="A830" s="11">
        <f t="shared" si="54"/>
        <v>34942</v>
      </c>
      <c r="B830" s="7">
        <v>34913</v>
      </c>
      <c r="C830" s="2" t="s">
        <v>0</v>
      </c>
      <c r="D830" s="109"/>
      <c r="E830" s="109"/>
      <c r="F830" s="11">
        <f t="shared" si="55"/>
        <v>34942</v>
      </c>
      <c r="G830" s="7">
        <v>34913</v>
      </c>
      <c r="H830" s="16">
        <v>8254.7999999999993</v>
      </c>
      <c r="I830" s="17">
        <f t="shared" si="56"/>
        <v>9.2371820932873588E-3</v>
      </c>
      <c r="J830" s="18">
        <f t="shared" si="57"/>
        <v>0.12342609528584336</v>
      </c>
      <c r="K830" s="139"/>
      <c r="M830" s="93"/>
    </row>
    <row r="831" spans="1:13">
      <c r="A831" s="11">
        <f t="shared" si="54"/>
        <v>34942</v>
      </c>
      <c r="B831" s="7">
        <v>34914</v>
      </c>
      <c r="C831" s="2" t="s">
        <v>0</v>
      </c>
      <c r="D831" s="109"/>
      <c r="E831" s="109"/>
      <c r="F831" s="11">
        <f t="shared" si="55"/>
        <v>34942</v>
      </c>
      <c r="G831" s="7">
        <v>34914</v>
      </c>
      <c r="H831" s="16">
        <v>8263.7000000000007</v>
      </c>
      <c r="I831" s="17">
        <f t="shared" si="56"/>
        <v>1.0775797876572109E-3</v>
      </c>
      <c r="J831" s="18">
        <f t="shared" si="57"/>
        <v>0.12325430879747491</v>
      </c>
      <c r="K831" s="139"/>
      <c r="M831" s="93"/>
    </row>
    <row r="832" spans="1:13">
      <c r="A832" s="11">
        <f t="shared" si="54"/>
        <v>34942</v>
      </c>
      <c r="B832" s="7">
        <v>34915</v>
      </c>
      <c r="C832" s="2" t="s">
        <v>0</v>
      </c>
      <c r="D832" s="109"/>
      <c r="E832" s="109"/>
      <c r="F832" s="11">
        <f t="shared" si="55"/>
        <v>34942</v>
      </c>
      <c r="G832" s="7">
        <v>34915</v>
      </c>
      <c r="H832" s="16">
        <v>8305.6</v>
      </c>
      <c r="I832" s="17">
        <f t="shared" si="56"/>
        <v>5.0575569653387165E-3</v>
      </c>
      <c r="J832" s="18">
        <f t="shared" si="57"/>
        <v>0.12227304232135365</v>
      </c>
      <c r="K832" s="139"/>
      <c r="M832" s="93"/>
    </row>
    <row r="833" spans="1:13">
      <c r="A833" s="11">
        <f t="shared" si="54"/>
        <v>34942</v>
      </c>
      <c r="B833" s="7">
        <v>34918</v>
      </c>
      <c r="C833" s="2" t="s">
        <v>0</v>
      </c>
      <c r="D833" s="109"/>
      <c r="E833" s="109"/>
      <c r="F833" s="11">
        <f t="shared" si="55"/>
        <v>34942</v>
      </c>
      <c r="G833" s="7">
        <v>34918</v>
      </c>
      <c r="H833" s="16">
        <v>8300.6</v>
      </c>
      <c r="I833" s="17">
        <f t="shared" si="56"/>
        <v>-6.021847443839995E-4</v>
      </c>
      <c r="J833" s="18">
        <f t="shared" si="57"/>
        <v>0.12194576877527318</v>
      </c>
      <c r="K833" s="139"/>
      <c r="M833" s="93"/>
    </row>
    <row r="834" spans="1:13">
      <c r="A834" s="11">
        <f t="shared" si="54"/>
        <v>34942</v>
      </c>
      <c r="B834" s="7">
        <v>34919</v>
      </c>
      <c r="C834" s="2" t="s">
        <v>0</v>
      </c>
      <c r="D834" s="109"/>
      <c r="E834" s="109"/>
      <c r="F834" s="11">
        <f t="shared" si="55"/>
        <v>34942</v>
      </c>
      <c r="G834" s="7">
        <v>34919</v>
      </c>
      <c r="H834" s="16">
        <v>8279.1</v>
      </c>
      <c r="I834" s="17">
        <f t="shared" si="56"/>
        <v>-2.5935345092497133E-3</v>
      </c>
      <c r="J834" s="18">
        <f t="shared" si="57"/>
        <v>0.11828276653343588</v>
      </c>
      <c r="K834" s="139"/>
      <c r="M834" s="93"/>
    </row>
    <row r="835" spans="1:13">
      <c r="A835" s="11">
        <f t="shared" ref="A835:A898" si="58">EOMONTH(B835,0)</f>
        <v>34942</v>
      </c>
      <c r="B835" s="7">
        <v>34920</v>
      </c>
      <c r="C835" s="2" t="s">
        <v>0</v>
      </c>
      <c r="D835" s="109"/>
      <c r="E835" s="109"/>
      <c r="F835" s="11">
        <f t="shared" ref="F835:F898" si="59">EOMONTH(G835,0)</f>
        <v>34942</v>
      </c>
      <c r="G835" s="7">
        <v>34920</v>
      </c>
      <c r="H835" s="16">
        <v>8296.5</v>
      </c>
      <c r="I835" s="17">
        <f t="shared" si="56"/>
        <v>2.0994722835113305E-3</v>
      </c>
      <c r="J835" s="18">
        <f t="shared" si="57"/>
        <v>0.1119213503912278</v>
      </c>
      <c r="K835" s="139"/>
      <c r="M835" s="93"/>
    </row>
    <row r="836" spans="1:13">
      <c r="A836" s="11">
        <f t="shared" si="58"/>
        <v>34942</v>
      </c>
      <c r="B836" s="7">
        <v>34921</v>
      </c>
      <c r="C836" s="2" t="s">
        <v>0</v>
      </c>
      <c r="D836" s="109"/>
      <c r="E836" s="109"/>
      <c r="F836" s="11">
        <f t="shared" si="59"/>
        <v>34942</v>
      </c>
      <c r="G836" s="7">
        <v>34921</v>
      </c>
      <c r="H836" s="16">
        <v>8259.2000000000007</v>
      </c>
      <c r="I836" s="17">
        <f t="shared" ref="I836:I899" si="60">IF(AND(ISNUMBER(H835),ISNUMBER(H836)),LN(H836/H835)," ")</f>
        <v>-4.5060085785475594E-3</v>
      </c>
      <c r="J836" s="18">
        <f t="shared" si="57"/>
        <v>0.11227222106334667</v>
      </c>
      <c r="K836" s="139"/>
      <c r="M836" s="93"/>
    </row>
    <row r="837" spans="1:13">
      <c r="A837" s="11">
        <f t="shared" si="58"/>
        <v>34942</v>
      </c>
      <c r="B837" s="7">
        <v>34922</v>
      </c>
      <c r="C837" s="2" t="s">
        <v>0</v>
      </c>
      <c r="D837" s="109"/>
      <c r="E837" s="109"/>
      <c r="F837" s="11">
        <f t="shared" si="59"/>
        <v>34942</v>
      </c>
      <c r="G837" s="7">
        <v>34922</v>
      </c>
      <c r="H837" s="16">
        <v>8215.5</v>
      </c>
      <c r="I837" s="17">
        <f t="shared" si="60"/>
        <v>-5.3051166324091402E-3</v>
      </c>
      <c r="J837" s="18">
        <f t="shared" si="57"/>
        <v>0.11276670933251225</v>
      </c>
      <c r="K837" s="139"/>
      <c r="M837" s="93"/>
    </row>
    <row r="838" spans="1:13">
      <c r="A838" s="11">
        <f t="shared" si="58"/>
        <v>34942</v>
      </c>
      <c r="B838" s="7">
        <v>34925</v>
      </c>
      <c r="C838" s="2" t="s">
        <v>0</v>
      </c>
      <c r="D838" s="109"/>
      <c r="E838" s="109"/>
      <c r="F838" s="11">
        <f t="shared" si="59"/>
        <v>34942</v>
      </c>
      <c r="G838" s="7">
        <v>34925</v>
      </c>
      <c r="H838" s="16">
        <v>8171.1</v>
      </c>
      <c r="I838" s="17">
        <f t="shared" si="60"/>
        <v>-5.4190751779548216E-3</v>
      </c>
      <c r="J838" s="18">
        <f t="shared" si="57"/>
        <v>0.1132684119653508</v>
      </c>
      <c r="K838" s="139"/>
      <c r="M838" s="93"/>
    </row>
    <row r="839" spans="1:13">
      <c r="A839" s="11">
        <f t="shared" si="58"/>
        <v>34942</v>
      </c>
      <c r="B839" s="7">
        <v>34926</v>
      </c>
      <c r="C839" s="2" t="s">
        <v>0</v>
      </c>
      <c r="D839" s="109"/>
      <c r="E839" s="109"/>
      <c r="F839" s="11">
        <f t="shared" si="59"/>
        <v>34942</v>
      </c>
      <c r="G839" s="7">
        <v>34926</v>
      </c>
      <c r="H839" s="16">
        <v>8232</v>
      </c>
      <c r="I839" s="17">
        <f t="shared" si="60"/>
        <v>7.4254597999546014E-3</v>
      </c>
      <c r="J839" s="18">
        <f t="shared" si="57"/>
        <v>0.11350089460275858</v>
      </c>
      <c r="K839" s="139"/>
      <c r="M839" s="93"/>
    </row>
    <row r="840" spans="1:13">
      <c r="A840" s="11">
        <f t="shared" si="58"/>
        <v>34942</v>
      </c>
      <c r="B840" s="7">
        <v>34927</v>
      </c>
      <c r="C840" s="2" t="s">
        <v>0</v>
      </c>
      <c r="D840" s="109"/>
      <c r="E840" s="109"/>
      <c r="F840" s="11">
        <f t="shared" si="59"/>
        <v>34942</v>
      </c>
      <c r="G840" s="7">
        <v>34927</v>
      </c>
      <c r="H840" s="16">
        <v>8195.2999999999993</v>
      </c>
      <c r="I840" s="17">
        <f t="shared" si="60"/>
        <v>-4.4681793183862046E-3</v>
      </c>
      <c r="J840" s="18">
        <f t="shared" si="57"/>
        <v>0.11305641915235444</v>
      </c>
      <c r="K840" s="139"/>
      <c r="M840" s="93"/>
    </row>
    <row r="841" spans="1:13">
      <c r="A841" s="11">
        <f t="shared" si="58"/>
        <v>34942</v>
      </c>
      <c r="B841" s="7">
        <v>34928</v>
      </c>
      <c r="C841" s="2" t="s">
        <v>0</v>
      </c>
      <c r="D841" s="109"/>
      <c r="E841" s="109"/>
      <c r="F841" s="11">
        <f t="shared" si="59"/>
        <v>34942</v>
      </c>
      <c r="G841" s="7">
        <v>34928</v>
      </c>
      <c r="H841" s="16">
        <v>8137.1</v>
      </c>
      <c r="I841" s="17">
        <f t="shared" si="60"/>
        <v>-7.1269680327576742E-3</v>
      </c>
      <c r="J841" s="18">
        <f t="shared" si="57"/>
        <v>0.11363014585351792</v>
      </c>
      <c r="K841" s="139"/>
      <c r="M841" s="93"/>
    </row>
    <row r="842" spans="1:13">
      <c r="A842" s="11">
        <f t="shared" si="58"/>
        <v>34942</v>
      </c>
      <c r="B842" s="7">
        <v>34929</v>
      </c>
      <c r="C842" s="2" t="s">
        <v>0</v>
      </c>
      <c r="D842" s="109"/>
      <c r="E842" s="109"/>
      <c r="F842" s="11">
        <f t="shared" si="59"/>
        <v>34942</v>
      </c>
      <c r="G842" s="7">
        <v>34929</v>
      </c>
      <c r="H842" s="16">
        <v>8095</v>
      </c>
      <c r="I842" s="17">
        <f t="shared" si="60"/>
        <v>-5.1872640510061511E-3</v>
      </c>
      <c r="J842" s="18">
        <f t="shared" si="57"/>
        <v>0.11404667538430116</v>
      </c>
      <c r="K842" s="139"/>
      <c r="M842" s="93"/>
    </row>
    <row r="843" spans="1:13">
      <c r="A843" s="11">
        <f t="shared" si="58"/>
        <v>34942</v>
      </c>
      <c r="B843" s="7">
        <v>34932</v>
      </c>
      <c r="C843" s="2" t="s">
        <v>0</v>
      </c>
      <c r="D843" s="109"/>
      <c r="E843" s="109"/>
      <c r="F843" s="11">
        <f t="shared" si="59"/>
        <v>34942</v>
      </c>
      <c r="G843" s="7">
        <v>34932</v>
      </c>
      <c r="H843" s="16">
        <v>8125.5</v>
      </c>
      <c r="I843" s="17">
        <f t="shared" si="60"/>
        <v>3.7606776543276576E-3</v>
      </c>
      <c r="J843" s="18">
        <f t="shared" si="57"/>
        <v>0.11416007792386762</v>
      </c>
      <c r="K843" s="139"/>
      <c r="M843" s="93"/>
    </row>
    <row r="844" spans="1:13">
      <c r="A844" s="11">
        <f t="shared" si="58"/>
        <v>34942</v>
      </c>
      <c r="B844" s="7">
        <v>34933</v>
      </c>
      <c r="C844" s="2" t="s">
        <v>0</v>
      </c>
      <c r="D844" s="109"/>
      <c r="E844" s="109"/>
      <c r="F844" s="11">
        <f t="shared" si="59"/>
        <v>34942</v>
      </c>
      <c r="G844" s="7">
        <v>34933</v>
      </c>
      <c r="H844" s="16">
        <v>8107.7</v>
      </c>
      <c r="I844" s="17">
        <f t="shared" si="60"/>
        <v>-2.1930373720476857E-3</v>
      </c>
      <c r="J844" s="18">
        <f t="shared" si="57"/>
        <v>0.11318101535186385</v>
      </c>
      <c r="K844" s="139"/>
      <c r="M844" s="93"/>
    </row>
    <row r="845" spans="1:13">
      <c r="A845" s="11">
        <f t="shared" si="58"/>
        <v>34942</v>
      </c>
      <c r="B845" s="7">
        <v>34934</v>
      </c>
      <c r="C845" s="2" t="s">
        <v>0</v>
      </c>
      <c r="D845" s="109"/>
      <c r="E845" s="109"/>
      <c r="F845" s="11">
        <f t="shared" si="59"/>
        <v>34942</v>
      </c>
      <c r="G845" s="7">
        <v>34934</v>
      </c>
      <c r="H845" s="16">
        <v>8095</v>
      </c>
      <c r="I845" s="17">
        <f t="shared" si="60"/>
        <v>-1.5676402822801271E-3</v>
      </c>
      <c r="J845" s="18">
        <f t="shared" si="57"/>
        <v>0.1132316841917257</v>
      </c>
      <c r="K845" s="139"/>
      <c r="M845" s="93"/>
    </row>
    <row r="846" spans="1:13">
      <c r="A846" s="11">
        <f t="shared" si="58"/>
        <v>34942</v>
      </c>
      <c r="B846" s="7">
        <v>34935</v>
      </c>
      <c r="C846" s="2" t="s">
        <v>0</v>
      </c>
      <c r="D846" s="109"/>
      <c r="E846" s="109"/>
      <c r="F846" s="11">
        <f t="shared" si="59"/>
        <v>34942</v>
      </c>
      <c r="G846" s="7">
        <v>34935</v>
      </c>
      <c r="H846" s="16">
        <v>8134.7</v>
      </c>
      <c r="I846" s="17">
        <f t="shared" si="60"/>
        <v>4.8922751724058923E-3</v>
      </c>
      <c r="J846" s="18">
        <f t="shared" si="57"/>
        <v>0.11259832301453425</v>
      </c>
      <c r="K846" s="139"/>
      <c r="M846" s="93"/>
    </row>
    <row r="847" spans="1:13">
      <c r="A847" s="11">
        <f t="shared" si="58"/>
        <v>34942</v>
      </c>
      <c r="B847" s="7">
        <v>34936</v>
      </c>
      <c r="C847" s="2" t="s">
        <v>0</v>
      </c>
      <c r="D847" s="109"/>
      <c r="E847" s="109"/>
      <c r="F847" s="11">
        <f t="shared" si="59"/>
        <v>34942</v>
      </c>
      <c r="G847" s="7">
        <v>34936</v>
      </c>
      <c r="H847" s="16">
        <v>8155.2</v>
      </c>
      <c r="I847" s="17">
        <f t="shared" si="60"/>
        <v>2.5168983016359515E-3</v>
      </c>
      <c r="J847" s="18">
        <f t="shared" si="57"/>
        <v>0.109983356246563</v>
      </c>
      <c r="K847" s="139"/>
      <c r="M847" s="93"/>
    </row>
    <row r="848" spans="1:13">
      <c r="A848" s="11">
        <f t="shared" si="58"/>
        <v>34942</v>
      </c>
      <c r="B848" s="7">
        <v>34939</v>
      </c>
      <c r="C848" s="2" t="s">
        <v>0</v>
      </c>
      <c r="D848" s="109"/>
      <c r="E848" s="109"/>
      <c r="F848" s="11">
        <f t="shared" si="59"/>
        <v>34942</v>
      </c>
      <c r="G848" s="7">
        <v>34939</v>
      </c>
      <c r="H848" s="16">
        <v>8196.7000000000007</v>
      </c>
      <c r="I848" s="17">
        <f t="shared" si="60"/>
        <v>5.0758736418604717E-3</v>
      </c>
      <c r="J848" s="18">
        <f t="shared" si="57"/>
        <v>0.11014634410571529</v>
      </c>
      <c r="K848" s="139"/>
      <c r="M848" s="93"/>
    </row>
    <row r="849" spans="1:13">
      <c r="A849" s="11">
        <f t="shared" si="58"/>
        <v>34942</v>
      </c>
      <c r="B849" s="7">
        <v>34940</v>
      </c>
      <c r="C849" s="2" t="s">
        <v>0</v>
      </c>
      <c r="D849" s="109"/>
      <c r="E849" s="109"/>
      <c r="F849" s="11">
        <f t="shared" si="59"/>
        <v>34942</v>
      </c>
      <c r="G849" s="7">
        <v>34940</v>
      </c>
      <c r="H849" s="16">
        <v>8186.1</v>
      </c>
      <c r="I849" s="17">
        <f t="shared" si="60"/>
        <v>-1.2940402714038096E-3</v>
      </c>
      <c r="J849" s="18">
        <f t="shared" si="57"/>
        <v>0.11020491290177974</v>
      </c>
      <c r="K849" s="139"/>
      <c r="M849" s="93"/>
    </row>
    <row r="850" spans="1:13">
      <c r="A850" s="11">
        <f t="shared" si="58"/>
        <v>34942</v>
      </c>
      <c r="B850" s="7">
        <v>34941</v>
      </c>
      <c r="C850" s="2" t="s">
        <v>0</v>
      </c>
      <c r="D850" s="109"/>
      <c r="E850" s="109"/>
      <c r="F850" s="11">
        <f t="shared" si="59"/>
        <v>34942</v>
      </c>
      <c r="G850" s="7">
        <v>34941</v>
      </c>
      <c r="H850" s="16">
        <v>8220.2999999999993</v>
      </c>
      <c r="I850" s="17">
        <f t="shared" si="60"/>
        <v>4.1691107783810352E-3</v>
      </c>
      <c r="J850" s="18">
        <f t="shared" si="57"/>
        <v>0.11016123931073979</v>
      </c>
      <c r="K850" s="139"/>
      <c r="M850" s="93"/>
    </row>
    <row r="851" spans="1:13">
      <c r="A851" s="11">
        <f t="shared" si="58"/>
        <v>34942</v>
      </c>
      <c r="B851" s="7">
        <v>34942</v>
      </c>
      <c r="C851" s="2" t="s">
        <v>0</v>
      </c>
      <c r="D851" s="109"/>
      <c r="E851" s="109"/>
      <c r="F851" s="11">
        <f t="shared" si="59"/>
        <v>34942</v>
      </c>
      <c r="G851" s="7">
        <v>34942</v>
      </c>
      <c r="H851" s="16">
        <v>8219.2999999999993</v>
      </c>
      <c r="I851" s="17">
        <f t="shared" si="60"/>
        <v>-1.2165746140214328E-4</v>
      </c>
      <c r="J851" s="18">
        <f t="shared" si="57"/>
        <v>0.10813073215198757</v>
      </c>
      <c r="K851" s="139"/>
      <c r="M851" s="93"/>
    </row>
    <row r="852" spans="1:13">
      <c r="A852" s="11">
        <f t="shared" si="58"/>
        <v>34972</v>
      </c>
      <c r="B852" s="7">
        <v>34943</v>
      </c>
      <c r="C852" s="2" t="s">
        <v>0</v>
      </c>
      <c r="D852" s="109"/>
      <c r="E852" s="109"/>
      <c r="F852" s="11">
        <f t="shared" si="59"/>
        <v>34972</v>
      </c>
      <c r="G852" s="7">
        <v>34943</v>
      </c>
      <c r="H852" s="16">
        <v>8220.7999999999993</v>
      </c>
      <c r="I852" s="17">
        <f t="shared" si="60"/>
        <v>1.8248064235151264E-4</v>
      </c>
      <c r="J852" s="18">
        <f t="shared" si="57"/>
        <v>0.10734810690794197</v>
      </c>
      <c r="K852" s="139"/>
      <c r="M852" s="93"/>
    </row>
    <row r="853" spans="1:13">
      <c r="A853" s="11">
        <f t="shared" si="58"/>
        <v>34972</v>
      </c>
      <c r="B853" s="7">
        <v>34946</v>
      </c>
      <c r="C853" s="2" t="s">
        <v>0</v>
      </c>
      <c r="D853" s="109"/>
      <c r="E853" s="109"/>
      <c r="F853" s="11">
        <f t="shared" si="59"/>
        <v>34972</v>
      </c>
      <c r="G853" s="7">
        <v>34946</v>
      </c>
      <c r="H853" s="16">
        <v>8175.8</v>
      </c>
      <c r="I853" s="17">
        <f t="shared" si="60"/>
        <v>-5.488956610804719E-3</v>
      </c>
      <c r="J853" s="18">
        <f t="shared" si="57"/>
        <v>0.10755101440167107</v>
      </c>
      <c r="K853" s="139"/>
      <c r="M853" s="93"/>
    </row>
    <row r="854" spans="1:13">
      <c r="A854" s="11">
        <f t="shared" si="58"/>
        <v>34972</v>
      </c>
      <c r="B854" s="7">
        <v>34947</v>
      </c>
      <c r="C854" s="2" t="s">
        <v>0</v>
      </c>
      <c r="D854" s="109"/>
      <c r="E854" s="109"/>
      <c r="F854" s="11">
        <f t="shared" si="59"/>
        <v>34972</v>
      </c>
      <c r="G854" s="7">
        <v>34947</v>
      </c>
      <c r="H854" s="16">
        <v>8178.9</v>
      </c>
      <c r="I854" s="17">
        <f t="shared" si="60"/>
        <v>3.7909592192165038E-4</v>
      </c>
      <c r="J854" s="18">
        <f t="shared" si="57"/>
        <v>0.10667903460428577</v>
      </c>
      <c r="K854" s="139"/>
      <c r="M854" s="93"/>
    </row>
    <row r="855" spans="1:13">
      <c r="A855" s="11">
        <f t="shared" si="58"/>
        <v>34972</v>
      </c>
      <c r="B855" s="7">
        <v>34948</v>
      </c>
      <c r="C855" s="2" t="s">
        <v>0</v>
      </c>
      <c r="D855" s="109"/>
      <c r="E855" s="109"/>
      <c r="F855" s="11">
        <f t="shared" si="59"/>
        <v>34972</v>
      </c>
      <c r="G855" s="7">
        <v>34948</v>
      </c>
      <c r="H855" s="16">
        <v>8270.7000000000007</v>
      </c>
      <c r="I855" s="17">
        <f t="shared" si="60"/>
        <v>1.1161481498011208E-2</v>
      </c>
      <c r="J855" s="18">
        <f t="shared" si="57"/>
        <v>0.10770909618449989</v>
      </c>
      <c r="K855" s="139"/>
      <c r="M855" s="93"/>
    </row>
    <row r="856" spans="1:13">
      <c r="A856" s="11">
        <f t="shared" si="58"/>
        <v>34972</v>
      </c>
      <c r="B856" s="7">
        <v>34949</v>
      </c>
      <c r="C856" s="2" t="s">
        <v>0</v>
      </c>
      <c r="D856" s="109"/>
      <c r="E856" s="109"/>
      <c r="F856" s="11">
        <f t="shared" si="59"/>
        <v>34972</v>
      </c>
      <c r="G856" s="7">
        <v>34949</v>
      </c>
      <c r="H856" s="16">
        <v>8250.1</v>
      </c>
      <c r="I856" s="17">
        <f t="shared" si="60"/>
        <v>-2.493827257305774E-3</v>
      </c>
      <c r="J856" s="18">
        <f t="shared" si="57"/>
        <v>0.10519291484322139</v>
      </c>
      <c r="K856" s="139"/>
      <c r="M856" s="93"/>
    </row>
    <row r="857" spans="1:13">
      <c r="A857" s="11">
        <f t="shared" si="58"/>
        <v>34972</v>
      </c>
      <c r="B857" s="7">
        <v>34950</v>
      </c>
      <c r="C857" s="2" t="s">
        <v>0</v>
      </c>
      <c r="D857" s="109"/>
      <c r="E857" s="109"/>
      <c r="F857" s="11">
        <f t="shared" si="59"/>
        <v>34972</v>
      </c>
      <c r="G857" s="7">
        <v>34950</v>
      </c>
      <c r="H857" s="16">
        <v>8236.7000000000007</v>
      </c>
      <c r="I857" s="17">
        <f t="shared" si="60"/>
        <v>-1.6255432164724629E-3</v>
      </c>
      <c r="J857" s="18">
        <f t="shared" si="57"/>
        <v>0.10524945625304633</v>
      </c>
      <c r="K857" s="139"/>
      <c r="M857" s="93"/>
    </row>
    <row r="858" spans="1:13">
      <c r="A858" s="11">
        <f t="shared" si="58"/>
        <v>34972</v>
      </c>
      <c r="B858" s="7">
        <v>34953</v>
      </c>
      <c r="C858" s="2" t="s">
        <v>0</v>
      </c>
      <c r="D858" s="109"/>
      <c r="E858" s="109"/>
      <c r="F858" s="11">
        <f t="shared" si="59"/>
        <v>34972</v>
      </c>
      <c r="G858" s="7">
        <v>34953</v>
      </c>
      <c r="H858" s="16">
        <v>8257.2000000000007</v>
      </c>
      <c r="I858" s="17">
        <f t="shared" si="60"/>
        <v>2.4857687455205261E-3</v>
      </c>
      <c r="J858" s="18">
        <f t="shared" si="57"/>
        <v>0.10529950752745683</v>
      </c>
      <c r="K858" s="139"/>
      <c r="M858" s="93"/>
    </row>
    <row r="859" spans="1:13">
      <c r="A859" s="11">
        <f t="shared" si="58"/>
        <v>34972</v>
      </c>
      <c r="B859" s="7">
        <v>34954</v>
      </c>
      <c r="C859" s="2" t="s">
        <v>0</v>
      </c>
      <c r="D859" s="109"/>
      <c r="E859" s="109"/>
      <c r="F859" s="11">
        <f t="shared" si="59"/>
        <v>34972</v>
      </c>
      <c r="G859" s="7">
        <v>34954</v>
      </c>
      <c r="H859" s="16">
        <v>8265.7999999999993</v>
      </c>
      <c r="I859" s="17">
        <f t="shared" si="60"/>
        <v>1.0409732828902069E-3</v>
      </c>
      <c r="J859" s="18">
        <f t="shared" si="57"/>
        <v>0.10484035188410892</v>
      </c>
      <c r="K859" s="139"/>
      <c r="M859" s="93"/>
    </row>
    <row r="860" spans="1:13">
      <c r="A860" s="11">
        <f t="shared" si="58"/>
        <v>34972</v>
      </c>
      <c r="B860" s="7">
        <v>34955</v>
      </c>
      <c r="C860" s="2" t="s">
        <v>0</v>
      </c>
      <c r="D860" s="109"/>
      <c r="E860" s="109"/>
      <c r="F860" s="11">
        <f t="shared" si="59"/>
        <v>34972</v>
      </c>
      <c r="G860" s="7">
        <v>34955</v>
      </c>
      <c r="H860" s="16">
        <v>8334.1</v>
      </c>
      <c r="I860" s="17">
        <f t="shared" si="60"/>
        <v>8.2290116711629044E-3</v>
      </c>
      <c r="J860" s="18">
        <f t="shared" si="57"/>
        <v>0.10392018763803698</v>
      </c>
      <c r="K860" s="139"/>
      <c r="M860" s="93"/>
    </row>
    <row r="861" spans="1:13">
      <c r="A861" s="11">
        <f t="shared" si="58"/>
        <v>34972</v>
      </c>
      <c r="B861" s="7">
        <v>34956</v>
      </c>
      <c r="C861" s="2" t="s">
        <v>0</v>
      </c>
      <c r="D861" s="109"/>
      <c r="E861" s="109"/>
      <c r="F861" s="11">
        <f t="shared" si="59"/>
        <v>34972</v>
      </c>
      <c r="G861" s="7">
        <v>34956</v>
      </c>
      <c r="H861" s="16">
        <v>8292.2999999999993</v>
      </c>
      <c r="I861" s="17">
        <f t="shared" si="60"/>
        <v>-5.0281585992057619E-3</v>
      </c>
      <c r="J861" s="18">
        <f t="shared" ref="J861:J924" si="61">IF(ISNUMBER(I861),STDEV(I772:I861)*SQRT(252),"")</f>
        <v>0.10348026583850893</v>
      </c>
      <c r="K861" s="139"/>
      <c r="M861" s="93"/>
    </row>
    <row r="862" spans="1:13">
      <c r="A862" s="11">
        <f t="shared" si="58"/>
        <v>34972</v>
      </c>
      <c r="B862" s="7">
        <v>34957</v>
      </c>
      <c r="C862" s="2" t="s">
        <v>0</v>
      </c>
      <c r="D862" s="109"/>
      <c r="E862" s="109"/>
      <c r="F862" s="11">
        <f t="shared" si="59"/>
        <v>34972</v>
      </c>
      <c r="G862" s="7">
        <v>34957</v>
      </c>
      <c r="H862" s="16">
        <v>8350.2000000000007</v>
      </c>
      <c r="I862" s="17">
        <f t="shared" si="60"/>
        <v>6.9581173025808707E-3</v>
      </c>
      <c r="J862" s="18">
        <f t="shared" si="61"/>
        <v>0.10400265185911479</v>
      </c>
      <c r="K862" s="139"/>
      <c r="M862" s="93"/>
    </row>
    <row r="863" spans="1:13">
      <c r="A863" s="11">
        <f t="shared" si="58"/>
        <v>34972</v>
      </c>
      <c r="B863" s="7">
        <v>34960</v>
      </c>
      <c r="C863" s="2" t="s">
        <v>0</v>
      </c>
      <c r="D863" s="109"/>
      <c r="E863" s="109"/>
      <c r="F863" s="11">
        <f t="shared" si="59"/>
        <v>34972</v>
      </c>
      <c r="G863" s="7">
        <v>34960</v>
      </c>
      <c r="H863" s="16">
        <v>8347.2999999999993</v>
      </c>
      <c r="I863" s="17">
        <f t="shared" si="60"/>
        <v>-3.473573923234172E-4</v>
      </c>
      <c r="J863" s="18">
        <f t="shared" si="61"/>
        <v>0.10380433807423117</v>
      </c>
      <c r="K863" s="139"/>
      <c r="M863" s="93"/>
    </row>
    <row r="864" spans="1:13">
      <c r="A864" s="11">
        <f t="shared" si="58"/>
        <v>34972</v>
      </c>
      <c r="B864" s="7">
        <v>34961</v>
      </c>
      <c r="C864" s="2" t="s">
        <v>0</v>
      </c>
      <c r="D864" s="109"/>
      <c r="E864" s="109"/>
      <c r="F864" s="11">
        <f t="shared" si="59"/>
        <v>34972</v>
      </c>
      <c r="G864" s="7">
        <v>34961</v>
      </c>
      <c r="H864" s="16">
        <v>8349.7999999999993</v>
      </c>
      <c r="I864" s="17">
        <f t="shared" si="60"/>
        <v>2.9945320069723079E-4</v>
      </c>
      <c r="J864" s="18">
        <f t="shared" si="61"/>
        <v>0.1037034187754784</v>
      </c>
      <c r="K864" s="139"/>
      <c r="M864" s="93"/>
    </row>
    <row r="865" spans="1:13">
      <c r="A865" s="11">
        <f t="shared" si="58"/>
        <v>34972</v>
      </c>
      <c r="B865" s="7">
        <v>34962</v>
      </c>
      <c r="C865" s="2" t="s">
        <v>0</v>
      </c>
      <c r="D865" s="109"/>
      <c r="E865" s="109"/>
      <c r="F865" s="11">
        <f t="shared" si="59"/>
        <v>34972</v>
      </c>
      <c r="G865" s="7">
        <v>34962</v>
      </c>
      <c r="H865" s="16">
        <v>8348.4</v>
      </c>
      <c r="I865" s="17">
        <f t="shared" si="60"/>
        <v>-1.6768274464071457E-4</v>
      </c>
      <c r="J865" s="18">
        <f t="shared" si="61"/>
        <v>0.10367154694384086</v>
      </c>
      <c r="K865" s="139"/>
      <c r="M865" s="93"/>
    </row>
    <row r="866" spans="1:13">
      <c r="A866" s="11">
        <f t="shared" si="58"/>
        <v>34972</v>
      </c>
      <c r="B866" s="7">
        <v>34963</v>
      </c>
      <c r="C866" s="2" t="s">
        <v>0</v>
      </c>
      <c r="D866" s="109"/>
      <c r="E866" s="109"/>
      <c r="F866" s="11">
        <f t="shared" si="59"/>
        <v>34972</v>
      </c>
      <c r="G866" s="7">
        <v>34963</v>
      </c>
      <c r="H866" s="16">
        <v>8293.2999999999993</v>
      </c>
      <c r="I866" s="17">
        <f t="shared" si="60"/>
        <v>-6.6219438332718629E-3</v>
      </c>
      <c r="J866" s="18">
        <f t="shared" si="61"/>
        <v>0.10256887458116973</v>
      </c>
      <c r="K866" s="139"/>
      <c r="M866" s="93"/>
    </row>
    <row r="867" spans="1:13">
      <c r="A867" s="11">
        <f t="shared" si="58"/>
        <v>34972</v>
      </c>
      <c r="B867" s="7">
        <v>34964</v>
      </c>
      <c r="C867" s="2" t="s">
        <v>0</v>
      </c>
      <c r="D867" s="109"/>
      <c r="E867" s="109"/>
      <c r="F867" s="11">
        <f t="shared" si="59"/>
        <v>34972</v>
      </c>
      <c r="G867" s="7">
        <v>34964</v>
      </c>
      <c r="H867" s="16">
        <v>8261.1</v>
      </c>
      <c r="I867" s="17">
        <f t="shared" si="60"/>
        <v>-3.8902093230593201E-3</v>
      </c>
      <c r="J867" s="18">
        <f t="shared" si="61"/>
        <v>0.10061349104116926</v>
      </c>
      <c r="K867" s="139"/>
      <c r="M867" s="93"/>
    </row>
    <row r="868" spans="1:13">
      <c r="A868" s="11">
        <f t="shared" si="58"/>
        <v>34972</v>
      </c>
      <c r="B868" s="7">
        <v>34967</v>
      </c>
      <c r="C868" s="2" t="s">
        <v>0</v>
      </c>
      <c r="D868" s="109"/>
      <c r="E868" s="109"/>
      <c r="F868" s="11">
        <f t="shared" si="59"/>
        <v>34972</v>
      </c>
      <c r="G868" s="7">
        <v>34967</v>
      </c>
      <c r="H868" s="16">
        <v>8235.5</v>
      </c>
      <c r="I868" s="17">
        <f t="shared" si="60"/>
        <v>-3.1036723385342137E-3</v>
      </c>
      <c r="J868" s="18">
        <f t="shared" si="61"/>
        <v>0.10029990527472611</v>
      </c>
      <c r="K868" s="139"/>
      <c r="M868" s="93"/>
    </row>
    <row r="869" spans="1:13">
      <c r="A869" s="11">
        <f t="shared" si="58"/>
        <v>34972</v>
      </c>
      <c r="B869" s="7">
        <v>34968</v>
      </c>
      <c r="C869" s="2" t="s">
        <v>0</v>
      </c>
      <c r="D869" s="109"/>
      <c r="E869" s="109"/>
      <c r="F869" s="11">
        <f t="shared" si="59"/>
        <v>34972</v>
      </c>
      <c r="G869" s="7">
        <v>34968</v>
      </c>
      <c r="H869" s="16">
        <v>8221.7999999999993</v>
      </c>
      <c r="I869" s="17">
        <f t="shared" si="60"/>
        <v>-1.6649150425202411E-3</v>
      </c>
      <c r="J869" s="18">
        <f t="shared" si="61"/>
        <v>9.8205450140928338E-2</v>
      </c>
      <c r="K869" s="139"/>
      <c r="M869" s="93"/>
    </row>
    <row r="870" spans="1:13">
      <c r="A870" s="11">
        <f t="shared" si="58"/>
        <v>34972</v>
      </c>
      <c r="B870" s="7">
        <v>34969</v>
      </c>
      <c r="C870" s="2" t="s">
        <v>0</v>
      </c>
      <c r="D870" s="109"/>
      <c r="E870" s="109"/>
      <c r="F870" s="11">
        <f t="shared" si="59"/>
        <v>34972</v>
      </c>
      <c r="G870" s="7">
        <v>34969</v>
      </c>
      <c r="H870" s="16">
        <v>8221</v>
      </c>
      <c r="I870" s="17">
        <f t="shared" si="60"/>
        <v>-9.7307028076779192E-5</v>
      </c>
      <c r="J870" s="18">
        <f t="shared" si="61"/>
        <v>9.8187950210669894E-2</v>
      </c>
      <c r="K870" s="139"/>
      <c r="M870" s="93"/>
    </row>
    <row r="871" spans="1:13">
      <c r="A871" s="11">
        <f t="shared" si="58"/>
        <v>34972</v>
      </c>
      <c r="B871" s="7">
        <v>34970</v>
      </c>
      <c r="C871" s="2" t="s">
        <v>0</v>
      </c>
      <c r="D871" s="109"/>
      <c r="E871" s="109"/>
      <c r="F871" s="11">
        <f t="shared" si="59"/>
        <v>34972</v>
      </c>
      <c r="G871" s="7">
        <v>34970</v>
      </c>
      <c r="H871" s="16">
        <v>8188.2</v>
      </c>
      <c r="I871" s="17">
        <f t="shared" si="60"/>
        <v>-3.9977626800103399E-3</v>
      </c>
      <c r="J871" s="18">
        <f t="shared" si="61"/>
        <v>9.832576209463266E-2</v>
      </c>
      <c r="K871" s="139"/>
      <c r="M871" s="93"/>
    </row>
    <row r="872" spans="1:13">
      <c r="A872" s="11">
        <f t="shared" si="58"/>
        <v>34972</v>
      </c>
      <c r="B872" s="7">
        <v>34971</v>
      </c>
      <c r="C872" s="2" t="s">
        <v>0</v>
      </c>
      <c r="D872" s="109"/>
      <c r="E872" s="109"/>
      <c r="F872" s="11">
        <f t="shared" si="59"/>
        <v>34972</v>
      </c>
      <c r="G872" s="7">
        <v>34971</v>
      </c>
      <c r="H872" s="16">
        <v>8254.7000000000007</v>
      </c>
      <c r="I872" s="17">
        <f t="shared" si="60"/>
        <v>8.0886416105883097E-3</v>
      </c>
      <c r="J872" s="18">
        <f t="shared" si="61"/>
        <v>9.7100756984381309E-2</v>
      </c>
      <c r="K872" s="139"/>
      <c r="M872" s="93"/>
    </row>
    <row r="873" spans="1:13">
      <c r="A873" s="11">
        <f t="shared" si="58"/>
        <v>35003</v>
      </c>
      <c r="B873" s="7">
        <v>34974</v>
      </c>
      <c r="C873" s="2" t="s">
        <v>0</v>
      </c>
      <c r="D873" s="109"/>
      <c r="E873" s="109"/>
      <c r="F873" s="11">
        <f t="shared" si="59"/>
        <v>35003</v>
      </c>
      <c r="G873" s="7">
        <v>34974</v>
      </c>
      <c r="H873" s="16">
        <v>8266.6</v>
      </c>
      <c r="I873" s="17">
        <f t="shared" si="60"/>
        <v>1.4405648536051829E-3</v>
      </c>
      <c r="J873" s="18">
        <f t="shared" si="61"/>
        <v>9.6622291905434823E-2</v>
      </c>
      <c r="K873" s="139"/>
      <c r="M873" s="93"/>
    </row>
    <row r="874" spans="1:13">
      <c r="A874" s="11">
        <f t="shared" si="58"/>
        <v>35003</v>
      </c>
      <c r="B874" s="7">
        <v>34975</v>
      </c>
      <c r="C874" s="2" t="s">
        <v>0</v>
      </c>
      <c r="D874" s="109"/>
      <c r="E874" s="109"/>
      <c r="F874" s="11">
        <f t="shared" si="59"/>
        <v>35003</v>
      </c>
      <c r="G874" s="7">
        <v>34975</v>
      </c>
      <c r="H874" s="16">
        <v>8250.6</v>
      </c>
      <c r="I874" s="17">
        <f t="shared" si="60"/>
        <v>-1.9373749793623718E-3</v>
      </c>
      <c r="J874" s="18">
        <f t="shared" si="61"/>
        <v>9.6627757910169518E-2</v>
      </c>
      <c r="K874" s="139"/>
      <c r="M874" s="93"/>
    </row>
    <row r="875" spans="1:13">
      <c r="A875" s="11">
        <f t="shared" si="58"/>
        <v>35003</v>
      </c>
      <c r="B875" s="7">
        <v>34976</v>
      </c>
      <c r="C875" s="2" t="s">
        <v>0</v>
      </c>
      <c r="D875" s="109"/>
      <c r="E875" s="109"/>
      <c r="F875" s="11">
        <f t="shared" si="59"/>
        <v>35003</v>
      </c>
      <c r="G875" s="7">
        <v>34976</v>
      </c>
      <c r="H875" s="16">
        <v>8141.3</v>
      </c>
      <c r="I875" s="17">
        <f t="shared" si="60"/>
        <v>-1.3336052552174326E-2</v>
      </c>
      <c r="J875" s="18">
        <f t="shared" si="61"/>
        <v>9.944388416512473E-2</v>
      </c>
      <c r="K875" s="139"/>
      <c r="M875" s="93"/>
    </row>
    <row r="876" spans="1:13">
      <c r="A876" s="11">
        <f t="shared" si="58"/>
        <v>35003</v>
      </c>
      <c r="B876" s="7">
        <v>34977</v>
      </c>
      <c r="C876" s="2" t="s">
        <v>0</v>
      </c>
      <c r="D876" s="109"/>
      <c r="E876" s="109"/>
      <c r="F876" s="11">
        <f t="shared" si="59"/>
        <v>35003</v>
      </c>
      <c r="G876" s="7">
        <v>34977</v>
      </c>
      <c r="H876" s="16">
        <v>8151</v>
      </c>
      <c r="I876" s="17">
        <f t="shared" si="60"/>
        <v>1.1907466896775691E-3</v>
      </c>
      <c r="J876" s="18">
        <f t="shared" si="61"/>
        <v>9.9413349267542625E-2</v>
      </c>
      <c r="K876" s="139"/>
      <c r="M876" s="93"/>
    </row>
    <row r="877" spans="1:13">
      <c r="A877" s="11">
        <f t="shared" si="58"/>
        <v>35003</v>
      </c>
      <c r="B877" s="7">
        <v>34978</v>
      </c>
      <c r="C877" s="2" t="s">
        <v>0</v>
      </c>
      <c r="D877" s="109"/>
      <c r="E877" s="109"/>
      <c r="F877" s="11">
        <f t="shared" si="59"/>
        <v>35003</v>
      </c>
      <c r="G877" s="7">
        <v>34978</v>
      </c>
      <c r="H877" s="16">
        <v>8128.9</v>
      </c>
      <c r="I877" s="17">
        <f t="shared" si="60"/>
        <v>-2.7150060596685625E-3</v>
      </c>
      <c r="J877" s="18">
        <f t="shared" si="61"/>
        <v>9.8735505414053154E-2</v>
      </c>
      <c r="K877" s="139"/>
      <c r="M877" s="93"/>
    </row>
    <row r="878" spans="1:13">
      <c r="A878" s="11">
        <f t="shared" si="58"/>
        <v>35003</v>
      </c>
      <c r="B878" s="7">
        <v>34981</v>
      </c>
      <c r="C878" s="2" t="s">
        <v>0</v>
      </c>
      <c r="D878" s="109"/>
      <c r="E878" s="109"/>
      <c r="F878" s="11">
        <f t="shared" si="59"/>
        <v>35003</v>
      </c>
      <c r="G878" s="7">
        <v>34981</v>
      </c>
      <c r="H878" s="16">
        <v>8105.6</v>
      </c>
      <c r="I878" s="17">
        <f t="shared" si="60"/>
        <v>-2.8704322274327892E-3</v>
      </c>
      <c r="J878" s="18">
        <f t="shared" si="61"/>
        <v>9.876286643291364E-2</v>
      </c>
      <c r="K878" s="139"/>
      <c r="M878" s="93"/>
    </row>
    <row r="879" spans="1:13">
      <c r="A879" s="11">
        <f t="shared" si="58"/>
        <v>35003</v>
      </c>
      <c r="B879" s="7">
        <v>34982</v>
      </c>
      <c r="C879" s="2" t="s">
        <v>0</v>
      </c>
      <c r="D879" s="109"/>
      <c r="E879" s="109"/>
      <c r="F879" s="11">
        <f t="shared" si="59"/>
        <v>35003</v>
      </c>
      <c r="G879" s="7">
        <v>34982</v>
      </c>
      <c r="H879" s="16">
        <v>7987.4</v>
      </c>
      <c r="I879" s="17">
        <f t="shared" si="60"/>
        <v>-1.4689880761751586E-2</v>
      </c>
      <c r="J879" s="18">
        <f t="shared" si="61"/>
        <v>0.10159957626182187</v>
      </c>
      <c r="K879" s="139"/>
      <c r="M879" s="93"/>
    </row>
    <row r="880" spans="1:13">
      <c r="A880" s="11">
        <f t="shared" si="58"/>
        <v>35003</v>
      </c>
      <c r="B880" s="7">
        <v>34983</v>
      </c>
      <c r="C880" s="2" t="s">
        <v>0</v>
      </c>
      <c r="D880" s="109"/>
      <c r="E880" s="109"/>
      <c r="F880" s="11">
        <f t="shared" si="59"/>
        <v>35003</v>
      </c>
      <c r="G880" s="7">
        <v>34983</v>
      </c>
      <c r="H880" s="16">
        <v>8019</v>
      </c>
      <c r="I880" s="17">
        <f t="shared" si="60"/>
        <v>3.9484257614240898E-3</v>
      </c>
      <c r="J880" s="18">
        <f t="shared" si="61"/>
        <v>0.1017031860295312</v>
      </c>
      <c r="K880" s="139"/>
      <c r="M880" s="93"/>
    </row>
    <row r="881" spans="1:13">
      <c r="A881" s="11">
        <f t="shared" si="58"/>
        <v>35003</v>
      </c>
      <c r="B881" s="7">
        <v>34984</v>
      </c>
      <c r="C881" s="2" t="s">
        <v>0</v>
      </c>
      <c r="D881" s="109"/>
      <c r="E881" s="109"/>
      <c r="F881" s="11">
        <f t="shared" si="59"/>
        <v>35003</v>
      </c>
      <c r="G881" s="7">
        <v>34984</v>
      </c>
      <c r="H881" s="16">
        <v>8061.9</v>
      </c>
      <c r="I881" s="17">
        <f t="shared" si="60"/>
        <v>5.3355349231462923E-3</v>
      </c>
      <c r="J881" s="18">
        <f t="shared" si="61"/>
        <v>0.10075816719330419</v>
      </c>
      <c r="K881" s="139"/>
      <c r="M881" s="93"/>
    </row>
    <row r="882" spans="1:13">
      <c r="A882" s="11">
        <f t="shared" si="58"/>
        <v>35003</v>
      </c>
      <c r="B882" s="7">
        <v>34985</v>
      </c>
      <c r="C882" s="2" t="s">
        <v>0</v>
      </c>
      <c r="D882" s="109"/>
      <c r="E882" s="109"/>
      <c r="F882" s="11">
        <f t="shared" si="59"/>
        <v>35003</v>
      </c>
      <c r="G882" s="7">
        <v>34985</v>
      </c>
      <c r="H882" s="16">
        <v>8146.1</v>
      </c>
      <c r="I882" s="17">
        <f t="shared" si="60"/>
        <v>1.0390024366497098E-2</v>
      </c>
      <c r="J882" s="18">
        <f t="shared" si="61"/>
        <v>0.10132154488722028</v>
      </c>
      <c r="K882" s="139"/>
      <c r="M882" s="93"/>
    </row>
    <row r="883" spans="1:13">
      <c r="A883" s="11">
        <f t="shared" si="58"/>
        <v>35003</v>
      </c>
      <c r="B883" s="7">
        <v>34988</v>
      </c>
      <c r="C883" s="2" t="s">
        <v>0</v>
      </c>
      <c r="D883" s="109"/>
      <c r="E883" s="109"/>
      <c r="F883" s="11">
        <f t="shared" si="59"/>
        <v>35003</v>
      </c>
      <c r="G883" s="7">
        <v>34988</v>
      </c>
      <c r="H883" s="16">
        <v>8190.3</v>
      </c>
      <c r="I883" s="17">
        <f t="shared" si="60"/>
        <v>5.4112421162095916E-3</v>
      </c>
      <c r="J883" s="18">
        <f t="shared" si="61"/>
        <v>0.10161209143316137</v>
      </c>
      <c r="K883" s="139"/>
      <c r="M883" s="93"/>
    </row>
    <row r="884" spans="1:13">
      <c r="A884" s="11">
        <f t="shared" si="58"/>
        <v>35003</v>
      </c>
      <c r="B884" s="7">
        <v>34989</v>
      </c>
      <c r="C884" s="2" t="s">
        <v>0</v>
      </c>
      <c r="D884" s="109"/>
      <c r="E884" s="109"/>
      <c r="F884" s="11">
        <f t="shared" si="59"/>
        <v>35003</v>
      </c>
      <c r="G884" s="7">
        <v>34989</v>
      </c>
      <c r="H884" s="16">
        <v>8184</v>
      </c>
      <c r="I884" s="17">
        <f t="shared" si="60"/>
        <v>-7.694985814193162E-4</v>
      </c>
      <c r="J884" s="18">
        <f t="shared" si="61"/>
        <v>0.10146694330187102</v>
      </c>
      <c r="K884" s="139"/>
      <c r="M884" s="93"/>
    </row>
    <row r="885" spans="1:13">
      <c r="A885" s="11">
        <f t="shared" si="58"/>
        <v>35003</v>
      </c>
      <c r="B885" s="7">
        <v>34990</v>
      </c>
      <c r="C885" s="2" t="s">
        <v>0</v>
      </c>
      <c r="D885" s="109"/>
      <c r="E885" s="109"/>
      <c r="F885" s="11">
        <f t="shared" si="59"/>
        <v>35003</v>
      </c>
      <c r="G885" s="7">
        <v>34990</v>
      </c>
      <c r="H885" s="16">
        <v>8194.1</v>
      </c>
      <c r="I885" s="17">
        <f t="shared" si="60"/>
        <v>1.2333544526303092E-3</v>
      </c>
      <c r="J885" s="18">
        <f t="shared" si="61"/>
        <v>0.10085075108907898</v>
      </c>
      <c r="K885" s="139"/>
      <c r="M885" s="93"/>
    </row>
    <row r="886" spans="1:13">
      <c r="A886" s="11">
        <f t="shared" si="58"/>
        <v>35003</v>
      </c>
      <c r="B886" s="7">
        <v>34991</v>
      </c>
      <c r="C886" s="2" t="s">
        <v>0</v>
      </c>
      <c r="D886" s="109"/>
      <c r="E886" s="109"/>
      <c r="F886" s="11">
        <f t="shared" si="59"/>
        <v>35003</v>
      </c>
      <c r="G886" s="7">
        <v>34991</v>
      </c>
      <c r="H886" s="16">
        <v>8199.7000000000007</v>
      </c>
      <c r="I886" s="17">
        <f t="shared" si="60"/>
        <v>6.8318513313728353E-4</v>
      </c>
      <c r="J886" s="18">
        <f t="shared" si="61"/>
        <v>0.10082367397412202</v>
      </c>
      <c r="K886" s="139"/>
      <c r="M886" s="93"/>
    </row>
    <row r="887" spans="1:13">
      <c r="A887" s="11">
        <f t="shared" si="58"/>
        <v>35003</v>
      </c>
      <c r="B887" s="7">
        <v>34992</v>
      </c>
      <c r="C887" s="2" t="s">
        <v>0</v>
      </c>
      <c r="D887" s="109"/>
      <c r="E887" s="109"/>
      <c r="F887" s="11">
        <f t="shared" si="59"/>
        <v>35003</v>
      </c>
      <c r="G887" s="7">
        <v>34992</v>
      </c>
      <c r="H887" s="16">
        <v>8175.8</v>
      </c>
      <c r="I887" s="17">
        <f t="shared" si="60"/>
        <v>-2.9189969124703745E-3</v>
      </c>
      <c r="J887" s="18">
        <f t="shared" si="61"/>
        <v>0.1006925317387985</v>
      </c>
      <c r="K887" s="139"/>
      <c r="M887" s="93"/>
    </row>
    <row r="888" spans="1:13">
      <c r="A888" s="11">
        <f t="shared" si="58"/>
        <v>35003</v>
      </c>
      <c r="B888" s="7">
        <v>34995</v>
      </c>
      <c r="C888" s="2" t="s">
        <v>0</v>
      </c>
      <c r="D888" s="109"/>
      <c r="E888" s="109"/>
      <c r="F888" s="11">
        <f t="shared" si="59"/>
        <v>35003</v>
      </c>
      <c r="G888" s="7">
        <v>34995</v>
      </c>
      <c r="H888" s="16">
        <v>8107.7</v>
      </c>
      <c r="I888" s="17">
        <f t="shared" si="60"/>
        <v>-8.3643439107441448E-3</v>
      </c>
      <c r="J888" s="18">
        <f t="shared" si="61"/>
        <v>0.10183383885613685</v>
      </c>
      <c r="K888" s="139"/>
      <c r="M888" s="93"/>
    </row>
    <row r="889" spans="1:13">
      <c r="A889" s="11">
        <f t="shared" si="58"/>
        <v>35003</v>
      </c>
      <c r="B889" s="7">
        <v>34996</v>
      </c>
      <c r="C889" s="2" t="s">
        <v>0</v>
      </c>
      <c r="D889" s="109"/>
      <c r="E889" s="109"/>
      <c r="F889" s="11">
        <f t="shared" si="59"/>
        <v>35003</v>
      </c>
      <c r="G889" s="7">
        <v>34996</v>
      </c>
      <c r="H889" s="16">
        <v>8078.4</v>
      </c>
      <c r="I889" s="17">
        <f t="shared" si="60"/>
        <v>-3.6203942893643652E-3</v>
      </c>
      <c r="J889" s="18">
        <f t="shared" si="61"/>
        <v>0.10201553115235633</v>
      </c>
      <c r="K889" s="139"/>
      <c r="M889" s="93"/>
    </row>
    <row r="890" spans="1:13">
      <c r="A890" s="11">
        <f t="shared" si="58"/>
        <v>35003</v>
      </c>
      <c r="B890" s="7">
        <v>34997</v>
      </c>
      <c r="C890" s="2" t="s">
        <v>0</v>
      </c>
      <c r="D890" s="109"/>
      <c r="E890" s="109"/>
      <c r="F890" s="11">
        <f t="shared" si="59"/>
        <v>35003</v>
      </c>
      <c r="G890" s="7">
        <v>34997</v>
      </c>
      <c r="H890" s="16">
        <v>8122.8</v>
      </c>
      <c r="I890" s="17">
        <f t="shared" si="60"/>
        <v>5.4810891979109651E-3</v>
      </c>
      <c r="J890" s="18">
        <f t="shared" si="61"/>
        <v>0.10224684291767155</v>
      </c>
      <c r="K890" s="139"/>
      <c r="M890" s="93"/>
    </row>
    <row r="891" spans="1:13">
      <c r="A891" s="11">
        <f t="shared" si="58"/>
        <v>35003</v>
      </c>
      <c r="B891" s="7">
        <v>34998</v>
      </c>
      <c r="C891" s="2" t="s">
        <v>0</v>
      </c>
      <c r="D891" s="109"/>
      <c r="E891" s="109"/>
      <c r="F891" s="11">
        <f t="shared" si="59"/>
        <v>35003</v>
      </c>
      <c r="G891" s="7">
        <v>34998</v>
      </c>
      <c r="H891" s="16">
        <v>8109.3</v>
      </c>
      <c r="I891" s="17">
        <f t="shared" si="60"/>
        <v>-1.6633711118898998E-3</v>
      </c>
      <c r="J891" s="18">
        <f t="shared" si="61"/>
        <v>0.1017054762764036</v>
      </c>
      <c r="K891" s="139"/>
      <c r="M891" s="93"/>
    </row>
    <row r="892" spans="1:13">
      <c r="A892" s="11">
        <f t="shared" si="58"/>
        <v>35003</v>
      </c>
      <c r="B892" s="7">
        <v>34999</v>
      </c>
      <c r="C892" s="2" t="s">
        <v>0</v>
      </c>
      <c r="D892" s="109"/>
      <c r="E892" s="109"/>
      <c r="F892" s="11">
        <f t="shared" si="59"/>
        <v>35003</v>
      </c>
      <c r="G892" s="7">
        <v>34999</v>
      </c>
      <c r="H892" s="16">
        <v>8036.1</v>
      </c>
      <c r="I892" s="17">
        <f t="shared" si="60"/>
        <v>-9.0676603312822464E-3</v>
      </c>
      <c r="J892" s="18">
        <f t="shared" si="61"/>
        <v>9.7912176168773749E-2</v>
      </c>
      <c r="K892" s="139"/>
      <c r="M892" s="93"/>
    </row>
    <row r="893" spans="1:13">
      <c r="A893" s="11">
        <f t="shared" si="58"/>
        <v>35003</v>
      </c>
      <c r="B893" s="7">
        <v>35002</v>
      </c>
      <c r="C893" s="2" t="s">
        <v>0</v>
      </c>
      <c r="D893" s="109"/>
      <c r="E893" s="109"/>
      <c r="F893" s="11">
        <f t="shared" si="59"/>
        <v>35003</v>
      </c>
      <c r="G893" s="7">
        <v>35002</v>
      </c>
      <c r="H893" s="16">
        <v>8034.7</v>
      </c>
      <c r="I893" s="17">
        <f t="shared" si="60"/>
        <v>-1.7422903695419481E-4</v>
      </c>
      <c r="J893" s="18">
        <f t="shared" si="61"/>
        <v>9.7782781065383295E-2</v>
      </c>
      <c r="K893" s="139"/>
      <c r="M893" s="93"/>
    </row>
    <row r="894" spans="1:13">
      <c r="A894" s="11">
        <f t="shared" si="58"/>
        <v>35003</v>
      </c>
      <c r="B894" s="7">
        <v>35003</v>
      </c>
      <c r="C894" s="2" t="s">
        <v>0</v>
      </c>
      <c r="D894" s="109"/>
      <c r="E894" s="109"/>
      <c r="F894" s="11">
        <f t="shared" si="59"/>
        <v>35003</v>
      </c>
      <c r="G894" s="7">
        <v>35003</v>
      </c>
      <c r="H894" s="16">
        <v>8054.2</v>
      </c>
      <c r="I894" s="17">
        <f t="shared" si="60"/>
        <v>2.4240326620703309E-3</v>
      </c>
      <c r="J894" s="18">
        <f t="shared" si="61"/>
        <v>9.7665783144860477E-2</v>
      </c>
      <c r="K894" s="139"/>
      <c r="M894" s="93"/>
    </row>
    <row r="895" spans="1:13">
      <c r="A895" s="11">
        <f t="shared" si="58"/>
        <v>35033</v>
      </c>
      <c r="B895" s="7">
        <v>35004</v>
      </c>
      <c r="C895" s="2" t="s">
        <v>0</v>
      </c>
      <c r="D895" s="109"/>
      <c r="E895" s="109"/>
      <c r="F895" s="11">
        <f t="shared" si="59"/>
        <v>35033</v>
      </c>
      <c r="G895" s="7">
        <v>35004</v>
      </c>
      <c r="H895" s="16">
        <v>7995.2</v>
      </c>
      <c r="I895" s="17">
        <f t="shared" si="60"/>
        <v>-7.3523328945658221E-3</v>
      </c>
      <c r="J895" s="18">
        <f t="shared" si="61"/>
        <v>9.8277374107843818E-2</v>
      </c>
      <c r="K895" s="139"/>
      <c r="M895" s="93"/>
    </row>
    <row r="896" spans="1:13">
      <c r="A896" s="11">
        <f t="shared" si="58"/>
        <v>35033</v>
      </c>
      <c r="B896" s="7">
        <v>35005</v>
      </c>
      <c r="C896" s="2" t="s">
        <v>0</v>
      </c>
      <c r="D896" s="109"/>
      <c r="E896" s="109"/>
      <c r="F896" s="11">
        <f t="shared" si="59"/>
        <v>35033</v>
      </c>
      <c r="G896" s="7">
        <v>35005</v>
      </c>
      <c r="H896" s="16">
        <v>8006.4</v>
      </c>
      <c r="I896" s="17">
        <f t="shared" si="60"/>
        <v>1.3998602425968356E-3</v>
      </c>
      <c r="J896" s="18">
        <f t="shared" si="61"/>
        <v>9.8285234175591554E-2</v>
      </c>
      <c r="K896" s="139"/>
      <c r="M896" s="93"/>
    </row>
    <row r="897" spans="1:13">
      <c r="A897" s="11">
        <f t="shared" si="58"/>
        <v>35033</v>
      </c>
      <c r="B897" s="7">
        <v>35006</v>
      </c>
      <c r="C897" s="2" t="s">
        <v>0</v>
      </c>
      <c r="D897" s="109"/>
      <c r="E897" s="109"/>
      <c r="F897" s="11">
        <f t="shared" si="59"/>
        <v>35033</v>
      </c>
      <c r="G897" s="7">
        <v>35006</v>
      </c>
      <c r="H897" s="16">
        <v>8139.2</v>
      </c>
      <c r="I897" s="17">
        <f t="shared" si="60"/>
        <v>1.6450673235963303E-2</v>
      </c>
      <c r="J897" s="18">
        <f t="shared" si="61"/>
        <v>0.10074155330111162</v>
      </c>
      <c r="K897" s="139"/>
      <c r="M897" s="93"/>
    </row>
    <row r="898" spans="1:13">
      <c r="A898" s="11">
        <f t="shared" si="58"/>
        <v>35033</v>
      </c>
      <c r="B898" s="7">
        <v>35009</v>
      </c>
      <c r="C898" s="2" t="s">
        <v>0</v>
      </c>
      <c r="D898" s="109"/>
      <c r="E898" s="109"/>
      <c r="F898" s="11">
        <f t="shared" si="59"/>
        <v>35033</v>
      </c>
      <c r="G898" s="7">
        <v>35009</v>
      </c>
      <c r="H898" s="16">
        <v>8201</v>
      </c>
      <c r="I898" s="17">
        <f t="shared" si="60"/>
        <v>7.5642029679106387E-3</v>
      </c>
      <c r="J898" s="18">
        <f t="shared" si="61"/>
        <v>0.10087634699833535</v>
      </c>
      <c r="K898" s="139"/>
      <c r="M898" s="93"/>
    </row>
    <row r="899" spans="1:13">
      <c r="A899" s="11">
        <f t="shared" ref="A899:A962" si="62">EOMONTH(B899,0)</f>
        <v>35033</v>
      </c>
      <c r="B899" s="7">
        <v>35010</v>
      </c>
      <c r="C899" s="2" t="s">
        <v>0</v>
      </c>
      <c r="D899" s="109"/>
      <c r="E899" s="109"/>
      <c r="F899" s="11">
        <f t="shared" ref="F899:F962" si="63">EOMONTH(G899,0)</f>
        <v>35033</v>
      </c>
      <c r="G899" s="7">
        <v>35010</v>
      </c>
      <c r="H899" s="16">
        <v>8216.4</v>
      </c>
      <c r="I899" s="17">
        <f t="shared" si="60"/>
        <v>1.8760588786062586E-3</v>
      </c>
      <c r="J899" s="18">
        <f t="shared" si="61"/>
        <v>0.10063359372930576</v>
      </c>
      <c r="K899" s="139"/>
      <c r="M899" s="93"/>
    </row>
    <row r="900" spans="1:13">
      <c r="A900" s="11">
        <f t="shared" si="62"/>
        <v>35033</v>
      </c>
      <c r="B900" s="7">
        <v>35011</v>
      </c>
      <c r="C900" s="2" t="s">
        <v>0</v>
      </c>
      <c r="D900" s="109"/>
      <c r="E900" s="109"/>
      <c r="F900" s="11">
        <f t="shared" si="63"/>
        <v>35033</v>
      </c>
      <c r="G900" s="7">
        <v>35011</v>
      </c>
      <c r="H900" s="16">
        <v>8216.7999999999993</v>
      </c>
      <c r="I900" s="17">
        <f t="shared" ref="I900:I963" si="64">IF(AND(ISNUMBER(H899),ISNUMBER(H900)),LN(H900/H899)," ")</f>
        <v>4.8681936577106495E-5</v>
      </c>
      <c r="J900" s="18">
        <f t="shared" si="61"/>
        <v>0.10033199972943797</v>
      </c>
      <c r="K900" s="139"/>
      <c r="M900" s="93"/>
    </row>
    <row r="901" spans="1:13">
      <c r="A901" s="11">
        <f t="shared" si="62"/>
        <v>35033</v>
      </c>
      <c r="B901" s="7">
        <v>35012</v>
      </c>
      <c r="C901" s="2" t="s">
        <v>0</v>
      </c>
      <c r="D901" s="109"/>
      <c r="E901" s="109"/>
      <c r="F901" s="11">
        <f t="shared" si="63"/>
        <v>35033</v>
      </c>
      <c r="G901" s="7">
        <v>35012</v>
      </c>
      <c r="H901" s="16">
        <v>8296.7000000000007</v>
      </c>
      <c r="I901" s="17">
        <f t="shared" si="64"/>
        <v>9.6770065116450633E-3</v>
      </c>
      <c r="J901" s="18">
        <f t="shared" si="61"/>
        <v>0.10146206351356764</v>
      </c>
      <c r="K901" s="139"/>
      <c r="M901" s="93"/>
    </row>
    <row r="902" spans="1:13">
      <c r="A902" s="11">
        <f t="shared" si="62"/>
        <v>35033</v>
      </c>
      <c r="B902" s="7">
        <v>35013</v>
      </c>
      <c r="C902" s="2" t="s">
        <v>0</v>
      </c>
      <c r="D902" s="109"/>
      <c r="E902" s="109"/>
      <c r="F902" s="11">
        <f t="shared" si="63"/>
        <v>35033</v>
      </c>
      <c r="G902" s="7">
        <v>35013</v>
      </c>
      <c r="H902" s="16">
        <v>8269.5</v>
      </c>
      <c r="I902" s="17">
        <f t="shared" si="64"/>
        <v>-3.2837976653915233E-3</v>
      </c>
      <c r="J902" s="18">
        <f t="shared" si="61"/>
        <v>9.9637910376832992E-2</v>
      </c>
      <c r="K902" s="139"/>
      <c r="M902" s="93"/>
    </row>
    <row r="903" spans="1:13">
      <c r="A903" s="11">
        <f t="shared" si="62"/>
        <v>35033</v>
      </c>
      <c r="B903" s="7">
        <v>35016</v>
      </c>
      <c r="C903" s="2" t="s">
        <v>0</v>
      </c>
      <c r="D903" s="109"/>
      <c r="E903" s="109"/>
      <c r="F903" s="11">
        <f t="shared" si="63"/>
        <v>35033</v>
      </c>
      <c r="G903" s="7">
        <v>35016</v>
      </c>
      <c r="H903" s="16">
        <v>8253.5</v>
      </c>
      <c r="I903" s="17">
        <f t="shared" si="64"/>
        <v>-1.9366949102522333E-3</v>
      </c>
      <c r="J903" s="18">
        <f t="shared" si="61"/>
        <v>9.5847880164628377E-2</v>
      </c>
      <c r="K903" s="139"/>
      <c r="M903" s="93"/>
    </row>
    <row r="904" spans="1:13">
      <c r="A904" s="11">
        <f t="shared" si="62"/>
        <v>35033</v>
      </c>
      <c r="B904" s="7">
        <v>35017</v>
      </c>
      <c r="C904" s="2" t="s">
        <v>0</v>
      </c>
      <c r="D904" s="109"/>
      <c r="E904" s="109"/>
      <c r="F904" s="11">
        <f t="shared" si="63"/>
        <v>35033</v>
      </c>
      <c r="G904" s="7">
        <v>35017</v>
      </c>
      <c r="H904" s="16">
        <v>8265.7000000000007</v>
      </c>
      <c r="I904" s="17">
        <f t="shared" si="64"/>
        <v>1.4770693760106208E-3</v>
      </c>
      <c r="J904" s="18">
        <f t="shared" si="61"/>
        <v>9.5412425770399295E-2</v>
      </c>
      <c r="K904" s="139"/>
      <c r="M904" s="93"/>
    </row>
    <row r="905" spans="1:13">
      <c r="A905" s="11">
        <f t="shared" si="62"/>
        <v>35033</v>
      </c>
      <c r="B905" s="7">
        <v>35018</v>
      </c>
      <c r="C905" s="2" t="s">
        <v>0</v>
      </c>
      <c r="D905" s="109"/>
      <c r="E905" s="109"/>
      <c r="F905" s="11">
        <f t="shared" si="63"/>
        <v>35033</v>
      </c>
      <c r="G905" s="7">
        <v>35018</v>
      </c>
      <c r="H905" s="16">
        <v>8208.9</v>
      </c>
      <c r="I905" s="17">
        <f t="shared" si="64"/>
        <v>-6.8954906412741794E-3</v>
      </c>
      <c r="J905" s="18">
        <f t="shared" si="61"/>
        <v>9.6137386480646209E-2</v>
      </c>
      <c r="K905" s="139"/>
      <c r="M905" s="93"/>
    </row>
    <row r="906" spans="1:13">
      <c r="A906" s="11">
        <f t="shared" si="62"/>
        <v>35033</v>
      </c>
      <c r="B906" s="7">
        <v>35019</v>
      </c>
      <c r="C906" s="2" t="s">
        <v>0</v>
      </c>
      <c r="D906" s="109"/>
      <c r="E906" s="109"/>
      <c r="F906" s="11">
        <f t="shared" si="63"/>
        <v>35033</v>
      </c>
      <c r="G906" s="7">
        <v>35019</v>
      </c>
      <c r="H906" s="16">
        <v>8200.5</v>
      </c>
      <c r="I906" s="17">
        <f t="shared" si="64"/>
        <v>-1.0238035191683927E-3</v>
      </c>
      <c r="J906" s="18">
        <f t="shared" si="61"/>
        <v>9.3875956653986847E-2</v>
      </c>
      <c r="K906" s="139"/>
      <c r="M906" s="93"/>
    </row>
    <row r="907" spans="1:13">
      <c r="A907" s="11">
        <f t="shared" si="62"/>
        <v>35033</v>
      </c>
      <c r="B907" s="7">
        <v>35020</v>
      </c>
      <c r="C907" s="2" t="s">
        <v>0</v>
      </c>
      <c r="D907" s="109"/>
      <c r="E907" s="109"/>
      <c r="F907" s="11">
        <f t="shared" si="63"/>
        <v>35033</v>
      </c>
      <c r="G907" s="7">
        <v>35020</v>
      </c>
      <c r="H907" s="16">
        <v>8250.6</v>
      </c>
      <c r="I907" s="17">
        <f t="shared" si="64"/>
        <v>6.0907969537904449E-3</v>
      </c>
      <c r="J907" s="18">
        <f t="shared" si="61"/>
        <v>9.4165889483985785E-2</v>
      </c>
      <c r="K907" s="139"/>
      <c r="M907" s="93"/>
    </row>
    <row r="908" spans="1:13">
      <c r="A908" s="11">
        <f t="shared" si="62"/>
        <v>35033</v>
      </c>
      <c r="B908" s="7">
        <v>35023</v>
      </c>
      <c r="C908" s="2" t="s">
        <v>0</v>
      </c>
      <c r="D908" s="109"/>
      <c r="E908" s="109"/>
      <c r="F908" s="11">
        <f t="shared" si="63"/>
        <v>35033</v>
      </c>
      <c r="G908" s="7">
        <v>35023</v>
      </c>
      <c r="H908" s="16">
        <v>8271.5</v>
      </c>
      <c r="I908" s="17">
        <f t="shared" si="64"/>
        <v>2.5299460901165162E-3</v>
      </c>
      <c r="J908" s="18">
        <f t="shared" si="61"/>
        <v>9.3896458332634658E-2</v>
      </c>
      <c r="K908" s="139"/>
      <c r="M908" s="93"/>
    </row>
    <row r="909" spans="1:13">
      <c r="A909" s="11">
        <f t="shared" si="62"/>
        <v>35033</v>
      </c>
      <c r="B909" s="7">
        <v>35024</v>
      </c>
      <c r="C909" s="2" t="s">
        <v>0</v>
      </c>
      <c r="D909" s="109"/>
      <c r="E909" s="109"/>
      <c r="F909" s="11">
        <f t="shared" si="63"/>
        <v>35033</v>
      </c>
      <c r="G909" s="7">
        <v>35024</v>
      </c>
      <c r="H909" s="16">
        <v>8331.9</v>
      </c>
      <c r="I909" s="17">
        <f t="shared" si="64"/>
        <v>7.2756503414609522E-3</v>
      </c>
      <c r="J909" s="18">
        <f t="shared" si="61"/>
        <v>9.4521144499970511E-2</v>
      </c>
      <c r="K909" s="139"/>
      <c r="M909" s="93"/>
    </row>
    <row r="910" spans="1:13">
      <c r="A910" s="11">
        <f t="shared" si="62"/>
        <v>35033</v>
      </c>
      <c r="B910" s="7">
        <v>35025</v>
      </c>
      <c r="C910" s="2" t="s">
        <v>0</v>
      </c>
      <c r="D910" s="109"/>
      <c r="E910" s="109"/>
      <c r="F910" s="11">
        <f t="shared" si="63"/>
        <v>35033</v>
      </c>
      <c r="G910" s="7">
        <v>35025</v>
      </c>
      <c r="H910" s="16">
        <v>8363.1</v>
      </c>
      <c r="I910" s="17">
        <f t="shared" si="64"/>
        <v>3.7376503530482746E-3</v>
      </c>
      <c r="J910" s="18">
        <f t="shared" si="61"/>
        <v>9.3176665857999733E-2</v>
      </c>
      <c r="K910" s="139"/>
      <c r="M910" s="93"/>
    </row>
    <row r="911" spans="1:13">
      <c r="A911" s="11">
        <f t="shared" si="62"/>
        <v>35033</v>
      </c>
      <c r="B911" s="7">
        <v>35026</v>
      </c>
      <c r="C911" s="2" t="s">
        <v>0</v>
      </c>
      <c r="D911" s="109"/>
      <c r="E911" s="109"/>
      <c r="F911" s="11">
        <f t="shared" si="63"/>
        <v>35033</v>
      </c>
      <c r="G911" s="7">
        <v>35026</v>
      </c>
      <c r="H911" s="16">
        <v>8381.4</v>
      </c>
      <c r="I911" s="17">
        <f t="shared" si="64"/>
        <v>2.1857932199802256E-3</v>
      </c>
      <c r="J911" s="18">
        <f t="shared" si="61"/>
        <v>9.2603064637052077E-2</v>
      </c>
      <c r="K911" s="139"/>
      <c r="M911" s="93"/>
    </row>
    <row r="912" spans="1:13">
      <c r="A912" s="11">
        <f t="shared" si="62"/>
        <v>35033</v>
      </c>
      <c r="B912" s="7">
        <v>35027</v>
      </c>
      <c r="C912" s="2" t="s">
        <v>0</v>
      </c>
      <c r="D912" s="109"/>
      <c r="E912" s="109"/>
      <c r="F912" s="11">
        <f t="shared" si="63"/>
        <v>35033</v>
      </c>
      <c r="G912" s="7">
        <v>35027</v>
      </c>
      <c r="H912" s="16">
        <v>8386.9</v>
      </c>
      <c r="I912" s="17">
        <f t="shared" si="64"/>
        <v>6.5599973727068492E-4</v>
      </c>
      <c r="J912" s="18">
        <f t="shared" si="61"/>
        <v>8.4365331689599546E-2</v>
      </c>
      <c r="K912" s="139"/>
      <c r="M912" s="93"/>
    </row>
    <row r="913" spans="1:13">
      <c r="A913" s="11">
        <f t="shared" si="62"/>
        <v>35033</v>
      </c>
      <c r="B913" s="7">
        <v>35030</v>
      </c>
      <c r="C913" s="2" t="s">
        <v>0</v>
      </c>
      <c r="D913" s="109"/>
      <c r="E913" s="109"/>
      <c r="F913" s="11">
        <f t="shared" si="63"/>
        <v>35033</v>
      </c>
      <c r="G913" s="7">
        <v>35030</v>
      </c>
      <c r="H913" s="16">
        <v>8413.1</v>
      </c>
      <c r="I913" s="17">
        <f t="shared" si="64"/>
        <v>3.1190501476782897E-3</v>
      </c>
      <c r="J913" s="18">
        <f t="shared" si="61"/>
        <v>8.4464404526711764E-2</v>
      </c>
      <c r="K913" s="139"/>
      <c r="M913" s="93"/>
    </row>
    <row r="914" spans="1:13">
      <c r="A914" s="11">
        <f t="shared" si="62"/>
        <v>35033</v>
      </c>
      <c r="B914" s="7">
        <v>35031</v>
      </c>
      <c r="C914" s="2" t="s">
        <v>0</v>
      </c>
      <c r="D914" s="109"/>
      <c r="E914" s="109"/>
      <c r="F914" s="11">
        <f t="shared" si="63"/>
        <v>35033</v>
      </c>
      <c r="G914" s="7">
        <v>35031</v>
      </c>
      <c r="H914" s="16">
        <v>8402.5</v>
      </c>
      <c r="I914" s="17">
        <f t="shared" si="64"/>
        <v>-1.2607342472484209E-3</v>
      </c>
      <c r="J914" s="18">
        <f t="shared" si="61"/>
        <v>8.4461945061758012E-2</v>
      </c>
      <c r="K914" s="139"/>
      <c r="M914" s="93"/>
    </row>
    <row r="915" spans="1:13">
      <c r="A915" s="11">
        <f t="shared" si="62"/>
        <v>35033</v>
      </c>
      <c r="B915" s="7">
        <v>35032</v>
      </c>
      <c r="C915" s="2" t="s">
        <v>0</v>
      </c>
      <c r="D915" s="109"/>
      <c r="E915" s="109"/>
      <c r="F915" s="11">
        <f t="shared" si="63"/>
        <v>35033</v>
      </c>
      <c r="G915" s="7">
        <v>35032</v>
      </c>
      <c r="H915" s="16">
        <v>8422.7999999999993</v>
      </c>
      <c r="I915" s="17">
        <f t="shared" si="64"/>
        <v>2.4130339251152069E-3</v>
      </c>
      <c r="J915" s="18">
        <f t="shared" si="61"/>
        <v>8.3603830722380632E-2</v>
      </c>
      <c r="K915" s="139"/>
      <c r="M915" s="93"/>
    </row>
    <row r="916" spans="1:13">
      <c r="A916" s="11">
        <f t="shared" si="62"/>
        <v>35033</v>
      </c>
      <c r="B916" s="7">
        <v>35033</v>
      </c>
      <c r="C916" s="2" t="s">
        <v>0</v>
      </c>
      <c r="D916" s="109"/>
      <c r="E916" s="109"/>
      <c r="F916" s="11">
        <f t="shared" si="63"/>
        <v>35033</v>
      </c>
      <c r="G916" s="7">
        <v>35033</v>
      </c>
      <c r="H916" s="16">
        <v>8416.1</v>
      </c>
      <c r="I916" s="17">
        <f t="shared" si="64"/>
        <v>-7.9577648819923092E-4</v>
      </c>
      <c r="J916" s="18">
        <f t="shared" si="61"/>
        <v>8.2625703881366724E-2</v>
      </c>
      <c r="K916" s="139"/>
      <c r="M916" s="93"/>
    </row>
    <row r="917" spans="1:13">
      <c r="A917" s="11">
        <f t="shared" si="62"/>
        <v>35064</v>
      </c>
      <c r="B917" s="7">
        <v>35034</v>
      </c>
      <c r="C917" s="2" t="s">
        <v>0</v>
      </c>
      <c r="D917" s="109"/>
      <c r="E917" s="109"/>
      <c r="F917" s="11">
        <f t="shared" si="63"/>
        <v>35064</v>
      </c>
      <c r="G917" s="7">
        <v>35034</v>
      </c>
      <c r="H917" s="16">
        <v>8439.5</v>
      </c>
      <c r="I917" s="17">
        <f t="shared" si="64"/>
        <v>2.776527092805731E-3</v>
      </c>
      <c r="J917" s="18">
        <f t="shared" si="61"/>
        <v>8.272342628636413E-2</v>
      </c>
      <c r="K917" s="139"/>
      <c r="M917" s="93"/>
    </row>
    <row r="918" spans="1:13">
      <c r="A918" s="11">
        <f t="shared" si="62"/>
        <v>35064</v>
      </c>
      <c r="B918" s="7">
        <v>35037</v>
      </c>
      <c r="C918" s="2" t="s">
        <v>0</v>
      </c>
      <c r="D918" s="109"/>
      <c r="E918" s="109"/>
      <c r="F918" s="11">
        <f t="shared" si="63"/>
        <v>35064</v>
      </c>
      <c r="G918" s="7">
        <v>35037</v>
      </c>
      <c r="H918" s="16">
        <v>8605.7000000000007</v>
      </c>
      <c r="I918" s="17">
        <f t="shared" si="64"/>
        <v>1.9501709261541256E-2</v>
      </c>
      <c r="J918" s="18">
        <f t="shared" si="61"/>
        <v>8.8566205599618614E-2</v>
      </c>
      <c r="K918" s="139"/>
      <c r="M918" s="93"/>
    </row>
    <row r="919" spans="1:13">
      <c r="A919" s="11">
        <f t="shared" si="62"/>
        <v>35064</v>
      </c>
      <c r="B919" s="7">
        <v>35038</v>
      </c>
      <c r="C919" s="2" t="s">
        <v>0</v>
      </c>
      <c r="D919" s="109"/>
      <c r="E919" s="109"/>
      <c r="F919" s="11">
        <f t="shared" si="63"/>
        <v>35064</v>
      </c>
      <c r="G919" s="7">
        <v>35038</v>
      </c>
      <c r="H919" s="16">
        <v>8604.2999999999993</v>
      </c>
      <c r="I919" s="17">
        <f t="shared" si="64"/>
        <v>-1.6269610727364219E-4</v>
      </c>
      <c r="J919" s="18">
        <f t="shared" si="61"/>
        <v>8.8533891480494301E-2</v>
      </c>
      <c r="K919" s="139"/>
      <c r="M919" s="93"/>
    </row>
    <row r="920" spans="1:13">
      <c r="A920" s="11">
        <f t="shared" si="62"/>
        <v>35064</v>
      </c>
      <c r="B920" s="7">
        <v>35039</v>
      </c>
      <c r="C920" s="2" t="s">
        <v>0</v>
      </c>
      <c r="D920" s="109"/>
      <c r="E920" s="109"/>
      <c r="F920" s="11">
        <f t="shared" si="63"/>
        <v>35064</v>
      </c>
      <c r="G920" s="7">
        <v>35039</v>
      </c>
      <c r="H920" s="16">
        <v>8582.2000000000007</v>
      </c>
      <c r="I920" s="17">
        <f t="shared" si="64"/>
        <v>-2.5717874123232856E-3</v>
      </c>
      <c r="J920" s="18">
        <f t="shared" si="61"/>
        <v>8.7456672457227672E-2</v>
      </c>
      <c r="K920" s="139"/>
      <c r="M920" s="93"/>
    </row>
    <row r="921" spans="1:13">
      <c r="A921" s="11">
        <f t="shared" si="62"/>
        <v>35064</v>
      </c>
      <c r="B921" s="7">
        <v>35040</v>
      </c>
      <c r="C921" s="2" t="s">
        <v>0</v>
      </c>
      <c r="D921" s="109"/>
      <c r="E921" s="109"/>
      <c r="F921" s="11">
        <f t="shared" si="63"/>
        <v>35064</v>
      </c>
      <c r="G921" s="7">
        <v>35040</v>
      </c>
      <c r="H921" s="16">
        <v>8591.1</v>
      </c>
      <c r="I921" s="17">
        <f t="shared" si="64"/>
        <v>1.0364927878491002E-3</v>
      </c>
      <c r="J921" s="18">
        <f t="shared" si="61"/>
        <v>8.7455840944888369E-2</v>
      </c>
      <c r="K921" s="139"/>
      <c r="M921" s="93"/>
    </row>
    <row r="922" spans="1:13">
      <c r="A922" s="11">
        <f t="shared" si="62"/>
        <v>35064</v>
      </c>
      <c r="B922" s="7">
        <v>35041</v>
      </c>
      <c r="C922" s="2" t="s">
        <v>0</v>
      </c>
      <c r="D922" s="109"/>
      <c r="E922" s="109"/>
      <c r="F922" s="11">
        <f t="shared" si="63"/>
        <v>35064</v>
      </c>
      <c r="G922" s="7">
        <v>35041</v>
      </c>
      <c r="H922" s="16">
        <v>8540.1</v>
      </c>
      <c r="I922" s="17">
        <f t="shared" si="64"/>
        <v>-5.9540663428436459E-3</v>
      </c>
      <c r="J922" s="18">
        <f t="shared" si="61"/>
        <v>8.7747264570297301E-2</v>
      </c>
      <c r="K922" s="139"/>
      <c r="M922" s="93"/>
    </row>
    <row r="923" spans="1:13">
      <c r="A923" s="11">
        <f t="shared" si="62"/>
        <v>35064</v>
      </c>
      <c r="B923" s="7">
        <v>35044</v>
      </c>
      <c r="C923" s="2" t="s">
        <v>0</v>
      </c>
      <c r="D923" s="109"/>
      <c r="E923" s="109"/>
      <c r="F923" s="11">
        <f t="shared" si="63"/>
        <v>35064</v>
      </c>
      <c r="G923" s="7">
        <v>35044</v>
      </c>
      <c r="H923" s="16">
        <v>8614.7999999999993</v>
      </c>
      <c r="I923" s="17">
        <f t="shared" si="64"/>
        <v>8.7089370545051746E-3</v>
      </c>
      <c r="J923" s="18">
        <f t="shared" si="61"/>
        <v>8.8849703132574495E-2</v>
      </c>
      <c r="K923" s="139"/>
      <c r="M923" s="93"/>
    </row>
    <row r="924" spans="1:13">
      <c r="A924" s="11">
        <f t="shared" si="62"/>
        <v>35064</v>
      </c>
      <c r="B924" s="7">
        <v>35045</v>
      </c>
      <c r="C924" s="2" t="s">
        <v>0</v>
      </c>
      <c r="D924" s="109"/>
      <c r="E924" s="109"/>
      <c r="F924" s="11">
        <f t="shared" si="63"/>
        <v>35064</v>
      </c>
      <c r="G924" s="7">
        <v>35045</v>
      </c>
      <c r="H924" s="16">
        <v>8654.4</v>
      </c>
      <c r="I924" s="17">
        <f t="shared" si="64"/>
        <v>4.5862077467248644E-3</v>
      </c>
      <c r="J924" s="18">
        <f t="shared" si="61"/>
        <v>8.8974000521867477E-2</v>
      </c>
      <c r="K924" s="139"/>
      <c r="M924" s="93"/>
    </row>
    <row r="925" spans="1:13">
      <c r="A925" s="11">
        <f t="shared" si="62"/>
        <v>35064</v>
      </c>
      <c r="B925" s="7">
        <v>35046</v>
      </c>
      <c r="C925" s="2" t="s">
        <v>0</v>
      </c>
      <c r="D925" s="109"/>
      <c r="E925" s="109"/>
      <c r="F925" s="11">
        <f t="shared" si="63"/>
        <v>35064</v>
      </c>
      <c r="G925" s="7">
        <v>35046</v>
      </c>
      <c r="H925" s="16">
        <v>8699.5</v>
      </c>
      <c r="I925" s="17">
        <f t="shared" si="64"/>
        <v>5.197690609608451E-3</v>
      </c>
      <c r="J925" s="18">
        <f t="shared" ref="J925:J988" si="65">IF(ISNUMBER(I925),STDEV(I836:I925)*SQRT(252),"")</f>
        <v>8.9282934805567066E-2</v>
      </c>
      <c r="K925" s="139"/>
      <c r="M925" s="93"/>
    </row>
    <row r="926" spans="1:13">
      <c r="A926" s="11">
        <f t="shared" si="62"/>
        <v>35064</v>
      </c>
      <c r="B926" s="7">
        <v>35047</v>
      </c>
      <c r="C926" s="2" t="s">
        <v>0</v>
      </c>
      <c r="D926" s="109"/>
      <c r="E926" s="109"/>
      <c r="F926" s="11">
        <f t="shared" si="63"/>
        <v>35064</v>
      </c>
      <c r="G926" s="7">
        <v>35047</v>
      </c>
      <c r="H926" s="16">
        <v>8689.9</v>
      </c>
      <c r="I926" s="17">
        <f t="shared" si="64"/>
        <v>-1.1041210134066116E-3</v>
      </c>
      <c r="J926" s="18">
        <f t="shared" si="65"/>
        <v>8.8920678147086471E-2</v>
      </c>
      <c r="K926" s="139"/>
      <c r="M926" s="93"/>
    </row>
    <row r="927" spans="1:13">
      <c r="A927" s="11">
        <f t="shared" si="62"/>
        <v>35064</v>
      </c>
      <c r="B927" s="7">
        <v>35048</v>
      </c>
      <c r="C927" s="2" t="s">
        <v>0</v>
      </c>
      <c r="D927" s="109"/>
      <c r="E927" s="109"/>
      <c r="F927" s="11">
        <f t="shared" si="63"/>
        <v>35064</v>
      </c>
      <c r="G927" s="7">
        <v>35048</v>
      </c>
      <c r="H927" s="16">
        <v>8680</v>
      </c>
      <c r="I927" s="17">
        <f t="shared" si="64"/>
        <v>-1.1399030589683426E-3</v>
      </c>
      <c r="J927" s="18">
        <f t="shared" si="65"/>
        <v>8.8413847439291329E-2</v>
      </c>
      <c r="K927" s="139"/>
      <c r="M927" s="93"/>
    </row>
    <row r="928" spans="1:13">
      <c r="A928" s="11">
        <f t="shared" si="62"/>
        <v>35064</v>
      </c>
      <c r="B928" s="7">
        <v>35051</v>
      </c>
      <c r="C928" s="2" t="s">
        <v>0</v>
      </c>
      <c r="D928" s="109"/>
      <c r="E928" s="109"/>
      <c r="F928" s="11">
        <f t="shared" si="63"/>
        <v>35064</v>
      </c>
      <c r="G928" s="7">
        <v>35051</v>
      </c>
      <c r="H928" s="16">
        <v>8623.7000000000007</v>
      </c>
      <c r="I928" s="17">
        <f t="shared" si="64"/>
        <v>-6.5073017526161743E-3</v>
      </c>
      <c r="J928" s="18">
        <f t="shared" si="65"/>
        <v>8.8642458685411346E-2</v>
      </c>
      <c r="K928" s="139"/>
      <c r="M928" s="93"/>
    </row>
    <row r="929" spans="1:13">
      <c r="A929" s="11">
        <f t="shared" si="62"/>
        <v>35064</v>
      </c>
      <c r="B929" s="7">
        <v>35052</v>
      </c>
      <c r="C929" s="2" t="s">
        <v>0</v>
      </c>
      <c r="D929" s="109"/>
      <c r="E929" s="109"/>
      <c r="F929" s="11">
        <f t="shared" si="63"/>
        <v>35064</v>
      </c>
      <c r="G929" s="7">
        <v>35052</v>
      </c>
      <c r="H929" s="16">
        <v>8544.7000000000007</v>
      </c>
      <c r="I929" s="17">
        <f t="shared" si="64"/>
        <v>-9.2030192188363204E-3</v>
      </c>
      <c r="J929" s="18">
        <f t="shared" si="65"/>
        <v>8.9380563026625906E-2</v>
      </c>
      <c r="K929" s="139"/>
      <c r="M929" s="93"/>
    </row>
    <row r="930" spans="1:13">
      <c r="A930" s="11">
        <f t="shared" si="62"/>
        <v>35064</v>
      </c>
      <c r="B930" s="7">
        <v>35053</v>
      </c>
      <c r="C930" s="2" t="s">
        <v>0</v>
      </c>
      <c r="D930" s="109"/>
      <c r="E930" s="109"/>
      <c r="F930" s="11">
        <f t="shared" si="63"/>
        <v>35064</v>
      </c>
      <c r="G930" s="7">
        <v>35053</v>
      </c>
      <c r="H930" s="16">
        <v>8614.5</v>
      </c>
      <c r="I930" s="17">
        <f t="shared" si="64"/>
        <v>8.1356222895174E-3</v>
      </c>
      <c r="J930" s="18">
        <f t="shared" si="65"/>
        <v>8.9917747986794527E-2</v>
      </c>
      <c r="K930" s="139"/>
      <c r="M930" s="93"/>
    </row>
    <row r="931" spans="1:13">
      <c r="A931" s="11">
        <f t="shared" si="62"/>
        <v>35064</v>
      </c>
      <c r="B931" s="7">
        <v>35054</v>
      </c>
      <c r="C931" s="2" t="s">
        <v>0</v>
      </c>
      <c r="D931" s="109"/>
      <c r="E931" s="109"/>
      <c r="F931" s="11">
        <f t="shared" si="63"/>
        <v>35064</v>
      </c>
      <c r="G931" s="7">
        <v>35054</v>
      </c>
      <c r="H931" s="16">
        <v>8625.4</v>
      </c>
      <c r="I931" s="17">
        <f t="shared" si="64"/>
        <v>1.2645086633226979E-3</v>
      </c>
      <c r="J931" s="18">
        <f t="shared" si="65"/>
        <v>8.8979510238374832E-2</v>
      </c>
      <c r="K931" s="139"/>
      <c r="M931" s="93"/>
    </row>
    <row r="932" spans="1:13">
      <c r="A932" s="11">
        <f t="shared" si="62"/>
        <v>35064</v>
      </c>
      <c r="B932" s="7">
        <v>35055</v>
      </c>
      <c r="C932" s="2" t="s">
        <v>0</v>
      </c>
      <c r="D932" s="109"/>
      <c r="E932" s="109"/>
      <c r="F932" s="11">
        <f t="shared" si="63"/>
        <v>35064</v>
      </c>
      <c r="G932" s="7">
        <v>35055</v>
      </c>
      <c r="H932" s="16">
        <v>8636.4</v>
      </c>
      <c r="I932" s="17">
        <f t="shared" si="64"/>
        <v>1.2744906659752668E-3</v>
      </c>
      <c r="J932" s="18">
        <f t="shared" si="65"/>
        <v>8.8435039023784565E-2</v>
      </c>
      <c r="K932" s="139"/>
      <c r="M932" s="93"/>
    </row>
    <row r="933" spans="1:13">
      <c r="A933" s="11">
        <f t="shared" si="62"/>
        <v>35064</v>
      </c>
      <c r="B933" s="7">
        <v>35058</v>
      </c>
      <c r="C933" s="2" t="s">
        <v>0</v>
      </c>
      <c r="D933" s="109"/>
      <c r="E933" s="109"/>
      <c r="F933" s="11">
        <f t="shared" si="63"/>
        <v>35064</v>
      </c>
      <c r="G933" s="7">
        <v>35058</v>
      </c>
      <c r="H933" s="16">
        <v>8638.4</v>
      </c>
      <c r="I933" s="17">
        <f t="shared" si="64"/>
        <v>2.3155116226358926E-4</v>
      </c>
      <c r="J933" s="18">
        <f t="shared" si="65"/>
        <v>8.8288433235198541E-2</v>
      </c>
      <c r="K933" s="139"/>
      <c r="M933" s="93"/>
    </row>
    <row r="934" spans="1:13">
      <c r="A934" s="11">
        <f t="shared" si="62"/>
        <v>35064</v>
      </c>
      <c r="B934" s="7">
        <v>35059</v>
      </c>
      <c r="C934" s="2" t="s">
        <v>0</v>
      </c>
      <c r="D934" s="109"/>
      <c r="E934" s="109"/>
      <c r="F934" s="11">
        <f t="shared" si="63"/>
        <v>35064</v>
      </c>
      <c r="G934" s="7">
        <v>35059</v>
      </c>
      <c r="H934" s="16">
        <v>8636.4</v>
      </c>
      <c r="I934" s="17">
        <f t="shared" si="64"/>
        <v>-2.3155116226366521E-4</v>
      </c>
      <c r="J934" s="18">
        <f t="shared" si="65"/>
        <v>8.8168622736281274E-2</v>
      </c>
      <c r="K934" s="139"/>
      <c r="M934" s="93"/>
    </row>
    <row r="935" spans="1:13">
      <c r="A935" s="11">
        <f t="shared" si="62"/>
        <v>35064</v>
      </c>
      <c r="B935" s="7">
        <v>35060</v>
      </c>
      <c r="C935" s="2" t="s">
        <v>0</v>
      </c>
      <c r="D935" s="109"/>
      <c r="E935" s="109"/>
      <c r="F935" s="11">
        <f t="shared" si="63"/>
        <v>35064</v>
      </c>
      <c r="G935" s="7">
        <v>35060</v>
      </c>
      <c r="H935" s="16">
        <v>8614.2999999999993</v>
      </c>
      <c r="I935" s="17">
        <f t="shared" si="64"/>
        <v>-2.5622162683778343E-3</v>
      </c>
      <c r="J935" s="18">
        <f t="shared" si="65"/>
        <v>8.8256774800745313E-2</v>
      </c>
      <c r="K935" s="139"/>
      <c r="M935" s="93"/>
    </row>
    <row r="936" spans="1:13">
      <c r="A936" s="11">
        <f t="shared" si="62"/>
        <v>35064</v>
      </c>
      <c r="B936" s="7">
        <v>35061</v>
      </c>
      <c r="C936" s="2" t="s">
        <v>0</v>
      </c>
      <c r="D936" s="109"/>
      <c r="E936" s="109"/>
      <c r="F936" s="11">
        <f t="shared" si="63"/>
        <v>35064</v>
      </c>
      <c r="G936" s="7">
        <v>35061</v>
      </c>
      <c r="H936" s="16">
        <v>8609.1</v>
      </c>
      <c r="I936" s="17">
        <f t="shared" si="64"/>
        <v>-6.0382969193040128E-4</v>
      </c>
      <c r="J936" s="18">
        <f t="shared" si="65"/>
        <v>8.7994734814871967E-2</v>
      </c>
      <c r="K936" s="139"/>
      <c r="M936" s="93"/>
    </row>
    <row r="937" spans="1:13">
      <c r="A937" s="11">
        <f t="shared" si="62"/>
        <v>35064</v>
      </c>
      <c r="B937" s="7">
        <v>35062</v>
      </c>
      <c r="C937" s="2" t="s">
        <v>0</v>
      </c>
      <c r="D937" s="109"/>
      <c r="E937" s="109"/>
      <c r="F937" s="11">
        <f t="shared" si="63"/>
        <v>35064</v>
      </c>
      <c r="G937" s="7">
        <v>35062</v>
      </c>
      <c r="H937" s="16">
        <v>8626.4</v>
      </c>
      <c r="I937" s="17">
        <f t="shared" si="64"/>
        <v>2.0074852264118934E-3</v>
      </c>
      <c r="J937" s="18">
        <f t="shared" si="65"/>
        <v>8.7967926472704225E-2</v>
      </c>
      <c r="K937" s="139"/>
      <c r="M937" s="93"/>
    </row>
    <row r="938" spans="1:13">
      <c r="A938" s="11">
        <f t="shared" si="62"/>
        <v>35095</v>
      </c>
      <c r="B938" s="7">
        <v>35065</v>
      </c>
      <c r="C938" s="2" t="s">
        <v>0</v>
      </c>
      <c r="D938" s="109"/>
      <c r="E938" s="109"/>
      <c r="F938" s="11">
        <f t="shared" si="63"/>
        <v>35095</v>
      </c>
      <c r="G938" s="7">
        <v>35065</v>
      </c>
      <c r="H938" s="16">
        <v>8624.4</v>
      </c>
      <c r="I938" s="17">
        <f t="shared" si="64"/>
        <v>-2.3187330546535546E-4</v>
      </c>
      <c r="J938" s="18">
        <f t="shared" si="65"/>
        <v>8.7655179475519554E-2</v>
      </c>
      <c r="K938" s="139"/>
      <c r="M938" s="93"/>
    </row>
    <row r="939" spans="1:13">
      <c r="A939" s="11">
        <f t="shared" si="62"/>
        <v>35095</v>
      </c>
      <c r="B939" s="7">
        <v>35066</v>
      </c>
      <c r="C939" s="2" t="s">
        <v>0</v>
      </c>
      <c r="D939" s="109"/>
      <c r="E939" s="109"/>
      <c r="F939" s="11">
        <f t="shared" si="63"/>
        <v>35095</v>
      </c>
      <c r="G939" s="7">
        <v>35066</v>
      </c>
      <c r="H939" s="16">
        <v>8719.1</v>
      </c>
      <c r="I939" s="17">
        <f t="shared" si="64"/>
        <v>1.0920626304831068E-2</v>
      </c>
      <c r="J939" s="18">
        <f t="shared" si="65"/>
        <v>8.9289324254183441E-2</v>
      </c>
      <c r="K939" s="139"/>
      <c r="M939" s="93"/>
    </row>
    <row r="940" spans="1:13">
      <c r="A940" s="11">
        <f t="shared" si="62"/>
        <v>35095</v>
      </c>
      <c r="B940" s="7">
        <v>35067</v>
      </c>
      <c r="C940" s="2" t="s">
        <v>0</v>
      </c>
      <c r="D940" s="109"/>
      <c r="E940" s="109"/>
      <c r="F940" s="11">
        <f t="shared" si="63"/>
        <v>35095</v>
      </c>
      <c r="G940" s="7">
        <v>35067</v>
      </c>
      <c r="H940" s="16">
        <v>8846.7000000000007</v>
      </c>
      <c r="I940" s="17">
        <f t="shared" si="64"/>
        <v>1.4528486541275249E-2</v>
      </c>
      <c r="J940" s="18">
        <f t="shared" si="65"/>
        <v>9.2068083666638323E-2</v>
      </c>
      <c r="K940" s="139"/>
      <c r="M940" s="93"/>
    </row>
    <row r="941" spans="1:13">
      <c r="A941" s="11">
        <f t="shared" si="62"/>
        <v>35095</v>
      </c>
      <c r="B941" s="7">
        <v>35068</v>
      </c>
      <c r="C941" s="2" t="s">
        <v>0</v>
      </c>
      <c r="D941" s="109"/>
      <c r="E941" s="109"/>
      <c r="F941" s="11">
        <f t="shared" si="63"/>
        <v>35095</v>
      </c>
      <c r="G941" s="7">
        <v>35068</v>
      </c>
      <c r="H941" s="16">
        <v>8843.7000000000007</v>
      </c>
      <c r="I941" s="17">
        <f t="shared" si="64"/>
        <v>-3.39167009084997E-4</v>
      </c>
      <c r="J941" s="18">
        <f t="shared" si="65"/>
        <v>9.2075074905261831E-2</v>
      </c>
      <c r="K941" s="139"/>
      <c r="M941" s="93"/>
    </row>
    <row r="942" spans="1:13">
      <c r="A942" s="11">
        <f t="shared" si="62"/>
        <v>35095</v>
      </c>
      <c r="B942" s="7">
        <v>35069</v>
      </c>
      <c r="C942" s="2" t="s">
        <v>0</v>
      </c>
      <c r="D942" s="109"/>
      <c r="E942" s="109"/>
      <c r="F942" s="11">
        <f t="shared" si="63"/>
        <v>35095</v>
      </c>
      <c r="G942" s="7">
        <v>35069</v>
      </c>
      <c r="H942" s="16">
        <v>8848.5</v>
      </c>
      <c r="I942" s="17">
        <f t="shared" si="64"/>
        <v>5.4261201182105926E-4</v>
      </c>
      <c r="J942" s="18">
        <f t="shared" si="65"/>
        <v>9.2070057812659992E-2</v>
      </c>
      <c r="K942" s="139"/>
      <c r="M942" s="93"/>
    </row>
    <row r="943" spans="1:13">
      <c r="A943" s="11">
        <f t="shared" si="62"/>
        <v>35095</v>
      </c>
      <c r="B943" s="7">
        <v>35072</v>
      </c>
      <c r="C943" s="2" t="s">
        <v>0</v>
      </c>
      <c r="D943" s="109"/>
      <c r="E943" s="109"/>
      <c r="F943" s="11">
        <f t="shared" si="63"/>
        <v>35095</v>
      </c>
      <c r="G943" s="7">
        <v>35072</v>
      </c>
      <c r="H943" s="16">
        <v>8893.7000000000007</v>
      </c>
      <c r="I943" s="17">
        <f t="shared" si="64"/>
        <v>5.0952077856103737E-3</v>
      </c>
      <c r="J943" s="18">
        <f t="shared" si="65"/>
        <v>9.1720056210882417E-2</v>
      </c>
      <c r="K943" s="139"/>
      <c r="M943" s="93"/>
    </row>
    <row r="944" spans="1:13">
      <c r="A944" s="11">
        <f t="shared" si="62"/>
        <v>35095</v>
      </c>
      <c r="B944" s="7">
        <v>35073</v>
      </c>
      <c r="C944" s="2" t="s">
        <v>0</v>
      </c>
      <c r="D944" s="109"/>
      <c r="E944" s="109"/>
      <c r="F944" s="11">
        <f t="shared" si="63"/>
        <v>35095</v>
      </c>
      <c r="G944" s="7">
        <v>35073</v>
      </c>
      <c r="H944" s="16">
        <v>8843.2999999999993</v>
      </c>
      <c r="I944" s="17">
        <f t="shared" si="64"/>
        <v>-5.6830507580318259E-3</v>
      </c>
      <c r="J944" s="18">
        <f t="shared" si="65"/>
        <v>9.2382666695229182E-2</v>
      </c>
      <c r="K944" s="139"/>
      <c r="M944" s="93"/>
    </row>
    <row r="945" spans="1:13">
      <c r="A945" s="11">
        <f t="shared" si="62"/>
        <v>35095</v>
      </c>
      <c r="B945" s="7">
        <v>35074</v>
      </c>
      <c r="C945" s="2" t="s">
        <v>0</v>
      </c>
      <c r="D945" s="109"/>
      <c r="E945" s="109"/>
      <c r="F945" s="11">
        <f t="shared" si="63"/>
        <v>35095</v>
      </c>
      <c r="G945" s="7">
        <v>35074</v>
      </c>
      <c r="H945" s="16">
        <v>8745.7999999999993</v>
      </c>
      <c r="I945" s="17">
        <f t="shared" si="64"/>
        <v>-1.1086525024035414E-2</v>
      </c>
      <c r="J945" s="18">
        <f t="shared" si="65"/>
        <v>9.2863322604783929E-2</v>
      </c>
      <c r="K945" s="139"/>
      <c r="M945" s="93"/>
    </row>
    <row r="946" spans="1:13">
      <c r="A946" s="11">
        <f t="shared" si="62"/>
        <v>35095</v>
      </c>
      <c r="B946" s="7">
        <v>35075</v>
      </c>
      <c r="C946" s="2" t="s">
        <v>0</v>
      </c>
      <c r="D946" s="109"/>
      <c r="E946" s="109"/>
      <c r="F946" s="11">
        <f t="shared" si="63"/>
        <v>35095</v>
      </c>
      <c r="G946" s="7">
        <v>35075</v>
      </c>
      <c r="H946" s="16">
        <v>8781.5</v>
      </c>
      <c r="I946" s="17">
        <f t="shared" si="64"/>
        <v>4.073650747007513E-3</v>
      </c>
      <c r="J946" s="18">
        <f t="shared" si="65"/>
        <v>9.2889915719382293E-2</v>
      </c>
      <c r="K946" s="139"/>
      <c r="M946" s="93"/>
    </row>
    <row r="947" spans="1:13">
      <c r="A947" s="11">
        <f t="shared" si="62"/>
        <v>35095</v>
      </c>
      <c r="B947" s="7">
        <v>35076</v>
      </c>
      <c r="C947" s="2" t="s">
        <v>0</v>
      </c>
      <c r="D947" s="109"/>
      <c r="E947" s="109"/>
      <c r="F947" s="11">
        <f t="shared" si="63"/>
        <v>35095</v>
      </c>
      <c r="G947" s="7">
        <v>35076</v>
      </c>
      <c r="H947" s="16">
        <v>8739.1</v>
      </c>
      <c r="I947" s="17">
        <f t="shared" si="64"/>
        <v>-4.8400263428559857E-3</v>
      </c>
      <c r="J947" s="18">
        <f t="shared" si="65"/>
        <v>9.3272098487227617E-2</v>
      </c>
      <c r="K947" s="139"/>
      <c r="M947" s="93"/>
    </row>
    <row r="948" spans="1:13">
      <c r="A948" s="11">
        <f t="shared" si="62"/>
        <v>35095</v>
      </c>
      <c r="B948" s="7">
        <v>35079</v>
      </c>
      <c r="C948" s="2" t="s">
        <v>0</v>
      </c>
      <c r="D948" s="109"/>
      <c r="E948" s="109"/>
      <c r="F948" s="11">
        <f t="shared" si="63"/>
        <v>35095</v>
      </c>
      <c r="G948" s="7">
        <v>35079</v>
      </c>
      <c r="H948" s="16">
        <v>8715.7999999999993</v>
      </c>
      <c r="I948" s="17">
        <f t="shared" si="64"/>
        <v>-2.6697390233391236E-3</v>
      </c>
      <c r="J948" s="18">
        <f t="shared" si="65"/>
        <v>9.3384902794579838E-2</v>
      </c>
      <c r="K948" s="139"/>
      <c r="M948" s="93"/>
    </row>
    <row r="949" spans="1:13">
      <c r="A949" s="11">
        <f t="shared" si="62"/>
        <v>35095</v>
      </c>
      <c r="B949" s="7">
        <v>35080</v>
      </c>
      <c r="C949" s="2" t="s">
        <v>0</v>
      </c>
      <c r="D949" s="109"/>
      <c r="E949" s="109"/>
      <c r="F949" s="11">
        <f t="shared" si="63"/>
        <v>35095</v>
      </c>
      <c r="G949" s="7">
        <v>35080</v>
      </c>
      <c r="H949" s="16">
        <v>8764</v>
      </c>
      <c r="I949" s="17">
        <f t="shared" si="64"/>
        <v>5.5149512197619644E-3</v>
      </c>
      <c r="J949" s="18">
        <f t="shared" si="65"/>
        <v>9.3744034463102394E-2</v>
      </c>
      <c r="K949" s="139"/>
      <c r="M949" s="93"/>
    </row>
    <row r="950" spans="1:13">
      <c r="A950" s="11">
        <f t="shared" si="62"/>
        <v>35095</v>
      </c>
      <c r="B950" s="7">
        <v>35081</v>
      </c>
      <c r="C950" s="2" t="s">
        <v>0</v>
      </c>
      <c r="D950" s="109"/>
      <c r="E950" s="109"/>
      <c r="F950" s="11">
        <f t="shared" si="63"/>
        <v>35095</v>
      </c>
      <c r="G950" s="7">
        <v>35081</v>
      </c>
      <c r="H950" s="16">
        <v>8784.5</v>
      </c>
      <c r="I950" s="17">
        <f t="shared" si="64"/>
        <v>2.3363830897518349E-3</v>
      </c>
      <c r="J950" s="18">
        <f t="shared" si="65"/>
        <v>9.2910012542495465E-2</v>
      </c>
      <c r="K950" s="139"/>
      <c r="M950" s="93"/>
    </row>
    <row r="951" spans="1:13">
      <c r="A951" s="11">
        <f t="shared" si="62"/>
        <v>35095</v>
      </c>
      <c r="B951" s="7">
        <v>35082</v>
      </c>
      <c r="C951" s="2" t="s">
        <v>0</v>
      </c>
      <c r="D951" s="109"/>
      <c r="E951" s="109"/>
      <c r="F951" s="11">
        <f t="shared" si="63"/>
        <v>35095</v>
      </c>
      <c r="G951" s="7">
        <v>35082</v>
      </c>
      <c r="H951" s="16">
        <v>8778.5</v>
      </c>
      <c r="I951" s="17">
        <f t="shared" si="64"/>
        <v>-6.8325459584566773E-4</v>
      </c>
      <c r="J951" s="18">
        <f t="shared" si="65"/>
        <v>9.2450110949353903E-2</v>
      </c>
      <c r="K951" s="139"/>
      <c r="M951" s="93"/>
    </row>
    <row r="952" spans="1:13">
      <c r="A952" s="11">
        <f t="shared" si="62"/>
        <v>35095</v>
      </c>
      <c r="B952" s="7">
        <v>35083</v>
      </c>
      <c r="C952" s="2" t="s">
        <v>0</v>
      </c>
      <c r="D952" s="109"/>
      <c r="E952" s="109"/>
      <c r="F952" s="11">
        <f t="shared" si="63"/>
        <v>35095</v>
      </c>
      <c r="G952" s="7">
        <v>35083</v>
      </c>
      <c r="H952" s="16">
        <v>8765.1</v>
      </c>
      <c r="I952" s="17">
        <f t="shared" si="64"/>
        <v>-1.527622905890279E-3</v>
      </c>
      <c r="J952" s="18">
        <f t="shared" si="65"/>
        <v>9.1895056965911909E-2</v>
      </c>
      <c r="K952" s="139"/>
      <c r="M952" s="93"/>
    </row>
    <row r="953" spans="1:13">
      <c r="A953" s="11">
        <f t="shared" si="62"/>
        <v>35095</v>
      </c>
      <c r="B953" s="7">
        <v>35086</v>
      </c>
      <c r="C953" s="2" t="s">
        <v>0</v>
      </c>
      <c r="D953" s="109"/>
      <c r="E953" s="109"/>
      <c r="F953" s="11">
        <f t="shared" si="63"/>
        <v>35095</v>
      </c>
      <c r="G953" s="7">
        <v>35086</v>
      </c>
      <c r="H953" s="16">
        <v>8817.4</v>
      </c>
      <c r="I953" s="17">
        <f t="shared" si="64"/>
        <v>5.9491146594500832E-3</v>
      </c>
      <c r="J953" s="18">
        <f t="shared" si="65"/>
        <v>9.2326115943037315E-2</v>
      </c>
      <c r="K953" s="139"/>
      <c r="M953" s="93"/>
    </row>
    <row r="954" spans="1:13">
      <c r="A954" s="11">
        <f t="shared" si="62"/>
        <v>35095</v>
      </c>
      <c r="B954" s="7">
        <v>35087</v>
      </c>
      <c r="C954" s="2" t="s">
        <v>0</v>
      </c>
      <c r="D954" s="109"/>
      <c r="E954" s="109"/>
      <c r="F954" s="11">
        <f t="shared" si="63"/>
        <v>35095</v>
      </c>
      <c r="G954" s="7">
        <v>35087</v>
      </c>
      <c r="H954" s="16">
        <v>8749.4</v>
      </c>
      <c r="I954" s="17">
        <f t="shared" si="64"/>
        <v>-7.7419153908623081E-3</v>
      </c>
      <c r="J954" s="18">
        <f t="shared" si="65"/>
        <v>9.3376951911293166E-2</v>
      </c>
      <c r="K954" s="139"/>
      <c r="M954" s="93"/>
    </row>
    <row r="955" spans="1:13">
      <c r="A955" s="11">
        <f t="shared" si="62"/>
        <v>35095</v>
      </c>
      <c r="B955" s="7">
        <v>35088</v>
      </c>
      <c r="C955" s="2" t="s">
        <v>0</v>
      </c>
      <c r="D955" s="109"/>
      <c r="E955" s="109"/>
      <c r="F955" s="11">
        <f t="shared" si="63"/>
        <v>35095</v>
      </c>
      <c r="G955" s="7">
        <v>35088</v>
      </c>
      <c r="H955" s="16">
        <v>8705.2999999999993</v>
      </c>
      <c r="I955" s="17">
        <f t="shared" si="64"/>
        <v>-5.0530910111790438E-3</v>
      </c>
      <c r="J955" s="18">
        <f t="shared" si="65"/>
        <v>9.3835454034830845E-2</v>
      </c>
      <c r="K955" s="139"/>
      <c r="M955" s="93"/>
    </row>
    <row r="956" spans="1:13">
      <c r="A956" s="11">
        <f t="shared" si="62"/>
        <v>35095</v>
      </c>
      <c r="B956" s="7">
        <v>35089</v>
      </c>
      <c r="C956" s="2" t="s">
        <v>0</v>
      </c>
      <c r="D956" s="109"/>
      <c r="E956" s="109"/>
      <c r="F956" s="11">
        <f t="shared" si="63"/>
        <v>35095</v>
      </c>
      <c r="G956" s="7">
        <v>35089</v>
      </c>
      <c r="H956" s="16">
        <v>8780.9</v>
      </c>
      <c r="I956" s="17">
        <f t="shared" si="64"/>
        <v>8.6468725097916116E-3</v>
      </c>
      <c r="J956" s="18">
        <f t="shared" si="65"/>
        <v>9.4048302741508383E-2</v>
      </c>
      <c r="K956" s="139"/>
      <c r="M956" s="93"/>
    </row>
    <row r="957" spans="1:13">
      <c r="A957" s="11">
        <f t="shared" si="62"/>
        <v>35095</v>
      </c>
      <c r="B957" s="7">
        <v>35090</v>
      </c>
      <c r="C957" s="2" t="s">
        <v>0</v>
      </c>
      <c r="D957" s="109"/>
      <c r="E957" s="109"/>
      <c r="F957" s="11">
        <f t="shared" si="63"/>
        <v>35095</v>
      </c>
      <c r="G957" s="7">
        <v>35090</v>
      </c>
      <c r="H957" s="16">
        <v>8778.9</v>
      </c>
      <c r="I957" s="17">
        <f t="shared" si="64"/>
        <v>-2.2779302824047981E-4</v>
      </c>
      <c r="J957" s="18">
        <f t="shared" si="65"/>
        <v>9.3748558013032834E-2</v>
      </c>
      <c r="K957" s="139"/>
      <c r="M957" s="93"/>
    </row>
    <row r="958" spans="1:13">
      <c r="A958" s="11">
        <f t="shared" si="62"/>
        <v>35095</v>
      </c>
      <c r="B958" s="7">
        <v>35093</v>
      </c>
      <c r="C958" s="2" t="s">
        <v>0</v>
      </c>
      <c r="D958" s="109"/>
      <c r="E958" s="109"/>
      <c r="F958" s="11">
        <f t="shared" si="63"/>
        <v>35095</v>
      </c>
      <c r="G958" s="7">
        <v>35093</v>
      </c>
      <c r="H958" s="16">
        <v>8878.6</v>
      </c>
      <c r="I958" s="17">
        <f t="shared" si="64"/>
        <v>1.1292771856950256E-2</v>
      </c>
      <c r="J958" s="18">
        <f t="shared" si="65"/>
        <v>9.5189360552564786E-2</v>
      </c>
      <c r="K958" s="139"/>
      <c r="M958" s="93"/>
    </row>
    <row r="959" spans="1:13">
      <c r="A959" s="11">
        <f t="shared" si="62"/>
        <v>35095</v>
      </c>
      <c r="B959" s="7">
        <v>35094</v>
      </c>
      <c r="C959" s="2" t="s">
        <v>0</v>
      </c>
      <c r="D959" s="109"/>
      <c r="E959" s="109"/>
      <c r="F959" s="11">
        <f t="shared" si="63"/>
        <v>35095</v>
      </c>
      <c r="G959" s="7">
        <v>35094</v>
      </c>
      <c r="H959" s="16">
        <v>8828.1</v>
      </c>
      <c r="I959" s="17">
        <f t="shared" si="64"/>
        <v>-5.7040709927938015E-3</v>
      </c>
      <c r="J959" s="18">
        <f t="shared" si="65"/>
        <v>9.5728195840318678E-2</v>
      </c>
      <c r="K959" s="139"/>
      <c r="M959" s="93"/>
    </row>
    <row r="960" spans="1:13">
      <c r="A960" s="11">
        <f t="shared" si="62"/>
        <v>35095</v>
      </c>
      <c r="B960" s="7">
        <v>35095</v>
      </c>
      <c r="C960" s="2" t="s">
        <v>0</v>
      </c>
      <c r="D960" s="109"/>
      <c r="E960" s="109"/>
      <c r="F960" s="11">
        <f t="shared" si="63"/>
        <v>35095</v>
      </c>
      <c r="G960" s="7">
        <v>35095</v>
      </c>
      <c r="H960" s="16">
        <v>8917.7000000000007</v>
      </c>
      <c r="I960" s="17">
        <f t="shared" si="64"/>
        <v>1.009824988554274E-2</v>
      </c>
      <c r="J960" s="18">
        <f t="shared" si="65"/>
        <v>9.6972589563626241E-2</v>
      </c>
      <c r="K960" s="139"/>
      <c r="M960" s="93"/>
    </row>
    <row r="961" spans="1:13">
      <c r="A961" s="11">
        <f t="shared" si="62"/>
        <v>35124</v>
      </c>
      <c r="B961" s="7">
        <v>35096</v>
      </c>
      <c r="C961" s="2" t="s">
        <v>0</v>
      </c>
      <c r="D961" s="109"/>
      <c r="E961" s="109"/>
      <c r="F961" s="11">
        <f t="shared" si="63"/>
        <v>35124</v>
      </c>
      <c r="G961" s="7">
        <v>35096</v>
      </c>
      <c r="H961" s="16">
        <v>8908.2999999999993</v>
      </c>
      <c r="I961" s="17">
        <f t="shared" si="64"/>
        <v>-1.0546393886766315E-3</v>
      </c>
      <c r="J961" s="18">
        <f t="shared" si="65"/>
        <v>9.6675969716363219E-2</v>
      </c>
      <c r="K961" s="139"/>
      <c r="M961" s="93"/>
    </row>
    <row r="962" spans="1:13">
      <c r="A962" s="11">
        <f t="shared" si="62"/>
        <v>35124</v>
      </c>
      <c r="B962" s="7">
        <v>35097</v>
      </c>
      <c r="C962" s="2" t="s">
        <v>0</v>
      </c>
      <c r="D962" s="109"/>
      <c r="E962" s="109"/>
      <c r="F962" s="11">
        <f t="shared" si="63"/>
        <v>35124</v>
      </c>
      <c r="G962" s="7">
        <v>35097</v>
      </c>
      <c r="H962" s="16">
        <v>8934.2999999999993</v>
      </c>
      <c r="I962" s="17">
        <f t="shared" si="64"/>
        <v>2.9143755285400436E-3</v>
      </c>
      <c r="J962" s="18">
        <f t="shared" si="65"/>
        <v>9.597729319604946E-2</v>
      </c>
      <c r="K962" s="139"/>
      <c r="M962" s="93"/>
    </row>
    <row r="963" spans="1:13">
      <c r="A963" s="11">
        <f t="shared" ref="A963:A1026" si="66">EOMONTH(B963,0)</f>
        <v>35124</v>
      </c>
      <c r="B963" s="7">
        <v>35100</v>
      </c>
      <c r="C963" s="2" t="s">
        <v>0</v>
      </c>
      <c r="D963" s="109"/>
      <c r="E963" s="109"/>
      <c r="F963" s="11">
        <f t="shared" ref="F963:F1026" si="67">EOMONTH(G963,0)</f>
        <v>35124</v>
      </c>
      <c r="G963" s="7">
        <v>35100</v>
      </c>
      <c r="H963" s="16">
        <v>8850.5</v>
      </c>
      <c r="I963" s="17">
        <f t="shared" si="64"/>
        <v>-9.4238473506842949E-3</v>
      </c>
      <c r="J963" s="18">
        <f t="shared" si="65"/>
        <v>9.7506890263854507E-2</v>
      </c>
      <c r="K963" s="139"/>
      <c r="M963" s="93"/>
    </row>
    <row r="964" spans="1:13">
      <c r="A964" s="11">
        <f t="shared" si="66"/>
        <v>35124</v>
      </c>
      <c r="B964" s="7">
        <v>35101</v>
      </c>
      <c r="C964" s="2" t="s">
        <v>0</v>
      </c>
      <c r="D964" s="109"/>
      <c r="E964" s="109"/>
      <c r="F964" s="11">
        <f t="shared" si="67"/>
        <v>35124</v>
      </c>
      <c r="G964" s="7">
        <v>35101</v>
      </c>
      <c r="H964" s="16">
        <v>8847.2999999999993</v>
      </c>
      <c r="I964" s="17">
        <f t="shared" ref="I964:I1027" si="68">IF(AND(ISNUMBER(H963),ISNUMBER(H964)),LN(H964/H963)," ")</f>
        <v>-3.6162687281742064E-4</v>
      </c>
      <c r="J964" s="18">
        <f t="shared" si="65"/>
        <v>9.741915221640568E-2</v>
      </c>
      <c r="K964" s="139"/>
      <c r="M964" s="93"/>
    </row>
    <row r="965" spans="1:13">
      <c r="A965" s="11">
        <f t="shared" si="66"/>
        <v>35124</v>
      </c>
      <c r="B965" s="7">
        <v>35102</v>
      </c>
      <c r="C965" s="2" t="s">
        <v>0</v>
      </c>
      <c r="D965" s="109"/>
      <c r="E965" s="109"/>
      <c r="F965" s="11">
        <f t="shared" si="67"/>
        <v>35124</v>
      </c>
      <c r="G965" s="7">
        <v>35102</v>
      </c>
      <c r="H965" s="16">
        <v>8865</v>
      </c>
      <c r="I965" s="17">
        <f t="shared" si="68"/>
        <v>1.9986117999144376E-3</v>
      </c>
      <c r="J965" s="18">
        <f t="shared" si="65"/>
        <v>9.4464031457963948E-2</v>
      </c>
      <c r="K965" s="139"/>
      <c r="M965" s="93"/>
    </row>
    <row r="966" spans="1:13">
      <c r="A966" s="11">
        <f t="shared" si="66"/>
        <v>35124</v>
      </c>
      <c r="B966" s="7">
        <v>35103</v>
      </c>
      <c r="C966" s="2" t="s">
        <v>0</v>
      </c>
      <c r="D966" s="109"/>
      <c r="E966" s="109"/>
      <c r="F966" s="11">
        <f t="shared" si="67"/>
        <v>35124</v>
      </c>
      <c r="G966" s="7">
        <v>35103</v>
      </c>
      <c r="H966" s="16">
        <v>8879.2999999999993</v>
      </c>
      <c r="I966" s="17">
        <f t="shared" si="68"/>
        <v>1.6117855419230552E-3</v>
      </c>
      <c r="J966" s="18">
        <f t="shared" si="65"/>
        <v>9.4469744360473173E-2</v>
      </c>
      <c r="K966" s="139"/>
      <c r="M966" s="93"/>
    </row>
    <row r="967" spans="1:13">
      <c r="A967" s="11">
        <f t="shared" si="66"/>
        <v>35124</v>
      </c>
      <c r="B967" s="7">
        <v>35104</v>
      </c>
      <c r="C967" s="2" t="s">
        <v>0</v>
      </c>
      <c r="D967" s="109"/>
      <c r="E967" s="109"/>
      <c r="F967" s="11">
        <f t="shared" si="67"/>
        <v>35124</v>
      </c>
      <c r="G967" s="7">
        <v>35104</v>
      </c>
      <c r="H967" s="16">
        <v>8860.5</v>
      </c>
      <c r="I967" s="17">
        <f t="shared" si="68"/>
        <v>-2.1195286348318328E-3</v>
      </c>
      <c r="J967" s="18">
        <f t="shared" si="65"/>
        <v>9.4409551764506522E-2</v>
      </c>
      <c r="K967" s="139"/>
      <c r="M967" s="93"/>
    </row>
    <row r="968" spans="1:13">
      <c r="A968" s="11">
        <f t="shared" si="66"/>
        <v>35124</v>
      </c>
      <c r="B968" s="7">
        <v>35107</v>
      </c>
      <c r="C968" s="2" t="s">
        <v>0</v>
      </c>
      <c r="D968" s="109"/>
      <c r="E968" s="109"/>
      <c r="F968" s="11">
        <f t="shared" si="67"/>
        <v>35124</v>
      </c>
      <c r="G968" s="7">
        <v>35107</v>
      </c>
      <c r="H968" s="16">
        <v>8824.6</v>
      </c>
      <c r="I968" s="17">
        <f t="shared" si="68"/>
        <v>-4.0599204201830072E-3</v>
      </c>
      <c r="J968" s="18">
        <f t="shared" si="65"/>
        <v>9.4566961436607783E-2</v>
      </c>
      <c r="K968" s="139"/>
      <c r="M968" s="93"/>
    </row>
    <row r="969" spans="1:13">
      <c r="A969" s="11">
        <f t="shared" si="66"/>
        <v>35124</v>
      </c>
      <c r="B969" s="7">
        <v>35108</v>
      </c>
      <c r="C969" s="2" t="s">
        <v>0</v>
      </c>
      <c r="D969" s="109"/>
      <c r="E969" s="109"/>
      <c r="F969" s="11">
        <f t="shared" si="67"/>
        <v>35124</v>
      </c>
      <c r="G969" s="7">
        <v>35108</v>
      </c>
      <c r="H969" s="16">
        <v>8937</v>
      </c>
      <c r="I969" s="17">
        <f t="shared" si="68"/>
        <v>1.2656686386175429E-2</v>
      </c>
      <c r="J969" s="18">
        <f t="shared" si="65"/>
        <v>9.2820867948450916E-2</v>
      </c>
      <c r="K969" s="139"/>
      <c r="M969" s="93"/>
    </row>
    <row r="970" spans="1:13">
      <c r="A970" s="11">
        <f t="shared" si="66"/>
        <v>35124</v>
      </c>
      <c r="B970" s="7">
        <v>35109</v>
      </c>
      <c r="C970" s="2" t="s">
        <v>0</v>
      </c>
      <c r="D970" s="109"/>
      <c r="E970" s="109"/>
      <c r="F970" s="11">
        <f t="shared" si="67"/>
        <v>35124</v>
      </c>
      <c r="G970" s="7">
        <v>35109</v>
      </c>
      <c r="H970" s="16">
        <v>8977.5</v>
      </c>
      <c r="I970" s="17">
        <f t="shared" si="68"/>
        <v>4.5214847188458371E-3</v>
      </c>
      <c r="J970" s="18">
        <f t="shared" si="65"/>
        <v>9.2873009519197372E-2</v>
      </c>
      <c r="K970" s="139"/>
      <c r="M970" s="93"/>
    </row>
    <row r="971" spans="1:13">
      <c r="A971" s="11">
        <f t="shared" si="66"/>
        <v>35124</v>
      </c>
      <c r="B971" s="7">
        <v>35110</v>
      </c>
      <c r="C971" s="2" t="s">
        <v>0</v>
      </c>
      <c r="D971" s="109"/>
      <c r="E971" s="109"/>
      <c r="F971" s="11">
        <f t="shared" si="67"/>
        <v>35124</v>
      </c>
      <c r="G971" s="7">
        <v>35110</v>
      </c>
      <c r="H971" s="16">
        <v>8968.9</v>
      </c>
      <c r="I971" s="17">
        <f t="shared" si="68"/>
        <v>-9.5840955938728597E-4</v>
      </c>
      <c r="J971" s="18">
        <f t="shared" si="65"/>
        <v>9.2686885440780797E-2</v>
      </c>
      <c r="K971" s="139"/>
      <c r="M971" s="93"/>
    </row>
    <row r="972" spans="1:13">
      <c r="A972" s="11">
        <f t="shared" si="66"/>
        <v>35124</v>
      </c>
      <c r="B972" s="7">
        <v>35111</v>
      </c>
      <c r="C972" s="2" t="s">
        <v>0</v>
      </c>
      <c r="D972" s="109"/>
      <c r="E972" s="109"/>
      <c r="F972" s="11">
        <f t="shared" si="67"/>
        <v>35124</v>
      </c>
      <c r="G972" s="7">
        <v>35111</v>
      </c>
      <c r="H972" s="16">
        <v>8966.4</v>
      </c>
      <c r="I972" s="17">
        <f t="shared" si="68"/>
        <v>-2.7877983821748083E-4</v>
      </c>
      <c r="J972" s="18">
        <f t="shared" si="65"/>
        <v>9.1396956307686558E-2</v>
      </c>
      <c r="K972" s="139"/>
      <c r="M972" s="93"/>
    </row>
    <row r="973" spans="1:13">
      <c r="A973" s="11">
        <f t="shared" si="66"/>
        <v>35124</v>
      </c>
      <c r="B973" s="7">
        <v>35114</v>
      </c>
      <c r="C973" s="2" t="s">
        <v>0</v>
      </c>
      <c r="D973" s="109"/>
      <c r="E973" s="109"/>
      <c r="F973" s="11">
        <f t="shared" si="67"/>
        <v>35124</v>
      </c>
      <c r="G973" s="7">
        <v>35114</v>
      </c>
      <c r="H973" s="16">
        <v>8837.7000000000007</v>
      </c>
      <c r="I973" s="17">
        <f t="shared" si="68"/>
        <v>-1.4457595919366321E-2</v>
      </c>
      <c r="J973" s="18">
        <f t="shared" si="65"/>
        <v>9.4709345121202951E-2</v>
      </c>
      <c r="K973" s="139"/>
      <c r="M973" s="93"/>
    </row>
    <row r="974" spans="1:13">
      <c r="A974" s="11">
        <f t="shared" si="66"/>
        <v>35124</v>
      </c>
      <c r="B974" s="7">
        <v>35115</v>
      </c>
      <c r="C974" s="2" t="s">
        <v>0</v>
      </c>
      <c r="D974" s="109"/>
      <c r="E974" s="109"/>
      <c r="F974" s="11">
        <f t="shared" si="67"/>
        <v>35124</v>
      </c>
      <c r="G974" s="7">
        <v>35115</v>
      </c>
      <c r="H974" s="16">
        <v>8752.2000000000007</v>
      </c>
      <c r="I974" s="17">
        <f t="shared" si="68"/>
        <v>-9.7215644630442022E-3</v>
      </c>
      <c r="J974" s="18">
        <f t="shared" si="65"/>
        <v>9.6312574898232736E-2</v>
      </c>
      <c r="K974" s="139"/>
      <c r="M974" s="93"/>
    </row>
    <row r="975" spans="1:13">
      <c r="A975" s="11">
        <f t="shared" si="66"/>
        <v>35124</v>
      </c>
      <c r="B975" s="7">
        <v>35116</v>
      </c>
      <c r="C975" s="2" t="s">
        <v>0</v>
      </c>
      <c r="D975" s="109"/>
      <c r="E975" s="109"/>
      <c r="F975" s="11">
        <f t="shared" si="67"/>
        <v>35124</v>
      </c>
      <c r="G975" s="7">
        <v>35116</v>
      </c>
      <c r="H975" s="16">
        <v>8736.7999999999993</v>
      </c>
      <c r="I975" s="17">
        <f t="shared" si="68"/>
        <v>-1.7611074367040961E-3</v>
      </c>
      <c r="J975" s="18">
        <f t="shared" si="65"/>
        <v>9.6399957790403154E-2</v>
      </c>
      <c r="K975" s="139"/>
      <c r="M975" s="93"/>
    </row>
    <row r="976" spans="1:13">
      <c r="A976" s="11">
        <f t="shared" si="66"/>
        <v>35124</v>
      </c>
      <c r="B976" s="7">
        <v>35117</v>
      </c>
      <c r="C976" s="2" t="s">
        <v>0</v>
      </c>
      <c r="D976" s="109"/>
      <c r="E976" s="109"/>
      <c r="F976" s="11">
        <f t="shared" si="67"/>
        <v>35124</v>
      </c>
      <c r="G976" s="7">
        <v>35117</v>
      </c>
      <c r="H976" s="16">
        <v>8803.2999999999993</v>
      </c>
      <c r="I976" s="17">
        <f t="shared" si="68"/>
        <v>7.582661287852433E-3</v>
      </c>
      <c r="J976" s="18">
        <f t="shared" si="65"/>
        <v>9.7082914329440911E-2</v>
      </c>
      <c r="K976" s="139"/>
      <c r="M976" s="93"/>
    </row>
    <row r="977" spans="1:13">
      <c r="A977" s="11">
        <f t="shared" si="66"/>
        <v>35124</v>
      </c>
      <c r="B977" s="7">
        <v>35118</v>
      </c>
      <c r="C977" s="2" t="s">
        <v>0</v>
      </c>
      <c r="D977" s="109"/>
      <c r="E977" s="109"/>
      <c r="F977" s="11">
        <f t="shared" si="67"/>
        <v>35124</v>
      </c>
      <c r="G977" s="7">
        <v>35118</v>
      </c>
      <c r="H977" s="16">
        <v>8836</v>
      </c>
      <c r="I977" s="17">
        <f t="shared" si="68"/>
        <v>3.7076343686368992E-3</v>
      </c>
      <c r="J977" s="18">
        <f t="shared" si="65"/>
        <v>9.6999443006500721E-2</v>
      </c>
      <c r="K977" s="139"/>
      <c r="M977" s="93"/>
    </row>
    <row r="978" spans="1:13">
      <c r="A978" s="11">
        <f t="shared" si="66"/>
        <v>35124</v>
      </c>
      <c r="B978" s="7">
        <v>35121</v>
      </c>
      <c r="C978" s="2" t="s">
        <v>0</v>
      </c>
      <c r="D978" s="109"/>
      <c r="E978" s="109"/>
      <c r="F978" s="11">
        <f t="shared" si="67"/>
        <v>35124</v>
      </c>
      <c r="G978" s="7">
        <v>35121</v>
      </c>
      <c r="H978" s="16">
        <v>8853.4</v>
      </c>
      <c r="I978" s="17">
        <f t="shared" si="68"/>
        <v>1.9672804743834376E-3</v>
      </c>
      <c r="J978" s="18">
        <f t="shared" si="65"/>
        <v>9.5749226045810459E-2</v>
      </c>
      <c r="K978" s="139"/>
      <c r="M978" s="93"/>
    </row>
    <row r="979" spans="1:13">
      <c r="A979" s="11">
        <f t="shared" si="66"/>
        <v>35124</v>
      </c>
      <c r="B979" s="7">
        <v>35122</v>
      </c>
      <c r="C979" s="2" t="s">
        <v>0</v>
      </c>
      <c r="D979" s="109"/>
      <c r="E979" s="109"/>
      <c r="F979" s="11">
        <f t="shared" si="67"/>
        <v>35124</v>
      </c>
      <c r="G979" s="7">
        <v>35122</v>
      </c>
      <c r="H979" s="16">
        <v>8826.2999999999993</v>
      </c>
      <c r="I979" s="17">
        <f t="shared" si="68"/>
        <v>-3.0656652798971896E-3</v>
      </c>
      <c r="J979" s="18">
        <f t="shared" si="65"/>
        <v>9.567827194022821E-2</v>
      </c>
      <c r="K979" s="139"/>
      <c r="M979" s="93"/>
    </row>
    <row r="980" spans="1:13">
      <c r="A980" s="11">
        <f t="shared" si="66"/>
        <v>35124</v>
      </c>
      <c r="B980" s="7">
        <v>35123</v>
      </c>
      <c r="C980" s="2" t="s">
        <v>0</v>
      </c>
      <c r="D980" s="109"/>
      <c r="E980" s="109"/>
      <c r="F980" s="11">
        <f t="shared" si="67"/>
        <v>35124</v>
      </c>
      <c r="G980" s="7">
        <v>35123</v>
      </c>
      <c r="H980" s="16">
        <v>8855.7999999999993</v>
      </c>
      <c r="I980" s="17">
        <f t="shared" si="68"/>
        <v>3.336710839797476E-3</v>
      </c>
      <c r="J980" s="18">
        <f t="shared" si="65"/>
        <v>9.5459910674943443E-2</v>
      </c>
      <c r="K980" s="139"/>
      <c r="M980" s="93"/>
    </row>
    <row r="981" spans="1:13">
      <c r="A981" s="11">
        <f t="shared" si="66"/>
        <v>35124</v>
      </c>
      <c r="B981" s="7">
        <v>35124</v>
      </c>
      <c r="C981" s="2" t="s">
        <v>0</v>
      </c>
      <c r="D981" s="109"/>
      <c r="E981" s="109"/>
      <c r="F981" s="11">
        <f t="shared" si="67"/>
        <v>35124</v>
      </c>
      <c r="G981" s="7">
        <v>35124</v>
      </c>
      <c r="H981" s="16">
        <v>8950.2000000000007</v>
      </c>
      <c r="I981" s="17">
        <f t="shared" si="68"/>
        <v>1.0603266813648515E-2</v>
      </c>
      <c r="J981" s="18">
        <f t="shared" si="65"/>
        <v>9.6704089763064938E-2</v>
      </c>
      <c r="K981" s="139"/>
      <c r="M981" s="93"/>
    </row>
    <row r="982" spans="1:13">
      <c r="A982" s="11">
        <f t="shared" si="66"/>
        <v>35155</v>
      </c>
      <c r="B982" s="7">
        <v>35125</v>
      </c>
      <c r="C982" s="2" t="s">
        <v>0</v>
      </c>
      <c r="D982" s="109"/>
      <c r="E982" s="109"/>
      <c r="F982" s="11">
        <f t="shared" si="67"/>
        <v>35155</v>
      </c>
      <c r="G982" s="7">
        <v>35125</v>
      </c>
      <c r="H982" s="16">
        <v>9037.9</v>
      </c>
      <c r="I982" s="17">
        <f t="shared" si="68"/>
        <v>9.7509681272966182E-3</v>
      </c>
      <c r="J982" s="18">
        <f t="shared" si="65"/>
        <v>9.6229523519603316E-2</v>
      </c>
      <c r="K982" s="139"/>
      <c r="M982" s="93"/>
    </row>
    <row r="983" spans="1:13">
      <c r="A983" s="11">
        <f t="shared" si="66"/>
        <v>35155</v>
      </c>
      <c r="B983" s="7">
        <v>35128</v>
      </c>
      <c r="C983" s="2" t="s">
        <v>0</v>
      </c>
      <c r="D983" s="109"/>
      <c r="E983" s="109"/>
      <c r="F983" s="11">
        <f t="shared" si="67"/>
        <v>35155</v>
      </c>
      <c r="G983" s="7">
        <v>35128</v>
      </c>
      <c r="H983" s="16">
        <v>9071.4</v>
      </c>
      <c r="I983" s="17">
        <f t="shared" si="68"/>
        <v>3.6997606989739784E-3</v>
      </c>
      <c r="J983" s="18">
        <f t="shared" si="65"/>
        <v>9.6279195678277321E-2</v>
      </c>
      <c r="K983" s="139"/>
      <c r="M983" s="93"/>
    </row>
    <row r="984" spans="1:13">
      <c r="A984" s="11">
        <f t="shared" si="66"/>
        <v>35155</v>
      </c>
      <c r="B984" s="7">
        <v>35129</v>
      </c>
      <c r="C984" s="2" t="s">
        <v>0</v>
      </c>
      <c r="D984" s="109"/>
      <c r="E984" s="109"/>
      <c r="F984" s="11">
        <f t="shared" si="67"/>
        <v>35155</v>
      </c>
      <c r="G984" s="7">
        <v>35129</v>
      </c>
      <c r="H984" s="16">
        <v>9013.6</v>
      </c>
      <c r="I984" s="17">
        <f t="shared" si="68"/>
        <v>-6.3920593642542069E-3</v>
      </c>
      <c r="J984" s="18">
        <f t="shared" si="65"/>
        <v>9.7126767685511373E-2</v>
      </c>
      <c r="K984" s="139"/>
      <c r="M984" s="93"/>
    </row>
    <row r="985" spans="1:13">
      <c r="A985" s="11">
        <f t="shared" si="66"/>
        <v>35155</v>
      </c>
      <c r="B985" s="7">
        <v>35130</v>
      </c>
      <c r="C985" s="2" t="s">
        <v>0</v>
      </c>
      <c r="D985" s="109"/>
      <c r="E985" s="109"/>
      <c r="F985" s="11">
        <f t="shared" si="67"/>
        <v>35155</v>
      </c>
      <c r="G985" s="7">
        <v>35130</v>
      </c>
      <c r="H985" s="16">
        <v>8989.5</v>
      </c>
      <c r="I985" s="17">
        <f t="shared" si="68"/>
        <v>-2.6773182836065889E-3</v>
      </c>
      <c r="J985" s="18">
        <f t="shared" si="65"/>
        <v>9.6265533241174026E-2</v>
      </c>
      <c r="K985" s="139"/>
      <c r="M985" s="93"/>
    </row>
    <row r="986" spans="1:13">
      <c r="A986" s="11">
        <f t="shared" si="66"/>
        <v>35155</v>
      </c>
      <c r="B986" s="7">
        <v>35131</v>
      </c>
      <c r="C986" s="2" t="s">
        <v>0</v>
      </c>
      <c r="D986" s="109"/>
      <c r="E986" s="109"/>
      <c r="F986" s="11">
        <f t="shared" si="67"/>
        <v>35155</v>
      </c>
      <c r="G986" s="7">
        <v>35131</v>
      </c>
      <c r="H986" s="16">
        <v>8858.4</v>
      </c>
      <c r="I986" s="17">
        <f t="shared" si="68"/>
        <v>-1.4691068182451215E-2</v>
      </c>
      <c r="J986" s="18">
        <f t="shared" si="65"/>
        <v>9.9915676219846941E-2</v>
      </c>
      <c r="K986" s="139"/>
      <c r="M986" s="93"/>
    </row>
    <row r="987" spans="1:13">
      <c r="A987" s="11">
        <f t="shared" si="66"/>
        <v>35155</v>
      </c>
      <c r="B987" s="7">
        <v>35132</v>
      </c>
      <c r="C987" s="2" t="s">
        <v>0</v>
      </c>
      <c r="D987" s="109"/>
      <c r="E987" s="109"/>
      <c r="F987" s="11">
        <f t="shared" si="67"/>
        <v>35155</v>
      </c>
      <c r="G987" s="7">
        <v>35132</v>
      </c>
      <c r="H987" s="16">
        <v>8845.2000000000007</v>
      </c>
      <c r="I987" s="17">
        <f t="shared" si="68"/>
        <v>-1.4912224006549334E-3</v>
      </c>
      <c r="J987" s="18">
        <f t="shared" si="65"/>
        <v>9.6577486978803112E-2</v>
      </c>
      <c r="K987" s="139"/>
      <c r="M987" s="93"/>
    </row>
    <row r="988" spans="1:13">
      <c r="A988" s="11">
        <f t="shared" si="66"/>
        <v>35155</v>
      </c>
      <c r="B988" s="7">
        <v>35135</v>
      </c>
      <c r="C988" s="2" t="s">
        <v>0</v>
      </c>
      <c r="D988" s="109"/>
      <c r="E988" s="109"/>
      <c r="F988" s="11">
        <f t="shared" si="67"/>
        <v>35155</v>
      </c>
      <c r="G988" s="7">
        <v>35135</v>
      </c>
      <c r="H988" s="16">
        <v>8528.2000000000007</v>
      </c>
      <c r="I988" s="17">
        <f t="shared" si="68"/>
        <v>-3.6496619695016663E-2</v>
      </c>
      <c r="J988" s="18">
        <f t="shared" si="65"/>
        <v>0.11448255392875152</v>
      </c>
      <c r="K988" s="139"/>
      <c r="M988" s="93"/>
    </row>
    <row r="989" spans="1:13">
      <c r="A989" s="11">
        <f t="shared" si="66"/>
        <v>35155</v>
      </c>
      <c r="B989" s="7">
        <v>35136</v>
      </c>
      <c r="C989" s="2" t="s">
        <v>0</v>
      </c>
      <c r="D989" s="109"/>
      <c r="E989" s="109"/>
      <c r="F989" s="11">
        <f t="shared" si="67"/>
        <v>35155</v>
      </c>
      <c r="G989" s="7">
        <v>35136</v>
      </c>
      <c r="H989" s="16">
        <v>8696.2999999999993</v>
      </c>
      <c r="I989" s="17">
        <f t="shared" si="68"/>
        <v>1.9519328537809945E-2</v>
      </c>
      <c r="J989" s="18">
        <f t="shared" ref="J989:J1052" si="69">IF(ISNUMBER(I989),STDEV(I900:I989)*SQRT(252),"")</f>
        <v>0.11883544762869087</v>
      </c>
      <c r="K989" s="139"/>
      <c r="M989" s="93"/>
    </row>
    <row r="990" spans="1:13">
      <c r="A990" s="11">
        <f t="shared" si="66"/>
        <v>35155</v>
      </c>
      <c r="B990" s="7">
        <v>35137</v>
      </c>
      <c r="C990" s="2" t="s">
        <v>0</v>
      </c>
      <c r="D990" s="109"/>
      <c r="E990" s="109"/>
      <c r="F990" s="11">
        <f t="shared" si="67"/>
        <v>35155</v>
      </c>
      <c r="G990" s="7">
        <v>35137</v>
      </c>
      <c r="H990" s="16">
        <v>8615.2000000000007</v>
      </c>
      <c r="I990" s="17">
        <f t="shared" si="68"/>
        <v>-9.369562811365504E-3</v>
      </c>
      <c r="J990" s="18">
        <f t="shared" si="69"/>
        <v>0.12000531750613004</v>
      </c>
      <c r="K990" s="139"/>
      <c r="M990" s="93"/>
    </row>
    <row r="991" spans="1:13">
      <c r="A991" s="11">
        <f t="shared" si="66"/>
        <v>35155</v>
      </c>
      <c r="B991" s="7">
        <v>35138</v>
      </c>
      <c r="C991" s="2" t="s">
        <v>0</v>
      </c>
      <c r="D991" s="109"/>
      <c r="E991" s="109"/>
      <c r="F991" s="11">
        <f t="shared" si="67"/>
        <v>35155</v>
      </c>
      <c r="G991" s="7">
        <v>35138</v>
      </c>
      <c r="H991" s="16">
        <v>8633.9</v>
      </c>
      <c r="I991" s="17">
        <f t="shared" si="68"/>
        <v>2.1682299164673007E-3</v>
      </c>
      <c r="J991" s="18">
        <f t="shared" si="69"/>
        <v>0.11903794749679571</v>
      </c>
      <c r="K991" s="139"/>
      <c r="M991" s="93"/>
    </row>
    <row r="992" spans="1:13">
      <c r="A992" s="11">
        <f t="shared" si="66"/>
        <v>35155</v>
      </c>
      <c r="B992" s="7">
        <v>35139</v>
      </c>
      <c r="C992" s="2" t="s">
        <v>0</v>
      </c>
      <c r="D992" s="109"/>
      <c r="E992" s="109"/>
      <c r="F992" s="11">
        <f t="shared" si="67"/>
        <v>35155</v>
      </c>
      <c r="G992" s="7">
        <v>35139</v>
      </c>
      <c r="H992" s="16">
        <v>8733.5</v>
      </c>
      <c r="I992" s="17">
        <f t="shared" si="68"/>
        <v>1.1469890937309145E-2</v>
      </c>
      <c r="J992" s="18">
        <f t="shared" si="69"/>
        <v>0.12028371375456377</v>
      </c>
      <c r="K992" s="139"/>
      <c r="M992" s="93"/>
    </row>
    <row r="993" spans="1:13">
      <c r="A993" s="11">
        <f t="shared" si="66"/>
        <v>35155</v>
      </c>
      <c r="B993" s="7">
        <v>35142</v>
      </c>
      <c r="C993" s="2" t="s">
        <v>0</v>
      </c>
      <c r="D993" s="109"/>
      <c r="E993" s="109"/>
      <c r="F993" s="11">
        <f t="shared" si="67"/>
        <v>35155</v>
      </c>
      <c r="G993" s="7">
        <v>35142</v>
      </c>
      <c r="H993" s="16">
        <v>8737.6</v>
      </c>
      <c r="I993" s="17">
        <f t="shared" si="68"/>
        <v>4.6934652944171176E-4</v>
      </c>
      <c r="J993" s="18">
        <f t="shared" si="69"/>
        <v>0.12020702313576948</v>
      </c>
      <c r="K993" s="139"/>
      <c r="M993" s="93"/>
    </row>
    <row r="994" spans="1:13">
      <c r="A994" s="11">
        <f t="shared" si="66"/>
        <v>35155</v>
      </c>
      <c r="B994" s="7">
        <v>35143</v>
      </c>
      <c r="C994" s="2" t="s">
        <v>0</v>
      </c>
      <c r="D994" s="109"/>
      <c r="E994" s="109"/>
      <c r="F994" s="11">
        <f t="shared" si="67"/>
        <v>35155</v>
      </c>
      <c r="G994" s="7">
        <v>35143</v>
      </c>
      <c r="H994" s="16">
        <v>8819</v>
      </c>
      <c r="I994" s="17">
        <f t="shared" si="68"/>
        <v>9.2729324902914179E-3</v>
      </c>
      <c r="J994" s="18">
        <f t="shared" si="69"/>
        <v>0.12106671450727112</v>
      </c>
      <c r="K994" s="139"/>
      <c r="M994" s="93"/>
    </row>
    <row r="995" spans="1:13">
      <c r="A995" s="11">
        <f t="shared" si="66"/>
        <v>35155</v>
      </c>
      <c r="B995" s="7">
        <v>35144</v>
      </c>
      <c r="C995" s="2" t="s">
        <v>0</v>
      </c>
      <c r="D995" s="109"/>
      <c r="E995" s="109"/>
      <c r="F995" s="11">
        <f t="shared" si="67"/>
        <v>35155</v>
      </c>
      <c r="G995" s="7">
        <v>35144</v>
      </c>
      <c r="H995" s="16">
        <v>8798.2000000000007</v>
      </c>
      <c r="I995" s="17">
        <f t="shared" si="68"/>
        <v>-2.3613297987028982E-3</v>
      </c>
      <c r="J995" s="18">
        <f t="shared" si="69"/>
        <v>0.12049554057261846</v>
      </c>
      <c r="K995" s="139"/>
      <c r="M995" s="93"/>
    </row>
    <row r="996" spans="1:13">
      <c r="A996" s="11">
        <f t="shared" si="66"/>
        <v>35155</v>
      </c>
      <c r="B996" s="7">
        <v>35145</v>
      </c>
      <c r="C996" s="2" t="s">
        <v>0</v>
      </c>
      <c r="D996" s="109"/>
      <c r="E996" s="109"/>
      <c r="F996" s="11">
        <f t="shared" si="67"/>
        <v>35155</v>
      </c>
      <c r="G996" s="7">
        <v>35145</v>
      </c>
      <c r="H996" s="16">
        <v>8856.7000000000007</v>
      </c>
      <c r="I996" s="17">
        <f t="shared" si="68"/>
        <v>6.6270796323957748E-3</v>
      </c>
      <c r="J996" s="18">
        <f t="shared" si="69"/>
        <v>0.12085256964204592</v>
      </c>
      <c r="K996" s="139"/>
      <c r="M996" s="93"/>
    </row>
    <row r="997" spans="1:13">
      <c r="A997" s="11">
        <f t="shared" si="66"/>
        <v>35155</v>
      </c>
      <c r="B997" s="7">
        <v>35146</v>
      </c>
      <c r="C997" s="2" t="s">
        <v>0</v>
      </c>
      <c r="D997" s="109"/>
      <c r="E997" s="109"/>
      <c r="F997" s="11">
        <f t="shared" si="67"/>
        <v>35155</v>
      </c>
      <c r="G997" s="7">
        <v>35146</v>
      </c>
      <c r="H997" s="16">
        <v>8787.7000000000007</v>
      </c>
      <c r="I997" s="17">
        <f t="shared" si="68"/>
        <v>-7.8212182602420809E-3</v>
      </c>
      <c r="J997" s="18">
        <f t="shared" si="69"/>
        <v>0.12138699596060215</v>
      </c>
      <c r="K997" s="139"/>
      <c r="M997" s="93"/>
    </row>
    <row r="998" spans="1:13">
      <c r="A998" s="11">
        <f t="shared" si="66"/>
        <v>35155</v>
      </c>
      <c r="B998" s="7">
        <v>35149</v>
      </c>
      <c r="C998" s="2" t="s">
        <v>0</v>
      </c>
      <c r="D998" s="109"/>
      <c r="E998" s="109"/>
      <c r="F998" s="11">
        <f t="shared" si="67"/>
        <v>35155</v>
      </c>
      <c r="G998" s="7">
        <v>35149</v>
      </c>
      <c r="H998" s="16">
        <v>8833</v>
      </c>
      <c r="I998" s="17">
        <f t="shared" si="68"/>
        <v>5.1416912835005836E-3</v>
      </c>
      <c r="J998" s="18">
        <f t="shared" si="69"/>
        <v>0.12157695611734903</v>
      </c>
      <c r="K998" s="139"/>
      <c r="M998" s="93"/>
    </row>
    <row r="999" spans="1:13">
      <c r="A999" s="11">
        <f t="shared" si="66"/>
        <v>35155</v>
      </c>
      <c r="B999" s="7">
        <v>35150</v>
      </c>
      <c r="C999" s="2" t="s">
        <v>0</v>
      </c>
      <c r="D999" s="109"/>
      <c r="E999" s="109"/>
      <c r="F999" s="11">
        <f t="shared" si="67"/>
        <v>35155</v>
      </c>
      <c r="G999" s="7">
        <v>35150</v>
      </c>
      <c r="H999" s="16">
        <v>8863.9</v>
      </c>
      <c r="I999" s="17">
        <f t="shared" si="68"/>
        <v>3.4921405898475887E-3</v>
      </c>
      <c r="J999" s="18">
        <f t="shared" si="69"/>
        <v>0.12116430089006325</v>
      </c>
      <c r="K999" s="139"/>
      <c r="M999" s="93"/>
    </row>
    <row r="1000" spans="1:13">
      <c r="A1000" s="11">
        <f t="shared" si="66"/>
        <v>35155</v>
      </c>
      <c r="B1000" s="7">
        <v>35151</v>
      </c>
      <c r="C1000" s="2" t="s">
        <v>0</v>
      </c>
      <c r="D1000" s="109"/>
      <c r="E1000" s="109"/>
      <c r="F1000" s="11">
        <f t="shared" si="67"/>
        <v>35155</v>
      </c>
      <c r="G1000" s="7">
        <v>35151</v>
      </c>
      <c r="H1000" s="16">
        <v>8866.2000000000007</v>
      </c>
      <c r="I1000" s="17">
        <f t="shared" si="68"/>
        <v>2.5944580266353467E-4</v>
      </c>
      <c r="J1000" s="18">
        <f t="shared" si="69"/>
        <v>0.12105613656598002</v>
      </c>
      <c r="K1000" s="139"/>
      <c r="M1000" s="93"/>
    </row>
    <row r="1001" spans="1:13">
      <c r="A1001" s="11">
        <f t="shared" si="66"/>
        <v>35155</v>
      </c>
      <c r="B1001" s="7">
        <v>35152</v>
      </c>
      <c r="C1001" s="2" t="s">
        <v>0</v>
      </c>
      <c r="D1001" s="109"/>
      <c r="E1001" s="109"/>
      <c r="F1001" s="11">
        <f t="shared" si="67"/>
        <v>35155</v>
      </c>
      <c r="G1001" s="7">
        <v>35152</v>
      </c>
      <c r="H1001" s="16">
        <v>8770.2999999999993</v>
      </c>
      <c r="I1001" s="17">
        <f t="shared" si="68"/>
        <v>-1.087528083082312E-2</v>
      </c>
      <c r="J1001" s="18">
        <f t="shared" si="69"/>
        <v>0.12255033075579728</v>
      </c>
      <c r="K1001" s="139"/>
      <c r="M1001" s="93"/>
    </row>
    <row r="1002" spans="1:13">
      <c r="A1002" s="11">
        <f t="shared" si="66"/>
        <v>35155</v>
      </c>
      <c r="B1002" s="7">
        <v>35153</v>
      </c>
      <c r="C1002" s="2" t="s">
        <v>0</v>
      </c>
      <c r="D1002" s="109"/>
      <c r="E1002" s="109"/>
      <c r="F1002" s="11">
        <f t="shared" si="67"/>
        <v>35155</v>
      </c>
      <c r="G1002" s="7">
        <v>35153</v>
      </c>
      <c r="H1002" s="16">
        <v>8737.7000000000007</v>
      </c>
      <c r="I1002" s="17">
        <f t="shared" si="68"/>
        <v>-3.7240161840905628E-3</v>
      </c>
      <c r="J1002" s="18">
        <f t="shared" si="69"/>
        <v>0.12275393694748939</v>
      </c>
      <c r="K1002" s="139"/>
      <c r="M1002" s="93"/>
    </row>
    <row r="1003" spans="1:13">
      <c r="A1003" s="11">
        <f t="shared" si="66"/>
        <v>35185</v>
      </c>
      <c r="B1003" s="7">
        <v>35156</v>
      </c>
      <c r="C1003" s="2" t="s">
        <v>0</v>
      </c>
      <c r="D1003" s="109"/>
      <c r="E1003" s="109"/>
      <c r="F1003" s="11">
        <f t="shared" si="67"/>
        <v>35185</v>
      </c>
      <c r="G1003" s="7">
        <v>35156</v>
      </c>
      <c r="H1003" s="16">
        <v>8754</v>
      </c>
      <c r="I1003" s="17">
        <f t="shared" si="68"/>
        <v>1.8637416281110078E-3</v>
      </c>
      <c r="J1003" s="18">
        <f t="shared" si="69"/>
        <v>0.12269476501391056</v>
      </c>
      <c r="K1003" s="139"/>
      <c r="M1003" s="93"/>
    </row>
    <row r="1004" spans="1:13">
      <c r="A1004" s="11">
        <f t="shared" si="66"/>
        <v>35185</v>
      </c>
      <c r="B1004" s="7">
        <v>35157</v>
      </c>
      <c r="C1004" s="2" t="s">
        <v>0</v>
      </c>
      <c r="D1004" s="109"/>
      <c r="E1004" s="109"/>
      <c r="F1004" s="11">
        <f t="shared" si="67"/>
        <v>35185</v>
      </c>
      <c r="G1004" s="7">
        <v>35157</v>
      </c>
      <c r="H1004" s="16">
        <v>8786.2999999999993</v>
      </c>
      <c r="I1004" s="17">
        <f t="shared" si="68"/>
        <v>3.6829514329984525E-3</v>
      </c>
      <c r="J1004" s="18">
        <f t="shared" si="69"/>
        <v>0.12277942269190681</v>
      </c>
      <c r="K1004" s="139"/>
      <c r="M1004" s="93"/>
    </row>
    <row r="1005" spans="1:13">
      <c r="A1005" s="11">
        <f t="shared" si="66"/>
        <v>35185</v>
      </c>
      <c r="B1005" s="7">
        <v>35158</v>
      </c>
      <c r="C1005" s="2" t="s">
        <v>0</v>
      </c>
      <c r="D1005" s="109"/>
      <c r="E1005" s="109"/>
      <c r="F1005" s="11">
        <f t="shared" si="67"/>
        <v>35185</v>
      </c>
      <c r="G1005" s="7">
        <v>35158</v>
      </c>
      <c r="H1005" s="16">
        <v>8767.7000000000007</v>
      </c>
      <c r="I1005" s="17">
        <f t="shared" si="68"/>
        <v>-2.1191759098670641E-3</v>
      </c>
      <c r="J1005" s="18">
        <f t="shared" si="69"/>
        <v>0.12281329921624003</v>
      </c>
      <c r="K1005" s="139"/>
      <c r="M1005" s="93"/>
    </row>
    <row r="1006" spans="1:13">
      <c r="A1006" s="11">
        <f t="shared" si="66"/>
        <v>35185</v>
      </c>
      <c r="B1006" s="7">
        <v>35159</v>
      </c>
      <c r="C1006" s="2" t="s">
        <v>0</v>
      </c>
      <c r="D1006" s="109"/>
      <c r="E1006" s="109"/>
      <c r="F1006" s="11">
        <f t="shared" si="67"/>
        <v>35185</v>
      </c>
      <c r="G1006" s="7">
        <v>35159</v>
      </c>
      <c r="H1006" s="16">
        <v>8718.2000000000007</v>
      </c>
      <c r="I1006" s="17">
        <f t="shared" si="68"/>
        <v>-5.6617196972523929E-3</v>
      </c>
      <c r="J1006" s="18">
        <f t="shared" si="69"/>
        <v>0.1232218264754238</v>
      </c>
      <c r="K1006" s="139"/>
      <c r="M1006" s="93"/>
    </row>
    <row r="1007" spans="1:13">
      <c r="A1007" s="11">
        <f t="shared" si="66"/>
        <v>35185</v>
      </c>
      <c r="B1007" s="7">
        <v>35160</v>
      </c>
      <c r="C1007" s="2" t="s">
        <v>0</v>
      </c>
      <c r="D1007" s="109"/>
      <c r="E1007" s="109"/>
      <c r="F1007" s="11">
        <f t="shared" si="67"/>
        <v>35185</v>
      </c>
      <c r="G1007" s="7">
        <v>35160</v>
      </c>
      <c r="H1007" s="16">
        <v>8722.2000000000007</v>
      </c>
      <c r="I1007" s="17">
        <f t="shared" si="68"/>
        <v>4.5870508361472501E-4</v>
      </c>
      <c r="J1007" s="18">
        <f t="shared" si="69"/>
        <v>0.12315583826725315</v>
      </c>
      <c r="K1007" s="139"/>
      <c r="M1007" s="93"/>
    </row>
    <row r="1008" spans="1:13">
      <c r="A1008" s="11">
        <f t="shared" si="66"/>
        <v>35185</v>
      </c>
      <c r="B1008" s="7">
        <v>35163</v>
      </c>
      <c r="C1008" s="2" t="s">
        <v>0</v>
      </c>
      <c r="D1008" s="109"/>
      <c r="E1008" s="109"/>
      <c r="F1008" s="11">
        <f t="shared" si="67"/>
        <v>35185</v>
      </c>
      <c r="G1008" s="7">
        <v>35163</v>
      </c>
      <c r="H1008" s="16">
        <v>8720.2000000000007</v>
      </c>
      <c r="I1008" s="17">
        <f t="shared" si="68"/>
        <v>-2.293262405134082E-4</v>
      </c>
      <c r="J1008" s="18">
        <f t="shared" si="69"/>
        <v>0.11882472490103604</v>
      </c>
      <c r="K1008" s="139"/>
      <c r="M1008" s="93"/>
    </row>
    <row r="1009" spans="1:13">
      <c r="A1009" s="11">
        <f t="shared" si="66"/>
        <v>35185</v>
      </c>
      <c r="B1009" s="7">
        <v>35164</v>
      </c>
      <c r="C1009" s="2" t="s">
        <v>0</v>
      </c>
      <c r="D1009" s="109"/>
      <c r="E1009" s="109"/>
      <c r="F1009" s="11">
        <f t="shared" si="67"/>
        <v>35185</v>
      </c>
      <c r="G1009" s="7">
        <v>35164</v>
      </c>
      <c r="H1009" s="16">
        <v>8718.7000000000007</v>
      </c>
      <c r="I1009" s="17">
        <f t="shared" si="68"/>
        <v>-1.7202919951363251E-4</v>
      </c>
      <c r="J1009" s="18">
        <f t="shared" si="69"/>
        <v>0.11882479477171345</v>
      </c>
      <c r="K1009" s="139"/>
      <c r="M1009" s="93"/>
    </row>
    <row r="1010" spans="1:13">
      <c r="A1010" s="11">
        <f t="shared" si="66"/>
        <v>35185</v>
      </c>
      <c r="B1010" s="7">
        <v>35165</v>
      </c>
      <c r="C1010" s="2" t="s">
        <v>0</v>
      </c>
      <c r="D1010" s="109"/>
      <c r="E1010" s="109"/>
      <c r="F1010" s="11">
        <f t="shared" si="67"/>
        <v>35185</v>
      </c>
      <c r="G1010" s="7">
        <v>35165</v>
      </c>
      <c r="H1010" s="16">
        <v>8737.4</v>
      </c>
      <c r="I1010" s="17">
        <f t="shared" si="68"/>
        <v>2.142518334948522E-3</v>
      </c>
      <c r="J1010" s="18">
        <f t="shared" si="69"/>
        <v>0.11878124722051585</v>
      </c>
      <c r="K1010" s="139"/>
      <c r="M1010" s="93"/>
    </row>
    <row r="1011" spans="1:13">
      <c r="A1011" s="11">
        <f t="shared" si="66"/>
        <v>35185</v>
      </c>
      <c r="B1011" s="7">
        <v>35166</v>
      </c>
      <c r="C1011" s="2" t="s">
        <v>0</v>
      </c>
      <c r="D1011" s="109"/>
      <c r="E1011" s="109"/>
      <c r="F1011" s="11">
        <f t="shared" si="67"/>
        <v>35185</v>
      </c>
      <c r="G1011" s="7">
        <v>35166</v>
      </c>
      <c r="H1011" s="16">
        <v>8774.4</v>
      </c>
      <c r="I1011" s="17">
        <f t="shared" si="68"/>
        <v>4.2257283726845844E-3</v>
      </c>
      <c r="J1011" s="18">
        <f t="shared" si="69"/>
        <v>0.11896464635071353</v>
      </c>
      <c r="K1011" s="139"/>
      <c r="M1011" s="93"/>
    </row>
    <row r="1012" spans="1:13">
      <c r="A1012" s="11">
        <f t="shared" si="66"/>
        <v>35185</v>
      </c>
      <c r="B1012" s="7">
        <v>35167</v>
      </c>
      <c r="C1012" s="2" t="s">
        <v>0</v>
      </c>
      <c r="D1012" s="109"/>
      <c r="E1012" s="109"/>
      <c r="F1012" s="11">
        <f t="shared" si="67"/>
        <v>35185</v>
      </c>
      <c r="G1012" s="7">
        <v>35167</v>
      </c>
      <c r="H1012" s="16">
        <v>8825.9</v>
      </c>
      <c r="I1012" s="17">
        <f t="shared" si="68"/>
        <v>5.8521896764768761E-3</v>
      </c>
      <c r="J1012" s="18">
        <f t="shared" si="69"/>
        <v>0.11886594607075025</v>
      </c>
      <c r="K1012" s="139"/>
      <c r="M1012" s="93"/>
    </row>
    <row r="1013" spans="1:13">
      <c r="A1013" s="11">
        <f t="shared" si="66"/>
        <v>35185</v>
      </c>
      <c r="B1013" s="7">
        <v>35170</v>
      </c>
      <c r="C1013" s="2" t="s">
        <v>0</v>
      </c>
      <c r="D1013" s="109"/>
      <c r="E1013" s="109"/>
      <c r="F1013" s="11">
        <f t="shared" si="67"/>
        <v>35185</v>
      </c>
      <c r="G1013" s="7">
        <v>35170</v>
      </c>
      <c r="H1013" s="16">
        <v>8894.7000000000007</v>
      </c>
      <c r="I1013" s="17">
        <f t="shared" si="68"/>
        <v>7.7650131139401736E-3</v>
      </c>
      <c r="J1013" s="18">
        <f t="shared" si="69"/>
        <v>0.11868871276817136</v>
      </c>
      <c r="K1013" s="139"/>
      <c r="M1013" s="93"/>
    </row>
    <row r="1014" spans="1:13">
      <c r="A1014" s="11">
        <f t="shared" si="66"/>
        <v>35185</v>
      </c>
      <c r="B1014" s="7">
        <v>35171</v>
      </c>
      <c r="C1014" s="2" t="s">
        <v>0</v>
      </c>
      <c r="D1014" s="109"/>
      <c r="E1014" s="109"/>
      <c r="F1014" s="11">
        <f t="shared" si="67"/>
        <v>35185</v>
      </c>
      <c r="G1014" s="7">
        <v>35171</v>
      </c>
      <c r="H1014" s="16">
        <v>8879.6</v>
      </c>
      <c r="I1014" s="17">
        <f t="shared" si="68"/>
        <v>-1.6990827917454892E-3</v>
      </c>
      <c r="J1014" s="18">
        <f t="shared" si="69"/>
        <v>0.1185201748074524</v>
      </c>
      <c r="K1014" s="139"/>
      <c r="M1014" s="93"/>
    </row>
    <row r="1015" spans="1:13">
      <c r="A1015" s="11">
        <f t="shared" si="66"/>
        <v>35185</v>
      </c>
      <c r="B1015" s="7">
        <v>35172</v>
      </c>
      <c r="C1015" s="2" t="s">
        <v>0</v>
      </c>
      <c r="D1015" s="109"/>
      <c r="E1015" s="109"/>
      <c r="F1015" s="11">
        <f t="shared" si="67"/>
        <v>35185</v>
      </c>
      <c r="G1015" s="7">
        <v>35172</v>
      </c>
      <c r="H1015" s="16">
        <v>8915.2999999999993</v>
      </c>
      <c r="I1015" s="17">
        <f t="shared" si="68"/>
        <v>4.0123909541888341E-3</v>
      </c>
      <c r="J1015" s="18">
        <f t="shared" si="69"/>
        <v>0.11839760676301865</v>
      </c>
      <c r="K1015" s="139"/>
      <c r="M1015" s="93"/>
    </row>
    <row r="1016" spans="1:13">
      <c r="A1016" s="11">
        <f t="shared" si="66"/>
        <v>35185</v>
      </c>
      <c r="B1016" s="7">
        <v>35173</v>
      </c>
      <c r="C1016" s="2" t="s">
        <v>0</v>
      </c>
      <c r="D1016" s="109"/>
      <c r="E1016" s="109"/>
      <c r="F1016" s="11">
        <f t="shared" si="67"/>
        <v>35185</v>
      </c>
      <c r="G1016" s="7">
        <v>35173</v>
      </c>
      <c r="H1016" s="16">
        <v>8868.2000000000007</v>
      </c>
      <c r="I1016" s="17">
        <f t="shared" si="68"/>
        <v>-5.2970573993650384E-3</v>
      </c>
      <c r="J1016" s="18">
        <f t="shared" si="69"/>
        <v>0.11874300163920906</v>
      </c>
      <c r="K1016" s="139"/>
      <c r="M1016" s="93"/>
    </row>
    <row r="1017" spans="1:13">
      <c r="A1017" s="11">
        <f t="shared" si="66"/>
        <v>35185</v>
      </c>
      <c r="B1017" s="7">
        <v>35174</v>
      </c>
      <c r="C1017" s="2" t="s">
        <v>0</v>
      </c>
      <c r="D1017" s="109"/>
      <c r="E1017" s="109"/>
      <c r="F1017" s="11">
        <f t="shared" si="67"/>
        <v>35185</v>
      </c>
      <c r="G1017" s="7">
        <v>35174</v>
      </c>
      <c r="H1017" s="16">
        <v>8907.7000000000007</v>
      </c>
      <c r="I1017" s="17">
        <f t="shared" si="68"/>
        <v>4.4442267355446858E-3</v>
      </c>
      <c r="J1017" s="18">
        <f t="shared" si="69"/>
        <v>0.11892867020533315</v>
      </c>
      <c r="K1017" s="139"/>
      <c r="M1017" s="93"/>
    </row>
    <row r="1018" spans="1:13">
      <c r="A1018" s="11">
        <f t="shared" si="66"/>
        <v>35185</v>
      </c>
      <c r="B1018" s="7">
        <v>35177</v>
      </c>
      <c r="C1018" s="2" t="s">
        <v>0</v>
      </c>
      <c r="D1018" s="109"/>
      <c r="E1018" s="109"/>
      <c r="F1018" s="11">
        <f t="shared" si="67"/>
        <v>35185</v>
      </c>
      <c r="G1018" s="7">
        <v>35177</v>
      </c>
      <c r="H1018" s="16">
        <v>8913.9</v>
      </c>
      <c r="I1018" s="17">
        <f t="shared" si="68"/>
        <v>6.9578491831559074E-4</v>
      </c>
      <c r="J1018" s="18">
        <f t="shared" si="69"/>
        <v>0.11837285486833662</v>
      </c>
      <c r="K1018" s="139"/>
      <c r="M1018" s="93"/>
    </row>
    <row r="1019" spans="1:13">
      <c r="A1019" s="11">
        <f t="shared" si="66"/>
        <v>35185</v>
      </c>
      <c r="B1019" s="7">
        <v>35178</v>
      </c>
      <c r="C1019" s="2" t="s">
        <v>0</v>
      </c>
      <c r="D1019" s="109"/>
      <c r="E1019" s="109"/>
      <c r="F1019" s="11">
        <f t="shared" si="67"/>
        <v>35185</v>
      </c>
      <c r="G1019" s="7">
        <v>35178</v>
      </c>
      <c r="H1019" s="16">
        <v>9045</v>
      </c>
      <c r="I1019" s="17">
        <f t="shared" si="68"/>
        <v>1.4600262694099248E-2</v>
      </c>
      <c r="J1019" s="18">
        <f t="shared" si="69"/>
        <v>0.11961814046206358</v>
      </c>
      <c r="K1019" s="139"/>
      <c r="M1019" s="93"/>
    </row>
    <row r="1020" spans="1:13">
      <c r="A1020" s="11">
        <f t="shared" si="66"/>
        <v>35185</v>
      </c>
      <c r="B1020" s="7">
        <v>35179</v>
      </c>
      <c r="C1020" s="2" t="s">
        <v>0</v>
      </c>
      <c r="D1020" s="109"/>
      <c r="E1020" s="109"/>
      <c r="F1020" s="11">
        <f t="shared" si="67"/>
        <v>35185</v>
      </c>
      <c r="G1020" s="7">
        <v>35179</v>
      </c>
      <c r="H1020" s="16">
        <v>9109.2999999999993</v>
      </c>
      <c r="I1020" s="17">
        <f t="shared" si="68"/>
        <v>7.0837508335106752E-3</v>
      </c>
      <c r="J1020" s="18">
        <f t="shared" si="69"/>
        <v>0.11944413907296589</v>
      </c>
      <c r="K1020" s="139"/>
      <c r="M1020" s="93"/>
    </row>
    <row r="1021" spans="1:13">
      <c r="A1021" s="11">
        <f t="shared" si="66"/>
        <v>35185</v>
      </c>
      <c r="B1021" s="7">
        <v>35180</v>
      </c>
      <c r="C1021" s="2" t="s">
        <v>0</v>
      </c>
      <c r="D1021" s="109"/>
      <c r="E1021" s="109"/>
      <c r="F1021" s="11">
        <f t="shared" si="67"/>
        <v>35185</v>
      </c>
      <c r="G1021" s="7">
        <v>35180</v>
      </c>
      <c r="H1021" s="16">
        <v>9106.2999999999993</v>
      </c>
      <c r="I1021" s="17">
        <f t="shared" si="68"/>
        <v>-3.2938800007952055E-4</v>
      </c>
      <c r="J1021" s="18">
        <f t="shared" si="69"/>
        <v>0.11944958471449071</v>
      </c>
      <c r="K1021" s="139"/>
      <c r="M1021" s="93"/>
    </row>
    <row r="1022" spans="1:13">
      <c r="A1022" s="11">
        <f t="shared" si="66"/>
        <v>35185</v>
      </c>
      <c r="B1022" s="7">
        <v>35181</v>
      </c>
      <c r="C1022" s="2" t="s">
        <v>0</v>
      </c>
      <c r="D1022" s="109"/>
      <c r="E1022" s="109"/>
      <c r="F1022" s="11">
        <f t="shared" si="67"/>
        <v>35185</v>
      </c>
      <c r="G1022" s="7">
        <v>35181</v>
      </c>
      <c r="H1022" s="16">
        <v>9147.7999999999993</v>
      </c>
      <c r="I1022" s="17">
        <f t="shared" si="68"/>
        <v>4.5469315386228526E-3</v>
      </c>
      <c r="J1022" s="18">
        <f t="shared" si="69"/>
        <v>0.11962706617391175</v>
      </c>
      <c r="K1022" s="139"/>
      <c r="M1022" s="93"/>
    </row>
    <row r="1023" spans="1:13">
      <c r="A1023" s="11">
        <f t="shared" si="66"/>
        <v>35185</v>
      </c>
      <c r="B1023" s="7">
        <v>35184</v>
      </c>
      <c r="C1023" s="2" t="s">
        <v>0</v>
      </c>
      <c r="D1023" s="109"/>
      <c r="E1023" s="109"/>
      <c r="F1023" s="11">
        <f t="shared" si="67"/>
        <v>35185</v>
      </c>
      <c r="G1023" s="7">
        <v>35184</v>
      </c>
      <c r="H1023" s="16">
        <v>9118.5</v>
      </c>
      <c r="I1023" s="17">
        <f t="shared" si="68"/>
        <v>-3.2080963445624299E-3</v>
      </c>
      <c r="J1023" s="18">
        <f t="shared" si="69"/>
        <v>0.11979859151963712</v>
      </c>
      <c r="K1023" s="139"/>
      <c r="M1023" s="93"/>
    </row>
    <row r="1024" spans="1:13">
      <c r="A1024" s="11">
        <f t="shared" si="66"/>
        <v>35185</v>
      </c>
      <c r="B1024" s="7">
        <v>35185</v>
      </c>
      <c r="C1024" s="2" t="s">
        <v>0</v>
      </c>
      <c r="D1024" s="109"/>
      <c r="E1024" s="109"/>
      <c r="F1024" s="11">
        <f t="shared" si="67"/>
        <v>35185</v>
      </c>
      <c r="G1024" s="7">
        <v>35185</v>
      </c>
      <c r="H1024" s="16">
        <v>9104</v>
      </c>
      <c r="I1024" s="17">
        <f t="shared" si="68"/>
        <v>-1.5914394907747061E-3</v>
      </c>
      <c r="J1024" s="18">
        <f t="shared" si="69"/>
        <v>0.11984695160973083</v>
      </c>
      <c r="K1024" s="139"/>
      <c r="M1024" s="93"/>
    </row>
    <row r="1025" spans="1:13">
      <c r="A1025" s="11">
        <f t="shared" si="66"/>
        <v>35216</v>
      </c>
      <c r="B1025" s="7">
        <v>35186</v>
      </c>
      <c r="C1025" s="2" t="s">
        <v>0</v>
      </c>
      <c r="D1025" s="109"/>
      <c r="E1025" s="109"/>
      <c r="F1025" s="11">
        <f t="shared" si="67"/>
        <v>35216</v>
      </c>
      <c r="G1025" s="7">
        <v>35186</v>
      </c>
      <c r="H1025" s="16">
        <v>9098.2999999999993</v>
      </c>
      <c r="I1025" s="17">
        <f t="shared" si="68"/>
        <v>-6.2629449974091771E-4</v>
      </c>
      <c r="J1025" s="18">
        <f t="shared" si="69"/>
        <v>0.11974670466297394</v>
      </c>
      <c r="K1025" s="139"/>
      <c r="M1025" s="93"/>
    </row>
    <row r="1026" spans="1:13">
      <c r="A1026" s="11">
        <f t="shared" si="66"/>
        <v>35216</v>
      </c>
      <c r="B1026" s="7">
        <v>35187</v>
      </c>
      <c r="C1026" s="2" t="s">
        <v>0</v>
      </c>
      <c r="D1026" s="109"/>
      <c r="E1026" s="109"/>
      <c r="F1026" s="11">
        <f t="shared" si="67"/>
        <v>35216</v>
      </c>
      <c r="G1026" s="7">
        <v>35187</v>
      </c>
      <c r="H1026" s="16">
        <v>9133.6</v>
      </c>
      <c r="I1026" s="17">
        <f t="shared" si="68"/>
        <v>3.8723384957462205E-3</v>
      </c>
      <c r="J1026" s="18">
        <f t="shared" si="69"/>
        <v>0.11985271127355558</v>
      </c>
      <c r="K1026" s="139"/>
      <c r="M1026" s="93"/>
    </row>
    <row r="1027" spans="1:13">
      <c r="A1027" s="11">
        <f t="shared" ref="A1027:A1090" si="70">EOMONTH(B1027,0)</f>
        <v>35216</v>
      </c>
      <c r="B1027" s="7">
        <v>35188</v>
      </c>
      <c r="C1027" s="2" t="s">
        <v>0</v>
      </c>
      <c r="D1027" s="109"/>
      <c r="E1027" s="109"/>
      <c r="F1027" s="11">
        <f t="shared" ref="F1027:F1090" si="71">EOMONTH(G1027,0)</f>
        <v>35216</v>
      </c>
      <c r="G1027" s="7">
        <v>35188</v>
      </c>
      <c r="H1027" s="16">
        <v>9033</v>
      </c>
      <c r="I1027" s="17">
        <f t="shared" si="68"/>
        <v>-1.1075383212273884E-2</v>
      </c>
      <c r="J1027" s="18">
        <f t="shared" si="69"/>
        <v>0.12142437585706593</v>
      </c>
      <c r="K1027" s="139"/>
      <c r="M1027" s="93"/>
    </row>
    <row r="1028" spans="1:13">
      <c r="A1028" s="11">
        <f t="shared" si="70"/>
        <v>35216</v>
      </c>
      <c r="B1028" s="7">
        <v>35191</v>
      </c>
      <c r="C1028" s="2" t="s">
        <v>0</v>
      </c>
      <c r="D1028" s="109"/>
      <c r="E1028" s="109"/>
      <c r="F1028" s="11">
        <f t="shared" si="71"/>
        <v>35216</v>
      </c>
      <c r="G1028" s="7">
        <v>35191</v>
      </c>
      <c r="H1028" s="16">
        <v>9028.2999999999993</v>
      </c>
      <c r="I1028" s="17">
        <f t="shared" ref="I1028:I1091" si="72">IF(AND(ISNUMBER(H1027),ISNUMBER(H1028)),LN(H1028/H1027)," ")</f>
        <v>-5.204498132571632E-4</v>
      </c>
      <c r="J1028" s="18">
        <f t="shared" si="69"/>
        <v>0.12143033986965998</v>
      </c>
      <c r="K1028" s="139"/>
      <c r="M1028" s="93"/>
    </row>
    <row r="1029" spans="1:13">
      <c r="A1029" s="11">
        <f t="shared" si="70"/>
        <v>35216</v>
      </c>
      <c r="B1029" s="7">
        <v>35192</v>
      </c>
      <c r="C1029" s="2" t="s">
        <v>0</v>
      </c>
      <c r="D1029" s="109"/>
      <c r="E1029" s="109"/>
      <c r="F1029" s="11">
        <f t="shared" si="71"/>
        <v>35216</v>
      </c>
      <c r="G1029" s="7">
        <v>35192</v>
      </c>
      <c r="H1029" s="16">
        <v>9072.7999999999993</v>
      </c>
      <c r="I1029" s="17">
        <f t="shared" si="72"/>
        <v>4.9168381645343009E-3</v>
      </c>
      <c r="J1029" s="18">
        <f t="shared" si="69"/>
        <v>0.12038377998452374</v>
      </c>
      <c r="K1029" s="139"/>
      <c r="M1029" s="93"/>
    </row>
    <row r="1030" spans="1:13">
      <c r="A1030" s="11">
        <f t="shared" si="70"/>
        <v>35216</v>
      </c>
      <c r="B1030" s="7">
        <v>35193</v>
      </c>
      <c r="C1030" s="2" t="s">
        <v>0</v>
      </c>
      <c r="D1030" s="109"/>
      <c r="E1030" s="109"/>
      <c r="F1030" s="11">
        <f t="shared" si="71"/>
        <v>35216</v>
      </c>
      <c r="G1030" s="7">
        <v>35193</v>
      </c>
      <c r="H1030" s="16">
        <v>9031.6</v>
      </c>
      <c r="I1030" s="17">
        <f t="shared" si="72"/>
        <v>-4.5513876319478348E-3</v>
      </c>
      <c r="J1030" s="18">
        <f t="shared" si="69"/>
        <v>0.11827737982908605</v>
      </c>
      <c r="K1030" s="139"/>
      <c r="M1030" s="93"/>
    </row>
    <row r="1031" spans="1:13">
      <c r="A1031" s="11">
        <f t="shared" si="70"/>
        <v>35216</v>
      </c>
      <c r="B1031" s="7">
        <v>35194</v>
      </c>
      <c r="C1031" s="2" t="s">
        <v>0</v>
      </c>
      <c r="D1031" s="109"/>
      <c r="E1031" s="109"/>
      <c r="F1031" s="11">
        <f t="shared" si="71"/>
        <v>35216</v>
      </c>
      <c r="G1031" s="7">
        <v>35194</v>
      </c>
      <c r="H1031" s="16">
        <v>8977.6</v>
      </c>
      <c r="I1031" s="17">
        <f t="shared" si="72"/>
        <v>-5.9969528724651989E-3</v>
      </c>
      <c r="J1031" s="18">
        <f t="shared" si="69"/>
        <v>0.11873246668848007</v>
      </c>
      <c r="K1031" s="139"/>
      <c r="M1031" s="93"/>
    </row>
    <row r="1032" spans="1:13">
      <c r="A1032" s="11">
        <f t="shared" si="70"/>
        <v>35216</v>
      </c>
      <c r="B1032" s="7">
        <v>35195</v>
      </c>
      <c r="C1032" s="2" t="s">
        <v>0</v>
      </c>
      <c r="D1032" s="109"/>
      <c r="E1032" s="109"/>
      <c r="F1032" s="11">
        <f t="shared" si="71"/>
        <v>35216</v>
      </c>
      <c r="G1032" s="7">
        <v>35195</v>
      </c>
      <c r="H1032" s="16">
        <v>8880.7999999999993</v>
      </c>
      <c r="I1032" s="17">
        <f t="shared" si="72"/>
        <v>-1.0840942978270261E-2</v>
      </c>
      <c r="J1032" s="18">
        <f t="shared" si="69"/>
        <v>0.12014999817427877</v>
      </c>
      <c r="K1032" s="139"/>
      <c r="M1032" s="93"/>
    </row>
    <row r="1033" spans="1:13">
      <c r="A1033" s="11">
        <f t="shared" si="70"/>
        <v>35216</v>
      </c>
      <c r="B1033" s="7">
        <v>35198</v>
      </c>
      <c r="C1033" s="2" t="s">
        <v>0</v>
      </c>
      <c r="D1033" s="109"/>
      <c r="E1033" s="109"/>
      <c r="F1033" s="11">
        <f t="shared" si="71"/>
        <v>35216</v>
      </c>
      <c r="G1033" s="7">
        <v>35198</v>
      </c>
      <c r="H1033" s="16">
        <v>8890.5</v>
      </c>
      <c r="I1033" s="17">
        <f t="shared" si="72"/>
        <v>1.0916478775653189E-3</v>
      </c>
      <c r="J1033" s="18">
        <f t="shared" si="69"/>
        <v>0.11985950925098796</v>
      </c>
      <c r="K1033" s="139"/>
      <c r="M1033" s="93"/>
    </row>
    <row r="1034" spans="1:13">
      <c r="A1034" s="11">
        <f t="shared" si="70"/>
        <v>35216</v>
      </c>
      <c r="B1034" s="7">
        <v>35199</v>
      </c>
      <c r="C1034" s="2" t="s">
        <v>0</v>
      </c>
      <c r="D1034" s="109"/>
      <c r="E1034" s="109"/>
      <c r="F1034" s="11">
        <f t="shared" si="71"/>
        <v>35216</v>
      </c>
      <c r="G1034" s="7">
        <v>35199</v>
      </c>
      <c r="H1034" s="16">
        <v>8911.7000000000007</v>
      </c>
      <c r="I1034" s="17">
        <f t="shared" si="72"/>
        <v>2.3817292269105216E-3</v>
      </c>
      <c r="J1034" s="18">
        <f t="shared" si="69"/>
        <v>0.11953682410714139</v>
      </c>
      <c r="K1034" s="139"/>
      <c r="M1034" s="93"/>
    </row>
    <row r="1035" spans="1:13">
      <c r="A1035" s="11">
        <f t="shared" si="70"/>
        <v>35216</v>
      </c>
      <c r="B1035" s="7">
        <v>35200</v>
      </c>
      <c r="C1035" s="2" t="s">
        <v>0</v>
      </c>
      <c r="D1035" s="109"/>
      <c r="E1035" s="109"/>
      <c r="F1035" s="11">
        <f t="shared" si="71"/>
        <v>35216</v>
      </c>
      <c r="G1035" s="7">
        <v>35200</v>
      </c>
      <c r="H1035" s="16">
        <v>8902.5</v>
      </c>
      <c r="I1035" s="17">
        <f t="shared" si="72"/>
        <v>-1.0328839709802579E-3</v>
      </c>
      <c r="J1035" s="18">
        <f t="shared" si="69"/>
        <v>0.11805084219622237</v>
      </c>
      <c r="K1035" s="139"/>
      <c r="M1035" s="93"/>
    </row>
    <row r="1036" spans="1:13">
      <c r="A1036" s="11">
        <f t="shared" si="70"/>
        <v>35216</v>
      </c>
      <c r="B1036" s="7">
        <v>35201</v>
      </c>
      <c r="C1036" s="2" t="s">
        <v>0</v>
      </c>
      <c r="D1036" s="109"/>
      <c r="E1036" s="109"/>
      <c r="F1036" s="11">
        <f t="shared" si="71"/>
        <v>35216</v>
      </c>
      <c r="G1036" s="7">
        <v>35201</v>
      </c>
      <c r="H1036" s="16">
        <v>8845.1</v>
      </c>
      <c r="I1036" s="17">
        <f t="shared" si="72"/>
        <v>-6.4685027994588282E-3</v>
      </c>
      <c r="J1036" s="18">
        <f t="shared" si="69"/>
        <v>0.11838821822724291</v>
      </c>
      <c r="K1036" s="139"/>
      <c r="M1036" s="93"/>
    </row>
    <row r="1037" spans="1:13">
      <c r="A1037" s="11">
        <f t="shared" si="70"/>
        <v>35216</v>
      </c>
      <c r="B1037" s="7">
        <v>35202</v>
      </c>
      <c r="C1037" s="2" t="s">
        <v>0</v>
      </c>
      <c r="D1037" s="109"/>
      <c r="E1037" s="109"/>
      <c r="F1037" s="11">
        <f t="shared" si="71"/>
        <v>35216</v>
      </c>
      <c r="G1037" s="7">
        <v>35202</v>
      </c>
      <c r="H1037" s="16">
        <v>8874.7000000000007</v>
      </c>
      <c r="I1037" s="17">
        <f t="shared" si="72"/>
        <v>3.3408986029132472E-3</v>
      </c>
      <c r="J1037" s="18">
        <f t="shared" si="69"/>
        <v>0.11821685247195139</v>
      </c>
      <c r="K1037" s="139"/>
      <c r="M1037" s="93"/>
    </row>
    <row r="1038" spans="1:13">
      <c r="A1038" s="11">
        <f t="shared" si="70"/>
        <v>35216</v>
      </c>
      <c r="B1038" s="7">
        <v>35205</v>
      </c>
      <c r="C1038" s="2" t="s">
        <v>0</v>
      </c>
      <c r="D1038" s="109"/>
      <c r="E1038" s="109"/>
      <c r="F1038" s="11">
        <f t="shared" si="71"/>
        <v>35216</v>
      </c>
      <c r="G1038" s="7">
        <v>35205</v>
      </c>
      <c r="H1038" s="16">
        <v>8870.5</v>
      </c>
      <c r="I1038" s="17">
        <f t="shared" si="72"/>
        <v>-4.7336745468380356E-4</v>
      </c>
      <c r="J1038" s="18">
        <f t="shared" si="69"/>
        <v>0.1181245011058526</v>
      </c>
      <c r="K1038" s="139"/>
      <c r="M1038" s="93"/>
    </row>
    <row r="1039" spans="1:13">
      <c r="A1039" s="11">
        <f t="shared" si="70"/>
        <v>35216</v>
      </c>
      <c r="B1039" s="7">
        <v>35206</v>
      </c>
      <c r="C1039" s="2" t="s">
        <v>0</v>
      </c>
      <c r="D1039" s="109"/>
      <c r="E1039" s="109"/>
      <c r="F1039" s="11">
        <f t="shared" si="71"/>
        <v>35216</v>
      </c>
      <c r="G1039" s="7">
        <v>35206</v>
      </c>
      <c r="H1039" s="16">
        <v>8843.2000000000007</v>
      </c>
      <c r="I1039" s="17">
        <f t="shared" si="72"/>
        <v>-3.0823624217047605E-3</v>
      </c>
      <c r="J1039" s="18">
        <f t="shared" si="69"/>
        <v>0.11790408547530906</v>
      </c>
      <c r="K1039" s="139"/>
      <c r="M1039" s="93"/>
    </row>
    <row r="1040" spans="1:13">
      <c r="A1040" s="11">
        <f t="shared" si="70"/>
        <v>35216</v>
      </c>
      <c r="B1040" s="7">
        <v>35207</v>
      </c>
      <c r="C1040" s="2" t="s">
        <v>0</v>
      </c>
      <c r="D1040" s="109"/>
      <c r="E1040" s="109"/>
      <c r="F1040" s="11">
        <f t="shared" si="71"/>
        <v>35216</v>
      </c>
      <c r="G1040" s="7">
        <v>35207</v>
      </c>
      <c r="H1040" s="16">
        <v>8855.9</v>
      </c>
      <c r="I1040" s="17">
        <f t="shared" si="72"/>
        <v>1.4351014661369837E-3</v>
      </c>
      <c r="J1040" s="18">
        <f t="shared" si="69"/>
        <v>0.11786531883476738</v>
      </c>
      <c r="K1040" s="139"/>
      <c r="M1040" s="93"/>
    </row>
    <row r="1041" spans="1:13">
      <c r="A1041" s="11">
        <f t="shared" si="70"/>
        <v>35216</v>
      </c>
      <c r="B1041" s="7">
        <v>35208</v>
      </c>
      <c r="C1041" s="2" t="s">
        <v>0</v>
      </c>
      <c r="D1041" s="109"/>
      <c r="E1041" s="109"/>
      <c r="F1041" s="11">
        <f t="shared" si="71"/>
        <v>35216</v>
      </c>
      <c r="G1041" s="7">
        <v>35208</v>
      </c>
      <c r="H1041" s="16">
        <v>8907.7999999999993</v>
      </c>
      <c r="I1041" s="17">
        <f t="shared" si="72"/>
        <v>5.8433938512954973E-3</v>
      </c>
      <c r="J1041" s="18">
        <f t="shared" si="69"/>
        <v>0.11824943119772587</v>
      </c>
      <c r="K1041" s="139"/>
      <c r="M1041" s="93"/>
    </row>
    <row r="1042" spans="1:13">
      <c r="A1042" s="11">
        <f t="shared" si="70"/>
        <v>35216</v>
      </c>
      <c r="B1042" s="7">
        <v>35209</v>
      </c>
      <c r="C1042" s="2" t="s">
        <v>0</v>
      </c>
      <c r="D1042" s="109"/>
      <c r="E1042" s="109"/>
      <c r="F1042" s="11">
        <f t="shared" si="71"/>
        <v>35216</v>
      </c>
      <c r="G1042" s="7">
        <v>35209</v>
      </c>
      <c r="H1042" s="16">
        <v>8894.9</v>
      </c>
      <c r="I1042" s="17">
        <f t="shared" si="72"/>
        <v>-1.4492186306292315E-3</v>
      </c>
      <c r="J1042" s="18">
        <f t="shared" si="69"/>
        <v>0.11824633100847293</v>
      </c>
      <c r="K1042" s="139"/>
      <c r="M1042" s="93"/>
    </row>
    <row r="1043" spans="1:13">
      <c r="A1043" s="11">
        <f t="shared" si="70"/>
        <v>35216</v>
      </c>
      <c r="B1043" s="7">
        <v>35212</v>
      </c>
      <c r="C1043" s="2" t="s">
        <v>0</v>
      </c>
      <c r="D1043" s="109"/>
      <c r="E1043" s="109"/>
      <c r="F1043" s="11">
        <f t="shared" si="71"/>
        <v>35216</v>
      </c>
      <c r="G1043" s="7">
        <v>35212</v>
      </c>
      <c r="H1043" s="16">
        <v>8921.7000000000007</v>
      </c>
      <c r="I1043" s="17">
        <f t="shared" si="72"/>
        <v>3.0084326092692723E-3</v>
      </c>
      <c r="J1043" s="18">
        <f t="shared" si="69"/>
        <v>0.11794091054547591</v>
      </c>
      <c r="K1043" s="139"/>
      <c r="M1043" s="93"/>
    </row>
    <row r="1044" spans="1:13">
      <c r="A1044" s="11">
        <f t="shared" si="70"/>
        <v>35216</v>
      </c>
      <c r="B1044" s="7">
        <v>35213</v>
      </c>
      <c r="C1044" s="2" t="s">
        <v>0</v>
      </c>
      <c r="D1044" s="109"/>
      <c r="E1044" s="109"/>
      <c r="F1044" s="11">
        <f t="shared" si="71"/>
        <v>35216</v>
      </c>
      <c r="G1044" s="7">
        <v>35213</v>
      </c>
      <c r="H1044" s="16">
        <v>8919</v>
      </c>
      <c r="I1044" s="17">
        <f t="shared" si="72"/>
        <v>-3.0267870886386682E-4</v>
      </c>
      <c r="J1044" s="18">
        <f t="shared" si="69"/>
        <v>0.11718942891228776</v>
      </c>
      <c r="K1044" s="139"/>
      <c r="M1044" s="93"/>
    </row>
    <row r="1045" spans="1:13">
      <c r="A1045" s="11">
        <f t="shared" si="70"/>
        <v>35216</v>
      </c>
      <c r="B1045" s="7">
        <v>35214</v>
      </c>
      <c r="C1045" s="2" t="s">
        <v>0</v>
      </c>
      <c r="D1045" s="109"/>
      <c r="E1045" s="109"/>
      <c r="F1045" s="11">
        <f t="shared" si="71"/>
        <v>35216</v>
      </c>
      <c r="G1045" s="7">
        <v>35214</v>
      </c>
      <c r="H1045" s="16">
        <v>8928.6</v>
      </c>
      <c r="I1045" s="17">
        <f t="shared" si="72"/>
        <v>1.0757749978523349E-3</v>
      </c>
      <c r="J1045" s="18">
        <f t="shared" si="69"/>
        <v>0.11685784461019579</v>
      </c>
      <c r="K1045" s="139"/>
      <c r="M1045" s="93"/>
    </row>
    <row r="1046" spans="1:13">
      <c r="A1046" s="11">
        <f t="shared" si="70"/>
        <v>35216</v>
      </c>
      <c r="B1046" s="7">
        <v>35215</v>
      </c>
      <c r="C1046" s="2" t="s">
        <v>0</v>
      </c>
      <c r="D1046" s="109"/>
      <c r="E1046" s="109"/>
      <c r="F1046" s="11">
        <f t="shared" si="71"/>
        <v>35216</v>
      </c>
      <c r="G1046" s="7">
        <v>35215</v>
      </c>
      <c r="H1046" s="16">
        <v>8892.9</v>
      </c>
      <c r="I1046" s="17">
        <f t="shared" si="72"/>
        <v>-4.0064021269231222E-3</v>
      </c>
      <c r="J1046" s="18">
        <f t="shared" si="69"/>
        <v>0.11620941597708745</v>
      </c>
      <c r="K1046" s="139"/>
      <c r="M1046" s="93"/>
    </row>
    <row r="1047" spans="1:13">
      <c r="A1047" s="11">
        <f t="shared" si="70"/>
        <v>35216</v>
      </c>
      <c r="B1047" s="7">
        <v>35216</v>
      </c>
      <c r="C1047" s="2" t="s">
        <v>0</v>
      </c>
      <c r="D1047" s="109"/>
      <c r="E1047" s="109"/>
      <c r="F1047" s="11">
        <f t="shared" si="71"/>
        <v>35216</v>
      </c>
      <c r="G1047" s="7">
        <v>35216</v>
      </c>
      <c r="H1047" s="16">
        <v>8931.4</v>
      </c>
      <c r="I1047" s="17">
        <f t="shared" si="72"/>
        <v>4.3199519615187941E-3</v>
      </c>
      <c r="J1047" s="18">
        <f t="shared" si="69"/>
        <v>0.11641754460630414</v>
      </c>
      <c r="K1047" s="139"/>
      <c r="M1047" s="93"/>
    </row>
    <row r="1048" spans="1:13">
      <c r="A1048" s="11">
        <f t="shared" si="70"/>
        <v>35246</v>
      </c>
      <c r="B1048" s="7">
        <v>35219</v>
      </c>
      <c r="C1048" s="2" t="s">
        <v>0</v>
      </c>
      <c r="D1048" s="109"/>
      <c r="E1048" s="109"/>
      <c r="F1048" s="11">
        <f t="shared" si="71"/>
        <v>35246</v>
      </c>
      <c r="G1048" s="7">
        <v>35219</v>
      </c>
      <c r="H1048" s="16">
        <v>8783.7999999999993</v>
      </c>
      <c r="I1048" s="17">
        <f t="shared" si="72"/>
        <v>-1.6664041678863269E-2</v>
      </c>
      <c r="J1048" s="18">
        <f t="shared" si="69"/>
        <v>0.11825367987798423</v>
      </c>
      <c r="K1048" s="139"/>
      <c r="M1048" s="93"/>
    </row>
    <row r="1049" spans="1:13">
      <c r="A1049" s="11">
        <f t="shared" si="70"/>
        <v>35246</v>
      </c>
      <c r="B1049" s="7">
        <v>35220</v>
      </c>
      <c r="C1049" s="2" t="s">
        <v>0</v>
      </c>
      <c r="D1049" s="109"/>
      <c r="E1049" s="109"/>
      <c r="F1049" s="11">
        <f t="shared" si="71"/>
        <v>35246</v>
      </c>
      <c r="G1049" s="7">
        <v>35220</v>
      </c>
      <c r="H1049" s="16">
        <v>8819.2999999999993</v>
      </c>
      <c r="I1049" s="17">
        <f t="shared" si="72"/>
        <v>4.0333859521051807E-3</v>
      </c>
      <c r="J1049" s="18">
        <f t="shared" si="69"/>
        <v>0.11807397705597854</v>
      </c>
      <c r="K1049" s="139"/>
      <c r="M1049" s="93"/>
    </row>
    <row r="1050" spans="1:13">
      <c r="A1050" s="11">
        <f t="shared" si="70"/>
        <v>35246</v>
      </c>
      <c r="B1050" s="7">
        <v>35221</v>
      </c>
      <c r="C1050" s="2" t="s">
        <v>0</v>
      </c>
      <c r="D1050" s="109"/>
      <c r="E1050" s="109"/>
      <c r="F1050" s="11">
        <f t="shared" si="71"/>
        <v>35246</v>
      </c>
      <c r="G1050" s="7">
        <v>35221</v>
      </c>
      <c r="H1050" s="16">
        <v>8792.5</v>
      </c>
      <c r="I1050" s="17">
        <f t="shared" si="72"/>
        <v>-3.0434164237597471E-3</v>
      </c>
      <c r="J1050" s="18">
        <f t="shared" si="69"/>
        <v>0.11693029925358904</v>
      </c>
      <c r="K1050" s="139"/>
      <c r="M1050" s="93"/>
    </row>
    <row r="1051" spans="1:13">
      <c r="A1051" s="11">
        <f t="shared" si="70"/>
        <v>35246</v>
      </c>
      <c r="B1051" s="7">
        <v>35222</v>
      </c>
      <c r="C1051" s="2" t="s">
        <v>0</v>
      </c>
      <c r="D1051" s="109"/>
      <c r="E1051" s="109"/>
      <c r="F1051" s="11">
        <f t="shared" si="71"/>
        <v>35246</v>
      </c>
      <c r="G1051" s="7">
        <v>35222</v>
      </c>
      <c r="H1051" s="16">
        <v>8737.7999999999993</v>
      </c>
      <c r="I1051" s="17">
        <f t="shared" si="72"/>
        <v>-6.2406436315478883E-3</v>
      </c>
      <c r="J1051" s="18">
        <f t="shared" si="69"/>
        <v>0.11736421413526886</v>
      </c>
      <c r="K1051" s="139"/>
      <c r="M1051" s="93"/>
    </row>
    <row r="1052" spans="1:13">
      <c r="A1052" s="11">
        <f t="shared" si="70"/>
        <v>35246</v>
      </c>
      <c r="B1052" s="7">
        <v>35223</v>
      </c>
      <c r="C1052" s="2" t="s">
        <v>0</v>
      </c>
      <c r="D1052" s="109"/>
      <c r="E1052" s="109"/>
      <c r="F1052" s="11">
        <f t="shared" si="71"/>
        <v>35246</v>
      </c>
      <c r="G1052" s="7">
        <v>35223</v>
      </c>
      <c r="H1052" s="16">
        <v>8762.5</v>
      </c>
      <c r="I1052" s="17">
        <f t="shared" si="72"/>
        <v>2.8228106262559167E-3</v>
      </c>
      <c r="J1052" s="18">
        <f t="shared" si="69"/>
        <v>0.11735740164273807</v>
      </c>
      <c r="K1052" s="139"/>
      <c r="M1052" s="93"/>
    </row>
    <row r="1053" spans="1:13">
      <c r="A1053" s="11">
        <f t="shared" si="70"/>
        <v>35246</v>
      </c>
      <c r="B1053" s="7">
        <v>35226</v>
      </c>
      <c r="C1053" s="2" t="s">
        <v>0</v>
      </c>
      <c r="D1053" s="109"/>
      <c r="E1053" s="109"/>
      <c r="F1053" s="11">
        <f t="shared" si="71"/>
        <v>35246</v>
      </c>
      <c r="G1053" s="7">
        <v>35226</v>
      </c>
      <c r="H1053" s="16">
        <v>8762.5</v>
      </c>
      <c r="I1053" s="17">
        <f t="shared" si="72"/>
        <v>0</v>
      </c>
      <c r="J1053" s="18">
        <f t="shared" ref="J1053:J1116" si="73">IF(ISNUMBER(I1053),STDEV(I964:I1053)*SQRT(252),"")</f>
        <v>0.11631861453771079</v>
      </c>
      <c r="K1053" s="139"/>
      <c r="M1053" s="93"/>
    </row>
    <row r="1054" spans="1:13">
      <c r="A1054" s="11">
        <f t="shared" si="70"/>
        <v>35246</v>
      </c>
      <c r="B1054" s="7">
        <v>35227</v>
      </c>
      <c r="C1054" s="2" t="s">
        <v>0</v>
      </c>
      <c r="D1054" s="109"/>
      <c r="E1054" s="109"/>
      <c r="F1054" s="11">
        <f t="shared" si="71"/>
        <v>35246</v>
      </c>
      <c r="G1054" s="7">
        <v>35227</v>
      </c>
      <c r="H1054" s="16">
        <v>8771.7000000000007</v>
      </c>
      <c r="I1054" s="17">
        <f t="shared" si="72"/>
        <v>1.0493778837071693E-3</v>
      </c>
      <c r="J1054" s="18">
        <f t="shared" si="73"/>
        <v>0.11633396895601049</v>
      </c>
      <c r="K1054" s="139"/>
      <c r="M1054" s="93"/>
    </row>
    <row r="1055" spans="1:13">
      <c r="A1055" s="11">
        <f t="shared" si="70"/>
        <v>35246</v>
      </c>
      <c r="B1055" s="7">
        <v>35228</v>
      </c>
      <c r="C1055" s="2" t="s">
        <v>0</v>
      </c>
      <c r="D1055" s="109"/>
      <c r="E1055" s="109"/>
      <c r="F1055" s="11">
        <f t="shared" si="71"/>
        <v>35246</v>
      </c>
      <c r="G1055" s="7">
        <v>35228</v>
      </c>
      <c r="H1055" s="16">
        <v>8732.4</v>
      </c>
      <c r="I1055" s="17">
        <f t="shared" si="72"/>
        <v>-4.4903840855117505E-3</v>
      </c>
      <c r="J1055" s="18">
        <f t="shared" si="73"/>
        <v>0.11650985328068035</v>
      </c>
      <c r="K1055" s="139"/>
      <c r="M1055" s="93"/>
    </row>
    <row r="1056" spans="1:13">
      <c r="A1056" s="11">
        <f t="shared" si="70"/>
        <v>35246</v>
      </c>
      <c r="B1056" s="7">
        <v>35229</v>
      </c>
      <c r="C1056" s="2" t="s">
        <v>0</v>
      </c>
      <c r="D1056" s="109"/>
      <c r="E1056" s="109"/>
      <c r="F1056" s="11">
        <f t="shared" si="71"/>
        <v>35246</v>
      </c>
      <c r="G1056" s="7">
        <v>35229</v>
      </c>
      <c r="H1056" s="16">
        <v>8708.2000000000007</v>
      </c>
      <c r="I1056" s="17">
        <f t="shared" si="72"/>
        <v>-2.7751356640378722E-3</v>
      </c>
      <c r="J1056" s="18">
        <f t="shared" si="73"/>
        <v>0.1165514088335871</v>
      </c>
      <c r="K1056" s="139"/>
      <c r="M1056" s="93"/>
    </row>
    <row r="1057" spans="1:13">
      <c r="A1057" s="11">
        <f t="shared" si="70"/>
        <v>35246</v>
      </c>
      <c r="B1057" s="7">
        <v>35230</v>
      </c>
      <c r="C1057" s="2" t="s">
        <v>0</v>
      </c>
      <c r="D1057" s="109"/>
      <c r="E1057" s="109"/>
      <c r="F1057" s="11">
        <f t="shared" si="71"/>
        <v>35246</v>
      </c>
      <c r="G1057" s="7">
        <v>35230</v>
      </c>
      <c r="H1057" s="16">
        <v>8770.7000000000007</v>
      </c>
      <c r="I1057" s="17">
        <f t="shared" si="72"/>
        <v>7.1515102638369434E-3</v>
      </c>
      <c r="J1057" s="18">
        <f t="shared" si="73"/>
        <v>0.11715361608414952</v>
      </c>
      <c r="K1057" s="139"/>
      <c r="M1057" s="93"/>
    </row>
    <row r="1058" spans="1:13">
      <c r="A1058" s="11">
        <f t="shared" si="70"/>
        <v>35246</v>
      </c>
      <c r="B1058" s="7">
        <v>35233</v>
      </c>
      <c r="C1058" s="2" t="s">
        <v>0</v>
      </c>
      <c r="D1058" s="109"/>
      <c r="E1058" s="109"/>
      <c r="F1058" s="11">
        <f t="shared" si="71"/>
        <v>35246</v>
      </c>
      <c r="G1058" s="7">
        <v>35233</v>
      </c>
      <c r="H1058" s="16">
        <v>8731</v>
      </c>
      <c r="I1058" s="17">
        <f t="shared" si="72"/>
        <v>-4.5367099300324147E-3</v>
      </c>
      <c r="J1058" s="18">
        <f t="shared" si="73"/>
        <v>0.11720180268814293</v>
      </c>
      <c r="K1058" s="139"/>
      <c r="M1058" s="93"/>
    </row>
    <row r="1059" spans="1:13">
      <c r="A1059" s="11">
        <f t="shared" si="70"/>
        <v>35246</v>
      </c>
      <c r="B1059" s="7">
        <v>35234</v>
      </c>
      <c r="C1059" s="2" t="s">
        <v>0</v>
      </c>
      <c r="D1059" s="109"/>
      <c r="E1059" s="109"/>
      <c r="F1059" s="11">
        <f t="shared" si="71"/>
        <v>35246</v>
      </c>
      <c r="G1059" s="7">
        <v>35234</v>
      </c>
      <c r="H1059" s="16">
        <v>8822.2999999999993</v>
      </c>
      <c r="I1059" s="17">
        <f t="shared" si="72"/>
        <v>1.0402696170244976E-2</v>
      </c>
      <c r="J1059" s="18">
        <f t="shared" si="73"/>
        <v>0.11656510397402056</v>
      </c>
      <c r="K1059" s="139"/>
      <c r="M1059" s="93"/>
    </row>
    <row r="1060" spans="1:13">
      <c r="A1060" s="11">
        <f t="shared" si="70"/>
        <v>35246</v>
      </c>
      <c r="B1060" s="7">
        <v>35235</v>
      </c>
      <c r="C1060" s="2" t="s">
        <v>0</v>
      </c>
      <c r="D1060" s="109"/>
      <c r="E1060" s="109"/>
      <c r="F1060" s="11">
        <f t="shared" si="71"/>
        <v>35246</v>
      </c>
      <c r="G1060" s="7">
        <v>35235</v>
      </c>
      <c r="H1060" s="16">
        <v>8839.7000000000007</v>
      </c>
      <c r="I1060" s="17">
        <f t="shared" si="72"/>
        <v>1.9703324231916692E-3</v>
      </c>
      <c r="J1060" s="18">
        <f t="shared" si="73"/>
        <v>0.11635399274719777</v>
      </c>
      <c r="K1060" s="139"/>
      <c r="M1060" s="93"/>
    </row>
    <row r="1061" spans="1:13">
      <c r="A1061" s="11">
        <f t="shared" si="70"/>
        <v>35246</v>
      </c>
      <c r="B1061" s="7">
        <v>35236</v>
      </c>
      <c r="C1061" s="2" t="s">
        <v>0</v>
      </c>
      <c r="D1061" s="109"/>
      <c r="E1061" s="109"/>
      <c r="F1061" s="11">
        <f t="shared" si="71"/>
        <v>35246</v>
      </c>
      <c r="G1061" s="7">
        <v>35236</v>
      </c>
      <c r="H1061" s="16">
        <v>8903.6</v>
      </c>
      <c r="I1061" s="17">
        <f t="shared" si="72"/>
        <v>7.2027499122106391E-3</v>
      </c>
      <c r="J1061" s="18">
        <f t="shared" si="73"/>
        <v>0.1169974088869854</v>
      </c>
      <c r="K1061" s="139"/>
      <c r="M1061" s="93"/>
    </row>
    <row r="1062" spans="1:13">
      <c r="A1062" s="11">
        <f t="shared" si="70"/>
        <v>35246</v>
      </c>
      <c r="B1062" s="7">
        <v>35237</v>
      </c>
      <c r="C1062" s="2" t="s">
        <v>0</v>
      </c>
      <c r="D1062" s="109"/>
      <c r="E1062" s="109"/>
      <c r="F1062" s="11">
        <f t="shared" si="71"/>
        <v>35246</v>
      </c>
      <c r="G1062" s="7">
        <v>35237</v>
      </c>
      <c r="H1062" s="16">
        <v>8929.7999999999993</v>
      </c>
      <c r="I1062" s="17">
        <f t="shared" si="72"/>
        <v>2.9383088867128014E-3</v>
      </c>
      <c r="J1062" s="18">
        <f t="shared" si="73"/>
        <v>0.11710581996070026</v>
      </c>
      <c r="K1062" s="139"/>
      <c r="M1062" s="93"/>
    </row>
    <row r="1063" spans="1:13">
      <c r="A1063" s="11">
        <f t="shared" si="70"/>
        <v>35246</v>
      </c>
      <c r="B1063" s="7">
        <v>35240</v>
      </c>
      <c r="C1063" s="2" t="s">
        <v>0</v>
      </c>
      <c r="D1063" s="109"/>
      <c r="E1063" s="109"/>
      <c r="F1063" s="11">
        <f t="shared" si="71"/>
        <v>35246</v>
      </c>
      <c r="G1063" s="7">
        <v>35240</v>
      </c>
      <c r="H1063" s="16">
        <v>8938.7000000000007</v>
      </c>
      <c r="I1063" s="17">
        <f t="shared" si="72"/>
        <v>9.961665205240331E-4</v>
      </c>
      <c r="J1063" s="18">
        <f t="shared" si="73"/>
        <v>0.11454784553101546</v>
      </c>
      <c r="K1063" s="139"/>
      <c r="M1063" s="93"/>
    </row>
    <row r="1064" spans="1:13">
      <c r="A1064" s="11">
        <f t="shared" si="70"/>
        <v>35246</v>
      </c>
      <c r="B1064" s="7">
        <v>35241</v>
      </c>
      <c r="C1064" s="2" t="s">
        <v>0</v>
      </c>
      <c r="D1064" s="109"/>
      <c r="E1064" s="109"/>
      <c r="F1064" s="11">
        <f t="shared" si="71"/>
        <v>35246</v>
      </c>
      <c r="G1064" s="7">
        <v>35241</v>
      </c>
      <c r="H1064" s="16">
        <v>8920.7999999999993</v>
      </c>
      <c r="I1064" s="17">
        <f t="shared" si="72"/>
        <v>-2.0045360725399952E-3</v>
      </c>
      <c r="J1064" s="18">
        <f t="shared" si="73"/>
        <v>0.11339134404986524</v>
      </c>
      <c r="K1064" s="139"/>
      <c r="M1064" s="93"/>
    </row>
    <row r="1065" spans="1:13">
      <c r="A1065" s="11">
        <f t="shared" si="70"/>
        <v>35246</v>
      </c>
      <c r="B1065" s="7">
        <v>35242</v>
      </c>
      <c r="C1065" s="2" t="s">
        <v>0</v>
      </c>
      <c r="D1065" s="109"/>
      <c r="E1065" s="109"/>
      <c r="F1065" s="11">
        <f t="shared" si="71"/>
        <v>35246</v>
      </c>
      <c r="G1065" s="7">
        <v>35242</v>
      </c>
      <c r="H1065" s="16">
        <v>8915.5</v>
      </c>
      <c r="I1065" s="17">
        <f t="shared" si="72"/>
        <v>-5.9429367705060424E-4</v>
      </c>
      <c r="J1065" s="18">
        <f t="shared" si="73"/>
        <v>0.11335065718434906</v>
      </c>
      <c r="K1065" s="139"/>
      <c r="M1065" s="93"/>
    </row>
    <row r="1066" spans="1:13">
      <c r="A1066" s="11">
        <f t="shared" si="70"/>
        <v>35246</v>
      </c>
      <c r="B1066" s="7">
        <v>35243</v>
      </c>
      <c r="C1066" s="2" t="s">
        <v>0</v>
      </c>
      <c r="D1066" s="109"/>
      <c r="E1066" s="109"/>
      <c r="F1066" s="11">
        <f t="shared" si="71"/>
        <v>35246</v>
      </c>
      <c r="G1066" s="7">
        <v>35243</v>
      </c>
      <c r="H1066" s="16">
        <v>8870.7999999999993</v>
      </c>
      <c r="I1066" s="17">
        <f t="shared" si="72"/>
        <v>-5.0263510802275495E-3</v>
      </c>
      <c r="J1066" s="18">
        <f t="shared" si="73"/>
        <v>0.11299631945059235</v>
      </c>
      <c r="K1066" s="139"/>
      <c r="M1066" s="93"/>
    </row>
    <row r="1067" spans="1:13">
      <c r="A1067" s="11">
        <f t="shared" si="70"/>
        <v>35246</v>
      </c>
      <c r="B1067" s="7">
        <v>35244</v>
      </c>
      <c r="C1067" s="2" t="s">
        <v>0</v>
      </c>
      <c r="D1067" s="109"/>
      <c r="E1067" s="109"/>
      <c r="F1067" s="11">
        <f t="shared" si="71"/>
        <v>35246</v>
      </c>
      <c r="G1067" s="7">
        <v>35244</v>
      </c>
      <c r="H1067" s="16">
        <v>8871.4</v>
      </c>
      <c r="I1067" s="17">
        <f t="shared" si="72"/>
        <v>6.7635355280548442E-5</v>
      </c>
      <c r="J1067" s="18">
        <f t="shared" si="73"/>
        <v>0.11282992038000464</v>
      </c>
      <c r="K1067" s="139"/>
      <c r="M1067" s="93"/>
    </row>
    <row r="1068" spans="1:13">
      <c r="A1068" s="11">
        <f t="shared" si="70"/>
        <v>35277</v>
      </c>
      <c r="B1068" s="7">
        <v>35247</v>
      </c>
      <c r="C1068" s="2" t="s">
        <v>0</v>
      </c>
      <c r="D1068" s="109"/>
      <c r="E1068" s="109"/>
      <c r="F1068" s="11">
        <f t="shared" si="71"/>
        <v>35277</v>
      </c>
      <c r="G1068" s="7">
        <v>35247</v>
      </c>
      <c r="H1068" s="16">
        <v>8886.4</v>
      </c>
      <c r="I1068" s="17">
        <f t="shared" si="72"/>
        <v>1.689398863325956E-3</v>
      </c>
      <c r="J1068" s="18">
        <f t="shared" si="73"/>
        <v>0.112817468940932</v>
      </c>
      <c r="K1068" s="139"/>
      <c r="M1068" s="93"/>
    </row>
    <row r="1069" spans="1:13">
      <c r="A1069" s="11">
        <f t="shared" si="70"/>
        <v>35277</v>
      </c>
      <c r="B1069" s="7">
        <v>35248</v>
      </c>
      <c r="C1069" s="2" t="s">
        <v>0</v>
      </c>
      <c r="D1069" s="109"/>
      <c r="E1069" s="109"/>
      <c r="F1069" s="11">
        <f t="shared" si="71"/>
        <v>35277</v>
      </c>
      <c r="G1069" s="7">
        <v>35248</v>
      </c>
      <c r="H1069" s="16">
        <v>8931.1</v>
      </c>
      <c r="I1069" s="17">
        <f t="shared" si="72"/>
        <v>5.0175494631488184E-3</v>
      </c>
      <c r="J1069" s="18">
        <f t="shared" si="73"/>
        <v>0.11299781781173612</v>
      </c>
      <c r="K1069" s="139"/>
      <c r="M1069" s="93"/>
    </row>
    <row r="1070" spans="1:13">
      <c r="A1070" s="11">
        <f t="shared" si="70"/>
        <v>35277</v>
      </c>
      <c r="B1070" s="7">
        <v>35249</v>
      </c>
      <c r="C1070" s="2" t="s">
        <v>0</v>
      </c>
      <c r="D1070" s="109"/>
      <c r="E1070" s="109"/>
      <c r="F1070" s="11">
        <f t="shared" si="71"/>
        <v>35277</v>
      </c>
      <c r="G1070" s="7">
        <v>35249</v>
      </c>
      <c r="H1070" s="16">
        <v>8843</v>
      </c>
      <c r="I1070" s="17">
        <f t="shared" si="72"/>
        <v>-9.9133819998939946E-3</v>
      </c>
      <c r="J1070" s="18">
        <f t="shared" si="73"/>
        <v>0.11410329555775303</v>
      </c>
      <c r="K1070" s="139"/>
      <c r="M1070" s="93"/>
    </row>
    <row r="1071" spans="1:13">
      <c r="A1071" s="11">
        <f t="shared" si="70"/>
        <v>35277</v>
      </c>
      <c r="B1071" s="7">
        <v>35250</v>
      </c>
      <c r="C1071" s="2" t="s">
        <v>0</v>
      </c>
      <c r="D1071" s="109"/>
      <c r="E1071" s="109"/>
      <c r="F1071" s="11">
        <f t="shared" si="71"/>
        <v>35277</v>
      </c>
      <c r="G1071" s="7">
        <v>35250</v>
      </c>
      <c r="H1071" s="16">
        <v>8800.6</v>
      </c>
      <c r="I1071" s="17">
        <f t="shared" si="72"/>
        <v>-4.8062846155299196E-3</v>
      </c>
      <c r="J1071" s="18">
        <f t="shared" si="73"/>
        <v>0.11295024520371628</v>
      </c>
      <c r="K1071" s="139"/>
      <c r="M1071" s="93"/>
    </row>
    <row r="1072" spans="1:13">
      <c r="A1072" s="11">
        <f t="shared" si="70"/>
        <v>35277</v>
      </c>
      <c r="B1072" s="7">
        <v>35251</v>
      </c>
      <c r="C1072" s="2" t="s">
        <v>0</v>
      </c>
      <c r="D1072" s="109"/>
      <c r="E1072" s="109"/>
      <c r="F1072" s="11">
        <f t="shared" si="71"/>
        <v>35277</v>
      </c>
      <c r="G1072" s="7">
        <v>35251</v>
      </c>
      <c r="H1072" s="16">
        <v>8825.5</v>
      </c>
      <c r="I1072" s="17">
        <f t="shared" si="72"/>
        <v>2.8253574601285452E-3</v>
      </c>
      <c r="J1072" s="18">
        <f t="shared" si="73"/>
        <v>0.1118136259982711</v>
      </c>
      <c r="K1072" s="139"/>
      <c r="M1072" s="93"/>
    </row>
    <row r="1073" spans="1:13">
      <c r="A1073" s="11">
        <f t="shared" si="70"/>
        <v>35277</v>
      </c>
      <c r="B1073" s="7">
        <v>35254</v>
      </c>
      <c r="C1073" s="2" t="s">
        <v>0</v>
      </c>
      <c r="D1073" s="109"/>
      <c r="E1073" s="109"/>
      <c r="F1073" s="11">
        <f t="shared" si="71"/>
        <v>35277</v>
      </c>
      <c r="G1073" s="7">
        <v>35254</v>
      </c>
      <c r="H1073" s="16">
        <v>8668.2000000000007</v>
      </c>
      <c r="I1073" s="17">
        <f t="shared" si="72"/>
        <v>-1.7984101656942936E-2</v>
      </c>
      <c r="J1073" s="18">
        <f t="shared" si="73"/>
        <v>0.11546455355661447</v>
      </c>
      <c r="K1073" s="139"/>
      <c r="M1073" s="93"/>
    </row>
    <row r="1074" spans="1:13">
      <c r="A1074" s="11">
        <f t="shared" si="70"/>
        <v>35277</v>
      </c>
      <c r="B1074" s="7">
        <v>35255</v>
      </c>
      <c r="C1074" s="2" t="s">
        <v>0</v>
      </c>
      <c r="D1074" s="109"/>
      <c r="E1074" s="109"/>
      <c r="F1074" s="11">
        <f t="shared" si="71"/>
        <v>35277</v>
      </c>
      <c r="G1074" s="7">
        <v>35255</v>
      </c>
      <c r="H1074" s="16">
        <v>8689.7999999999993</v>
      </c>
      <c r="I1074" s="17">
        <f t="shared" si="72"/>
        <v>2.4887672714748407E-3</v>
      </c>
      <c r="J1074" s="18">
        <f t="shared" si="73"/>
        <v>0.11513833679221079</v>
      </c>
      <c r="K1074" s="139"/>
      <c r="M1074" s="93"/>
    </row>
    <row r="1075" spans="1:13">
      <c r="A1075" s="11">
        <f t="shared" si="70"/>
        <v>35277</v>
      </c>
      <c r="B1075" s="7">
        <v>35256</v>
      </c>
      <c r="C1075" s="2" t="s">
        <v>0</v>
      </c>
      <c r="D1075" s="109"/>
      <c r="E1075" s="109"/>
      <c r="F1075" s="11">
        <f t="shared" si="71"/>
        <v>35277</v>
      </c>
      <c r="G1075" s="7">
        <v>35256</v>
      </c>
      <c r="H1075" s="16">
        <v>8710</v>
      </c>
      <c r="I1075" s="17">
        <f t="shared" si="72"/>
        <v>2.3218668116829801E-3</v>
      </c>
      <c r="J1075" s="18">
        <f t="shared" si="73"/>
        <v>0.11516304449792052</v>
      </c>
      <c r="K1075" s="139"/>
      <c r="M1075" s="93"/>
    </row>
    <row r="1076" spans="1:13">
      <c r="A1076" s="11">
        <f t="shared" si="70"/>
        <v>35277</v>
      </c>
      <c r="B1076" s="7">
        <v>35257</v>
      </c>
      <c r="C1076" s="2" t="s">
        <v>0</v>
      </c>
      <c r="D1076" s="109"/>
      <c r="E1076" s="109"/>
      <c r="F1076" s="11">
        <f t="shared" si="71"/>
        <v>35277</v>
      </c>
      <c r="G1076" s="7">
        <v>35257</v>
      </c>
      <c r="H1076" s="16">
        <v>8641.7000000000007</v>
      </c>
      <c r="I1076" s="17">
        <f t="shared" si="72"/>
        <v>-7.8724681437521288E-3</v>
      </c>
      <c r="J1076" s="18">
        <f t="shared" si="73"/>
        <v>0.11330926819907119</v>
      </c>
      <c r="K1076" s="139"/>
      <c r="M1076" s="93"/>
    </row>
    <row r="1077" spans="1:13">
      <c r="A1077" s="11">
        <f t="shared" si="70"/>
        <v>35277</v>
      </c>
      <c r="B1077" s="7">
        <v>35258</v>
      </c>
      <c r="C1077" s="2" t="s">
        <v>0</v>
      </c>
      <c r="D1077" s="109"/>
      <c r="E1077" s="109"/>
      <c r="F1077" s="11">
        <f t="shared" si="71"/>
        <v>35277</v>
      </c>
      <c r="G1077" s="7">
        <v>35258</v>
      </c>
      <c r="H1077" s="16">
        <v>8540.7000000000007</v>
      </c>
      <c r="I1077" s="17">
        <f t="shared" si="72"/>
        <v>-1.1756351066194404E-2</v>
      </c>
      <c r="J1077" s="18">
        <f t="shared" si="73"/>
        <v>0.11491180604139951</v>
      </c>
      <c r="K1077" s="139"/>
      <c r="M1077" s="93"/>
    </row>
    <row r="1078" spans="1:13">
      <c r="A1078" s="11">
        <f t="shared" si="70"/>
        <v>35277</v>
      </c>
      <c r="B1078" s="7">
        <v>35261</v>
      </c>
      <c r="C1078" s="2" t="s">
        <v>0</v>
      </c>
      <c r="D1078" s="109"/>
      <c r="E1078" s="109"/>
      <c r="F1078" s="11">
        <f t="shared" si="71"/>
        <v>35277</v>
      </c>
      <c r="G1078" s="7">
        <v>35261</v>
      </c>
      <c r="H1078" s="16">
        <v>8488.1</v>
      </c>
      <c r="I1078" s="17">
        <f t="shared" si="72"/>
        <v>-6.1777890738222482E-3</v>
      </c>
      <c r="J1078" s="18">
        <f t="shared" si="73"/>
        <v>9.7873296502246535E-2</v>
      </c>
      <c r="K1078" s="139"/>
      <c r="M1078" s="93"/>
    </row>
    <row r="1079" spans="1:13">
      <c r="A1079" s="11">
        <f t="shared" si="70"/>
        <v>35277</v>
      </c>
      <c r="B1079" s="7">
        <v>35262</v>
      </c>
      <c r="C1079" s="2" t="s">
        <v>0</v>
      </c>
      <c r="D1079" s="109"/>
      <c r="E1079" s="109"/>
      <c r="F1079" s="11">
        <f t="shared" si="71"/>
        <v>35277</v>
      </c>
      <c r="G1079" s="7">
        <v>35262</v>
      </c>
      <c r="H1079" s="16">
        <v>8312.7000000000007</v>
      </c>
      <c r="I1079" s="17">
        <f t="shared" si="72"/>
        <v>-2.0880716737734936E-2</v>
      </c>
      <c r="J1079" s="18">
        <f t="shared" si="73"/>
        <v>9.8344206914769777E-2</v>
      </c>
      <c r="K1079" s="139"/>
      <c r="M1079" s="93"/>
    </row>
    <row r="1080" spans="1:13">
      <c r="A1080" s="11">
        <f t="shared" si="70"/>
        <v>35277</v>
      </c>
      <c r="B1080" s="7">
        <v>35263</v>
      </c>
      <c r="C1080" s="2" t="s">
        <v>0</v>
      </c>
      <c r="D1080" s="109"/>
      <c r="E1080" s="109"/>
      <c r="F1080" s="11">
        <f t="shared" si="71"/>
        <v>35277</v>
      </c>
      <c r="G1080" s="7">
        <v>35263</v>
      </c>
      <c r="H1080" s="16">
        <v>8290.5</v>
      </c>
      <c r="I1080" s="17">
        <f t="shared" si="72"/>
        <v>-2.6741848836174518E-3</v>
      </c>
      <c r="J1080" s="18">
        <f t="shared" si="73"/>
        <v>9.7266933464081912E-2</v>
      </c>
      <c r="K1080" s="139"/>
      <c r="M1080" s="93"/>
    </row>
    <row r="1081" spans="1:13">
      <c r="A1081" s="11">
        <f t="shared" si="70"/>
        <v>35277</v>
      </c>
      <c r="B1081" s="7">
        <v>35264</v>
      </c>
      <c r="C1081" s="2" t="s">
        <v>0</v>
      </c>
      <c r="D1081" s="109"/>
      <c r="E1081" s="109"/>
      <c r="F1081" s="11">
        <f t="shared" si="71"/>
        <v>35277</v>
      </c>
      <c r="G1081" s="7">
        <v>35264</v>
      </c>
      <c r="H1081" s="16">
        <v>8385.4</v>
      </c>
      <c r="I1081" s="17">
        <f t="shared" si="72"/>
        <v>1.1381817411821914E-2</v>
      </c>
      <c r="J1081" s="18">
        <f t="shared" si="73"/>
        <v>9.9166274873330601E-2</v>
      </c>
      <c r="K1081" s="139"/>
      <c r="M1081" s="93"/>
    </row>
    <row r="1082" spans="1:13">
      <c r="A1082" s="11">
        <f t="shared" si="70"/>
        <v>35277</v>
      </c>
      <c r="B1082" s="7">
        <v>35265</v>
      </c>
      <c r="C1082" s="2" t="s">
        <v>0</v>
      </c>
      <c r="D1082" s="109"/>
      <c r="E1082" s="109"/>
      <c r="F1082" s="11">
        <f t="shared" si="71"/>
        <v>35277</v>
      </c>
      <c r="G1082" s="7">
        <v>35265</v>
      </c>
      <c r="H1082" s="16">
        <v>8535.4</v>
      </c>
      <c r="I1082" s="17">
        <f t="shared" si="72"/>
        <v>1.773012262363674E-2</v>
      </c>
      <c r="J1082" s="18">
        <f t="shared" si="73"/>
        <v>0.10179296868554578</v>
      </c>
      <c r="K1082" s="139"/>
      <c r="M1082" s="93"/>
    </row>
    <row r="1083" spans="1:13">
      <c r="A1083" s="11">
        <f t="shared" si="70"/>
        <v>35277</v>
      </c>
      <c r="B1083" s="7">
        <v>35268</v>
      </c>
      <c r="C1083" s="2" t="s">
        <v>0</v>
      </c>
      <c r="D1083" s="109"/>
      <c r="E1083" s="109"/>
      <c r="F1083" s="11">
        <f t="shared" si="71"/>
        <v>35277</v>
      </c>
      <c r="G1083" s="7">
        <v>35268</v>
      </c>
      <c r="H1083" s="16">
        <v>8514.1</v>
      </c>
      <c r="I1083" s="17">
        <f t="shared" si="72"/>
        <v>-2.4986082971818098E-3</v>
      </c>
      <c r="J1083" s="18">
        <f t="shared" si="73"/>
        <v>0.10185430677144659</v>
      </c>
      <c r="K1083" s="139"/>
      <c r="M1083" s="93"/>
    </row>
    <row r="1084" spans="1:13">
      <c r="A1084" s="11">
        <f t="shared" si="70"/>
        <v>35277</v>
      </c>
      <c r="B1084" s="7">
        <v>35269</v>
      </c>
      <c r="C1084" s="2" t="s">
        <v>0</v>
      </c>
      <c r="D1084" s="109"/>
      <c r="E1084" s="109"/>
      <c r="F1084" s="11">
        <f t="shared" si="71"/>
        <v>35277</v>
      </c>
      <c r="G1084" s="7">
        <v>35269</v>
      </c>
      <c r="H1084" s="16">
        <v>8446.7999999999993</v>
      </c>
      <c r="I1084" s="17">
        <f t="shared" si="72"/>
        <v>-7.9359412776179149E-3</v>
      </c>
      <c r="J1084" s="18">
        <f t="shared" si="73"/>
        <v>0.1013497840002776</v>
      </c>
      <c r="K1084" s="139"/>
      <c r="M1084" s="93"/>
    </row>
    <row r="1085" spans="1:13">
      <c r="A1085" s="11">
        <f t="shared" si="70"/>
        <v>35277</v>
      </c>
      <c r="B1085" s="7">
        <v>35270</v>
      </c>
      <c r="C1085" s="2" t="s">
        <v>0</v>
      </c>
      <c r="D1085" s="109"/>
      <c r="E1085" s="109"/>
      <c r="F1085" s="11">
        <f t="shared" si="71"/>
        <v>35277</v>
      </c>
      <c r="G1085" s="7">
        <v>35270</v>
      </c>
      <c r="H1085" s="16">
        <v>8353.4</v>
      </c>
      <c r="I1085" s="17">
        <f t="shared" si="72"/>
        <v>-1.1119029806013725E-2</v>
      </c>
      <c r="J1085" s="18">
        <f t="shared" si="73"/>
        <v>0.10285853295509076</v>
      </c>
      <c r="K1085" s="139"/>
      <c r="M1085" s="93"/>
    </row>
    <row r="1086" spans="1:13">
      <c r="A1086" s="11">
        <f t="shared" si="70"/>
        <v>35277</v>
      </c>
      <c r="B1086" s="7">
        <v>35271</v>
      </c>
      <c r="C1086" s="2" t="s">
        <v>0</v>
      </c>
      <c r="D1086" s="109"/>
      <c r="E1086" s="109"/>
      <c r="F1086" s="11">
        <f t="shared" si="71"/>
        <v>35277</v>
      </c>
      <c r="G1086" s="7">
        <v>35271</v>
      </c>
      <c r="H1086" s="16">
        <v>8358.5</v>
      </c>
      <c r="I1086" s="17">
        <f t="shared" si="72"/>
        <v>6.1034354661310608E-4</v>
      </c>
      <c r="J1086" s="18">
        <f t="shared" si="73"/>
        <v>0.10215576745606636</v>
      </c>
      <c r="K1086" s="139"/>
      <c r="M1086" s="93"/>
    </row>
    <row r="1087" spans="1:13">
      <c r="A1087" s="11">
        <f t="shared" si="70"/>
        <v>35277</v>
      </c>
      <c r="B1087" s="7">
        <v>35272</v>
      </c>
      <c r="C1087" s="2" t="s">
        <v>0</v>
      </c>
      <c r="D1087" s="109"/>
      <c r="E1087" s="109"/>
      <c r="F1087" s="11">
        <f t="shared" si="71"/>
        <v>35277</v>
      </c>
      <c r="G1087" s="7">
        <v>35272</v>
      </c>
      <c r="H1087" s="16">
        <v>8484.2000000000007</v>
      </c>
      <c r="I1087" s="17">
        <f t="shared" si="72"/>
        <v>1.4926625049980316E-2</v>
      </c>
      <c r="J1087" s="18">
        <f t="shared" si="73"/>
        <v>0.10469023135370975</v>
      </c>
      <c r="K1087" s="139"/>
      <c r="M1087" s="93"/>
    </row>
    <row r="1088" spans="1:13">
      <c r="A1088" s="11">
        <f t="shared" si="70"/>
        <v>35277</v>
      </c>
      <c r="B1088" s="7">
        <v>35275</v>
      </c>
      <c r="C1088" s="2" t="s">
        <v>0</v>
      </c>
      <c r="D1088" s="109"/>
      <c r="E1088" s="109"/>
      <c r="F1088" s="11">
        <f t="shared" si="71"/>
        <v>35277</v>
      </c>
      <c r="G1088" s="7">
        <v>35275</v>
      </c>
      <c r="H1088" s="16">
        <v>8450.1</v>
      </c>
      <c r="I1088" s="17">
        <f t="shared" si="72"/>
        <v>-4.0273345919446916E-3</v>
      </c>
      <c r="J1088" s="18">
        <f t="shared" si="73"/>
        <v>0.10444228775161306</v>
      </c>
      <c r="K1088" s="139"/>
      <c r="M1088" s="93"/>
    </row>
    <row r="1089" spans="1:13">
      <c r="A1089" s="11">
        <f t="shared" si="70"/>
        <v>35277</v>
      </c>
      <c r="B1089" s="7">
        <v>35276</v>
      </c>
      <c r="C1089" s="2" t="s">
        <v>0</v>
      </c>
      <c r="D1089" s="109"/>
      <c r="E1089" s="109"/>
      <c r="F1089" s="11">
        <f t="shared" si="71"/>
        <v>35277</v>
      </c>
      <c r="G1089" s="7">
        <v>35276</v>
      </c>
      <c r="H1089" s="16">
        <v>8432.4</v>
      </c>
      <c r="I1089" s="17">
        <f t="shared" si="72"/>
        <v>-2.0968466145688714E-3</v>
      </c>
      <c r="J1089" s="18">
        <f t="shared" si="73"/>
        <v>0.10425710339142892</v>
      </c>
      <c r="K1089" s="139"/>
      <c r="M1089" s="93"/>
    </row>
    <row r="1090" spans="1:13">
      <c r="A1090" s="11">
        <f t="shared" si="70"/>
        <v>35277</v>
      </c>
      <c r="B1090" s="7">
        <v>35277</v>
      </c>
      <c r="C1090" s="2" t="s">
        <v>0</v>
      </c>
      <c r="D1090" s="109"/>
      <c r="E1090" s="109"/>
      <c r="F1090" s="11">
        <f t="shared" si="71"/>
        <v>35277</v>
      </c>
      <c r="G1090" s="7">
        <v>35277</v>
      </c>
      <c r="H1090" s="16">
        <v>8636.7000000000007</v>
      </c>
      <c r="I1090" s="17">
        <f t="shared" si="72"/>
        <v>2.3939136408147186E-2</v>
      </c>
      <c r="J1090" s="18">
        <f t="shared" si="73"/>
        <v>0.1120211095478096</v>
      </c>
      <c r="K1090" s="139"/>
      <c r="M1090" s="93"/>
    </row>
    <row r="1091" spans="1:13">
      <c r="A1091" s="11">
        <f t="shared" ref="A1091:A1154" si="74">EOMONTH(B1091,0)</f>
        <v>35308</v>
      </c>
      <c r="B1091" s="7">
        <v>35278</v>
      </c>
      <c r="C1091" s="2" t="s">
        <v>0</v>
      </c>
      <c r="D1091" s="109"/>
      <c r="E1091" s="109"/>
      <c r="F1091" s="11">
        <f t="shared" ref="F1091:F1154" si="75">EOMONTH(G1091,0)</f>
        <v>35308</v>
      </c>
      <c r="G1091" s="7">
        <v>35278</v>
      </c>
      <c r="H1091" s="16">
        <v>8667.4</v>
      </c>
      <c r="I1091" s="17">
        <f t="shared" si="72"/>
        <v>3.5482957461456612E-3</v>
      </c>
      <c r="J1091" s="18">
        <f t="shared" si="73"/>
        <v>0.11075537265374476</v>
      </c>
      <c r="K1091" s="139"/>
      <c r="M1091" s="93"/>
    </row>
    <row r="1092" spans="1:13">
      <c r="A1092" s="11">
        <f t="shared" si="74"/>
        <v>35308</v>
      </c>
      <c r="B1092" s="7">
        <v>35279</v>
      </c>
      <c r="C1092" s="2" t="s">
        <v>0</v>
      </c>
      <c r="D1092" s="109"/>
      <c r="E1092" s="109"/>
      <c r="F1092" s="11">
        <f t="shared" si="75"/>
        <v>35308</v>
      </c>
      <c r="G1092" s="7">
        <v>35279</v>
      </c>
      <c r="H1092" s="16">
        <v>8732.4</v>
      </c>
      <c r="I1092" s="17">
        <f t="shared" ref="I1092:I1155" si="76">IF(AND(ISNUMBER(H1091),ISNUMBER(H1092)),LN(H1092/H1091)," ")</f>
        <v>7.4713850005960376E-3</v>
      </c>
      <c r="J1092" s="18">
        <f t="shared" si="73"/>
        <v>0.11130998285546902</v>
      </c>
      <c r="K1092" s="139"/>
      <c r="M1092" s="93"/>
    </row>
    <row r="1093" spans="1:13">
      <c r="A1093" s="11">
        <f t="shared" si="74"/>
        <v>35308</v>
      </c>
      <c r="B1093" s="7">
        <v>35282</v>
      </c>
      <c r="C1093" s="2" t="s">
        <v>0</v>
      </c>
      <c r="D1093" s="109"/>
      <c r="E1093" s="109"/>
      <c r="F1093" s="11">
        <f t="shared" si="75"/>
        <v>35308</v>
      </c>
      <c r="G1093" s="7">
        <v>35282</v>
      </c>
      <c r="H1093" s="16">
        <v>8827.2999999999993</v>
      </c>
      <c r="I1093" s="17">
        <f t="shared" si="76"/>
        <v>1.0808945933584124E-2</v>
      </c>
      <c r="J1093" s="18">
        <f t="shared" si="73"/>
        <v>0.11273291519408248</v>
      </c>
      <c r="K1093" s="139"/>
      <c r="M1093" s="93"/>
    </row>
    <row r="1094" spans="1:13">
      <c r="A1094" s="11">
        <f t="shared" si="74"/>
        <v>35308</v>
      </c>
      <c r="B1094" s="7">
        <v>35283</v>
      </c>
      <c r="C1094" s="2" t="s">
        <v>0</v>
      </c>
      <c r="D1094" s="109"/>
      <c r="E1094" s="109"/>
      <c r="F1094" s="11">
        <f t="shared" si="75"/>
        <v>35308</v>
      </c>
      <c r="G1094" s="7">
        <v>35283</v>
      </c>
      <c r="H1094" s="16">
        <v>8782.4</v>
      </c>
      <c r="I1094" s="17">
        <f t="shared" si="76"/>
        <v>-5.0994732790002927E-3</v>
      </c>
      <c r="J1094" s="18">
        <f t="shared" si="73"/>
        <v>0.11289869883189732</v>
      </c>
      <c r="K1094" s="139"/>
      <c r="M1094" s="93"/>
    </row>
    <row r="1095" spans="1:13">
      <c r="A1095" s="11">
        <f t="shared" si="74"/>
        <v>35308</v>
      </c>
      <c r="B1095" s="7">
        <v>35284</v>
      </c>
      <c r="C1095" s="2" t="s">
        <v>0</v>
      </c>
      <c r="D1095" s="109"/>
      <c r="E1095" s="109"/>
      <c r="F1095" s="11">
        <f t="shared" si="75"/>
        <v>35308</v>
      </c>
      <c r="G1095" s="7">
        <v>35284</v>
      </c>
      <c r="H1095" s="16">
        <v>8784.5</v>
      </c>
      <c r="I1095" s="17">
        <f t="shared" si="76"/>
        <v>2.3908600948411955E-4</v>
      </c>
      <c r="J1095" s="18">
        <f t="shared" si="73"/>
        <v>0.11284260338326085</v>
      </c>
      <c r="K1095" s="139"/>
      <c r="M1095" s="93"/>
    </row>
    <row r="1096" spans="1:13">
      <c r="A1096" s="11">
        <f t="shared" si="74"/>
        <v>35308</v>
      </c>
      <c r="B1096" s="7">
        <v>35285</v>
      </c>
      <c r="C1096" s="2" t="s">
        <v>0</v>
      </c>
      <c r="D1096" s="109"/>
      <c r="E1096" s="109"/>
      <c r="F1096" s="11">
        <f t="shared" si="75"/>
        <v>35308</v>
      </c>
      <c r="G1096" s="7">
        <v>35285</v>
      </c>
      <c r="H1096" s="16">
        <v>8805.6</v>
      </c>
      <c r="I1096" s="17">
        <f t="shared" si="76"/>
        <v>2.3990779040730637E-3</v>
      </c>
      <c r="J1096" s="18">
        <f t="shared" si="73"/>
        <v>0.11249876456172242</v>
      </c>
      <c r="K1096" s="139"/>
      <c r="M1096" s="93"/>
    </row>
    <row r="1097" spans="1:13">
      <c r="A1097" s="11">
        <f t="shared" si="74"/>
        <v>35308</v>
      </c>
      <c r="B1097" s="7">
        <v>35286</v>
      </c>
      <c r="C1097" s="2" t="s">
        <v>0</v>
      </c>
      <c r="D1097" s="109"/>
      <c r="E1097" s="109"/>
      <c r="F1097" s="11">
        <f t="shared" si="75"/>
        <v>35308</v>
      </c>
      <c r="G1097" s="7">
        <v>35286</v>
      </c>
      <c r="H1097" s="16">
        <v>8781.2999999999993</v>
      </c>
      <c r="I1097" s="17">
        <f t="shared" si="76"/>
        <v>-2.7634222590583882E-3</v>
      </c>
      <c r="J1097" s="18">
        <f t="shared" si="73"/>
        <v>0.11259970889541279</v>
      </c>
      <c r="K1097" s="139"/>
      <c r="M1097" s="93"/>
    </row>
    <row r="1098" spans="1:13">
      <c r="A1098" s="11">
        <f t="shared" si="74"/>
        <v>35308</v>
      </c>
      <c r="B1098" s="7">
        <v>35289</v>
      </c>
      <c r="C1098" s="2" t="s">
        <v>0</v>
      </c>
      <c r="D1098" s="109"/>
      <c r="E1098" s="109"/>
      <c r="F1098" s="11">
        <f t="shared" si="75"/>
        <v>35308</v>
      </c>
      <c r="G1098" s="7">
        <v>35289</v>
      </c>
      <c r="H1098" s="16">
        <v>8778.2999999999993</v>
      </c>
      <c r="I1098" s="17">
        <f t="shared" si="76"/>
        <v>-3.4169343597668976E-4</v>
      </c>
      <c r="J1098" s="18">
        <f t="shared" si="73"/>
        <v>0.11260072588143814</v>
      </c>
      <c r="K1098" s="139"/>
      <c r="M1098" s="93"/>
    </row>
    <row r="1099" spans="1:13">
      <c r="A1099" s="11">
        <f t="shared" si="74"/>
        <v>35308</v>
      </c>
      <c r="B1099" s="7">
        <v>35290</v>
      </c>
      <c r="C1099" s="2" t="s">
        <v>0</v>
      </c>
      <c r="D1099" s="109"/>
      <c r="E1099" s="109"/>
      <c r="F1099" s="11">
        <f t="shared" si="75"/>
        <v>35308</v>
      </c>
      <c r="G1099" s="7">
        <v>35290</v>
      </c>
      <c r="H1099" s="16">
        <v>8821.2999999999993</v>
      </c>
      <c r="I1099" s="17">
        <f t="shared" si="76"/>
        <v>4.8864844157629787E-3</v>
      </c>
      <c r="J1099" s="18">
        <f t="shared" si="73"/>
        <v>0.11288724405386182</v>
      </c>
      <c r="K1099" s="139"/>
      <c r="M1099" s="93"/>
    </row>
    <row r="1100" spans="1:13">
      <c r="A1100" s="11">
        <f t="shared" si="74"/>
        <v>35308</v>
      </c>
      <c r="B1100" s="7">
        <v>35291</v>
      </c>
      <c r="C1100" s="2" t="s">
        <v>0</v>
      </c>
      <c r="D1100" s="109"/>
      <c r="E1100" s="109"/>
      <c r="F1100" s="11">
        <f t="shared" si="75"/>
        <v>35308</v>
      </c>
      <c r="G1100" s="7">
        <v>35291</v>
      </c>
      <c r="H1100" s="16">
        <v>8790.5</v>
      </c>
      <c r="I1100" s="17">
        <f t="shared" si="76"/>
        <v>-3.4976585470656617E-3</v>
      </c>
      <c r="J1100" s="18">
        <f t="shared" si="73"/>
        <v>0.1129970018616703</v>
      </c>
      <c r="K1100" s="139"/>
      <c r="M1100" s="93"/>
    </row>
    <row r="1101" spans="1:13">
      <c r="A1101" s="11">
        <f t="shared" si="74"/>
        <v>35308</v>
      </c>
      <c r="B1101" s="7">
        <v>35292</v>
      </c>
      <c r="C1101" s="2" t="s">
        <v>0</v>
      </c>
      <c r="D1101" s="109"/>
      <c r="E1101" s="109"/>
      <c r="F1101" s="11">
        <f t="shared" si="75"/>
        <v>35308</v>
      </c>
      <c r="G1101" s="7">
        <v>35292</v>
      </c>
      <c r="H1101" s="16">
        <v>8812.7999999999993</v>
      </c>
      <c r="I1101" s="17">
        <f t="shared" si="76"/>
        <v>2.5336172114365603E-3</v>
      </c>
      <c r="J1101" s="18">
        <f t="shared" si="73"/>
        <v>0.11285606953588405</v>
      </c>
      <c r="K1101" s="139"/>
      <c r="M1101" s="93"/>
    </row>
    <row r="1102" spans="1:13">
      <c r="A1102" s="11">
        <f t="shared" si="74"/>
        <v>35308</v>
      </c>
      <c r="B1102" s="7">
        <v>35293</v>
      </c>
      <c r="C1102" s="2" t="s">
        <v>0</v>
      </c>
      <c r="D1102" s="109"/>
      <c r="E1102" s="109"/>
      <c r="F1102" s="11">
        <f t="shared" si="75"/>
        <v>35308</v>
      </c>
      <c r="G1102" s="7">
        <v>35293</v>
      </c>
      <c r="H1102" s="16">
        <v>8838.4</v>
      </c>
      <c r="I1102" s="17">
        <f t="shared" si="76"/>
        <v>2.9006546806373116E-3</v>
      </c>
      <c r="J1102" s="18">
        <f t="shared" si="73"/>
        <v>0.11253390805504995</v>
      </c>
      <c r="K1102" s="139"/>
      <c r="M1102" s="93"/>
    </row>
    <row r="1103" spans="1:13">
      <c r="A1103" s="11">
        <f t="shared" si="74"/>
        <v>35308</v>
      </c>
      <c r="B1103" s="7">
        <v>35296</v>
      </c>
      <c r="C1103" s="2" t="s">
        <v>0</v>
      </c>
      <c r="D1103" s="109"/>
      <c r="E1103" s="109"/>
      <c r="F1103" s="11">
        <f t="shared" si="75"/>
        <v>35308</v>
      </c>
      <c r="G1103" s="7">
        <v>35296</v>
      </c>
      <c r="H1103" s="16">
        <v>8955.2000000000007</v>
      </c>
      <c r="I1103" s="17">
        <f t="shared" si="76"/>
        <v>1.3128504362176939E-2</v>
      </c>
      <c r="J1103" s="18">
        <f t="shared" si="73"/>
        <v>0.11392891429030085</v>
      </c>
      <c r="K1103" s="139"/>
      <c r="M1103" s="93"/>
    </row>
    <row r="1104" spans="1:13">
      <c r="A1104" s="11">
        <f t="shared" si="74"/>
        <v>35308</v>
      </c>
      <c r="B1104" s="7">
        <v>35297</v>
      </c>
      <c r="C1104" s="2" t="s">
        <v>0</v>
      </c>
      <c r="D1104" s="109"/>
      <c r="E1104" s="109"/>
      <c r="F1104" s="11">
        <f t="shared" si="75"/>
        <v>35308</v>
      </c>
      <c r="G1104" s="7">
        <v>35297</v>
      </c>
      <c r="H1104" s="16">
        <v>8962.7000000000007</v>
      </c>
      <c r="I1104" s="17">
        <f t="shared" si="76"/>
        <v>8.371517240318133E-4</v>
      </c>
      <c r="J1104" s="18">
        <f t="shared" si="73"/>
        <v>0.11389610889186746</v>
      </c>
      <c r="K1104" s="139"/>
      <c r="M1104" s="93"/>
    </row>
    <row r="1105" spans="1:13">
      <c r="A1105" s="11">
        <f t="shared" si="74"/>
        <v>35308</v>
      </c>
      <c r="B1105" s="7">
        <v>35298</v>
      </c>
      <c r="C1105" s="2" t="s">
        <v>0</v>
      </c>
      <c r="D1105" s="109"/>
      <c r="E1105" s="109"/>
      <c r="F1105" s="11">
        <f t="shared" si="75"/>
        <v>35308</v>
      </c>
      <c r="G1105" s="7">
        <v>35298</v>
      </c>
      <c r="H1105" s="16">
        <v>9046.9</v>
      </c>
      <c r="I1105" s="17">
        <f t="shared" si="76"/>
        <v>9.3506367156620147E-3</v>
      </c>
      <c r="J1105" s="18">
        <f t="shared" si="73"/>
        <v>0.11476184417445585</v>
      </c>
      <c r="K1105" s="139"/>
      <c r="M1105" s="93"/>
    </row>
    <row r="1106" spans="1:13">
      <c r="A1106" s="11">
        <f t="shared" si="74"/>
        <v>35308</v>
      </c>
      <c r="B1106" s="7">
        <v>35299</v>
      </c>
      <c r="C1106" s="2" t="s">
        <v>0</v>
      </c>
      <c r="D1106" s="109"/>
      <c r="E1106" s="109"/>
      <c r="F1106" s="11">
        <f t="shared" si="75"/>
        <v>35308</v>
      </c>
      <c r="G1106" s="7">
        <v>35299</v>
      </c>
      <c r="H1106" s="16">
        <v>8999</v>
      </c>
      <c r="I1106" s="17">
        <f t="shared" si="76"/>
        <v>-5.3086975428405176E-3</v>
      </c>
      <c r="J1106" s="18">
        <f t="shared" si="73"/>
        <v>0.11476341384442565</v>
      </c>
      <c r="K1106" s="139"/>
      <c r="M1106" s="93"/>
    </row>
    <row r="1107" spans="1:13">
      <c r="A1107" s="11">
        <f t="shared" si="74"/>
        <v>35308</v>
      </c>
      <c r="B1107" s="7">
        <v>35300</v>
      </c>
      <c r="C1107" s="2" t="s">
        <v>0</v>
      </c>
      <c r="D1107" s="109"/>
      <c r="E1107" s="109"/>
      <c r="F1107" s="11">
        <f t="shared" si="75"/>
        <v>35308</v>
      </c>
      <c r="G1107" s="7">
        <v>35300</v>
      </c>
      <c r="H1107" s="16">
        <v>9084.6</v>
      </c>
      <c r="I1107" s="17">
        <f t="shared" si="76"/>
        <v>9.4672122084328379E-3</v>
      </c>
      <c r="J1107" s="18">
        <f t="shared" si="73"/>
        <v>0.11559876174827086</v>
      </c>
      <c r="K1107" s="139"/>
      <c r="M1107" s="93"/>
    </row>
    <row r="1108" spans="1:13">
      <c r="A1108" s="11">
        <f t="shared" si="74"/>
        <v>35308</v>
      </c>
      <c r="B1108" s="7">
        <v>35303</v>
      </c>
      <c r="C1108" s="2" t="s">
        <v>0</v>
      </c>
      <c r="D1108" s="109"/>
      <c r="E1108" s="109"/>
      <c r="F1108" s="11">
        <f t="shared" si="75"/>
        <v>35308</v>
      </c>
      <c r="G1108" s="7">
        <v>35303</v>
      </c>
      <c r="H1108" s="16">
        <v>9040.4</v>
      </c>
      <c r="I1108" s="17">
        <f t="shared" si="76"/>
        <v>-4.8772510474531195E-3</v>
      </c>
      <c r="J1108" s="18">
        <f t="shared" si="73"/>
        <v>0.11590933987242269</v>
      </c>
      <c r="K1108" s="139"/>
      <c r="M1108" s="93"/>
    </row>
    <row r="1109" spans="1:13">
      <c r="A1109" s="11">
        <f t="shared" si="74"/>
        <v>35308</v>
      </c>
      <c r="B1109" s="7">
        <v>35304</v>
      </c>
      <c r="C1109" s="2" t="s">
        <v>0</v>
      </c>
      <c r="D1109" s="109"/>
      <c r="E1109" s="109"/>
      <c r="F1109" s="11">
        <f t="shared" si="75"/>
        <v>35308</v>
      </c>
      <c r="G1109" s="7">
        <v>35304</v>
      </c>
      <c r="H1109" s="16">
        <v>8974.1</v>
      </c>
      <c r="I1109" s="17">
        <f t="shared" si="76"/>
        <v>-7.3607704182107178E-3</v>
      </c>
      <c r="J1109" s="18">
        <f t="shared" si="73"/>
        <v>0.113969773621622</v>
      </c>
      <c r="K1109" s="139"/>
      <c r="M1109" s="93"/>
    </row>
    <row r="1110" spans="1:13">
      <c r="A1110" s="11">
        <f t="shared" si="74"/>
        <v>35308</v>
      </c>
      <c r="B1110" s="7">
        <v>35305</v>
      </c>
      <c r="C1110" s="2" t="s">
        <v>0</v>
      </c>
      <c r="D1110" s="109"/>
      <c r="E1110" s="109"/>
      <c r="F1110" s="11">
        <f t="shared" si="75"/>
        <v>35308</v>
      </c>
      <c r="G1110" s="7">
        <v>35305</v>
      </c>
      <c r="H1110" s="16">
        <v>9067.4</v>
      </c>
      <c r="I1110" s="17">
        <f t="shared" si="76"/>
        <v>1.0342912921401394E-2</v>
      </c>
      <c r="J1110" s="18">
        <f t="shared" si="73"/>
        <v>0.11467870539090379</v>
      </c>
      <c r="K1110" s="139"/>
      <c r="M1110" s="93"/>
    </row>
    <row r="1111" spans="1:13">
      <c r="A1111" s="11">
        <f t="shared" si="74"/>
        <v>35308</v>
      </c>
      <c r="B1111" s="7">
        <v>35306</v>
      </c>
      <c r="C1111" s="2" t="s">
        <v>0</v>
      </c>
      <c r="D1111" s="109"/>
      <c r="E1111" s="109"/>
      <c r="F1111" s="11">
        <f t="shared" si="75"/>
        <v>35308</v>
      </c>
      <c r="G1111" s="7">
        <v>35306</v>
      </c>
      <c r="H1111" s="16">
        <v>9045.4</v>
      </c>
      <c r="I1111" s="17">
        <f t="shared" si="76"/>
        <v>-2.4292225187406732E-3</v>
      </c>
      <c r="J1111" s="18">
        <f t="shared" si="73"/>
        <v>0.11474693550587255</v>
      </c>
      <c r="K1111" s="139"/>
      <c r="M1111" s="93"/>
    </row>
    <row r="1112" spans="1:13">
      <c r="A1112" s="11">
        <f t="shared" si="74"/>
        <v>35308</v>
      </c>
      <c r="B1112" s="7">
        <v>35307</v>
      </c>
      <c r="C1112" s="2" t="s">
        <v>0</v>
      </c>
      <c r="D1112" s="109"/>
      <c r="E1112" s="109"/>
      <c r="F1112" s="11">
        <f t="shared" si="75"/>
        <v>35308</v>
      </c>
      <c r="G1112" s="7">
        <v>35307</v>
      </c>
      <c r="H1112" s="16">
        <v>9000</v>
      </c>
      <c r="I1112" s="17">
        <f t="shared" si="76"/>
        <v>-5.0317638610218795E-3</v>
      </c>
      <c r="J1112" s="18">
        <f t="shared" si="73"/>
        <v>0.11477402969312195</v>
      </c>
      <c r="K1112" s="139"/>
      <c r="M1112" s="93"/>
    </row>
    <row r="1113" spans="1:13">
      <c r="A1113" s="11">
        <f t="shared" si="74"/>
        <v>35338</v>
      </c>
      <c r="B1113" s="7">
        <v>35310</v>
      </c>
      <c r="C1113" s="2" t="s">
        <v>0</v>
      </c>
      <c r="D1113" s="109"/>
      <c r="E1113" s="109"/>
      <c r="F1113" s="11">
        <f t="shared" si="75"/>
        <v>35338</v>
      </c>
      <c r="G1113" s="7">
        <v>35310</v>
      </c>
      <c r="H1113" s="16">
        <v>8958.6</v>
      </c>
      <c r="I1113" s="17">
        <f t="shared" si="76"/>
        <v>-4.6106125576831818E-3</v>
      </c>
      <c r="J1113" s="18">
        <f t="shared" si="73"/>
        <v>0.11490268911098504</v>
      </c>
      <c r="K1113" s="139"/>
      <c r="M1113" s="93"/>
    </row>
    <row r="1114" spans="1:13">
      <c r="A1114" s="11">
        <f t="shared" si="74"/>
        <v>35338</v>
      </c>
      <c r="B1114" s="7">
        <v>35311</v>
      </c>
      <c r="C1114" s="2" t="s">
        <v>0</v>
      </c>
      <c r="D1114" s="109"/>
      <c r="E1114" s="109"/>
      <c r="F1114" s="11">
        <f t="shared" si="75"/>
        <v>35338</v>
      </c>
      <c r="G1114" s="7">
        <v>35311</v>
      </c>
      <c r="H1114" s="16">
        <v>8912.7999999999993</v>
      </c>
      <c r="I1114" s="17">
        <f t="shared" si="76"/>
        <v>-5.1255190155665327E-3</v>
      </c>
      <c r="J1114" s="18">
        <f t="shared" si="73"/>
        <v>0.1151760174088244</v>
      </c>
      <c r="K1114" s="139"/>
      <c r="M1114" s="93"/>
    </row>
    <row r="1115" spans="1:13">
      <c r="A1115" s="11">
        <f t="shared" si="74"/>
        <v>35338</v>
      </c>
      <c r="B1115" s="7">
        <v>35312</v>
      </c>
      <c r="C1115" s="2" t="s">
        <v>0</v>
      </c>
      <c r="D1115" s="109"/>
      <c r="E1115" s="109"/>
      <c r="F1115" s="11">
        <f t="shared" si="75"/>
        <v>35338</v>
      </c>
      <c r="G1115" s="7">
        <v>35312</v>
      </c>
      <c r="H1115" s="16">
        <v>8973.2000000000007</v>
      </c>
      <c r="I1115" s="17">
        <f t="shared" si="76"/>
        <v>6.7539113940437651E-3</v>
      </c>
      <c r="J1115" s="18">
        <f t="shared" si="73"/>
        <v>0.1157657344259022</v>
      </c>
      <c r="K1115" s="139"/>
      <c r="M1115" s="93"/>
    </row>
    <row r="1116" spans="1:13">
      <c r="A1116" s="11">
        <f t="shared" si="74"/>
        <v>35338</v>
      </c>
      <c r="B1116" s="7">
        <v>35313</v>
      </c>
      <c r="C1116" s="2" t="s">
        <v>0</v>
      </c>
      <c r="D1116" s="109"/>
      <c r="E1116" s="109"/>
      <c r="F1116" s="11">
        <f t="shared" si="75"/>
        <v>35338</v>
      </c>
      <c r="G1116" s="7">
        <v>35313</v>
      </c>
      <c r="H1116" s="16">
        <v>8964.6</v>
      </c>
      <c r="I1116" s="17">
        <f t="shared" si="76"/>
        <v>-9.5886905405625827E-4</v>
      </c>
      <c r="J1116" s="18">
        <f t="shared" si="73"/>
        <v>0.1155720890287385</v>
      </c>
      <c r="K1116" s="139"/>
      <c r="M1116" s="93"/>
    </row>
    <row r="1117" spans="1:13">
      <c r="A1117" s="11">
        <f t="shared" si="74"/>
        <v>35338</v>
      </c>
      <c r="B1117" s="7">
        <v>35314</v>
      </c>
      <c r="C1117" s="2" t="s">
        <v>0</v>
      </c>
      <c r="D1117" s="109"/>
      <c r="E1117" s="109"/>
      <c r="F1117" s="11">
        <f t="shared" si="75"/>
        <v>35338</v>
      </c>
      <c r="G1117" s="7">
        <v>35314</v>
      </c>
      <c r="H1117" s="16">
        <v>8884.2000000000007</v>
      </c>
      <c r="I1117" s="17">
        <f t="shared" si="76"/>
        <v>-9.009069942365857E-3</v>
      </c>
      <c r="J1117" s="18">
        <f t="shared" ref="J1117:J1180" si="77">IF(ISNUMBER(I1117),STDEV(I1028:I1117)*SQRT(252),"")</f>
        <v>0.11507255907833867</v>
      </c>
      <c r="K1117" s="139"/>
      <c r="M1117" s="93"/>
    </row>
    <row r="1118" spans="1:13">
      <c r="A1118" s="11">
        <f t="shared" si="74"/>
        <v>35338</v>
      </c>
      <c r="B1118" s="7">
        <v>35317</v>
      </c>
      <c r="C1118" s="2" t="s">
        <v>0</v>
      </c>
      <c r="D1118" s="109"/>
      <c r="E1118" s="109"/>
      <c r="F1118" s="11">
        <f t="shared" si="75"/>
        <v>35338</v>
      </c>
      <c r="G1118" s="7">
        <v>35317</v>
      </c>
      <c r="H1118" s="16">
        <v>8936.5</v>
      </c>
      <c r="I1118" s="17">
        <f t="shared" si="76"/>
        <v>5.8695954877050413E-3</v>
      </c>
      <c r="J1118" s="18">
        <f t="shared" si="77"/>
        <v>0.11551567263242582</v>
      </c>
      <c r="K1118" s="139"/>
      <c r="M1118" s="93"/>
    </row>
    <row r="1119" spans="1:13">
      <c r="A1119" s="11">
        <f t="shared" si="74"/>
        <v>35338</v>
      </c>
      <c r="B1119" s="7">
        <v>35318</v>
      </c>
      <c r="C1119" s="2" t="s">
        <v>0</v>
      </c>
      <c r="D1119" s="109"/>
      <c r="E1119" s="109"/>
      <c r="F1119" s="11">
        <f t="shared" si="75"/>
        <v>35338</v>
      </c>
      <c r="G1119" s="7">
        <v>35318</v>
      </c>
      <c r="H1119" s="16">
        <v>8959.7000000000007</v>
      </c>
      <c r="I1119" s="17">
        <f t="shared" si="76"/>
        <v>2.5927306351463033E-3</v>
      </c>
      <c r="J1119" s="18">
        <f t="shared" si="77"/>
        <v>0.11529435604292151</v>
      </c>
      <c r="K1119" s="139"/>
      <c r="M1119" s="93"/>
    </row>
    <row r="1120" spans="1:13">
      <c r="A1120" s="11">
        <f t="shared" si="74"/>
        <v>35338</v>
      </c>
      <c r="B1120" s="7">
        <v>35319</v>
      </c>
      <c r="C1120" s="2" t="s">
        <v>0</v>
      </c>
      <c r="D1120" s="109"/>
      <c r="E1120" s="109"/>
      <c r="F1120" s="11">
        <f t="shared" si="75"/>
        <v>35338</v>
      </c>
      <c r="G1120" s="7">
        <v>35319</v>
      </c>
      <c r="H1120" s="16">
        <v>8919.6</v>
      </c>
      <c r="I1120" s="17">
        <f t="shared" si="76"/>
        <v>-4.4856417463314414E-3</v>
      </c>
      <c r="J1120" s="18">
        <f t="shared" si="77"/>
        <v>0.11528728458552223</v>
      </c>
      <c r="K1120" s="139"/>
      <c r="M1120" s="93"/>
    </row>
    <row r="1121" spans="1:13">
      <c r="A1121" s="11">
        <f t="shared" si="74"/>
        <v>35338</v>
      </c>
      <c r="B1121" s="7">
        <v>35320</v>
      </c>
      <c r="C1121" s="2" t="s">
        <v>0</v>
      </c>
      <c r="D1121" s="109"/>
      <c r="E1121" s="109"/>
      <c r="F1121" s="11">
        <f t="shared" si="75"/>
        <v>35338</v>
      </c>
      <c r="G1121" s="7">
        <v>35320</v>
      </c>
      <c r="H1121" s="16">
        <v>8889.5</v>
      </c>
      <c r="I1121" s="17">
        <f t="shared" si="76"/>
        <v>-3.3802975626217851E-3</v>
      </c>
      <c r="J1121" s="18">
        <f t="shared" si="77"/>
        <v>0.11499357125987532</v>
      </c>
      <c r="K1121" s="139"/>
      <c r="M1121" s="93"/>
    </row>
    <row r="1122" spans="1:13">
      <c r="A1122" s="11">
        <f t="shared" si="74"/>
        <v>35338</v>
      </c>
      <c r="B1122" s="7">
        <v>35321</v>
      </c>
      <c r="C1122" s="2" t="s">
        <v>0</v>
      </c>
      <c r="D1122" s="109"/>
      <c r="E1122" s="109"/>
      <c r="F1122" s="11">
        <f t="shared" si="75"/>
        <v>35338</v>
      </c>
      <c r="G1122" s="7">
        <v>35321</v>
      </c>
      <c r="H1122" s="16">
        <v>8953.9</v>
      </c>
      <c r="I1122" s="17">
        <f t="shared" si="76"/>
        <v>7.2183865889334439E-3</v>
      </c>
      <c r="J1122" s="18">
        <f t="shared" si="77"/>
        <v>0.11418944855456319</v>
      </c>
      <c r="K1122" s="139"/>
      <c r="M1122" s="93"/>
    </row>
    <row r="1123" spans="1:13">
      <c r="A1123" s="11">
        <f t="shared" si="74"/>
        <v>35338</v>
      </c>
      <c r="B1123" s="7">
        <v>35324</v>
      </c>
      <c r="C1123" s="2" t="s">
        <v>0</v>
      </c>
      <c r="D1123" s="109"/>
      <c r="E1123" s="109"/>
      <c r="F1123" s="11">
        <f t="shared" si="75"/>
        <v>35338</v>
      </c>
      <c r="G1123" s="7">
        <v>35324</v>
      </c>
      <c r="H1123" s="16">
        <v>9013.7999999999993</v>
      </c>
      <c r="I1123" s="17">
        <f t="shared" si="76"/>
        <v>6.667544750873171E-3</v>
      </c>
      <c r="J1123" s="18">
        <f t="shared" si="77"/>
        <v>0.11470779218614283</v>
      </c>
      <c r="K1123" s="139"/>
      <c r="M1123" s="93"/>
    </row>
    <row r="1124" spans="1:13">
      <c r="A1124" s="11">
        <f t="shared" si="74"/>
        <v>35338</v>
      </c>
      <c r="B1124" s="7">
        <v>35325</v>
      </c>
      <c r="C1124" s="2" t="s">
        <v>0</v>
      </c>
      <c r="D1124" s="109"/>
      <c r="E1124" s="109"/>
      <c r="F1124" s="11">
        <f t="shared" si="75"/>
        <v>35338</v>
      </c>
      <c r="G1124" s="7">
        <v>35325</v>
      </c>
      <c r="H1124" s="16">
        <v>8958</v>
      </c>
      <c r="I1124" s="17">
        <f t="shared" si="76"/>
        <v>-6.2097485291874822E-3</v>
      </c>
      <c r="J1124" s="18">
        <f t="shared" si="77"/>
        <v>0.11513523859167134</v>
      </c>
      <c r="K1124" s="139"/>
      <c r="M1124" s="93"/>
    </row>
    <row r="1125" spans="1:13">
      <c r="A1125" s="11">
        <f t="shared" si="74"/>
        <v>35338</v>
      </c>
      <c r="B1125" s="7">
        <v>35326</v>
      </c>
      <c r="C1125" s="2" t="s">
        <v>0</v>
      </c>
      <c r="D1125" s="109"/>
      <c r="E1125" s="109"/>
      <c r="F1125" s="11">
        <f t="shared" si="75"/>
        <v>35338</v>
      </c>
      <c r="G1125" s="7">
        <v>35326</v>
      </c>
      <c r="H1125" s="16">
        <v>8886.1</v>
      </c>
      <c r="I1125" s="17">
        <f t="shared" si="76"/>
        <v>-8.058729677274808E-3</v>
      </c>
      <c r="J1125" s="18">
        <f t="shared" si="77"/>
        <v>0.11592119810260886</v>
      </c>
      <c r="K1125" s="139"/>
      <c r="M1125" s="93"/>
    </row>
    <row r="1126" spans="1:13">
      <c r="A1126" s="11">
        <f t="shared" si="74"/>
        <v>35338</v>
      </c>
      <c r="B1126" s="7">
        <v>35327</v>
      </c>
      <c r="C1126" s="2" t="s">
        <v>0</v>
      </c>
      <c r="D1126" s="109"/>
      <c r="E1126" s="109"/>
      <c r="F1126" s="11">
        <f t="shared" si="75"/>
        <v>35338</v>
      </c>
      <c r="G1126" s="7">
        <v>35327</v>
      </c>
      <c r="H1126" s="16">
        <v>8947.1</v>
      </c>
      <c r="I1126" s="17">
        <f t="shared" si="76"/>
        <v>6.8411993259788794E-3</v>
      </c>
      <c r="J1126" s="18">
        <f t="shared" si="77"/>
        <v>0.11596439347597533</v>
      </c>
      <c r="K1126" s="139"/>
      <c r="M1126" s="93"/>
    </row>
    <row r="1127" spans="1:13">
      <c r="A1127" s="11">
        <f t="shared" si="74"/>
        <v>35338</v>
      </c>
      <c r="B1127" s="7">
        <v>35328</v>
      </c>
      <c r="C1127" s="2" t="s">
        <v>0</v>
      </c>
      <c r="D1127" s="109"/>
      <c r="E1127" s="109"/>
      <c r="F1127" s="11">
        <f t="shared" si="75"/>
        <v>35338</v>
      </c>
      <c r="G1127" s="7">
        <v>35328</v>
      </c>
      <c r="H1127" s="16">
        <v>8923.4</v>
      </c>
      <c r="I1127" s="17">
        <f t="shared" si="76"/>
        <v>-2.6524175478866469E-3</v>
      </c>
      <c r="J1127" s="18">
        <f t="shared" si="77"/>
        <v>0.11592778324410953</v>
      </c>
      <c r="K1127" s="139"/>
      <c r="M1127" s="93"/>
    </row>
    <row r="1128" spans="1:13">
      <c r="A1128" s="11">
        <f t="shared" si="74"/>
        <v>35338</v>
      </c>
      <c r="B1128" s="7">
        <v>35331</v>
      </c>
      <c r="C1128" s="2" t="s">
        <v>0</v>
      </c>
      <c r="D1128" s="109"/>
      <c r="E1128" s="109"/>
      <c r="F1128" s="11">
        <f t="shared" si="75"/>
        <v>35338</v>
      </c>
      <c r="G1128" s="7">
        <v>35331</v>
      </c>
      <c r="H1128" s="16">
        <v>8835.7999999999993</v>
      </c>
      <c r="I1128" s="17">
        <f t="shared" si="76"/>
        <v>-9.8653892605473689E-3</v>
      </c>
      <c r="J1128" s="18">
        <f t="shared" si="77"/>
        <v>0.11710956329167356</v>
      </c>
      <c r="K1128" s="139"/>
      <c r="M1128" s="93"/>
    </row>
    <row r="1129" spans="1:13">
      <c r="A1129" s="11">
        <f t="shared" si="74"/>
        <v>35338</v>
      </c>
      <c r="B1129" s="7">
        <v>35332</v>
      </c>
      <c r="C1129" s="2" t="s">
        <v>0</v>
      </c>
      <c r="D1129" s="109"/>
      <c r="E1129" s="109"/>
      <c r="F1129" s="11">
        <f t="shared" si="75"/>
        <v>35338</v>
      </c>
      <c r="G1129" s="7">
        <v>35332</v>
      </c>
      <c r="H1129" s="16">
        <v>8879.1</v>
      </c>
      <c r="I1129" s="17">
        <f t="shared" si="76"/>
        <v>4.8885498909538184E-3</v>
      </c>
      <c r="J1129" s="18">
        <f t="shared" si="77"/>
        <v>0.11728333715068498</v>
      </c>
      <c r="K1129" s="139"/>
      <c r="M1129" s="93"/>
    </row>
    <row r="1130" spans="1:13">
      <c r="A1130" s="11">
        <f t="shared" si="74"/>
        <v>35338</v>
      </c>
      <c r="B1130" s="7">
        <v>35333</v>
      </c>
      <c r="C1130" s="2" t="s">
        <v>0</v>
      </c>
      <c r="D1130" s="109"/>
      <c r="E1130" s="109"/>
      <c r="F1130" s="11">
        <f t="shared" si="75"/>
        <v>35338</v>
      </c>
      <c r="G1130" s="7">
        <v>35333</v>
      </c>
      <c r="H1130" s="16">
        <v>8985.2999999999993</v>
      </c>
      <c r="I1130" s="17">
        <f t="shared" si="76"/>
        <v>1.1889708143426483E-2</v>
      </c>
      <c r="J1130" s="18">
        <f t="shared" si="77"/>
        <v>0.11892735567545903</v>
      </c>
      <c r="K1130" s="139"/>
      <c r="M1130" s="93"/>
    </row>
    <row r="1131" spans="1:13">
      <c r="A1131" s="11">
        <f t="shared" si="74"/>
        <v>35338</v>
      </c>
      <c r="B1131" s="7">
        <v>35334</v>
      </c>
      <c r="C1131" s="2" t="s">
        <v>0</v>
      </c>
      <c r="D1131" s="109"/>
      <c r="E1131" s="109"/>
      <c r="F1131" s="11">
        <f t="shared" si="75"/>
        <v>35338</v>
      </c>
      <c r="G1131" s="7">
        <v>35334</v>
      </c>
      <c r="H1131" s="16">
        <v>9075.9</v>
      </c>
      <c r="I1131" s="17">
        <f t="shared" si="76"/>
        <v>1.0032640127503005E-2</v>
      </c>
      <c r="J1131" s="18">
        <f t="shared" si="77"/>
        <v>0.11969818983383466</v>
      </c>
      <c r="K1131" s="139"/>
      <c r="M1131" s="93"/>
    </row>
    <row r="1132" spans="1:13">
      <c r="A1132" s="11">
        <f t="shared" si="74"/>
        <v>35338</v>
      </c>
      <c r="B1132" s="7">
        <v>35335</v>
      </c>
      <c r="C1132" s="2" t="s">
        <v>0</v>
      </c>
      <c r="D1132" s="109"/>
      <c r="E1132" s="109"/>
      <c r="F1132" s="11">
        <f t="shared" si="75"/>
        <v>35338</v>
      </c>
      <c r="G1132" s="7">
        <v>35335</v>
      </c>
      <c r="H1132" s="16">
        <v>9116.2000000000007</v>
      </c>
      <c r="I1132" s="17">
        <f t="shared" si="76"/>
        <v>4.430501802635929E-3</v>
      </c>
      <c r="J1132" s="18">
        <f t="shared" si="77"/>
        <v>0.11987195466442677</v>
      </c>
      <c r="K1132" s="139"/>
      <c r="M1132" s="93"/>
    </row>
    <row r="1133" spans="1:13">
      <c r="A1133" s="11">
        <f t="shared" si="74"/>
        <v>35338</v>
      </c>
      <c r="B1133" s="7">
        <v>35338</v>
      </c>
      <c r="C1133" s="2" t="s">
        <v>0</v>
      </c>
      <c r="D1133" s="109"/>
      <c r="E1133" s="109"/>
      <c r="F1133" s="11">
        <f t="shared" si="75"/>
        <v>35338</v>
      </c>
      <c r="G1133" s="7">
        <v>35338</v>
      </c>
      <c r="H1133" s="16">
        <v>9136.6</v>
      </c>
      <c r="I1133" s="17">
        <f t="shared" si="76"/>
        <v>2.2352744229890884E-3</v>
      </c>
      <c r="J1133" s="18">
        <f t="shared" si="77"/>
        <v>0.11982897348042368</v>
      </c>
      <c r="K1133" s="139"/>
      <c r="M1133" s="93"/>
    </row>
    <row r="1134" spans="1:13">
      <c r="A1134" s="11">
        <f t="shared" si="74"/>
        <v>35369</v>
      </c>
      <c r="B1134" s="7">
        <v>35339</v>
      </c>
      <c r="C1134" s="2" t="s">
        <v>0</v>
      </c>
      <c r="D1134" s="109"/>
      <c r="E1134" s="109"/>
      <c r="F1134" s="11">
        <f t="shared" si="75"/>
        <v>35369</v>
      </c>
      <c r="G1134" s="7">
        <v>35339</v>
      </c>
      <c r="H1134" s="16">
        <v>9126.7999999999993</v>
      </c>
      <c r="I1134" s="17">
        <f t="shared" si="76"/>
        <v>-1.073184723608657E-3</v>
      </c>
      <c r="J1134" s="18">
        <f t="shared" si="77"/>
        <v>0.11984623403716176</v>
      </c>
      <c r="K1134" s="139"/>
      <c r="M1134" s="93"/>
    </row>
    <row r="1135" spans="1:13">
      <c r="A1135" s="11">
        <f t="shared" si="74"/>
        <v>35369</v>
      </c>
      <c r="B1135" s="7">
        <v>35340</v>
      </c>
      <c r="C1135" s="2" t="s">
        <v>0</v>
      </c>
      <c r="D1135" s="109"/>
      <c r="E1135" s="109"/>
      <c r="F1135" s="11">
        <f t="shared" si="75"/>
        <v>35369</v>
      </c>
      <c r="G1135" s="7">
        <v>35340</v>
      </c>
      <c r="H1135" s="16">
        <v>9253.2999999999993</v>
      </c>
      <c r="I1135" s="17">
        <f t="shared" si="76"/>
        <v>1.3765104369252183E-2</v>
      </c>
      <c r="J1135" s="18">
        <f t="shared" si="77"/>
        <v>0.12195445101080644</v>
      </c>
      <c r="K1135" s="139"/>
      <c r="M1135" s="93"/>
    </row>
    <row r="1136" spans="1:13">
      <c r="A1136" s="11">
        <f t="shared" si="74"/>
        <v>35369</v>
      </c>
      <c r="B1136" s="7">
        <v>35341</v>
      </c>
      <c r="C1136" s="2" t="s">
        <v>0</v>
      </c>
      <c r="D1136" s="109"/>
      <c r="E1136" s="109"/>
      <c r="F1136" s="11">
        <f t="shared" si="75"/>
        <v>35369</v>
      </c>
      <c r="G1136" s="7">
        <v>35341</v>
      </c>
      <c r="H1136" s="16">
        <v>9250.2000000000007</v>
      </c>
      <c r="I1136" s="17">
        <f t="shared" si="76"/>
        <v>-3.3507174631850905E-4</v>
      </c>
      <c r="J1136" s="18">
        <f t="shared" si="77"/>
        <v>0.12173365112651374</v>
      </c>
      <c r="K1136" s="139"/>
      <c r="M1136" s="93"/>
    </row>
    <row r="1137" spans="1:13">
      <c r="A1137" s="11">
        <f t="shared" si="74"/>
        <v>35369</v>
      </c>
      <c r="B1137" s="7">
        <v>35342</v>
      </c>
      <c r="C1137" s="2" t="s">
        <v>0</v>
      </c>
      <c r="D1137" s="109"/>
      <c r="E1137" s="109"/>
      <c r="F1137" s="11">
        <f t="shared" si="75"/>
        <v>35369</v>
      </c>
      <c r="G1137" s="7">
        <v>35342</v>
      </c>
      <c r="H1137" s="16">
        <v>9261</v>
      </c>
      <c r="I1137" s="17">
        <f t="shared" si="76"/>
        <v>1.1668612759203679E-3</v>
      </c>
      <c r="J1137" s="18">
        <f t="shared" si="77"/>
        <v>0.12156314743424497</v>
      </c>
      <c r="K1137" s="139"/>
      <c r="M1137" s="93"/>
    </row>
    <row r="1138" spans="1:13">
      <c r="A1138" s="11">
        <f t="shared" si="74"/>
        <v>35369</v>
      </c>
      <c r="B1138" s="7">
        <v>35345</v>
      </c>
      <c r="C1138" s="2" t="s">
        <v>0</v>
      </c>
      <c r="D1138" s="109"/>
      <c r="E1138" s="109"/>
      <c r="F1138" s="11">
        <f t="shared" si="75"/>
        <v>35369</v>
      </c>
      <c r="G1138" s="7">
        <v>35345</v>
      </c>
      <c r="H1138" s="16">
        <v>9368</v>
      </c>
      <c r="I1138" s="17">
        <f t="shared" si="76"/>
        <v>1.1487592107284202E-2</v>
      </c>
      <c r="J1138" s="18">
        <f t="shared" si="77"/>
        <v>0.1194816236463349</v>
      </c>
      <c r="K1138" s="139"/>
      <c r="M1138" s="93"/>
    </row>
    <row r="1139" spans="1:13">
      <c r="A1139" s="11">
        <f t="shared" si="74"/>
        <v>35369</v>
      </c>
      <c r="B1139" s="7">
        <v>35346</v>
      </c>
      <c r="C1139" s="2" t="s">
        <v>0</v>
      </c>
      <c r="D1139" s="109"/>
      <c r="E1139" s="109"/>
      <c r="F1139" s="11">
        <f t="shared" si="75"/>
        <v>35369</v>
      </c>
      <c r="G1139" s="7">
        <v>35346</v>
      </c>
      <c r="H1139" s="16">
        <v>9336.2000000000007</v>
      </c>
      <c r="I1139" s="17">
        <f t="shared" si="76"/>
        <v>-3.4003090898902821E-3</v>
      </c>
      <c r="J1139" s="18">
        <f t="shared" si="77"/>
        <v>0.11954460521444892</v>
      </c>
      <c r="K1139" s="139"/>
      <c r="M1139" s="93"/>
    </row>
    <row r="1140" spans="1:13">
      <c r="A1140" s="11">
        <f t="shared" si="74"/>
        <v>35369</v>
      </c>
      <c r="B1140" s="7">
        <v>35347</v>
      </c>
      <c r="C1140" s="2" t="s">
        <v>0</v>
      </c>
      <c r="D1140" s="109"/>
      <c r="E1140" s="109"/>
      <c r="F1140" s="11">
        <f t="shared" si="75"/>
        <v>35369</v>
      </c>
      <c r="G1140" s="7">
        <v>35347</v>
      </c>
      <c r="H1140" s="16">
        <v>9246.5</v>
      </c>
      <c r="I1140" s="17">
        <f t="shared" si="76"/>
        <v>-9.6542156627316741E-3</v>
      </c>
      <c r="J1140" s="18">
        <f t="shared" si="77"/>
        <v>0.12062713851660102</v>
      </c>
      <c r="K1140" s="139"/>
      <c r="M1140" s="93"/>
    </row>
    <row r="1141" spans="1:13">
      <c r="A1141" s="11">
        <f t="shared" si="74"/>
        <v>35369</v>
      </c>
      <c r="B1141" s="7">
        <v>35348</v>
      </c>
      <c r="C1141" s="2" t="s">
        <v>0</v>
      </c>
      <c r="D1141" s="109"/>
      <c r="E1141" s="109"/>
      <c r="F1141" s="11">
        <f t="shared" si="75"/>
        <v>35369</v>
      </c>
      <c r="G1141" s="7">
        <v>35348</v>
      </c>
      <c r="H1141" s="16">
        <v>9299.4</v>
      </c>
      <c r="I1141" s="17">
        <f t="shared" si="76"/>
        <v>5.7047804061287804E-3</v>
      </c>
      <c r="J1141" s="18">
        <f t="shared" si="77"/>
        <v>0.1203762918520616</v>
      </c>
      <c r="K1141" s="139"/>
      <c r="M1141" s="93"/>
    </row>
    <row r="1142" spans="1:13">
      <c r="A1142" s="11">
        <f t="shared" si="74"/>
        <v>35369</v>
      </c>
      <c r="B1142" s="7">
        <v>35349</v>
      </c>
      <c r="C1142" s="2" t="s">
        <v>0</v>
      </c>
      <c r="D1142" s="109"/>
      <c r="E1142" s="109"/>
      <c r="F1142" s="11">
        <f t="shared" si="75"/>
        <v>35369</v>
      </c>
      <c r="G1142" s="7">
        <v>35349</v>
      </c>
      <c r="H1142" s="16">
        <v>9348.2000000000007</v>
      </c>
      <c r="I1142" s="17">
        <f t="shared" si="76"/>
        <v>5.233929449611578E-3</v>
      </c>
      <c r="J1142" s="18">
        <f t="shared" si="77"/>
        <v>0.12056459565433977</v>
      </c>
      <c r="K1142" s="139"/>
      <c r="M1142" s="93"/>
    </row>
    <row r="1143" spans="1:13">
      <c r="A1143" s="11">
        <f t="shared" si="74"/>
        <v>35369</v>
      </c>
      <c r="B1143" s="7">
        <v>35352</v>
      </c>
      <c r="C1143" s="2" t="s">
        <v>0</v>
      </c>
      <c r="D1143" s="109"/>
      <c r="E1143" s="109"/>
      <c r="F1143" s="11">
        <f t="shared" si="75"/>
        <v>35369</v>
      </c>
      <c r="G1143" s="7">
        <v>35352</v>
      </c>
      <c r="H1143" s="16">
        <v>9466.2999999999993</v>
      </c>
      <c r="I1143" s="17">
        <f t="shared" si="76"/>
        <v>1.2554311956031378E-2</v>
      </c>
      <c r="J1143" s="18">
        <f t="shared" si="77"/>
        <v>0.12217209605765285</v>
      </c>
      <c r="K1143" s="139"/>
      <c r="M1143" s="93"/>
    </row>
    <row r="1144" spans="1:13">
      <c r="A1144" s="11">
        <f t="shared" si="74"/>
        <v>35369</v>
      </c>
      <c r="B1144" s="7">
        <v>35353</v>
      </c>
      <c r="C1144" s="2" t="s">
        <v>0</v>
      </c>
      <c r="D1144" s="109"/>
      <c r="E1144" s="109"/>
      <c r="F1144" s="11">
        <f t="shared" si="75"/>
        <v>35369</v>
      </c>
      <c r="G1144" s="7">
        <v>35353</v>
      </c>
      <c r="H1144" s="16">
        <v>9486.1</v>
      </c>
      <c r="I1144" s="17">
        <f t="shared" si="76"/>
        <v>2.0894458964083066E-3</v>
      </c>
      <c r="J1144" s="18">
        <f t="shared" si="77"/>
        <v>0.12218909403149944</v>
      </c>
      <c r="K1144" s="139"/>
      <c r="M1144" s="93"/>
    </row>
    <row r="1145" spans="1:13">
      <c r="A1145" s="11">
        <f t="shared" si="74"/>
        <v>35369</v>
      </c>
      <c r="B1145" s="7">
        <v>35354</v>
      </c>
      <c r="C1145" s="2" t="s">
        <v>0</v>
      </c>
      <c r="D1145" s="109"/>
      <c r="E1145" s="109"/>
      <c r="F1145" s="11">
        <f t="shared" si="75"/>
        <v>35369</v>
      </c>
      <c r="G1145" s="7">
        <v>35354</v>
      </c>
      <c r="H1145" s="16">
        <v>9482.1</v>
      </c>
      <c r="I1145" s="17">
        <f t="shared" si="76"/>
        <v>-4.217585284099781E-4</v>
      </c>
      <c r="J1145" s="18">
        <f t="shared" si="77"/>
        <v>0.12187297071305471</v>
      </c>
      <c r="K1145" s="139"/>
      <c r="M1145" s="93"/>
    </row>
    <row r="1146" spans="1:13">
      <c r="A1146" s="11">
        <f t="shared" si="74"/>
        <v>35369</v>
      </c>
      <c r="B1146" s="7">
        <v>35355</v>
      </c>
      <c r="C1146" s="2" t="s">
        <v>0</v>
      </c>
      <c r="D1146" s="109"/>
      <c r="E1146" s="109"/>
      <c r="F1146" s="11">
        <f t="shared" si="75"/>
        <v>35369</v>
      </c>
      <c r="G1146" s="7">
        <v>35355</v>
      </c>
      <c r="H1146" s="16">
        <v>9442.1</v>
      </c>
      <c r="I1146" s="17">
        <f t="shared" si="76"/>
        <v>-4.2273976780650147E-3</v>
      </c>
      <c r="J1146" s="18">
        <f t="shared" si="77"/>
        <v>0.12202161955326622</v>
      </c>
      <c r="K1146" s="139"/>
      <c r="M1146" s="93"/>
    </row>
    <row r="1147" spans="1:13">
      <c r="A1147" s="11">
        <f t="shared" si="74"/>
        <v>35369</v>
      </c>
      <c r="B1147" s="7">
        <v>35356</v>
      </c>
      <c r="C1147" s="2" t="s">
        <v>0</v>
      </c>
      <c r="D1147" s="109"/>
      <c r="E1147" s="109"/>
      <c r="F1147" s="11">
        <f t="shared" si="75"/>
        <v>35369</v>
      </c>
      <c r="G1147" s="7">
        <v>35356</v>
      </c>
      <c r="H1147" s="16">
        <v>9439.4</v>
      </c>
      <c r="I1147" s="17">
        <f t="shared" si="76"/>
        <v>-2.8599422910304624E-4</v>
      </c>
      <c r="J1147" s="18">
        <f t="shared" si="77"/>
        <v>0.12157639599314871</v>
      </c>
      <c r="K1147" s="139"/>
      <c r="M1147" s="93"/>
    </row>
    <row r="1148" spans="1:13">
      <c r="A1148" s="11">
        <f t="shared" si="74"/>
        <v>35369</v>
      </c>
      <c r="B1148" s="7">
        <v>35359</v>
      </c>
      <c r="C1148" s="2" t="s">
        <v>0</v>
      </c>
      <c r="D1148" s="109"/>
      <c r="E1148" s="109"/>
      <c r="F1148" s="11">
        <f t="shared" si="75"/>
        <v>35369</v>
      </c>
      <c r="G1148" s="7">
        <v>35359</v>
      </c>
      <c r="H1148" s="16">
        <v>9481.7000000000007</v>
      </c>
      <c r="I1148" s="17">
        <f t="shared" si="76"/>
        <v>4.4712062692622715E-3</v>
      </c>
      <c r="J1148" s="18">
        <f t="shared" si="77"/>
        <v>0.12138760723796747</v>
      </c>
      <c r="K1148" s="139"/>
      <c r="M1148" s="93"/>
    </row>
    <row r="1149" spans="1:13">
      <c r="A1149" s="11">
        <f t="shared" si="74"/>
        <v>35369</v>
      </c>
      <c r="B1149" s="7">
        <v>35360</v>
      </c>
      <c r="C1149" s="2" t="s">
        <v>0</v>
      </c>
      <c r="D1149" s="109"/>
      <c r="E1149" s="109"/>
      <c r="F1149" s="11">
        <f t="shared" si="75"/>
        <v>35369</v>
      </c>
      <c r="G1149" s="7">
        <v>35360</v>
      </c>
      <c r="H1149" s="16">
        <v>9444.4</v>
      </c>
      <c r="I1149" s="17">
        <f t="shared" si="76"/>
        <v>-3.941651823986916E-3</v>
      </c>
      <c r="J1149" s="18">
        <f t="shared" si="77"/>
        <v>0.12058402271805382</v>
      </c>
      <c r="K1149" s="139"/>
      <c r="M1149" s="93"/>
    </row>
    <row r="1150" spans="1:13">
      <c r="A1150" s="11">
        <f t="shared" si="74"/>
        <v>35369</v>
      </c>
      <c r="B1150" s="7">
        <v>35361</v>
      </c>
      <c r="C1150" s="2" t="s">
        <v>0</v>
      </c>
      <c r="D1150" s="109"/>
      <c r="E1150" s="109"/>
      <c r="F1150" s="11">
        <f t="shared" si="75"/>
        <v>35369</v>
      </c>
      <c r="G1150" s="7">
        <v>35361</v>
      </c>
      <c r="H1150" s="16">
        <v>9419.2999999999993</v>
      </c>
      <c r="I1150" s="17">
        <f t="shared" si="76"/>
        <v>-2.6611974122916267E-3</v>
      </c>
      <c r="J1150" s="18">
        <f t="shared" si="77"/>
        <v>0.12070107284884941</v>
      </c>
      <c r="K1150" s="139"/>
      <c r="M1150" s="93"/>
    </row>
    <row r="1151" spans="1:13">
      <c r="A1151" s="11">
        <f t="shared" si="74"/>
        <v>35369</v>
      </c>
      <c r="B1151" s="7">
        <v>35362</v>
      </c>
      <c r="C1151" s="2" t="s">
        <v>0</v>
      </c>
      <c r="D1151" s="109"/>
      <c r="E1151" s="109"/>
      <c r="F1151" s="11">
        <f t="shared" si="75"/>
        <v>35369</v>
      </c>
      <c r="G1151" s="7">
        <v>35362</v>
      </c>
      <c r="H1151" s="16">
        <v>9553.2000000000007</v>
      </c>
      <c r="I1151" s="17">
        <f t="shared" si="76"/>
        <v>1.4115401052016013E-2</v>
      </c>
      <c r="J1151" s="18">
        <f t="shared" si="77"/>
        <v>0.12229832678966539</v>
      </c>
      <c r="K1151" s="139"/>
      <c r="M1151" s="93"/>
    </row>
    <row r="1152" spans="1:13">
      <c r="A1152" s="11">
        <f t="shared" si="74"/>
        <v>35369</v>
      </c>
      <c r="B1152" s="7">
        <v>35363</v>
      </c>
      <c r="C1152" s="2" t="s">
        <v>0</v>
      </c>
      <c r="D1152" s="109"/>
      <c r="E1152" s="109"/>
      <c r="F1152" s="11">
        <f t="shared" si="75"/>
        <v>35369</v>
      </c>
      <c r="G1152" s="7">
        <v>35363</v>
      </c>
      <c r="H1152" s="16">
        <v>9383.2000000000007</v>
      </c>
      <c r="I1152" s="17">
        <f t="shared" si="76"/>
        <v>-1.7955320675237491E-2</v>
      </c>
      <c r="J1152" s="18">
        <f t="shared" si="77"/>
        <v>0.12619082458858985</v>
      </c>
      <c r="K1152" s="139"/>
      <c r="M1152" s="93"/>
    </row>
    <row r="1153" spans="1:13">
      <c r="A1153" s="11">
        <f t="shared" si="74"/>
        <v>35369</v>
      </c>
      <c r="B1153" s="7">
        <v>35366</v>
      </c>
      <c r="C1153" s="2" t="s">
        <v>0</v>
      </c>
      <c r="D1153" s="109"/>
      <c r="E1153" s="109"/>
      <c r="F1153" s="11">
        <f t="shared" si="75"/>
        <v>35369</v>
      </c>
      <c r="G1153" s="7">
        <v>35366</v>
      </c>
      <c r="H1153" s="16">
        <v>9380.1</v>
      </c>
      <c r="I1153" s="17">
        <f t="shared" si="76"/>
        <v>-3.3043228304254803E-4</v>
      </c>
      <c r="J1153" s="18">
        <f t="shared" si="77"/>
        <v>0.12619707714570985</v>
      </c>
      <c r="K1153" s="139"/>
      <c r="M1153" s="93"/>
    </row>
    <row r="1154" spans="1:13">
      <c r="A1154" s="11">
        <f t="shared" si="74"/>
        <v>35369</v>
      </c>
      <c r="B1154" s="7">
        <v>35367</v>
      </c>
      <c r="C1154" s="2" t="s">
        <v>0</v>
      </c>
      <c r="D1154" s="109"/>
      <c r="E1154" s="109"/>
      <c r="F1154" s="11">
        <f t="shared" si="75"/>
        <v>35369</v>
      </c>
      <c r="G1154" s="7">
        <v>35367</v>
      </c>
      <c r="H1154" s="16">
        <v>9341</v>
      </c>
      <c r="I1154" s="17">
        <f t="shared" si="76"/>
        <v>-4.1771110514040623E-3</v>
      </c>
      <c r="J1154" s="18">
        <f t="shared" si="77"/>
        <v>0.12637313638781852</v>
      </c>
      <c r="K1154" s="139"/>
      <c r="M1154" s="93"/>
    </row>
    <row r="1155" spans="1:13">
      <c r="A1155" s="11">
        <f t="shared" ref="A1155:A1218" si="78">EOMONTH(B1155,0)</f>
        <v>35369</v>
      </c>
      <c r="B1155" s="7">
        <v>35368</v>
      </c>
      <c r="C1155" s="2" t="s">
        <v>0</v>
      </c>
      <c r="D1155" s="109"/>
      <c r="E1155" s="109"/>
      <c r="F1155" s="11">
        <f t="shared" ref="F1155:F1218" si="79">EOMONTH(G1155,0)</f>
        <v>35369</v>
      </c>
      <c r="G1155" s="7">
        <v>35368</v>
      </c>
      <c r="H1155" s="16">
        <v>9409.5</v>
      </c>
      <c r="I1155" s="17">
        <f t="shared" si="76"/>
        <v>7.3065043320589594E-3</v>
      </c>
      <c r="J1155" s="18">
        <f t="shared" si="77"/>
        <v>0.12686796903565137</v>
      </c>
      <c r="K1155" s="139"/>
      <c r="M1155" s="93"/>
    </row>
    <row r="1156" spans="1:13">
      <c r="A1156" s="11">
        <f t="shared" si="78"/>
        <v>35369</v>
      </c>
      <c r="B1156" s="7">
        <v>35369</v>
      </c>
      <c r="C1156" s="2" t="s">
        <v>0</v>
      </c>
      <c r="D1156" s="109"/>
      <c r="E1156" s="109"/>
      <c r="F1156" s="11">
        <f t="shared" si="79"/>
        <v>35369</v>
      </c>
      <c r="G1156" s="7">
        <v>35369</v>
      </c>
      <c r="H1156" s="16">
        <v>9468.1</v>
      </c>
      <c r="I1156" s="17">
        <f t="shared" ref="I1156:I1219" si="80">IF(AND(ISNUMBER(H1155),ISNUMBER(H1156)),LN(H1156/H1155)," ")</f>
        <v>6.2084362658816148E-3</v>
      </c>
      <c r="J1156" s="18">
        <f t="shared" si="77"/>
        <v>0.12685027101957927</v>
      </c>
      <c r="K1156" s="139"/>
      <c r="M1156" s="93"/>
    </row>
    <row r="1157" spans="1:13">
      <c r="A1157" s="11">
        <f t="shared" si="78"/>
        <v>35399</v>
      </c>
      <c r="B1157" s="7">
        <v>35370</v>
      </c>
      <c r="C1157" s="2" t="s">
        <v>0</v>
      </c>
      <c r="D1157" s="109"/>
      <c r="E1157" s="109"/>
      <c r="F1157" s="11">
        <f t="shared" si="79"/>
        <v>35399</v>
      </c>
      <c r="G1157" s="7">
        <v>35370</v>
      </c>
      <c r="H1157" s="16">
        <v>9426.1</v>
      </c>
      <c r="I1157" s="17">
        <f t="shared" si="80"/>
        <v>-4.4458160894306192E-3</v>
      </c>
      <c r="J1157" s="18">
        <f t="shared" si="77"/>
        <v>0.12714089784040566</v>
      </c>
      <c r="K1157" s="139"/>
      <c r="M1157" s="93"/>
    </row>
    <row r="1158" spans="1:13">
      <c r="A1158" s="11">
        <f t="shared" si="78"/>
        <v>35399</v>
      </c>
      <c r="B1158" s="7">
        <v>35373</v>
      </c>
      <c r="C1158" s="2" t="s">
        <v>0</v>
      </c>
      <c r="D1158" s="109"/>
      <c r="E1158" s="109"/>
      <c r="F1158" s="11">
        <f t="shared" si="79"/>
        <v>35399</v>
      </c>
      <c r="G1158" s="7">
        <v>35373</v>
      </c>
      <c r="H1158" s="16">
        <v>9496.9</v>
      </c>
      <c r="I1158" s="17">
        <f t="shared" si="80"/>
        <v>7.4829921652173155E-3</v>
      </c>
      <c r="J1158" s="18">
        <f t="shared" si="77"/>
        <v>0.127640548103087</v>
      </c>
      <c r="K1158" s="139"/>
      <c r="M1158" s="93"/>
    </row>
    <row r="1159" spans="1:13">
      <c r="A1159" s="11">
        <f t="shared" si="78"/>
        <v>35399</v>
      </c>
      <c r="B1159" s="7">
        <v>35374</v>
      </c>
      <c r="C1159" s="2" t="s">
        <v>0</v>
      </c>
      <c r="D1159" s="109"/>
      <c r="E1159" s="109"/>
      <c r="F1159" s="11">
        <f t="shared" si="79"/>
        <v>35399</v>
      </c>
      <c r="G1159" s="7">
        <v>35374</v>
      </c>
      <c r="H1159" s="16">
        <v>9508.7999999999993</v>
      </c>
      <c r="I1159" s="17">
        <f t="shared" si="80"/>
        <v>1.2522560658199395E-3</v>
      </c>
      <c r="J1159" s="18">
        <f t="shared" si="77"/>
        <v>0.12743845938769638</v>
      </c>
      <c r="K1159" s="139"/>
      <c r="M1159" s="93"/>
    </row>
    <row r="1160" spans="1:13">
      <c r="A1160" s="11">
        <f t="shared" si="78"/>
        <v>35399</v>
      </c>
      <c r="B1160" s="7">
        <v>35375</v>
      </c>
      <c r="C1160" s="2" t="s">
        <v>0</v>
      </c>
      <c r="D1160" s="109"/>
      <c r="E1160" s="109"/>
      <c r="F1160" s="11">
        <f t="shared" si="79"/>
        <v>35399</v>
      </c>
      <c r="G1160" s="7">
        <v>35375</v>
      </c>
      <c r="H1160" s="16">
        <v>9500.2999999999993</v>
      </c>
      <c r="I1160" s="17">
        <f t="shared" si="80"/>
        <v>-8.9430857499997137E-4</v>
      </c>
      <c r="J1160" s="18">
        <f t="shared" si="77"/>
        <v>0.12619997948925737</v>
      </c>
      <c r="K1160" s="139"/>
      <c r="M1160" s="93"/>
    </row>
    <row r="1161" spans="1:13">
      <c r="A1161" s="11">
        <f t="shared" si="78"/>
        <v>35399</v>
      </c>
      <c r="B1161" s="7">
        <v>35376</v>
      </c>
      <c r="C1161" s="2" t="s">
        <v>0</v>
      </c>
      <c r="D1161" s="109"/>
      <c r="E1161" s="109"/>
      <c r="F1161" s="11">
        <f t="shared" si="79"/>
        <v>35399</v>
      </c>
      <c r="G1161" s="7">
        <v>35376</v>
      </c>
      <c r="H1161" s="16">
        <v>9438.7999999999993</v>
      </c>
      <c r="I1161" s="17">
        <f t="shared" si="80"/>
        <v>-6.4945236221772094E-3</v>
      </c>
      <c r="J1161" s="18">
        <f t="shared" si="77"/>
        <v>0.12644358902336905</v>
      </c>
      <c r="K1161" s="139"/>
      <c r="M1161" s="93"/>
    </row>
    <row r="1162" spans="1:13">
      <c r="A1162" s="11">
        <f t="shared" si="78"/>
        <v>35399</v>
      </c>
      <c r="B1162" s="7">
        <v>35377</v>
      </c>
      <c r="C1162" s="2" t="s">
        <v>0</v>
      </c>
      <c r="D1162" s="109"/>
      <c r="E1162" s="109"/>
      <c r="F1162" s="11">
        <f t="shared" si="79"/>
        <v>35399</v>
      </c>
      <c r="G1162" s="7">
        <v>35377</v>
      </c>
      <c r="H1162" s="16">
        <v>9502.5</v>
      </c>
      <c r="I1162" s="17">
        <f t="shared" si="80"/>
        <v>6.7260684481848789E-3</v>
      </c>
      <c r="J1162" s="18">
        <f t="shared" si="77"/>
        <v>0.12679042701975884</v>
      </c>
      <c r="K1162" s="139"/>
      <c r="M1162" s="93"/>
    </row>
    <row r="1163" spans="1:13">
      <c r="A1163" s="11">
        <f t="shared" si="78"/>
        <v>35399</v>
      </c>
      <c r="B1163" s="7">
        <v>35380</v>
      </c>
      <c r="C1163" s="2" t="s">
        <v>0</v>
      </c>
      <c r="D1163" s="109"/>
      <c r="E1163" s="109"/>
      <c r="F1163" s="11">
        <f t="shared" si="79"/>
        <v>35399</v>
      </c>
      <c r="G1163" s="7">
        <v>35380</v>
      </c>
      <c r="H1163" s="16">
        <v>9482.2000000000007</v>
      </c>
      <c r="I1163" s="17">
        <f t="shared" si="80"/>
        <v>-2.1385650272871871E-3</v>
      </c>
      <c r="J1163" s="18">
        <f t="shared" si="77"/>
        <v>0.12284705842648087</v>
      </c>
      <c r="K1163" s="139"/>
      <c r="M1163" s="93"/>
    </row>
    <row r="1164" spans="1:13">
      <c r="A1164" s="11">
        <f t="shared" si="78"/>
        <v>35399</v>
      </c>
      <c r="B1164" s="7">
        <v>35381</v>
      </c>
      <c r="C1164" s="2" t="s">
        <v>0</v>
      </c>
      <c r="D1164" s="109"/>
      <c r="E1164" s="109"/>
      <c r="F1164" s="11">
        <f t="shared" si="79"/>
        <v>35399</v>
      </c>
      <c r="G1164" s="7">
        <v>35381</v>
      </c>
      <c r="H1164" s="16">
        <v>9420.1</v>
      </c>
      <c r="I1164" s="17">
        <f t="shared" si="80"/>
        <v>-6.5706526108014847E-3</v>
      </c>
      <c r="J1164" s="18">
        <f t="shared" si="77"/>
        <v>0.12346937663018316</v>
      </c>
      <c r="K1164" s="139"/>
      <c r="M1164" s="93"/>
    </row>
    <row r="1165" spans="1:13">
      <c r="A1165" s="11">
        <f t="shared" si="78"/>
        <v>35399</v>
      </c>
      <c r="B1165" s="7">
        <v>35382</v>
      </c>
      <c r="C1165" s="2" t="s">
        <v>0</v>
      </c>
      <c r="D1165" s="109"/>
      <c r="E1165" s="109"/>
      <c r="F1165" s="11">
        <f t="shared" si="79"/>
        <v>35399</v>
      </c>
      <c r="G1165" s="7">
        <v>35382</v>
      </c>
      <c r="H1165" s="16">
        <v>9432</v>
      </c>
      <c r="I1165" s="17">
        <f t="shared" si="80"/>
        <v>1.2624589918917592E-3</v>
      </c>
      <c r="J1165" s="18">
        <f t="shared" si="77"/>
        <v>0.12344747460039743</v>
      </c>
      <c r="K1165" s="139"/>
      <c r="M1165" s="93"/>
    </row>
    <row r="1166" spans="1:13">
      <c r="A1166" s="11">
        <f t="shared" si="78"/>
        <v>35399</v>
      </c>
      <c r="B1166" s="7">
        <v>35383</v>
      </c>
      <c r="C1166" s="2" t="s">
        <v>0</v>
      </c>
      <c r="D1166" s="109"/>
      <c r="E1166" s="109"/>
      <c r="F1166" s="11">
        <f t="shared" si="79"/>
        <v>35399</v>
      </c>
      <c r="G1166" s="7">
        <v>35383</v>
      </c>
      <c r="H1166" s="16">
        <v>9492.9</v>
      </c>
      <c r="I1166" s="17">
        <f t="shared" si="80"/>
        <v>6.4359875313662216E-3</v>
      </c>
      <c r="J1166" s="18">
        <f t="shared" si="77"/>
        <v>0.12289403338471291</v>
      </c>
      <c r="K1166" s="139"/>
      <c r="M1166" s="93"/>
    </row>
    <row r="1167" spans="1:13">
      <c r="A1167" s="11">
        <f t="shared" si="78"/>
        <v>35399</v>
      </c>
      <c r="B1167" s="7">
        <v>35384</v>
      </c>
      <c r="C1167" s="2" t="s">
        <v>0</v>
      </c>
      <c r="D1167" s="109"/>
      <c r="E1167" s="109"/>
      <c r="F1167" s="11">
        <f t="shared" si="79"/>
        <v>35399</v>
      </c>
      <c r="G1167" s="7">
        <v>35384</v>
      </c>
      <c r="H1167" s="16">
        <v>9595.1</v>
      </c>
      <c r="I1167" s="17">
        <f t="shared" si="80"/>
        <v>1.0708400733758647E-2</v>
      </c>
      <c r="J1167" s="18">
        <f t="shared" si="77"/>
        <v>0.12201481903019275</v>
      </c>
      <c r="K1167" s="139"/>
      <c r="M1167" s="93"/>
    </row>
    <row r="1168" spans="1:13">
      <c r="A1168" s="11">
        <f t="shared" si="78"/>
        <v>35399</v>
      </c>
      <c r="B1168" s="7">
        <v>35387</v>
      </c>
      <c r="C1168" s="2" t="s">
        <v>0</v>
      </c>
      <c r="D1168" s="109"/>
      <c r="E1168" s="109"/>
      <c r="F1168" s="11">
        <f t="shared" si="79"/>
        <v>35399</v>
      </c>
      <c r="G1168" s="7">
        <v>35387</v>
      </c>
      <c r="H1168" s="16">
        <v>9577.2999999999993</v>
      </c>
      <c r="I1168" s="17">
        <f t="shared" si="80"/>
        <v>-1.8568364017336016E-3</v>
      </c>
      <c r="J1168" s="18">
        <f t="shared" si="77"/>
        <v>0.12147871717518306</v>
      </c>
      <c r="K1168" s="139"/>
      <c r="M1168" s="93"/>
    </row>
    <row r="1169" spans="1:13">
      <c r="A1169" s="11">
        <f t="shared" si="78"/>
        <v>35399</v>
      </c>
      <c r="B1169" s="7">
        <v>35388</v>
      </c>
      <c r="C1169" s="2" t="s">
        <v>0</v>
      </c>
      <c r="D1169" s="109"/>
      <c r="E1169" s="109"/>
      <c r="F1169" s="11">
        <f t="shared" si="79"/>
        <v>35399</v>
      </c>
      <c r="G1169" s="7">
        <v>35388</v>
      </c>
      <c r="H1169" s="16">
        <v>9509.7000000000007</v>
      </c>
      <c r="I1169" s="17">
        <f t="shared" si="80"/>
        <v>-7.0833847800643255E-3</v>
      </c>
      <c r="J1169" s="18">
        <f t="shared" si="77"/>
        <v>0.11642085469217911</v>
      </c>
      <c r="K1169" s="139"/>
      <c r="M1169" s="93"/>
    </row>
    <row r="1170" spans="1:13">
      <c r="A1170" s="11">
        <f t="shared" si="78"/>
        <v>35399</v>
      </c>
      <c r="B1170" s="7">
        <v>35389</v>
      </c>
      <c r="C1170" s="2" t="s">
        <v>0</v>
      </c>
      <c r="D1170" s="109"/>
      <c r="E1170" s="109"/>
      <c r="F1170" s="11">
        <f t="shared" si="79"/>
        <v>35399</v>
      </c>
      <c r="G1170" s="7">
        <v>35389</v>
      </c>
      <c r="H1170" s="16">
        <v>9625.9</v>
      </c>
      <c r="I1170" s="17">
        <f t="shared" si="80"/>
        <v>1.2145051977497975E-2</v>
      </c>
      <c r="J1170" s="18">
        <f t="shared" si="77"/>
        <v>0.11755366739852474</v>
      </c>
      <c r="K1170" s="139"/>
      <c r="M1170" s="93"/>
    </row>
    <row r="1171" spans="1:13">
      <c r="A1171" s="11">
        <f t="shared" si="78"/>
        <v>35399</v>
      </c>
      <c r="B1171" s="7">
        <v>35390</v>
      </c>
      <c r="C1171" s="2" t="s">
        <v>0</v>
      </c>
      <c r="D1171" s="109"/>
      <c r="E1171" s="109"/>
      <c r="F1171" s="11">
        <f t="shared" si="79"/>
        <v>35399</v>
      </c>
      <c r="G1171" s="7">
        <v>35390</v>
      </c>
      <c r="H1171" s="16">
        <v>9632.9</v>
      </c>
      <c r="I1171" s="17">
        <f t="shared" si="80"/>
        <v>7.2694044366809773E-4</v>
      </c>
      <c r="J1171" s="18">
        <f t="shared" si="77"/>
        <v>0.11640494313833417</v>
      </c>
      <c r="K1171" s="139"/>
      <c r="M1171" s="93"/>
    </row>
    <row r="1172" spans="1:13">
      <c r="A1172" s="11">
        <f t="shared" si="78"/>
        <v>35399</v>
      </c>
      <c r="B1172" s="7">
        <v>35391</v>
      </c>
      <c r="C1172" s="2" t="s">
        <v>0</v>
      </c>
      <c r="D1172" s="109"/>
      <c r="E1172" s="109"/>
      <c r="F1172" s="11">
        <f t="shared" si="79"/>
        <v>35399</v>
      </c>
      <c r="G1172" s="7">
        <v>35391</v>
      </c>
      <c r="H1172" s="16">
        <v>9603.6</v>
      </c>
      <c r="I1172" s="17">
        <f t="shared" si="80"/>
        <v>-3.0462945606990637E-3</v>
      </c>
      <c r="J1172" s="18">
        <f t="shared" si="77"/>
        <v>0.11337559525715067</v>
      </c>
      <c r="K1172" s="139"/>
      <c r="M1172" s="93"/>
    </row>
    <row r="1173" spans="1:13">
      <c r="A1173" s="11">
        <f t="shared" si="78"/>
        <v>35399</v>
      </c>
      <c r="B1173" s="7">
        <v>35394</v>
      </c>
      <c r="C1173" s="2" t="s">
        <v>0</v>
      </c>
      <c r="D1173" s="109"/>
      <c r="E1173" s="109"/>
      <c r="F1173" s="11">
        <f t="shared" si="79"/>
        <v>35399</v>
      </c>
      <c r="G1173" s="7">
        <v>35394</v>
      </c>
      <c r="H1173" s="16">
        <v>9647.7000000000007</v>
      </c>
      <c r="I1173" s="17">
        <f t="shared" si="80"/>
        <v>4.5815167951579099E-3</v>
      </c>
      <c r="J1173" s="18">
        <f t="shared" si="77"/>
        <v>0.11332111174496068</v>
      </c>
      <c r="K1173" s="139"/>
      <c r="M1173" s="93"/>
    </row>
    <row r="1174" spans="1:13">
      <c r="A1174" s="11">
        <f t="shared" si="78"/>
        <v>35399</v>
      </c>
      <c r="B1174" s="7">
        <v>35395</v>
      </c>
      <c r="C1174" s="2" t="s">
        <v>0</v>
      </c>
      <c r="D1174" s="109"/>
      <c r="E1174" s="109"/>
      <c r="F1174" s="11">
        <f t="shared" si="79"/>
        <v>35399</v>
      </c>
      <c r="G1174" s="7">
        <v>35395</v>
      </c>
      <c r="H1174" s="16">
        <v>9611.7999999999993</v>
      </c>
      <c r="I1174" s="17">
        <f t="shared" si="80"/>
        <v>-3.7280346404527068E-3</v>
      </c>
      <c r="J1174" s="18">
        <f t="shared" si="77"/>
        <v>0.11255688247228132</v>
      </c>
      <c r="K1174" s="139"/>
      <c r="M1174" s="93"/>
    </row>
    <row r="1175" spans="1:13">
      <c r="A1175" s="11">
        <f t="shared" si="78"/>
        <v>35399</v>
      </c>
      <c r="B1175" s="7">
        <v>35396</v>
      </c>
      <c r="C1175" s="2" t="s">
        <v>0</v>
      </c>
      <c r="D1175" s="109"/>
      <c r="E1175" s="109"/>
      <c r="F1175" s="11">
        <f t="shared" si="79"/>
        <v>35399</v>
      </c>
      <c r="G1175" s="7">
        <v>35396</v>
      </c>
      <c r="H1175" s="16">
        <v>9589.7999999999993</v>
      </c>
      <c r="I1175" s="17">
        <f t="shared" si="80"/>
        <v>-2.2914767130432752E-3</v>
      </c>
      <c r="J1175" s="18">
        <f t="shared" si="77"/>
        <v>0.11072326385149364</v>
      </c>
      <c r="K1175" s="139"/>
      <c r="M1175" s="93"/>
    </row>
    <row r="1176" spans="1:13">
      <c r="A1176" s="11">
        <f t="shared" si="78"/>
        <v>35399</v>
      </c>
      <c r="B1176" s="7">
        <v>35397</v>
      </c>
      <c r="C1176" s="2" t="s">
        <v>0</v>
      </c>
      <c r="D1176" s="109"/>
      <c r="E1176" s="109"/>
      <c r="F1176" s="11">
        <f t="shared" si="79"/>
        <v>35399</v>
      </c>
      <c r="G1176" s="7">
        <v>35397</v>
      </c>
      <c r="H1176" s="16">
        <v>9631.2999999999993</v>
      </c>
      <c r="I1176" s="17">
        <f t="shared" si="80"/>
        <v>4.3181778864213663E-3</v>
      </c>
      <c r="J1176" s="18">
        <f t="shared" si="77"/>
        <v>0.11080951293149501</v>
      </c>
      <c r="K1176" s="139"/>
      <c r="M1176" s="93"/>
    </row>
    <row r="1177" spans="1:13">
      <c r="A1177" s="11">
        <f t="shared" si="78"/>
        <v>35399</v>
      </c>
      <c r="B1177" s="7">
        <v>35398</v>
      </c>
      <c r="C1177" s="2" t="s">
        <v>0</v>
      </c>
      <c r="D1177" s="109"/>
      <c r="E1177" s="109"/>
      <c r="F1177" s="11">
        <f t="shared" si="79"/>
        <v>35399</v>
      </c>
      <c r="G1177" s="7">
        <v>35398</v>
      </c>
      <c r="H1177" s="16">
        <v>9642.5</v>
      </c>
      <c r="I1177" s="17">
        <f t="shared" si="80"/>
        <v>1.1621995932989113E-3</v>
      </c>
      <c r="J1177" s="18">
        <f t="shared" si="77"/>
        <v>0.10848275409515923</v>
      </c>
      <c r="K1177" s="139"/>
      <c r="M1177" s="93"/>
    </row>
    <row r="1178" spans="1:13">
      <c r="A1178" s="11">
        <f t="shared" si="78"/>
        <v>35430</v>
      </c>
      <c r="B1178" s="7">
        <v>35401</v>
      </c>
      <c r="C1178" s="2" t="s">
        <v>0</v>
      </c>
      <c r="D1178" s="109"/>
      <c r="E1178" s="109"/>
      <c r="F1178" s="11">
        <f t="shared" si="79"/>
        <v>35430</v>
      </c>
      <c r="G1178" s="7">
        <v>35401</v>
      </c>
      <c r="H1178" s="16">
        <v>9627.7000000000007</v>
      </c>
      <c r="I1178" s="17">
        <f t="shared" si="80"/>
        <v>-1.5360507841112373E-3</v>
      </c>
      <c r="J1178" s="18">
        <f t="shared" si="77"/>
        <v>0.10820816987829769</v>
      </c>
      <c r="K1178" s="139"/>
      <c r="M1178" s="93"/>
    </row>
    <row r="1179" spans="1:13">
      <c r="A1179" s="11">
        <f t="shared" si="78"/>
        <v>35430</v>
      </c>
      <c r="B1179" s="7">
        <v>35402</v>
      </c>
      <c r="C1179" s="2" t="s">
        <v>0</v>
      </c>
      <c r="D1179" s="109"/>
      <c r="E1179" s="109"/>
      <c r="F1179" s="11">
        <f t="shared" si="79"/>
        <v>35430</v>
      </c>
      <c r="G1179" s="7">
        <v>35402</v>
      </c>
      <c r="H1179" s="16">
        <v>9610.9</v>
      </c>
      <c r="I1179" s="17">
        <f t="shared" si="80"/>
        <v>-1.7464892736805677E-3</v>
      </c>
      <c r="J1179" s="18">
        <f t="shared" si="77"/>
        <v>0.10817724053491046</v>
      </c>
      <c r="K1179" s="139"/>
      <c r="M1179" s="93"/>
    </row>
    <row r="1180" spans="1:13">
      <c r="A1180" s="11">
        <f t="shared" si="78"/>
        <v>35430</v>
      </c>
      <c r="B1180" s="7">
        <v>35403</v>
      </c>
      <c r="C1180" s="2" t="s">
        <v>0</v>
      </c>
      <c r="D1180" s="109"/>
      <c r="E1180" s="109"/>
      <c r="F1180" s="11">
        <f t="shared" si="79"/>
        <v>35430</v>
      </c>
      <c r="G1180" s="7">
        <v>35403</v>
      </c>
      <c r="H1180" s="16">
        <v>9572.4</v>
      </c>
      <c r="I1180" s="17">
        <f t="shared" si="80"/>
        <v>-4.0139133195069461E-3</v>
      </c>
      <c r="J1180" s="18">
        <f t="shared" si="77"/>
        <v>0.10164043352574458</v>
      </c>
      <c r="K1180" s="139"/>
      <c r="M1180" s="93"/>
    </row>
    <row r="1181" spans="1:13">
      <c r="A1181" s="11">
        <f t="shared" si="78"/>
        <v>35430</v>
      </c>
      <c r="B1181" s="7">
        <v>35404</v>
      </c>
      <c r="C1181" s="2" t="s">
        <v>0</v>
      </c>
      <c r="D1181" s="109"/>
      <c r="E1181" s="109"/>
      <c r="F1181" s="11">
        <f t="shared" si="79"/>
        <v>35430</v>
      </c>
      <c r="G1181" s="7">
        <v>35404</v>
      </c>
      <c r="H1181" s="16">
        <v>9639.4</v>
      </c>
      <c r="I1181" s="17">
        <f t="shared" si="80"/>
        <v>6.9749082985763348E-3</v>
      </c>
      <c r="J1181" s="18">
        <f t="shared" ref="J1181:J1244" si="81">IF(ISNUMBER(I1181),STDEV(I1092:I1181)*SQRT(252),"")</f>
        <v>0.1020310233690585</v>
      </c>
      <c r="K1181" s="139"/>
      <c r="M1181" s="93"/>
    </row>
    <row r="1182" spans="1:13">
      <c r="A1182" s="11">
        <f t="shared" si="78"/>
        <v>35430</v>
      </c>
      <c r="B1182" s="7">
        <v>35405</v>
      </c>
      <c r="C1182" s="2" t="s">
        <v>0</v>
      </c>
      <c r="D1182" s="109"/>
      <c r="E1182" s="109"/>
      <c r="F1182" s="11">
        <f t="shared" si="79"/>
        <v>35430</v>
      </c>
      <c r="G1182" s="7">
        <v>35405</v>
      </c>
      <c r="H1182" s="16">
        <v>9361.2000000000007</v>
      </c>
      <c r="I1182" s="17">
        <f t="shared" si="80"/>
        <v>-2.9285378621392459E-2</v>
      </c>
      <c r="J1182" s="18">
        <f t="shared" si="81"/>
        <v>0.11350748444082243</v>
      </c>
      <c r="K1182" s="139"/>
      <c r="M1182" s="93"/>
    </row>
    <row r="1183" spans="1:13">
      <c r="A1183" s="11">
        <f t="shared" si="78"/>
        <v>35430</v>
      </c>
      <c r="B1183" s="7">
        <v>35408</v>
      </c>
      <c r="C1183" s="2" t="s">
        <v>0</v>
      </c>
      <c r="D1183" s="109"/>
      <c r="E1183" s="109"/>
      <c r="F1183" s="11">
        <f t="shared" si="79"/>
        <v>35430</v>
      </c>
      <c r="G1183" s="7">
        <v>35408</v>
      </c>
      <c r="H1183" s="16">
        <v>9474.2000000000007</v>
      </c>
      <c r="I1183" s="17">
        <f t="shared" si="80"/>
        <v>1.1998827286038693E-2</v>
      </c>
      <c r="J1183" s="18">
        <f t="shared" si="81"/>
        <v>0.11382240694048182</v>
      </c>
      <c r="K1183" s="139"/>
      <c r="M1183" s="93"/>
    </row>
    <row r="1184" spans="1:13">
      <c r="A1184" s="11">
        <f t="shared" si="78"/>
        <v>35430</v>
      </c>
      <c r="B1184" s="7">
        <v>35409</v>
      </c>
      <c r="C1184" s="2" t="s">
        <v>0</v>
      </c>
      <c r="D1184" s="109"/>
      <c r="E1184" s="109"/>
      <c r="F1184" s="11">
        <f t="shared" si="79"/>
        <v>35430</v>
      </c>
      <c r="G1184" s="7">
        <v>35409</v>
      </c>
      <c r="H1184" s="16">
        <v>9572.4</v>
      </c>
      <c r="I1184" s="17">
        <f t="shared" si="80"/>
        <v>1.0311643036777575E-2</v>
      </c>
      <c r="J1184" s="18">
        <f t="shared" si="81"/>
        <v>0.11448548832136984</v>
      </c>
      <c r="K1184" s="139"/>
      <c r="M1184" s="93"/>
    </row>
    <row r="1185" spans="1:13">
      <c r="A1185" s="11">
        <f t="shared" si="78"/>
        <v>35430</v>
      </c>
      <c r="B1185" s="7">
        <v>35410</v>
      </c>
      <c r="C1185" s="2" t="s">
        <v>0</v>
      </c>
      <c r="D1185" s="109"/>
      <c r="E1185" s="109"/>
      <c r="F1185" s="11">
        <f t="shared" si="79"/>
        <v>35430</v>
      </c>
      <c r="G1185" s="7">
        <v>35410</v>
      </c>
      <c r="H1185" s="16">
        <v>9559.9</v>
      </c>
      <c r="I1185" s="17">
        <f t="shared" si="80"/>
        <v>-1.3066909653920095E-3</v>
      </c>
      <c r="J1185" s="18">
        <f t="shared" si="81"/>
        <v>0.11454214152046995</v>
      </c>
      <c r="K1185" s="139"/>
      <c r="M1185" s="93"/>
    </row>
    <row r="1186" spans="1:13">
      <c r="A1186" s="11">
        <f t="shared" si="78"/>
        <v>35430</v>
      </c>
      <c r="B1186" s="7">
        <v>35411</v>
      </c>
      <c r="C1186" s="2" t="s">
        <v>0</v>
      </c>
      <c r="D1186" s="109"/>
      <c r="E1186" s="109"/>
      <c r="F1186" s="11">
        <f t="shared" si="79"/>
        <v>35430</v>
      </c>
      <c r="G1186" s="7">
        <v>35411</v>
      </c>
      <c r="H1186" s="16">
        <v>9478.5</v>
      </c>
      <c r="I1186" s="17">
        <f t="shared" si="80"/>
        <v>-8.5511908580725039E-3</v>
      </c>
      <c r="J1186" s="18">
        <f t="shared" si="81"/>
        <v>0.11560778325421923</v>
      </c>
      <c r="K1186" s="139"/>
      <c r="M1186" s="93"/>
    </row>
    <row r="1187" spans="1:13">
      <c r="A1187" s="11">
        <f t="shared" si="78"/>
        <v>35430</v>
      </c>
      <c r="B1187" s="7">
        <v>35412</v>
      </c>
      <c r="C1187" s="2" t="s">
        <v>0</v>
      </c>
      <c r="D1187" s="109"/>
      <c r="E1187" s="109"/>
      <c r="F1187" s="11">
        <f t="shared" si="79"/>
        <v>35430</v>
      </c>
      <c r="G1187" s="7">
        <v>35412</v>
      </c>
      <c r="H1187" s="16">
        <v>9382</v>
      </c>
      <c r="I1187" s="17">
        <f t="shared" si="80"/>
        <v>-1.0233115993216265E-2</v>
      </c>
      <c r="J1187" s="18">
        <f t="shared" si="81"/>
        <v>0.11693114641430898</v>
      </c>
      <c r="K1187" s="139"/>
      <c r="M1187" s="93"/>
    </row>
    <row r="1188" spans="1:13">
      <c r="A1188" s="11">
        <f t="shared" si="78"/>
        <v>35430</v>
      </c>
      <c r="B1188" s="7">
        <v>35415</v>
      </c>
      <c r="C1188" s="2" t="s">
        <v>0</v>
      </c>
      <c r="D1188" s="109"/>
      <c r="E1188" s="109"/>
      <c r="F1188" s="11">
        <f t="shared" si="79"/>
        <v>35430</v>
      </c>
      <c r="G1188" s="7">
        <v>35415</v>
      </c>
      <c r="H1188" s="16">
        <v>9471.6</v>
      </c>
      <c r="I1188" s="17">
        <f t="shared" si="80"/>
        <v>9.5048876139538253E-3</v>
      </c>
      <c r="J1188" s="18">
        <f t="shared" si="81"/>
        <v>0.11783174068099922</v>
      </c>
      <c r="K1188" s="139"/>
      <c r="M1188" s="93"/>
    </row>
    <row r="1189" spans="1:13">
      <c r="A1189" s="11">
        <f t="shared" si="78"/>
        <v>35430</v>
      </c>
      <c r="B1189" s="7">
        <v>35416</v>
      </c>
      <c r="C1189" s="2" t="s">
        <v>0</v>
      </c>
      <c r="D1189" s="109"/>
      <c r="E1189" s="109"/>
      <c r="F1189" s="11">
        <f t="shared" si="79"/>
        <v>35430</v>
      </c>
      <c r="G1189" s="7">
        <v>35416</v>
      </c>
      <c r="H1189" s="16">
        <v>9399.4</v>
      </c>
      <c r="I1189" s="17">
        <f t="shared" si="80"/>
        <v>-7.6519900687034561E-3</v>
      </c>
      <c r="J1189" s="18">
        <f t="shared" si="81"/>
        <v>0.11848006484695112</v>
      </c>
      <c r="K1189" s="139"/>
      <c r="M1189" s="93"/>
    </row>
    <row r="1190" spans="1:13">
      <c r="A1190" s="11">
        <f t="shared" si="78"/>
        <v>35430</v>
      </c>
      <c r="B1190" s="7">
        <v>35417</v>
      </c>
      <c r="C1190" s="2" t="s">
        <v>0</v>
      </c>
      <c r="D1190" s="109"/>
      <c r="E1190" s="109"/>
      <c r="F1190" s="11">
        <f t="shared" si="79"/>
        <v>35430</v>
      </c>
      <c r="G1190" s="7">
        <v>35417</v>
      </c>
      <c r="H1190" s="16">
        <v>9437.4</v>
      </c>
      <c r="I1190" s="17">
        <f t="shared" si="80"/>
        <v>4.0346610409981651E-3</v>
      </c>
      <c r="J1190" s="18">
        <f t="shared" si="81"/>
        <v>0.11839387392693415</v>
      </c>
      <c r="K1190" s="139"/>
      <c r="M1190" s="93"/>
    </row>
    <row r="1191" spans="1:13">
      <c r="A1191" s="11">
        <f t="shared" si="78"/>
        <v>35430</v>
      </c>
      <c r="B1191" s="7">
        <v>35418</v>
      </c>
      <c r="C1191" s="2" t="s">
        <v>0</v>
      </c>
      <c r="D1191" s="109"/>
      <c r="E1191" s="109"/>
      <c r="F1191" s="11">
        <f t="shared" si="79"/>
        <v>35430</v>
      </c>
      <c r="G1191" s="7">
        <v>35418</v>
      </c>
      <c r="H1191" s="16">
        <v>9470.7999999999993</v>
      </c>
      <c r="I1191" s="17">
        <f t="shared" si="80"/>
        <v>3.5328624341926223E-3</v>
      </c>
      <c r="J1191" s="18">
        <f t="shared" si="81"/>
        <v>0.11844736130008499</v>
      </c>
      <c r="K1191" s="139"/>
      <c r="M1191" s="93"/>
    </row>
    <row r="1192" spans="1:13">
      <c r="A1192" s="11">
        <f t="shared" si="78"/>
        <v>35430</v>
      </c>
      <c r="B1192" s="7">
        <v>35419</v>
      </c>
      <c r="C1192" s="2" t="s">
        <v>0</v>
      </c>
      <c r="D1192" s="109"/>
      <c r="E1192" s="109"/>
      <c r="F1192" s="11">
        <f t="shared" si="79"/>
        <v>35430</v>
      </c>
      <c r="G1192" s="7">
        <v>35419</v>
      </c>
      <c r="H1192" s="16">
        <v>9658.9</v>
      </c>
      <c r="I1192" s="17">
        <f t="shared" si="80"/>
        <v>1.9666389178241456E-2</v>
      </c>
      <c r="J1192" s="18">
        <f t="shared" si="81"/>
        <v>0.1225408621685867</v>
      </c>
      <c r="K1192" s="139"/>
      <c r="M1192" s="93"/>
    </row>
    <row r="1193" spans="1:13">
      <c r="A1193" s="11">
        <f t="shared" si="78"/>
        <v>35430</v>
      </c>
      <c r="B1193" s="7">
        <v>35422</v>
      </c>
      <c r="C1193" s="2" t="s">
        <v>0</v>
      </c>
      <c r="D1193" s="109"/>
      <c r="E1193" s="109"/>
      <c r="F1193" s="11">
        <f t="shared" si="79"/>
        <v>35430</v>
      </c>
      <c r="G1193" s="7">
        <v>35422</v>
      </c>
      <c r="H1193" s="16">
        <v>9684.2999999999993</v>
      </c>
      <c r="I1193" s="17">
        <f t="shared" si="80"/>
        <v>2.6262474253505265E-3</v>
      </c>
      <c r="J1193" s="18">
        <f t="shared" si="81"/>
        <v>0.12084271323260393</v>
      </c>
      <c r="K1193" s="139"/>
      <c r="M1193" s="93"/>
    </row>
    <row r="1194" spans="1:13">
      <c r="A1194" s="11">
        <f t="shared" si="78"/>
        <v>35430</v>
      </c>
      <c r="B1194" s="7">
        <v>35423</v>
      </c>
      <c r="C1194" s="2" t="s">
        <v>0</v>
      </c>
      <c r="D1194" s="109"/>
      <c r="E1194" s="109"/>
      <c r="F1194" s="11">
        <f t="shared" si="79"/>
        <v>35430</v>
      </c>
      <c r="G1194" s="7">
        <v>35423</v>
      </c>
      <c r="H1194" s="16">
        <v>9692.2999999999993</v>
      </c>
      <c r="I1194" s="17">
        <f t="shared" si="80"/>
        <v>8.2573830853326601E-4</v>
      </c>
      <c r="J1194" s="18">
        <f t="shared" si="81"/>
        <v>0.12084272344205621</v>
      </c>
      <c r="K1194" s="139"/>
      <c r="M1194" s="93"/>
    </row>
    <row r="1195" spans="1:13">
      <c r="A1195" s="11">
        <f t="shared" si="78"/>
        <v>35430</v>
      </c>
      <c r="B1195" s="7">
        <v>35424</v>
      </c>
      <c r="C1195" s="2" t="s">
        <v>0</v>
      </c>
      <c r="D1195" s="109"/>
      <c r="E1195" s="109"/>
      <c r="F1195" s="11">
        <f t="shared" si="79"/>
        <v>35430</v>
      </c>
      <c r="G1195" s="7">
        <v>35424</v>
      </c>
      <c r="H1195" s="16">
        <v>9692.2999999999993</v>
      </c>
      <c r="I1195" s="17">
        <f t="shared" si="80"/>
        <v>0</v>
      </c>
      <c r="J1195" s="18">
        <f t="shared" si="81"/>
        <v>0.11999454468117958</v>
      </c>
      <c r="K1195" s="139"/>
      <c r="M1195" s="93"/>
    </row>
    <row r="1196" spans="1:13">
      <c r="A1196" s="11">
        <f t="shared" si="78"/>
        <v>35430</v>
      </c>
      <c r="B1196" s="7">
        <v>35425</v>
      </c>
      <c r="C1196" s="2" t="s">
        <v>0</v>
      </c>
      <c r="D1196" s="109"/>
      <c r="E1196" s="109"/>
      <c r="F1196" s="11">
        <f t="shared" si="79"/>
        <v>35430</v>
      </c>
      <c r="G1196" s="7">
        <v>35425</v>
      </c>
      <c r="H1196" s="16">
        <v>9691.2999999999993</v>
      </c>
      <c r="I1196" s="17">
        <f t="shared" si="80"/>
        <v>-1.0318000793321632E-4</v>
      </c>
      <c r="J1196" s="18">
        <f t="shared" si="81"/>
        <v>0.11956379419292437</v>
      </c>
      <c r="K1196" s="139"/>
      <c r="M1196" s="93"/>
    </row>
    <row r="1197" spans="1:13">
      <c r="A1197" s="11">
        <f t="shared" si="78"/>
        <v>35430</v>
      </c>
      <c r="B1197" s="7">
        <v>35426</v>
      </c>
      <c r="C1197" s="2" t="s">
        <v>0</v>
      </c>
      <c r="D1197" s="109"/>
      <c r="E1197" s="109"/>
      <c r="F1197" s="11">
        <f t="shared" si="79"/>
        <v>35430</v>
      </c>
      <c r="G1197" s="7">
        <v>35426</v>
      </c>
      <c r="H1197" s="16">
        <v>9749.2999999999993</v>
      </c>
      <c r="I1197" s="17">
        <f t="shared" si="80"/>
        <v>5.9669117296862091E-3</v>
      </c>
      <c r="J1197" s="18">
        <f t="shared" si="81"/>
        <v>0.11898937671293484</v>
      </c>
      <c r="K1197" s="139"/>
      <c r="M1197" s="93"/>
    </row>
    <row r="1198" spans="1:13">
      <c r="A1198" s="11">
        <f t="shared" si="78"/>
        <v>35430</v>
      </c>
      <c r="B1198" s="7">
        <v>35429</v>
      </c>
      <c r="C1198" s="2" t="s">
        <v>0</v>
      </c>
      <c r="D1198" s="109"/>
      <c r="E1198" s="109"/>
      <c r="F1198" s="11">
        <f t="shared" si="79"/>
        <v>35430</v>
      </c>
      <c r="G1198" s="7">
        <v>35429</v>
      </c>
      <c r="H1198" s="16">
        <v>9822</v>
      </c>
      <c r="I1198" s="17">
        <f t="shared" si="80"/>
        <v>7.4292800564671737E-3</v>
      </c>
      <c r="J1198" s="18">
        <f t="shared" si="81"/>
        <v>0.11911319626992192</v>
      </c>
      <c r="K1198" s="139"/>
      <c r="M1198" s="93"/>
    </row>
    <row r="1199" spans="1:13">
      <c r="A1199" s="11">
        <f t="shared" si="78"/>
        <v>35430</v>
      </c>
      <c r="B1199" s="7">
        <v>35430</v>
      </c>
      <c r="C1199" s="2" t="s">
        <v>0</v>
      </c>
      <c r="D1199" s="109"/>
      <c r="E1199" s="109"/>
      <c r="F1199" s="11">
        <f t="shared" si="79"/>
        <v>35430</v>
      </c>
      <c r="G1199" s="7">
        <v>35430</v>
      </c>
      <c r="H1199" s="16">
        <v>9859.9</v>
      </c>
      <c r="I1199" s="17">
        <f t="shared" si="80"/>
        <v>3.8512589582312727E-3</v>
      </c>
      <c r="J1199" s="18">
        <f t="shared" si="81"/>
        <v>0.11838110140910414</v>
      </c>
      <c r="K1199" s="139"/>
      <c r="M1199" s="93"/>
    </row>
    <row r="1200" spans="1:13">
      <c r="A1200" s="11">
        <f t="shared" si="78"/>
        <v>35461</v>
      </c>
      <c r="B1200" s="7">
        <v>35431</v>
      </c>
      <c r="C1200" s="2" t="s">
        <v>0</v>
      </c>
      <c r="D1200" s="109"/>
      <c r="E1200" s="109"/>
      <c r="F1200" s="11">
        <f t="shared" si="79"/>
        <v>35461</v>
      </c>
      <c r="G1200" s="7">
        <v>35431</v>
      </c>
      <c r="H1200" s="16">
        <v>9859.9</v>
      </c>
      <c r="I1200" s="17">
        <f t="shared" si="80"/>
        <v>0</v>
      </c>
      <c r="J1200" s="18">
        <f t="shared" si="81"/>
        <v>0.11734173509378232</v>
      </c>
      <c r="K1200" s="139"/>
      <c r="M1200" s="93"/>
    </row>
    <row r="1201" spans="1:13">
      <c r="A1201" s="11">
        <f t="shared" si="78"/>
        <v>35461</v>
      </c>
      <c r="B1201" s="7">
        <v>35432</v>
      </c>
      <c r="C1201" s="2" t="s">
        <v>0</v>
      </c>
      <c r="D1201" s="109"/>
      <c r="E1201" s="109"/>
      <c r="F1201" s="11">
        <f t="shared" si="79"/>
        <v>35461</v>
      </c>
      <c r="G1201" s="7">
        <v>35432</v>
      </c>
      <c r="H1201" s="16">
        <v>9810.5</v>
      </c>
      <c r="I1201" s="17">
        <f t="shared" si="80"/>
        <v>-5.0227858972648866E-3</v>
      </c>
      <c r="J1201" s="18">
        <f t="shared" si="81"/>
        <v>0.11763192315838618</v>
      </c>
      <c r="K1201" s="139"/>
      <c r="M1201" s="93"/>
    </row>
    <row r="1202" spans="1:13">
      <c r="A1202" s="11">
        <f t="shared" si="78"/>
        <v>35461</v>
      </c>
      <c r="B1202" s="7">
        <v>35433</v>
      </c>
      <c r="C1202" s="2" t="s">
        <v>0</v>
      </c>
      <c r="D1202" s="109"/>
      <c r="E1202" s="109"/>
      <c r="F1202" s="11">
        <f t="shared" si="79"/>
        <v>35461</v>
      </c>
      <c r="G1202" s="7">
        <v>35433</v>
      </c>
      <c r="H1202" s="16">
        <v>9768.5</v>
      </c>
      <c r="I1202" s="17">
        <f t="shared" si="80"/>
        <v>-4.2903176284660709E-3</v>
      </c>
      <c r="J1202" s="18">
        <f t="shared" si="81"/>
        <v>0.11753252075695413</v>
      </c>
      <c r="K1202" s="139"/>
      <c r="M1202" s="93"/>
    </row>
    <row r="1203" spans="1:13">
      <c r="A1203" s="11">
        <f t="shared" si="78"/>
        <v>35461</v>
      </c>
      <c r="B1203" s="7">
        <v>35436</v>
      </c>
      <c r="C1203" s="2" t="s">
        <v>0</v>
      </c>
      <c r="D1203" s="109"/>
      <c r="E1203" s="109"/>
      <c r="F1203" s="11">
        <f t="shared" si="79"/>
        <v>35461</v>
      </c>
      <c r="G1203" s="7">
        <v>35436</v>
      </c>
      <c r="H1203" s="16">
        <v>9814.6</v>
      </c>
      <c r="I1203" s="17">
        <f t="shared" si="80"/>
        <v>4.7081499003679018E-3</v>
      </c>
      <c r="J1203" s="18">
        <f t="shared" si="81"/>
        <v>0.11732727955741261</v>
      </c>
      <c r="K1203" s="139"/>
      <c r="M1203" s="93"/>
    </row>
    <row r="1204" spans="1:13">
      <c r="A1204" s="11">
        <f t="shared" si="78"/>
        <v>35461</v>
      </c>
      <c r="B1204" s="7">
        <v>35437</v>
      </c>
      <c r="C1204" s="2" t="s">
        <v>0</v>
      </c>
      <c r="D1204" s="109"/>
      <c r="E1204" s="109"/>
      <c r="F1204" s="11">
        <f t="shared" si="79"/>
        <v>35461</v>
      </c>
      <c r="G1204" s="7">
        <v>35437</v>
      </c>
      <c r="H1204" s="16">
        <v>9779.2999999999993</v>
      </c>
      <c r="I1204" s="17">
        <f t="shared" si="80"/>
        <v>-3.6031661069088213E-3</v>
      </c>
      <c r="J1204" s="18">
        <f t="shared" si="81"/>
        <v>0.11712920810613436</v>
      </c>
      <c r="K1204" s="139"/>
      <c r="M1204" s="93"/>
    </row>
    <row r="1205" spans="1:13">
      <c r="A1205" s="11">
        <f t="shared" si="78"/>
        <v>35461</v>
      </c>
      <c r="B1205" s="7">
        <v>35438</v>
      </c>
      <c r="C1205" s="2" t="s">
        <v>0</v>
      </c>
      <c r="D1205" s="109"/>
      <c r="E1205" s="109"/>
      <c r="F1205" s="11">
        <f t="shared" si="79"/>
        <v>35461</v>
      </c>
      <c r="G1205" s="7">
        <v>35438</v>
      </c>
      <c r="H1205" s="16">
        <v>9841.6</v>
      </c>
      <c r="I1205" s="17">
        <f t="shared" si="80"/>
        <v>6.3503926289545341E-3</v>
      </c>
      <c r="J1205" s="18">
        <f t="shared" si="81"/>
        <v>0.11707531611877306</v>
      </c>
      <c r="K1205" s="139"/>
      <c r="M1205" s="93"/>
    </row>
    <row r="1206" spans="1:13">
      <c r="A1206" s="11">
        <f t="shared" si="78"/>
        <v>35461</v>
      </c>
      <c r="B1206" s="7">
        <v>35439</v>
      </c>
      <c r="C1206" s="2" t="s">
        <v>0</v>
      </c>
      <c r="D1206" s="109"/>
      <c r="E1206" s="109"/>
      <c r="F1206" s="11">
        <f t="shared" si="79"/>
        <v>35461</v>
      </c>
      <c r="G1206" s="7">
        <v>35439</v>
      </c>
      <c r="H1206" s="16">
        <v>9875.7999999999993</v>
      </c>
      <c r="I1206" s="17">
        <f t="shared" si="80"/>
        <v>3.4690206920984308E-3</v>
      </c>
      <c r="J1206" s="18">
        <f t="shared" si="81"/>
        <v>0.11709716834461441</v>
      </c>
      <c r="K1206" s="139"/>
      <c r="M1206" s="93"/>
    </row>
    <row r="1207" spans="1:13">
      <c r="A1207" s="11">
        <f t="shared" si="78"/>
        <v>35461</v>
      </c>
      <c r="B1207" s="7">
        <v>35440</v>
      </c>
      <c r="C1207" s="2" t="s">
        <v>0</v>
      </c>
      <c r="D1207" s="109"/>
      <c r="E1207" s="109"/>
      <c r="F1207" s="11">
        <f t="shared" si="79"/>
        <v>35461</v>
      </c>
      <c r="G1207" s="7">
        <v>35440</v>
      </c>
      <c r="H1207" s="16">
        <v>9848.7999999999993</v>
      </c>
      <c r="I1207" s="17">
        <f t="shared" si="80"/>
        <v>-2.7376998127970273E-3</v>
      </c>
      <c r="J1207" s="18">
        <f t="shared" si="81"/>
        <v>0.11603327705558621</v>
      </c>
      <c r="K1207" s="139"/>
      <c r="M1207" s="93"/>
    </row>
    <row r="1208" spans="1:13">
      <c r="A1208" s="11">
        <f t="shared" si="78"/>
        <v>35461</v>
      </c>
      <c r="B1208" s="7">
        <v>35443</v>
      </c>
      <c r="C1208" s="2" t="s">
        <v>0</v>
      </c>
      <c r="D1208" s="109"/>
      <c r="E1208" s="109"/>
      <c r="F1208" s="11">
        <f t="shared" si="79"/>
        <v>35461</v>
      </c>
      <c r="G1208" s="7">
        <v>35443</v>
      </c>
      <c r="H1208" s="16">
        <v>9863.4</v>
      </c>
      <c r="I1208" s="17">
        <f t="shared" si="80"/>
        <v>1.4813164101146151E-3</v>
      </c>
      <c r="J1208" s="18">
        <f t="shared" si="81"/>
        <v>0.11575940334116723</v>
      </c>
      <c r="K1208" s="139"/>
      <c r="M1208" s="93"/>
    </row>
    <row r="1209" spans="1:13">
      <c r="A1209" s="11">
        <f t="shared" si="78"/>
        <v>35461</v>
      </c>
      <c r="B1209" s="7">
        <v>35444</v>
      </c>
      <c r="C1209" s="2" t="s">
        <v>0</v>
      </c>
      <c r="D1209" s="109"/>
      <c r="E1209" s="109"/>
      <c r="F1209" s="11">
        <f t="shared" si="79"/>
        <v>35461</v>
      </c>
      <c r="G1209" s="7">
        <v>35444</v>
      </c>
      <c r="H1209" s="16">
        <v>9844.2999999999993</v>
      </c>
      <c r="I1209" s="17">
        <f t="shared" si="80"/>
        <v>-1.9383292804419764E-3</v>
      </c>
      <c r="J1209" s="18">
        <f t="shared" si="81"/>
        <v>0.11584184729900525</v>
      </c>
      <c r="K1209" s="139"/>
      <c r="M1209" s="93"/>
    </row>
    <row r="1210" spans="1:13">
      <c r="A1210" s="11">
        <f t="shared" si="78"/>
        <v>35461</v>
      </c>
      <c r="B1210" s="7">
        <v>35445</v>
      </c>
      <c r="C1210" s="2" t="s">
        <v>0</v>
      </c>
      <c r="D1210" s="109"/>
      <c r="E1210" s="109"/>
      <c r="F1210" s="11">
        <f t="shared" si="79"/>
        <v>35461</v>
      </c>
      <c r="G1210" s="7">
        <v>35445</v>
      </c>
      <c r="H1210" s="16">
        <v>9923.7000000000007</v>
      </c>
      <c r="I1210" s="17">
        <f t="shared" si="80"/>
        <v>8.033228145615974E-3</v>
      </c>
      <c r="J1210" s="18">
        <f t="shared" si="81"/>
        <v>0.11604303608467748</v>
      </c>
      <c r="K1210" s="139"/>
      <c r="M1210" s="93"/>
    </row>
    <row r="1211" spans="1:13">
      <c r="A1211" s="11">
        <f t="shared" si="78"/>
        <v>35461</v>
      </c>
      <c r="B1211" s="7">
        <v>35446</v>
      </c>
      <c r="C1211" s="2" t="s">
        <v>0</v>
      </c>
      <c r="D1211" s="109"/>
      <c r="E1211" s="109"/>
      <c r="F1211" s="11">
        <f t="shared" si="79"/>
        <v>35461</v>
      </c>
      <c r="G1211" s="7">
        <v>35446</v>
      </c>
      <c r="H1211" s="16">
        <v>9926.2000000000007</v>
      </c>
      <c r="I1211" s="17">
        <f t="shared" si="80"/>
        <v>2.5189043906695548E-4</v>
      </c>
      <c r="J1211" s="18">
        <f t="shared" si="81"/>
        <v>0.11579731306351407</v>
      </c>
      <c r="K1211" s="139"/>
      <c r="M1211" s="93"/>
    </row>
    <row r="1212" spans="1:13">
      <c r="A1212" s="11">
        <f t="shared" si="78"/>
        <v>35461</v>
      </c>
      <c r="B1212" s="7">
        <v>35447</v>
      </c>
      <c r="C1212" s="2" t="s">
        <v>0</v>
      </c>
      <c r="D1212" s="109"/>
      <c r="E1212" s="109"/>
      <c r="F1212" s="11">
        <f t="shared" si="79"/>
        <v>35461</v>
      </c>
      <c r="G1212" s="7">
        <v>35447</v>
      </c>
      <c r="H1212" s="16">
        <v>9922.6</v>
      </c>
      <c r="I1212" s="17">
        <f t="shared" si="80"/>
        <v>-3.6274233600767702E-4</v>
      </c>
      <c r="J1212" s="18">
        <f t="shared" si="81"/>
        <v>0.11538052959961544</v>
      </c>
      <c r="K1212" s="139"/>
      <c r="M1212" s="93"/>
    </row>
    <row r="1213" spans="1:13">
      <c r="A1213" s="11">
        <f t="shared" si="78"/>
        <v>35461</v>
      </c>
      <c r="B1213" s="7">
        <v>35450</v>
      </c>
      <c r="C1213" s="2" t="s">
        <v>0</v>
      </c>
      <c r="D1213" s="109"/>
      <c r="E1213" s="109"/>
      <c r="F1213" s="11">
        <f t="shared" si="79"/>
        <v>35461</v>
      </c>
      <c r="G1213" s="7">
        <v>35450</v>
      </c>
      <c r="H1213" s="16">
        <v>9953.1</v>
      </c>
      <c r="I1213" s="17">
        <f t="shared" si="80"/>
        <v>3.0690767057809125E-3</v>
      </c>
      <c r="J1213" s="18">
        <f t="shared" si="81"/>
        <v>0.11504917550367209</v>
      </c>
      <c r="K1213" s="139"/>
      <c r="M1213" s="93"/>
    </row>
    <row r="1214" spans="1:13">
      <c r="A1214" s="11">
        <f t="shared" si="78"/>
        <v>35461</v>
      </c>
      <c r="B1214" s="7">
        <v>35451</v>
      </c>
      <c r="C1214" s="2" t="s">
        <v>0</v>
      </c>
      <c r="D1214" s="109"/>
      <c r="E1214" s="109"/>
      <c r="F1214" s="11">
        <f t="shared" si="79"/>
        <v>35461</v>
      </c>
      <c r="G1214" s="7">
        <v>35451</v>
      </c>
      <c r="H1214" s="16">
        <v>9892.5</v>
      </c>
      <c r="I1214" s="17">
        <f t="shared" si="80"/>
        <v>-6.1071661579543933E-3</v>
      </c>
      <c r="J1214" s="18">
        <f t="shared" si="81"/>
        <v>0.11503084402846109</v>
      </c>
      <c r="K1214" s="139"/>
      <c r="M1214" s="93"/>
    </row>
    <row r="1215" spans="1:13">
      <c r="A1215" s="11">
        <f t="shared" si="78"/>
        <v>35461</v>
      </c>
      <c r="B1215" s="7">
        <v>35452</v>
      </c>
      <c r="C1215" s="2" t="s">
        <v>0</v>
      </c>
      <c r="D1215" s="109"/>
      <c r="E1215" s="109"/>
      <c r="F1215" s="11">
        <f t="shared" si="79"/>
        <v>35461</v>
      </c>
      <c r="G1215" s="7">
        <v>35452</v>
      </c>
      <c r="H1215" s="16">
        <v>9908.4</v>
      </c>
      <c r="I1215" s="17">
        <f t="shared" si="80"/>
        <v>1.6059879518037353E-3</v>
      </c>
      <c r="J1215" s="18">
        <f t="shared" si="81"/>
        <v>0.11398347262937561</v>
      </c>
      <c r="K1215" s="139"/>
      <c r="M1215" s="93"/>
    </row>
    <row r="1216" spans="1:13">
      <c r="A1216" s="11">
        <f t="shared" si="78"/>
        <v>35461</v>
      </c>
      <c r="B1216" s="7">
        <v>35453</v>
      </c>
      <c r="C1216" s="2" t="s">
        <v>0</v>
      </c>
      <c r="D1216" s="109"/>
      <c r="E1216" s="109"/>
      <c r="F1216" s="11">
        <f t="shared" si="79"/>
        <v>35461</v>
      </c>
      <c r="G1216" s="7">
        <v>35453</v>
      </c>
      <c r="H1216" s="16">
        <v>9917.2999999999993</v>
      </c>
      <c r="I1216" s="17">
        <f t="shared" si="80"/>
        <v>8.9782460118421599E-4</v>
      </c>
      <c r="J1216" s="18">
        <f t="shared" si="81"/>
        <v>0.11358524500708214</v>
      </c>
      <c r="K1216" s="139"/>
      <c r="M1216" s="93"/>
    </row>
    <row r="1217" spans="1:13">
      <c r="A1217" s="11">
        <f t="shared" si="78"/>
        <v>35461</v>
      </c>
      <c r="B1217" s="7">
        <v>35454</v>
      </c>
      <c r="C1217" s="2" t="s">
        <v>0</v>
      </c>
      <c r="D1217" s="109"/>
      <c r="E1217" s="109"/>
      <c r="F1217" s="11">
        <f t="shared" si="79"/>
        <v>35461</v>
      </c>
      <c r="G1217" s="7">
        <v>35454</v>
      </c>
      <c r="H1217" s="16">
        <v>9877.5</v>
      </c>
      <c r="I1217" s="17">
        <f t="shared" si="80"/>
        <v>-4.0212635270215537E-3</v>
      </c>
      <c r="J1217" s="18">
        <f t="shared" si="81"/>
        <v>0.11373777808971325</v>
      </c>
      <c r="K1217" s="139"/>
      <c r="M1217" s="93"/>
    </row>
    <row r="1218" spans="1:13">
      <c r="A1218" s="11">
        <f t="shared" si="78"/>
        <v>35461</v>
      </c>
      <c r="B1218" s="7">
        <v>35457</v>
      </c>
      <c r="C1218" s="2" t="s">
        <v>0</v>
      </c>
      <c r="D1218" s="109"/>
      <c r="E1218" s="109"/>
      <c r="F1218" s="11">
        <f t="shared" si="79"/>
        <v>35461</v>
      </c>
      <c r="G1218" s="7">
        <v>35457</v>
      </c>
      <c r="H1218" s="16">
        <v>9877.5</v>
      </c>
      <c r="I1218" s="17">
        <f t="shared" si="80"/>
        <v>0</v>
      </c>
      <c r="J1218" s="18">
        <f t="shared" si="81"/>
        <v>0.11222561706976382</v>
      </c>
      <c r="K1218" s="139"/>
      <c r="M1218" s="93"/>
    </row>
    <row r="1219" spans="1:13">
      <c r="A1219" s="11">
        <f t="shared" ref="A1219:A1282" si="82">EOMONTH(B1219,0)</f>
        <v>35461</v>
      </c>
      <c r="B1219" s="7">
        <v>35458</v>
      </c>
      <c r="C1219" s="2" t="s">
        <v>0</v>
      </c>
      <c r="D1219" s="109"/>
      <c r="E1219" s="109"/>
      <c r="F1219" s="11">
        <f t="shared" ref="F1219:F1282" si="83">EOMONTH(G1219,0)</f>
        <v>35461</v>
      </c>
      <c r="G1219" s="7">
        <v>35458</v>
      </c>
      <c r="H1219" s="16">
        <v>9802.4</v>
      </c>
      <c r="I1219" s="17">
        <f t="shared" si="80"/>
        <v>-7.632189650309029E-3</v>
      </c>
      <c r="J1219" s="18">
        <f t="shared" si="81"/>
        <v>0.1130253314055031</v>
      </c>
      <c r="K1219" s="139"/>
      <c r="M1219" s="93"/>
    </row>
    <row r="1220" spans="1:13">
      <c r="A1220" s="11">
        <f t="shared" si="82"/>
        <v>35461</v>
      </c>
      <c r="B1220" s="7">
        <v>35459</v>
      </c>
      <c r="C1220" s="2" t="s">
        <v>0</v>
      </c>
      <c r="D1220" s="109"/>
      <c r="E1220" s="109"/>
      <c r="F1220" s="11">
        <f t="shared" si="83"/>
        <v>35461</v>
      </c>
      <c r="G1220" s="7">
        <v>35459</v>
      </c>
      <c r="H1220" s="16">
        <v>9842.7000000000007</v>
      </c>
      <c r="I1220" s="17">
        <f t="shared" ref="I1220:I1283" si="84">IF(AND(ISNUMBER(H1219),ISNUMBER(H1220)),LN(H1220/H1219)," ")</f>
        <v>4.1028100168468088E-3</v>
      </c>
      <c r="J1220" s="18">
        <f t="shared" si="81"/>
        <v>0.1116632465721923</v>
      </c>
      <c r="K1220" s="139"/>
      <c r="M1220" s="93"/>
    </row>
    <row r="1221" spans="1:13">
      <c r="A1221" s="11">
        <f t="shared" si="82"/>
        <v>35461</v>
      </c>
      <c r="B1221" s="7">
        <v>35460</v>
      </c>
      <c r="C1221" s="2" t="s">
        <v>0</v>
      </c>
      <c r="D1221" s="109"/>
      <c r="E1221" s="109"/>
      <c r="F1221" s="11">
        <f t="shared" si="83"/>
        <v>35461</v>
      </c>
      <c r="G1221" s="7">
        <v>35460</v>
      </c>
      <c r="H1221" s="16">
        <v>9858.9</v>
      </c>
      <c r="I1221" s="17">
        <f t="shared" si="84"/>
        <v>1.6445368549840116E-3</v>
      </c>
      <c r="J1221" s="18">
        <f t="shared" si="81"/>
        <v>0.11062201501735307</v>
      </c>
      <c r="K1221" s="139"/>
      <c r="M1221" s="93"/>
    </row>
    <row r="1222" spans="1:13">
      <c r="A1222" s="11">
        <f t="shared" si="82"/>
        <v>35461</v>
      </c>
      <c r="B1222" s="7">
        <v>35461</v>
      </c>
      <c r="C1222" s="2" t="s">
        <v>0</v>
      </c>
      <c r="D1222" s="109"/>
      <c r="E1222" s="109"/>
      <c r="F1222" s="11">
        <f t="shared" si="83"/>
        <v>35461</v>
      </c>
      <c r="G1222" s="7">
        <v>35461</v>
      </c>
      <c r="H1222" s="16">
        <v>9882.5</v>
      </c>
      <c r="I1222" s="17">
        <f t="shared" si="84"/>
        <v>2.3909156637731488E-3</v>
      </c>
      <c r="J1222" s="18">
        <f t="shared" si="81"/>
        <v>0.1104912913041889</v>
      </c>
      <c r="K1222" s="139"/>
      <c r="M1222" s="93"/>
    </row>
    <row r="1223" spans="1:13">
      <c r="A1223" s="11">
        <f t="shared" si="82"/>
        <v>35489</v>
      </c>
      <c r="B1223" s="7">
        <v>35464</v>
      </c>
      <c r="C1223" s="2" t="s">
        <v>0</v>
      </c>
      <c r="D1223" s="109"/>
      <c r="E1223" s="109"/>
      <c r="F1223" s="11">
        <f t="shared" si="83"/>
        <v>35489</v>
      </c>
      <c r="G1223" s="7">
        <v>35464</v>
      </c>
      <c r="H1223" s="16">
        <v>9901.2000000000007</v>
      </c>
      <c r="I1223" s="17">
        <f t="shared" si="84"/>
        <v>1.8904457274573233E-3</v>
      </c>
      <c r="J1223" s="18">
        <f t="shared" si="81"/>
        <v>0.1104809699166148</v>
      </c>
      <c r="K1223" s="139"/>
      <c r="M1223" s="93"/>
    </row>
    <row r="1224" spans="1:13">
      <c r="A1224" s="11">
        <f t="shared" si="82"/>
        <v>35489</v>
      </c>
      <c r="B1224" s="7">
        <v>35465</v>
      </c>
      <c r="C1224" s="2" t="s">
        <v>0</v>
      </c>
      <c r="D1224" s="109"/>
      <c r="E1224" s="109"/>
      <c r="F1224" s="11">
        <f t="shared" si="83"/>
        <v>35489</v>
      </c>
      <c r="G1224" s="7">
        <v>35465</v>
      </c>
      <c r="H1224" s="16">
        <v>9818.7000000000007</v>
      </c>
      <c r="I1224" s="17">
        <f t="shared" si="84"/>
        <v>-8.367231205231758E-3</v>
      </c>
      <c r="J1224" s="18">
        <f t="shared" si="81"/>
        <v>0.11151783180722688</v>
      </c>
      <c r="K1224" s="139"/>
      <c r="M1224" s="93"/>
    </row>
    <row r="1225" spans="1:13">
      <c r="A1225" s="11">
        <f t="shared" si="82"/>
        <v>35489</v>
      </c>
      <c r="B1225" s="7">
        <v>35466</v>
      </c>
      <c r="C1225" s="2" t="s">
        <v>0</v>
      </c>
      <c r="D1225" s="109"/>
      <c r="E1225" s="109"/>
      <c r="F1225" s="11">
        <f t="shared" si="83"/>
        <v>35489</v>
      </c>
      <c r="G1225" s="7">
        <v>35466</v>
      </c>
      <c r="H1225" s="16">
        <v>9931.2000000000007</v>
      </c>
      <c r="I1225" s="17">
        <f t="shared" si="84"/>
        <v>1.1392585966322295E-2</v>
      </c>
      <c r="J1225" s="18">
        <f t="shared" si="81"/>
        <v>0.1108059414947571</v>
      </c>
      <c r="K1225" s="139"/>
      <c r="M1225" s="93"/>
    </row>
    <row r="1226" spans="1:13">
      <c r="A1226" s="11">
        <f t="shared" si="82"/>
        <v>35489</v>
      </c>
      <c r="B1226" s="7">
        <v>35467</v>
      </c>
      <c r="C1226" s="2" t="s">
        <v>0</v>
      </c>
      <c r="D1226" s="109"/>
      <c r="E1226" s="109"/>
      <c r="F1226" s="11">
        <f t="shared" si="83"/>
        <v>35489</v>
      </c>
      <c r="G1226" s="7">
        <v>35467</v>
      </c>
      <c r="H1226" s="16">
        <v>9923.6</v>
      </c>
      <c r="I1226" s="17">
        <f t="shared" si="84"/>
        <v>-7.6555798811202725E-4</v>
      </c>
      <c r="J1226" s="18">
        <f t="shared" si="81"/>
        <v>0.11082060939756731</v>
      </c>
      <c r="K1226" s="139"/>
      <c r="M1226" s="93"/>
    </row>
    <row r="1227" spans="1:13">
      <c r="A1227" s="11">
        <f t="shared" si="82"/>
        <v>35489</v>
      </c>
      <c r="B1227" s="7">
        <v>35468</v>
      </c>
      <c r="C1227" s="2" t="s">
        <v>0</v>
      </c>
      <c r="D1227" s="109"/>
      <c r="E1227" s="109"/>
      <c r="F1227" s="11">
        <f t="shared" si="83"/>
        <v>35489</v>
      </c>
      <c r="G1227" s="7">
        <v>35468</v>
      </c>
      <c r="H1227" s="16">
        <v>9970.7000000000007</v>
      </c>
      <c r="I1227" s="17">
        <f t="shared" si="84"/>
        <v>4.7350334518524691E-3</v>
      </c>
      <c r="J1227" s="18">
        <f t="shared" si="81"/>
        <v>0.11101647550644857</v>
      </c>
      <c r="K1227" s="139"/>
      <c r="M1227" s="93"/>
    </row>
    <row r="1228" spans="1:13">
      <c r="A1228" s="11">
        <f t="shared" si="82"/>
        <v>35489</v>
      </c>
      <c r="B1228" s="7">
        <v>35471</v>
      </c>
      <c r="C1228" s="2" t="s">
        <v>0</v>
      </c>
      <c r="D1228" s="109"/>
      <c r="E1228" s="109"/>
      <c r="F1228" s="11">
        <f t="shared" si="83"/>
        <v>35489</v>
      </c>
      <c r="G1228" s="7">
        <v>35471</v>
      </c>
      <c r="H1228" s="16">
        <v>9964.6</v>
      </c>
      <c r="I1228" s="17">
        <f t="shared" si="84"/>
        <v>-6.1197977360570902E-4</v>
      </c>
      <c r="J1228" s="18">
        <f t="shared" si="81"/>
        <v>0.10956128148390233</v>
      </c>
      <c r="K1228" s="139"/>
      <c r="M1228" s="93"/>
    </row>
    <row r="1229" spans="1:13">
      <c r="A1229" s="11">
        <f t="shared" si="82"/>
        <v>35489</v>
      </c>
      <c r="B1229" s="7">
        <v>35472</v>
      </c>
      <c r="C1229" s="2" t="s">
        <v>0</v>
      </c>
      <c r="D1229" s="109"/>
      <c r="E1229" s="109"/>
      <c r="F1229" s="11">
        <f t="shared" si="83"/>
        <v>35489</v>
      </c>
      <c r="G1229" s="7">
        <v>35472</v>
      </c>
      <c r="H1229" s="16">
        <v>9973.2999999999993</v>
      </c>
      <c r="I1229" s="17">
        <f t="shared" si="84"/>
        <v>8.7270981920609808E-4</v>
      </c>
      <c r="J1229" s="18">
        <f t="shared" si="81"/>
        <v>0.1093431268319566</v>
      </c>
      <c r="K1229" s="139"/>
      <c r="M1229" s="93"/>
    </row>
    <row r="1230" spans="1:13">
      <c r="A1230" s="11">
        <f t="shared" si="82"/>
        <v>35489</v>
      </c>
      <c r="B1230" s="7">
        <v>35473</v>
      </c>
      <c r="C1230" s="2" t="s">
        <v>0</v>
      </c>
      <c r="D1230" s="109"/>
      <c r="E1230" s="109"/>
      <c r="F1230" s="11">
        <f t="shared" si="83"/>
        <v>35489</v>
      </c>
      <c r="G1230" s="7">
        <v>35473</v>
      </c>
      <c r="H1230" s="16">
        <v>10082.5</v>
      </c>
      <c r="I1230" s="17">
        <f t="shared" si="84"/>
        <v>1.0889725578794066E-2</v>
      </c>
      <c r="J1230" s="18">
        <f t="shared" si="81"/>
        <v>0.10922078226979817</v>
      </c>
      <c r="K1230" s="139"/>
      <c r="M1230" s="93"/>
    </row>
    <row r="1231" spans="1:13">
      <c r="A1231" s="11">
        <f t="shared" si="82"/>
        <v>35489</v>
      </c>
      <c r="B1231" s="7">
        <v>35474</v>
      </c>
      <c r="C1231" s="2" t="s">
        <v>0</v>
      </c>
      <c r="D1231" s="109"/>
      <c r="E1231" s="109"/>
      <c r="F1231" s="11">
        <f t="shared" si="83"/>
        <v>35489</v>
      </c>
      <c r="G1231" s="7">
        <v>35474</v>
      </c>
      <c r="H1231" s="16">
        <v>10170.6</v>
      </c>
      <c r="I1231" s="17">
        <f t="shared" si="84"/>
        <v>8.6999576049725229E-3</v>
      </c>
      <c r="J1231" s="18">
        <f t="shared" si="81"/>
        <v>0.1097029956914137</v>
      </c>
      <c r="K1231" s="139"/>
      <c r="M1231" s="93"/>
    </row>
    <row r="1232" spans="1:13">
      <c r="A1232" s="11">
        <f t="shared" si="82"/>
        <v>35489</v>
      </c>
      <c r="B1232" s="7">
        <v>35475</v>
      </c>
      <c r="C1232" s="2" t="s">
        <v>0</v>
      </c>
      <c r="D1232" s="109"/>
      <c r="E1232" s="109"/>
      <c r="F1232" s="11">
        <f t="shared" si="83"/>
        <v>35489</v>
      </c>
      <c r="G1232" s="7">
        <v>35475</v>
      </c>
      <c r="H1232" s="16">
        <v>10113.5</v>
      </c>
      <c r="I1232" s="17">
        <f t="shared" si="84"/>
        <v>-5.6300403593453471E-3</v>
      </c>
      <c r="J1232" s="18">
        <f t="shared" si="81"/>
        <v>0.11002015234829601</v>
      </c>
      <c r="K1232" s="139"/>
      <c r="M1232" s="93"/>
    </row>
    <row r="1233" spans="1:13">
      <c r="A1233" s="11">
        <f t="shared" si="82"/>
        <v>35489</v>
      </c>
      <c r="B1233" s="7">
        <v>35478</v>
      </c>
      <c r="C1233" s="2" t="s">
        <v>0</v>
      </c>
      <c r="D1233" s="109"/>
      <c r="E1233" s="109"/>
      <c r="F1233" s="11">
        <f t="shared" si="83"/>
        <v>35489</v>
      </c>
      <c r="G1233" s="7">
        <v>35478</v>
      </c>
      <c r="H1233" s="16">
        <v>10176.799999999999</v>
      </c>
      <c r="I1233" s="17">
        <f t="shared" si="84"/>
        <v>6.2394548488509194E-3</v>
      </c>
      <c r="J1233" s="18">
        <f t="shared" si="81"/>
        <v>0.10862047374009057</v>
      </c>
      <c r="K1233" s="139"/>
      <c r="M1233" s="93"/>
    </row>
    <row r="1234" spans="1:13">
      <c r="A1234" s="11">
        <f t="shared" si="82"/>
        <v>35489</v>
      </c>
      <c r="B1234" s="7">
        <v>35479</v>
      </c>
      <c r="C1234" s="2" t="s">
        <v>0</v>
      </c>
      <c r="D1234" s="109"/>
      <c r="E1234" s="109"/>
      <c r="F1234" s="11">
        <f t="shared" si="83"/>
        <v>35489</v>
      </c>
      <c r="G1234" s="7">
        <v>35479</v>
      </c>
      <c r="H1234" s="16">
        <v>10211.9</v>
      </c>
      <c r="I1234" s="17">
        <f t="shared" si="84"/>
        <v>3.4430870703306619E-3</v>
      </c>
      <c r="J1234" s="18">
        <f t="shared" si="81"/>
        <v>0.10868942212884576</v>
      </c>
      <c r="K1234" s="139"/>
      <c r="M1234" s="93"/>
    </row>
    <row r="1235" spans="1:13">
      <c r="A1235" s="11">
        <f t="shared" si="82"/>
        <v>35489</v>
      </c>
      <c r="B1235" s="7">
        <v>35480</v>
      </c>
      <c r="C1235" s="2" t="s">
        <v>0</v>
      </c>
      <c r="D1235" s="109"/>
      <c r="E1235" s="109"/>
      <c r="F1235" s="11">
        <f t="shared" si="83"/>
        <v>35489</v>
      </c>
      <c r="G1235" s="7">
        <v>35480</v>
      </c>
      <c r="H1235" s="16">
        <v>10159.299999999999</v>
      </c>
      <c r="I1235" s="17">
        <f t="shared" si="84"/>
        <v>-5.1641647912055643E-3</v>
      </c>
      <c r="J1235" s="18">
        <f t="shared" si="81"/>
        <v>0.10913152670290382</v>
      </c>
      <c r="K1235" s="139"/>
      <c r="M1235" s="93"/>
    </row>
    <row r="1236" spans="1:13">
      <c r="A1236" s="11">
        <f t="shared" si="82"/>
        <v>35489</v>
      </c>
      <c r="B1236" s="7">
        <v>35481</v>
      </c>
      <c r="C1236" s="2" t="s">
        <v>0</v>
      </c>
      <c r="D1236" s="109"/>
      <c r="E1236" s="109"/>
      <c r="F1236" s="11">
        <f t="shared" si="83"/>
        <v>35489</v>
      </c>
      <c r="G1236" s="7">
        <v>35481</v>
      </c>
      <c r="H1236" s="16">
        <v>10090.200000000001</v>
      </c>
      <c r="I1236" s="17">
        <f t="shared" si="84"/>
        <v>-6.824886364366946E-3</v>
      </c>
      <c r="J1236" s="18">
        <f t="shared" si="81"/>
        <v>0.10955381543075392</v>
      </c>
      <c r="K1236" s="139"/>
      <c r="M1236" s="93"/>
    </row>
    <row r="1237" spans="1:13">
      <c r="A1237" s="11">
        <f t="shared" si="82"/>
        <v>35489</v>
      </c>
      <c r="B1237" s="7">
        <v>35482</v>
      </c>
      <c r="C1237" s="2" t="s">
        <v>0</v>
      </c>
      <c r="D1237" s="109"/>
      <c r="E1237" s="109"/>
      <c r="F1237" s="11">
        <f t="shared" si="83"/>
        <v>35489</v>
      </c>
      <c r="G1237" s="7">
        <v>35482</v>
      </c>
      <c r="H1237" s="16">
        <v>10084.5</v>
      </c>
      <c r="I1237" s="17">
        <f t="shared" si="84"/>
        <v>-5.650641795582707E-4</v>
      </c>
      <c r="J1237" s="18">
        <f t="shared" si="81"/>
        <v>0.10956219337558475</v>
      </c>
      <c r="K1237" s="139"/>
      <c r="M1237" s="93"/>
    </row>
    <row r="1238" spans="1:13">
      <c r="A1238" s="11">
        <f t="shared" si="82"/>
        <v>35489</v>
      </c>
      <c r="B1238" s="7">
        <v>35485</v>
      </c>
      <c r="C1238" s="2" t="s">
        <v>0</v>
      </c>
      <c r="D1238" s="109"/>
      <c r="E1238" s="109"/>
      <c r="F1238" s="11">
        <f t="shared" si="83"/>
        <v>35489</v>
      </c>
      <c r="G1238" s="7">
        <v>35485</v>
      </c>
      <c r="H1238" s="16">
        <v>10122.6</v>
      </c>
      <c r="I1238" s="17">
        <f t="shared" si="84"/>
        <v>3.7709562627831336E-3</v>
      </c>
      <c r="J1238" s="18">
        <f t="shared" si="81"/>
        <v>0.109500819774579</v>
      </c>
      <c r="K1238" s="139"/>
      <c r="M1238" s="93"/>
    </row>
    <row r="1239" spans="1:13">
      <c r="A1239" s="11">
        <f t="shared" si="82"/>
        <v>35489</v>
      </c>
      <c r="B1239" s="7">
        <v>35486</v>
      </c>
      <c r="C1239" s="2" t="s">
        <v>0</v>
      </c>
      <c r="D1239" s="109"/>
      <c r="E1239" s="109"/>
      <c r="F1239" s="11">
        <f t="shared" si="83"/>
        <v>35489</v>
      </c>
      <c r="G1239" s="7">
        <v>35486</v>
      </c>
      <c r="H1239" s="16">
        <v>10209</v>
      </c>
      <c r="I1239" s="17">
        <f t="shared" si="84"/>
        <v>8.499136329031225E-3</v>
      </c>
      <c r="J1239" s="18">
        <f t="shared" si="81"/>
        <v>0.10997681772852352</v>
      </c>
      <c r="K1239" s="139"/>
      <c r="M1239" s="93"/>
    </row>
    <row r="1240" spans="1:13">
      <c r="A1240" s="11">
        <f t="shared" si="82"/>
        <v>35489</v>
      </c>
      <c r="B1240" s="7">
        <v>35487</v>
      </c>
      <c r="C1240" s="2" t="s">
        <v>0</v>
      </c>
      <c r="D1240" s="109"/>
      <c r="E1240" s="109"/>
      <c r="F1240" s="11">
        <f t="shared" si="83"/>
        <v>35489</v>
      </c>
      <c r="G1240" s="7">
        <v>35487</v>
      </c>
      <c r="H1240" s="16">
        <v>10128.1</v>
      </c>
      <c r="I1240" s="17">
        <f t="shared" si="84"/>
        <v>-7.9559452161083073E-3</v>
      </c>
      <c r="J1240" s="18">
        <f t="shared" si="81"/>
        <v>0.11081121087168881</v>
      </c>
      <c r="K1240" s="139"/>
      <c r="M1240" s="93"/>
    </row>
    <row r="1241" spans="1:13">
      <c r="A1241" s="11">
        <f t="shared" si="82"/>
        <v>35489</v>
      </c>
      <c r="B1241" s="7">
        <v>35488</v>
      </c>
      <c r="C1241" s="2" t="s">
        <v>0</v>
      </c>
      <c r="D1241" s="109"/>
      <c r="E1241" s="109"/>
      <c r="F1241" s="11">
        <f t="shared" si="83"/>
        <v>35489</v>
      </c>
      <c r="G1241" s="7">
        <v>35488</v>
      </c>
      <c r="H1241" s="16">
        <v>10052.5</v>
      </c>
      <c r="I1241" s="17">
        <f t="shared" si="84"/>
        <v>-7.492379181478096E-3</v>
      </c>
      <c r="J1241" s="18">
        <f t="shared" si="81"/>
        <v>0.1093520506247506</v>
      </c>
      <c r="K1241" s="139"/>
      <c r="M1241" s="93"/>
    </row>
    <row r="1242" spans="1:13">
      <c r="A1242" s="11">
        <f t="shared" si="82"/>
        <v>35489</v>
      </c>
      <c r="B1242" s="7">
        <v>35489</v>
      </c>
      <c r="C1242" s="2" t="s">
        <v>0</v>
      </c>
      <c r="D1242" s="109"/>
      <c r="E1242" s="109"/>
      <c r="F1242" s="11">
        <f t="shared" si="83"/>
        <v>35489</v>
      </c>
      <c r="G1242" s="7">
        <v>35489</v>
      </c>
      <c r="H1242" s="16">
        <v>9984.5</v>
      </c>
      <c r="I1242" s="17">
        <f t="shared" si="84"/>
        <v>-6.7874692879828181E-3</v>
      </c>
      <c r="J1242" s="18">
        <f t="shared" si="81"/>
        <v>0.10552605463003858</v>
      </c>
      <c r="K1242" s="139"/>
      <c r="M1242" s="93"/>
    </row>
    <row r="1243" spans="1:13">
      <c r="A1243" s="11">
        <f t="shared" si="82"/>
        <v>35520</v>
      </c>
      <c r="B1243" s="7">
        <v>35492</v>
      </c>
      <c r="C1243" s="2" t="s">
        <v>0</v>
      </c>
      <c r="D1243" s="109"/>
      <c r="E1243" s="109"/>
      <c r="F1243" s="11">
        <f t="shared" si="83"/>
        <v>35520</v>
      </c>
      <c r="G1243" s="7">
        <v>35492</v>
      </c>
      <c r="H1243" s="16">
        <v>9870.4</v>
      </c>
      <c r="I1243" s="17">
        <f t="shared" si="84"/>
        <v>-1.1493511028072089E-2</v>
      </c>
      <c r="J1243" s="18">
        <f t="shared" si="81"/>
        <v>0.10746713336420256</v>
      </c>
      <c r="K1243" s="139"/>
      <c r="M1243" s="93"/>
    </row>
    <row r="1244" spans="1:13">
      <c r="A1244" s="11">
        <f t="shared" si="82"/>
        <v>35520</v>
      </c>
      <c r="B1244" s="7">
        <v>35493</v>
      </c>
      <c r="C1244" s="2" t="s">
        <v>0</v>
      </c>
      <c r="D1244" s="109"/>
      <c r="E1244" s="109"/>
      <c r="F1244" s="11">
        <f t="shared" si="83"/>
        <v>35520</v>
      </c>
      <c r="G1244" s="7">
        <v>35493</v>
      </c>
      <c r="H1244" s="16">
        <v>9914.9</v>
      </c>
      <c r="I1244" s="17">
        <f t="shared" si="84"/>
        <v>4.4982967189669256E-3</v>
      </c>
      <c r="J1244" s="18">
        <f t="shared" si="81"/>
        <v>0.10736337643255797</v>
      </c>
      <c r="K1244" s="139"/>
      <c r="M1244" s="93"/>
    </row>
    <row r="1245" spans="1:13">
      <c r="A1245" s="11">
        <f t="shared" si="82"/>
        <v>35520</v>
      </c>
      <c r="B1245" s="7">
        <v>35494</v>
      </c>
      <c r="C1245" s="2" t="s">
        <v>0</v>
      </c>
      <c r="D1245" s="109"/>
      <c r="E1245" s="109"/>
      <c r="F1245" s="11">
        <f t="shared" si="83"/>
        <v>35520</v>
      </c>
      <c r="G1245" s="7">
        <v>35494</v>
      </c>
      <c r="H1245" s="16">
        <v>9927.9</v>
      </c>
      <c r="I1245" s="17">
        <f t="shared" si="84"/>
        <v>1.3102991372143226E-3</v>
      </c>
      <c r="J1245" s="18">
        <f t="shared" ref="J1245:J1308" si="85">IF(ISNUMBER(I1245),STDEV(I1156:I1245)*SQRT(252),"")</f>
        <v>0.10677997567270349</v>
      </c>
      <c r="K1245" s="139"/>
      <c r="M1245" s="93"/>
    </row>
    <row r="1246" spans="1:13">
      <c r="A1246" s="11">
        <f t="shared" si="82"/>
        <v>35520</v>
      </c>
      <c r="B1246" s="7">
        <v>35495</v>
      </c>
      <c r="C1246" s="2" t="s">
        <v>0</v>
      </c>
      <c r="D1246" s="109"/>
      <c r="E1246" s="109"/>
      <c r="F1246" s="11">
        <f t="shared" si="83"/>
        <v>35520</v>
      </c>
      <c r="G1246" s="7">
        <v>35495</v>
      </c>
      <c r="H1246" s="16">
        <v>9991.6</v>
      </c>
      <c r="I1246" s="17">
        <f t="shared" si="84"/>
        <v>6.3957646669347669E-3</v>
      </c>
      <c r="J1246" s="18">
        <f t="shared" si="85"/>
        <v>0.10680831151264426</v>
      </c>
      <c r="K1246" s="139"/>
      <c r="M1246" s="93"/>
    </row>
    <row r="1247" spans="1:13">
      <c r="A1247" s="11">
        <f t="shared" si="82"/>
        <v>35520</v>
      </c>
      <c r="B1247" s="7">
        <v>35496</v>
      </c>
      <c r="C1247" s="2" t="s">
        <v>0</v>
      </c>
      <c r="D1247" s="109"/>
      <c r="E1247" s="109"/>
      <c r="F1247" s="11">
        <f t="shared" si="83"/>
        <v>35520</v>
      </c>
      <c r="G1247" s="7">
        <v>35496</v>
      </c>
      <c r="H1247" s="16">
        <v>9954.7999999999993</v>
      </c>
      <c r="I1247" s="17">
        <f t="shared" si="84"/>
        <v>-3.6898930888392589E-3</v>
      </c>
      <c r="J1247" s="18">
        <f t="shared" si="85"/>
        <v>0.10671468653696188</v>
      </c>
      <c r="K1247" s="139"/>
      <c r="M1247" s="93"/>
    </row>
    <row r="1248" spans="1:13">
      <c r="A1248" s="11">
        <f t="shared" si="82"/>
        <v>35520</v>
      </c>
      <c r="B1248" s="7">
        <v>35499</v>
      </c>
      <c r="C1248" s="2" t="s">
        <v>0</v>
      </c>
      <c r="D1248" s="109"/>
      <c r="E1248" s="109"/>
      <c r="F1248" s="11">
        <f t="shared" si="83"/>
        <v>35520</v>
      </c>
      <c r="G1248" s="7">
        <v>35499</v>
      </c>
      <c r="H1248" s="16">
        <v>10049.4</v>
      </c>
      <c r="I1248" s="17">
        <f t="shared" si="84"/>
        <v>9.4580843228285506E-3</v>
      </c>
      <c r="J1248" s="18">
        <f t="shared" si="85"/>
        <v>0.10712544416748813</v>
      </c>
      <c r="K1248" s="139"/>
      <c r="M1248" s="93"/>
    </row>
    <row r="1249" spans="1:13">
      <c r="A1249" s="11">
        <f t="shared" si="82"/>
        <v>35520</v>
      </c>
      <c r="B1249" s="7">
        <v>35500</v>
      </c>
      <c r="C1249" s="2" t="s">
        <v>0</v>
      </c>
      <c r="D1249" s="109"/>
      <c r="E1249" s="109"/>
      <c r="F1249" s="11">
        <f t="shared" si="83"/>
        <v>35520</v>
      </c>
      <c r="G1249" s="7">
        <v>35500</v>
      </c>
      <c r="H1249" s="16">
        <v>10071</v>
      </c>
      <c r="I1249" s="17">
        <f t="shared" si="84"/>
        <v>2.1470754356652079E-3</v>
      </c>
      <c r="J1249" s="18">
        <f t="shared" si="85"/>
        <v>0.10715066258316111</v>
      </c>
      <c r="K1249" s="139"/>
      <c r="M1249" s="93"/>
    </row>
    <row r="1250" spans="1:13">
      <c r="A1250" s="11">
        <f t="shared" si="82"/>
        <v>35520</v>
      </c>
      <c r="B1250" s="7">
        <v>35501</v>
      </c>
      <c r="C1250" s="2" t="s">
        <v>0</v>
      </c>
      <c r="D1250" s="109"/>
      <c r="E1250" s="109"/>
      <c r="F1250" s="11">
        <f t="shared" si="83"/>
        <v>35520</v>
      </c>
      <c r="G1250" s="7">
        <v>35501</v>
      </c>
      <c r="H1250" s="16">
        <v>10009.5</v>
      </c>
      <c r="I1250" s="17">
        <f t="shared" si="84"/>
        <v>-6.1253646363737015E-3</v>
      </c>
      <c r="J1250" s="18">
        <f t="shared" si="85"/>
        <v>0.1077185339637956</v>
      </c>
      <c r="K1250" s="139"/>
      <c r="M1250" s="93"/>
    </row>
    <row r="1251" spans="1:13">
      <c r="A1251" s="11">
        <f t="shared" si="82"/>
        <v>35520</v>
      </c>
      <c r="B1251" s="7">
        <v>35502</v>
      </c>
      <c r="C1251" s="2" t="s">
        <v>0</v>
      </c>
      <c r="D1251" s="109"/>
      <c r="E1251" s="109"/>
      <c r="F1251" s="11">
        <f t="shared" si="83"/>
        <v>35520</v>
      </c>
      <c r="G1251" s="7">
        <v>35502</v>
      </c>
      <c r="H1251" s="16">
        <v>10006</v>
      </c>
      <c r="I1251" s="17">
        <f t="shared" si="84"/>
        <v>-3.4972896362059206E-4</v>
      </c>
      <c r="J1251" s="18">
        <f t="shared" si="85"/>
        <v>0.10706458962168247</v>
      </c>
      <c r="K1251" s="139"/>
      <c r="M1251" s="93"/>
    </row>
    <row r="1252" spans="1:13">
      <c r="A1252" s="11">
        <f t="shared" si="82"/>
        <v>35520</v>
      </c>
      <c r="B1252" s="7">
        <v>35503</v>
      </c>
      <c r="C1252" s="2" t="s">
        <v>0</v>
      </c>
      <c r="D1252" s="109"/>
      <c r="E1252" s="109"/>
      <c r="F1252" s="11">
        <f t="shared" si="83"/>
        <v>35520</v>
      </c>
      <c r="G1252" s="7">
        <v>35503</v>
      </c>
      <c r="H1252" s="16">
        <v>9889.2000000000007</v>
      </c>
      <c r="I1252" s="17">
        <f t="shared" si="84"/>
        <v>-1.1741660490812111E-2</v>
      </c>
      <c r="J1252" s="18">
        <f t="shared" si="85"/>
        <v>0.10854573049377328</v>
      </c>
      <c r="K1252" s="139"/>
      <c r="M1252" s="93"/>
    </row>
    <row r="1253" spans="1:13">
      <c r="A1253" s="11">
        <f t="shared" si="82"/>
        <v>35520</v>
      </c>
      <c r="B1253" s="7">
        <v>35506</v>
      </c>
      <c r="C1253" s="2" t="s">
        <v>0</v>
      </c>
      <c r="D1253" s="109"/>
      <c r="E1253" s="109"/>
      <c r="F1253" s="11">
        <f t="shared" si="83"/>
        <v>35520</v>
      </c>
      <c r="G1253" s="7">
        <v>35506</v>
      </c>
      <c r="H1253" s="16">
        <v>9910.7000000000007</v>
      </c>
      <c r="I1253" s="17">
        <f t="shared" si="84"/>
        <v>2.1717289936037682E-3</v>
      </c>
      <c r="J1253" s="18">
        <f t="shared" si="85"/>
        <v>0.10849505871061386</v>
      </c>
      <c r="K1253" s="139"/>
      <c r="M1253" s="93"/>
    </row>
    <row r="1254" spans="1:13">
      <c r="A1254" s="11">
        <f t="shared" si="82"/>
        <v>35520</v>
      </c>
      <c r="B1254" s="7">
        <v>35507</v>
      </c>
      <c r="C1254" s="2" t="s">
        <v>0</v>
      </c>
      <c r="D1254" s="109"/>
      <c r="E1254" s="109"/>
      <c r="F1254" s="11">
        <f t="shared" si="83"/>
        <v>35520</v>
      </c>
      <c r="G1254" s="7">
        <v>35507</v>
      </c>
      <c r="H1254" s="16">
        <v>9816.6</v>
      </c>
      <c r="I1254" s="17">
        <f t="shared" si="84"/>
        <v>-9.5401513338562033E-3</v>
      </c>
      <c r="J1254" s="18">
        <f t="shared" si="85"/>
        <v>0.1091541047152374</v>
      </c>
      <c r="K1254" s="139"/>
      <c r="M1254" s="93"/>
    </row>
    <row r="1255" spans="1:13">
      <c r="A1255" s="11">
        <f t="shared" si="82"/>
        <v>35520</v>
      </c>
      <c r="B1255" s="7">
        <v>35508</v>
      </c>
      <c r="C1255" s="2" t="s">
        <v>0</v>
      </c>
      <c r="D1255" s="109"/>
      <c r="E1255" s="109"/>
      <c r="F1255" s="11">
        <f t="shared" si="83"/>
        <v>35520</v>
      </c>
      <c r="G1255" s="7">
        <v>35508</v>
      </c>
      <c r="H1255" s="16">
        <v>9744</v>
      </c>
      <c r="I1255" s="17">
        <f t="shared" si="84"/>
        <v>-7.4231192674076704E-3</v>
      </c>
      <c r="J1255" s="18">
        <f t="shared" si="85"/>
        <v>0.1099376441565313</v>
      </c>
      <c r="K1255" s="139"/>
      <c r="M1255" s="93"/>
    </row>
    <row r="1256" spans="1:13">
      <c r="A1256" s="11">
        <f t="shared" si="82"/>
        <v>35520</v>
      </c>
      <c r="B1256" s="7">
        <v>35509</v>
      </c>
      <c r="C1256" s="2" t="s">
        <v>0</v>
      </c>
      <c r="D1256" s="109"/>
      <c r="E1256" s="109"/>
      <c r="F1256" s="11">
        <f t="shared" si="83"/>
        <v>35520</v>
      </c>
      <c r="G1256" s="7">
        <v>35509</v>
      </c>
      <c r="H1256" s="16">
        <v>9778.1</v>
      </c>
      <c r="I1256" s="17">
        <f t="shared" si="84"/>
        <v>3.4934801769113668E-3</v>
      </c>
      <c r="J1256" s="18">
        <f t="shared" si="85"/>
        <v>0.10958699848955479</v>
      </c>
      <c r="K1256" s="139"/>
      <c r="M1256" s="93"/>
    </row>
    <row r="1257" spans="1:13">
      <c r="A1257" s="11">
        <f t="shared" si="82"/>
        <v>35520</v>
      </c>
      <c r="B1257" s="7">
        <v>35510</v>
      </c>
      <c r="C1257" s="2" t="s">
        <v>0</v>
      </c>
      <c r="D1257" s="109"/>
      <c r="E1257" s="109"/>
      <c r="F1257" s="11">
        <f t="shared" si="83"/>
        <v>35520</v>
      </c>
      <c r="G1257" s="7">
        <v>35510</v>
      </c>
      <c r="H1257" s="16">
        <v>9764</v>
      </c>
      <c r="I1257" s="17">
        <f t="shared" si="84"/>
        <v>-1.443038613738908E-3</v>
      </c>
      <c r="J1257" s="18">
        <f t="shared" si="85"/>
        <v>0.1082058700141027</v>
      </c>
      <c r="K1257" s="139"/>
      <c r="M1257" s="93"/>
    </row>
    <row r="1258" spans="1:13">
      <c r="A1258" s="11">
        <f t="shared" si="82"/>
        <v>35520</v>
      </c>
      <c r="B1258" s="7">
        <v>35513</v>
      </c>
      <c r="C1258" s="2" t="s">
        <v>0</v>
      </c>
      <c r="D1258" s="109"/>
      <c r="E1258" s="109"/>
      <c r="F1258" s="11">
        <f t="shared" si="83"/>
        <v>35520</v>
      </c>
      <c r="G1258" s="7">
        <v>35513</v>
      </c>
      <c r="H1258" s="16">
        <v>9839.1</v>
      </c>
      <c r="I1258" s="17">
        <f t="shared" si="84"/>
        <v>7.6620909357811738E-3</v>
      </c>
      <c r="J1258" s="18">
        <f t="shared" si="85"/>
        <v>0.10886539516603191</v>
      </c>
      <c r="K1258" s="139"/>
      <c r="M1258" s="93"/>
    </row>
    <row r="1259" spans="1:13">
      <c r="A1259" s="11">
        <f t="shared" si="82"/>
        <v>35520</v>
      </c>
      <c r="B1259" s="7">
        <v>35514</v>
      </c>
      <c r="C1259" s="2" t="s">
        <v>0</v>
      </c>
      <c r="D1259" s="109"/>
      <c r="E1259" s="109"/>
      <c r="F1259" s="11">
        <f t="shared" si="83"/>
        <v>35520</v>
      </c>
      <c r="G1259" s="7">
        <v>35514</v>
      </c>
      <c r="H1259" s="16">
        <v>9844.4</v>
      </c>
      <c r="I1259" s="17">
        <f t="shared" si="84"/>
        <v>5.3852212544358785E-4</v>
      </c>
      <c r="J1259" s="18">
        <f t="shared" si="85"/>
        <v>0.10814650937910536</v>
      </c>
      <c r="K1259" s="139"/>
      <c r="M1259" s="93"/>
    </row>
    <row r="1260" spans="1:13">
      <c r="A1260" s="11">
        <f t="shared" si="82"/>
        <v>35520</v>
      </c>
      <c r="B1260" s="7">
        <v>35515</v>
      </c>
      <c r="C1260" s="2" t="s">
        <v>0</v>
      </c>
      <c r="D1260" s="109"/>
      <c r="E1260" s="109"/>
      <c r="F1260" s="11">
        <f t="shared" si="83"/>
        <v>35520</v>
      </c>
      <c r="G1260" s="7">
        <v>35515</v>
      </c>
      <c r="H1260" s="16">
        <v>9852.6</v>
      </c>
      <c r="I1260" s="17">
        <f t="shared" si="84"/>
        <v>8.32614151771243E-4</v>
      </c>
      <c r="J1260" s="18">
        <f t="shared" si="85"/>
        <v>0.10630417988526383</v>
      </c>
      <c r="K1260" s="139"/>
      <c r="M1260" s="93"/>
    </row>
    <row r="1261" spans="1:13">
      <c r="A1261" s="11">
        <f t="shared" si="82"/>
        <v>35520</v>
      </c>
      <c r="B1261" s="7">
        <v>35516</v>
      </c>
      <c r="C1261" s="2" t="s">
        <v>0</v>
      </c>
      <c r="D1261" s="109"/>
      <c r="E1261" s="109"/>
      <c r="F1261" s="11">
        <f t="shared" si="83"/>
        <v>35520</v>
      </c>
      <c r="G1261" s="7">
        <v>35516</v>
      </c>
      <c r="H1261" s="16">
        <v>9920</v>
      </c>
      <c r="I1261" s="17">
        <f t="shared" si="84"/>
        <v>6.8175415530716951E-3</v>
      </c>
      <c r="J1261" s="18">
        <f t="shared" si="85"/>
        <v>0.10686719632784683</v>
      </c>
      <c r="K1261" s="139"/>
      <c r="M1261" s="93"/>
    </row>
    <row r="1262" spans="1:13">
      <c r="A1262" s="11">
        <f t="shared" si="82"/>
        <v>35520</v>
      </c>
      <c r="B1262" s="7">
        <v>35517</v>
      </c>
      <c r="C1262" s="2" t="s">
        <v>0</v>
      </c>
      <c r="D1262" s="109"/>
      <c r="E1262" s="109"/>
      <c r="F1262" s="11">
        <f t="shared" si="83"/>
        <v>35520</v>
      </c>
      <c r="G1262" s="7">
        <v>35517</v>
      </c>
      <c r="H1262" s="16">
        <v>9921</v>
      </c>
      <c r="I1262" s="17">
        <f t="shared" si="84"/>
        <v>1.0080137098390541E-4</v>
      </c>
      <c r="J1262" s="18">
        <f t="shared" si="85"/>
        <v>0.10671562008649746</v>
      </c>
      <c r="K1262" s="139"/>
      <c r="M1262" s="93"/>
    </row>
    <row r="1263" spans="1:13">
      <c r="A1263" s="11">
        <f t="shared" si="82"/>
        <v>35520</v>
      </c>
      <c r="B1263" s="7">
        <v>35520</v>
      </c>
      <c r="C1263" s="2" t="s">
        <v>0</v>
      </c>
      <c r="D1263" s="109"/>
      <c r="E1263" s="109"/>
      <c r="F1263" s="11">
        <f t="shared" si="83"/>
        <v>35520</v>
      </c>
      <c r="G1263" s="7">
        <v>35520</v>
      </c>
      <c r="H1263" s="16">
        <v>9921</v>
      </c>
      <c r="I1263" s="17">
        <f t="shared" si="84"/>
        <v>0</v>
      </c>
      <c r="J1263" s="18">
        <f t="shared" si="85"/>
        <v>0.10647771350050826</v>
      </c>
      <c r="K1263" s="139"/>
      <c r="M1263" s="93"/>
    </row>
    <row r="1264" spans="1:13">
      <c r="A1264" s="11">
        <f t="shared" si="82"/>
        <v>35550</v>
      </c>
      <c r="B1264" s="7">
        <v>35521</v>
      </c>
      <c r="C1264" s="2" t="s">
        <v>0</v>
      </c>
      <c r="D1264" s="109"/>
      <c r="E1264" s="109"/>
      <c r="F1264" s="11">
        <f t="shared" si="83"/>
        <v>35550</v>
      </c>
      <c r="G1264" s="7">
        <v>35521</v>
      </c>
      <c r="H1264" s="16">
        <v>9641.9</v>
      </c>
      <c r="I1264" s="17">
        <f t="shared" si="84"/>
        <v>-2.8535538030380135E-2</v>
      </c>
      <c r="J1264" s="18">
        <f t="shared" si="85"/>
        <v>0.11673896534467464</v>
      </c>
      <c r="K1264" s="139"/>
      <c r="M1264" s="93"/>
    </row>
    <row r="1265" spans="1:13">
      <c r="A1265" s="11">
        <f t="shared" si="82"/>
        <v>35550</v>
      </c>
      <c r="B1265" s="7">
        <v>35522</v>
      </c>
      <c r="C1265" s="2" t="s">
        <v>0</v>
      </c>
      <c r="D1265" s="109"/>
      <c r="E1265" s="109"/>
      <c r="F1265" s="11">
        <f t="shared" si="83"/>
        <v>35550</v>
      </c>
      <c r="G1265" s="7">
        <v>35522</v>
      </c>
      <c r="H1265" s="16">
        <v>9654.7000000000007</v>
      </c>
      <c r="I1265" s="17">
        <f t="shared" si="84"/>
        <v>1.3266587769202882E-3</v>
      </c>
      <c r="J1265" s="18">
        <f t="shared" si="85"/>
        <v>0.11669180856801505</v>
      </c>
      <c r="K1265" s="139"/>
      <c r="M1265" s="93"/>
    </row>
    <row r="1266" spans="1:13">
      <c r="A1266" s="11">
        <f t="shared" si="82"/>
        <v>35550</v>
      </c>
      <c r="B1266" s="7">
        <v>35523</v>
      </c>
      <c r="C1266" s="2" t="s">
        <v>0</v>
      </c>
      <c r="D1266" s="109"/>
      <c r="E1266" s="109"/>
      <c r="F1266" s="11">
        <f t="shared" si="83"/>
        <v>35550</v>
      </c>
      <c r="G1266" s="7">
        <v>35523</v>
      </c>
      <c r="H1266" s="16">
        <v>9691.5</v>
      </c>
      <c r="I1266" s="17">
        <f t="shared" si="84"/>
        <v>3.8043692698871978E-3</v>
      </c>
      <c r="J1266" s="18">
        <f t="shared" si="85"/>
        <v>0.11664206368860953</v>
      </c>
      <c r="K1266" s="139"/>
      <c r="M1266" s="93"/>
    </row>
    <row r="1267" spans="1:13">
      <c r="A1267" s="11">
        <f t="shared" si="82"/>
        <v>35550</v>
      </c>
      <c r="B1267" s="7">
        <v>35524</v>
      </c>
      <c r="C1267" s="2" t="s">
        <v>0</v>
      </c>
      <c r="D1267" s="109"/>
      <c r="E1267" s="109"/>
      <c r="F1267" s="11">
        <f t="shared" si="83"/>
        <v>35550</v>
      </c>
      <c r="G1267" s="7">
        <v>35524</v>
      </c>
      <c r="H1267" s="16">
        <v>9726.5</v>
      </c>
      <c r="I1267" s="17">
        <f t="shared" si="84"/>
        <v>3.6049065715418192E-3</v>
      </c>
      <c r="J1267" s="18">
        <f t="shared" si="85"/>
        <v>0.11677840963356949</v>
      </c>
      <c r="K1267" s="139"/>
      <c r="M1267" s="93"/>
    </row>
    <row r="1268" spans="1:13">
      <c r="A1268" s="11">
        <f t="shared" si="82"/>
        <v>35550</v>
      </c>
      <c r="B1268" s="7">
        <v>35527</v>
      </c>
      <c r="C1268" s="2" t="s">
        <v>0</v>
      </c>
      <c r="D1268" s="109"/>
      <c r="E1268" s="109"/>
      <c r="F1268" s="11">
        <f t="shared" si="83"/>
        <v>35550</v>
      </c>
      <c r="G1268" s="7">
        <v>35527</v>
      </c>
      <c r="H1268" s="16">
        <v>9708.7999999999993</v>
      </c>
      <c r="I1268" s="17">
        <f t="shared" si="84"/>
        <v>-1.8214285237133211E-3</v>
      </c>
      <c r="J1268" s="18">
        <f t="shared" si="85"/>
        <v>0.11679068073338919</v>
      </c>
      <c r="K1268" s="139"/>
      <c r="M1268" s="93"/>
    </row>
    <row r="1269" spans="1:13">
      <c r="A1269" s="11">
        <f t="shared" si="82"/>
        <v>35550</v>
      </c>
      <c r="B1269" s="7">
        <v>35528</v>
      </c>
      <c r="C1269" s="2" t="s">
        <v>0</v>
      </c>
      <c r="D1269" s="109"/>
      <c r="E1269" s="109"/>
      <c r="F1269" s="11">
        <f t="shared" si="83"/>
        <v>35550</v>
      </c>
      <c r="G1269" s="7">
        <v>35528</v>
      </c>
      <c r="H1269" s="16">
        <v>9723.5</v>
      </c>
      <c r="I1269" s="17">
        <f t="shared" si="84"/>
        <v>1.5129452307786021E-3</v>
      </c>
      <c r="J1269" s="18">
        <f t="shared" si="85"/>
        <v>0.11677265585699236</v>
      </c>
      <c r="K1269" s="139"/>
      <c r="M1269" s="93"/>
    </row>
    <row r="1270" spans="1:13">
      <c r="A1270" s="11">
        <f t="shared" si="82"/>
        <v>35550</v>
      </c>
      <c r="B1270" s="7">
        <v>35529</v>
      </c>
      <c r="C1270" s="2" t="s">
        <v>0</v>
      </c>
      <c r="D1270" s="109"/>
      <c r="E1270" s="109"/>
      <c r="F1270" s="11">
        <f t="shared" si="83"/>
        <v>35550</v>
      </c>
      <c r="G1270" s="7">
        <v>35529</v>
      </c>
      <c r="H1270" s="16">
        <v>9805.4</v>
      </c>
      <c r="I1270" s="17">
        <f t="shared" si="84"/>
        <v>8.3876183658890702E-3</v>
      </c>
      <c r="J1270" s="18">
        <f t="shared" si="85"/>
        <v>0.11736910076671653</v>
      </c>
      <c r="K1270" s="139"/>
      <c r="M1270" s="93"/>
    </row>
    <row r="1271" spans="1:13">
      <c r="A1271" s="11">
        <f t="shared" si="82"/>
        <v>35550</v>
      </c>
      <c r="B1271" s="7">
        <v>35530</v>
      </c>
      <c r="C1271" s="2" t="s">
        <v>0</v>
      </c>
      <c r="D1271" s="109"/>
      <c r="E1271" s="109"/>
      <c r="F1271" s="11">
        <f t="shared" si="83"/>
        <v>35550</v>
      </c>
      <c r="G1271" s="7">
        <v>35530</v>
      </c>
      <c r="H1271" s="16">
        <v>9814.7999999999993</v>
      </c>
      <c r="I1271" s="17">
        <f t="shared" si="84"/>
        <v>9.5819621810277805E-4</v>
      </c>
      <c r="J1271" s="18">
        <f t="shared" si="85"/>
        <v>0.116826035002133</v>
      </c>
      <c r="K1271" s="139"/>
      <c r="M1271" s="93"/>
    </row>
    <row r="1272" spans="1:13">
      <c r="A1272" s="11">
        <f t="shared" si="82"/>
        <v>35550</v>
      </c>
      <c r="B1272" s="7">
        <v>35531</v>
      </c>
      <c r="C1272" s="2" t="s">
        <v>0</v>
      </c>
      <c r="D1272" s="109"/>
      <c r="E1272" s="109"/>
      <c r="F1272" s="11">
        <f t="shared" si="83"/>
        <v>35550</v>
      </c>
      <c r="G1272" s="7">
        <v>35531</v>
      </c>
      <c r="H1272" s="16">
        <v>9764</v>
      </c>
      <c r="I1272" s="17">
        <f t="shared" si="84"/>
        <v>-5.1892980160779647E-3</v>
      </c>
      <c r="J1272" s="18">
        <f t="shared" si="85"/>
        <v>0.1060688837865091</v>
      </c>
      <c r="K1272" s="139"/>
      <c r="M1272" s="93"/>
    </row>
    <row r="1273" spans="1:13">
      <c r="A1273" s="11">
        <f t="shared" si="82"/>
        <v>35550</v>
      </c>
      <c r="B1273" s="7">
        <v>35534</v>
      </c>
      <c r="C1273" s="2" t="s">
        <v>0</v>
      </c>
      <c r="D1273" s="109"/>
      <c r="E1273" s="109"/>
      <c r="F1273" s="11">
        <f t="shared" si="83"/>
        <v>35550</v>
      </c>
      <c r="G1273" s="7">
        <v>35534</v>
      </c>
      <c r="H1273" s="16">
        <v>9704.9</v>
      </c>
      <c r="I1273" s="17">
        <f t="shared" si="84"/>
        <v>-6.0712399298536333E-3</v>
      </c>
      <c r="J1273" s="18">
        <f t="shared" si="85"/>
        <v>0.10480912267910714</v>
      </c>
      <c r="K1273" s="139"/>
      <c r="M1273" s="93"/>
    </row>
    <row r="1274" spans="1:13">
      <c r="A1274" s="11">
        <f t="shared" si="82"/>
        <v>35550</v>
      </c>
      <c r="B1274" s="7">
        <v>35535</v>
      </c>
      <c r="C1274" s="2" t="s">
        <v>0</v>
      </c>
      <c r="D1274" s="109"/>
      <c r="E1274" s="109"/>
      <c r="F1274" s="11">
        <f t="shared" si="83"/>
        <v>35550</v>
      </c>
      <c r="G1274" s="7">
        <v>35535</v>
      </c>
      <c r="H1274" s="16">
        <v>9766</v>
      </c>
      <c r="I1274" s="17">
        <f t="shared" si="84"/>
        <v>6.2760530386086174E-3</v>
      </c>
      <c r="J1274" s="18">
        <f t="shared" si="85"/>
        <v>0.10392789662062671</v>
      </c>
      <c r="K1274" s="139"/>
      <c r="M1274" s="93"/>
    </row>
    <row r="1275" spans="1:13">
      <c r="A1275" s="11">
        <f t="shared" si="82"/>
        <v>35550</v>
      </c>
      <c r="B1275" s="7">
        <v>35536</v>
      </c>
      <c r="C1275" s="2" t="s">
        <v>0</v>
      </c>
      <c r="D1275" s="109"/>
      <c r="E1275" s="109"/>
      <c r="F1275" s="11">
        <f t="shared" si="83"/>
        <v>35550</v>
      </c>
      <c r="G1275" s="7">
        <v>35536</v>
      </c>
      <c r="H1275" s="16">
        <v>9873.7000000000007</v>
      </c>
      <c r="I1275" s="17">
        <f t="shared" si="84"/>
        <v>1.0967690912058197E-2</v>
      </c>
      <c r="J1275" s="18">
        <f t="shared" si="85"/>
        <v>0.1054351278103335</v>
      </c>
      <c r="K1275" s="139"/>
      <c r="M1275" s="93"/>
    </row>
    <row r="1276" spans="1:13">
      <c r="A1276" s="11">
        <f t="shared" si="82"/>
        <v>35550</v>
      </c>
      <c r="B1276" s="7">
        <v>35537</v>
      </c>
      <c r="C1276" s="2" t="s">
        <v>0</v>
      </c>
      <c r="D1276" s="109"/>
      <c r="E1276" s="109"/>
      <c r="F1276" s="11">
        <f t="shared" si="83"/>
        <v>35550</v>
      </c>
      <c r="G1276" s="7">
        <v>35537</v>
      </c>
      <c r="H1276" s="16">
        <v>9899.7000000000007</v>
      </c>
      <c r="I1276" s="17">
        <f t="shared" si="84"/>
        <v>2.6297970995682856E-3</v>
      </c>
      <c r="J1276" s="18">
        <f t="shared" si="85"/>
        <v>0.10441479098549199</v>
      </c>
      <c r="K1276" s="139"/>
      <c r="M1276" s="93"/>
    </row>
    <row r="1277" spans="1:13">
      <c r="A1277" s="11">
        <f t="shared" si="82"/>
        <v>35550</v>
      </c>
      <c r="B1277" s="7">
        <v>35538</v>
      </c>
      <c r="C1277" s="2" t="s">
        <v>0</v>
      </c>
      <c r="D1277" s="109"/>
      <c r="E1277" s="109"/>
      <c r="F1277" s="11">
        <f t="shared" si="83"/>
        <v>35550</v>
      </c>
      <c r="G1277" s="7">
        <v>35538</v>
      </c>
      <c r="H1277" s="16">
        <v>10028.299999999999</v>
      </c>
      <c r="I1277" s="17">
        <f t="shared" si="84"/>
        <v>1.2906642432013333E-2</v>
      </c>
      <c r="J1277" s="18">
        <f t="shared" si="85"/>
        <v>0.10486880744388077</v>
      </c>
      <c r="K1277" s="139"/>
      <c r="M1277" s="93"/>
    </row>
    <row r="1278" spans="1:13">
      <c r="A1278" s="11">
        <f t="shared" si="82"/>
        <v>35550</v>
      </c>
      <c r="B1278" s="7">
        <v>35541</v>
      </c>
      <c r="C1278" s="2" t="s">
        <v>0</v>
      </c>
      <c r="D1278" s="109"/>
      <c r="E1278" s="109"/>
      <c r="F1278" s="11">
        <f t="shared" si="83"/>
        <v>35550</v>
      </c>
      <c r="G1278" s="7">
        <v>35541</v>
      </c>
      <c r="H1278" s="16">
        <v>10044.200000000001</v>
      </c>
      <c r="I1278" s="17">
        <f t="shared" si="84"/>
        <v>1.584257399484965E-3</v>
      </c>
      <c r="J1278" s="18">
        <f t="shared" si="85"/>
        <v>0.10382677034936341</v>
      </c>
      <c r="K1278" s="139"/>
      <c r="M1278" s="93"/>
    </row>
    <row r="1279" spans="1:13">
      <c r="A1279" s="11">
        <f t="shared" si="82"/>
        <v>35550</v>
      </c>
      <c r="B1279" s="7">
        <v>35542</v>
      </c>
      <c r="C1279" s="2" t="s">
        <v>0</v>
      </c>
      <c r="D1279" s="109"/>
      <c r="E1279" s="109"/>
      <c r="F1279" s="11">
        <f t="shared" si="83"/>
        <v>35550</v>
      </c>
      <c r="G1279" s="7">
        <v>35542</v>
      </c>
      <c r="H1279" s="16">
        <v>10054.9</v>
      </c>
      <c r="I1279" s="17">
        <f t="shared" si="84"/>
        <v>1.0647243917217023E-3</v>
      </c>
      <c r="J1279" s="18">
        <f t="shared" si="85"/>
        <v>0.10287290034153557</v>
      </c>
      <c r="K1279" s="139"/>
      <c r="M1279" s="93"/>
    </row>
    <row r="1280" spans="1:13">
      <c r="A1280" s="11">
        <f t="shared" si="82"/>
        <v>35550</v>
      </c>
      <c r="B1280" s="7">
        <v>35543</v>
      </c>
      <c r="C1280" s="2" t="s">
        <v>0</v>
      </c>
      <c r="D1280" s="109"/>
      <c r="E1280" s="109"/>
      <c r="F1280" s="11">
        <f t="shared" si="83"/>
        <v>35550</v>
      </c>
      <c r="G1280" s="7">
        <v>35543</v>
      </c>
      <c r="H1280" s="16">
        <v>10150.9</v>
      </c>
      <c r="I1280" s="17">
        <f t="shared" si="84"/>
        <v>9.5022936332724572E-3</v>
      </c>
      <c r="J1280" s="18">
        <f t="shared" si="85"/>
        <v>0.10377028171899777</v>
      </c>
      <c r="K1280" s="139"/>
      <c r="M1280" s="93"/>
    </row>
    <row r="1281" spans="1:13">
      <c r="A1281" s="11">
        <f t="shared" si="82"/>
        <v>35550</v>
      </c>
      <c r="B1281" s="7">
        <v>35544</v>
      </c>
      <c r="C1281" s="2" t="s">
        <v>0</v>
      </c>
      <c r="D1281" s="109"/>
      <c r="E1281" s="109"/>
      <c r="F1281" s="11">
        <f t="shared" si="83"/>
        <v>35550</v>
      </c>
      <c r="G1281" s="7">
        <v>35544</v>
      </c>
      <c r="H1281" s="16">
        <v>10152.1</v>
      </c>
      <c r="I1281" s="17">
        <f t="shared" si="84"/>
        <v>1.1820913179310823E-4</v>
      </c>
      <c r="J1281" s="18">
        <f t="shared" si="85"/>
        <v>0.1036738313893201</v>
      </c>
      <c r="K1281" s="139"/>
      <c r="M1281" s="93"/>
    </row>
    <row r="1282" spans="1:13">
      <c r="A1282" s="11">
        <f t="shared" si="82"/>
        <v>35550</v>
      </c>
      <c r="B1282" s="7">
        <v>35545</v>
      </c>
      <c r="C1282" s="2" t="s">
        <v>0</v>
      </c>
      <c r="D1282" s="109"/>
      <c r="E1282" s="109"/>
      <c r="F1282" s="11">
        <f t="shared" si="83"/>
        <v>35550</v>
      </c>
      <c r="G1282" s="7">
        <v>35545</v>
      </c>
      <c r="H1282" s="16">
        <v>10151.1</v>
      </c>
      <c r="I1282" s="17">
        <f t="shared" si="84"/>
        <v>-9.8506639427157716E-5</v>
      </c>
      <c r="J1282" s="18">
        <f t="shared" si="85"/>
        <v>9.8626960023981233E-2</v>
      </c>
      <c r="K1282" s="139"/>
      <c r="M1282" s="93"/>
    </row>
    <row r="1283" spans="1:13">
      <c r="A1283" s="11">
        <f t="shared" ref="A1283:A1346" si="86">EOMONTH(B1283,0)</f>
        <v>35550</v>
      </c>
      <c r="B1283" s="7">
        <v>35548</v>
      </c>
      <c r="C1283" s="2" t="s">
        <v>0</v>
      </c>
      <c r="D1283" s="109"/>
      <c r="E1283" s="109"/>
      <c r="F1283" s="11">
        <f t="shared" ref="F1283:F1346" si="87">EOMONTH(G1283,0)</f>
        <v>35550</v>
      </c>
      <c r="G1283" s="7">
        <v>35548</v>
      </c>
      <c r="H1283" s="16">
        <v>10092.200000000001</v>
      </c>
      <c r="I1283" s="17">
        <f t="shared" si="84"/>
        <v>-5.8192257401414689E-3</v>
      </c>
      <c r="J1283" s="18">
        <f t="shared" si="85"/>
        <v>9.9135255493564139E-2</v>
      </c>
      <c r="K1283" s="139"/>
      <c r="M1283" s="93"/>
    </row>
    <row r="1284" spans="1:13">
      <c r="A1284" s="11">
        <f t="shared" si="86"/>
        <v>35550</v>
      </c>
      <c r="B1284" s="7">
        <v>35549</v>
      </c>
      <c r="C1284" s="2" t="s">
        <v>0</v>
      </c>
      <c r="D1284" s="109"/>
      <c r="E1284" s="109"/>
      <c r="F1284" s="11">
        <f t="shared" si="87"/>
        <v>35550</v>
      </c>
      <c r="G1284" s="7">
        <v>35549</v>
      </c>
      <c r="H1284" s="16">
        <v>10176.4</v>
      </c>
      <c r="I1284" s="17">
        <f t="shared" ref="I1284:I1347" si="88">IF(AND(ISNUMBER(H1283),ISNUMBER(H1284)),LN(H1284/H1283)," ")</f>
        <v>8.3084657415087616E-3</v>
      </c>
      <c r="J1284" s="18">
        <f t="shared" si="85"/>
        <v>0.10000069753395932</v>
      </c>
      <c r="K1284" s="139"/>
      <c r="M1284" s="93"/>
    </row>
    <row r="1285" spans="1:13">
      <c r="A1285" s="11">
        <f t="shared" si="86"/>
        <v>35550</v>
      </c>
      <c r="B1285" s="7">
        <v>35550</v>
      </c>
      <c r="C1285" s="2" t="s">
        <v>0</v>
      </c>
      <c r="D1285" s="109"/>
      <c r="E1285" s="109"/>
      <c r="F1285" s="11">
        <f t="shared" si="87"/>
        <v>35550</v>
      </c>
      <c r="G1285" s="7">
        <v>35550</v>
      </c>
      <c r="H1285" s="16">
        <v>10214.200000000001</v>
      </c>
      <c r="I1285" s="17">
        <f t="shared" si="88"/>
        <v>3.7075949997265305E-3</v>
      </c>
      <c r="J1285" s="18">
        <f t="shared" si="85"/>
        <v>0.10013620093606401</v>
      </c>
      <c r="K1285" s="139"/>
      <c r="M1285" s="93"/>
    </row>
    <row r="1286" spans="1:13">
      <c r="A1286" s="11">
        <f t="shared" si="86"/>
        <v>35581</v>
      </c>
      <c r="B1286" s="7">
        <v>35551</v>
      </c>
      <c r="C1286" s="2" t="s">
        <v>0</v>
      </c>
      <c r="D1286" s="109"/>
      <c r="E1286" s="109"/>
      <c r="F1286" s="11">
        <f t="shared" si="87"/>
        <v>35581</v>
      </c>
      <c r="G1286" s="7">
        <v>35551</v>
      </c>
      <c r="H1286" s="16">
        <v>10203.200000000001</v>
      </c>
      <c r="I1286" s="17">
        <f t="shared" si="88"/>
        <v>-1.0775124221771802E-3</v>
      </c>
      <c r="J1286" s="18">
        <f t="shared" si="85"/>
        <v>0.10016836570603913</v>
      </c>
      <c r="K1286" s="139"/>
      <c r="M1286" s="93"/>
    </row>
    <row r="1287" spans="1:13">
      <c r="A1287" s="11">
        <f t="shared" si="86"/>
        <v>35581</v>
      </c>
      <c r="B1287" s="7">
        <v>35552</v>
      </c>
      <c r="C1287" s="2" t="s">
        <v>0</v>
      </c>
      <c r="D1287" s="109"/>
      <c r="E1287" s="109"/>
      <c r="F1287" s="11">
        <f t="shared" si="87"/>
        <v>35581</v>
      </c>
      <c r="G1287" s="7">
        <v>35552</v>
      </c>
      <c r="H1287" s="16">
        <v>10229.1</v>
      </c>
      <c r="I1287" s="17">
        <f t="shared" si="88"/>
        <v>2.5352029749127029E-3</v>
      </c>
      <c r="J1287" s="18">
        <f t="shared" si="85"/>
        <v>9.9808979998247657E-2</v>
      </c>
      <c r="K1287" s="139"/>
      <c r="M1287" s="93"/>
    </row>
    <row r="1288" spans="1:13">
      <c r="A1288" s="11">
        <f t="shared" si="86"/>
        <v>35581</v>
      </c>
      <c r="B1288" s="7">
        <v>35555</v>
      </c>
      <c r="C1288" s="2" t="s">
        <v>0</v>
      </c>
      <c r="D1288" s="109"/>
      <c r="E1288" s="109"/>
      <c r="F1288" s="11">
        <f t="shared" si="87"/>
        <v>35581</v>
      </c>
      <c r="G1288" s="7">
        <v>35555</v>
      </c>
      <c r="H1288" s="16">
        <v>10234</v>
      </c>
      <c r="I1288" s="17">
        <f t="shared" si="88"/>
        <v>4.7891082911704253E-4</v>
      </c>
      <c r="J1288" s="18">
        <f t="shared" si="85"/>
        <v>9.9124626366939805E-2</v>
      </c>
      <c r="K1288" s="139"/>
      <c r="M1288" s="93"/>
    </row>
    <row r="1289" spans="1:13">
      <c r="A1289" s="11">
        <f t="shared" si="86"/>
        <v>35581</v>
      </c>
      <c r="B1289" s="7">
        <v>35556</v>
      </c>
      <c r="C1289" s="2" t="s">
        <v>0</v>
      </c>
      <c r="D1289" s="109"/>
      <c r="E1289" s="109"/>
      <c r="F1289" s="11">
        <f t="shared" si="87"/>
        <v>35581</v>
      </c>
      <c r="G1289" s="7">
        <v>35556</v>
      </c>
      <c r="H1289" s="16">
        <v>10314.1</v>
      </c>
      <c r="I1289" s="17">
        <f t="shared" si="88"/>
        <v>7.7963807582993906E-3</v>
      </c>
      <c r="J1289" s="18">
        <f t="shared" si="85"/>
        <v>9.9725178902837774E-2</v>
      </c>
      <c r="K1289" s="139"/>
      <c r="M1289" s="93"/>
    </row>
    <row r="1290" spans="1:13">
      <c r="A1290" s="11">
        <f t="shared" si="86"/>
        <v>35581</v>
      </c>
      <c r="B1290" s="7">
        <v>35557</v>
      </c>
      <c r="C1290" s="2" t="s">
        <v>0</v>
      </c>
      <c r="D1290" s="109"/>
      <c r="E1290" s="109"/>
      <c r="F1290" s="11">
        <f t="shared" si="87"/>
        <v>35581</v>
      </c>
      <c r="G1290" s="7">
        <v>35557</v>
      </c>
      <c r="H1290" s="16">
        <v>10338.5</v>
      </c>
      <c r="I1290" s="17">
        <f t="shared" si="88"/>
        <v>2.3628997174881669E-3</v>
      </c>
      <c r="J1290" s="18">
        <f t="shared" si="85"/>
        <v>9.9769979169866019E-2</v>
      </c>
      <c r="K1290" s="139"/>
      <c r="M1290" s="93"/>
    </row>
    <row r="1291" spans="1:13">
      <c r="A1291" s="11">
        <f t="shared" si="86"/>
        <v>35581</v>
      </c>
      <c r="B1291" s="7">
        <v>35558</v>
      </c>
      <c r="C1291" s="2" t="s">
        <v>0</v>
      </c>
      <c r="D1291" s="109"/>
      <c r="E1291" s="109"/>
      <c r="F1291" s="11">
        <f t="shared" si="87"/>
        <v>35581</v>
      </c>
      <c r="G1291" s="7">
        <v>35558</v>
      </c>
      <c r="H1291" s="16">
        <v>10309.6</v>
      </c>
      <c r="I1291" s="17">
        <f t="shared" si="88"/>
        <v>-2.7992908666432197E-3</v>
      </c>
      <c r="J1291" s="18">
        <f t="shared" si="85"/>
        <v>9.9488773808379838E-2</v>
      </c>
      <c r="K1291" s="139"/>
      <c r="M1291" s="93"/>
    </row>
    <row r="1292" spans="1:13">
      <c r="A1292" s="11">
        <f t="shared" si="86"/>
        <v>35581</v>
      </c>
      <c r="B1292" s="7">
        <v>35559</v>
      </c>
      <c r="C1292" s="2" t="s">
        <v>0</v>
      </c>
      <c r="D1292" s="109"/>
      <c r="E1292" s="109"/>
      <c r="F1292" s="11">
        <f t="shared" si="87"/>
        <v>35581</v>
      </c>
      <c r="G1292" s="7">
        <v>35559</v>
      </c>
      <c r="H1292" s="16">
        <v>10410.299999999999</v>
      </c>
      <c r="I1292" s="17">
        <f t="shared" si="88"/>
        <v>9.7202006633937601E-3</v>
      </c>
      <c r="J1292" s="18">
        <f t="shared" si="85"/>
        <v>0.10031699874088716</v>
      </c>
      <c r="K1292" s="139"/>
      <c r="M1292" s="93"/>
    </row>
    <row r="1293" spans="1:13">
      <c r="A1293" s="11">
        <f t="shared" si="86"/>
        <v>35581</v>
      </c>
      <c r="B1293" s="7">
        <v>35562</v>
      </c>
      <c r="C1293" s="2" t="s">
        <v>0</v>
      </c>
      <c r="D1293" s="109"/>
      <c r="E1293" s="109"/>
      <c r="F1293" s="11">
        <f t="shared" si="87"/>
        <v>35581</v>
      </c>
      <c r="G1293" s="7">
        <v>35562</v>
      </c>
      <c r="H1293" s="16">
        <v>10401.9</v>
      </c>
      <c r="I1293" s="17">
        <f t="shared" si="88"/>
        <v>-8.0721888662620351E-4</v>
      </c>
      <c r="J1293" s="18">
        <f t="shared" si="85"/>
        <v>0.10011846436476557</v>
      </c>
      <c r="K1293" s="139"/>
      <c r="M1293" s="93"/>
    </row>
    <row r="1294" spans="1:13">
      <c r="A1294" s="11">
        <f t="shared" si="86"/>
        <v>35581</v>
      </c>
      <c r="B1294" s="7">
        <v>35563</v>
      </c>
      <c r="C1294" s="2" t="s">
        <v>0</v>
      </c>
      <c r="D1294" s="109"/>
      <c r="E1294" s="109"/>
      <c r="F1294" s="11">
        <f t="shared" si="87"/>
        <v>35581</v>
      </c>
      <c r="G1294" s="7">
        <v>35563</v>
      </c>
      <c r="H1294" s="16">
        <v>10440.700000000001</v>
      </c>
      <c r="I1294" s="17">
        <f t="shared" si="88"/>
        <v>3.7231482463719765E-3</v>
      </c>
      <c r="J1294" s="18">
        <f t="shared" si="85"/>
        <v>9.9988580017999859E-2</v>
      </c>
      <c r="K1294" s="139"/>
      <c r="M1294" s="93"/>
    </row>
    <row r="1295" spans="1:13">
      <c r="A1295" s="11">
        <f t="shared" si="86"/>
        <v>35581</v>
      </c>
      <c r="B1295" s="7">
        <v>35564</v>
      </c>
      <c r="C1295" s="2" t="s">
        <v>0</v>
      </c>
      <c r="D1295" s="109"/>
      <c r="E1295" s="109"/>
      <c r="F1295" s="11">
        <f t="shared" si="87"/>
        <v>35581</v>
      </c>
      <c r="G1295" s="7">
        <v>35564</v>
      </c>
      <c r="H1295" s="16">
        <v>10418</v>
      </c>
      <c r="I1295" s="17">
        <f t="shared" si="88"/>
        <v>-2.1765506921841626E-3</v>
      </c>
      <c r="J1295" s="18">
        <f t="shared" si="85"/>
        <v>9.9648226124065056E-2</v>
      </c>
      <c r="K1295" s="139"/>
      <c r="M1295" s="93"/>
    </row>
    <row r="1296" spans="1:13">
      <c r="A1296" s="11">
        <f t="shared" si="86"/>
        <v>35581</v>
      </c>
      <c r="B1296" s="7">
        <v>35565</v>
      </c>
      <c r="C1296" s="2" t="s">
        <v>0</v>
      </c>
      <c r="D1296" s="109"/>
      <c r="E1296" s="109"/>
      <c r="F1296" s="11">
        <f t="shared" si="87"/>
        <v>35581</v>
      </c>
      <c r="G1296" s="7">
        <v>35565</v>
      </c>
      <c r="H1296" s="16">
        <v>10393.799999999999</v>
      </c>
      <c r="I1296" s="17">
        <f t="shared" si="88"/>
        <v>-2.3256047921866724E-3</v>
      </c>
      <c r="J1296" s="18">
        <f t="shared" si="85"/>
        <v>9.9652919963257314E-2</v>
      </c>
      <c r="K1296" s="139"/>
      <c r="M1296" s="93"/>
    </row>
    <row r="1297" spans="1:13">
      <c r="A1297" s="11">
        <f t="shared" si="86"/>
        <v>35581</v>
      </c>
      <c r="B1297" s="7">
        <v>35566</v>
      </c>
      <c r="C1297" s="2" t="s">
        <v>0</v>
      </c>
      <c r="D1297" s="109"/>
      <c r="E1297" s="109"/>
      <c r="F1297" s="11">
        <f t="shared" si="87"/>
        <v>35581</v>
      </c>
      <c r="G1297" s="7">
        <v>35566</v>
      </c>
      <c r="H1297" s="16">
        <v>10449.4</v>
      </c>
      <c r="I1297" s="17">
        <f t="shared" si="88"/>
        <v>5.3350859636872808E-3</v>
      </c>
      <c r="J1297" s="18">
        <f t="shared" si="85"/>
        <v>9.9810105256600043E-2</v>
      </c>
      <c r="K1297" s="139"/>
      <c r="M1297" s="93"/>
    </row>
    <row r="1298" spans="1:13">
      <c r="A1298" s="11">
        <f t="shared" si="86"/>
        <v>35581</v>
      </c>
      <c r="B1298" s="7">
        <v>35569</v>
      </c>
      <c r="C1298" s="2" t="s">
        <v>0</v>
      </c>
      <c r="D1298" s="109"/>
      <c r="E1298" s="109"/>
      <c r="F1298" s="11">
        <f t="shared" si="87"/>
        <v>35581</v>
      </c>
      <c r="G1298" s="7">
        <v>35569</v>
      </c>
      <c r="H1298" s="16">
        <v>10421.4</v>
      </c>
      <c r="I1298" s="17">
        <f t="shared" si="88"/>
        <v>-2.6831761886155206E-3</v>
      </c>
      <c r="J1298" s="18">
        <f t="shared" si="85"/>
        <v>9.995596285463669E-2</v>
      </c>
      <c r="K1298" s="139"/>
      <c r="M1298" s="93"/>
    </row>
    <row r="1299" spans="1:13">
      <c r="A1299" s="11">
        <f t="shared" si="86"/>
        <v>35581</v>
      </c>
      <c r="B1299" s="7">
        <v>35570</v>
      </c>
      <c r="C1299" s="2" t="s">
        <v>0</v>
      </c>
      <c r="D1299" s="109"/>
      <c r="E1299" s="109"/>
      <c r="F1299" s="11">
        <f t="shared" si="87"/>
        <v>35581</v>
      </c>
      <c r="G1299" s="7">
        <v>35570</v>
      </c>
      <c r="H1299" s="16">
        <v>10424.9</v>
      </c>
      <c r="I1299" s="17">
        <f t="shared" si="88"/>
        <v>3.3579100683455809E-4</v>
      </c>
      <c r="J1299" s="18">
        <f t="shared" si="85"/>
        <v>9.9864100585586535E-2</v>
      </c>
      <c r="K1299" s="139"/>
      <c r="M1299" s="93"/>
    </row>
    <row r="1300" spans="1:13">
      <c r="A1300" s="11">
        <f t="shared" si="86"/>
        <v>35581</v>
      </c>
      <c r="B1300" s="7">
        <v>35571</v>
      </c>
      <c r="C1300" s="2" t="s">
        <v>0</v>
      </c>
      <c r="D1300" s="109"/>
      <c r="E1300" s="109"/>
      <c r="F1300" s="11">
        <f t="shared" si="87"/>
        <v>35581</v>
      </c>
      <c r="G1300" s="7">
        <v>35571</v>
      </c>
      <c r="H1300" s="16">
        <v>10479.4</v>
      </c>
      <c r="I1300" s="17">
        <f t="shared" si="88"/>
        <v>5.2142500328266556E-3</v>
      </c>
      <c r="J1300" s="18">
        <f t="shared" si="85"/>
        <v>9.9383166847977711E-2</v>
      </c>
      <c r="K1300" s="139"/>
      <c r="M1300" s="93"/>
    </row>
    <row r="1301" spans="1:13">
      <c r="A1301" s="11">
        <f t="shared" si="86"/>
        <v>35581</v>
      </c>
      <c r="B1301" s="7">
        <v>35572</v>
      </c>
      <c r="C1301" s="2" t="s">
        <v>0</v>
      </c>
      <c r="D1301" s="109"/>
      <c r="E1301" s="109"/>
      <c r="F1301" s="11">
        <f t="shared" si="87"/>
        <v>35581</v>
      </c>
      <c r="G1301" s="7">
        <v>35572</v>
      </c>
      <c r="H1301" s="16">
        <v>10504.1</v>
      </c>
      <c r="I1301" s="17">
        <f t="shared" si="88"/>
        <v>2.3542317924198307E-3</v>
      </c>
      <c r="J1301" s="18">
        <f t="shared" si="85"/>
        <v>9.9424246470164304E-2</v>
      </c>
      <c r="K1301" s="139"/>
      <c r="M1301" s="93"/>
    </row>
    <row r="1302" spans="1:13">
      <c r="A1302" s="11">
        <f t="shared" si="86"/>
        <v>35581</v>
      </c>
      <c r="B1302" s="7">
        <v>35573</v>
      </c>
      <c r="C1302" s="2" t="s">
        <v>0</v>
      </c>
      <c r="D1302" s="109"/>
      <c r="E1302" s="109"/>
      <c r="F1302" s="11">
        <f t="shared" si="87"/>
        <v>35581</v>
      </c>
      <c r="G1302" s="7">
        <v>35573</v>
      </c>
      <c r="H1302" s="16">
        <v>10576.6</v>
      </c>
      <c r="I1302" s="17">
        <f t="shared" si="88"/>
        <v>6.8783565860560157E-3</v>
      </c>
      <c r="J1302" s="18">
        <f t="shared" si="85"/>
        <v>9.99566782036376E-2</v>
      </c>
      <c r="K1302" s="139"/>
      <c r="M1302" s="93"/>
    </row>
    <row r="1303" spans="1:13">
      <c r="A1303" s="11">
        <f t="shared" si="86"/>
        <v>35581</v>
      </c>
      <c r="B1303" s="7">
        <v>35576</v>
      </c>
      <c r="C1303" s="2" t="s">
        <v>0</v>
      </c>
      <c r="D1303" s="109"/>
      <c r="E1303" s="109"/>
      <c r="F1303" s="11">
        <f t="shared" si="87"/>
        <v>35581</v>
      </c>
      <c r="G1303" s="7">
        <v>35576</v>
      </c>
      <c r="H1303" s="16">
        <v>10654.7</v>
      </c>
      <c r="I1303" s="17">
        <f t="shared" si="88"/>
        <v>7.357095634775471E-3</v>
      </c>
      <c r="J1303" s="18">
        <f t="shared" si="85"/>
        <v>0.10049937984043666</v>
      </c>
      <c r="K1303" s="139"/>
      <c r="M1303" s="93"/>
    </row>
    <row r="1304" spans="1:13">
      <c r="A1304" s="11">
        <f t="shared" si="86"/>
        <v>35581</v>
      </c>
      <c r="B1304" s="7">
        <v>35577</v>
      </c>
      <c r="C1304" s="2" t="s">
        <v>0</v>
      </c>
      <c r="D1304" s="109"/>
      <c r="E1304" s="109"/>
      <c r="F1304" s="11">
        <f t="shared" si="87"/>
        <v>35581</v>
      </c>
      <c r="G1304" s="7">
        <v>35577</v>
      </c>
      <c r="H1304" s="16">
        <v>10622.7</v>
      </c>
      <c r="I1304" s="17">
        <f t="shared" si="88"/>
        <v>-3.0078885696917432E-3</v>
      </c>
      <c r="J1304" s="18">
        <f t="shared" si="85"/>
        <v>0.10003274760202038</v>
      </c>
      <c r="K1304" s="139"/>
      <c r="M1304" s="93"/>
    </row>
    <row r="1305" spans="1:13">
      <c r="A1305" s="11">
        <f t="shared" si="86"/>
        <v>35581</v>
      </c>
      <c r="B1305" s="7">
        <v>35578</v>
      </c>
      <c r="C1305" s="2" t="s">
        <v>0</v>
      </c>
      <c r="D1305" s="109"/>
      <c r="E1305" s="109"/>
      <c r="F1305" s="11">
        <f t="shared" si="87"/>
        <v>35581</v>
      </c>
      <c r="G1305" s="7">
        <v>35578</v>
      </c>
      <c r="H1305" s="16">
        <v>10644.5</v>
      </c>
      <c r="I1305" s="17">
        <f t="shared" si="88"/>
        <v>2.0501060445503962E-3</v>
      </c>
      <c r="J1305" s="18">
        <f t="shared" si="85"/>
        <v>0.10004574869049628</v>
      </c>
      <c r="K1305" s="139"/>
      <c r="M1305" s="93"/>
    </row>
    <row r="1306" spans="1:13">
      <c r="A1306" s="11">
        <f t="shared" si="86"/>
        <v>35581</v>
      </c>
      <c r="B1306" s="7">
        <v>35579</v>
      </c>
      <c r="C1306" s="2" t="s">
        <v>0</v>
      </c>
      <c r="D1306" s="109"/>
      <c r="E1306" s="109"/>
      <c r="F1306" s="11">
        <f t="shared" si="87"/>
        <v>35581</v>
      </c>
      <c r="G1306" s="7">
        <v>35579</v>
      </c>
      <c r="H1306" s="16">
        <v>10661.6</v>
      </c>
      <c r="I1306" s="17">
        <f t="shared" si="88"/>
        <v>1.6051744497242262E-3</v>
      </c>
      <c r="J1306" s="18">
        <f t="shared" si="85"/>
        <v>0.10005478378952409</v>
      </c>
      <c r="K1306" s="139"/>
      <c r="M1306" s="93"/>
    </row>
    <row r="1307" spans="1:13">
      <c r="A1307" s="11">
        <f t="shared" si="86"/>
        <v>35581</v>
      </c>
      <c r="B1307" s="7">
        <v>35580</v>
      </c>
      <c r="C1307" s="2" t="s">
        <v>0</v>
      </c>
      <c r="D1307" s="109"/>
      <c r="E1307" s="109"/>
      <c r="F1307" s="11">
        <f t="shared" si="87"/>
        <v>35581</v>
      </c>
      <c r="G1307" s="7">
        <v>35580</v>
      </c>
      <c r="H1307" s="16">
        <v>10747.9</v>
      </c>
      <c r="I1307" s="17">
        <f t="shared" si="88"/>
        <v>8.0618853700129296E-3</v>
      </c>
      <c r="J1307" s="18">
        <f t="shared" si="85"/>
        <v>0.10044693968714648</v>
      </c>
      <c r="K1307" s="139"/>
      <c r="M1307" s="93"/>
    </row>
    <row r="1308" spans="1:13">
      <c r="A1308" s="11">
        <f t="shared" si="86"/>
        <v>35611</v>
      </c>
      <c r="B1308" s="7">
        <v>35583</v>
      </c>
      <c r="C1308" s="2" t="s">
        <v>0</v>
      </c>
      <c r="D1308" s="109"/>
      <c r="E1308" s="109"/>
      <c r="F1308" s="11">
        <f t="shared" si="87"/>
        <v>35611</v>
      </c>
      <c r="G1308" s="7">
        <v>35583</v>
      </c>
      <c r="H1308" s="16">
        <v>10815.7</v>
      </c>
      <c r="I1308" s="17">
        <f t="shared" si="88"/>
        <v>6.2883955761556748E-3</v>
      </c>
      <c r="J1308" s="18">
        <f t="shared" si="85"/>
        <v>0.10083102496356844</v>
      </c>
      <c r="K1308" s="139"/>
      <c r="M1308" s="93"/>
    </row>
    <row r="1309" spans="1:13">
      <c r="A1309" s="11">
        <f t="shared" si="86"/>
        <v>35611</v>
      </c>
      <c r="B1309" s="7">
        <v>35584</v>
      </c>
      <c r="C1309" s="2" t="s">
        <v>0</v>
      </c>
      <c r="D1309" s="109"/>
      <c r="E1309" s="109"/>
      <c r="F1309" s="11">
        <f t="shared" si="87"/>
        <v>35611</v>
      </c>
      <c r="G1309" s="7">
        <v>35584</v>
      </c>
      <c r="H1309" s="16">
        <v>10764.3</v>
      </c>
      <c r="I1309" s="17">
        <f t="shared" si="88"/>
        <v>-4.7636790732251133E-3</v>
      </c>
      <c r="J1309" s="18">
        <f t="shared" ref="J1309:J1372" si="89">IF(ISNUMBER(I1309),STDEV(I1220:I1309)*SQRT(252),"")</f>
        <v>0.10024758829053017</v>
      </c>
      <c r="K1309" s="139"/>
      <c r="M1309" s="93"/>
    </row>
    <row r="1310" spans="1:13">
      <c r="A1310" s="11">
        <f t="shared" si="86"/>
        <v>35611</v>
      </c>
      <c r="B1310" s="7">
        <v>35585</v>
      </c>
      <c r="C1310" s="2" t="s">
        <v>0</v>
      </c>
      <c r="D1310" s="109"/>
      <c r="E1310" s="109"/>
      <c r="F1310" s="11">
        <f t="shared" si="87"/>
        <v>35611</v>
      </c>
      <c r="G1310" s="7">
        <v>35585</v>
      </c>
      <c r="H1310" s="16">
        <v>10778.2</v>
      </c>
      <c r="I1310" s="17">
        <f t="shared" si="88"/>
        <v>1.2904725012412919E-3</v>
      </c>
      <c r="J1310" s="18">
        <f t="shared" si="89"/>
        <v>0.10011467310956407</v>
      </c>
      <c r="K1310" s="139"/>
      <c r="M1310" s="93"/>
    </row>
    <row r="1311" spans="1:13">
      <c r="A1311" s="11">
        <f t="shared" si="86"/>
        <v>35611</v>
      </c>
      <c r="B1311" s="7">
        <v>35586</v>
      </c>
      <c r="C1311" s="2" t="s">
        <v>0</v>
      </c>
      <c r="D1311" s="109"/>
      <c r="E1311" s="109"/>
      <c r="F1311" s="11">
        <f t="shared" si="87"/>
        <v>35611</v>
      </c>
      <c r="G1311" s="7">
        <v>35586</v>
      </c>
      <c r="H1311" s="16">
        <v>10733.9</v>
      </c>
      <c r="I1311" s="17">
        <f t="shared" si="88"/>
        <v>-4.1186181378648793E-3</v>
      </c>
      <c r="J1311" s="18">
        <f t="shared" si="89"/>
        <v>0.10047487261071789</v>
      </c>
      <c r="K1311" s="139"/>
      <c r="M1311" s="93"/>
    </row>
    <row r="1312" spans="1:13">
      <c r="A1312" s="11">
        <f t="shared" si="86"/>
        <v>35611</v>
      </c>
      <c r="B1312" s="7">
        <v>35587</v>
      </c>
      <c r="C1312" s="2" t="s">
        <v>0</v>
      </c>
      <c r="D1312" s="109"/>
      <c r="E1312" s="109"/>
      <c r="F1312" s="11">
        <f t="shared" si="87"/>
        <v>35611</v>
      </c>
      <c r="G1312" s="7">
        <v>35587</v>
      </c>
      <c r="H1312" s="16">
        <v>10721.4</v>
      </c>
      <c r="I1312" s="17">
        <f t="shared" si="88"/>
        <v>-1.1652133891667177E-3</v>
      </c>
      <c r="J1312" s="18">
        <f t="shared" si="89"/>
        <v>0.10050615436432292</v>
      </c>
      <c r="K1312" s="139"/>
      <c r="M1312" s="93"/>
    </row>
    <row r="1313" spans="1:13">
      <c r="A1313" s="11">
        <f t="shared" si="86"/>
        <v>35611</v>
      </c>
      <c r="B1313" s="7">
        <v>35590</v>
      </c>
      <c r="C1313" s="2" t="s">
        <v>0</v>
      </c>
      <c r="D1313" s="109"/>
      <c r="E1313" s="109"/>
      <c r="F1313" s="11">
        <f t="shared" si="87"/>
        <v>35611</v>
      </c>
      <c r="G1313" s="7">
        <v>35590</v>
      </c>
      <c r="H1313" s="16">
        <v>10720.4</v>
      </c>
      <c r="I1313" s="17">
        <f t="shared" si="88"/>
        <v>-9.3275751170655412E-5</v>
      </c>
      <c r="J1313" s="18">
        <f t="shared" si="89"/>
        <v>0.10050591326080809</v>
      </c>
      <c r="K1313" s="139"/>
      <c r="M1313" s="93"/>
    </row>
    <row r="1314" spans="1:13">
      <c r="A1314" s="11">
        <f t="shared" si="86"/>
        <v>35611</v>
      </c>
      <c r="B1314" s="7">
        <v>35591</v>
      </c>
      <c r="C1314" s="2" t="s">
        <v>0</v>
      </c>
      <c r="D1314" s="109"/>
      <c r="E1314" s="109"/>
      <c r="F1314" s="11">
        <f t="shared" si="87"/>
        <v>35611</v>
      </c>
      <c r="G1314" s="7">
        <v>35591</v>
      </c>
      <c r="H1314" s="16">
        <v>10857.5</v>
      </c>
      <c r="I1314" s="17">
        <f t="shared" si="88"/>
        <v>1.270761704747702E-2</v>
      </c>
      <c r="J1314" s="18">
        <f t="shared" si="89"/>
        <v>0.10119810190099253</v>
      </c>
      <c r="K1314" s="139"/>
      <c r="M1314" s="93"/>
    </row>
    <row r="1315" spans="1:13">
      <c r="A1315" s="11">
        <f t="shared" si="86"/>
        <v>35611</v>
      </c>
      <c r="B1315" s="7">
        <v>35592</v>
      </c>
      <c r="C1315" s="2" t="s">
        <v>0</v>
      </c>
      <c r="D1315" s="109"/>
      <c r="E1315" s="109"/>
      <c r="F1315" s="11">
        <f t="shared" si="87"/>
        <v>35611</v>
      </c>
      <c r="G1315" s="7">
        <v>35592</v>
      </c>
      <c r="H1315" s="16">
        <v>10787.2</v>
      </c>
      <c r="I1315" s="17">
        <f t="shared" si="88"/>
        <v>-6.4958393692353305E-3</v>
      </c>
      <c r="J1315" s="18">
        <f t="shared" si="89"/>
        <v>0.10047965706120986</v>
      </c>
      <c r="K1315" s="139"/>
      <c r="M1315" s="93"/>
    </row>
    <row r="1316" spans="1:13">
      <c r="A1316" s="11">
        <f t="shared" si="86"/>
        <v>35611</v>
      </c>
      <c r="B1316" s="7">
        <v>35593</v>
      </c>
      <c r="C1316" s="2" t="s">
        <v>0</v>
      </c>
      <c r="D1316" s="109"/>
      <c r="E1316" s="109"/>
      <c r="F1316" s="11">
        <f t="shared" si="87"/>
        <v>35611</v>
      </c>
      <c r="G1316" s="7">
        <v>35593</v>
      </c>
      <c r="H1316" s="16">
        <v>10901.5</v>
      </c>
      <c r="I1316" s="17">
        <f t="shared" si="88"/>
        <v>1.0540148388361183E-2</v>
      </c>
      <c r="J1316" s="18">
        <f t="shared" si="89"/>
        <v>0.10171639873343413</v>
      </c>
      <c r="K1316" s="139"/>
      <c r="M1316" s="93"/>
    </row>
    <row r="1317" spans="1:13">
      <c r="A1317" s="11">
        <f t="shared" si="86"/>
        <v>35611</v>
      </c>
      <c r="B1317" s="7">
        <v>35594</v>
      </c>
      <c r="C1317" s="2" t="s">
        <v>0</v>
      </c>
      <c r="D1317" s="109"/>
      <c r="E1317" s="109"/>
      <c r="F1317" s="11">
        <f t="shared" si="87"/>
        <v>35611</v>
      </c>
      <c r="G1317" s="7">
        <v>35594</v>
      </c>
      <c r="H1317" s="16">
        <v>10973</v>
      </c>
      <c r="I1317" s="17">
        <f t="shared" si="88"/>
        <v>6.5373155626963575E-3</v>
      </c>
      <c r="J1317" s="18">
        <f t="shared" si="89"/>
        <v>0.10194601195929957</v>
      </c>
      <c r="K1317" s="139"/>
      <c r="M1317" s="93"/>
    </row>
    <row r="1318" spans="1:13">
      <c r="A1318" s="11">
        <f t="shared" si="86"/>
        <v>35611</v>
      </c>
      <c r="B1318" s="7">
        <v>35597</v>
      </c>
      <c r="C1318" s="2" t="s">
        <v>0</v>
      </c>
      <c r="D1318" s="109"/>
      <c r="E1318" s="109"/>
      <c r="F1318" s="11">
        <f t="shared" si="87"/>
        <v>35611</v>
      </c>
      <c r="G1318" s="7">
        <v>35597</v>
      </c>
      <c r="H1318" s="16">
        <v>11039.5</v>
      </c>
      <c r="I1318" s="17">
        <f t="shared" si="88"/>
        <v>6.0420399595981743E-3</v>
      </c>
      <c r="J1318" s="18">
        <f t="shared" si="89"/>
        <v>0.1022438160065867</v>
      </c>
      <c r="K1318" s="139"/>
      <c r="M1318" s="93"/>
    </row>
    <row r="1319" spans="1:13">
      <c r="A1319" s="11">
        <f t="shared" si="86"/>
        <v>35611</v>
      </c>
      <c r="B1319" s="7">
        <v>35598</v>
      </c>
      <c r="C1319" s="2" t="s">
        <v>0</v>
      </c>
      <c r="D1319" s="109"/>
      <c r="E1319" s="109"/>
      <c r="F1319" s="11">
        <f t="shared" si="87"/>
        <v>35611</v>
      </c>
      <c r="G1319" s="7">
        <v>35598</v>
      </c>
      <c r="H1319" s="16">
        <v>11096.6</v>
      </c>
      <c r="I1319" s="17">
        <f t="shared" si="88"/>
        <v>5.159005122363375E-3</v>
      </c>
      <c r="J1319" s="18">
        <f t="shared" si="89"/>
        <v>0.10246362967113883</v>
      </c>
      <c r="K1319" s="139"/>
      <c r="M1319" s="93"/>
    </row>
    <row r="1320" spans="1:13">
      <c r="A1320" s="11">
        <f t="shared" si="86"/>
        <v>35611</v>
      </c>
      <c r="B1320" s="7">
        <v>35599</v>
      </c>
      <c r="C1320" s="2" t="s">
        <v>0</v>
      </c>
      <c r="D1320" s="109"/>
      <c r="E1320" s="109"/>
      <c r="F1320" s="11">
        <f t="shared" si="87"/>
        <v>35611</v>
      </c>
      <c r="G1320" s="7">
        <v>35599</v>
      </c>
      <c r="H1320" s="16">
        <v>11067.9</v>
      </c>
      <c r="I1320" s="17">
        <f t="shared" si="88"/>
        <v>-2.5897282627780297E-3</v>
      </c>
      <c r="J1320" s="18">
        <f t="shared" si="89"/>
        <v>0.10132530355925232</v>
      </c>
      <c r="K1320" s="139"/>
      <c r="M1320" s="93"/>
    </row>
    <row r="1321" spans="1:13">
      <c r="A1321" s="11">
        <f t="shared" si="86"/>
        <v>35611</v>
      </c>
      <c r="B1321" s="7">
        <v>35600</v>
      </c>
      <c r="C1321" s="2" t="s">
        <v>0</v>
      </c>
      <c r="D1321" s="109"/>
      <c r="E1321" s="109"/>
      <c r="F1321" s="11">
        <f t="shared" si="87"/>
        <v>35611</v>
      </c>
      <c r="G1321" s="7">
        <v>35600</v>
      </c>
      <c r="H1321" s="16">
        <v>11164.8</v>
      </c>
      <c r="I1321" s="17">
        <f t="shared" si="88"/>
        <v>8.7169451824720395E-3</v>
      </c>
      <c r="J1321" s="18">
        <f t="shared" si="89"/>
        <v>0.10132894556123372</v>
      </c>
      <c r="K1321" s="139"/>
      <c r="M1321" s="93"/>
    </row>
    <row r="1322" spans="1:13">
      <c r="A1322" s="11">
        <f t="shared" si="86"/>
        <v>35611</v>
      </c>
      <c r="B1322" s="7">
        <v>35601</v>
      </c>
      <c r="C1322" s="2" t="s">
        <v>0</v>
      </c>
      <c r="D1322" s="109"/>
      <c r="E1322" s="109"/>
      <c r="F1322" s="11">
        <f t="shared" si="87"/>
        <v>35611</v>
      </c>
      <c r="G1322" s="7">
        <v>35601</v>
      </c>
      <c r="H1322" s="16">
        <v>11249.1</v>
      </c>
      <c r="I1322" s="17">
        <f t="shared" si="88"/>
        <v>7.5221534399405538E-3</v>
      </c>
      <c r="J1322" s="18">
        <f t="shared" si="89"/>
        <v>0.1012689175643802</v>
      </c>
      <c r="K1322" s="139"/>
      <c r="M1322" s="93"/>
    </row>
    <row r="1323" spans="1:13">
      <c r="A1323" s="11">
        <f t="shared" si="86"/>
        <v>35611</v>
      </c>
      <c r="B1323" s="7">
        <v>35604</v>
      </c>
      <c r="C1323" s="2" t="s">
        <v>0</v>
      </c>
      <c r="D1323" s="109"/>
      <c r="E1323" s="109"/>
      <c r="F1323" s="11">
        <f t="shared" si="87"/>
        <v>35611</v>
      </c>
      <c r="G1323" s="7">
        <v>35604</v>
      </c>
      <c r="H1323" s="16">
        <v>11221</v>
      </c>
      <c r="I1323" s="17">
        <f t="shared" si="88"/>
        <v>-2.5011027675293333E-3</v>
      </c>
      <c r="J1323" s="18">
        <f t="shared" si="89"/>
        <v>0.10108905610946099</v>
      </c>
      <c r="K1323" s="139"/>
      <c r="M1323" s="93"/>
    </row>
    <row r="1324" spans="1:13">
      <c r="A1324" s="11">
        <f t="shared" si="86"/>
        <v>35611</v>
      </c>
      <c r="B1324" s="7">
        <v>35605</v>
      </c>
      <c r="C1324" s="2" t="s">
        <v>0</v>
      </c>
      <c r="D1324" s="109"/>
      <c r="E1324" s="109"/>
      <c r="F1324" s="11">
        <f t="shared" si="87"/>
        <v>35611</v>
      </c>
      <c r="G1324" s="7">
        <v>35605</v>
      </c>
      <c r="H1324" s="16">
        <v>11144.4</v>
      </c>
      <c r="I1324" s="17">
        <f t="shared" si="88"/>
        <v>-6.8498930949032972E-3</v>
      </c>
      <c r="J1324" s="18">
        <f t="shared" si="89"/>
        <v>0.10187351287085579</v>
      </c>
      <c r="K1324" s="139"/>
      <c r="M1324" s="93"/>
    </row>
    <row r="1325" spans="1:13">
      <c r="A1325" s="11">
        <f t="shared" si="86"/>
        <v>35611</v>
      </c>
      <c r="B1325" s="7">
        <v>35606</v>
      </c>
      <c r="C1325" s="2" t="s">
        <v>0</v>
      </c>
      <c r="D1325" s="109"/>
      <c r="E1325" s="109"/>
      <c r="F1325" s="11">
        <f t="shared" si="87"/>
        <v>35611</v>
      </c>
      <c r="G1325" s="7">
        <v>35606</v>
      </c>
      <c r="H1325" s="16">
        <v>11218.3</v>
      </c>
      <c r="I1325" s="17">
        <f t="shared" si="88"/>
        <v>6.6092438756289859E-3</v>
      </c>
      <c r="J1325" s="18">
        <f t="shared" si="89"/>
        <v>0.10177077825339752</v>
      </c>
      <c r="K1325" s="139"/>
      <c r="M1325" s="93"/>
    </row>
    <row r="1326" spans="1:13">
      <c r="A1326" s="11">
        <f t="shared" si="86"/>
        <v>35611</v>
      </c>
      <c r="B1326" s="7">
        <v>35607</v>
      </c>
      <c r="C1326" s="2" t="s">
        <v>0</v>
      </c>
      <c r="D1326" s="109"/>
      <c r="E1326" s="109"/>
      <c r="F1326" s="11">
        <f t="shared" si="87"/>
        <v>35611</v>
      </c>
      <c r="G1326" s="7">
        <v>35607</v>
      </c>
      <c r="H1326" s="16">
        <v>11211.7</v>
      </c>
      <c r="I1326" s="17">
        <f t="shared" si="88"/>
        <v>-5.8849756491127986E-4</v>
      </c>
      <c r="J1326" s="18">
        <f t="shared" si="89"/>
        <v>0.10092696460595335</v>
      </c>
      <c r="K1326" s="139"/>
      <c r="M1326" s="93"/>
    </row>
    <row r="1327" spans="1:13">
      <c r="A1327" s="11">
        <f t="shared" si="86"/>
        <v>35611</v>
      </c>
      <c r="B1327" s="7">
        <v>35608</v>
      </c>
      <c r="C1327" s="2" t="s">
        <v>0</v>
      </c>
      <c r="D1327" s="109"/>
      <c r="E1327" s="109"/>
      <c r="F1327" s="11">
        <f t="shared" si="87"/>
        <v>35611</v>
      </c>
      <c r="G1327" s="7">
        <v>35608</v>
      </c>
      <c r="H1327" s="16">
        <v>11217.1</v>
      </c>
      <c r="I1327" s="17">
        <f t="shared" si="88"/>
        <v>4.8152376447596742E-4</v>
      </c>
      <c r="J1327" s="18">
        <f t="shared" si="89"/>
        <v>0.10089117767259849</v>
      </c>
      <c r="K1327" s="139"/>
      <c r="M1327" s="93"/>
    </row>
    <row r="1328" spans="1:13">
      <c r="A1328" s="11">
        <f t="shared" si="86"/>
        <v>35611</v>
      </c>
      <c r="B1328" s="7">
        <v>35611</v>
      </c>
      <c r="C1328" s="2" t="s">
        <v>0</v>
      </c>
      <c r="D1328" s="109"/>
      <c r="E1328" s="109"/>
      <c r="F1328" s="11">
        <f t="shared" si="87"/>
        <v>35611</v>
      </c>
      <c r="G1328" s="7">
        <v>35611</v>
      </c>
      <c r="H1328" s="16">
        <v>11317.3</v>
      </c>
      <c r="I1328" s="17">
        <f t="shared" si="88"/>
        <v>8.8931287615156944E-3</v>
      </c>
      <c r="J1328" s="18">
        <f t="shared" si="89"/>
        <v>0.1016246502367459</v>
      </c>
      <c r="K1328" s="139"/>
      <c r="M1328" s="93"/>
    </row>
    <row r="1329" spans="1:13">
      <c r="A1329" s="11">
        <f t="shared" si="86"/>
        <v>35642</v>
      </c>
      <c r="B1329" s="7">
        <v>35612</v>
      </c>
      <c r="C1329" s="2" t="s">
        <v>0</v>
      </c>
      <c r="D1329" s="109"/>
      <c r="E1329" s="109"/>
      <c r="F1329" s="11">
        <f t="shared" si="87"/>
        <v>35642</v>
      </c>
      <c r="G1329" s="7">
        <v>35612</v>
      </c>
      <c r="H1329" s="16">
        <v>11299.2</v>
      </c>
      <c r="I1329" s="17">
        <f t="shared" si="88"/>
        <v>-1.6006016726051006E-3</v>
      </c>
      <c r="J1329" s="18">
        <f t="shared" si="89"/>
        <v>0.10098504519921496</v>
      </c>
      <c r="K1329" s="139"/>
      <c r="M1329" s="93"/>
    </row>
    <row r="1330" spans="1:13">
      <c r="A1330" s="11">
        <f t="shared" si="86"/>
        <v>35642</v>
      </c>
      <c r="B1330" s="7">
        <v>35613</v>
      </c>
      <c r="C1330" s="2" t="s">
        <v>0</v>
      </c>
      <c r="D1330" s="109"/>
      <c r="E1330" s="109"/>
      <c r="F1330" s="11">
        <f t="shared" si="87"/>
        <v>35642</v>
      </c>
      <c r="G1330" s="7">
        <v>35613</v>
      </c>
      <c r="H1330" s="16">
        <v>11406.9</v>
      </c>
      <c r="I1330" s="17">
        <f t="shared" si="88"/>
        <v>9.4865087085469167E-3</v>
      </c>
      <c r="J1330" s="18">
        <f t="shared" si="89"/>
        <v>0.10076032745209421</v>
      </c>
      <c r="K1330" s="139"/>
      <c r="M1330" s="93"/>
    </row>
    <row r="1331" spans="1:13">
      <c r="A1331" s="11">
        <f t="shared" si="86"/>
        <v>35642</v>
      </c>
      <c r="B1331" s="7">
        <v>35614</v>
      </c>
      <c r="C1331" s="2" t="s">
        <v>0</v>
      </c>
      <c r="D1331" s="109"/>
      <c r="E1331" s="109"/>
      <c r="F1331" s="11">
        <f t="shared" si="87"/>
        <v>35642</v>
      </c>
      <c r="G1331" s="7">
        <v>35614</v>
      </c>
      <c r="H1331" s="16">
        <v>11386.9</v>
      </c>
      <c r="I1331" s="17">
        <f t="shared" si="88"/>
        <v>-1.7548636148933061E-3</v>
      </c>
      <c r="J1331" s="18">
        <f t="shared" si="89"/>
        <v>9.9792060512667077E-2</v>
      </c>
      <c r="K1331" s="139"/>
      <c r="M1331" s="93"/>
    </row>
    <row r="1332" spans="1:13">
      <c r="A1332" s="11">
        <f t="shared" si="86"/>
        <v>35642</v>
      </c>
      <c r="B1332" s="7">
        <v>35615</v>
      </c>
      <c r="C1332" s="2" t="s">
        <v>0</v>
      </c>
      <c r="D1332" s="109"/>
      <c r="E1332" s="109"/>
      <c r="F1332" s="11">
        <f t="shared" si="87"/>
        <v>35642</v>
      </c>
      <c r="G1332" s="7">
        <v>35615</v>
      </c>
      <c r="H1332" s="16">
        <v>11350.9</v>
      </c>
      <c r="I1332" s="17">
        <f t="shared" si="88"/>
        <v>-3.1665359076817755E-3</v>
      </c>
      <c r="J1332" s="18">
        <f t="shared" si="89"/>
        <v>9.9134208923386452E-2</v>
      </c>
      <c r="K1332" s="139"/>
      <c r="M1332" s="93"/>
    </row>
    <row r="1333" spans="1:13">
      <c r="A1333" s="11">
        <f t="shared" si="86"/>
        <v>35642</v>
      </c>
      <c r="B1333" s="7">
        <v>35618</v>
      </c>
      <c r="C1333" s="2" t="s">
        <v>0</v>
      </c>
      <c r="D1333" s="109"/>
      <c r="E1333" s="109"/>
      <c r="F1333" s="11">
        <f t="shared" si="87"/>
        <v>35642</v>
      </c>
      <c r="G1333" s="7">
        <v>35618</v>
      </c>
      <c r="H1333" s="16">
        <v>11267.8</v>
      </c>
      <c r="I1333" s="17">
        <f t="shared" si="88"/>
        <v>-7.347935460069825E-3</v>
      </c>
      <c r="J1333" s="18">
        <f t="shared" si="89"/>
        <v>9.783880790680663E-2</v>
      </c>
      <c r="K1333" s="139"/>
      <c r="M1333" s="93"/>
    </row>
    <row r="1334" spans="1:13">
      <c r="A1334" s="11">
        <f t="shared" si="86"/>
        <v>35642</v>
      </c>
      <c r="B1334" s="7">
        <v>35619</v>
      </c>
      <c r="C1334" s="2" t="s">
        <v>0</v>
      </c>
      <c r="D1334" s="109"/>
      <c r="E1334" s="109"/>
      <c r="F1334" s="11">
        <f t="shared" si="87"/>
        <v>35642</v>
      </c>
      <c r="G1334" s="7">
        <v>35619</v>
      </c>
      <c r="H1334" s="16">
        <v>11132.5</v>
      </c>
      <c r="I1334" s="17">
        <f t="shared" si="88"/>
        <v>-1.2080342264111884E-2</v>
      </c>
      <c r="J1334" s="18">
        <f t="shared" si="89"/>
        <v>0.10028869388305019</v>
      </c>
      <c r="K1334" s="139"/>
      <c r="M1334" s="93"/>
    </row>
    <row r="1335" spans="1:13">
      <c r="A1335" s="11">
        <f t="shared" si="86"/>
        <v>35642</v>
      </c>
      <c r="B1335" s="7">
        <v>35620</v>
      </c>
      <c r="C1335" s="2" t="s">
        <v>0</v>
      </c>
      <c r="D1335" s="109"/>
      <c r="E1335" s="109"/>
      <c r="F1335" s="11">
        <f t="shared" si="87"/>
        <v>35642</v>
      </c>
      <c r="G1335" s="7">
        <v>35620</v>
      </c>
      <c r="H1335" s="16">
        <v>11197.7</v>
      </c>
      <c r="I1335" s="17">
        <f t="shared" si="88"/>
        <v>5.8396418558062206E-3</v>
      </c>
      <c r="J1335" s="18">
        <f t="shared" si="89"/>
        <v>0.10057763942108291</v>
      </c>
      <c r="K1335" s="139"/>
      <c r="M1335" s="93"/>
    </row>
    <row r="1336" spans="1:13">
      <c r="A1336" s="11">
        <f t="shared" si="86"/>
        <v>35642</v>
      </c>
      <c r="B1336" s="7">
        <v>35621</v>
      </c>
      <c r="C1336" s="2" t="s">
        <v>0</v>
      </c>
      <c r="D1336" s="109"/>
      <c r="E1336" s="109"/>
      <c r="F1336" s="11">
        <f t="shared" si="87"/>
        <v>35642</v>
      </c>
      <c r="G1336" s="7">
        <v>35621</v>
      </c>
      <c r="H1336" s="16">
        <v>11192.6</v>
      </c>
      <c r="I1336" s="17">
        <f t="shared" si="88"/>
        <v>-4.5555442206675936E-4</v>
      </c>
      <c r="J1336" s="18">
        <f t="shared" si="89"/>
        <v>0.1002548525308965</v>
      </c>
      <c r="K1336" s="139"/>
      <c r="M1336" s="93"/>
    </row>
    <row r="1337" spans="1:13">
      <c r="A1337" s="11">
        <f t="shared" si="86"/>
        <v>35642</v>
      </c>
      <c r="B1337" s="7">
        <v>35622</v>
      </c>
      <c r="C1337" s="2" t="s">
        <v>0</v>
      </c>
      <c r="D1337" s="109"/>
      <c r="E1337" s="109"/>
      <c r="F1337" s="11">
        <f t="shared" si="87"/>
        <v>35642</v>
      </c>
      <c r="G1337" s="7">
        <v>35622</v>
      </c>
      <c r="H1337" s="16">
        <v>11217.1</v>
      </c>
      <c r="I1337" s="17">
        <f t="shared" si="88"/>
        <v>2.1865540155598076E-3</v>
      </c>
      <c r="J1337" s="18">
        <f t="shared" si="89"/>
        <v>9.9914788750011793E-2</v>
      </c>
      <c r="K1337" s="139"/>
      <c r="M1337" s="93"/>
    </row>
    <row r="1338" spans="1:13">
      <c r="A1338" s="11">
        <f t="shared" si="86"/>
        <v>35642</v>
      </c>
      <c r="B1338" s="7">
        <v>35625</v>
      </c>
      <c r="C1338" s="2" t="s">
        <v>0</v>
      </c>
      <c r="D1338" s="109"/>
      <c r="E1338" s="109"/>
      <c r="F1338" s="11">
        <f t="shared" si="87"/>
        <v>35642</v>
      </c>
      <c r="G1338" s="7">
        <v>35625</v>
      </c>
      <c r="H1338" s="16">
        <v>11101.2</v>
      </c>
      <c r="I1338" s="17">
        <f t="shared" si="88"/>
        <v>-1.0386189079883404E-2</v>
      </c>
      <c r="J1338" s="18">
        <f t="shared" si="89"/>
        <v>0.10085529984264992</v>
      </c>
      <c r="K1338" s="139"/>
      <c r="M1338" s="93"/>
    </row>
    <row r="1339" spans="1:13">
      <c r="A1339" s="11">
        <f t="shared" si="86"/>
        <v>35642</v>
      </c>
      <c r="B1339" s="7">
        <v>35626</v>
      </c>
      <c r="C1339" s="2" t="s">
        <v>0</v>
      </c>
      <c r="D1339" s="109"/>
      <c r="E1339" s="109"/>
      <c r="F1339" s="11">
        <f t="shared" si="87"/>
        <v>35642</v>
      </c>
      <c r="G1339" s="7">
        <v>35626</v>
      </c>
      <c r="H1339" s="16">
        <v>10947.5</v>
      </c>
      <c r="I1339" s="17">
        <f t="shared" si="88"/>
        <v>-1.394209088971983E-2</v>
      </c>
      <c r="J1339" s="18">
        <f t="shared" si="89"/>
        <v>0.10393146404304029</v>
      </c>
      <c r="K1339" s="139"/>
      <c r="M1339" s="93"/>
    </row>
    <row r="1340" spans="1:13">
      <c r="A1340" s="11">
        <f t="shared" si="86"/>
        <v>35642</v>
      </c>
      <c r="B1340" s="7">
        <v>35627</v>
      </c>
      <c r="C1340" s="2" t="s">
        <v>0</v>
      </c>
      <c r="D1340" s="109"/>
      <c r="E1340" s="109"/>
      <c r="F1340" s="11">
        <f t="shared" si="87"/>
        <v>35642</v>
      </c>
      <c r="G1340" s="7">
        <v>35627</v>
      </c>
      <c r="H1340" s="16">
        <v>10992.6</v>
      </c>
      <c r="I1340" s="17">
        <f t="shared" si="88"/>
        <v>4.1111994497004083E-3</v>
      </c>
      <c r="J1340" s="18">
        <f t="shared" si="89"/>
        <v>0.10337466993447324</v>
      </c>
      <c r="K1340" s="139"/>
      <c r="M1340" s="93"/>
    </row>
    <row r="1341" spans="1:13">
      <c r="A1341" s="11">
        <f t="shared" si="86"/>
        <v>35642</v>
      </c>
      <c r="B1341" s="7">
        <v>35628</v>
      </c>
      <c r="C1341" s="2" t="s">
        <v>0</v>
      </c>
      <c r="D1341" s="109"/>
      <c r="E1341" s="109"/>
      <c r="F1341" s="11">
        <f t="shared" si="87"/>
        <v>35642</v>
      </c>
      <c r="G1341" s="7">
        <v>35628</v>
      </c>
      <c r="H1341" s="16">
        <v>11098</v>
      </c>
      <c r="I1341" s="17">
        <f t="shared" si="88"/>
        <v>9.542592760592758E-3</v>
      </c>
      <c r="J1341" s="18">
        <f t="shared" si="89"/>
        <v>0.10431883077287447</v>
      </c>
      <c r="K1341" s="139"/>
      <c r="M1341" s="93"/>
    </row>
    <row r="1342" spans="1:13">
      <c r="A1342" s="11">
        <f t="shared" si="86"/>
        <v>35642</v>
      </c>
      <c r="B1342" s="7">
        <v>35629</v>
      </c>
      <c r="C1342" s="2" t="s">
        <v>0</v>
      </c>
      <c r="D1342" s="109"/>
      <c r="E1342" s="109"/>
      <c r="F1342" s="11">
        <f t="shared" si="87"/>
        <v>35642</v>
      </c>
      <c r="G1342" s="7">
        <v>35629</v>
      </c>
      <c r="H1342" s="16">
        <v>11157.9</v>
      </c>
      <c r="I1342" s="17">
        <f t="shared" si="88"/>
        <v>5.3828552998644082E-3</v>
      </c>
      <c r="J1342" s="18">
        <f t="shared" si="89"/>
        <v>0.1022412028113491</v>
      </c>
      <c r="K1342" s="139"/>
      <c r="M1342" s="93"/>
    </row>
    <row r="1343" spans="1:13">
      <c r="A1343" s="11">
        <f t="shared" si="86"/>
        <v>35642</v>
      </c>
      <c r="B1343" s="7">
        <v>35632</v>
      </c>
      <c r="C1343" s="2" t="s">
        <v>0</v>
      </c>
      <c r="D1343" s="109"/>
      <c r="E1343" s="109"/>
      <c r="F1343" s="11">
        <f t="shared" si="87"/>
        <v>35642</v>
      </c>
      <c r="G1343" s="7">
        <v>35632</v>
      </c>
      <c r="H1343" s="16">
        <v>11023.3</v>
      </c>
      <c r="I1343" s="17">
        <f t="shared" si="88"/>
        <v>-1.2136552771275115E-2</v>
      </c>
      <c r="J1343" s="18">
        <f t="shared" si="89"/>
        <v>0.10468620161219554</v>
      </c>
      <c r="K1343" s="139"/>
      <c r="M1343" s="93"/>
    </row>
    <row r="1344" spans="1:13">
      <c r="A1344" s="11">
        <f t="shared" si="86"/>
        <v>35642</v>
      </c>
      <c r="B1344" s="7">
        <v>35633</v>
      </c>
      <c r="C1344" s="2" t="s">
        <v>0</v>
      </c>
      <c r="D1344" s="109"/>
      <c r="E1344" s="109"/>
      <c r="F1344" s="11">
        <f t="shared" si="87"/>
        <v>35642</v>
      </c>
      <c r="G1344" s="7">
        <v>35633</v>
      </c>
      <c r="H1344" s="16">
        <v>11032.1</v>
      </c>
      <c r="I1344" s="17">
        <f t="shared" si="88"/>
        <v>7.9799055714070417E-4</v>
      </c>
      <c r="J1344" s="18">
        <f t="shared" si="89"/>
        <v>0.10310542087390522</v>
      </c>
      <c r="K1344" s="139"/>
      <c r="M1344" s="93"/>
    </row>
    <row r="1345" spans="1:13">
      <c r="A1345" s="11">
        <f t="shared" si="86"/>
        <v>35642</v>
      </c>
      <c r="B1345" s="7">
        <v>35634</v>
      </c>
      <c r="C1345" s="2" t="s">
        <v>0</v>
      </c>
      <c r="D1345" s="109"/>
      <c r="E1345" s="109"/>
      <c r="F1345" s="11">
        <f t="shared" si="87"/>
        <v>35642</v>
      </c>
      <c r="G1345" s="7">
        <v>35634</v>
      </c>
      <c r="H1345" s="16">
        <v>11142.4</v>
      </c>
      <c r="I1345" s="17">
        <f t="shared" si="88"/>
        <v>9.9484461622388054E-3</v>
      </c>
      <c r="J1345" s="18">
        <f t="shared" si="89"/>
        <v>0.10304295845061277</v>
      </c>
      <c r="K1345" s="139"/>
      <c r="M1345" s="93"/>
    </row>
    <row r="1346" spans="1:13">
      <c r="A1346" s="11">
        <f t="shared" si="86"/>
        <v>35642</v>
      </c>
      <c r="B1346" s="7">
        <v>35635</v>
      </c>
      <c r="C1346" s="2" t="s">
        <v>0</v>
      </c>
      <c r="D1346" s="109"/>
      <c r="E1346" s="109"/>
      <c r="F1346" s="11">
        <f t="shared" si="87"/>
        <v>35642</v>
      </c>
      <c r="G1346" s="7">
        <v>35635</v>
      </c>
      <c r="H1346" s="16">
        <v>11115.9</v>
      </c>
      <c r="I1346" s="17">
        <f t="shared" si="88"/>
        <v>-2.3811353536271392E-3</v>
      </c>
      <c r="J1346" s="18">
        <f t="shared" si="89"/>
        <v>0.10318834156632106</v>
      </c>
      <c r="K1346" s="139"/>
      <c r="M1346" s="93"/>
    </row>
    <row r="1347" spans="1:13">
      <c r="A1347" s="11">
        <f t="shared" ref="A1347:A1410" si="90">EOMONTH(B1347,0)</f>
        <v>35642</v>
      </c>
      <c r="B1347" s="7">
        <v>35636</v>
      </c>
      <c r="C1347" s="2" t="s">
        <v>0</v>
      </c>
      <c r="D1347" s="109"/>
      <c r="E1347" s="109"/>
      <c r="F1347" s="11">
        <f t="shared" ref="F1347:F1410" si="91">EOMONTH(G1347,0)</f>
        <v>35642</v>
      </c>
      <c r="G1347" s="7">
        <v>35636</v>
      </c>
      <c r="H1347" s="16">
        <v>11177.8</v>
      </c>
      <c r="I1347" s="17">
        <f t="shared" si="88"/>
        <v>5.5531526009628268E-3</v>
      </c>
      <c r="J1347" s="18">
        <f t="shared" si="89"/>
        <v>0.10330181176125555</v>
      </c>
      <c r="K1347" s="139"/>
      <c r="M1347" s="93"/>
    </row>
    <row r="1348" spans="1:13">
      <c r="A1348" s="11">
        <f t="shared" si="90"/>
        <v>35642</v>
      </c>
      <c r="B1348" s="7">
        <v>35639</v>
      </c>
      <c r="C1348" s="2" t="s">
        <v>0</v>
      </c>
      <c r="D1348" s="109"/>
      <c r="E1348" s="109"/>
      <c r="F1348" s="11">
        <f t="shared" si="91"/>
        <v>35642</v>
      </c>
      <c r="G1348" s="7">
        <v>35639</v>
      </c>
      <c r="H1348" s="16">
        <v>11316.4</v>
      </c>
      <c r="I1348" s="17">
        <f t="shared" ref="I1348:I1411" si="92">IF(AND(ISNUMBER(H1347),ISNUMBER(H1348)),LN(H1348/H1347)," ")</f>
        <v>1.2323332595143505E-2</v>
      </c>
      <c r="J1348" s="18">
        <f t="shared" si="89"/>
        <v>0.10437763042325771</v>
      </c>
      <c r="K1348" s="139"/>
      <c r="M1348" s="93"/>
    </row>
    <row r="1349" spans="1:13">
      <c r="A1349" s="11">
        <f t="shared" si="90"/>
        <v>35642</v>
      </c>
      <c r="B1349" s="7">
        <v>35640</v>
      </c>
      <c r="C1349" s="2" t="s">
        <v>0</v>
      </c>
      <c r="D1349" s="109"/>
      <c r="E1349" s="109"/>
      <c r="F1349" s="11">
        <f t="shared" si="91"/>
        <v>35642</v>
      </c>
      <c r="G1349" s="7">
        <v>35640</v>
      </c>
      <c r="H1349" s="16">
        <v>11345.8</v>
      </c>
      <c r="I1349" s="17">
        <f t="shared" si="92"/>
        <v>2.5946303971953418E-3</v>
      </c>
      <c r="J1349" s="18">
        <f t="shared" si="89"/>
        <v>0.1043776769355675</v>
      </c>
      <c r="K1349" s="139"/>
      <c r="M1349" s="93"/>
    </row>
    <row r="1350" spans="1:13">
      <c r="A1350" s="11">
        <f t="shared" si="90"/>
        <v>35642</v>
      </c>
      <c r="B1350" s="7">
        <v>35641</v>
      </c>
      <c r="C1350" s="2" t="s">
        <v>0</v>
      </c>
      <c r="D1350" s="109"/>
      <c r="E1350" s="109"/>
      <c r="F1350" s="11">
        <f t="shared" si="91"/>
        <v>35642</v>
      </c>
      <c r="G1350" s="7">
        <v>35641</v>
      </c>
      <c r="H1350" s="16">
        <v>11351.4</v>
      </c>
      <c r="I1350" s="17">
        <f t="shared" si="92"/>
        <v>4.9345294693892269E-4</v>
      </c>
      <c r="J1350" s="18">
        <f t="shared" si="89"/>
        <v>0.10438606968485288</v>
      </c>
      <c r="K1350" s="139"/>
      <c r="M1350" s="93"/>
    </row>
    <row r="1351" spans="1:13">
      <c r="A1351" s="11">
        <f t="shared" si="90"/>
        <v>35642</v>
      </c>
      <c r="B1351" s="7">
        <v>35642</v>
      </c>
      <c r="C1351" s="2" t="s">
        <v>0</v>
      </c>
      <c r="D1351" s="109"/>
      <c r="E1351" s="109"/>
      <c r="F1351" s="11">
        <f t="shared" si="91"/>
        <v>35642</v>
      </c>
      <c r="G1351" s="7">
        <v>35642</v>
      </c>
      <c r="H1351" s="16">
        <v>11354.8</v>
      </c>
      <c r="I1351" s="17">
        <f t="shared" si="92"/>
        <v>2.9947767793908088E-4</v>
      </c>
      <c r="J1351" s="18">
        <f t="shared" si="89"/>
        <v>0.10402808211481937</v>
      </c>
      <c r="K1351" s="139"/>
      <c r="M1351" s="93"/>
    </row>
    <row r="1352" spans="1:13">
      <c r="A1352" s="11">
        <f t="shared" si="90"/>
        <v>35673</v>
      </c>
      <c r="B1352" s="7">
        <v>35643</v>
      </c>
      <c r="C1352" s="2" t="s">
        <v>0</v>
      </c>
      <c r="D1352" s="109"/>
      <c r="E1352" s="109"/>
      <c r="F1352" s="11">
        <f t="shared" si="91"/>
        <v>35673</v>
      </c>
      <c r="G1352" s="7">
        <v>35643</v>
      </c>
      <c r="H1352" s="16">
        <v>11309.4</v>
      </c>
      <c r="I1352" s="17">
        <f t="shared" si="92"/>
        <v>-4.0063236933017424E-3</v>
      </c>
      <c r="J1352" s="18">
        <f t="shared" si="89"/>
        <v>0.10441091546806172</v>
      </c>
      <c r="K1352" s="139"/>
      <c r="M1352" s="93"/>
    </row>
    <row r="1353" spans="1:13">
      <c r="A1353" s="11">
        <f t="shared" si="90"/>
        <v>35673</v>
      </c>
      <c r="B1353" s="7">
        <v>35646</v>
      </c>
      <c r="C1353" s="2" t="s">
        <v>0</v>
      </c>
      <c r="D1353" s="109"/>
      <c r="E1353" s="109"/>
      <c r="F1353" s="11">
        <f t="shared" si="91"/>
        <v>35673</v>
      </c>
      <c r="G1353" s="7">
        <v>35646</v>
      </c>
      <c r="H1353" s="16">
        <v>11220.8</v>
      </c>
      <c r="I1353" s="17">
        <f t="shared" si="92"/>
        <v>-7.8650395224200698E-3</v>
      </c>
      <c r="J1353" s="18">
        <f t="shared" si="89"/>
        <v>0.10554460446644198</v>
      </c>
      <c r="K1353" s="139"/>
      <c r="M1353" s="93"/>
    </row>
    <row r="1354" spans="1:13">
      <c r="A1354" s="11">
        <f t="shared" si="90"/>
        <v>35673</v>
      </c>
      <c r="B1354" s="7">
        <v>35647</v>
      </c>
      <c r="C1354" s="2" t="s">
        <v>0</v>
      </c>
      <c r="D1354" s="109"/>
      <c r="E1354" s="109"/>
      <c r="F1354" s="11">
        <f t="shared" si="91"/>
        <v>35673</v>
      </c>
      <c r="G1354" s="7">
        <v>35647</v>
      </c>
      <c r="H1354" s="16">
        <v>11221.6</v>
      </c>
      <c r="I1354" s="17">
        <f t="shared" si="92"/>
        <v>7.1293622815653607E-5</v>
      </c>
      <c r="J1354" s="18">
        <f t="shared" si="89"/>
        <v>9.2664629184450162E-2</v>
      </c>
      <c r="K1354" s="139"/>
      <c r="M1354" s="93"/>
    </row>
    <row r="1355" spans="1:13">
      <c r="A1355" s="11">
        <f t="shared" si="90"/>
        <v>35673</v>
      </c>
      <c r="B1355" s="7">
        <v>35648</v>
      </c>
      <c r="C1355" s="2" t="s">
        <v>0</v>
      </c>
      <c r="D1355" s="109"/>
      <c r="E1355" s="109"/>
      <c r="F1355" s="11">
        <f t="shared" si="91"/>
        <v>35673</v>
      </c>
      <c r="G1355" s="7">
        <v>35648</v>
      </c>
      <c r="H1355" s="16">
        <v>11310.9</v>
      </c>
      <c r="I1355" s="17">
        <f t="shared" si="92"/>
        <v>7.9263701355514558E-3</v>
      </c>
      <c r="J1355" s="18">
        <f t="shared" si="89"/>
        <v>9.3248422448148877E-2</v>
      </c>
      <c r="K1355" s="139"/>
      <c r="M1355" s="93"/>
    </row>
    <row r="1356" spans="1:13">
      <c r="A1356" s="11">
        <f t="shared" si="90"/>
        <v>35673</v>
      </c>
      <c r="B1356" s="7">
        <v>35649</v>
      </c>
      <c r="C1356" s="2" t="s">
        <v>0</v>
      </c>
      <c r="D1356" s="109"/>
      <c r="E1356" s="109"/>
      <c r="F1356" s="11">
        <f t="shared" si="91"/>
        <v>35673</v>
      </c>
      <c r="G1356" s="7">
        <v>35649</v>
      </c>
      <c r="H1356" s="16">
        <v>11274.3</v>
      </c>
      <c r="I1356" s="17">
        <f t="shared" si="92"/>
        <v>-3.2410633546476613E-3</v>
      </c>
      <c r="J1356" s="18">
        <f t="shared" si="89"/>
        <v>9.3555623898980533E-2</v>
      </c>
      <c r="K1356" s="139"/>
      <c r="M1356" s="93"/>
    </row>
    <row r="1357" spans="1:13">
      <c r="A1357" s="11">
        <f t="shared" si="90"/>
        <v>35673</v>
      </c>
      <c r="B1357" s="7">
        <v>35650</v>
      </c>
      <c r="C1357" s="2" t="s">
        <v>0</v>
      </c>
      <c r="D1357" s="109"/>
      <c r="E1357" s="109"/>
      <c r="F1357" s="11">
        <f t="shared" si="91"/>
        <v>35673</v>
      </c>
      <c r="G1357" s="7">
        <v>35650</v>
      </c>
      <c r="H1357" s="16">
        <v>11237.6</v>
      </c>
      <c r="I1357" s="17">
        <f t="shared" si="92"/>
        <v>-3.2605006696654793E-3</v>
      </c>
      <c r="J1357" s="18">
        <f t="shared" si="89"/>
        <v>9.3860670746250222E-2</v>
      </c>
      <c r="K1357" s="139"/>
      <c r="M1357" s="93"/>
    </row>
    <row r="1358" spans="1:13">
      <c r="A1358" s="11">
        <f t="shared" si="90"/>
        <v>35673</v>
      </c>
      <c r="B1358" s="7">
        <v>35653</v>
      </c>
      <c r="C1358" s="2" t="s">
        <v>0</v>
      </c>
      <c r="D1358" s="109"/>
      <c r="E1358" s="109"/>
      <c r="F1358" s="11">
        <f t="shared" si="91"/>
        <v>35673</v>
      </c>
      <c r="G1358" s="7">
        <v>35653</v>
      </c>
      <c r="H1358" s="16">
        <v>11057.4</v>
      </c>
      <c r="I1358" s="17">
        <f t="shared" si="92"/>
        <v>-1.6165411450653679E-2</v>
      </c>
      <c r="J1358" s="18">
        <f t="shared" si="89"/>
        <v>9.830673875038827E-2</v>
      </c>
      <c r="K1358" s="139"/>
      <c r="M1358" s="93"/>
    </row>
    <row r="1359" spans="1:13">
      <c r="A1359" s="11">
        <f t="shared" si="90"/>
        <v>35673</v>
      </c>
      <c r="B1359" s="7">
        <v>35654</v>
      </c>
      <c r="C1359" s="2" t="s">
        <v>0</v>
      </c>
      <c r="D1359" s="109"/>
      <c r="E1359" s="109"/>
      <c r="F1359" s="11">
        <f t="shared" si="91"/>
        <v>35673</v>
      </c>
      <c r="G1359" s="7">
        <v>35654</v>
      </c>
      <c r="H1359" s="16">
        <v>10979</v>
      </c>
      <c r="I1359" s="17">
        <f t="shared" si="92"/>
        <v>-7.1155298313140035E-3</v>
      </c>
      <c r="J1359" s="18">
        <f t="shared" si="89"/>
        <v>9.9344682212097593E-2</v>
      </c>
      <c r="K1359" s="139"/>
      <c r="M1359" s="93"/>
    </row>
    <row r="1360" spans="1:13">
      <c r="A1360" s="11">
        <f t="shared" si="90"/>
        <v>35673</v>
      </c>
      <c r="B1360" s="7">
        <v>35655</v>
      </c>
      <c r="C1360" s="2" t="s">
        <v>0</v>
      </c>
      <c r="D1360" s="109"/>
      <c r="E1360" s="109"/>
      <c r="F1360" s="11">
        <f t="shared" si="91"/>
        <v>35673</v>
      </c>
      <c r="G1360" s="7">
        <v>35655</v>
      </c>
      <c r="H1360" s="16">
        <v>10882.6</v>
      </c>
      <c r="I1360" s="17">
        <f t="shared" si="92"/>
        <v>-8.8191737854862971E-3</v>
      </c>
      <c r="J1360" s="18">
        <f t="shared" si="89"/>
        <v>0.10006275707545347</v>
      </c>
      <c r="K1360" s="139"/>
      <c r="M1360" s="93"/>
    </row>
    <row r="1361" spans="1:13">
      <c r="A1361" s="11">
        <f t="shared" si="90"/>
        <v>35673</v>
      </c>
      <c r="B1361" s="7">
        <v>35656</v>
      </c>
      <c r="C1361" s="2" t="s">
        <v>0</v>
      </c>
      <c r="D1361" s="109"/>
      <c r="E1361" s="109"/>
      <c r="F1361" s="11">
        <f t="shared" si="91"/>
        <v>35673</v>
      </c>
      <c r="G1361" s="7">
        <v>35656</v>
      </c>
      <c r="H1361" s="16">
        <v>10901.2</v>
      </c>
      <c r="I1361" s="17">
        <f t="shared" si="92"/>
        <v>1.7076914514570429E-3</v>
      </c>
      <c r="J1361" s="18">
        <f t="shared" si="89"/>
        <v>0.10006637616087073</v>
      </c>
      <c r="K1361" s="139"/>
      <c r="M1361" s="93"/>
    </row>
    <row r="1362" spans="1:13">
      <c r="A1362" s="11">
        <f t="shared" si="90"/>
        <v>35673</v>
      </c>
      <c r="B1362" s="7">
        <v>35657</v>
      </c>
      <c r="C1362" s="2" t="s">
        <v>0</v>
      </c>
      <c r="D1362" s="109"/>
      <c r="E1362" s="109"/>
      <c r="F1362" s="11">
        <f t="shared" si="91"/>
        <v>35673</v>
      </c>
      <c r="G1362" s="7">
        <v>35657</v>
      </c>
      <c r="H1362" s="16">
        <v>11063.6</v>
      </c>
      <c r="I1362" s="17">
        <f t="shared" si="92"/>
        <v>1.4787565500395672E-2</v>
      </c>
      <c r="J1362" s="18">
        <f t="shared" si="89"/>
        <v>0.10203763715853138</v>
      </c>
      <c r="K1362" s="139"/>
      <c r="M1362" s="93"/>
    </row>
    <row r="1363" spans="1:13">
      <c r="A1363" s="11">
        <f t="shared" si="90"/>
        <v>35673</v>
      </c>
      <c r="B1363" s="7">
        <v>35660</v>
      </c>
      <c r="C1363" s="2" t="s">
        <v>0</v>
      </c>
      <c r="D1363" s="109"/>
      <c r="E1363" s="109"/>
      <c r="F1363" s="11">
        <f t="shared" si="91"/>
        <v>35673</v>
      </c>
      <c r="G1363" s="7">
        <v>35660</v>
      </c>
      <c r="H1363" s="16">
        <v>10880.5</v>
      </c>
      <c r="I1363" s="17">
        <f t="shared" si="92"/>
        <v>-1.6688244164751512E-2</v>
      </c>
      <c r="J1363" s="18">
        <f t="shared" si="89"/>
        <v>0.10571564206310112</v>
      </c>
      <c r="K1363" s="139"/>
      <c r="M1363" s="93"/>
    </row>
    <row r="1364" spans="1:13">
      <c r="A1364" s="11">
        <f t="shared" si="90"/>
        <v>35673</v>
      </c>
      <c r="B1364" s="7">
        <v>35661</v>
      </c>
      <c r="C1364" s="2" t="s">
        <v>0</v>
      </c>
      <c r="D1364" s="109"/>
      <c r="E1364" s="109"/>
      <c r="F1364" s="11">
        <f t="shared" si="91"/>
        <v>35673</v>
      </c>
      <c r="G1364" s="7">
        <v>35661</v>
      </c>
      <c r="H1364" s="16">
        <v>10891.5</v>
      </c>
      <c r="I1364" s="17">
        <f t="shared" si="92"/>
        <v>1.0104722520637339E-3</v>
      </c>
      <c r="J1364" s="18">
        <f t="shared" si="89"/>
        <v>0.10537633067948227</v>
      </c>
      <c r="K1364" s="139"/>
      <c r="M1364" s="93"/>
    </row>
    <row r="1365" spans="1:13">
      <c r="A1365" s="11">
        <f t="shared" si="90"/>
        <v>35673</v>
      </c>
      <c r="B1365" s="7">
        <v>35662</v>
      </c>
      <c r="C1365" s="2" t="s">
        <v>0</v>
      </c>
      <c r="D1365" s="109"/>
      <c r="E1365" s="109"/>
      <c r="F1365" s="11">
        <f t="shared" si="91"/>
        <v>35673</v>
      </c>
      <c r="G1365" s="7">
        <v>35662</v>
      </c>
      <c r="H1365" s="16">
        <v>10932.7</v>
      </c>
      <c r="I1365" s="17">
        <f t="shared" si="92"/>
        <v>3.7756297086224519E-3</v>
      </c>
      <c r="J1365" s="18">
        <f t="shared" si="89"/>
        <v>0.10417135247810475</v>
      </c>
      <c r="K1365" s="139"/>
      <c r="M1365" s="93"/>
    </row>
    <row r="1366" spans="1:13">
      <c r="A1366" s="11">
        <f t="shared" si="90"/>
        <v>35673</v>
      </c>
      <c r="B1366" s="7">
        <v>35663</v>
      </c>
      <c r="C1366" s="2" t="s">
        <v>0</v>
      </c>
      <c r="D1366" s="109"/>
      <c r="E1366" s="109"/>
      <c r="F1366" s="11">
        <f t="shared" si="91"/>
        <v>35673</v>
      </c>
      <c r="G1366" s="7">
        <v>35663</v>
      </c>
      <c r="H1366" s="16">
        <v>11008.2</v>
      </c>
      <c r="I1366" s="17">
        <f t="shared" si="92"/>
        <v>6.8821514156953926E-3</v>
      </c>
      <c r="J1366" s="18">
        <f t="shared" si="89"/>
        <v>0.10458665701488659</v>
      </c>
      <c r="K1366" s="139"/>
      <c r="M1366" s="93"/>
    </row>
    <row r="1367" spans="1:13">
      <c r="A1367" s="11">
        <f t="shared" si="90"/>
        <v>35673</v>
      </c>
      <c r="B1367" s="7">
        <v>35664</v>
      </c>
      <c r="C1367" s="2" t="s">
        <v>0</v>
      </c>
      <c r="D1367" s="109"/>
      <c r="E1367" s="109"/>
      <c r="F1367" s="11">
        <f t="shared" si="91"/>
        <v>35673</v>
      </c>
      <c r="G1367" s="7">
        <v>35664</v>
      </c>
      <c r="H1367" s="16">
        <v>10881.6</v>
      </c>
      <c r="I1367" s="17">
        <f t="shared" si="92"/>
        <v>-1.1567160191354743E-2</v>
      </c>
      <c r="J1367" s="18">
        <f t="shared" si="89"/>
        <v>0.10483389136596336</v>
      </c>
      <c r="K1367" s="139"/>
      <c r="M1367" s="93"/>
    </row>
    <row r="1368" spans="1:13">
      <c r="A1368" s="11">
        <f t="shared" si="90"/>
        <v>35673</v>
      </c>
      <c r="B1368" s="7">
        <v>35667</v>
      </c>
      <c r="C1368" s="2" t="s">
        <v>0</v>
      </c>
      <c r="D1368" s="109"/>
      <c r="E1368" s="109"/>
      <c r="F1368" s="11">
        <f t="shared" si="91"/>
        <v>35673</v>
      </c>
      <c r="G1368" s="7">
        <v>35667</v>
      </c>
      <c r="H1368" s="16">
        <v>10954.8</v>
      </c>
      <c r="I1368" s="17">
        <f t="shared" si="92"/>
        <v>6.7044269376610125E-3</v>
      </c>
      <c r="J1368" s="18">
        <f t="shared" si="89"/>
        <v>0.10527666762459376</v>
      </c>
      <c r="K1368" s="139"/>
      <c r="M1368" s="93"/>
    </row>
    <row r="1369" spans="1:13">
      <c r="A1369" s="11">
        <f t="shared" si="90"/>
        <v>35673</v>
      </c>
      <c r="B1369" s="7">
        <v>35668</v>
      </c>
      <c r="C1369" s="2" t="s">
        <v>0</v>
      </c>
      <c r="D1369" s="109"/>
      <c r="E1369" s="109"/>
      <c r="F1369" s="11">
        <f t="shared" si="91"/>
        <v>35673</v>
      </c>
      <c r="G1369" s="7">
        <v>35668</v>
      </c>
      <c r="H1369" s="16">
        <v>10900.4</v>
      </c>
      <c r="I1369" s="17">
        <f t="shared" si="92"/>
        <v>-4.9782305674214199E-3</v>
      </c>
      <c r="J1369" s="18">
        <f t="shared" si="89"/>
        <v>0.10574491399152877</v>
      </c>
      <c r="K1369" s="139"/>
      <c r="M1369" s="93"/>
    </row>
    <row r="1370" spans="1:13">
      <c r="A1370" s="11">
        <f t="shared" si="90"/>
        <v>35673</v>
      </c>
      <c r="B1370" s="7">
        <v>35669</v>
      </c>
      <c r="C1370" s="2" t="s">
        <v>0</v>
      </c>
      <c r="D1370" s="109"/>
      <c r="E1370" s="109"/>
      <c r="F1370" s="11">
        <f t="shared" si="91"/>
        <v>35673</v>
      </c>
      <c r="G1370" s="7">
        <v>35669</v>
      </c>
      <c r="H1370" s="16">
        <v>10899.5</v>
      </c>
      <c r="I1370" s="17">
        <f t="shared" si="92"/>
        <v>-8.2569186144051767E-5</v>
      </c>
      <c r="J1370" s="18">
        <f t="shared" si="89"/>
        <v>0.10474801409726493</v>
      </c>
      <c r="K1370" s="139"/>
      <c r="M1370" s="93"/>
    </row>
    <row r="1371" spans="1:13">
      <c r="A1371" s="11">
        <f t="shared" si="90"/>
        <v>35673</v>
      </c>
      <c r="B1371" s="7">
        <v>35670</v>
      </c>
      <c r="C1371" s="2" t="s">
        <v>0</v>
      </c>
      <c r="D1371" s="109"/>
      <c r="E1371" s="109"/>
      <c r="F1371" s="11">
        <f t="shared" si="91"/>
        <v>35673</v>
      </c>
      <c r="G1371" s="7">
        <v>35670</v>
      </c>
      <c r="H1371" s="16">
        <v>10923.1</v>
      </c>
      <c r="I1371" s="17">
        <f t="shared" si="92"/>
        <v>2.1628961902158974E-3</v>
      </c>
      <c r="J1371" s="18">
        <f t="shared" si="89"/>
        <v>0.10476672623353295</v>
      </c>
      <c r="K1371" s="139"/>
      <c r="M1371" s="93"/>
    </row>
    <row r="1372" spans="1:13">
      <c r="A1372" s="11">
        <f t="shared" si="90"/>
        <v>35673</v>
      </c>
      <c r="B1372" s="7">
        <v>35671</v>
      </c>
      <c r="C1372" s="2" t="s">
        <v>0</v>
      </c>
      <c r="D1372" s="109"/>
      <c r="E1372" s="109"/>
      <c r="F1372" s="11">
        <f t="shared" si="91"/>
        <v>35673</v>
      </c>
      <c r="G1372" s="7">
        <v>35671</v>
      </c>
      <c r="H1372" s="16">
        <v>10767.9</v>
      </c>
      <c r="I1372" s="17">
        <f t="shared" si="92"/>
        <v>-1.4310326729930586E-2</v>
      </c>
      <c r="J1372" s="18">
        <f t="shared" si="89"/>
        <v>0.10777283436609814</v>
      </c>
      <c r="K1372" s="139"/>
      <c r="M1372" s="93"/>
    </row>
    <row r="1373" spans="1:13">
      <c r="A1373" s="11">
        <f t="shared" si="90"/>
        <v>35703</v>
      </c>
      <c r="B1373" s="7">
        <v>35674</v>
      </c>
      <c r="C1373" s="2" t="s">
        <v>0</v>
      </c>
      <c r="D1373" s="109"/>
      <c r="E1373" s="109"/>
      <c r="F1373" s="11">
        <f t="shared" si="91"/>
        <v>35703</v>
      </c>
      <c r="G1373" s="7">
        <v>35674</v>
      </c>
      <c r="H1373" s="16">
        <v>10766.3</v>
      </c>
      <c r="I1373" s="17">
        <f t="shared" si="92"/>
        <v>-1.4860083058061769E-4</v>
      </c>
      <c r="J1373" s="18">
        <f t="shared" ref="J1373:J1436" si="93">IF(ISNUMBER(I1373),STDEV(I1284:I1373)*SQRT(252),"")</f>
        <v>0.10722455382991475</v>
      </c>
      <c r="K1373" s="139"/>
      <c r="M1373" s="93"/>
    </row>
    <row r="1374" spans="1:13">
      <c r="A1374" s="11">
        <f t="shared" si="90"/>
        <v>35703</v>
      </c>
      <c r="B1374" s="7">
        <v>35675</v>
      </c>
      <c r="C1374" s="2" t="s">
        <v>0</v>
      </c>
      <c r="D1374" s="109"/>
      <c r="E1374" s="109"/>
      <c r="F1374" s="11">
        <f t="shared" si="91"/>
        <v>35703</v>
      </c>
      <c r="G1374" s="7">
        <v>35675</v>
      </c>
      <c r="H1374" s="16">
        <v>10723.9</v>
      </c>
      <c r="I1374" s="17">
        <f t="shared" si="92"/>
        <v>-3.9459898015781272E-3</v>
      </c>
      <c r="J1374" s="18">
        <f t="shared" si="93"/>
        <v>0.10672800420888051</v>
      </c>
      <c r="K1374" s="139"/>
      <c r="M1374" s="93"/>
    </row>
    <row r="1375" spans="1:13">
      <c r="A1375" s="11">
        <f t="shared" si="90"/>
        <v>35703</v>
      </c>
      <c r="B1375" s="7">
        <v>35676</v>
      </c>
      <c r="C1375" s="2" t="s">
        <v>0</v>
      </c>
      <c r="D1375" s="109"/>
      <c r="E1375" s="109"/>
      <c r="F1375" s="11">
        <f t="shared" si="91"/>
        <v>35703</v>
      </c>
      <c r="G1375" s="7">
        <v>35676</v>
      </c>
      <c r="H1375" s="16">
        <v>10882.7</v>
      </c>
      <c r="I1375" s="17">
        <f t="shared" si="92"/>
        <v>1.4699476954005924E-2</v>
      </c>
      <c r="J1375" s="18">
        <f t="shared" si="93"/>
        <v>0.10919572785405776</v>
      </c>
      <c r="K1375" s="139"/>
      <c r="M1375" s="93"/>
    </row>
    <row r="1376" spans="1:13">
      <c r="A1376" s="11">
        <f t="shared" si="90"/>
        <v>35703</v>
      </c>
      <c r="B1376" s="7">
        <v>35677</v>
      </c>
      <c r="C1376" s="2" t="s">
        <v>0</v>
      </c>
      <c r="D1376" s="109"/>
      <c r="E1376" s="109"/>
      <c r="F1376" s="11">
        <f t="shared" si="91"/>
        <v>35703</v>
      </c>
      <c r="G1376" s="7">
        <v>35677</v>
      </c>
      <c r="H1376" s="16">
        <v>10844.3</v>
      </c>
      <c r="I1376" s="17">
        <f t="shared" si="92"/>
        <v>-3.5347760834764973E-3</v>
      </c>
      <c r="J1376" s="18">
        <f t="shared" si="93"/>
        <v>0.1093865144037051</v>
      </c>
      <c r="K1376" s="139"/>
      <c r="M1376" s="93"/>
    </row>
    <row r="1377" spans="1:13">
      <c r="A1377" s="11">
        <f t="shared" si="90"/>
        <v>35703</v>
      </c>
      <c r="B1377" s="7">
        <v>35678</v>
      </c>
      <c r="C1377" s="2" t="s">
        <v>0</v>
      </c>
      <c r="D1377" s="109"/>
      <c r="E1377" s="109"/>
      <c r="F1377" s="11">
        <f t="shared" si="91"/>
        <v>35703</v>
      </c>
      <c r="G1377" s="7">
        <v>35678</v>
      </c>
      <c r="H1377" s="16">
        <v>10926.6</v>
      </c>
      <c r="I1377" s="17">
        <f t="shared" si="92"/>
        <v>7.5605870257034928E-3</v>
      </c>
      <c r="J1377" s="18">
        <f t="shared" si="93"/>
        <v>0.10994999271226845</v>
      </c>
      <c r="K1377" s="139"/>
      <c r="M1377" s="93"/>
    </row>
    <row r="1378" spans="1:13">
      <c r="A1378" s="11">
        <f t="shared" si="90"/>
        <v>35703</v>
      </c>
      <c r="B1378" s="7">
        <v>35681</v>
      </c>
      <c r="C1378" s="2" t="s">
        <v>0</v>
      </c>
      <c r="D1378" s="109"/>
      <c r="E1378" s="109"/>
      <c r="F1378" s="11">
        <f t="shared" si="91"/>
        <v>35703</v>
      </c>
      <c r="G1378" s="7">
        <v>35681</v>
      </c>
      <c r="H1378" s="16">
        <v>11052.5</v>
      </c>
      <c r="I1378" s="17">
        <f t="shared" si="92"/>
        <v>1.1456463370569228E-2</v>
      </c>
      <c r="J1378" s="18">
        <f t="shared" si="93"/>
        <v>0.11140300049437794</v>
      </c>
      <c r="K1378" s="139"/>
      <c r="M1378" s="93"/>
    </row>
    <row r="1379" spans="1:13">
      <c r="A1379" s="11">
        <f t="shared" si="90"/>
        <v>35703</v>
      </c>
      <c r="B1379" s="7">
        <v>35682</v>
      </c>
      <c r="C1379" s="2" t="s">
        <v>0</v>
      </c>
      <c r="D1379" s="109"/>
      <c r="E1379" s="109"/>
      <c r="F1379" s="11">
        <f t="shared" si="91"/>
        <v>35703</v>
      </c>
      <c r="G1379" s="7">
        <v>35682</v>
      </c>
      <c r="H1379" s="16">
        <v>11139</v>
      </c>
      <c r="I1379" s="17">
        <f t="shared" si="92"/>
        <v>7.7958171447915624E-3</v>
      </c>
      <c r="J1379" s="18">
        <f t="shared" si="93"/>
        <v>0.11140290106154192</v>
      </c>
      <c r="K1379" s="139"/>
      <c r="M1379" s="93"/>
    </row>
    <row r="1380" spans="1:13">
      <c r="A1380" s="11">
        <f t="shared" si="90"/>
        <v>35703</v>
      </c>
      <c r="B1380" s="7">
        <v>35683</v>
      </c>
      <c r="C1380" s="2" t="s">
        <v>0</v>
      </c>
      <c r="D1380" s="109"/>
      <c r="E1380" s="109"/>
      <c r="F1380" s="11">
        <f t="shared" si="91"/>
        <v>35703</v>
      </c>
      <c r="G1380" s="7">
        <v>35683</v>
      </c>
      <c r="H1380" s="16">
        <v>11098.9</v>
      </c>
      <c r="I1380" s="17">
        <f t="shared" si="92"/>
        <v>-3.6064595545034989E-3</v>
      </c>
      <c r="J1380" s="18">
        <f t="shared" si="93"/>
        <v>0.11162169531117408</v>
      </c>
      <c r="K1380" s="139"/>
      <c r="M1380" s="93"/>
    </row>
    <row r="1381" spans="1:13">
      <c r="A1381" s="11">
        <f t="shared" si="90"/>
        <v>35703</v>
      </c>
      <c r="B1381" s="7">
        <v>35684</v>
      </c>
      <c r="C1381" s="2" t="s">
        <v>0</v>
      </c>
      <c r="D1381" s="109"/>
      <c r="E1381" s="109"/>
      <c r="F1381" s="11">
        <f t="shared" si="91"/>
        <v>35703</v>
      </c>
      <c r="G1381" s="7">
        <v>35684</v>
      </c>
      <c r="H1381" s="16">
        <v>11106.5</v>
      </c>
      <c r="I1381" s="17">
        <f t="shared" si="92"/>
        <v>6.8451820699099819E-4</v>
      </c>
      <c r="J1381" s="18">
        <f t="shared" si="93"/>
        <v>0.11145673164914052</v>
      </c>
      <c r="K1381" s="139"/>
      <c r="M1381" s="93"/>
    </row>
    <row r="1382" spans="1:13">
      <c r="A1382" s="11">
        <f t="shared" si="90"/>
        <v>35703</v>
      </c>
      <c r="B1382" s="7">
        <v>35685</v>
      </c>
      <c r="C1382" s="2" t="s">
        <v>0</v>
      </c>
      <c r="D1382" s="109"/>
      <c r="E1382" s="109"/>
      <c r="F1382" s="11">
        <f t="shared" si="91"/>
        <v>35703</v>
      </c>
      <c r="G1382" s="7">
        <v>35685</v>
      </c>
      <c r="H1382" s="16">
        <v>10996.3</v>
      </c>
      <c r="I1382" s="17">
        <f t="shared" si="92"/>
        <v>-9.9716699364698416E-3</v>
      </c>
      <c r="J1382" s="18">
        <f t="shared" si="93"/>
        <v>0.11187795727086136</v>
      </c>
      <c r="K1382" s="139"/>
      <c r="M1382" s="93"/>
    </row>
    <row r="1383" spans="1:13">
      <c r="A1383" s="11">
        <f t="shared" si="90"/>
        <v>35703</v>
      </c>
      <c r="B1383" s="7">
        <v>35688</v>
      </c>
      <c r="C1383" s="2" t="s">
        <v>0</v>
      </c>
      <c r="D1383" s="109"/>
      <c r="E1383" s="109"/>
      <c r="F1383" s="11">
        <f t="shared" si="91"/>
        <v>35703</v>
      </c>
      <c r="G1383" s="7">
        <v>35688</v>
      </c>
      <c r="H1383" s="16">
        <v>11097.4</v>
      </c>
      <c r="I1383" s="17">
        <f t="shared" si="92"/>
        <v>9.1519940678612029E-3</v>
      </c>
      <c r="J1383" s="18">
        <f t="shared" si="93"/>
        <v>0.11275883562554188</v>
      </c>
      <c r="K1383" s="139"/>
      <c r="M1383" s="93"/>
    </row>
    <row r="1384" spans="1:13">
      <c r="A1384" s="11">
        <f t="shared" si="90"/>
        <v>35703</v>
      </c>
      <c r="B1384" s="7">
        <v>35689</v>
      </c>
      <c r="C1384" s="2" t="s">
        <v>0</v>
      </c>
      <c r="D1384" s="109"/>
      <c r="E1384" s="109"/>
      <c r="F1384" s="11">
        <f t="shared" si="91"/>
        <v>35703</v>
      </c>
      <c r="G1384" s="7">
        <v>35689</v>
      </c>
      <c r="H1384" s="16">
        <v>11055.2</v>
      </c>
      <c r="I1384" s="17">
        <f t="shared" si="92"/>
        <v>-3.8099411397934063E-3</v>
      </c>
      <c r="J1384" s="18">
        <f t="shared" si="93"/>
        <v>0.1128950789586317</v>
      </c>
      <c r="K1384" s="139"/>
      <c r="M1384" s="93"/>
    </row>
    <row r="1385" spans="1:13">
      <c r="A1385" s="11">
        <f t="shared" si="90"/>
        <v>35703</v>
      </c>
      <c r="B1385" s="7">
        <v>35690</v>
      </c>
      <c r="C1385" s="2" t="s">
        <v>0</v>
      </c>
      <c r="D1385" s="109"/>
      <c r="E1385" s="109"/>
      <c r="F1385" s="11">
        <f t="shared" si="91"/>
        <v>35703</v>
      </c>
      <c r="G1385" s="7">
        <v>35690</v>
      </c>
      <c r="H1385" s="16">
        <v>11178.2</v>
      </c>
      <c r="I1385" s="17">
        <f t="shared" si="92"/>
        <v>1.1064547468727103E-2</v>
      </c>
      <c r="J1385" s="18">
        <f t="shared" si="93"/>
        <v>0.11412870582968111</v>
      </c>
      <c r="K1385" s="139"/>
      <c r="M1385" s="93"/>
    </row>
    <row r="1386" spans="1:13">
      <c r="A1386" s="11">
        <f t="shared" si="90"/>
        <v>35703</v>
      </c>
      <c r="B1386" s="7">
        <v>35691</v>
      </c>
      <c r="C1386" s="2" t="s">
        <v>0</v>
      </c>
      <c r="D1386" s="109"/>
      <c r="E1386" s="109"/>
      <c r="F1386" s="11">
        <f t="shared" si="91"/>
        <v>35703</v>
      </c>
      <c r="G1386" s="7">
        <v>35691</v>
      </c>
      <c r="H1386" s="16">
        <v>11260.3</v>
      </c>
      <c r="I1386" s="17">
        <f t="shared" si="92"/>
        <v>7.3178123647753756E-3</v>
      </c>
      <c r="J1386" s="18">
        <f t="shared" si="93"/>
        <v>0.11452516005793706</v>
      </c>
      <c r="K1386" s="139"/>
      <c r="M1386" s="93"/>
    </row>
    <row r="1387" spans="1:13">
      <c r="A1387" s="11">
        <f t="shared" si="90"/>
        <v>35703</v>
      </c>
      <c r="B1387" s="7">
        <v>35692</v>
      </c>
      <c r="C1387" s="2" t="s">
        <v>0</v>
      </c>
      <c r="D1387" s="109"/>
      <c r="E1387" s="109"/>
      <c r="F1387" s="11">
        <f t="shared" si="91"/>
        <v>35703</v>
      </c>
      <c r="G1387" s="7">
        <v>35692</v>
      </c>
      <c r="H1387" s="16">
        <v>11418.6</v>
      </c>
      <c r="I1387" s="17">
        <f t="shared" si="92"/>
        <v>1.3960339428259297E-2</v>
      </c>
      <c r="J1387" s="18">
        <f t="shared" si="93"/>
        <v>0.11636773121592159</v>
      </c>
      <c r="K1387" s="139"/>
      <c r="M1387" s="93"/>
    </row>
    <row r="1388" spans="1:13">
      <c r="A1388" s="11">
        <f t="shared" si="90"/>
        <v>35703</v>
      </c>
      <c r="B1388" s="7">
        <v>35695</v>
      </c>
      <c r="C1388" s="2" t="s">
        <v>0</v>
      </c>
      <c r="D1388" s="109"/>
      <c r="E1388" s="109"/>
      <c r="F1388" s="11">
        <f t="shared" si="91"/>
        <v>35703</v>
      </c>
      <c r="G1388" s="7">
        <v>35695</v>
      </c>
      <c r="H1388" s="16">
        <v>11572.7</v>
      </c>
      <c r="I1388" s="17">
        <f t="shared" si="92"/>
        <v>1.3405271355450428E-2</v>
      </c>
      <c r="J1388" s="18">
        <f t="shared" si="93"/>
        <v>0.11803366997566361</v>
      </c>
      <c r="K1388" s="139"/>
      <c r="M1388" s="93"/>
    </row>
    <row r="1389" spans="1:13">
      <c r="A1389" s="11">
        <f t="shared" si="90"/>
        <v>35703</v>
      </c>
      <c r="B1389" s="7">
        <v>35696</v>
      </c>
      <c r="C1389" s="2" t="s">
        <v>0</v>
      </c>
      <c r="D1389" s="109"/>
      <c r="E1389" s="109"/>
      <c r="F1389" s="11">
        <f t="shared" si="91"/>
        <v>35703</v>
      </c>
      <c r="G1389" s="7">
        <v>35696</v>
      </c>
      <c r="H1389" s="16">
        <v>11625.2</v>
      </c>
      <c r="I1389" s="17">
        <f t="shared" si="92"/>
        <v>4.5262795021528838E-3</v>
      </c>
      <c r="J1389" s="18">
        <f t="shared" si="93"/>
        <v>0.11815860021833233</v>
      </c>
      <c r="K1389" s="139"/>
      <c r="M1389" s="93"/>
    </row>
    <row r="1390" spans="1:13">
      <c r="A1390" s="11">
        <f t="shared" si="90"/>
        <v>35703</v>
      </c>
      <c r="B1390" s="7">
        <v>35697</v>
      </c>
      <c r="C1390" s="2" t="s">
        <v>0</v>
      </c>
      <c r="D1390" s="109"/>
      <c r="E1390" s="109"/>
      <c r="F1390" s="11">
        <f t="shared" si="91"/>
        <v>35703</v>
      </c>
      <c r="G1390" s="7">
        <v>35697</v>
      </c>
      <c r="H1390" s="16">
        <v>11586.4</v>
      </c>
      <c r="I1390" s="17">
        <f t="shared" si="92"/>
        <v>-3.3431591219935906E-3</v>
      </c>
      <c r="J1390" s="18">
        <f t="shared" si="93"/>
        <v>0.11820530022522525</v>
      </c>
      <c r="K1390" s="139"/>
      <c r="M1390" s="93"/>
    </row>
    <row r="1391" spans="1:13">
      <c r="A1391" s="11">
        <f t="shared" si="90"/>
        <v>35703</v>
      </c>
      <c r="B1391" s="7">
        <v>35698</v>
      </c>
      <c r="C1391" s="2" t="s">
        <v>0</v>
      </c>
      <c r="D1391" s="109"/>
      <c r="E1391" s="109"/>
      <c r="F1391" s="11">
        <f t="shared" si="91"/>
        <v>35703</v>
      </c>
      <c r="G1391" s="7">
        <v>35698</v>
      </c>
      <c r="H1391" s="16">
        <v>11628</v>
      </c>
      <c r="I1391" s="17">
        <f t="shared" si="92"/>
        <v>3.5839861921199041E-3</v>
      </c>
      <c r="J1391" s="18">
        <f t="shared" si="93"/>
        <v>0.11825968029044578</v>
      </c>
      <c r="K1391" s="139"/>
      <c r="M1391" s="93"/>
    </row>
    <row r="1392" spans="1:13">
      <c r="A1392" s="11">
        <f t="shared" si="90"/>
        <v>35703</v>
      </c>
      <c r="B1392" s="7">
        <v>35699</v>
      </c>
      <c r="C1392" s="2" t="s">
        <v>0</v>
      </c>
      <c r="D1392" s="109"/>
      <c r="E1392" s="109"/>
      <c r="F1392" s="11">
        <f t="shared" si="91"/>
        <v>35703</v>
      </c>
      <c r="G1392" s="7">
        <v>35699</v>
      </c>
      <c r="H1392" s="16">
        <v>11617.8</v>
      </c>
      <c r="I1392" s="17">
        <f t="shared" si="92"/>
        <v>-8.7757794135911874E-4</v>
      </c>
      <c r="J1392" s="18">
        <f t="shared" si="93"/>
        <v>0.11790371243946911</v>
      </c>
      <c r="K1392" s="139"/>
      <c r="M1392" s="93"/>
    </row>
    <row r="1393" spans="1:13">
      <c r="A1393" s="11">
        <f t="shared" si="90"/>
        <v>35703</v>
      </c>
      <c r="B1393" s="7">
        <v>35702</v>
      </c>
      <c r="C1393" s="2" t="s">
        <v>0</v>
      </c>
      <c r="D1393" s="109"/>
      <c r="E1393" s="109"/>
      <c r="F1393" s="11">
        <f t="shared" si="91"/>
        <v>35703</v>
      </c>
      <c r="G1393" s="7">
        <v>35702</v>
      </c>
      <c r="H1393" s="16">
        <v>11614.4</v>
      </c>
      <c r="I1393" s="17">
        <f t="shared" si="92"/>
        <v>-2.9269720683132829E-4</v>
      </c>
      <c r="J1393" s="18">
        <f t="shared" si="93"/>
        <v>0.11743774326699295</v>
      </c>
      <c r="K1393" s="139"/>
      <c r="M1393" s="93"/>
    </row>
    <row r="1394" spans="1:13">
      <c r="A1394" s="11">
        <f t="shared" si="90"/>
        <v>35703</v>
      </c>
      <c r="B1394" s="7">
        <v>35703</v>
      </c>
      <c r="C1394" s="2" t="s">
        <v>0</v>
      </c>
      <c r="D1394" s="109"/>
      <c r="E1394" s="109"/>
      <c r="F1394" s="11">
        <f t="shared" si="91"/>
        <v>35703</v>
      </c>
      <c r="G1394" s="7">
        <v>35703</v>
      </c>
      <c r="H1394" s="16">
        <v>11572</v>
      </c>
      <c r="I1394" s="17">
        <f t="shared" si="92"/>
        <v>-3.6573204345504515E-3</v>
      </c>
      <c r="J1394" s="18">
        <f t="shared" si="93"/>
        <v>0.11750485418485274</v>
      </c>
      <c r="K1394" s="139"/>
      <c r="M1394" s="93"/>
    </row>
    <row r="1395" spans="1:13">
      <c r="A1395" s="11">
        <f t="shared" si="90"/>
        <v>35734</v>
      </c>
      <c r="B1395" s="7">
        <v>35704</v>
      </c>
      <c r="C1395" s="2" t="s">
        <v>0</v>
      </c>
      <c r="D1395" s="109"/>
      <c r="E1395" s="109"/>
      <c r="F1395" s="11">
        <f t="shared" si="91"/>
        <v>35734</v>
      </c>
      <c r="G1395" s="7">
        <v>35704</v>
      </c>
      <c r="H1395" s="16">
        <v>11634.7</v>
      </c>
      <c r="I1395" s="17">
        <f t="shared" si="92"/>
        <v>5.4036250363521466E-3</v>
      </c>
      <c r="J1395" s="18">
        <f t="shared" si="93"/>
        <v>0.11772744593634318</v>
      </c>
      <c r="K1395" s="139"/>
      <c r="M1395" s="93"/>
    </row>
    <row r="1396" spans="1:13">
      <c r="A1396" s="11">
        <f t="shared" si="90"/>
        <v>35734</v>
      </c>
      <c r="B1396" s="7">
        <v>35705</v>
      </c>
      <c r="C1396" s="2" t="s">
        <v>0</v>
      </c>
      <c r="D1396" s="109"/>
      <c r="E1396" s="109"/>
      <c r="F1396" s="11">
        <f t="shared" si="91"/>
        <v>35734</v>
      </c>
      <c r="G1396" s="7">
        <v>35705</v>
      </c>
      <c r="H1396" s="16">
        <v>11639.9</v>
      </c>
      <c r="I1396" s="17">
        <f t="shared" si="92"/>
        <v>4.4683905085545866E-4</v>
      </c>
      <c r="J1396" s="18">
        <f t="shared" si="93"/>
        <v>0.11772621669652865</v>
      </c>
      <c r="K1396" s="139"/>
      <c r="M1396" s="93"/>
    </row>
    <row r="1397" spans="1:13">
      <c r="A1397" s="11">
        <f t="shared" si="90"/>
        <v>35734</v>
      </c>
      <c r="B1397" s="7">
        <v>35706</v>
      </c>
      <c r="C1397" s="2" t="s">
        <v>0</v>
      </c>
      <c r="D1397" s="109"/>
      <c r="E1397" s="109"/>
      <c r="F1397" s="11">
        <f t="shared" si="91"/>
        <v>35734</v>
      </c>
      <c r="G1397" s="7">
        <v>35706</v>
      </c>
      <c r="H1397" s="16">
        <v>11570</v>
      </c>
      <c r="I1397" s="17">
        <f t="shared" si="92"/>
        <v>-6.0233099955109655E-3</v>
      </c>
      <c r="J1397" s="18">
        <f t="shared" si="93"/>
        <v>0.11768484929987361</v>
      </c>
      <c r="K1397" s="139"/>
      <c r="M1397" s="93"/>
    </row>
    <row r="1398" spans="1:13">
      <c r="A1398" s="11">
        <f t="shared" si="90"/>
        <v>35734</v>
      </c>
      <c r="B1398" s="7">
        <v>35709</v>
      </c>
      <c r="C1398" s="2" t="s">
        <v>0</v>
      </c>
      <c r="D1398" s="109"/>
      <c r="E1398" s="109"/>
      <c r="F1398" s="11">
        <f t="shared" si="91"/>
        <v>35734</v>
      </c>
      <c r="G1398" s="7">
        <v>35709</v>
      </c>
      <c r="H1398" s="16">
        <v>11600.1</v>
      </c>
      <c r="I1398" s="17">
        <f t="shared" si="92"/>
        <v>2.5981775592309412E-3</v>
      </c>
      <c r="J1398" s="18">
        <f t="shared" si="93"/>
        <v>0.11736079408848865</v>
      </c>
      <c r="K1398" s="139"/>
      <c r="M1398" s="93"/>
    </row>
    <row r="1399" spans="1:13">
      <c r="A1399" s="11">
        <f t="shared" si="90"/>
        <v>35734</v>
      </c>
      <c r="B1399" s="7">
        <v>35710</v>
      </c>
      <c r="C1399" s="2" t="s">
        <v>0</v>
      </c>
      <c r="D1399" s="109"/>
      <c r="E1399" s="109"/>
      <c r="F1399" s="11">
        <f t="shared" si="91"/>
        <v>35734</v>
      </c>
      <c r="G1399" s="7">
        <v>35710</v>
      </c>
      <c r="H1399" s="16">
        <v>11533.6</v>
      </c>
      <c r="I1399" s="17">
        <f t="shared" si="92"/>
        <v>-5.7492042492592139E-3</v>
      </c>
      <c r="J1399" s="18">
        <f t="shared" si="93"/>
        <v>0.11750405544149058</v>
      </c>
      <c r="K1399" s="139"/>
      <c r="M1399" s="93"/>
    </row>
    <row r="1400" spans="1:13">
      <c r="A1400" s="11">
        <f t="shared" si="90"/>
        <v>35734</v>
      </c>
      <c r="B1400" s="7">
        <v>35711</v>
      </c>
      <c r="C1400" s="2" t="s">
        <v>0</v>
      </c>
      <c r="D1400" s="109"/>
      <c r="E1400" s="109"/>
      <c r="F1400" s="11">
        <f t="shared" si="91"/>
        <v>35734</v>
      </c>
      <c r="G1400" s="7">
        <v>35711</v>
      </c>
      <c r="H1400" s="16">
        <v>11592.8</v>
      </c>
      <c r="I1400" s="17">
        <f t="shared" si="92"/>
        <v>5.1197012340203187E-3</v>
      </c>
      <c r="J1400" s="18">
        <f t="shared" si="93"/>
        <v>0.11772684854958181</v>
      </c>
      <c r="K1400" s="139"/>
      <c r="M1400" s="93"/>
    </row>
    <row r="1401" spans="1:13">
      <c r="A1401" s="11">
        <f t="shared" si="90"/>
        <v>35734</v>
      </c>
      <c r="B1401" s="7">
        <v>35712</v>
      </c>
      <c r="C1401" s="2" t="s">
        <v>0</v>
      </c>
      <c r="D1401" s="109"/>
      <c r="E1401" s="109"/>
      <c r="F1401" s="11">
        <f t="shared" si="91"/>
        <v>35734</v>
      </c>
      <c r="G1401" s="7">
        <v>35712</v>
      </c>
      <c r="H1401" s="16">
        <v>11402.4</v>
      </c>
      <c r="I1401" s="17">
        <f t="shared" si="92"/>
        <v>-1.656035619089306E-2</v>
      </c>
      <c r="J1401" s="18">
        <f t="shared" si="93"/>
        <v>0.12099695556890441</v>
      </c>
      <c r="K1401" s="139"/>
      <c r="M1401" s="93"/>
    </row>
    <row r="1402" spans="1:13">
      <c r="A1402" s="11">
        <f t="shared" si="90"/>
        <v>35734</v>
      </c>
      <c r="B1402" s="7">
        <v>35713</v>
      </c>
      <c r="C1402" s="2" t="s">
        <v>0</v>
      </c>
      <c r="D1402" s="109"/>
      <c r="E1402" s="109"/>
      <c r="F1402" s="11">
        <f t="shared" si="91"/>
        <v>35734</v>
      </c>
      <c r="G1402" s="7">
        <v>35713</v>
      </c>
      <c r="H1402" s="16">
        <v>11280.5</v>
      </c>
      <c r="I1402" s="17">
        <f t="shared" si="92"/>
        <v>-1.0748288230015425E-2</v>
      </c>
      <c r="J1402" s="18">
        <f t="shared" si="93"/>
        <v>0.12246251009047855</v>
      </c>
      <c r="K1402" s="139"/>
      <c r="M1402" s="93"/>
    </row>
    <row r="1403" spans="1:13">
      <c r="A1403" s="11">
        <f t="shared" si="90"/>
        <v>35734</v>
      </c>
      <c r="B1403" s="7">
        <v>35716</v>
      </c>
      <c r="C1403" s="2" t="s">
        <v>0</v>
      </c>
      <c r="D1403" s="109"/>
      <c r="E1403" s="109"/>
      <c r="F1403" s="11">
        <f t="shared" si="91"/>
        <v>35734</v>
      </c>
      <c r="G1403" s="7">
        <v>35716</v>
      </c>
      <c r="H1403" s="16">
        <v>11142.9</v>
      </c>
      <c r="I1403" s="17">
        <f t="shared" si="92"/>
        <v>-1.2273047547940633E-2</v>
      </c>
      <c r="J1403" s="18">
        <f t="shared" si="93"/>
        <v>0.12432951560533693</v>
      </c>
      <c r="K1403" s="139"/>
      <c r="M1403" s="93"/>
    </row>
    <row r="1404" spans="1:13">
      <c r="A1404" s="11">
        <f t="shared" si="90"/>
        <v>35734</v>
      </c>
      <c r="B1404" s="7">
        <v>35717</v>
      </c>
      <c r="C1404" s="2" t="s">
        <v>0</v>
      </c>
      <c r="D1404" s="109"/>
      <c r="E1404" s="109"/>
      <c r="F1404" s="11">
        <f t="shared" si="91"/>
        <v>35734</v>
      </c>
      <c r="G1404" s="7">
        <v>35717</v>
      </c>
      <c r="H1404" s="16">
        <v>11144.8</v>
      </c>
      <c r="I1404" s="17">
        <f t="shared" si="92"/>
        <v>1.7049762915002557E-4</v>
      </c>
      <c r="J1404" s="18">
        <f t="shared" si="93"/>
        <v>0.12258149888906274</v>
      </c>
      <c r="K1404" s="139"/>
      <c r="M1404" s="93"/>
    </row>
    <row r="1405" spans="1:13">
      <c r="A1405" s="11">
        <f t="shared" si="90"/>
        <v>35734</v>
      </c>
      <c r="B1405" s="7">
        <v>35718</v>
      </c>
      <c r="C1405" s="2" t="s">
        <v>0</v>
      </c>
      <c r="D1405" s="109"/>
      <c r="E1405" s="109"/>
      <c r="F1405" s="11">
        <f t="shared" si="91"/>
        <v>35734</v>
      </c>
      <c r="G1405" s="7">
        <v>35718</v>
      </c>
      <c r="H1405" s="16">
        <v>11108.8</v>
      </c>
      <c r="I1405" s="17">
        <f t="shared" si="92"/>
        <v>-3.235434393006192E-3</v>
      </c>
      <c r="J1405" s="18">
        <f t="shared" si="93"/>
        <v>0.12219122426591766</v>
      </c>
      <c r="K1405" s="139"/>
      <c r="M1405" s="93"/>
    </row>
    <row r="1406" spans="1:13">
      <c r="A1406" s="11">
        <f t="shared" si="90"/>
        <v>35734</v>
      </c>
      <c r="B1406" s="7">
        <v>35719</v>
      </c>
      <c r="C1406" s="2" t="s">
        <v>0</v>
      </c>
      <c r="D1406" s="109"/>
      <c r="E1406" s="109"/>
      <c r="F1406" s="11">
        <f t="shared" si="91"/>
        <v>35734</v>
      </c>
      <c r="G1406" s="7">
        <v>35719</v>
      </c>
      <c r="H1406" s="16">
        <v>11104.5</v>
      </c>
      <c r="I1406" s="17">
        <f t="shared" si="92"/>
        <v>-3.8715544774615702E-4</v>
      </c>
      <c r="J1406" s="18">
        <f t="shared" si="93"/>
        <v>0.12096694363485634</v>
      </c>
      <c r="K1406" s="139"/>
      <c r="M1406" s="93"/>
    </row>
    <row r="1407" spans="1:13">
      <c r="A1407" s="11">
        <f t="shared" si="90"/>
        <v>35734</v>
      </c>
      <c r="B1407" s="7">
        <v>35720</v>
      </c>
      <c r="C1407" s="2" t="s">
        <v>0</v>
      </c>
      <c r="D1407" s="109"/>
      <c r="E1407" s="109"/>
      <c r="F1407" s="11">
        <f t="shared" si="91"/>
        <v>35734</v>
      </c>
      <c r="G1407" s="7">
        <v>35720</v>
      </c>
      <c r="H1407" s="16">
        <v>11076.5</v>
      </c>
      <c r="I1407" s="17">
        <f t="shared" si="92"/>
        <v>-2.5246846285326367E-3</v>
      </c>
      <c r="J1407" s="18">
        <f t="shared" si="93"/>
        <v>0.12057354233664001</v>
      </c>
      <c r="K1407" s="139"/>
      <c r="M1407" s="93"/>
    </row>
    <row r="1408" spans="1:13">
      <c r="A1408" s="11">
        <f t="shared" si="90"/>
        <v>35734</v>
      </c>
      <c r="B1408" s="7">
        <v>35723</v>
      </c>
      <c r="C1408" s="2" t="s">
        <v>0</v>
      </c>
      <c r="D1408" s="109"/>
      <c r="E1408" s="109"/>
      <c r="F1408" s="11">
        <f t="shared" si="91"/>
        <v>35734</v>
      </c>
      <c r="G1408" s="7">
        <v>35723</v>
      </c>
      <c r="H1408" s="16">
        <v>11060.4</v>
      </c>
      <c r="I1408" s="17">
        <f t="shared" si="92"/>
        <v>-1.4545851351112932E-3</v>
      </c>
      <c r="J1408" s="18">
        <f t="shared" si="93"/>
        <v>0.12018013234222849</v>
      </c>
      <c r="K1408" s="139"/>
      <c r="M1408" s="93"/>
    </row>
    <row r="1409" spans="1:13">
      <c r="A1409" s="11">
        <f t="shared" si="90"/>
        <v>35734</v>
      </c>
      <c r="B1409" s="7">
        <v>35724</v>
      </c>
      <c r="C1409" s="2" t="s">
        <v>0</v>
      </c>
      <c r="D1409" s="109"/>
      <c r="E1409" s="109"/>
      <c r="F1409" s="11">
        <f t="shared" si="91"/>
        <v>35734</v>
      </c>
      <c r="G1409" s="7">
        <v>35724</v>
      </c>
      <c r="H1409" s="16">
        <v>11107</v>
      </c>
      <c r="I1409" s="17">
        <f t="shared" si="92"/>
        <v>4.2043783795010893E-3</v>
      </c>
      <c r="J1409" s="18">
        <f t="shared" si="93"/>
        <v>0.12007514328785798</v>
      </c>
      <c r="K1409" s="139"/>
      <c r="M1409" s="93"/>
    </row>
    <row r="1410" spans="1:13">
      <c r="A1410" s="11">
        <f t="shared" si="90"/>
        <v>35734</v>
      </c>
      <c r="B1410" s="7">
        <v>35725</v>
      </c>
      <c r="C1410" s="2" t="s">
        <v>0</v>
      </c>
      <c r="D1410" s="109"/>
      <c r="E1410" s="109"/>
      <c r="F1410" s="11">
        <f t="shared" si="91"/>
        <v>35734</v>
      </c>
      <c r="G1410" s="7">
        <v>35725</v>
      </c>
      <c r="H1410" s="16">
        <v>11247</v>
      </c>
      <c r="I1410" s="17">
        <f t="shared" si="92"/>
        <v>1.2525886236901792E-2</v>
      </c>
      <c r="J1410" s="18">
        <f t="shared" si="93"/>
        <v>0.12179992266356519</v>
      </c>
      <c r="K1410" s="139"/>
      <c r="M1410" s="93"/>
    </row>
    <row r="1411" spans="1:13">
      <c r="A1411" s="11">
        <f t="shared" ref="A1411:A1474" si="94">EOMONTH(B1411,0)</f>
        <v>35734</v>
      </c>
      <c r="B1411" s="7">
        <v>35726</v>
      </c>
      <c r="C1411" s="2" t="s">
        <v>0</v>
      </c>
      <c r="D1411" s="109"/>
      <c r="E1411" s="109"/>
      <c r="F1411" s="11">
        <f t="shared" ref="F1411:F1474" si="95">EOMONTH(G1411,0)</f>
        <v>35734</v>
      </c>
      <c r="G1411" s="7">
        <v>35726</v>
      </c>
      <c r="H1411" s="16">
        <v>10954.5</v>
      </c>
      <c r="I1411" s="17">
        <f t="shared" si="92"/>
        <v>-2.6351095675747536E-2</v>
      </c>
      <c r="J1411" s="18">
        <f t="shared" si="93"/>
        <v>0.12877466116216649</v>
      </c>
      <c r="K1411" s="139"/>
      <c r="M1411" s="93"/>
    </row>
    <row r="1412" spans="1:13">
      <c r="A1412" s="11">
        <f t="shared" si="94"/>
        <v>35734</v>
      </c>
      <c r="B1412" s="7">
        <v>35727</v>
      </c>
      <c r="C1412" s="2" t="s">
        <v>0</v>
      </c>
      <c r="D1412" s="109"/>
      <c r="E1412" s="109"/>
      <c r="F1412" s="11">
        <f t="shared" si="95"/>
        <v>35734</v>
      </c>
      <c r="G1412" s="7">
        <v>35727</v>
      </c>
      <c r="H1412" s="16">
        <v>10737.9</v>
      </c>
      <c r="I1412" s="17">
        <f t="shared" ref="I1412:I1475" si="96">IF(AND(ISNUMBER(H1411),ISNUMBER(H1412)),LN(H1412/H1411)," ")</f>
        <v>-1.9970791510300113E-2</v>
      </c>
      <c r="J1412" s="18">
        <f t="shared" si="93"/>
        <v>0.13226981903304302</v>
      </c>
      <c r="K1412" s="139"/>
      <c r="M1412" s="93"/>
    </row>
    <row r="1413" spans="1:13">
      <c r="A1413" s="11">
        <f t="shared" si="94"/>
        <v>35734</v>
      </c>
      <c r="B1413" s="7">
        <v>35730</v>
      </c>
      <c r="C1413" s="2" t="s">
        <v>0</v>
      </c>
      <c r="D1413" s="109"/>
      <c r="E1413" s="109"/>
      <c r="F1413" s="11">
        <f t="shared" si="95"/>
        <v>35734</v>
      </c>
      <c r="G1413" s="7">
        <v>35730</v>
      </c>
      <c r="H1413" s="16">
        <v>10407.4</v>
      </c>
      <c r="I1413" s="17">
        <f t="shared" si="96"/>
        <v>-3.1262447650445779E-2</v>
      </c>
      <c r="J1413" s="18">
        <f t="shared" si="93"/>
        <v>0.1418968037003262</v>
      </c>
      <c r="K1413" s="139"/>
      <c r="M1413" s="93"/>
    </row>
    <row r="1414" spans="1:13">
      <c r="A1414" s="11">
        <f t="shared" si="94"/>
        <v>35734</v>
      </c>
      <c r="B1414" s="7">
        <v>35731</v>
      </c>
      <c r="C1414" s="2" t="s">
        <v>0</v>
      </c>
      <c r="D1414" s="109"/>
      <c r="E1414" s="109"/>
      <c r="F1414" s="11">
        <f t="shared" si="95"/>
        <v>35734</v>
      </c>
      <c r="G1414" s="7">
        <v>35731</v>
      </c>
      <c r="H1414" s="16">
        <v>9704.2000000000007</v>
      </c>
      <c r="I1414" s="17">
        <f t="shared" si="96"/>
        <v>-6.9958310098318155E-2</v>
      </c>
      <c r="J1414" s="18">
        <f t="shared" si="93"/>
        <v>0.18285321866624499</v>
      </c>
      <c r="K1414" s="139"/>
      <c r="M1414" s="93"/>
    </row>
    <row r="1415" spans="1:13">
      <c r="A1415" s="11">
        <f t="shared" si="94"/>
        <v>35734</v>
      </c>
      <c r="B1415" s="7">
        <v>35732</v>
      </c>
      <c r="C1415" s="2" t="s">
        <v>0</v>
      </c>
      <c r="D1415" s="109"/>
      <c r="E1415" s="109"/>
      <c r="F1415" s="11">
        <f t="shared" si="95"/>
        <v>35734</v>
      </c>
      <c r="G1415" s="7">
        <v>35732</v>
      </c>
      <c r="H1415" s="16">
        <v>10294.700000000001</v>
      </c>
      <c r="I1415" s="17">
        <f t="shared" si="96"/>
        <v>5.9070418208693583E-2</v>
      </c>
      <c r="J1415" s="18">
        <f t="shared" si="93"/>
        <v>0.20871431029198401</v>
      </c>
      <c r="K1415" s="139"/>
      <c r="M1415" s="93"/>
    </row>
    <row r="1416" spans="1:13">
      <c r="A1416" s="11">
        <f t="shared" si="94"/>
        <v>35734</v>
      </c>
      <c r="B1416" s="7">
        <v>35733</v>
      </c>
      <c r="C1416" s="2" t="s">
        <v>0</v>
      </c>
      <c r="D1416" s="109"/>
      <c r="E1416" s="109"/>
      <c r="F1416" s="11">
        <f t="shared" si="95"/>
        <v>35734</v>
      </c>
      <c r="G1416" s="7">
        <v>35733</v>
      </c>
      <c r="H1416" s="16">
        <v>10272.799999999999</v>
      </c>
      <c r="I1416" s="17">
        <f t="shared" si="96"/>
        <v>-2.1295741608395266E-3</v>
      </c>
      <c r="J1416" s="18">
        <f t="shared" si="93"/>
        <v>0.20872258576012853</v>
      </c>
      <c r="K1416" s="139"/>
      <c r="M1416" s="93"/>
    </row>
    <row r="1417" spans="1:13">
      <c r="A1417" s="11">
        <f t="shared" si="94"/>
        <v>35734</v>
      </c>
      <c r="B1417" s="7">
        <v>35734</v>
      </c>
      <c r="C1417" s="2" t="s">
        <v>0</v>
      </c>
      <c r="D1417" s="109"/>
      <c r="E1417" s="109"/>
      <c r="F1417" s="11">
        <f t="shared" si="95"/>
        <v>35734</v>
      </c>
      <c r="G1417" s="7">
        <v>35734</v>
      </c>
      <c r="H1417" s="16">
        <v>10383</v>
      </c>
      <c r="I1417" s="17">
        <f t="shared" si="96"/>
        <v>1.0670227786389866E-2</v>
      </c>
      <c r="J1417" s="18">
        <f t="shared" si="93"/>
        <v>0.20961783359331956</v>
      </c>
      <c r="K1417" s="139"/>
      <c r="M1417" s="93"/>
    </row>
    <row r="1418" spans="1:13">
      <c r="A1418" s="11">
        <f t="shared" si="94"/>
        <v>35764</v>
      </c>
      <c r="B1418" s="7">
        <v>35737</v>
      </c>
      <c r="C1418" s="2" t="s">
        <v>0</v>
      </c>
      <c r="D1418" s="109"/>
      <c r="E1418" s="109"/>
      <c r="F1418" s="11">
        <f t="shared" si="95"/>
        <v>35764</v>
      </c>
      <c r="G1418" s="7">
        <v>35737</v>
      </c>
      <c r="H1418" s="16">
        <v>10551.1</v>
      </c>
      <c r="I1418" s="17">
        <f t="shared" si="96"/>
        <v>1.6060266568342977E-2</v>
      </c>
      <c r="J1418" s="18">
        <f t="shared" si="93"/>
        <v>0.21090105969317632</v>
      </c>
      <c r="K1418" s="139"/>
      <c r="M1418" s="93"/>
    </row>
    <row r="1419" spans="1:13">
      <c r="A1419" s="11">
        <f t="shared" si="94"/>
        <v>35764</v>
      </c>
      <c r="B1419" s="7">
        <v>35738</v>
      </c>
      <c r="C1419" s="2" t="s">
        <v>0</v>
      </c>
      <c r="D1419" s="109"/>
      <c r="E1419" s="109"/>
      <c r="F1419" s="11">
        <f t="shared" si="95"/>
        <v>35764</v>
      </c>
      <c r="G1419" s="7">
        <v>35738</v>
      </c>
      <c r="H1419" s="16">
        <v>10747.6</v>
      </c>
      <c r="I1419" s="17">
        <f t="shared" si="96"/>
        <v>1.845235394476934E-2</v>
      </c>
      <c r="J1419" s="18">
        <f t="shared" si="93"/>
        <v>0.21333515084127552</v>
      </c>
      <c r="K1419" s="139"/>
      <c r="M1419" s="93"/>
    </row>
    <row r="1420" spans="1:13">
      <c r="A1420" s="11">
        <f t="shared" si="94"/>
        <v>35764</v>
      </c>
      <c r="B1420" s="7">
        <v>35739</v>
      </c>
      <c r="C1420" s="2" t="s">
        <v>0</v>
      </c>
      <c r="D1420" s="109"/>
      <c r="E1420" s="109"/>
      <c r="F1420" s="11">
        <f t="shared" si="95"/>
        <v>35764</v>
      </c>
      <c r="G1420" s="7">
        <v>35739</v>
      </c>
      <c r="H1420" s="16">
        <v>10734.7</v>
      </c>
      <c r="I1420" s="17">
        <f t="shared" si="96"/>
        <v>-1.2009888653032234E-3</v>
      </c>
      <c r="J1420" s="18">
        <f t="shared" si="93"/>
        <v>0.21265913149145413</v>
      </c>
      <c r="K1420" s="139"/>
      <c r="M1420" s="93"/>
    </row>
    <row r="1421" spans="1:13">
      <c r="A1421" s="11">
        <f t="shared" si="94"/>
        <v>35764</v>
      </c>
      <c r="B1421" s="7">
        <v>35740</v>
      </c>
      <c r="C1421" s="2" t="s">
        <v>0</v>
      </c>
      <c r="D1421" s="109"/>
      <c r="E1421" s="109"/>
      <c r="F1421" s="11">
        <f t="shared" si="95"/>
        <v>35764</v>
      </c>
      <c r="G1421" s="7">
        <v>35740</v>
      </c>
      <c r="H1421" s="16">
        <v>10864.2</v>
      </c>
      <c r="I1421" s="17">
        <f t="shared" si="96"/>
        <v>1.1991495103389007E-2</v>
      </c>
      <c r="J1421" s="18">
        <f t="shared" si="93"/>
        <v>0.21370289675815746</v>
      </c>
      <c r="K1421" s="139"/>
      <c r="M1421" s="93"/>
    </row>
    <row r="1422" spans="1:13">
      <c r="A1422" s="11">
        <f t="shared" si="94"/>
        <v>35764</v>
      </c>
      <c r="B1422" s="7">
        <v>35741</v>
      </c>
      <c r="C1422" s="2" t="s">
        <v>0</v>
      </c>
      <c r="D1422" s="109"/>
      <c r="E1422" s="109"/>
      <c r="F1422" s="11">
        <f t="shared" si="95"/>
        <v>35764</v>
      </c>
      <c r="G1422" s="7">
        <v>35741</v>
      </c>
      <c r="H1422" s="16">
        <v>10600.1</v>
      </c>
      <c r="I1422" s="17">
        <f t="shared" si="96"/>
        <v>-2.4609545036728846E-2</v>
      </c>
      <c r="J1422" s="18">
        <f t="shared" si="93"/>
        <v>0.21743386897399225</v>
      </c>
      <c r="K1422" s="139"/>
      <c r="M1422" s="93"/>
    </row>
    <row r="1423" spans="1:13">
      <c r="A1423" s="11">
        <f t="shared" si="94"/>
        <v>35764</v>
      </c>
      <c r="B1423" s="7">
        <v>35744</v>
      </c>
      <c r="C1423" s="2" t="s">
        <v>0</v>
      </c>
      <c r="D1423" s="109"/>
      <c r="E1423" s="109"/>
      <c r="F1423" s="11">
        <f t="shared" si="95"/>
        <v>35764</v>
      </c>
      <c r="G1423" s="7">
        <v>35744</v>
      </c>
      <c r="H1423" s="16">
        <v>10638.5</v>
      </c>
      <c r="I1423" s="17">
        <f t="shared" si="96"/>
        <v>3.6160614958492664E-3</v>
      </c>
      <c r="J1423" s="18">
        <f t="shared" si="93"/>
        <v>0.21726726168323843</v>
      </c>
      <c r="K1423" s="139"/>
      <c r="M1423" s="93"/>
    </row>
    <row r="1424" spans="1:13">
      <c r="A1424" s="11">
        <f t="shared" si="94"/>
        <v>35764</v>
      </c>
      <c r="B1424" s="7">
        <v>35745</v>
      </c>
      <c r="C1424" s="2" t="s">
        <v>0</v>
      </c>
      <c r="D1424" s="109"/>
      <c r="E1424" s="109"/>
      <c r="F1424" s="11">
        <f t="shared" si="95"/>
        <v>35764</v>
      </c>
      <c r="G1424" s="7">
        <v>35745</v>
      </c>
      <c r="H1424" s="16">
        <v>10650.9</v>
      </c>
      <c r="I1424" s="17">
        <f t="shared" si="96"/>
        <v>1.1648990955332003E-3</v>
      </c>
      <c r="J1424" s="18">
        <f t="shared" si="93"/>
        <v>0.21642105556357655</v>
      </c>
      <c r="K1424" s="139"/>
      <c r="M1424" s="93"/>
    </row>
    <row r="1425" spans="1:13">
      <c r="A1425" s="11">
        <f t="shared" si="94"/>
        <v>35764</v>
      </c>
      <c r="B1425" s="7">
        <v>35746</v>
      </c>
      <c r="C1425" s="2" t="s">
        <v>0</v>
      </c>
      <c r="D1425" s="109"/>
      <c r="E1425" s="109"/>
      <c r="F1425" s="11">
        <f t="shared" si="95"/>
        <v>35764</v>
      </c>
      <c r="G1425" s="7">
        <v>35746</v>
      </c>
      <c r="H1425" s="16">
        <v>10595.8</v>
      </c>
      <c r="I1425" s="17">
        <f t="shared" si="96"/>
        <v>-5.1866994426690068E-3</v>
      </c>
      <c r="J1425" s="18">
        <f t="shared" si="93"/>
        <v>0.21629419892332905</v>
      </c>
      <c r="K1425" s="139"/>
      <c r="M1425" s="93"/>
    </row>
    <row r="1426" spans="1:13">
      <c r="A1426" s="11">
        <f t="shared" si="94"/>
        <v>35764</v>
      </c>
      <c r="B1426" s="7">
        <v>35747</v>
      </c>
      <c r="C1426" s="2" t="s">
        <v>0</v>
      </c>
      <c r="D1426" s="109"/>
      <c r="E1426" s="109"/>
      <c r="F1426" s="11">
        <f t="shared" si="95"/>
        <v>35764</v>
      </c>
      <c r="G1426" s="7">
        <v>35747</v>
      </c>
      <c r="H1426" s="16">
        <v>10577.7</v>
      </c>
      <c r="I1426" s="17">
        <f t="shared" si="96"/>
        <v>-1.7096846916088374E-3</v>
      </c>
      <c r="J1426" s="18">
        <f t="shared" si="93"/>
        <v>0.21630177968316636</v>
      </c>
      <c r="K1426" s="139"/>
      <c r="M1426" s="93"/>
    </row>
    <row r="1427" spans="1:13">
      <c r="A1427" s="11">
        <f t="shared" si="94"/>
        <v>35764</v>
      </c>
      <c r="B1427" s="7">
        <v>35748</v>
      </c>
      <c r="C1427" s="2" t="s">
        <v>0</v>
      </c>
      <c r="D1427" s="109"/>
      <c r="E1427" s="109"/>
      <c r="F1427" s="11">
        <f t="shared" si="95"/>
        <v>35764</v>
      </c>
      <c r="G1427" s="7">
        <v>35748</v>
      </c>
      <c r="H1427" s="16">
        <v>10465.299999999999</v>
      </c>
      <c r="I1427" s="17">
        <f t="shared" si="96"/>
        <v>-1.0682989020629247E-2</v>
      </c>
      <c r="J1427" s="18">
        <f t="shared" si="93"/>
        <v>0.21689882454283041</v>
      </c>
      <c r="K1427" s="139"/>
      <c r="M1427" s="93"/>
    </row>
    <row r="1428" spans="1:13">
      <c r="A1428" s="11">
        <f t="shared" si="94"/>
        <v>35764</v>
      </c>
      <c r="B1428" s="7">
        <v>35751</v>
      </c>
      <c r="C1428" s="2" t="s">
        <v>0</v>
      </c>
      <c r="D1428" s="109"/>
      <c r="E1428" s="109"/>
      <c r="F1428" s="11">
        <f t="shared" si="95"/>
        <v>35764</v>
      </c>
      <c r="G1428" s="7">
        <v>35751</v>
      </c>
      <c r="H1428" s="16">
        <v>10501.4</v>
      </c>
      <c r="I1428" s="17">
        <f t="shared" si="96"/>
        <v>3.4435591364506786E-3</v>
      </c>
      <c r="J1428" s="18">
        <f t="shared" si="93"/>
        <v>0.21639683292500789</v>
      </c>
      <c r="K1428" s="139"/>
      <c r="M1428" s="93"/>
    </row>
    <row r="1429" spans="1:13">
      <c r="A1429" s="11">
        <f t="shared" si="94"/>
        <v>35764</v>
      </c>
      <c r="B1429" s="7">
        <v>35752</v>
      </c>
      <c r="C1429" s="2" t="s">
        <v>0</v>
      </c>
      <c r="D1429" s="109"/>
      <c r="E1429" s="109"/>
      <c r="F1429" s="11">
        <f t="shared" si="95"/>
        <v>35764</v>
      </c>
      <c r="G1429" s="7">
        <v>35752</v>
      </c>
      <c r="H1429" s="16">
        <v>10417.5</v>
      </c>
      <c r="I1429" s="17">
        <f t="shared" si="96"/>
        <v>-8.0214972942406655E-3</v>
      </c>
      <c r="J1429" s="18">
        <f t="shared" si="93"/>
        <v>0.21558984814419227</v>
      </c>
      <c r="K1429" s="139"/>
      <c r="M1429" s="93"/>
    </row>
    <row r="1430" spans="1:13">
      <c r="A1430" s="11">
        <f t="shared" si="94"/>
        <v>35764</v>
      </c>
      <c r="B1430" s="7">
        <v>35753</v>
      </c>
      <c r="C1430" s="2" t="s">
        <v>0</v>
      </c>
      <c r="D1430" s="109"/>
      <c r="E1430" s="109"/>
      <c r="F1430" s="11">
        <f t="shared" si="95"/>
        <v>35764</v>
      </c>
      <c r="G1430" s="7">
        <v>35753</v>
      </c>
      <c r="H1430" s="16">
        <v>10305.4</v>
      </c>
      <c r="I1430" s="17">
        <f t="shared" si="96"/>
        <v>-1.0819054616689659E-2</v>
      </c>
      <c r="J1430" s="18">
        <f t="shared" si="93"/>
        <v>0.21612246988274186</v>
      </c>
      <c r="K1430" s="139"/>
      <c r="M1430" s="93"/>
    </row>
    <row r="1431" spans="1:13">
      <c r="A1431" s="11">
        <f t="shared" si="94"/>
        <v>35764</v>
      </c>
      <c r="B1431" s="7">
        <v>35754</v>
      </c>
      <c r="C1431" s="2" t="s">
        <v>0</v>
      </c>
      <c r="D1431" s="109"/>
      <c r="E1431" s="109"/>
      <c r="F1431" s="11">
        <f t="shared" si="95"/>
        <v>35764</v>
      </c>
      <c r="G1431" s="7">
        <v>35754</v>
      </c>
      <c r="H1431" s="16">
        <v>10300.5</v>
      </c>
      <c r="I1431" s="17">
        <f t="shared" si="96"/>
        <v>-4.755919510780119E-4</v>
      </c>
      <c r="J1431" s="18">
        <f t="shared" si="93"/>
        <v>0.21542487497928367</v>
      </c>
      <c r="K1431" s="139"/>
      <c r="M1431" s="93"/>
    </row>
    <row r="1432" spans="1:13">
      <c r="A1432" s="11">
        <f t="shared" si="94"/>
        <v>35764</v>
      </c>
      <c r="B1432" s="7">
        <v>35755</v>
      </c>
      <c r="C1432" s="2" t="s">
        <v>0</v>
      </c>
      <c r="D1432" s="109"/>
      <c r="E1432" s="109"/>
      <c r="F1432" s="11">
        <f t="shared" si="95"/>
        <v>35764</v>
      </c>
      <c r="G1432" s="7">
        <v>35755</v>
      </c>
      <c r="H1432" s="16">
        <v>10512</v>
      </c>
      <c r="I1432" s="17">
        <f t="shared" si="96"/>
        <v>2.0325023995551056E-2</v>
      </c>
      <c r="J1432" s="18">
        <f t="shared" si="93"/>
        <v>0.21807938322405809</v>
      </c>
      <c r="K1432" s="139"/>
      <c r="M1432" s="93"/>
    </row>
    <row r="1433" spans="1:13">
      <c r="A1433" s="11">
        <f t="shared" si="94"/>
        <v>35764</v>
      </c>
      <c r="B1433" s="7">
        <v>35758</v>
      </c>
      <c r="C1433" s="2" t="s">
        <v>0</v>
      </c>
      <c r="D1433" s="109"/>
      <c r="E1433" s="109"/>
      <c r="F1433" s="11">
        <f t="shared" si="95"/>
        <v>35764</v>
      </c>
      <c r="G1433" s="7">
        <v>35758</v>
      </c>
      <c r="H1433" s="16">
        <v>10505</v>
      </c>
      <c r="I1433" s="17">
        <f t="shared" si="96"/>
        <v>-6.6612744529092672E-4</v>
      </c>
      <c r="J1433" s="18">
        <f t="shared" si="93"/>
        <v>0.21721351051113227</v>
      </c>
      <c r="K1433" s="139"/>
      <c r="M1433" s="93"/>
    </row>
    <row r="1434" spans="1:13">
      <c r="A1434" s="11">
        <f t="shared" si="94"/>
        <v>35764</v>
      </c>
      <c r="B1434" s="7">
        <v>35759</v>
      </c>
      <c r="C1434" s="2" t="s">
        <v>0</v>
      </c>
      <c r="D1434" s="109"/>
      <c r="E1434" s="109"/>
      <c r="F1434" s="11">
        <f t="shared" si="95"/>
        <v>35764</v>
      </c>
      <c r="G1434" s="7">
        <v>35759</v>
      </c>
      <c r="H1434" s="16">
        <v>10399.799999999999</v>
      </c>
      <c r="I1434" s="17">
        <f t="shared" si="96"/>
        <v>-1.0064759103781223E-2</v>
      </c>
      <c r="J1434" s="18">
        <f t="shared" si="93"/>
        <v>0.21778453054175095</v>
      </c>
      <c r="K1434" s="139"/>
      <c r="M1434" s="93"/>
    </row>
    <row r="1435" spans="1:13">
      <c r="A1435" s="11">
        <f t="shared" si="94"/>
        <v>35764</v>
      </c>
      <c r="B1435" s="7">
        <v>35760</v>
      </c>
      <c r="C1435" s="2" t="s">
        <v>0</v>
      </c>
      <c r="D1435" s="109"/>
      <c r="E1435" s="109"/>
      <c r="F1435" s="11">
        <f t="shared" si="95"/>
        <v>35764</v>
      </c>
      <c r="G1435" s="7">
        <v>35760</v>
      </c>
      <c r="H1435" s="16">
        <v>10441.799999999999</v>
      </c>
      <c r="I1435" s="17">
        <f t="shared" si="96"/>
        <v>4.0304061928636489E-3</v>
      </c>
      <c r="J1435" s="18">
        <f t="shared" si="93"/>
        <v>0.21719296068594271</v>
      </c>
      <c r="K1435" s="139"/>
      <c r="M1435" s="93"/>
    </row>
    <row r="1436" spans="1:13">
      <c r="A1436" s="11">
        <f t="shared" si="94"/>
        <v>35764</v>
      </c>
      <c r="B1436" s="7">
        <v>35761</v>
      </c>
      <c r="C1436" s="2" t="s">
        <v>0</v>
      </c>
      <c r="D1436" s="109"/>
      <c r="E1436" s="109"/>
      <c r="F1436" s="11">
        <f t="shared" si="95"/>
        <v>35764</v>
      </c>
      <c r="G1436" s="7">
        <v>35761</v>
      </c>
      <c r="H1436" s="16">
        <v>10446.5</v>
      </c>
      <c r="I1436" s="17">
        <f t="shared" si="96"/>
        <v>4.5001269412232625E-4</v>
      </c>
      <c r="J1436" s="18">
        <f t="shared" si="93"/>
        <v>0.21718337432140108</v>
      </c>
      <c r="K1436" s="139"/>
      <c r="M1436" s="93"/>
    </row>
    <row r="1437" spans="1:13">
      <c r="A1437" s="11">
        <f t="shared" si="94"/>
        <v>35764</v>
      </c>
      <c r="B1437" s="7">
        <v>35762</v>
      </c>
      <c r="C1437" s="2" t="s">
        <v>0</v>
      </c>
      <c r="D1437" s="109"/>
      <c r="E1437" s="109"/>
      <c r="F1437" s="11">
        <f t="shared" si="95"/>
        <v>35764</v>
      </c>
      <c r="G1437" s="7">
        <v>35762</v>
      </c>
      <c r="H1437" s="16">
        <v>10456.4</v>
      </c>
      <c r="I1437" s="17">
        <f t="shared" si="96"/>
        <v>9.4723705708187403E-4</v>
      </c>
      <c r="J1437" s="18">
        <f t="shared" ref="J1437:J1500" si="97">IF(ISNUMBER(I1437),STDEV(I1348:I1437)*SQRT(252),"")</f>
        <v>0.21694509915108229</v>
      </c>
      <c r="K1437" s="139"/>
      <c r="M1437" s="93"/>
    </row>
    <row r="1438" spans="1:13">
      <c r="A1438" s="11">
        <f t="shared" si="94"/>
        <v>35795</v>
      </c>
      <c r="B1438" s="7">
        <v>35765</v>
      </c>
      <c r="C1438" s="2" t="s">
        <v>0</v>
      </c>
      <c r="D1438" s="109"/>
      <c r="E1438" s="109"/>
      <c r="F1438" s="11">
        <f t="shared" si="95"/>
        <v>35795</v>
      </c>
      <c r="G1438" s="7">
        <v>35765</v>
      </c>
      <c r="H1438" s="16">
        <v>10660.1</v>
      </c>
      <c r="I1438" s="17">
        <f t="shared" si="96"/>
        <v>1.9293568419487466E-2</v>
      </c>
      <c r="J1438" s="18">
        <f t="shared" si="97"/>
        <v>0.21844197609566862</v>
      </c>
      <c r="K1438" s="139"/>
      <c r="M1438" s="93"/>
    </row>
    <row r="1439" spans="1:13">
      <c r="A1439" s="11">
        <f t="shared" si="94"/>
        <v>35795</v>
      </c>
      <c r="B1439" s="7">
        <v>35766</v>
      </c>
      <c r="C1439" s="2" t="s">
        <v>0</v>
      </c>
      <c r="D1439" s="109"/>
      <c r="E1439" s="109"/>
      <c r="F1439" s="11">
        <f t="shared" si="95"/>
        <v>35795</v>
      </c>
      <c r="G1439" s="7">
        <v>35766</v>
      </c>
      <c r="H1439" s="16">
        <v>10711.5</v>
      </c>
      <c r="I1439" s="17">
        <f t="shared" si="96"/>
        <v>4.8101311183995242E-3</v>
      </c>
      <c r="J1439" s="18">
        <f t="shared" si="97"/>
        <v>0.2185669735998457</v>
      </c>
      <c r="K1439" s="139"/>
      <c r="M1439" s="93"/>
    </row>
    <row r="1440" spans="1:13">
      <c r="A1440" s="11">
        <f t="shared" si="94"/>
        <v>35795</v>
      </c>
      <c r="B1440" s="7">
        <v>35767</v>
      </c>
      <c r="C1440" s="2" t="s">
        <v>0</v>
      </c>
      <c r="D1440" s="109"/>
      <c r="E1440" s="109"/>
      <c r="F1440" s="11">
        <f t="shared" si="95"/>
        <v>35795</v>
      </c>
      <c r="G1440" s="7">
        <v>35767</v>
      </c>
      <c r="H1440" s="16">
        <v>10863</v>
      </c>
      <c r="I1440" s="17">
        <f t="shared" si="96"/>
        <v>1.4044588776476467E-2</v>
      </c>
      <c r="J1440" s="18">
        <f t="shared" si="97"/>
        <v>0.21993775315331857</v>
      </c>
      <c r="K1440" s="139"/>
      <c r="M1440" s="93"/>
    </row>
    <row r="1441" spans="1:13">
      <c r="A1441" s="11">
        <f t="shared" si="94"/>
        <v>35795</v>
      </c>
      <c r="B1441" s="7">
        <v>35768</v>
      </c>
      <c r="C1441" s="2" t="s">
        <v>0</v>
      </c>
      <c r="D1441" s="109"/>
      <c r="E1441" s="109"/>
      <c r="F1441" s="11">
        <f t="shared" si="95"/>
        <v>35795</v>
      </c>
      <c r="G1441" s="7">
        <v>35768</v>
      </c>
      <c r="H1441" s="16">
        <v>10832</v>
      </c>
      <c r="I1441" s="17">
        <f t="shared" si="96"/>
        <v>-2.8578032816947013E-3</v>
      </c>
      <c r="J1441" s="18">
        <f t="shared" si="97"/>
        <v>0.21996916956064289</v>
      </c>
      <c r="K1441" s="139"/>
      <c r="M1441" s="93"/>
    </row>
    <row r="1442" spans="1:13">
      <c r="A1442" s="11">
        <f t="shared" si="94"/>
        <v>35795</v>
      </c>
      <c r="B1442" s="7">
        <v>35769</v>
      </c>
      <c r="C1442" s="2" t="s">
        <v>0</v>
      </c>
      <c r="D1442" s="109"/>
      <c r="E1442" s="109"/>
      <c r="F1442" s="11">
        <f t="shared" si="95"/>
        <v>35795</v>
      </c>
      <c r="G1442" s="7">
        <v>35769</v>
      </c>
      <c r="H1442" s="16">
        <v>10866.2</v>
      </c>
      <c r="I1442" s="17">
        <f t="shared" si="96"/>
        <v>3.1523378272033968E-3</v>
      </c>
      <c r="J1442" s="18">
        <f t="shared" si="97"/>
        <v>0.2199744189522593</v>
      </c>
      <c r="K1442" s="139"/>
      <c r="M1442" s="93"/>
    </row>
    <row r="1443" spans="1:13">
      <c r="A1443" s="11">
        <f t="shared" si="94"/>
        <v>35795</v>
      </c>
      <c r="B1443" s="7">
        <v>35772</v>
      </c>
      <c r="C1443" s="2" t="s">
        <v>0</v>
      </c>
      <c r="D1443" s="109"/>
      <c r="E1443" s="109"/>
      <c r="F1443" s="11">
        <f t="shared" si="95"/>
        <v>35795</v>
      </c>
      <c r="G1443" s="7">
        <v>35772</v>
      </c>
      <c r="H1443" s="16">
        <v>11000.1</v>
      </c>
      <c r="I1443" s="17">
        <f t="shared" si="96"/>
        <v>1.2247309669016746E-2</v>
      </c>
      <c r="J1443" s="18">
        <f t="shared" si="97"/>
        <v>0.22062676283976568</v>
      </c>
      <c r="K1443" s="139"/>
      <c r="M1443" s="93"/>
    </row>
    <row r="1444" spans="1:13">
      <c r="A1444" s="11">
        <f t="shared" si="94"/>
        <v>35795</v>
      </c>
      <c r="B1444" s="7">
        <v>35773</v>
      </c>
      <c r="C1444" s="2" t="s">
        <v>0</v>
      </c>
      <c r="D1444" s="109"/>
      <c r="E1444" s="109"/>
      <c r="F1444" s="11">
        <f t="shared" si="95"/>
        <v>35795</v>
      </c>
      <c r="G1444" s="7">
        <v>35773</v>
      </c>
      <c r="H1444" s="16">
        <v>10985.7</v>
      </c>
      <c r="I1444" s="17">
        <f t="shared" si="96"/>
        <v>-1.3099366008169227E-3</v>
      </c>
      <c r="J1444" s="18">
        <f t="shared" si="97"/>
        <v>0.22063369243590283</v>
      </c>
      <c r="K1444" s="139"/>
      <c r="M1444" s="93"/>
    </row>
    <row r="1445" spans="1:13">
      <c r="A1445" s="11">
        <f t="shared" si="94"/>
        <v>35795</v>
      </c>
      <c r="B1445" s="7">
        <v>35774</v>
      </c>
      <c r="C1445" s="2" t="s">
        <v>0</v>
      </c>
      <c r="D1445" s="109"/>
      <c r="E1445" s="109"/>
      <c r="F1445" s="11">
        <f t="shared" si="95"/>
        <v>35795</v>
      </c>
      <c r="G1445" s="7">
        <v>35774</v>
      </c>
      <c r="H1445" s="16">
        <v>10865.9</v>
      </c>
      <c r="I1445" s="17">
        <f t="shared" si="96"/>
        <v>-1.0964981996929317E-2</v>
      </c>
      <c r="J1445" s="18">
        <f t="shared" si="97"/>
        <v>0.22091916988052657</v>
      </c>
      <c r="K1445" s="139"/>
      <c r="M1445" s="93"/>
    </row>
    <row r="1446" spans="1:13">
      <c r="A1446" s="11">
        <f t="shared" si="94"/>
        <v>35795</v>
      </c>
      <c r="B1446" s="7">
        <v>35775</v>
      </c>
      <c r="C1446" s="2" t="s">
        <v>0</v>
      </c>
      <c r="D1446" s="109"/>
      <c r="E1446" s="109"/>
      <c r="F1446" s="11">
        <f t="shared" si="95"/>
        <v>35795</v>
      </c>
      <c r="G1446" s="7">
        <v>35775</v>
      </c>
      <c r="H1446" s="16">
        <v>10701.9</v>
      </c>
      <c r="I1446" s="17">
        <f t="shared" si="96"/>
        <v>-1.5208149270777694E-2</v>
      </c>
      <c r="J1446" s="18">
        <f t="shared" si="97"/>
        <v>0.22225141279191107</v>
      </c>
      <c r="K1446" s="139"/>
      <c r="M1446" s="93"/>
    </row>
    <row r="1447" spans="1:13">
      <c r="A1447" s="11">
        <f t="shared" si="94"/>
        <v>35795</v>
      </c>
      <c r="B1447" s="7">
        <v>35776</v>
      </c>
      <c r="C1447" s="2" t="s">
        <v>0</v>
      </c>
      <c r="D1447" s="109"/>
      <c r="E1447" s="109"/>
      <c r="F1447" s="11">
        <f t="shared" si="95"/>
        <v>35795</v>
      </c>
      <c r="G1447" s="7">
        <v>35776</v>
      </c>
      <c r="H1447" s="16">
        <v>10590</v>
      </c>
      <c r="I1447" s="17">
        <f t="shared" si="96"/>
        <v>-1.0511136184300352E-2</v>
      </c>
      <c r="J1447" s="18">
        <f t="shared" si="97"/>
        <v>0.22282952143423915</v>
      </c>
      <c r="K1447" s="139"/>
      <c r="M1447" s="93"/>
    </row>
    <row r="1448" spans="1:13">
      <c r="A1448" s="11">
        <f t="shared" si="94"/>
        <v>35795</v>
      </c>
      <c r="B1448" s="7">
        <v>35779</v>
      </c>
      <c r="C1448" s="2" t="s">
        <v>0</v>
      </c>
      <c r="D1448" s="109"/>
      <c r="E1448" s="109"/>
      <c r="F1448" s="11">
        <f t="shared" si="95"/>
        <v>35795</v>
      </c>
      <c r="G1448" s="7">
        <v>35779</v>
      </c>
      <c r="H1448" s="16">
        <v>10610.3</v>
      </c>
      <c r="I1448" s="17">
        <f t="shared" si="96"/>
        <v>1.9150678249044897E-3</v>
      </c>
      <c r="J1448" s="18">
        <f t="shared" si="97"/>
        <v>0.22131584176515562</v>
      </c>
      <c r="K1448" s="139"/>
      <c r="M1448" s="93"/>
    </row>
    <row r="1449" spans="1:13">
      <c r="A1449" s="11">
        <f t="shared" si="94"/>
        <v>35795</v>
      </c>
      <c r="B1449" s="7">
        <v>35780</v>
      </c>
      <c r="C1449" s="2" t="s">
        <v>0</v>
      </c>
      <c r="D1449" s="109"/>
      <c r="E1449" s="109"/>
      <c r="F1449" s="11">
        <f t="shared" si="95"/>
        <v>35795</v>
      </c>
      <c r="G1449" s="7">
        <v>35780</v>
      </c>
      <c r="H1449" s="16">
        <v>10672.9</v>
      </c>
      <c r="I1449" s="17">
        <f t="shared" si="96"/>
        <v>5.8825910128180586E-3</v>
      </c>
      <c r="J1449" s="18">
        <f t="shared" si="97"/>
        <v>0.22127757837640746</v>
      </c>
      <c r="K1449" s="139"/>
      <c r="M1449" s="93"/>
    </row>
    <row r="1450" spans="1:13">
      <c r="A1450" s="11">
        <f t="shared" si="94"/>
        <v>35795</v>
      </c>
      <c r="B1450" s="7">
        <v>35781</v>
      </c>
      <c r="C1450" s="2" t="s">
        <v>0</v>
      </c>
      <c r="D1450" s="109"/>
      <c r="E1450" s="109"/>
      <c r="F1450" s="11">
        <f t="shared" si="95"/>
        <v>35795</v>
      </c>
      <c r="G1450" s="7">
        <v>35781</v>
      </c>
      <c r="H1450" s="16">
        <v>10892.8</v>
      </c>
      <c r="I1450" s="17">
        <f t="shared" si="96"/>
        <v>2.0394202065770861E-2</v>
      </c>
      <c r="J1450" s="18">
        <f t="shared" si="97"/>
        <v>0.22348677807621678</v>
      </c>
      <c r="K1450" s="139"/>
      <c r="M1450" s="93"/>
    </row>
    <row r="1451" spans="1:13">
      <c r="A1451" s="11">
        <f t="shared" si="94"/>
        <v>35795</v>
      </c>
      <c r="B1451" s="7">
        <v>35782</v>
      </c>
      <c r="C1451" s="2" t="s">
        <v>0</v>
      </c>
      <c r="D1451" s="109"/>
      <c r="E1451" s="109"/>
      <c r="F1451" s="11">
        <f t="shared" si="95"/>
        <v>35795</v>
      </c>
      <c r="G1451" s="7">
        <v>35782</v>
      </c>
      <c r="H1451" s="16">
        <v>10892.3</v>
      </c>
      <c r="I1451" s="17">
        <f t="shared" si="96"/>
        <v>-4.5902933664514465E-5</v>
      </c>
      <c r="J1451" s="18">
        <f t="shared" si="97"/>
        <v>0.22346833205515401</v>
      </c>
      <c r="K1451" s="139"/>
      <c r="M1451" s="93"/>
    </row>
    <row r="1452" spans="1:13">
      <c r="A1452" s="11">
        <f t="shared" si="94"/>
        <v>35795</v>
      </c>
      <c r="B1452" s="7">
        <v>35783</v>
      </c>
      <c r="C1452" s="2" t="s">
        <v>0</v>
      </c>
      <c r="D1452" s="109"/>
      <c r="E1452" s="109"/>
      <c r="F1452" s="11">
        <f t="shared" si="95"/>
        <v>35795</v>
      </c>
      <c r="G1452" s="7">
        <v>35783</v>
      </c>
      <c r="H1452" s="16">
        <v>10735.2</v>
      </c>
      <c r="I1452" s="17">
        <f t="shared" si="96"/>
        <v>-1.4528055778532879E-2</v>
      </c>
      <c r="J1452" s="18">
        <f t="shared" si="97"/>
        <v>0.22335624125141654</v>
      </c>
      <c r="K1452" s="139"/>
      <c r="M1452" s="93"/>
    </row>
    <row r="1453" spans="1:13">
      <c r="A1453" s="11">
        <f t="shared" si="94"/>
        <v>35795</v>
      </c>
      <c r="B1453" s="7">
        <v>35786</v>
      </c>
      <c r="C1453" s="2" t="s">
        <v>0</v>
      </c>
      <c r="D1453" s="109"/>
      <c r="E1453" s="109"/>
      <c r="F1453" s="11">
        <f t="shared" si="95"/>
        <v>35795</v>
      </c>
      <c r="G1453" s="7">
        <v>35786</v>
      </c>
      <c r="H1453" s="16">
        <v>10641.9</v>
      </c>
      <c r="I1453" s="17">
        <f t="shared" si="96"/>
        <v>-8.7290224045210377E-3</v>
      </c>
      <c r="J1453" s="18">
        <f t="shared" si="97"/>
        <v>0.2220997495360606</v>
      </c>
      <c r="K1453" s="139"/>
      <c r="M1453" s="93"/>
    </row>
    <row r="1454" spans="1:13">
      <c r="A1454" s="11">
        <f t="shared" si="94"/>
        <v>35795</v>
      </c>
      <c r="B1454" s="7">
        <v>35787</v>
      </c>
      <c r="C1454" s="2" t="s">
        <v>0</v>
      </c>
      <c r="D1454" s="109"/>
      <c r="E1454" s="109"/>
      <c r="F1454" s="11">
        <f t="shared" si="95"/>
        <v>35795</v>
      </c>
      <c r="G1454" s="7">
        <v>35787</v>
      </c>
      <c r="H1454" s="16">
        <v>10873.8</v>
      </c>
      <c r="I1454" s="17">
        <f t="shared" si="96"/>
        <v>2.1557186658633043E-2</v>
      </c>
      <c r="J1454" s="18">
        <f t="shared" si="97"/>
        <v>0.2250702260272078</v>
      </c>
      <c r="K1454" s="139"/>
      <c r="M1454" s="93"/>
    </row>
    <row r="1455" spans="1:13">
      <c r="A1455" s="11">
        <f t="shared" si="94"/>
        <v>35795</v>
      </c>
      <c r="B1455" s="7">
        <v>35788</v>
      </c>
      <c r="C1455" s="2" t="s">
        <v>0</v>
      </c>
      <c r="D1455" s="109"/>
      <c r="E1455" s="109"/>
      <c r="F1455" s="11">
        <f t="shared" si="95"/>
        <v>35795</v>
      </c>
      <c r="G1455" s="7">
        <v>35788</v>
      </c>
      <c r="H1455" s="16">
        <v>10851.9</v>
      </c>
      <c r="I1455" s="17">
        <f t="shared" si="96"/>
        <v>-2.0160461957595098E-3</v>
      </c>
      <c r="J1455" s="18">
        <f t="shared" si="97"/>
        <v>0.22500245197704602</v>
      </c>
      <c r="K1455" s="139"/>
      <c r="M1455" s="93"/>
    </row>
    <row r="1456" spans="1:13">
      <c r="A1456" s="11">
        <f t="shared" si="94"/>
        <v>35795</v>
      </c>
      <c r="B1456" s="7">
        <v>35789</v>
      </c>
      <c r="C1456" s="2" t="s">
        <v>0</v>
      </c>
      <c r="D1456" s="109"/>
      <c r="E1456" s="109"/>
      <c r="F1456" s="11">
        <f t="shared" si="95"/>
        <v>35795</v>
      </c>
      <c r="G1456" s="7">
        <v>35789</v>
      </c>
      <c r="H1456" s="16">
        <v>10849.9</v>
      </c>
      <c r="I1456" s="17">
        <f t="shared" si="96"/>
        <v>-1.8431650882992867E-4</v>
      </c>
      <c r="J1456" s="18">
        <f t="shared" si="97"/>
        <v>0.22469361571500235</v>
      </c>
      <c r="K1456" s="139"/>
      <c r="M1456" s="93"/>
    </row>
    <row r="1457" spans="1:13">
      <c r="A1457" s="11">
        <f t="shared" si="94"/>
        <v>35795</v>
      </c>
      <c r="B1457" s="7">
        <v>35790</v>
      </c>
      <c r="C1457" s="2" t="s">
        <v>0</v>
      </c>
      <c r="D1457" s="109"/>
      <c r="E1457" s="109"/>
      <c r="F1457" s="11">
        <f t="shared" si="95"/>
        <v>35795</v>
      </c>
      <c r="G1457" s="7">
        <v>35790</v>
      </c>
      <c r="H1457" s="16">
        <v>10850.9</v>
      </c>
      <c r="I1457" s="17">
        <f t="shared" si="96"/>
        <v>9.2162500986890268E-5</v>
      </c>
      <c r="J1457" s="18">
        <f t="shared" si="97"/>
        <v>0.22386323338902445</v>
      </c>
      <c r="K1457" s="139"/>
      <c r="M1457" s="93"/>
    </row>
    <row r="1458" spans="1:13">
      <c r="A1458" s="11">
        <f t="shared" si="94"/>
        <v>35795</v>
      </c>
      <c r="B1458" s="7">
        <v>35793</v>
      </c>
      <c r="C1458" s="2" t="s">
        <v>0</v>
      </c>
      <c r="D1458" s="109"/>
      <c r="E1458" s="109"/>
      <c r="F1458" s="11">
        <f t="shared" si="95"/>
        <v>35795</v>
      </c>
      <c r="G1458" s="7">
        <v>35793</v>
      </c>
      <c r="H1458" s="16">
        <v>10938.1</v>
      </c>
      <c r="I1458" s="17">
        <f t="shared" si="96"/>
        <v>8.0040814668713763E-3</v>
      </c>
      <c r="J1458" s="18">
        <f t="shared" si="97"/>
        <v>0.22398448898593715</v>
      </c>
      <c r="K1458" s="139"/>
      <c r="M1458" s="93"/>
    </row>
    <row r="1459" spans="1:13">
      <c r="A1459" s="11">
        <f t="shared" si="94"/>
        <v>35795</v>
      </c>
      <c r="B1459" s="7">
        <v>35794</v>
      </c>
      <c r="C1459" s="2" t="s">
        <v>0</v>
      </c>
      <c r="D1459" s="109"/>
      <c r="E1459" s="109"/>
      <c r="F1459" s="11">
        <f t="shared" si="95"/>
        <v>35795</v>
      </c>
      <c r="G1459" s="7">
        <v>35794</v>
      </c>
      <c r="H1459" s="16">
        <v>11049.4</v>
      </c>
      <c r="I1459" s="17">
        <f t="shared" si="96"/>
        <v>1.0124020525011164E-2</v>
      </c>
      <c r="J1459" s="18">
        <f t="shared" si="97"/>
        <v>0.22446239523026504</v>
      </c>
      <c r="K1459" s="139"/>
      <c r="M1459" s="93"/>
    </row>
    <row r="1460" spans="1:13">
      <c r="A1460" s="11">
        <f t="shared" si="94"/>
        <v>35795</v>
      </c>
      <c r="B1460" s="7">
        <v>35795</v>
      </c>
      <c r="C1460" s="2" t="s">
        <v>0</v>
      </c>
      <c r="D1460" s="109"/>
      <c r="E1460" s="109"/>
      <c r="F1460" s="11">
        <f t="shared" si="95"/>
        <v>35795</v>
      </c>
      <c r="G1460" s="7">
        <v>35795</v>
      </c>
      <c r="H1460" s="16">
        <v>11113.2</v>
      </c>
      <c r="I1460" s="17">
        <f t="shared" si="96"/>
        <v>5.7574631350834011E-3</v>
      </c>
      <c r="J1460" s="18">
        <f t="shared" si="97"/>
        <v>0.22465783761354091</v>
      </c>
      <c r="K1460" s="139"/>
      <c r="M1460" s="93"/>
    </row>
    <row r="1461" spans="1:13">
      <c r="A1461" s="11">
        <f t="shared" si="94"/>
        <v>35826</v>
      </c>
      <c r="B1461" s="7">
        <v>35796</v>
      </c>
      <c r="C1461" s="2" t="s">
        <v>0</v>
      </c>
      <c r="D1461" s="109"/>
      <c r="E1461" s="109"/>
      <c r="F1461" s="11">
        <f t="shared" si="95"/>
        <v>35826</v>
      </c>
      <c r="G1461" s="7">
        <v>35796</v>
      </c>
      <c r="H1461" s="16">
        <v>11110.2</v>
      </c>
      <c r="I1461" s="17">
        <f t="shared" si="96"/>
        <v>-2.6998569239833879E-4</v>
      </c>
      <c r="J1461" s="18">
        <f t="shared" si="97"/>
        <v>0.22463501636145985</v>
      </c>
      <c r="K1461" s="139"/>
      <c r="M1461" s="93"/>
    </row>
    <row r="1462" spans="1:13">
      <c r="A1462" s="11">
        <f t="shared" si="94"/>
        <v>35826</v>
      </c>
      <c r="B1462" s="7">
        <v>35797</v>
      </c>
      <c r="C1462" s="2" t="s">
        <v>0</v>
      </c>
      <c r="D1462" s="109"/>
      <c r="E1462" s="109"/>
      <c r="F1462" s="11">
        <f t="shared" si="95"/>
        <v>35826</v>
      </c>
      <c r="G1462" s="7">
        <v>35797</v>
      </c>
      <c r="H1462" s="16">
        <v>11079.8</v>
      </c>
      <c r="I1462" s="17">
        <f t="shared" si="96"/>
        <v>-2.7399746749798468E-3</v>
      </c>
      <c r="J1462" s="18">
        <f t="shared" si="97"/>
        <v>0.22335113474526425</v>
      </c>
      <c r="K1462" s="139"/>
      <c r="M1462" s="93"/>
    </row>
    <row r="1463" spans="1:13">
      <c r="A1463" s="11">
        <f t="shared" si="94"/>
        <v>35826</v>
      </c>
      <c r="B1463" s="7">
        <v>35800</v>
      </c>
      <c r="C1463" s="2" t="s">
        <v>0</v>
      </c>
      <c r="D1463" s="109"/>
      <c r="E1463" s="109"/>
      <c r="F1463" s="11">
        <f t="shared" si="95"/>
        <v>35826</v>
      </c>
      <c r="G1463" s="7">
        <v>35800</v>
      </c>
      <c r="H1463" s="16">
        <v>11236.7</v>
      </c>
      <c r="I1463" s="17">
        <f t="shared" si="96"/>
        <v>1.4061576437541013E-2</v>
      </c>
      <c r="J1463" s="18">
        <f t="shared" si="97"/>
        <v>0.22452982423640916</v>
      </c>
      <c r="K1463" s="139"/>
      <c r="M1463" s="93"/>
    </row>
    <row r="1464" spans="1:13">
      <c r="A1464" s="11">
        <f t="shared" si="94"/>
        <v>35826</v>
      </c>
      <c r="B1464" s="7">
        <v>35801</v>
      </c>
      <c r="C1464" s="2" t="s">
        <v>0</v>
      </c>
      <c r="D1464" s="109"/>
      <c r="E1464" s="109"/>
      <c r="F1464" s="11">
        <f t="shared" si="95"/>
        <v>35826</v>
      </c>
      <c r="G1464" s="7">
        <v>35801</v>
      </c>
      <c r="H1464" s="16">
        <v>11412.4</v>
      </c>
      <c r="I1464" s="17">
        <f t="shared" si="96"/>
        <v>1.5515276508432718E-2</v>
      </c>
      <c r="J1464" s="18">
        <f t="shared" si="97"/>
        <v>0.22580272839358467</v>
      </c>
      <c r="K1464" s="139"/>
      <c r="M1464" s="93"/>
    </row>
    <row r="1465" spans="1:13">
      <c r="A1465" s="11">
        <f t="shared" si="94"/>
        <v>35826</v>
      </c>
      <c r="B1465" s="7">
        <v>35802</v>
      </c>
      <c r="C1465" s="2" t="s">
        <v>0</v>
      </c>
      <c r="D1465" s="109"/>
      <c r="E1465" s="109"/>
      <c r="F1465" s="11">
        <f t="shared" si="95"/>
        <v>35826</v>
      </c>
      <c r="G1465" s="7">
        <v>35802</v>
      </c>
      <c r="H1465" s="16">
        <v>11252.2</v>
      </c>
      <c r="I1465" s="17">
        <f t="shared" si="96"/>
        <v>-1.4136818473192602E-2</v>
      </c>
      <c r="J1465" s="18">
        <f t="shared" si="97"/>
        <v>0.22589305976106916</v>
      </c>
      <c r="K1465" s="139"/>
      <c r="M1465" s="93"/>
    </row>
    <row r="1466" spans="1:13">
      <c r="A1466" s="11">
        <f t="shared" si="94"/>
        <v>35826</v>
      </c>
      <c r="B1466" s="7">
        <v>35803</v>
      </c>
      <c r="C1466" s="2" t="s">
        <v>0</v>
      </c>
      <c r="D1466" s="109"/>
      <c r="E1466" s="109"/>
      <c r="F1466" s="11">
        <f t="shared" si="95"/>
        <v>35826</v>
      </c>
      <c r="G1466" s="7">
        <v>35803</v>
      </c>
      <c r="H1466" s="16">
        <v>11266.8</v>
      </c>
      <c r="I1466" s="17">
        <f t="shared" si="96"/>
        <v>1.2966829828754615E-3</v>
      </c>
      <c r="J1466" s="18">
        <f t="shared" si="97"/>
        <v>0.22580117879651948</v>
      </c>
      <c r="K1466" s="139"/>
      <c r="M1466" s="93"/>
    </row>
    <row r="1467" spans="1:13">
      <c r="A1467" s="11">
        <f t="shared" si="94"/>
        <v>35826</v>
      </c>
      <c r="B1467" s="7">
        <v>35804</v>
      </c>
      <c r="C1467" s="2" t="s">
        <v>0</v>
      </c>
      <c r="D1467" s="109"/>
      <c r="E1467" s="109"/>
      <c r="F1467" s="11">
        <f t="shared" si="95"/>
        <v>35826</v>
      </c>
      <c r="G1467" s="7">
        <v>35804</v>
      </c>
      <c r="H1467" s="16">
        <v>11045.7</v>
      </c>
      <c r="I1467" s="17">
        <f t="shared" si="96"/>
        <v>-1.9819136112820022E-2</v>
      </c>
      <c r="J1467" s="18">
        <f t="shared" si="97"/>
        <v>0.22798853619076964</v>
      </c>
      <c r="K1467" s="139"/>
      <c r="M1467" s="93"/>
    </row>
    <row r="1468" spans="1:13">
      <c r="A1468" s="11">
        <f t="shared" si="94"/>
        <v>35826</v>
      </c>
      <c r="B1468" s="7">
        <v>35807</v>
      </c>
      <c r="C1468" s="2" t="s">
        <v>0</v>
      </c>
      <c r="D1468" s="109"/>
      <c r="E1468" s="109"/>
      <c r="F1468" s="11">
        <f t="shared" si="95"/>
        <v>35826</v>
      </c>
      <c r="G1468" s="7">
        <v>35807</v>
      </c>
      <c r="H1468" s="16">
        <v>10783.3</v>
      </c>
      <c r="I1468" s="17">
        <f t="shared" si="96"/>
        <v>-2.404257087363108E-2</v>
      </c>
      <c r="J1468" s="18">
        <f t="shared" si="97"/>
        <v>0.23071285837995456</v>
      </c>
      <c r="K1468" s="139"/>
      <c r="M1468" s="93"/>
    </row>
    <row r="1469" spans="1:13">
      <c r="A1469" s="11">
        <f t="shared" si="94"/>
        <v>35826</v>
      </c>
      <c r="B1469" s="7">
        <v>35808</v>
      </c>
      <c r="C1469" s="2" t="s">
        <v>0</v>
      </c>
      <c r="D1469" s="109"/>
      <c r="E1469" s="109"/>
      <c r="F1469" s="11">
        <f t="shared" si="95"/>
        <v>35826</v>
      </c>
      <c r="G1469" s="7">
        <v>35808</v>
      </c>
      <c r="H1469" s="16">
        <v>10879.7</v>
      </c>
      <c r="I1469" s="17">
        <f t="shared" si="96"/>
        <v>8.9000264343141559E-3</v>
      </c>
      <c r="J1469" s="18">
        <f t="shared" si="97"/>
        <v>0.23082958613468371</v>
      </c>
      <c r="K1469" s="139"/>
      <c r="M1469" s="93"/>
    </row>
    <row r="1470" spans="1:13">
      <c r="A1470" s="11">
        <f t="shared" si="94"/>
        <v>35826</v>
      </c>
      <c r="B1470" s="7">
        <v>35809</v>
      </c>
      <c r="C1470" s="2" t="s">
        <v>0</v>
      </c>
      <c r="D1470" s="109"/>
      <c r="E1470" s="109"/>
      <c r="F1470" s="11">
        <f t="shared" si="95"/>
        <v>35826</v>
      </c>
      <c r="G1470" s="7">
        <v>35809</v>
      </c>
      <c r="H1470" s="16">
        <v>11065.3</v>
      </c>
      <c r="I1470" s="17">
        <f t="shared" si="96"/>
        <v>1.6915418134192475E-2</v>
      </c>
      <c r="J1470" s="18">
        <f t="shared" si="97"/>
        <v>0.23253559859439879</v>
      </c>
      <c r="K1470" s="139"/>
      <c r="M1470" s="93"/>
    </row>
    <row r="1471" spans="1:13">
      <c r="A1471" s="11">
        <f t="shared" si="94"/>
        <v>35826</v>
      </c>
      <c r="B1471" s="7">
        <v>35810</v>
      </c>
      <c r="C1471" s="2" t="s">
        <v>0</v>
      </c>
      <c r="D1471" s="109"/>
      <c r="E1471" s="109"/>
      <c r="F1471" s="11">
        <f t="shared" si="95"/>
        <v>35826</v>
      </c>
      <c r="G1471" s="7">
        <v>35810</v>
      </c>
      <c r="H1471" s="16">
        <v>10975.3</v>
      </c>
      <c r="I1471" s="17">
        <f t="shared" si="96"/>
        <v>-8.1667922128396409E-3</v>
      </c>
      <c r="J1471" s="18">
        <f t="shared" si="97"/>
        <v>0.23292954513839959</v>
      </c>
      <c r="K1471" s="139"/>
      <c r="M1471" s="93"/>
    </row>
    <row r="1472" spans="1:13">
      <c r="A1472" s="11">
        <f t="shared" si="94"/>
        <v>35826</v>
      </c>
      <c r="B1472" s="7">
        <v>35811</v>
      </c>
      <c r="C1472" s="2" t="s">
        <v>0</v>
      </c>
      <c r="D1472" s="109"/>
      <c r="E1472" s="109"/>
      <c r="F1472" s="11">
        <f t="shared" si="95"/>
        <v>35826</v>
      </c>
      <c r="G1472" s="7">
        <v>35811</v>
      </c>
      <c r="H1472" s="16">
        <v>11103.2</v>
      </c>
      <c r="I1472" s="17">
        <f t="shared" si="96"/>
        <v>1.1586061619912078E-2</v>
      </c>
      <c r="J1472" s="18">
        <f t="shared" si="97"/>
        <v>0.23314418984762433</v>
      </c>
      <c r="K1472" s="139"/>
      <c r="M1472" s="93"/>
    </row>
    <row r="1473" spans="1:13">
      <c r="A1473" s="11">
        <f t="shared" si="94"/>
        <v>35826</v>
      </c>
      <c r="B1473" s="7">
        <v>35814</v>
      </c>
      <c r="C1473" s="2" t="s">
        <v>0</v>
      </c>
      <c r="D1473" s="109"/>
      <c r="E1473" s="109"/>
      <c r="F1473" s="11">
        <f t="shared" si="95"/>
        <v>35826</v>
      </c>
      <c r="G1473" s="7">
        <v>35814</v>
      </c>
      <c r="H1473" s="16">
        <v>11269.7</v>
      </c>
      <c r="I1473" s="17">
        <f t="shared" si="96"/>
        <v>1.4884353294501312E-2</v>
      </c>
      <c r="J1473" s="18">
        <f t="shared" si="97"/>
        <v>0.23396970473658929</v>
      </c>
      <c r="K1473" s="139"/>
      <c r="M1473" s="93"/>
    </row>
    <row r="1474" spans="1:13">
      <c r="A1474" s="11">
        <f t="shared" si="94"/>
        <v>35826</v>
      </c>
      <c r="B1474" s="7">
        <v>35815</v>
      </c>
      <c r="C1474" s="2" t="s">
        <v>0</v>
      </c>
      <c r="D1474" s="109"/>
      <c r="E1474" s="109"/>
      <c r="F1474" s="11">
        <f t="shared" si="95"/>
        <v>35826</v>
      </c>
      <c r="G1474" s="7">
        <v>35815</v>
      </c>
      <c r="H1474" s="16">
        <v>11211.1</v>
      </c>
      <c r="I1474" s="17">
        <f t="shared" si="96"/>
        <v>-5.2133494114191244E-3</v>
      </c>
      <c r="J1474" s="18">
        <f t="shared" si="97"/>
        <v>0.23404909115675593</v>
      </c>
      <c r="K1474" s="139"/>
      <c r="M1474" s="93"/>
    </row>
    <row r="1475" spans="1:13">
      <c r="A1475" s="11">
        <f t="shared" ref="A1475:A1538" si="98">EOMONTH(B1475,0)</f>
        <v>35826</v>
      </c>
      <c r="B1475" s="7">
        <v>35816</v>
      </c>
      <c r="C1475" s="2" t="s">
        <v>0</v>
      </c>
      <c r="D1475" s="109"/>
      <c r="E1475" s="109"/>
      <c r="F1475" s="11">
        <f t="shared" ref="F1475:F1538" si="99">EOMONTH(G1475,0)</f>
        <v>35826</v>
      </c>
      <c r="G1475" s="7">
        <v>35816</v>
      </c>
      <c r="H1475" s="16">
        <v>11142.3</v>
      </c>
      <c r="I1475" s="17">
        <f t="shared" si="96"/>
        <v>-6.1556825583386193E-3</v>
      </c>
      <c r="J1475" s="18">
        <f t="shared" si="97"/>
        <v>0.23354972156430712</v>
      </c>
      <c r="K1475" s="139"/>
      <c r="M1475" s="93"/>
    </row>
    <row r="1476" spans="1:13">
      <c r="A1476" s="11">
        <f t="shared" si="98"/>
        <v>35826</v>
      </c>
      <c r="B1476" s="7">
        <v>35817</v>
      </c>
      <c r="C1476" s="2" t="s">
        <v>0</v>
      </c>
      <c r="D1476" s="109"/>
      <c r="E1476" s="109"/>
      <c r="F1476" s="11">
        <f t="shared" si="99"/>
        <v>35826</v>
      </c>
      <c r="G1476" s="7">
        <v>35817</v>
      </c>
      <c r="H1476" s="16">
        <v>11045.9</v>
      </c>
      <c r="I1476" s="17">
        <f t="shared" ref="I1476:I1539" si="100">IF(AND(ISNUMBER(H1475),ISNUMBER(H1476)),LN(H1476/H1475)," ")</f>
        <v>-8.6893579970981783E-3</v>
      </c>
      <c r="J1476" s="18">
        <f t="shared" si="97"/>
        <v>0.2336585861082314</v>
      </c>
      <c r="K1476" s="139"/>
      <c r="M1476" s="93"/>
    </row>
    <row r="1477" spans="1:13">
      <c r="A1477" s="11">
        <f t="shared" si="98"/>
        <v>35826</v>
      </c>
      <c r="B1477" s="7">
        <v>35818</v>
      </c>
      <c r="C1477" s="2" t="s">
        <v>0</v>
      </c>
      <c r="D1477" s="109"/>
      <c r="E1477" s="109"/>
      <c r="F1477" s="11">
        <f t="shared" si="99"/>
        <v>35826</v>
      </c>
      <c r="G1477" s="7">
        <v>35818</v>
      </c>
      <c r="H1477" s="16">
        <v>11132.7</v>
      </c>
      <c r="I1477" s="17">
        <f t="shared" si="100"/>
        <v>7.8274050817789733E-3</v>
      </c>
      <c r="J1477" s="18">
        <f t="shared" si="97"/>
        <v>0.2328290906144215</v>
      </c>
      <c r="K1477" s="139"/>
      <c r="M1477" s="93"/>
    </row>
    <row r="1478" spans="1:13">
      <c r="A1478" s="11">
        <f t="shared" si="98"/>
        <v>35826</v>
      </c>
      <c r="B1478" s="7">
        <v>35821</v>
      </c>
      <c r="C1478" s="2" t="s">
        <v>0</v>
      </c>
      <c r="D1478" s="109"/>
      <c r="E1478" s="109"/>
      <c r="F1478" s="11">
        <f t="shared" si="99"/>
        <v>35826</v>
      </c>
      <c r="G1478" s="7">
        <v>35821</v>
      </c>
      <c r="H1478" s="16">
        <v>11135.7</v>
      </c>
      <c r="I1478" s="17">
        <f t="shared" si="100"/>
        <v>2.6944010509507036E-4</v>
      </c>
      <c r="J1478" s="18">
        <f t="shared" si="97"/>
        <v>0.23167733426600173</v>
      </c>
      <c r="K1478" s="139"/>
      <c r="M1478" s="93"/>
    </row>
    <row r="1479" spans="1:13">
      <c r="A1479" s="11">
        <f t="shared" si="98"/>
        <v>35826</v>
      </c>
      <c r="B1479" s="7">
        <v>35822</v>
      </c>
      <c r="C1479" s="2" t="s">
        <v>0</v>
      </c>
      <c r="D1479" s="109"/>
      <c r="E1479" s="109"/>
      <c r="F1479" s="11">
        <f t="shared" si="99"/>
        <v>35826</v>
      </c>
      <c r="G1479" s="7">
        <v>35822</v>
      </c>
      <c r="H1479" s="16">
        <v>11042</v>
      </c>
      <c r="I1479" s="17">
        <f t="shared" si="100"/>
        <v>-8.4499797121596072E-3</v>
      </c>
      <c r="J1479" s="18">
        <f t="shared" si="97"/>
        <v>0.2319090872917654</v>
      </c>
      <c r="K1479" s="139"/>
      <c r="M1479" s="93"/>
    </row>
    <row r="1480" spans="1:13">
      <c r="A1480" s="11">
        <f t="shared" si="98"/>
        <v>35826</v>
      </c>
      <c r="B1480" s="7">
        <v>35823</v>
      </c>
      <c r="C1480" s="2" t="s">
        <v>0</v>
      </c>
      <c r="D1480" s="109"/>
      <c r="E1480" s="109"/>
      <c r="F1480" s="11">
        <f t="shared" si="99"/>
        <v>35826</v>
      </c>
      <c r="G1480" s="7">
        <v>35823</v>
      </c>
      <c r="H1480" s="16">
        <v>11120.4</v>
      </c>
      <c r="I1480" s="17">
        <f t="shared" si="100"/>
        <v>7.0750755366560279E-3</v>
      </c>
      <c r="J1480" s="18">
        <f t="shared" si="97"/>
        <v>0.2322116202924481</v>
      </c>
      <c r="K1480" s="139"/>
      <c r="M1480" s="93"/>
    </row>
    <row r="1481" spans="1:13">
      <c r="A1481" s="11">
        <f t="shared" si="98"/>
        <v>35826</v>
      </c>
      <c r="B1481" s="7">
        <v>35824</v>
      </c>
      <c r="C1481" s="2" t="s">
        <v>0</v>
      </c>
      <c r="D1481" s="109"/>
      <c r="E1481" s="109"/>
      <c r="F1481" s="11">
        <f t="shared" si="99"/>
        <v>35826</v>
      </c>
      <c r="G1481" s="7">
        <v>35824</v>
      </c>
      <c r="H1481" s="16">
        <v>11204</v>
      </c>
      <c r="I1481" s="17">
        <f t="shared" si="100"/>
        <v>7.4895979993531807E-3</v>
      </c>
      <c r="J1481" s="18">
        <f t="shared" si="97"/>
        <v>0.23249581277720055</v>
      </c>
      <c r="K1481" s="139"/>
      <c r="M1481" s="93"/>
    </row>
    <row r="1482" spans="1:13">
      <c r="A1482" s="11">
        <f t="shared" si="98"/>
        <v>35826</v>
      </c>
      <c r="B1482" s="7">
        <v>35825</v>
      </c>
      <c r="C1482" s="2" t="s">
        <v>0</v>
      </c>
      <c r="D1482" s="109"/>
      <c r="E1482" s="109"/>
      <c r="F1482" s="11">
        <f t="shared" si="99"/>
        <v>35826</v>
      </c>
      <c r="G1482" s="7">
        <v>35825</v>
      </c>
      <c r="H1482" s="16">
        <v>11259.3</v>
      </c>
      <c r="I1482" s="17">
        <f t="shared" si="100"/>
        <v>4.9235964185366703E-3</v>
      </c>
      <c r="J1482" s="18">
        <f t="shared" si="97"/>
        <v>0.23266555804485797</v>
      </c>
      <c r="K1482" s="139"/>
      <c r="M1482" s="93"/>
    </row>
    <row r="1483" spans="1:13">
      <c r="A1483" s="11">
        <f t="shared" si="98"/>
        <v>35854</v>
      </c>
      <c r="B1483" s="7">
        <v>35828</v>
      </c>
      <c r="C1483" s="2" t="s">
        <v>0</v>
      </c>
      <c r="D1483" s="109"/>
      <c r="E1483" s="109"/>
      <c r="F1483" s="11">
        <f t="shared" si="99"/>
        <v>35854</v>
      </c>
      <c r="G1483" s="7">
        <v>35828</v>
      </c>
      <c r="H1483" s="16">
        <v>11315.7</v>
      </c>
      <c r="I1483" s="17">
        <f t="shared" si="100"/>
        <v>4.9966881368192807E-3</v>
      </c>
      <c r="J1483" s="18">
        <f t="shared" si="97"/>
        <v>0.23283741891981835</v>
      </c>
      <c r="K1483" s="139"/>
      <c r="M1483" s="93"/>
    </row>
    <row r="1484" spans="1:13">
      <c r="A1484" s="11">
        <f t="shared" si="98"/>
        <v>35854</v>
      </c>
      <c r="B1484" s="7">
        <v>35829</v>
      </c>
      <c r="C1484" s="2" t="s">
        <v>0</v>
      </c>
      <c r="D1484" s="109"/>
      <c r="E1484" s="109"/>
      <c r="F1484" s="11">
        <f t="shared" si="99"/>
        <v>35854</v>
      </c>
      <c r="G1484" s="7">
        <v>35829</v>
      </c>
      <c r="H1484" s="16">
        <v>11243.7</v>
      </c>
      <c r="I1484" s="17">
        <f t="shared" si="100"/>
        <v>-6.383170161351928E-3</v>
      </c>
      <c r="J1484" s="18">
        <f t="shared" si="97"/>
        <v>0.23299368025105782</v>
      </c>
      <c r="K1484" s="139"/>
      <c r="M1484" s="93"/>
    </row>
    <row r="1485" spans="1:13">
      <c r="A1485" s="11">
        <f t="shared" si="98"/>
        <v>35854</v>
      </c>
      <c r="B1485" s="7">
        <v>35830</v>
      </c>
      <c r="C1485" s="2" t="s">
        <v>0</v>
      </c>
      <c r="D1485" s="109"/>
      <c r="E1485" s="109"/>
      <c r="F1485" s="11">
        <f t="shared" si="99"/>
        <v>35854</v>
      </c>
      <c r="G1485" s="7">
        <v>35830</v>
      </c>
      <c r="H1485" s="16">
        <v>11264.1</v>
      </c>
      <c r="I1485" s="17">
        <f t="shared" si="100"/>
        <v>1.8127054253219946E-3</v>
      </c>
      <c r="J1485" s="18">
        <f t="shared" si="97"/>
        <v>0.2328213353013619</v>
      </c>
      <c r="K1485" s="139"/>
      <c r="M1485" s="93"/>
    </row>
    <row r="1486" spans="1:13">
      <c r="A1486" s="11">
        <f t="shared" si="98"/>
        <v>35854</v>
      </c>
      <c r="B1486" s="7">
        <v>35831</v>
      </c>
      <c r="C1486" s="2" t="s">
        <v>0</v>
      </c>
      <c r="D1486" s="109"/>
      <c r="E1486" s="109"/>
      <c r="F1486" s="11">
        <f t="shared" si="99"/>
        <v>35854</v>
      </c>
      <c r="G1486" s="7">
        <v>35831</v>
      </c>
      <c r="H1486" s="16">
        <v>11265.7</v>
      </c>
      <c r="I1486" s="17">
        <f t="shared" si="100"/>
        <v>1.4203410617860056E-4</v>
      </c>
      <c r="J1486" s="18">
        <f t="shared" si="97"/>
        <v>0.23281890426742746</v>
      </c>
      <c r="K1486" s="139"/>
      <c r="M1486" s="93"/>
    </row>
    <row r="1487" spans="1:13">
      <c r="A1487" s="11">
        <f t="shared" si="98"/>
        <v>35854</v>
      </c>
      <c r="B1487" s="7">
        <v>35832</v>
      </c>
      <c r="C1487" s="2" t="s">
        <v>0</v>
      </c>
      <c r="D1487" s="109"/>
      <c r="E1487" s="109"/>
      <c r="F1487" s="11">
        <f t="shared" si="99"/>
        <v>35854</v>
      </c>
      <c r="G1487" s="7">
        <v>35832</v>
      </c>
      <c r="H1487" s="16">
        <v>11269.6</v>
      </c>
      <c r="I1487" s="17">
        <f t="shared" si="100"/>
        <v>3.4612364059360929E-4</v>
      </c>
      <c r="J1487" s="18">
        <f t="shared" si="97"/>
        <v>0.23262432081670034</v>
      </c>
      <c r="K1487" s="139"/>
      <c r="M1487" s="93"/>
    </row>
    <row r="1488" spans="1:13">
      <c r="A1488" s="11">
        <f t="shared" si="98"/>
        <v>35854</v>
      </c>
      <c r="B1488" s="7">
        <v>35835</v>
      </c>
      <c r="C1488" s="2" t="s">
        <v>0</v>
      </c>
      <c r="D1488" s="109"/>
      <c r="E1488" s="109"/>
      <c r="F1488" s="11">
        <f t="shared" si="99"/>
        <v>35854</v>
      </c>
      <c r="G1488" s="7">
        <v>35835</v>
      </c>
      <c r="H1488" s="16">
        <v>11398.3</v>
      </c>
      <c r="I1488" s="17">
        <f t="shared" si="100"/>
        <v>1.1355386509560722E-2</v>
      </c>
      <c r="J1488" s="18">
        <f t="shared" si="97"/>
        <v>0.23339268549937794</v>
      </c>
      <c r="K1488" s="139"/>
      <c r="M1488" s="93"/>
    </row>
    <row r="1489" spans="1:13">
      <c r="A1489" s="11">
        <f t="shared" si="98"/>
        <v>35854</v>
      </c>
      <c r="B1489" s="7">
        <v>35836</v>
      </c>
      <c r="C1489" s="2" t="s">
        <v>0</v>
      </c>
      <c r="D1489" s="109"/>
      <c r="E1489" s="109"/>
      <c r="F1489" s="11">
        <f t="shared" si="99"/>
        <v>35854</v>
      </c>
      <c r="G1489" s="7">
        <v>35836</v>
      </c>
      <c r="H1489" s="16">
        <v>11313.4</v>
      </c>
      <c r="I1489" s="17">
        <f t="shared" si="100"/>
        <v>-7.4763576009973633E-3</v>
      </c>
      <c r="J1489" s="18">
        <f t="shared" si="97"/>
        <v>0.23352692019477397</v>
      </c>
      <c r="K1489" s="139"/>
      <c r="M1489" s="93"/>
    </row>
    <row r="1490" spans="1:13">
      <c r="A1490" s="11">
        <f t="shared" si="98"/>
        <v>35854</v>
      </c>
      <c r="B1490" s="7">
        <v>35837</v>
      </c>
      <c r="C1490" s="2" t="s">
        <v>0</v>
      </c>
      <c r="D1490" s="109"/>
      <c r="E1490" s="109"/>
      <c r="F1490" s="11">
        <f t="shared" si="99"/>
        <v>35854</v>
      </c>
      <c r="G1490" s="7">
        <v>35837</v>
      </c>
      <c r="H1490" s="16">
        <v>11347.9</v>
      </c>
      <c r="I1490" s="17">
        <f t="shared" si="100"/>
        <v>3.044840909769744E-3</v>
      </c>
      <c r="J1490" s="18">
        <f t="shared" si="97"/>
        <v>0.23341851820654372</v>
      </c>
      <c r="K1490" s="139"/>
      <c r="M1490" s="93"/>
    </row>
    <row r="1491" spans="1:13">
      <c r="A1491" s="11">
        <f t="shared" si="98"/>
        <v>35854</v>
      </c>
      <c r="B1491" s="7">
        <v>35838</v>
      </c>
      <c r="C1491" s="2" t="s">
        <v>0</v>
      </c>
      <c r="D1491" s="109"/>
      <c r="E1491" s="109"/>
      <c r="F1491" s="11">
        <f t="shared" si="99"/>
        <v>35854</v>
      </c>
      <c r="G1491" s="7">
        <v>35838</v>
      </c>
      <c r="H1491" s="16">
        <v>11321.9</v>
      </c>
      <c r="I1491" s="17">
        <f t="shared" si="100"/>
        <v>-2.29380156860419E-3</v>
      </c>
      <c r="J1491" s="18">
        <f t="shared" si="97"/>
        <v>0.23180886670151146</v>
      </c>
      <c r="K1491" s="139"/>
      <c r="M1491" s="93"/>
    </row>
    <row r="1492" spans="1:13">
      <c r="A1492" s="11">
        <f t="shared" si="98"/>
        <v>35854</v>
      </c>
      <c r="B1492" s="7">
        <v>35839</v>
      </c>
      <c r="C1492" s="2" t="s">
        <v>0</v>
      </c>
      <c r="D1492" s="109"/>
      <c r="E1492" s="109"/>
      <c r="F1492" s="11">
        <f t="shared" si="99"/>
        <v>35854</v>
      </c>
      <c r="G1492" s="7">
        <v>35839</v>
      </c>
      <c r="H1492" s="16">
        <v>11229.5</v>
      </c>
      <c r="I1492" s="17">
        <f t="shared" si="100"/>
        <v>-8.194659052048742E-3</v>
      </c>
      <c r="J1492" s="18">
        <f t="shared" si="97"/>
        <v>0.23151526284298182</v>
      </c>
      <c r="K1492" s="139"/>
      <c r="M1492" s="93"/>
    </row>
    <row r="1493" spans="1:13">
      <c r="A1493" s="11">
        <f t="shared" si="98"/>
        <v>35854</v>
      </c>
      <c r="B1493" s="7">
        <v>35842</v>
      </c>
      <c r="C1493" s="2" t="s">
        <v>0</v>
      </c>
      <c r="D1493" s="109"/>
      <c r="E1493" s="109"/>
      <c r="F1493" s="11">
        <f t="shared" si="99"/>
        <v>35854</v>
      </c>
      <c r="G1493" s="7">
        <v>35842</v>
      </c>
      <c r="H1493" s="16">
        <v>11099.9</v>
      </c>
      <c r="I1493" s="17">
        <f t="shared" si="100"/>
        <v>-1.1608144892942323E-2</v>
      </c>
      <c r="J1493" s="18">
        <f t="shared" si="97"/>
        <v>0.23141852296454712</v>
      </c>
      <c r="K1493" s="139"/>
      <c r="M1493" s="93"/>
    </row>
    <row r="1494" spans="1:13">
      <c r="A1494" s="11">
        <f t="shared" si="98"/>
        <v>35854</v>
      </c>
      <c r="B1494" s="7">
        <v>35843</v>
      </c>
      <c r="C1494" s="2" t="s">
        <v>0</v>
      </c>
      <c r="D1494" s="109"/>
      <c r="E1494" s="109"/>
      <c r="F1494" s="11">
        <f t="shared" si="99"/>
        <v>35854</v>
      </c>
      <c r="G1494" s="7">
        <v>35843</v>
      </c>
      <c r="H1494" s="16">
        <v>11256.8</v>
      </c>
      <c r="I1494" s="17">
        <f t="shared" si="100"/>
        <v>1.4036291223210755E-2</v>
      </c>
      <c r="J1494" s="18">
        <f t="shared" si="97"/>
        <v>0.23261475087986835</v>
      </c>
      <c r="K1494" s="139"/>
      <c r="M1494" s="93"/>
    </row>
    <row r="1495" spans="1:13">
      <c r="A1495" s="11">
        <f t="shared" si="98"/>
        <v>35854</v>
      </c>
      <c r="B1495" s="7">
        <v>35844</v>
      </c>
      <c r="C1495" s="2" t="s">
        <v>0</v>
      </c>
      <c r="D1495" s="109"/>
      <c r="E1495" s="109"/>
      <c r="F1495" s="11">
        <f t="shared" si="99"/>
        <v>35854</v>
      </c>
      <c r="G1495" s="7">
        <v>35844</v>
      </c>
      <c r="H1495" s="16">
        <v>11278.1</v>
      </c>
      <c r="I1495" s="17">
        <f t="shared" si="100"/>
        <v>1.8904016741296825E-3</v>
      </c>
      <c r="J1495" s="18">
        <f t="shared" si="97"/>
        <v>0.23256407592336578</v>
      </c>
      <c r="K1495" s="139"/>
      <c r="M1495" s="93"/>
    </row>
    <row r="1496" spans="1:13">
      <c r="A1496" s="11">
        <f t="shared" si="98"/>
        <v>35854</v>
      </c>
      <c r="B1496" s="7">
        <v>35845</v>
      </c>
      <c r="C1496" s="2" t="s">
        <v>0</v>
      </c>
      <c r="D1496" s="109"/>
      <c r="E1496" s="109"/>
      <c r="F1496" s="11">
        <f t="shared" si="99"/>
        <v>35854</v>
      </c>
      <c r="G1496" s="7">
        <v>35845</v>
      </c>
      <c r="H1496" s="16">
        <v>11250.6</v>
      </c>
      <c r="I1496" s="17">
        <f t="shared" si="100"/>
        <v>-2.4413316044477711E-3</v>
      </c>
      <c r="J1496" s="18">
        <f t="shared" si="97"/>
        <v>0.23260335981308983</v>
      </c>
      <c r="K1496" s="139"/>
      <c r="M1496" s="93"/>
    </row>
    <row r="1497" spans="1:13">
      <c r="A1497" s="11">
        <f t="shared" si="98"/>
        <v>35854</v>
      </c>
      <c r="B1497" s="7">
        <v>35846</v>
      </c>
      <c r="C1497" s="2" t="s">
        <v>0</v>
      </c>
      <c r="D1497" s="109"/>
      <c r="E1497" s="109"/>
      <c r="F1497" s="11">
        <f t="shared" si="99"/>
        <v>35854</v>
      </c>
      <c r="G1497" s="7">
        <v>35846</v>
      </c>
      <c r="H1497" s="16">
        <v>11187</v>
      </c>
      <c r="I1497" s="17">
        <f t="shared" si="100"/>
        <v>-5.6690706967974288E-3</v>
      </c>
      <c r="J1497" s="18">
        <f t="shared" si="97"/>
        <v>0.23276500750136592</v>
      </c>
      <c r="K1497" s="139"/>
      <c r="M1497" s="93"/>
    </row>
    <row r="1498" spans="1:13">
      <c r="A1498" s="11">
        <f t="shared" si="98"/>
        <v>35854</v>
      </c>
      <c r="B1498" s="7">
        <v>35849</v>
      </c>
      <c r="C1498" s="2" t="s">
        <v>0</v>
      </c>
      <c r="D1498" s="109"/>
      <c r="E1498" s="109"/>
      <c r="F1498" s="11">
        <f t="shared" si="99"/>
        <v>35854</v>
      </c>
      <c r="G1498" s="7">
        <v>35849</v>
      </c>
      <c r="H1498" s="16">
        <v>11222.4</v>
      </c>
      <c r="I1498" s="17">
        <f t="shared" si="100"/>
        <v>3.1593910989284172E-3</v>
      </c>
      <c r="J1498" s="18">
        <f t="shared" si="97"/>
        <v>0.23280521721385963</v>
      </c>
      <c r="K1498" s="139"/>
      <c r="M1498" s="93"/>
    </row>
    <row r="1499" spans="1:13">
      <c r="A1499" s="11">
        <f t="shared" si="98"/>
        <v>35854</v>
      </c>
      <c r="B1499" s="7">
        <v>35850</v>
      </c>
      <c r="C1499" s="2" t="s">
        <v>0</v>
      </c>
      <c r="D1499" s="109"/>
      <c r="E1499" s="109"/>
      <c r="F1499" s="11">
        <f t="shared" si="99"/>
        <v>35854</v>
      </c>
      <c r="G1499" s="7">
        <v>35850</v>
      </c>
      <c r="H1499" s="16">
        <v>11272</v>
      </c>
      <c r="I1499" s="17">
        <f t="shared" si="100"/>
        <v>4.4099936326572158E-3</v>
      </c>
      <c r="J1499" s="18">
        <f t="shared" si="97"/>
        <v>0.23281558136333469</v>
      </c>
      <c r="K1499" s="139"/>
      <c r="M1499" s="93"/>
    </row>
    <row r="1500" spans="1:13">
      <c r="A1500" s="11">
        <f t="shared" si="98"/>
        <v>35854</v>
      </c>
      <c r="B1500" s="7">
        <v>35851</v>
      </c>
      <c r="C1500" s="2" t="s">
        <v>0</v>
      </c>
      <c r="D1500" s="109"/>
      <c r="E1500" s="109"/>
      <c r="F1500" s="11">
        <f t="shared" si="99"/>
        <v>35854</v>
      </c>
      <c r="G1500" s="7">
        <v>35851</v>
      </c>
      <c r="H1500" s="16">
        <v>11308.8</v>
      </c>
      <c r="I1500" s="17">
        <f t="shared" si="100"/>
        <v>3.2594091068063472E-3</v>
      </c>
      <c r="J1500" s="18">
        <f t="shared" si="97"/>
        <v>0.23193710807206322</v>
      </c>
      <c r="K1500" s="139"/>
      <c r="M1500" s="93"/>
    </row>
    <row r="1501" spans="1:13">
      <c r="A1501" s="11">
        <f t="shared" si="98"/>
        <v>35854</v>
      </c>
      <c r="B1501" s="7">
        <v>35852</v>
      </c>
      <c r="C1501" s="2" t="s">
        <v>0</v>
      </c>
      <c r="D1501" s="109"/>
      <c r="E1501" s="109"/>
      <c r="F1501" s="11">
        <f t="shared" si="99"/>
        <v>35854</v>
      </c>
      <c r="G1501" s="7">
        <v>35852</v>
      </c>
      <c r="H1501" s="16">
        <v>11410.5</v>
      </c>
      <c r="I1501" s="17">
        <f t="shared" si="100"/>
        <v>8.9528004201429399E-3</v>
      </c>
      <c r="J1501" s="18">
        <f t="shared" ref="J1501:J1564" si="101">IF(ISNUMBER(I1501),STDEV(I1412:I1501)*SQRT(252),"")</f>
        <v>0.22804446219267854</v>
      </c>
      <c r="K1501" s="139"/>
      <c r="M1501" s="93"/>
    </row>
    <row r="1502" spans="1:13">
      <c r="A1502" s="11">
        <f t="shared" si="98"/>
        <v>35854</v>
      </c>
      <c r="B1502" s="7">
        <v>35853</v>
      </c>
      <c r="C1502" s="2" t="s">
        <v>0</v>
      </c>
      <c r="D1502" s="109"/>
      <c r="E1502" s="109"/>
      <c r="F1502" s="11">
        <f t="shared" si="99"/>
        <v>35854</v>
      </c>
      <c r="G1502" s="7">
        <v>35853</v>
      </c>
      <c r="H1502" s="16">
        <v>11414</v>
      </c>
      <c r="I1502" s="17">
        <f t="shared" si="100"/>
        <v>3.0668799118780798E-4</v>
      </c>
      <c r="J1502" s="18">
        <f t="shared" si="101"/>
        <v>0.22541138678626546</v>
      </c>
      <c r="K1502" s="139"/>
      <c r="M1502" s="93"/>
    </row>
    <row r="1503" spans="1:13">
      <c r="A1503" s="11">
        <f t="shared" si="98"/>
        <v>35885</v>
      </c>
      <c r="B1503" s="7">
        <v>35856</v>
      </c>
      <c r="C1503" s="2" t="s">
        <v>0</v>
      </c>
      <c r="D1503" s="109"/>
      <c r="E1503" s="109"/>
      <c r="F1503" s="11">
        <f t="shared" si="99"/>
        <v>35885</v>
      </c>
      <c r="G1503" s="7">
        <v>35856</v>
      </c>
      <c r="H1503" s="16">
        <v>11427.8</v>
      </c>
      <c r="I1503" s="17">
        <f t="shared" si="100"/>
        <v>1.2083112258242943E-3</v>
      </c>
      <c r="J1503" s="18">
        <f t="shared" si="101"/>
        <v>0.21883601370647912</v>
      </c>
      <c r="K1503" s="139"/>
      <c r="M1503" s="93"/>
    </row>
    <row r="1504" spans="1:13">
      <c r="A1504" s="11">
        <f t="shared" si="98"/>
        <v>35885</v>
      </c>
      <c r="B1504" s="7">
        <v>35857</v>
      </c>
      <c r="C1504" s="2" t="s">
        <v>0</v>
      </c>
      <c r="D1504" s="109"/>
      <c r="E1504" s="109"/>
      <c r="F1504" s="11">
        <f t="shared" si="99"/>
        <v>35885</v>
      </c>
      <c r="G1504" s="7">
        <v>35857</v>
      </c>
      <c r="H1504" s="16">
        <v>11388.8</v>
      </c>
      <c r="I1504" s="17">
        <f t="shared" si="100"/>
        <v>-3.4185670066042787E-3</v>
      </c>
      <c r="J1504" s="18">
        <f t="shared" si="101"/>
        <v>0.18312226795502623</v>
      </c>
      <c r="K1504" s="139"/>
      <c r="M1504" s="93"/>
    </row>
    <row r="1505" spans="1:13">
      <c r="A1505" s="11">
        <f t="shared" si="98"/>
        <v>35885</v>
      </c>
      <c r="B1505" s="7">
        <v>35858</v>
      </c>
      <c r="C1505" s="2" t="s">
        <v>0</v>
      </c>
      <c r="D1505" s="109"/>
      <c r="E1505" s="109"/>
      <c r="F1505" s="11">
        <f t="shared" si="99"/>
        <v>35885</v>
      </c>
      <c r="G1505" s="7">
        <v>35858</v>
      </c>
      <c r="H1505" s="16">
        <v>11497</v>
      </c>
      <c r="I1505" s="17">
        <f t="shared" si="100"/>
        <v>9.4557154378668313E-3</v>
      </c>
      <c r="J1505" s="18">
        <f t="shared" si="101"/>
        <v>0.15597866050979847</v>
      </c>
      <c r="K1505" s="139"/>
      <c r="M1505" s="93"/>
    </row>
    <row r="1506" spans="1:13">
      <c r="A1506" s="11">
        <f t="shared" si="98"/>
        <v>35885</v>
      </c>
      <c r="B1506" s="7">
        <v>35859</v>
      </c>
      <c r="C1506" s="2" t="s">
        <v>0</v>
      </c>
      <c r="D1506" s="109"/>
      <c r="E1506" s="109"/>
      <c r="F1506" s="11">
        <f t="shared" si="99"/>
        <v>35885</v>
      </c>
      <c r="G1506" s="7">
        <v>35859</v>
      </c>
      <c r="H1506" s="16">
        <v>11270.6</v>
      </c>
      <c r="I1506" s="17">
        <f t="shared" si="100"/>
        <v>-1.9888566450267764E-2</v>
      </c>
      <c r="J1506" s="18">
        <f t="shared" si="101"/>
        <v>0.15984368892471304</v>
      </c>
      <c r="K1506" s="139"/>
      <c r="M1506" s="93"/>
    </row>
    <row r="1507" spans="1:13">
      <c r="A1507" s="11">
        <f t="shared" si="98"/>
        <v>35885</v>
      </c>
      <c r="B1507" s="7">
        <v>35860</v>
      </c>
      <c r="C1507" s="2" t="s">
        <v>0</v>
      </c>
      <c r="D1507" s="109"/>
      <c r="E1507" s="109"/>
      <c r="F1507" s="11">
        <f t="shared" si="99"/>
        <v>35885</v>
      </c>
      <c r="G1507" s="7">
        <v>35860</v>
      </c>
      <c r="H1507" s="16">
        <v>11346.4</v>
      </c>
      <c r="I1507" s="17">
        <f t="shared" si="100"/>
        <v>6.7029476769251825E-3</v>
      </c>
      <c r="J1507" s="18">
        <f t="shared" si="101"/>
        <v>0.15930314899386003</v>
      </c>
      <c r="K1507" s="139"/>
      <c r="M1507" s="93"/>
    </row>
    <row r="1508" spans="1:13">
      <c r="A1508" s="11">
        <f t="shared" si="98"/>
        <v>35885</v>
      </c>
      <c r="B1508" s="7">
        <v>35863</v>
      </c>
      <c r="C1508" s="2" t="s">
        <v>0</v>
      </c>
      <c r="D1508" s="109"/>
      <c r="E1508" s="109"/>
      <c r="F1508" s="11">
        <f t="shared" si="99"/>
        <v>35885</v>
      </c>
      <c r="G1508" s="7">
        <v>35863</v>
      </c>
      <c r="H1508" s="16">
        <v>11419.7</v>
      </c>
      <c r="I1508" s="17">
        <f t="shared" si="100"/>
        <v>6.4394211822720246E-3</v>
      </c>
      <c r="J1508" s="18">
        <f t="shared" si="101"/>
        <v>0.15752898124146883</v>
      </c>
      <c r="K1508" s="139"/>
      <c r="M1508" s="93"/>
    </row>
    <row r="1509" spans="1:13">
      <c r="A1509" s="11">
        <f t="shared" si="98"/>
        <v>35885</v>
      </c>
      <c r="B1509" s="7">
        <v>35864</v>
      </c>
      <c r="C1509" s="2" t="s">
        <v>0</v>
      </c>
      <c r="D1509" s="109"/>
      <c r="E1509" s="109"/>
      <c r="F1509" s="11">
        <f t="shared" si="99"/>
        <v>35885</v>
      </c>
      <c r="G1509" s="7">
        <v>35864</v>
      </c>
      <c r="H1509" s="16">
        <v>11461.1</v>
      </c>
      <c r="I1509" s="17">
        <f t="shared" si="100"/>
        <v>3.618758538090126E-3</v>
      </c>
      <c r="J1509" s="18">
        <f t="shared" si="101"/>
        <v>0.15477497049970484</v>
      </c>
      <c r="K1509" s="139"/>
      <c r="M1509" s="93"/>
    </row>
    <row r="1510" spans="1:13">
      <c r="A1510" s="11">
        <f t="shared" si="98"/>
        <v>35885</v>
      </c>
      <c r="B1510" s="7">
        <v>35865</v>
      </c>
      <c r="C1510" s="2" t="s">
        <v>0</v>
      </c>
      <c r="D1510" s="109"/>
      <c r="E1510" s="109"/>
      <c r="F1510" s="11">
        <f t="shared" si="99"/>
        <v>35885</v>
      </c>
      <c r="G1510" s="7">
        <v>35865</v>
      </c>
      <c r="H1510" s="16">
        <v>11551.9</v>
      </c>
      <c r="I1510" s="17">
        <f t="shared" si="100"/>
        <v>7.8912328846843342E-3</v>
      </c>
      <c r="J1510" s="18">
        <f t="shared" si="101"/>
        <v>0.15520358897218969</v>
      </c>
      <c r="K1510" s="139"/>
      <c r="M1510" s="93"/>
    </row>
    <row r="1511" spans="1:13">
      <c r="A1511" s="11">
        <f t="shared" si="98"/>
        <v>35885</v>
      </c>
      <c r="B1511" s="7">
        <v>35866</v>
      </c>
      <c r="C1511" s="2" t="s">
        <v>0</v>
      </c>
      <c r="D1511" s="109"/>
      <c r="E1511" s="109"/>
      <c r="F1511" s="11">
        <f t="shared" si="99"/>
        <v>35885</v>
      </c>
      <c r="G1511" s="7">
        <v>35866</v>
      </c>
      <c r="H1511" s="16">
        <v>11579</v>
      </c>
      <c r="I1511" s="17">
        <f t="shared" si="100"/>
        <v>2.3431870268287159E-3</v>
      </c>
      <c r="J1511" s="18">
        <f t="shared" si="101"/>
        <v>0.1540719306790086</v>
      </c>
      <c r="K1511" s="139"/>
      <c r="M1511" s="93"/>
    </row>
    <row r="1512" spans="1:13">
      <c r="A1512" s="11">
        <f t="shared" si="98"/>
        <v>35885</v>
      </c>
      <c r="B1512" s="7">
        <v>35867</v>
      </c>
      <c r="C1512" s="2" t="s">
        <v>0</v>
      </c>
      <c r="D1512" s="109"/>
      <c r="E1512" s="109"/>
      <c r="F1512" s="11">
        <f t="shared" si="99"/>
        <v>35885</v>
      </c>
      <c r="G1512" s="7">
        <v>35867</v>
      </c>
      <c r="H1512" s="16">
        <v>11622.3</v>
      </c>
      <c r="I1512" s="17">
        <f t="shared" si="100"/>
        <v>3.732553802686563E-3</v>
      </c>
      <c r="J1512" s="18">
        <f t="shared" si="101"/>
        <v>0.14806716642726481</v>
      </c>
      <c r="K1512" s="139"/>
      <c r="M1512" s="93"/>
    </row>
    <row r="1513" spans="1:13">
      <c r="A1513" s="11">
        <f t="shared" si="98"/>
        <v>35885</v>
      </c>
      <c r="B1513" s="7">
        <v>35870</v>
      </c>
      <c r="C1513" s="2" t="s">
        <v>0</v>
      </c>
      <c r="D1513" s="109"/>
      <c r="E1513" s="109"/>
      <c r="F1513" s="11">
        <f t="shared" si="99"/>
        <v>35885</v>
      </c>
      <c r="G1513" s="7">
        <v>35870</v>
      </c>
      <c r="H1513" s="16">
        <v>11626.2</v>
      </c>
      <c r="I1513" s="17">
        <f t="shared" si="100"/>
        <v>3.355055196322657E-4</v>
      </c>
      <c r="J1513" s="18">
        <f t="shared" si="101"/>
        <v>0.14800623373462746</v>
      </c>
      <c r="K1513" s="139"/>
      <c r="M1513" s="93"/>
    </row>
    <row r="1514" spans="1:13">
      <c r="A1514" s="11">
        <f t="shared" si="98"/>
        <v>35885</v>
      </c>
      <c r="B1514" s="7">
        <v>35871</v>
      </c>
      <c r="C1514" s="2" t="s">
        <v>0</v>
      </c>
      <c r="D1514" s="109"/>
      <c r="E1514" s="109"/>
      <c r="F1514" s="11">
        <f t="shared" si="99"/>
        <v>35885</v>
      </c>
      <c r="G1514" s="7">
        <v>35871</v>
      </c>
      <c r="H1514" s="16">
        <v>11791.5</v>
      </c>
      <c r="I1514" s="17">
        <f t="shared" si="100"/>
        <v>1.4117760967328977E-2</v>
      </c>
      <c r="J1514" s="18">
        <f t="shared" si="101"/>
        <v>0.14962856765535601</v>
      </c>
      <c r="K1514" s="139"/>
      <c r="M1514" s="93"/>
    </row>
    <row r="1515" spans="1:13">
      <c r="A1515" s="11">
        <f t="shared" si="98"/>
        <v>35885</v>
      </c>
      <c r="B1515" s="7">
        <v>35872</v>
      </c>
      <c r="C1515" s="2" t="s">
        <v>0</v>
      </c>
      <c r="D1515" s="109"/>
      <c r="E1515" s="109"/>
      <c r="F1515" s="11">
        <f t="shared" si="99"/>
        <v>35885</v>
      </c>
      <c r="G1515" s="7">
        <v>35872</v>
      </c>
      <c r="H1515" s="16">
        <v>11805.6</v>
      </c>
      <c r="I1515" s="17">
        <f t="shared" si="100"/>
        <v>1.1950622473190036E-3</v>
      </c>
      <c r="J1515" s="18">
        <f t="shared" si="101"/>
        <v>0.14924626575230182</v>
      </c>
      <c r="K1515" s="139"/>
      <c r="M1515" s="93"/>
    </row>
    <row r="1516" spans="1:13">
      <c r="A1516" s="11">
        <f t="shared" si="98"/>
        <v>35885</v>
      </c>
      <c r="B1516" s="7">
        <v>35873</v>
      </c>
      <c r="C1516" s="2" t="s">
        <v>0</v>
      </c>
      <c r="D1516" s="109"/>
      <c r="E1516" s="109"/>
      <c r="F1516" s="11">
        <f t="shared" si="99"/>
        <v>35885</v>
      </c>
      <c r="G1516" s="7">
        <v>35873</v>
      </c>
      <c r="H1516" s="16">
        <v>11814.5</v>
      </c>
      <c r="I1516" s="17">
        <f t="shared" si="100"/>
        <v>7.5359549038295334E-4</v>
      </c>
      <c r="J1516" s="18">
        <f t="shared" si="101"/>
        <v>0.14916712529421147</v>
      </c>
      <c r="K1516" s="139"/>
      <c r="M1516" s="93"/>
    </row>
    <row r="1517" spans="1:13">
      <c r="A1517" s="11">
        <f t="shared" si="98"/>
        <v>35885</v>
      </c>
      <c r="B1517" s="7">
        <v>35874</v>
      </c>
      <c r="C1517" s="2" t="s">
        <v>0</v>
      </c>
      <c r="D1517" s="109"/>
      <c r="E1517" s="109"/>
      <c r="F1517" s="11">
        <f t="shared" si="99"/>
        <v>35885</v>
      </c>
      <c r="G1517" s="7">
        <v>35874</v>
      </c>
      <c r="H1517" s="16">
        <v>11843.9</v>
      </c>
      <c r="I1517" s="17">
        <f t="shared" si="100"/>
        <v>2.4853764526666738E-3</v>
      </c>
      <c r="J1517" s="18">
        <f t="shared" si="101"/>
        <v>0.14781102442048039</v>
      </c>
      <c r="K1517" s="139"/>
      <c r="M1517" s="93"/>
    </row>
    <row r="1518" spans="1:13">
      <c r="A1518" s="11">
        <f t="shared" si="98"/>
        <v>35885</v>
      </c>
      <c r="B1518" s="7">
        <v>35877</v>
      </c>
      <c r="C1518" s="2" t="s">
        <v>0</v>
      </c>
      <c r="D1518" s="109"/>
      <c r="E1518" s="109"/>
      <c r="F1518" s="11">
        <f t="shared" si="99"/>
        <v>35885</v>
      </c>
      <c r="G1518" s="7">
        <v>35877</v>
      </c>
      <c r="H1518" s="16">
        <v>11858.5</v>
      </c>
      <c r="I1518" s="17">
        <f t="shared" si="100"/>
        <v>1.2319429126599721E-3</v>
      </c>
      <c r="J1518" s="18">
        <f t="shared" si="101"/>
        <v>0.14776970960762115</v>
      </c>
      <c r="K1518" s="139"/>
      <c r="M1518" s="93"/>
    </row>
    <row r="1519" spans="1:13">
      <c r="A1519" s="11">
        <f t="shared" si="98"/>
        <v>35885</v>
      </c>
      <c r="B1519" s="7">
        <v>35878</v>
      </c>
      <c r="C1519" s="2" t="s">
        <v>0</v>
      </c>
      <c r="D1519" s="109"/>
      <c r="E1519" s="109"/>
      <c r="F1519" s="11">
        <f t="shared" si="99"/>
        <v>35885</v>
      </c>
      <c r="G1519" s="7">
        <v>35878</v>
      </c>
      <c r="H1519" s="16">
        <v>11920.5</v>
      </c>
      <c r="I1519" s="17">
        <f t="shared" si="100"/>
        <v>5.2146970433945058E-3</v>
      </c>
      <c r="J1519" s="18">
        <f t="shared" si="101"/>
        <v>0.14705088388820167</v>
      </c>
      <c r="K1519" s="139"/>
      <c r="M1519" s="93"/>
    </row>
    <row r="1520" spans="1:13">
      <c r="A1520" s="11">
        <f t="shared" si="98"/>
        <v>35885</v>
      </c>
      <c r="B1520" s="7">
        <v>35879</v>
      </c>
      <c r="C1520" s="2" t="s">
        <v>0</v>
      </c>
      <c r="D1520" s="109"/>
      <c r="E1520" s="109"/>
      <c r="F1520" s="11">
        <f t="shared" si="99"/>
        <v>35885</v>
      </c>
      <c r="G1520" s="7">
        <v>35879</v>
      </c>
      <c r="H1520" s="16">
        <v>11878.6</v>
      </c>
      <c r="I1520" s="17">
        <f t="shared" si="100"/>
        <v>-3.5211451938344115E-3</v>
      </c>
      <c r="J1520" s="18">
        <f t="shared" si="101"/>
        <v>0.14582207613263012</v>
      </c>
      <c r="K1520" s="139"/>
      <c r="M1520" s="93"/>
    </row>
    <row r="1521" spans="1:13">
      <c r="A1521" s="11">
        <f t="shared" si="98"/>
        <v>35885</v>
      </c>
      <c r="B1521" s="7">
        <v>35880</v>
      </c>
      <c r="C1521" s="2" t="s">
        <v>0</v>
      </c>
      <c r="D1521" s="109"/>
      <c r="E1521" s="109"/>
      <c r="F1521" s="11">
        <f t="shared" si="99"/>
        <v>35885</v>
      </c>
      <c r="G1521" s="7">
        <v>35880</v>
      </c>
      <c r="H1521" s="16">
        <v>11889.1</v>
      </c>
      <c r="I1521" s="17">
        <f t="shared" si="100"/>
        <v>8.835521050063876E-4</v>
      </c>
      <c r="J1521" s="18">
        <f t="shared" si="101"/>
        <v>0.14578559600850971</v>
      </c>
      <c r="K1521" s="139"/>
      <c r="M1521" s="93"/>
    </row>
    <row r="1522" spans="1:13">
      <c r="A1522" s="11">
        <f t="shared" si="98"/>
        <v>35885</v>
      </c>
      <c r="B1522" s="7">
        <v>35881</v>
      </c>
      <c r="C1522" s="2" t="s">
        <v>0</v>
      </c>
      <c r="D1522" s="109"/>
      <c r="E1522" s="109"/>
      <c r="F1522" s="11">
        <f t="shared" si="99"/>
        <v>35885</v>
      </c>
      <c r="G1522" s="7">
        <v>35881</v>
      </c>
      <c r="H1522" s="16">
        <v>11799.5</v>
      </c>
      <c r="I1522" s="17">
        <f t="shared" si="100"/>
        <v>-7.5648562848715005E-3</v>
      </c>
      <c r="J1522" s="18">
        <f t="shared" si="101"/>
        <v>0.14308392506063761</v>
      </c>
      <c r="K1522" s="139"/>
      <c r="M1522" s="93"/>
    </row>
    <row r="1523" spans="1:13">
      <c r="A1523" s="11">
        <f t="shared" si="98"/>
        <v>35885</v>
      </c>
      <c r="B1523" s="7">
        <v>35884</v>
      </c>
      <c r="C1523" s="2" t="s">
        <v>0</v>
      </c>
      <c r="D1523" s="109"/>
      <c r="E1523" s="109"/>
      <c r="F1523" s="11">
        <f t="shared" si="99"/>
        <v>35885</v>
      </c>
      <c r="G1523" s="7">
        <v>35884</v>
      </c>
      <c r="H1523" s="16">
        <v>11713.7</v>
      </c>
      <c r="I1523" s="17">
        <f t="shared" si="100"/>
        <v>-7.2980607336090722E-3</v>
      </c>
      <c r="J1523" s="18">
        <f t="shared" si="101"/>
        <v>0.14376853432302128</v>
      </c>
      <c r="K1523" s="139"/>
      <c r="M1523" s="93"/>
    </row>
    <row r="1524" spans="1:13">
      <c r="A1524" s="11">
        <f t="shared" si="98"/>
        <v>35885</v>
      </c>
      <c r="B1524" s="7">
        <v>35885</v>
      </c>
      <c r="C1524" s="2" t="s">
        <v>0</v>
      </c>
      <c r="D1524" s="109"/>
      <c r="E1524" s="109"/>
      <c r="F1524" s="11">
        <f t="shared" si="99"/>
        <v>35885</v>
      </c>
      <c r="G1524" s="7">
        <v>35885</v>
      </c>
      <c r="H1524" s="16">
        <v>11725</v>
      </c>
      <c r="I1524" s="17">
        <f t="shared" si="100"/>
        <v>9.642173734447601E-4</v>
      </c>
      <c r="J1524" s="18">
        <f t="shared" si="101"/>
        <v>0.14249840163966226</v>
      </c>
      <c r="K1524" s="139"/>
      <c r="M1524" s="93"/>
    </row>
    <row r="1525" spans="1:13">
      <c r="A1525" s="11">
        <f t="shared" si="98"/>
        <v>35915</v>
      </c>
      <c r="B1525" s="7">
        <v>35886</v>
      </c>
      <c r="C1525" s="2" t="s">
        <v>0</v>
      </c>
      <c r="D1525" s="109"/>
      <c r="E1525" s="109"/>
      <c r="F1525" s="11">
        <f t="shared" si="99"/>
        <v>35915</v>
      </c>
      <c r="G1525" s="7">
        <v>35886</v>
      </c>
      <c r="H1525" s="16">
        <v>11767.9</v>
      </c>
      <c r="I1525" s="17">
        <f t="shared" si="100"/>
        <v>3.6521713100221486E-3</v>
      </c>
      <c r="J1525" s="18">
        <f t="shared" si="101"/>
        <v>0.14247953059190158</v>
      </c>
      <c r="K1525" s="139"/>
      <c r="M1525" s="93"/>
    </row>
    <row r="1526" spans="1:13">
      <c r="A1526" s="11">
        <f t="shared" si="98"/>
        <v>35915</v>
      </c>
      <c r="B1526" s="7">
        <v>35887</v>
      </c>
      <c r="C1526" s="2" t="s">
        <v>0</v>
      </c>
      <c r="D1526" s="109"/>
      <c r="E1526" s="109"/>
      <c r="F1526" s="11">
        <f t="shared" si="99"/>
        <v>35915</v>
      </c>
      <c r="G1526" s="7">
        <v>35887</v>
      </c>
      <c r="H1526" s="16">
        <v>11793.4</v>
      </c>
      <c r="I1526" s="17">
        <f t="shared" si="100"/>
        <v>2.1645673164359777E-3</v>
      </c>
      <c r="J1526" s="18">
        <f t="shared" si="101"/>
        <v>0.14247848580585254</v>
      </c>
      <c r="K1526" s="139"/>
      <c r="M1526" s="93"/>
    </row>
    <row r="1527" spans="1:13">
      <c r="A1527" s="11">
        <f t="shared" si="98"/>
        <v>35915</v>
      </c>
      <c r="B1527" s="7">
        <v>35888</v>
      </c>
      <c r="C1527" s="2" t="s">
        <v>0</v>
      </c>
      <c r="D1527" s="109"/>
      <c r="E1527" s="109"/>
      <c r="F1527" s="11">
        <f t="shared" si="99"/>
        <v>35915</v>
      </c>
      <c r="G1527" s="7">
        <v>35888</v>
      </c>
      <c r="H1527" s="16">
        <v>11878.9</v>
      </c>
      <c r="I1527" s="17">
        <f t="shared" si="100"/>
        <v>7.2236640961463273E-3</v>
      </c>
      <c r="J1527" s="18">
        <f t="shared" si="101"/>
        <v>0.14281524804847667</v>
      </c>
      <c r="K1527" s="139"/>
      <c r="M1527" s="93"/>
    </row>
    <row r="1528" spans="1:13">
      <c r="A1528" s="11">
        <f t="shared" si="98"/>
        <v>35915</v>
      </c>
      <c r="B1528" s="7">
        <v>35891</v>
      </c>
      <c r="C1528" s="2" t="s">
        <v>0</v>
      </c>
      <c r="D1528" s="109"/>
      <c r="E1528" s="109"/>
      <c r="F1528" s="11">
        <f t="shared" si="99"/>
        <v>35915</v>
      </c>
      <c r="G1528" s="7">
        <v>35891</v>
      </c>
      <c r="H1528" s="16">
        <v>11984.4</v>
      </c>
      <c r="I1528" s="17">
        <f t="shared" si="100"/>
        <v>8.8420870000046389E-3</v>
      </c>
      <c r="J1528" s="18">
        <f t="shared" si="101"/>
        <v>0.140157127856887</v>
      </c>
      <c r="K1528" s="139"/>
      <c r="M1528" s="93"/>
    </row>
    <row r="1529" spans="1:13">
      <c r="A1529" s="11">
        <f t="shared" si="98"/>
        <v>35915</v>
      </c>
      <c r="B1529" s="7">
        <v>35892</v>
      </c>
      <c r="C1529" s="2" t="s">
        <v>0</v>
      </c>
      <c r="D1529" s="109"/>
      <c r="E1529" s="109"/>
      <c r="F1529" s="11">
        <f t="shared" si="99"/>
        <v>35915</v>
      </c>
      <c r="G1529" s="7">
        <v>35892</v>
      </c>
      <c r="H1529" s="16">
        <v>11970.5</v>
      </c>
      <c r="I1529" s="17">
        <f t="shared" si="100"/>
        <v>-1.1605142630555767E-3</v>
      </c>
      <c r="J1529" s="18">
        <f t="shared" si="101"/>
        <v>0.14008994013015713</v>
      </c>
      <c r="K1529" s="139"/>
      <c r="M1529" s="93"/>
    </row>
    <row r="1530" spans="1:13">
      <c r="A1530" s="11">
        <f t="shared" si="98"/>
        <v>35915</v>
      </c>
      <c r="B1530" s="7">
        <v>35893</v>
      </c>
      <c r="C1530" s="2" t="s">
        <v>0</v>
      </c>
      <c r="D1530" s="109"/>
      <c r="E1530" s="109"/>
      <c r="F1530" s="11">
        <f t="shared" si="99"/>
        <v>35915</v>
      </c>
      <c r="G1530" s="7">
        <v>35893</v>
      </c>
      <c r="H1530" s="16">
        <v>12064.8</v>
      </c>
      <c r="I1530" s="17">
        <f t="shared" si="100"/>
        <v>7.8468322724414459E-3</v>
      </c>
      <c r="J1530" s="18">
        <f t="shared" si="101"/>
        <v>0.13886379390460443</v>
      </c>
      <c r="K1530" s="139"/>
      <c r="M1530" s="93"/>
    </row>
    <row r="1531" spans="1:13">
      <c r="A1531" s="11">
        <f t="shared" si="98"/>
        <v>35915</v>
      </c>
      <c r="B1531" s="7">
        <v>35894</v>
      </c>
      <c r="C1531" s="2" t="s">
        <v>0</v>
      </c>
      <c r="D1531" s="109"/>
      <c r="E1531" s="109"/>
      <c r="F1531" s="11">
        <f t="shared" si="99"/>
        <v>35915</v>
      </c>
      <c r="G1531" s="7">
        <v>35894</v>
      </c>
      <c r="H1531" s="16">
        <v>12036.2</v>
      </c>
      <c r="I1531" s="17">
        <f t="shared" si="100"/>
        <v>-2.3733466183790135E-3</v>
      </c>
      <c r="J1531" s="18">
        <f t="shared" si="101"/>
        <v>0.13882640839136459</v>
      </c>
      <c r="K1531" s="139"/>
      <c r="M1531" s="93"/>
    </row>
    <row r="1532" spans="1:13">
      <c r="A1532" s="11">
        <f t="shared" si="98"/>
        <v>35915</v>
      </c>
      <c r="B1532" s="7">
        <v>35895</v>
      </c>
      <c r="C1532" s="2" t="s">
        <v>0</v>
      </c>
      <c r="D1532" s="109"/>
      <c r="E1532" s="109"/>
      <c r="F1532" s="11">
        <f t="shared" si="99"/>
        <v>35915</v>
      </c>
      <c r="G1532" s="7">
        <v>35895</v>
      </c>
      <c r="H1532" s="16">
        <v>12035.2</v>
      </c>
      <c r="I1532" s="17">
        <f t="shared" si="100"/>
        <v>-8.3086152078783686E-5</v>
      </c>
      <c r="J1532" s="18">
        <f t="shared" si="101"/>
        <v>0.13880124243124764</v>
      </c>
      <c r="K1532" s="139"/>
      <c r="M1532" s="93"/>
    </row>
    <row r="1533" spans="1:13">
      <c r="A1533" s="11">
        <f t="shared" si="98"/>
        <v>35915</v>
      </c>
      <c r="B1533" s="7">
        <v>35898</v>
      </c>
      <c r="C1533" s="2" t="s">
        <v>0</v>
      </c>
      <c r="D1533" s="109"/>
      <c r="E1533" s="109"/>
      <c r="F1533" s="11">
        <f t="shared" si="99"/>
        <v>35915</v>
      </c>
      <c r="G1533" s="7">
        <v>35898</v>
      </c>
      <c r="H1533" s="16">
        <v>12036.2</v>
      </c>
      <c r="I1533" s="17">
        <f t="shared" si="100"/>
        <v>8.308615207892592E-5</v>
      </c>
      <c r="J1533" s="18">
        <f t="shared" si="101"/>
        <v>0.13753052840939922</v>
      </c>
      <c r="K1533" s="139"/>
      <c r="M1533" s="93"/>
    </row>
    <row r="1534" spans="1:13">
      <c r="A1534" s="11">
        <f t="shared" si="98"/>
        <v>35915</v>
      </c>
      <c r="B1534" s="7">
        <v>35899</v>
      </c>
      <c r="C1534" s="2" t="s">
        <v>0</v>
      </c>
      <c r="D1534" s="109"/>
      <c r="E1534" s="109"/>
      <c r="F1534" s="11">
        <f t="shared" si="99"/>
        <v>35915</v>
      </c>
      <c r="G1534" s="7">
        <v>35899</v>
      </c>
      <c r="H1534" s="16">
        <v>12174.9</v>
      </c>
      <c r="I1534" s="17">
        <f t="shared" si="100"/>
        <v>1.1457679936601581E-2</v>
      </c>
      <c r="J1534" s="18">
        <f t="shared" si="101"/>
        <v>0.13857869714111615</v>
      </c>
      <c r="K1534" s="139"/>
      <c r="M1534" s="93"/>
    </row>
    <row r="1535" spans="1:13">
      <c r="A1535" s="11">
        <f t="shared" si="98"/>
        <v>35915</v>
      </c>
      <c r="B1535" s="7">
        <v>35900</v>
      </c>
      <c r="C1535" s="2" t="s">
        <v>0</v>
      </c>
      <c r="D1535" s="109"/>
      <c r="E1535" s="109"/>
      <c r="F1535" s="11">
        <f t="shared" si="99"/>
        <v>35915</v>
      </c>
      <c r="G1535" s="7">
        <v>35900</v>
      </c>
      <c r="H1535" s="16">
        <v>12306.8</v>
      </c>
      <c r="I1535" s="17">
        <f t="shared" si="100"/>
        <v>1.0775499761477391E-2</v>
      </c>
      <c r="J1535" s="18">
        <f t="shared" si="101"/>
        <v>0.13797435178117656</v>
      </c>
      <c r="K1535" s="139"/>
      <c r="M1535" s="93"/>
    </row>
    <row r="1536" spans="1:13">
      <c r="A1536" s="11">
        <f t="shared" si="98"/>
        <v>35915</v>
      </c>
      <c r="B1536" s="7">
        <v>35901</v>
      </c>
      <c r="C1536" s="2" t="s">
        <v>0</v>
      </c>
      <c r="D1536" s="109"/>
      <c r="E1536" s="109"/>
      <c r="F1536" s="11">
        <f t="shared" si="99"/>
        <v>35915</v>
      </c>
      <c r="G1536" s="7">
        <v>35901</v>
      </c>
      <c r="H1536" s="16">
        <v>12351.6</v>
      </c>
      <c r="I1536" s="17">
        <f t="shared" si="100"/>
        <v>3.6336541943388814E-3</v>
      </c>
      <c r="J1536" s="18">
        <f t="shared" si="101"/>
        <v>0.13513188972131737</v>
      </c>
      <c r="K1536" s="139"/>
      <c r="M1536" s="93"/>
    </row>
    <row r="1537" spans="1:13">
      <c r="A1537" s="11">
        <f t="shared" si="98"/>
        <v>35915</v>
      </c>
      <c r="B1537" s="7">
        <v>35902</v>
      </c>
      <c r="C1537" s="2" t="s">
        <v>0</v>
      </c>
      <c r="D1537" s="109"/>
      <c r="E1537" s="109"/>
      <c r="F1537" s="11">
        <f t="shared" si="99"/>
        <v>35915</v>
      </c>
      <c r="G1537" s="7">
        <v>35902</v>
      </c>
      <c r="H1537" s="16">
        <v>12316.6</v>
      </c>
      <c r="I1537" s="17">
        <f t="shared" si="100"/>
        <v>-2.8376633468164439E-3</v>
      </c>
      <c r="J1537" s="18">
        <f t="shared" si="101"/>
        <v>0.13378910286097082</v>
      </c>
      <c r="K1537" s="139"/>
      <c r="M1537" s="93"/>
    </row>
    <row r="1538" spans="1:13">
      <c r="A1538" s="11">
        <f t="shared" si="98"/>
        <v>35915</v>
      </c>
      <c r="B1538" s="7">
        <v>35905</v>
      </c>
      <c r="C1538" s="2" t="s">
        <v>0</v>
      </c>
      <c r="D1538" s="109"/>
      <c r="E1538" s="109"/>
      <c r="F1538" s="11">
        <f t="shared" si="99"/>
        <v>35915</v>
      </c>
      <c r="G1538" s="7">
        <v>35905</v>
      </c>
      <c r="H1538" s="16">
        <v>12333.1</v>
      </c>
      <c r="I1538" s="17">
        <f t="shared" si="100"/>
        <v>1.3387588866702288E-3</v>
      </c>
      <c r="J1538" s="18">
        <f t="shared" si="101"/>
        <v>0.13378968931196511</v>
      </c>
      <c r="K1538" s="139"/>
      <c r="M1538" s="93"/>
    </row>
    <row r="1539" spans="1:13">
      <c r="A1539" s="11">
        <f t="shared" ref="A1539:A1602" si="102">EOMONTH(B1539,0)</f>
        <v>35915</v>
      </c>
      <c r="B1539" s="7">
        <v>35906</v>
      </c>
      <c r="C1539" s="2" t="s">
        <v>0</v>
      </c>
      <c r="D1539" s="109"/>
      <c r="E1539" s="109"/>
      <c r="F1539" s="11">
        <f t="shared" ref="F1539:F1602" si="103">EOMONTH(G1539,0)</f>
        <v>35915</v>
      </c>
      <c r="G1539" s="7">
        <v>35906</v>
      </c>
      <c r="H1539" s="16">
        <v>12305.1</v>
      </c>
      <c r="I1539" s="17">
        <f t="shared" si="100"/>
        <v>-2.2728942905010487E-3</v>
      </c>
      <c r="J1539" s="18">
        <f t="shared" si="101"/>
        <v>0.13375890063502585</v>
      </c>
      <c r="K1539" s="139"/>
      <c r="M1539" s="93"/>
    </row>
    <row r="1540" spans="1:13">
      <c r="A1540" s="11">
        <f t="shared" si="102"/>
        <v>35915</v>
      </c>
      <c r="B1540" s="7">
        <v>35907</v>
      </c>
      <c r="C1540" s="2" t="s">
        <v>0</v>
      </c>
      <c r="D1540" s="109"/>
      <c r="E1540" s="109"/>
      <c r="F1540" s="11">
        <f t="shared" si="103"/>
        <v>35915</v>
      </c>
      <c r="G1540" s="7">
        <v>35907</v>
      </c>
      <c r="H1540" s="16">
        <v>12264.8</v>
      </c>
      <c r="I1540" s="17">
        <f t="shared" ref="I1540:I1603" si="104">IF(AND(ISNUMBER(H1539),ISNUMBER(H1540)),LN(H1540/H1539)," ")</f>
        <v>-3.2804395736223614E-3</v>
      </c>
      <c r="J1540" s="18">
        <f t="shared" si="101"/>
        <v>0.13014835411949452</v>
      </c>
      <c r="K1540" s="139"/>
      <c r="M1540" s="93"/>
    </row>
    <row r="1541" spans="1:13">
      <c r="A1541" s="11">
        <f t="shared" si="102"/>
        <v>35915</v>
      </c>
      <c r="B1541" s="7">
        <v>35908</v>
      </c>
      <c r="C1541" s="2" t="s">
        <v>0</v>
      </c>
      <c r="D1541" s="109"/>
      <c r="E1541" s="109"/>
      <c r="F1541" s="11">
        <f t="shared" si="103"/>
        <v>35915</v>
      </c>
      <c r="G1541" s="7">
        <v>35908</v>
      </c>
      <c r="H1541" s="16">
        <v>12362.9</v>
      </c>
      <c r="I1541" s="17">
        <f t="shared" si="104"/>
        <v>7.9666813263475113E-3</v>
      </c>
      <c r="J1541" s="18">
        <f t="shared" si="101"/>
        <v>0.1306004057372262</v>
      </c>
      <c r="K1541" s="139"/>
      <c r="M1541" s="93"/>
    </row>
    <row r="1542" spans="1:13">
      <c r="A1542" s="11">
        <f t="shared" si="102"/>
        <v>35915</v>
      </c>
      <c r="B1542" s="7">
        <v>35909</v>
      </c>
      <c r="C1542" s="2" t="s">
        <v>0</v>
      </c>
      <c r="D1542" s="109"/>
      <c r="E1542" s="109"/>
      <c r="F1542" s="11">
        <f t="shared" si="103"/>
        <v>35915</v>
      </c>
      <c r="G1542" s="7">
        <v>35909</v>
      </c>
      <c r="H1542" s="16">
        <v>12256.7</v>
      </c>
      <c r="I1542" s="17">
        <f t="shared" si="104"/>
        <v>-8.6273260907055397E-3</v>
      </c>
      <c r="J1542" s="18">
        <f t="shared" si="101"/>
        <v>0.12892430787300088</v>
      </c>
      <c r="K1542" s="139"/>
      <c r="M1542" s="93"/>
    </row>
    <row r="1543" spans="1:13">
      <c r="A1543" s="11">
        <f t="shared" si="102"/>
        <v>35915</v>
      </c>
      <c r="B1543" s="7">
        <v>35912</v>
      </c>
      <c r="C1543" s="2" t="s">
        <v>0</v>
      </c>
      <c r="D1543" s="109"/>
      <c r="E1543" s="109"/>
      <c r="F1543" s="11">
        <f t="shared" si="103"/>
        <v>35915</v>
      </c>
      <c r="G1543" s="7">
        <v>35912</v>
      </c>
      <c r="H1543" s="16">
        <v>12091.8</v>
      </c>
      <c r="I1543" s="17">
        <f t="shared" si="104"/>
        <v>-1.3545189330387859E-2</v>
      </c>
      <c r="J1543" s="18">
        <f t="shared" si="101"/>
        <v>0.13024846409755048</v>
      </c>
      <c r="K1543" s="139"/>
      <c r="M1543" s="93"/>
    </row>
    <row r="1544" spans="1:13">
      <c r="A1544" s="11">
        <f t="shared" si="102"/>
        <v>35915</v>
      </c>
      <c r="B1544" s="7">
        <v>35913</v>
      </c>
      <c r="C1544" s="2" t="s">
        <v>0</v>
      </c>
      <c r="D1544" s="109"/>
      <c r="E1544" s="109"/>
      <c r="F1544" s="11">
        <f t="shared" si="103"/>
        <v>35915</v>
      </c>
      <c r="G1544" s="7">
        <v>35913</v>
      </c>
      <c r="H1544" s="16">
        <v>11924.6</v>
      </c>
      <c r="I1544" s="17">
        <f t="shared" si="104"/>
        <v>-1.3924043684473921E-2</v>
      </c>
      <c r="J1544" s="18">
        <f t="shared" si="101"/>
        <v>0.12823166321462226</v>
      </c>
      <c r="K1544" s="139"/>
      <c r="M1544" s="93"/>
    </row>
    <row r="1545" spans="1:13">
      <c r="A1545" s="11">
        <f t="shared" si="102"/>
        <v>35915</v>
      </c>
      <c r="B1545" s="7">
        <v>35914</v>
      </c>
      <c r="C1545" s="2" t="s">
        <v>0</v>
      </c>
      <c r="D1545" s="109"/>
      <c r="E1545" s="109"/>
      <c r="F1545" s="11">
        <f t="shared" si="103"/>
        <v>35915</v>
      </c>
      <c r="G1545" s="7">
        <v>35914</v>
      </c>
      <c r="H1545" s="16">
        <v>11790.7</v>
      </c>
      <c r="I1545" s="17">
        <f t="shared" si="104"/>
        <v>-1.1292408098627433E-2</v>
      </c>
      <c r="J1545" s="18">
        <f t="shared" si="101"/>
        <v>0.12978463114725017</v>
      </c>
      <c r="K1545" s="139"/>
      <c r="M1545" s="93"/>
    </row>
    <row r="1546" spans="1:13">
      <c r="A1546" s="11">
        <f t="shared" si="102"/>
        <v>35915</v>
      </c>
      <c r="B1546" s="7">
        <v>35915</v>
      </c>
      <c r="C1546" s="2" t="s">
        <v>0</v>
      </c>
      <c r="D1546" s="109"/>
      <c r="E1546" s="109"/>
      <c r="F1546" s="11">
        <f t="shared" si="103"/>
        <v>35915</v>
      </c>
      <c r="G1546" s="7">
        <v>35915</v>
      </c>
      <c r="H1546" s="16">
        <v>11844.6</v>
      </c>
      <c r="I1546" s="17">
        <f t="shared" si="104"/>
        <v>4.5609823812799224E-3</v>
      </c>
      <c r="J1546" s="18">
        <f t="shared" si="101"/>
        <v>0.12991294774284415</v>
      </c>
      <c r="K1546" s="139"/>
      <c r="M1546" s="93"/>
    </row>
    <row r="1547" spans="1:13">
      <c r="A1547" s="11">
        <f t="shared" si="102"/>
        <v>35946</v>
      </c>
      <c r="B1547" s="7">
        <v>35916</v>
      </c>
      <c r="C1547" s="2" t="s">
        <v>0</v>
      </c>
      <c r="D1547" s="109"/>
      <c r="E1547" s="109"/>
      <c r="F1547" s="11">
        <f t="shared" si="103"/>
        <v>35946</v>
      </c>
      <c r="G1547" s="7">
        <v>35916</v>
      </c>
      <c r="H1547" s="16">
        <v>12007.3</v>
      </c>
      <c r="I1547" s="17">
        <f t="shared" si="104"/>
        <v>1.364273064407894E-2</v>
      </c>
      <c r="J1547" s="18">
        <f t="shared" si="101"/>
        <v>0.13161986048715077</v>
      </c>
      <c r="K1547" s="139"/>
      <c r="M1547" s="93"/>
    </row>
    <row r="1548" spans="1:13">
      <c r="A1548" s="11">
        <f t="shared" si="102"/>
        <v>35946</v>
      </c>
      <c r="B1548" s="7">
        <v>35919</v>
      </c>
      <c r="C1548" s="2" t="s">
        <v>0</v>
      </c>
      <c r="D1548" s="109"/>
      <c r="E1548" s="109"/>
      <c r="F1548" s="11">
        <f t="shared" si="103"/>
        <v>35946</v>
      </c>
      <c r="G1548" s="7">
        <v>35919</v>
      </c>
      <c r="H1548" s="16">
        <v>12047.2</v>
      </c>
      <c r="I1548" s="17">
        <f t="shared" si="104"/>
        <v>3.3174696288535942E-3</v>
      </c>
      <c r="J1548" s="18">
        <f t="shared" si="101"/>
        <v>0.13115914956251068</v>
      </c>
      <c r="K1548" s="139"/>
      <c r="M1548" s="93"/>
    </row>
    <row r="1549" spans="1:13">
      <c r="A1549" s="11">
        <f t="shared" si="102"/>
        <v>35946</v>
      </c>
      <c r="B1549" s="7">
        <v>35920</v>
      </c>
      <c r="C1549" s="2" t="s">
        <v>0</v>
      </c>
      <c r="D1549" s="109"/>
      <c r="E1549" s="109"/>
      <c r="F1549" s="11">
        <f t="shared" si="103"/>
        <v>35946</v>
      </c>
      <c r="G1549" s="7">
        <v>35920</v>
      </c>
      <c r="H1549" s="16">
        <v>12007.3</v>
      </c>
      <c r="I1549" s="17">
        <f t="shared" si="104"/>
        <v>-3.3174696288536597E-3</v>
      </c>
      <c r="J1549" s="18">
        <f t="shared" si="101"/>
        <v>0.13045946055763907</v>
      </c>
      <c r="K1549" s="139"/>
      <c r="M1549" s="93"/>
    </row>
    <row r="1550" spans="1:13">
      <c r="A1550" s="11">
        <f t="shared" si="102"/>
        <v>35946</v>
      </c>
      <c r="B1550" s="7">
        <v>35921</v>
      </c>
      <c r="C1550" s="2" t="s">
        <v>0</v>
      </c>
      <c r="D1550" s="109"/>
      <c r="E1550" s="109"/>
      <c r="F1550" s="11">
        <f t="shared" si="103"/>
        <v>35946</v>
      </c>
      <c r="G1550" s="7">
        <v>35921</v>
      </c>
      <c r="H1550" s="16">
        <v>11941.1</v>
      </c>
      <c r="I1550" s="17">
        <f t="shared" si="104"/>
        <v>-5.5285671374397721E-3</v>
      </c>
      <c r="J1550" s="18">
        <f t="shared" si="101"/>
        <v>0.13064221531755602</v>
      </c>
      <c r="K1550" s="139"/>
      <c r="M1550" s="93"/>
    </row>
    <row r="1551" spans="1:13">
      <c r="A1551" s="11">
        <f t="shared" si="102"/>
        <v>35946</v>
      </c>
      <c r="B1551" s="7">
        <v>35922</v>
      </c>
      <c r="C1551" s="2" t="s">
        <v>0</v>
      </c>
      <c r="D1551" s="109"/>
      <c r="E1551" s="109"/>
      <c r="F1551" s="11">
        <f t="shared" si="103"/>
        <v>35946</v>
      </c>
      <c r="G1551" s="7">
        <v>35922</v>
      </c>
      <c r="H1551" s="16">
        <v>11935.8</v>
      </c>
      <c r="I1551" s="17">
        <f t="shared" si="104"/>
        <v>-4.4394373532972726E-4</v>
      </c>
      <c r="J1551" s="18">
        <f t="shared" si="101"/>
        <v>0.13064656748807826</v>
      </c>
      <c r="K1551" s="139"/>
      <c r="M1551" s="93"/>
    </row>
    <row r="1552" spans="1:13">
      <c r="A1552" s="11">
        <f t="shared" si="102"/>
        <v>35946</v>
      </c>
      <c r="B1552" s="7">
        <v>35923</v>
      </c>
      <c r="C1552" s="2" t="s">
        <v>0</v>
      </c>
      <c r="D1552" s="109"/>
      <c r="E1552" s="109"/>
      <c r="F1552" s="11">
        <f t="shared" si="103"/>
        <v>35946</v>
      </c>
      <c r="G1552" s="7">
        <v>35923</v>
      </c>
      <c r="H1552" s="16">
        <v>11927.4</v>
      </c>
      <c r="I1552" s="17">
        <f t="shared" si="104"/>
        <v>-7.0401290245594771E-4</v>
      </c>
      <c r="J1552" s="18">
        <f t="shared" si="101"/>
        <v>0.13053489588778619</v>
      </c>
      <c r="K1552" s="139"/>
      <c r="M1552" s="93"/>
    </row>
    <row r="1553" spans="1:13">
      <c r="A1553" s="11">
        <f t="shared" si="102"/>
        <v>35946</v>
      </c>
      <c r="B1553" s="7">
        <v>35926</v>
      </c>
      <c r="C1553" s="2" t="s">
        <v>0</v>
      </c>
      <c r="D1553" s="109"/>
      <c r="E1553" s="109"/>
      <c r="F1553" s="11">
        <f t="shared" si="103"/>
        <v>35946</v>
      </c>
      <c r="G1553" s="7">
        <v>35926</v>
      </c>
      <c r="H1553" s="16">
        <v>12002.9</v>
      </c>
      <c r="I1553" s="17">
        <f t="shared" si="104"/>
        <v>6.3100128715883955E-3</v>
      </c>
      <c r="J1553" s="18">
        <f t="shared" si="101"/>
        <v>0.12894301643460757</v>
      </c>
      <c r="K1553" s="139"/>
      <c r="M1553" s="93"/>
    </row>
    <row r="1554" spans="1:13">
      <c r="A1554" s="11">
        <f t="shared" si="102"/>
        <v>35946</v>
      </c>
      <c r="B1554" s="7">
        <v>35927</v>
      </c>
      <c r="C1554" s="2" t="s">
        <v>0</v>
      </c>
      <c r="D1554" s="109"/>
      <c r="E1554" s="109"/>
      <c r="F1554" s="11">
        <f t="shared" si="103"/>
        <v>35946</v>
      </c>
      <c r="G1554" s="7">
        <v>35927</v>
      </c>
      <c r="H1554" s="16">
        <v>11958.6</v>
      </c>
      <c r="I1554" s="17">
        <f t="shared" si="104"/>
        <v>-3.6976024433719675E-3</v>
      </c>
      <c r="J1554" s="18">
        <f t="shared" si="101"/>
        <v>0.12669468628967129</v>
      </c>
      <c r="K1554" s="139"/>
      <c r="M1554" s="93"/>
    </row>
    <row r="1555" spans="1:13">
      <c r="A1555" s="11">
        <f t="shared" si="102"/>
        <v>35946</v>
      </c>
      <c r="B1555" s="7">
        <v>35928</v>
      </c>
      <c r="C1555" s="2" t="s">
        <v>0</v>
      </c>
      <c r="D1555" s="109"/>
      <c r="E1555" s="109"/>
      <c r="F1555" s="11">
        <f t="shared" si="103"/>
        <v>35946</v>
      </c>
      <c r="G1555" s="7">
        <v>35928</v>
      </c>
      <c r="H1555" s="16">
        <v>11902.7</v>
      </c>
      <c r="I1555" s="17">
        <f t="shared" si="104"/>
        <v>-4.6854196766385487E-3</v>
      </c>
      <c r="J1555" s="18">
        <f t="shared" si="101"/>
        <v>0.12456815083126277</v>
      </c>
      <c r="K1555" s="139"/>
      <c r="M1555" s="93"/>
    </row>
    <row r="1556" spans="1:13">
      <c r="A1556" s="11">
        <f t="shared" si="102"/>
        <v>35946</v>
      </c>
      <c r="B1556" s="7">
        <v>35929</v>
      </c>
      <c r="C1556" s="2" t="s">
        <v>0</v>
      </c>
      <c r="D1556" s="109"/>
      <c r="E1556" s="109"/>
      <c r="F1556" s="11">
        <f t="shared" si="103"/>
        <v>35946</v>
      </c>
      <c r="G1556" s="7">
        <v>35929</v>
      </c>
      <c r="H1556" s="16">
        <v>11836.4</v>
      </c>
      <c r="I1556" s="17">
        <f t="shared" si="104"/>
        <v>-5.585735969971699E-3</v>
      </c>
      <c r="J1556" s="18">
        <f t="shared" si="101"/>
        <v>0.12499461669189733</v>
      </c>
      <c r="K1556" s="139"/>
      <c r="M1556" s="93"/>
    </row>
    <row r="1557" spans="1:13">
      <c r="A1557" s="11">
        <f t="shared" si="102"/>
        <v>35946</v>
      </c>
      <c r="B1557" s="7">
        <v>35930</v>
      </c>
      <c r="C1557" s="2" t="s">
        <v>0</v>
      </c>
      <c r="D1557" s="109"/>
      <c r="E1557" s="109"/>
      <c r="F1557" s="11">
        <f t="shared" si="103"/>
        <v>35946</v>
      </c>
      <c r="G1557" s="7">
        <v>35930</v>
      </c>
      <c r="H1557" s="16">
        <v>11856.5</v>
      </c>
      <c r="I1557" s="17">
        <f t="shared" si="104"/>
        <v>1.696711236027617E-3</v>
      </c>
      <c r="J1557" s="18">
        <f t="shared" si="101"/>
        <v>0.12015939500658449</v>
      </c>
      <c r="K1557" s="139"/>
      <c r="M1557" s="93"/>
    </row>
    <row r="1558" spans="1:13">
      <c r="A1558" s="11">
        <f t="shared" si="102"/>
        <v>35946</v>
      </c>
      <c r="B1558" s="7">
        <v>35933</v>
      </c>
      <c r="C1558" s="2" t="s">
        <v>0</v>
      </c>
      <c r="D1558" s="109"/>
      <c r="E1558" s="109"/>
      <c r="F1558" s="11">
        <f t="shared" si="103"/>
        <v>35946</v>
      </c>
      <c r="G1558" s="7">
        <v>35933</v>
      </c>
      <c r="H1558" s="16">
        <v>11699.7</v>
      </c>
      <c r="I1558" s="17">
        <f t="shared" si="104"/>
        <v>-1.3313039954694449E-2</v>
      </c>
      <c r="J1558" s="18">
        <f t="shared" si="101"/>
        <v>0.11511717449084191</v>
      </c>
      <c r="K1558" s="139"/>
      <c r="M1558" s="93"/>
    </row>
    <row r="1559" spans="1:13">
      <c r="A1559" s="11">
        <f t="shared" si="102"/>
        <v>35946</v>
      </c>
      <c r="B1559" s="7">
        <v>35934</v>
      </c>
      <c r="C1559" s="2" t="s">
        <v>0</v>
      </c>
      <c r="D1559" s="109"/>
      <c r="E1559" s="109"/>
      <c r="F1559" s="11">
        <f t="shared" si="103"/>
        <v>35946</v>
      </c>
      <c r="G1559" s="7">
        <v>35934</v>
      </c>
      <c r="H1559" s="16">
        <v>11745.2</v>
      </c>
      <c r="I1559" s="17">
        <f t="shared" si="104"/>
        <v>3.881446039335365E-3</v>
      </c>
      <c r="J1559" s="18">
        <f t="shared" si="101"/>
        <v>0.11443471499050363</v>
      </c>
      <c r="K1559" s="139"/>
      <c r="M1559" s="93"/>
    </row>
    <row r="1560" spans="1:13">
      <c r="A1560" s="11">
        <f t="shared" si="102"/>
        <v>35946</v>
      </c>
      <c r="B1560" s="7">
        <v>35935</v>
      </c>
      <c r="C1560" s="2" t="s">
        <v>0</v>
      </c>
      <c r="D1560" s="109"/>
      <c r="E1560" s="109"/>
      <c r="F1560" s="11">
        <f t="shared" si="103"/>
        <v>35946</v>
      </c>
      <c r="G1560" s="7">
        <v>35935</v>
      </c>
      <c r="H1560" s="16">
        <v>11658.8</v>
      </c>
      <c r="I1560" s="17">
        <f t="shared" si="104"/>
        <v>-7.3833868145044869E-3</v>
      </c>
      <c r="J1560" s="18">
        <f t="shared" si="101"/>
        <v>0.11197297197605297</v>
      </c>
      <c r="K1560" s="139"/>
      <c r="M1560" s="93"/>
    </row>
    <row r="1561" spans="1:13">
      <c r="A1561" s="11">
        <f t="shared" si="102"/>
        <v>35946</v>
      </c>
      <c r="B1561" s="7">
        <v>35936</v>
      </c>
      <c r="C1561" s="2" t="s">
        <v>0</v>
      </c>
      <c r="D1561" s="109"/>
      <c r="E1561" s="109"/>
      <c r="F1561" s="11">
        <f t="shared" si="103"/>
        <v>35946</v>
      </c>
      <c r="G1561" s="7">
        <v>35936</v>
      </c>
      <c r="H1561" s="16">
        <v>11712.5</v>
      </c>
      <c r="I1561" s="17">
        <f t="shared" si="104"/>
        <v>4.5953878903769148E-3</v>
      </c>
      <c r="J1561" s="18">
        <f t="shared" si="101"/>
        <v>0.11118368712789357</v>
      </c>
      <c r="K1561" s="139"/>
      <c r="M1561" s="93"/>
    </row>
    <row r="1562" spans="1:13">
      <c r="A1562" s="11">
        <f t="shared" si="102"/>
        <v>35946</v>
      </c>
      <c r="B1562" s="7">
        <v>35937</v>
      </c>
      <c r="C1562" s="2" t="s">
        <v>0</v>
      </c>
      <c r="D1562" s="109"/>
      <c r="E1562" s="109"/>
      <c r="F1562" s="11">
        <f t="shared" si="103"/>
        <v>35946</v>
      </c>
      <c r="G1562" s="7">
        <v>35937</v>
      </c>
      <c r="H1562" s="16">
        <v>11672.5</v>
      </c>
      <c r="I1562" s="17">
        <f t="shared" si="104"/>
        <v>-3.4209997015855888E-3</v>
      </c>
      <c r="J1562" s="18">
        <f t="shared" si="101"/>
        <v>0.1098597467954206</v>
      </c>
      <c r="K1562" s="139"/>
      <c r="M1562" s="93"/>
    </row>
    <row r="1563" spans="1:13">
      <c r="A1563" s="11">
        <f t="shared" si="102"/>
        <v>35946</v>
      </c>
      <c r="B1563" s="7">
        <v>35940</v>
      </c>
      <c r="C1563" s="2" t="s">
        <v>0</v>
      </c>
      <c r="D1563" s="109"/>
      <c r="E1563" s="109"/>
      <c r="F1563" s="11">
        <f t="shared" si="103"/>
        <v>35946</v>
      </c>
      <c r="G1563" s="7">
        <v>35940</v>
      </c>
      <c r="H1563" s="16">
        <v>11691.8</v>
      </c>
      <c r="I1563" s="17">
        <f t="shared" si="104"/>
        <v>1.6520935264317123E-3</v>
      </c>
      <c r="J1563" s="18">
        <f t="shared" si="101"/>
        <v>0.10717146122161035</v>
      </c>
      <c r="K1563" s="139"/>
      <c r="M1563" s="93"/>
    </row>
    <row r="1564" spans="1:13">
      <c r="A1564" s="11">
        <f t="shared" si="102"/>
        <v>35946</v>
      </c>
      <c r="B1564" s="7">
        <v>35941</v>
      </c>
      <c r="C1564" s="2" t="s">
        <v>0</v>
      </c>
      <c r="D1564" s="109"/>
      <c r="E1564" s="109"/>
      <c r="F1564" s="11">
        <f t="shared" si="103"/>
        <v>35946</v>
      </c>
      <c r="G1564" s="7">
        <v>35941</v>
      </c>
      <c r="H1564" s="16">
        <v>11712.6</v>
      </c>
      <c r="I1564" s="17">
        <f t="shared" si="104"/>
        <v>1.7774440255793208E-3</v>
      </c>
      <c r="J1564" s="18">
        <f t="shared" si="101"/>
        <v>0.10677078106949069</v>
      </c>
      <c r="K1564" s="139"/>
      <c r="M1564" s="93"/>
    </row>
    <row r="1565" spans="1:13">
      <c r="A1565" s="11">
        <f t="shared" si="102"/>
        <v>35946</v>
      </c>
      <c r="B1565" s="7">
        <v>35942</v>
      </c>
      <c r="C1565" s="2" t="s">
        <v>0</v>
      </c>
      <c r="D1565" s="109"/>
      <c r="E1565" s="109"/>
      <c r="F1565" s="11">
        <f t="shared" si="103"/>
        <v>35946</v>
      </c>
      <c r="G1565" s="7">
        <v>35942</v>
      </c>
      <c r="H1565" s="16">
        <v>11506.5</v>
      </c>
      <c r="I1565" s="17">
        <f t="shared" si="104"/>
        <v>-1.7753092329642471E-2</v>
      </c>
      <c r="J1565" s="18">
        <f t="shared" ref="J1565:J1628" si="105">IF(ISNUMBER(I1565),STDEV(I1476:I1565)*SQRT(252),"")</f>
        <v>0.11051157678892519</v>
      </c>
      <c r="K1565" s="139"/>
      <c r="M1565" s="93"/>
    </row>
    <row r="1566" spans="1:13">
      <c r="A1566" s="11">
        <f t="shared" si="102"/>
        <v>35946</v>
      </c>
      <c r="B1566" s="7">
        <v>35943</v>
      </c>
      <c r="C1566" s="2" t="s">
        <v>0</v>
      </c>
      <c r="D1566" s="109"/>
      <c r="E1566" s="109"/>
      <c r="F1566" s="11">
        <f t="shared" si="103"/>
        <v>35946</v>
      </c>
      <c r="G1566" s="7">
        <v>35943</v>
      </c>
      <c r="H1566" s="16">
        <v>11633.1</v>
      </c>
      <c r="I1566" s="17">
        <f t="shared" si="104"/>
        <v>1.094238994720744E-2</v>
      </c>
      <c r="J1566" s="18">
        <f t="shared" si="105"/>
        <v>0.11084309469807233</v>
      </c>
      <c r="K1566" s="139"/>
      <c r="M1566" s="93"/>
    </row>
    <row r="1567" spans="1:13">
      <c r="A1567" s="11">
        <f t="shared" si="102"/>
        <v>35946</v>
      </c>
      <c r="B1567" s="7">
        <v>35944</v>
      </c>
      <c r="C1567" s="2" t="s">
        <v>0</v>
      </c>
      <c r="D1567" s="109"/>
      <c r="E1567" s="109"/>
      <c r="F1567" s="11">
        <f t="shared" si="103"/>
        <v>35946</v>
      </c>
      <c r="G1567" s="7">
        <v>35944</v>
      </c>
      <c r="H1567" s="16">
        <v>11636.4</v>
      </c>
      <c r="I1567" s="17">
        <f t="shared" si="104"/>
        <v>2.8363308383270173E-4</v>
      </c>
      <c r="J1567" s="18">
        <f t="shared" si="105"/>
        <v>0.11016231508577036</v>
      </c>
      <c r="K1567" s="139"/>
      <c r="M1567" s="93"/>
    </row>
    <row r="1568" spans="1:13">
      <c r="A1568" s="11">
        <f t="shared" si="102"/>
        <v>35976</v>
      </c>
      <c r="B1568" s="7">
        <v>35947</v>
      </c>
      <c r="C1568" s="2" t="s">
        <v>0</v>
      </c>
      <c r="D1568" s="109"/>
      <c r="E1568" s="109"/>
      <c r="F1568" s="11">
        <f t="shared" si="103"/>
        <v>35976</v>
      </c>
      <c r="G1568" s="7">
        <v>35947</v>
      </c>
      <c r="H1568" s="16">
        <v>11535.7</v>
      </c>
      <c r="I1568" s="17">
        <f t="shared" si="104"/>
        <v>-8.6915414597708209E-3</v>
      </c>
      <c r="J1568" s="18">
        <f t="shared" si="105"/>
        <v>0.11122882335539919</v>
      </c>
      <c r="K1568" s="139"/>
      <c r="M1568" s="93"/>
    </row>
    <row r="1569" spans="1:13">
      <c r="A1569" s="11">
        <f t="shared" si="102"/>
        <v>35976</v>
      </c>
      <c r="B1569" s="7">
        <v>35948</v>
      </c>
      <c r="C1569" s="2" t="s">
        <v>0</v>
      </c>
      <c r="D1569" s="109"/>
      <c r="E1569" s="109"/>
      <c r="F1569" s="11">
        <f t="shared" si="103"/>
        <v>35976</v>
      </c>
      <c r="G1569" s="7">
        <v>35948</v>
      </c>
      <c r="H1569" s="16">
        <v>11471.9</v>
      </c>
      <c r="I1569" s="17">
        <f t="shared" si="104"/>
        <v>-5.5460077131923007E-3</v>
      </c>
      <c r="J1569" s="18">
        <f t="shared" si="105"/>
        <v>0.11067996993579816</v>
      </c>
      <c r="K1569" s="139"/>
      <c r="M1569" s="93"/>
    </row>
    <row r="1570" spans="1:13">
      <c r="A1570" s="11">
        <f t="shared" si="102"/>
        <v>35976</v>
      </c>
      <c r="B1570" s="7">
        <v>35949</v>
      </c>
      <c r="C1570" s="2" t="s">
        <v>0</v>
      </c>
      <c r="D1570" s="109"/>
      <c r="E1570" s="109"/>
      <c r="F1570" s="11">
        <f t="shared" si="103"/>
        <v>35976</v>
      </c>
      <c r="G1570" s="7">
        <v>35949</v>
      </c>
      <c r="H1570" s="16">
        <v>11443.2</v>
      </c>
      <c r="I1570" s="17">
        <f t="shared" si="104"/>
        <v>-2.5048998264520094E-3</v>
      </c>
      <c r="J1570" s="18">
        <f t="shared" si="105"/>
        <v>0.11020990843733437</v>
      </c>
      <c r="K1570" s="139"/>
      <c r="M1570" s="93"/>
    </row>
    <row r="1571" spans="1:13">
      <c r="A1571" s="11">
        <f t="shared" si="102"/>
        <v>35976</v>
      </c>
      <c r="B1571" s="7">
        <v>35950</v>
      </c>
      <c r="C1571" s="2" t="s">
        <v>0</v>
      </c>
      <c r="D1571" s="109"/>
      <c r="E1571" s="109"/>
      <c r="F1571" s="11">
        <f t="shared" si="103"/>
        <v>35976</v>
      </c>
      <c r="G1571" s="7">
        <v>35950</v>
      </c>
      <c r="H1571" s="16">
        <v>11432.1</v>
      </c>
      <c r="I1571" s="17">
        <f t="shared" si="104"/>
        <v>-9.7047915185310485E-4</v>
      </c>
      <c r="J1571" s="18">
        <f t="shared" si="105"/>
        <v>0.10955839890009153</v>
      </c>
      <c r="K1571" s="139"/>
      <c r="M1571" s="93"/>
    </row>
    <row r="1572" spans="1:13">
      <c r="A1572" s="11">
        <f t="shared" si="102"/>
        <v>35976</v>
      </c>
      <c r="B1572" s="7">
        <v>35951</v>
      </c>
      <c r="C1572" s="2" t="s">
        <v>0</v>
      </c>
      <c r="D1572" s="109"/>
      <c r="E1572" s="109"/>
      <c r="F1572" s="11">
        <f t="shared" si="103"/>
        <v>35976</v>
      </c>
      <c r="G1572" s="7">
        <v>35951</v>
      </c>
      <c r="H1572" s="16">
        <v>11359.3</v>
      </c>
      <c r="I1572" s="17">
        <f t="shared" si="104"/>
        <v>-6.3883962889729811E-3</v>
      </c>
      <c r="J1572" s="18">
        <f t="shared" si="105"/>
        <v>0.10981930131357125</v>
      </c>
      <c r="K1572" s="139"/>
      <c r="M1572" s="93"/>
    </row>
    <row r="1573" spans="1:13">
      <c r="A1573" s="11">
        <f t="shared" si="102"/>
        <v>35976</v>
      </c>
      <c r="B1573" s="7">
        <v>35954</v>
      </c>
      <c r="C1573" s="2" t="s">
        <v>0</v>
      </c>
      <c r="D1573" s="109"/>
      <c r="E1573" s="109"/>
      <c r="F1573" s="11">
        <f t="shared" si="103"/>
        <v>35976</v>
      </c>
      <c r="G1573" s="7">
        <v>35954</v>
      </c>
      <c r="H1573" s="16">
        <v>11362.3</v>
      </c>
      <c r="I1573" s="17">
        <f t="shared" si="104"/>
        <v>2.6406591238575707E-4</v>
      </c>
      <c r="J1573" s="18">
        <f t="shared" si="105"/>
        <v>0.10950667585913185</v>
      </c>
      <c r="K1573" s="139"/>
      <c r="M1573" s="93"/>
    </row>
    <row r="1574" spans="1:13">
      <c r="A1574" s="11">
        <f t="shared" si="102"/>
        <v>35976</v>
      </c>
      <c r="B1574" s="7">
        <v>35955</v>
      </c>
      <c r="C1574" s="2" t="s">
        <v>0</v>
      </c>
      <c r="D1574" s="109"/>
      <c r="E1574" s="109"/>
      <c r="F1574" s="11">
        <f t="shared" si="103"/>
        <v>35976</v>
      </c>
      <c r="G1574" s="7">
        <v>35955</v>
      </c>
      <c r="H1574" s="16">
        <v>11285.7</v>
      </c>
      <c r="I1574" s="17">
        <f t="shared" si="104"/>
        <v>-6.7644200003860481E-3</v>
      </c>
      <c r="J1574" s="18">
        <f t="shared" si="105"/>
        <v>0.10957188880157265</v>
      </c>
      <c r="K1574" s="139"/>
      <c r="M1574" s="93"/>
    </row>
    <row r="1575" spans="1:13">
      <c r="A1575" s="11">
        <f t="shared" si="102"/>
        <v>35976</v>
      </c>
      <c r="B1575" s="7">
        <v>35956</v>
      </c>
      <c r="C1575" s="2" t="s">
        <v>0</v>
      </c>
      <c r="D1575" s="109"/>
      <c r="E1575" s="109"/>
      <c r="F1575" s="11">
        <f t="shared" si="103"/>
        <v>35976</v>
      </c>
      <c r="G1575" s="7">
        <v>35956</v>
      </c>
      <c r="H1575" s="16">
        <v>11153.4</v>
      </c>
      <c r="I1575" s="17">
        <f t="shared" si="104"/>
        <v>-1.1792053429106017E-2</v>
      </c>
      <c r="J1575" s="18">
        <f t="shared" si="105"/>
        <v>0.11130042815811447</v>
      </c>
      <c r="K1575" s="139"/>
      <c r="M1575" s="93"/>
    </row>
    <row r="1576" spans="1:13">
      <c r="A1576" s="11">
        <f t="shared" si="102"/>
        <v>35976</v>
      </c>
      <c r="B1576" s="7">
        <v>35957</v>
      </c>
      <c r="C1576" s="2" t="s">
        <v>0</v>
      </c>
      <c r="D1576" s="109"/>
      <c r="E1576" s="109"/>
      <c r="F1576" s="11">
        <f t="shared" si="103"/>
        <v>35976</v>
      </c>
      <c r="G1576" s="7">
        <v>35957</v>
      </c>
      <c r="H1576" s="16">
        <v>10996.1</v>
      </c>
      <c r="I1576" s="17">
        <f t="shared" si="104"/>
        <v>-1.4203719681290522E-2</v>
      </c>
      <c r="J1576" s="18">
        <f t="shared" si="105"/>
        <v>0.11376982712851376</v>
      </c>
      <c r="K1576" s="139"/>
      <c r="M1576" s="93"/>
    </row>
    <row r="1577" spans="1:13">
      <c r="A1577" s="11">
        <f t="shared" si="102"/>
        <v>35976</v>
      </c>
      <c r="B1577" s="7">
        <v>35958</v>
      </c>
      <c r="C1577" s="2" t="s">
        <v>0</v>
      </c>
      <c r="D1577" s="109"/>
      <c r="E1577" s="109"/>
      <c r="F1577" s="11">
        <f t="shared" si="103"/>
        <v>35976</v>
      </c>
      <c r="G1577" s="7">
        <v>35958</v>
      </c>
      <c r="H1577" s="16">
        <v>11063.1</v>
      </c>
      <c r="I1577" s="17">
        <f t="shared" si="104"/>
        <v>6.0745816736693242E-3</v>
      </c>
      <c r="J1577" s="18">
        <f t="shared" si="105"/>
        <v>0.11426029514851997</v>
      </c>
      <c r="K1577" s="139"/>
      <c r="M1577" s="93"/>
    </row>
    <row r="1578" spans="1:13">
      <c r="A1578" s="11">
        <f t="shared" si="102"/>
        <v>35976</v>
      </c>
      <c r="B1578" s="7">
        <v>35961</v>
      </c>
      <c r="C1578" s="2" t="s">
        <v>0</v>
      </c>
      <c r="D1578" s="109"/>
      <c r="E1578" s="109"/>
      <c r="F1578" s="11">
        <f t="shared" si="103"/>
        <v>35976</v>
      </c>
      <c r="G1578" s="7">
        <v>35961</v>
      </c>
      <c r="H1578" s="16">
        <v>11210.4</v>
      </c>
      <c r="I1578" s="17">
        <f t="shared" si="104"/>
        <v>1.3226672722475791E-2</v>
      </c>
      <c r="J1578" s="18">
        <f t="shared" si="105"/>
        <v>0.11483784120498057</v>
      </c>
      <c r="K1578" s="139"/>
      <c r="M1578" s="93"/>
    </row>
    <row r="1579" spans="1:13">
      <c r="A1579" s="11">
        <f t="shared" si="102"/>
        <v>35976</v>
      </c>
      <c r="B1579" s="7">
        <v>35962</v>
      </c>
      <c r="C1579" s="2" t="s">
        <v>0</v>
      </c>
      <c r="D1579" s="109"/>
      <c r="E1579" s="109"/>
      <c r="F1579" s="11">
        <f t="shared" si="103"/>
        <v>35976</v>
      </c>
      <c r="G1579" s="7">
        <v>35962</v>
      </c>
      <c r="H1579" s="16">
        <v>10935.1</v>
      </c>
      <c r="I1579" s="17">
        <f t="shared" si="104"/>
        <v>-2.4864119839537947E-2</v>
      </c>
      <c r="J1579" s="18">
        <f t="shared" si="105"/>
        <v>0.12145881375015019</v>
      </c>
      <c r="K1579" s="139"/>
      <c r="M1579" s="93"/>
    </row>
    <row r="1580" spans="1:13">
      <c r="A1580" s="11">
        <f t="shared" si="102"/>
        <v>35976</v>
      </c>
      <c r="B1580" s="7">
        <v>35963</v>
      </c>
      <c r="C1580" s="2" t="s">
        <v>0</v>
      </c>
      <c r="D1580" s="109"/>
      <c r="E1580" s="109"/>
      <c r="F1580" s="11">
        <f t="shared" si="103"/>
        <v>35976</v>
      </c>
      <c r="G1580" s="7">
        <v>35963</v>
      </c>
      <c r="H1580" s="16">
        <v>11021.3</v>
      </c>
      <c r="I1580" s="17">
        <f t="shared" si="104"/>
        <v>7.8519650649602341E-3</v>
      </c>
      <c r="J1580" s="18">
        <f t="shared" si="105"/>
        <v>0.12210701003592463</v>
      </c>
      <c r="K1580" s="139"/>
      <c r="M1580" s="93"/>
    </row>
    <row r="1581" spans="1:13">
      <c r="A1581" s="11">
        <f t="shared" si="102"/>
        <v>35976</v>
      </c>
      <c r="B1581" s="7">
        <v>35964</v>
      </c>
      <c r="C1581" s="2" t="s">
        <v>0</v>
      </c>
      <c r="D1581" s="109"/>
      <c r="E1581" s="109"/>
      <c r="F1581" s="11">
        <f t="shared" si="103"/>
        <v>35976</v>
      </c>
      <c r="G1581" s="7">
        <v>35964</v>
      </c>
      <c r="H1581" s="16">
        <v>11306.8</v>
      </c>
      <c r="I1581" s="17">
        <f t="shared" si="104"/>
        <v>2.5574550539599193E-2</v>
      </c>
      <c r="J1581" s="18">
        <f t="shared" si="105"/>
        <v>0.12951423306705226</v>
      </c>
      <c r="K1581" s="139"/>
      <c r="M1581" s="93"/>
    </row>
    <row r="1582" spans="1:13">
      <c r="A1582" s="11">
        <f t="shared" si="102"/>
        <v>35976</v>
      </c>
      <c r="B1582" s="7">
        <v>35965</v>
      </c>
      <c r="C1582" s="2" t="s">
        <v>0</v>
      </c>
      <c r="D1582" s="109"/>
      <c r="E1582" s="109"/>
      <c r="F1582" s="11">
        <f t="shared" si="103"/>
        <v>35976</v>
      </c>
      <c r="G1582" s="7">
        <v>35965</v>
      </c>
      <c r="H1582" s="16">
        <v>11227</v>
      </c>
      <c r="I1582" s="17">
        <f t="shared" si="104"/>
        <v>-7.082723162249947E-3</v>
      </c>
      <c r="J1582" s="18">
        <f t="shared" si="105"/>
        <v>0.12932861899311807</v>
      </c>
      <c r="K1582" s="139"/>
      <c r="M1582" s="93"/>
    </row>
    <row r="1583" spans="1:13">
      <c r="A1583" s="11">
        <f t="shared" si="102"/>
        <v>35976</v>
      </c>
      <c r="B1583" s="7">
        <v>35968</v>
      </c>
      <c r="C1583" s="2" t="s">
        <v>0</v>
      </c>
      <c r="D1583" s="109"/>
      <c r="E1583" s="109"/>
      <c r="F1583" s="11">
        <f t="shared" si="103"/>
        <v>35976</v>
      </c>
      <c r="G1583" s="7">
        <v>35968</v>
      </c>
      <c r="H1583" s="16">
        <v>11257.6</v>
      </c>
      <c r="I1583" s="17">
        <f t="shared" si="104"/>
        <v>2.7218646444049739E-3</v>
      </c>
      <c r="J1583" s="18">
        <f t="shared" si="105"/>
        <v>0.12790258973794394</v>
      </c>
      <c r="K1583" s="139"/>
      <c r="M1583" s="93"/>
    </row>
    <row r="1584" spans="1:13">
      <c r="A1584" s="11">
        <f t="shared" si="102"/>
        <v>35976</v>
      </c>
      <c r="B1584" s="7">
        <v>35969</v>
      </c>
      <c r="C1584" s="2" t="s">
        <v>0</v>
      </c>
      <c r="D1584" s="109"/>
      <c r="E1584" s="109"/>
      <c r="F1584" s="11">
        <f t="shared" si="103"/>
        <v>35976</v>
      </c>
      <c r="G1584" s="7">
        <v>35969</v>
      </c>
      <c r="H1584" s="16">
        <v>11189.7</v>
      </c>
      <c r="I1584" s="17">
        <f t="shared" si="104"/>
        <v>-6.0497438080730648E-3</v>
      </c>
      <c r="J1584" s="18">
        <f t="shared" si="105"/>
        <v>0.12613481548739794</v>
      </c>
      <c r="K1584" s="139"/>
      <c r="M1584" s="93"/>
    </row>
    <row r="1585" spans="1:13">
      <c r="A1585" s="11">
        <f t="shared" si="102"/>
        <v>35976</v>
      </c>
      <c r="B1585" s="7">
        <v>35970</v>
      </c>
      <c r="C1585" s="2" t="s">
        <v>0</v>
      </c>
      <c r="D1585" s="109"/>
      <c r="E1585" s="109"/>
      <c r="F1585" s="11">
        <f t="shared" si="103"/>
        <v>35976</v>
      </c>
      <c r="G1585" s="7">
        <v>35970</v>
      </c>
      <c r="H1585" s="16">
        <v>11217.3</v>
      </c>
      <c r="I1585" s="17">
        <f t="shared" si="104"/>
        <v>2.4635171114834732E-3</v>
      </c>
      <c r="J1585" s="18">
        <f t="shared" si="105"/>
        <v>0.12616363295761801</v>
      </c>
      <c r="K1585" s="139"/>
      <c r="M1585" s="93"/>
    </row>
    <row r="1586" spans="1:13">
      <c r="A1586" s="11">
        <f t="shared" si="102"/>
        <v>35976</v>
      </c>
      <c r="B1586" s="7">
        <v>35971</v>
      </c>
      <c r="C1586" s="2" t="s">
        <v>0</v>
      </c>
      <c r="D1586" s="109"/>
      <c r="E1586" s="109"/>
      <c r="F1586" s="11">
        <f t="shared" si="103"/>
        <v>35976</v>
      </c>
      <c r="G1586" s="7">
        <v>35971</v>
      </c>
      <c r="H1586" s="16">
        <v>11217.8</v>
      </c>
      <c r="I1586" s="17">
        <f t="shared" si="104"/>
        <v>4.4573012830990571E-5</v>
      </c>
      <c r="J1586" s="18">
        <f t="shared" si="105"/>
        <v>0.12609933869191328</v>
      </c>
      <c r="K1586" s="139"/>
      <c r="M1586" s="93"/>
    </row>
    <row r="1587" spans="1:13">
      <c r="A1587" s="11">
        <f t="shared" si="102"/>
        <v>35976</v>
      </c>
      <c r="B1587" s="7">
        <v>35972</v>
      </c>
      <c r="C1587" s="2" t="s">
        <v>0</v>
      </c>
      <c r="D1587" s="109"/>
      <c r="E1587" s="109"/>
      <c r="F1587" s="11">
        <f t="shared" si="103"/>
        <v>35976</v>
      </c>
      <c r="G1587" s="7">
        <v>35972</v>
      </c>
      <c r="H1587" s="16">
        <v>11296.7</v>
      </c>
      <c r="I1587" s="17">
        <f t="shared" si="104"/>
        <v>7.0088452321352343E-3</v>
      </c>
      <c r="J1587" s="18">
        <f t="shared" si="105"/>
        <v>0.12627909374602767</v>
      </c>
      <c r="K1587" s="139"/>
      <c r="M1587" s="93"/>
    </row>
    <row r="1588" spans="1:13">
      <c r="A1588" s="11">
        <f t="shared" si="102"/>
        <v>35976</v>
      </c>
      <c r="B1588" s="7">
        <v>35975</v>
      </c>
      <c r="C1588" s="2" t="s">
        <v>0</v>
      </c>
      <c r="D1588" s="109"/>
      <c r="E1588" s="109"/>
      <c r="F1588" s="11">
        <f t="shared" si="103"/>
        <v>35976</v>
      </c>
      <c r="G1588" s="7">
        <v>35975</v>
      </c>
      <c r="H1588" s="16">
        <v>11326.8</v>
      </c>
      <c r="I1588" s="17">
        <f t="shared" si="104"/>
        <v>2.6609514673379001E-3</v>
      </c>
      <c r="J1588" s="18">
        <f t="shared" si="105"/>
        <v>0.12624774621315368</v>
      </c>
      <c r="K1588" s="139"/>
      <c r="M1588" s="93"/>
    </row>
    <row r="1589" spans="1:13">
      <c r="A1589" s="11">
        <f t="shared" si="102"/>
        <v>35976</v>
      </c>
      <c r="B1589" s="7">
        <v>35976</v>
      </c>
      <c r="C1589" s="2" t="s">
        <v>0</v>
      </c>
      <c r="D1589" s="109"/>
      <c r="E1589" s="109"/>
      <c r="F1589" s="11">
        <f t="shared" si="103"/>
        <v>35976</v>
      </c>
      <c r="G1589" s="7">
        <v>35976</v>
      </c>
      <c r="H1589" s="16">
        <v>11545.2</v>
      </c>
      <c r="I1589" s="17">
        <f t="shared" si="104"/>
        <v>1.9098167036320418E-2</v>
      </c>
      <c r="J1589" s="18">
        <f t="shared" si="105"/>
        <v>0.13000318707823111</v>
      </c>
      <c r="K1589" s="139"/>
      <c r="M1589" s="93"/>
    </row>
    <row r="1590" spans="1:13">
      <c r="A1590" s="11">
        <f t="shared" si="102"/>
        <v>36007</v>
      </c>
      <c r="B1590" s="7">
        <v>35977</v>
      </c>
      <c r="C1590" s="2" t="s">
        <v>0</v>
      </c>
      <c r="D1590" s="109"/>
      <c r="E1590" s="109"/>
      <c r="F1590" s="11">
        <f t="shared" si="103"/>
        <v>36007</v>
      </c>
      <c r="G1590" s="7">
        <v>35977</v>
      </c>
      <c r="H1590" s="16">
        <v>11701.9</v>
      </c>
      <c r="I1590" s="17">
        <f t="shared" si="104"/>
        <v>1.3481455608679003E-2</v>
      </c>
      <c r="J1590" s="18">
        <f t="shared" si="105"/>
        <v>0.1317826793586229</v>
      </c>
      <c r="K1590" s="139"/>
      <c r="M1590" s="93"/>
    </row>
    <row r="1591" spans="1:13">
      <c r="A1591" s="11">
        <f t="shared" si="102"/>
        <v>36007</v>
      </c>
      <c r="B1591" s="7">
        <v>35978</v>
      </c>
      <c r="C1591" s="2" t="s">
        <v>0</v>
      </c>
      <c r="D1591" s="109"/>
      <c r="E1591" s="109"/>
      <c r="F1591" s="11">
        <f t="shared" si="103"/>
        <v>36007</v>
      </c>
      <c r="G1591" s="7">
        <v>35978</v>
      </c>
      <c r="H1591" s="16">
        <v>11885.7</v>
      </c>
      <c r="I1591" s="17">
        <f t="shared" si="104"/>
        <v>1.5584775066289041E-2</v>
      </c>
      <c r="J1591" s="18">
        <f t="shared" si="105"/>
        <v>0.13346086627687015</v>
      </c>
      <c r="K1591" s="139"/>
      <c r="M1591" s="93"/>
    </row>
    <row r="1592" spans="1:13">
      <c r="A1592" s="11">
        <f t="shared" si="102"/>
        <v>36007</v>
      </c>
      <c r="B1592" s="7">
        <v>35979</v>
      </c>
      <c r="C1592" s="2" t="s">
        <v>0</v>
      </c>
      <c r="D1592" s="109"/>
      <c r="E1592" s="109"/>
      <c r="F1592" s="11">
        <f t="shared" si="103"/>
        <v>36007</v>
      </c>
      <c r="G1592" s="7">
        <v>35979</v>
      </c>
      <c r="H1592" s="16">
        <v>11876.8</v>
      </c>
      <c r="I1592" s="17">
        <f t="shared" si="104"/>
        <v>-7.4907946690499583E-4</v>
      </c>
      <c r="J1592" s="18">
        <f t="shared" si="105"/>
        <v>0.13347584320578243</v>
      </c>
      <c r="K1592" s="139"/>
      <c r="M1592" s="93"/>
    </row>
    <row r="1593" spans="1:13">
      <c r="A1593" s="11">
        <f t="shared" si="102"/>
        <v>36007</v>
      </c>
      <c r="B1593" s="7">
        <v>35982</v>
      </c>
      <c r="C1593" s="2" t="s">
        <v>0</v>
      </c>
      <c r="D1593" s="109"/>
      <c r="E1593" s="109"/>
      <c r="F1593" s="11">
        <f t="shared" si="103"/>
        <v>36007</v>
      </c>
      <c r="G1593" s="7">
        <v>35982</v>
      </c>
      <c r="H1593" s="16">
        <v>11910.4</v>
      </c>
      <c r="I1593" s="17">
        <f t="shared" si="104"/>
        <v>2.8250506445944832E-3</v>
      </c>
      <c r="J1593" s="18">
        <f t="shared" si="105"/>
        <v>0.13352954302732944</v>
      </c>
      <c r="K1593" s="139"/>
      <c r="M1593" s="93"/>
    </row>
    <row r="1594" spans="1:13">
      <c r="A1594" s="11">
        <f t="shared" si="102"/>
        <v>36007</v>
      </c>
      <c r="B1594" s="7">
        <v>35983</v>
      </c>
      <c r="C1594" s="2" t="s">
        <v>0</v>
      </c>
      <c r="D1594" s="109"/>
      <c r="E1594" s="109"/>
      <c r="F1594" s="11">
        <f t="shared" si="103"/>
        <v>36007</v>
      </c>
      <c r="G1594" s="7">
        <v>35983</v>
      </c>
      <c r="H1594" s="16">
        <v>11995.6</v>
      </c>
      <c r="I1594" s="17">
        <f t="shared" si="104"/>
        <v>7.1279478569349908E-3</v>
      </c>
      <c r="J1594" s="18">
        <f t="shared" si="105"/>
        <v>0.13382810128768358</v>
      </c>
      <c r="K1594" s="139"/>
      <c r="M1594" s="93"/>
    </row>
    <row r="1595" spans="1:13">
      <c r="A1595" s="11">
        <f t="shared" si="102"/>
        <v>36007</v>
      </c>
      <c r="B1595" s="7">
        <v>35984</v>
      </c>
      <c r="C1595" s="2" t="s">
        <v>0</v>
      </c>
      <c r="D1595" s="109"/>
      <c r="E1595" s="109"/>
      <c r="F1595" s="11">
        <f t="shared" si="103"/>
        <v>36007</v>
      </c>
      <c r="G1595" s="7">
        <v>35984</v>
      </c>
      <c r="H1595" s="16">
        <v>12013.5</v>
      </c>
      <c r="I1595" s="17">
        <f t="shared" si="104"/>
        <v>1.4911015670348588E-3</v>
      </c>
      <c r="J1595" s="18">
        <f t="shared" si="105"/>
        <v>0.13299290239041575</v>
      </c>
      <c r="K1595" s="139"/>
      <c r="M1595" s="93"/>
    </row>
    <row r="1596" spans="1:13">
      <c r="A1596" s="11">
        <f t="shared" si="102"/>
        <v>36007</v>
      </c>
      <c r="B1596" s="7">
        <v>35985</v>
      </c>
      <c r="C1596" s="2" t="s">
        <v>0</v>
      </c>
      <c r="D1596" s="109"/>
      <c r="E1596" s="109"/>
      <c r="F1596" s="11">
        <f t="shared" si="103"/>
        <v>36007</v>
      </c>
      <c r="G1596" s="7">
        <v>35985</v>
      </c>
      <c r="H1596" s="16">
        <v>12071.9</v>
      </c>
      <c r="I1596" s="17">
        <f t="shared" si="104"/>
        <v>4.8494203499846898E-3</v>
      </c>
      <c r="J1596" s="18">
        <f t="shared" si="105"/>
        <v>0.12863143213582315</v>
      </c>
      <c r="K1596" s="139"/>
      <c r="M1596" s="93"/>
    </row>
    <row r="1597" spans="1:13">
      <c r="A1597" s="11">
        <f t="shared" si="102"/>
        <v>36007</v>
      </c>
      <c r="B1597" s="7">
        <v>35986</v>
      </c>
      <c r="C1597" s="2" t="s">
        <v>0</v>
      </c>
      <c r="D1597" s="109"/>
      <c r="E1597" s="109"/>
      <c r="F1597" s="11">
        <f t="shared" si="103"/>
        <v>36007</v>
      </c>
      <c r="G1597" s="7">
        <v>35986</v>
      </c>
      <c r="H1597" s="16">
        <v>11914.6</v>
      </c>
      <c r="I1597" s="17">
        <f t="shared" si="104"/>
        <v>-1.3115898941340907E-2</v>
      </c>
      <c r="J1597" s="18">
        <f t="shared" si="105"/>
        <v>0.13030429195574855</v>
      </c>
      <c r="K1597" s="139"/>
      <c r="M1597" s="93"/>
    </row>
    <row r="1598" spans="1:13">
      <c r="A1598" s="11">
        <f t="shared" si="102"/>
        <v>36007</v>
      </c>
      <c r="B1598" s="7">
        <v>35989</v>
      </c>
      <c r="C1598" s="2" t="s">
        <v>0</v>
      </c>
      <c r="D1598" s="109"/>
      <c r="E1598" s="109"/>
      <c r="F1598" s="11">
        <f t="shared" si="103"/>
        <v>36007</v>
      </c>
      <c r="G1598" s="7">
        <v>35989</v>
      </c>
      <c r="H1598" s="16">
        <v>11773.5</v>
      </c>
      <c r="I1598" s="17">
        <f t="shared" si="104"/>
        <v>-1.1913295605512238E-2</v>
      </c>
      <c r="J1598" s="18">
        <f t="shared" si="105"/>
        <v>0.13156553042704081</v>
      </c>
      <c r="K1598" s="139"/>
      <c r="M1598" s="93"/>
    </row>
    <row r="1599" spans="1:13">
      <c r="A1599" s="11">
        <f t="shared" si="102"/>
        <v>36007</v>
      </c>
      <c r="B1599" s="7">
        <v>35990</v>
      </c>
      <c r="C1599" s="2" t="s">
        <v>0</v>
      </c>
      <c r="D1599" s="109"/>
      <c r="E1599" s="109"/>
      <c r="F1599" s="11">
        <f t="shared" si="103"/>
        <v>36007</v>
      </c>
      <c r="G1599" s="7">
        <v>35990</v>
      </c>
      <c r="H1599" s="16">
        <v>11897.5</v>
      </c>
      <c r="I1599" s="17">
        <f t="shared" si="104"/>
        <v>1.047705076028747E-2</v>
      </c>
      <c r="J1599" s="18">
        <f t="shared" si="105"/>
        <v>0.1325464774170986</v>
      </c>
      <c r="K1599" s="139"/>
      <c r="M1599" s="93"/>
    </row>
    <row r="1600" spans="1:13">
      <c r="A1600" s="11">
        <f t="shared" si="102"/>
        <v>36007</v>
      </c>
      <c r="B1600" s="7">
        <v>35991</v>
      </c>
      <c r="C1600" s="2" t="s">
        <v>0</v>
      </c>
      <c r="D1600" s="109"/>
      <c r="E1600" s="109"/>
      <c r="F1600" s="11">
        <f t="shared" si="103"/>
        <v>36007</v>
      </c>
      <c r="G1600" s="7">
        <v>35991</v>
      </c>
      <c r="H1600" s="16">
        <v>11977.8</v>
      </c>
      <c r="I1600" s="17">
        <f t="shared" si="104"/>
        <v>6.7266424113973161E-3</v>
      </c>
      <c r="J1600" s="18">
        <f t="shared" si="105"/>
        <v>0.13237470314447058</v>
      </c>
      <c r="K1600" s="139"/>
      <c r="M1600" s="93"/>
    </row>
    <row r="1601" spans="1:13">
      <c r="A1601" s="11">
        <f t="shared" si="102"/>
        <v>36007</v>
      </c>
      <c r="B1601" s="7">
        <v>35992</v>
      </c>
      <c r="C1601" s="2" t="s">
        <v>0</v>
      </c>
      <c r="D1601" s="109"/>
      <c r="E1601" s="109"/>
      <c r="F1601" s="11">
        <f t="shared" si="103"/>
        <v>36007</v>
      </c>
      <c r="G1601" s="7">
        <v>35992</v>
      </c>
      <c r="H1601" s="16">
        <v>12119.2</v>
      </c>
      <c r="I1601" s="17">
        <f t="shared" si="104"/>
        <v>1.1736035437451092E-2</v>
      </c>
      <c r="J1601" s="18">
        <f t="shared" si="105"/>
        <v>0.13369118347680753</v>
      </c>
      <c r="K1601" s="139"/>
      <c r="M1601" s="93"/>
    </row>
    <row r="1602" spans="1:13">
      <c r="A1602" s="11">
        <f t="shared" si="102"/>
        <v>36007</v>
      </c>
      <c r="B1602" s="7">
        <v>35993</v>
      </c>
      <c r="C1602" s="2" t="s">
        <v>0</v>
      </c>
      <c r="D1602" s="109"/>
      <c r="E1602" s="109"/>
      <c r="F1602" s="11">
        <f t="shared" si="103"/>
        <v>36007</v>
      </c>
      <c r="G1602" s="7">
        <v>35993</v>
      </c>
      <c r="H1602" s="16">
        <v>12155.8</v>
      </c>
      <c r="I1602" s="17">
        <f t="shared" si="104"/>
        <v>3.0154502767013682E-3</v>
      </c>
      <c r="J1602" s="18">
        <f t="shared" si="105"/>
        <v>0.13364756750453038</v>
      </c>
      <c r="K1602" s="139"/>
      <c r="M1602" s="93"/>
    </row>
    <row r="1603" spans="1:13">
      <c r="A1603" s="11">
        <f t="shared" ref="A1603:A1666" si="106">EOMONTH(B1603,0)</f>
        <v>36007</v>
      </c>
      <c r="B1603" s="7">
        <v>35996</v>
      </c>
      <c r="C1603" s="2" t="s">
        <v>0</v>
      </c>
      <c r="D1603" s="109"/>
      <c r="E1603" s="109"/>
      <c r="F1603" s="11">
        <f t="shared" ref="F1603:F1666" si="107">EOMONTH(G1603,0)</f>
        <v>36007</v>
      </c>
      <c r="G1603" s="7">
        <v>35996</v>
      </c>
      <c r="H1603" s="16">
        <v>12044.8</v>
      </c>
      <c r="I1603" s="17">
        <f t="shared" si="104"/>
        <v>-9.1733906098642425E-3</v>
      </c>
      <c r="J1603" s="18">
        <f t="shared" si="105"/>
        <v>0.13462404009133153</v>
      </c>
      <c r="K1603" s="139"/>
      <c r="M1603" s="93"/>
    </row>
    <row r="1604" spans="1:13">
      <c r="A1604" s="11">
        <f t="shared" si="106"/>
        <v>36007</v>
      </c>
      <c r="B1604" s="7">
        <v>35997</v>
      </c>
      <c r="C1604" s="2" t="s">
        <v>0</v>
      </c>
      <c r="D1604" s="109"/>
      <c r="E1604" s="109"/>
      <c r="F1604" s="11">
        <f t="shared" si="107"/>
        <v>36007</v>
      </c>
      <c r="G1604" s="7">
        <v>35997</v>
      </c>
      <c r="H1604" s="16">
        <v>12047.5</v>
      </c>
      <c r="I1604" s="17">
        <f t="shared" ref="I1604:I1667" si="108">IF(AND(ISNUMBER(H1603),ISNUMBER(H1604)),LN(H1604/H1603)," ")</f>
        <v>2.241380035366973E-4</v>
      </c>
      <c r="J1604" s="18">
        <f t="shared" si="105"/>
        <v>0.13260573892904326</v>
      </c>
      <c r="K1604" s="139"/>
      <c r="M1604" s="93"/>
    </row>
    <row r="1605" spans="1:13">
      <c r="A1605" s="11">
        <f t="shared" si="106"/>
        <v>36007</v>
      </c>
      <c r="B1605" s="7">
        <v>35998</v>
      </c>
      <c r="C1605" s="2" t="s">
        <v>0</v>
      </c>
      <c r="D1605" s="109"/>
      <c r="E1605" s="109"/>
      <c r="F1605" s="11">
        <f t="shared" si="107"/>
        <v>36007</v>
      </c>
      <c r="G1605" s="7">
        <v>35998</v>
      </c>
      <c r="H1605" s="16">
        <v>11945.5</v>
      </c>
      <c r="I1605" s="17">
        <f t="shared" si="108"/>
        <v>-8.5025311124127863E-3</v>
      </c>
      <c r="J1605" s="18">
        <f t="shared" si="105"/>
        <v>0.1333982013040762</v>
      </c>
      <c r="K1605" s="139"/>
      <c r="M1605" s="93"/>
    </row>
    <row r="1606" spans="1:13">
      <c r="A1606" s="11">
        <f t="shared" si="106"/>
        <v>36007</v>
      </c>
      <c r="B1606" s="7">
        <v>35999</v>
      </c>
      <c r="C1606" s="2" t="s">
        <v>0</v>
      </c>
      <c r="D1606" s="109"/>
      <c r="E1606" s="109"/>
      <c r="F1606" s="11">
        <f t="shared" si="107"/>
        <v>36007</v>
      </c>
      <c r="G1606" s="7">
        <v>35999</v>
      </c>
      <c r="H1606" s="16">
        <v>11884.5</v>
      </c>
      <c r="I1606" s="17">
        <f t="shared" si="108"/>
        <v>-5.1196083286687956E-3</v>
      </c>
      <c r="J1606" s="18">
        <f t="shared" si="105"/>
        <v>0.13368228793960943</v>
      </c>
      <c r="K1606" s="139"/>
      <c r="M1606" s="93"/>
    </row>
    <row r="1607" spans="1:13">
      <c r="A1607" s="11">
        <f t="shared" si="106"/>
        <v>36007</v>
      </c>
      <c r="B1607" s="7">
        <v>36000</v>
      </c>
      <c r="C1607" s="2" t="s">
        <v>0</v>
      </c>
      <c r="D1607" s="109"/>
      <c r="E1607" s="109"/>
      <c r="F1607" s="11">
        <f t="shared" si="107"/>
        <v>36007</v>
      </c>
      <c r="G1607" s="7">
        <v>36000</v>
      </c>
      <c r="H1607" s="16">
        <v>11855.4</v>
      </c>
      <c r="I1607" s="17">
        <f t="shared" si="108"/>
        <v>-2.451570105579612E-3</v>
      </c>
      <c r="J1607" s="18">
        <f t="shared" si="105"/>
        <v>0.13368451599109413</v>
      </c>
      <c r="K1607" s="139"/>
      <c r="M1607" s="93"/>
    </row>
    <row r="1608" spans="1:13">
      <c r="A1608" s="11">
        <f t="shared" si="106"/>
        <v>36007</v>
      </c>
      <c r="B1608" s="7">
        <v>36003</v>
      </c>
      <c r="C1608" s="2" t="s">
        <v>0</v>
      </c>
      <c r="D1608" s="109"/>
      <c r="E1608" s="109"/>
      <c r="F1608" s="11">
        <f t="shared" si="107"/>
        <v>36007</v>
      </c>
      <c r="G1608" s="7">
        <v>36003</v>
      </c>
      <c r="H1608" s="16">
        <v>11724.6</v>
      </c>
      <c r="I1608" s="17">
        <f t="shared" si="108"/>
        <v>-1.1094261373873914E-2</v>
      </c>
      <c r="J1608" s="18">
        <f t="shared" si="105"/>
        <v>0.13495083884824874</v>
      </c>
      <c r="K1608" s="139"/>
      <c r="M1608" s="93"/>
    </row>
    <row r="1609" spans="1:13">
      <c r="A1609" s="11">
        <f t="shared" si="106"/>
        <v>36007</v>
      </c>
      <c r="B1609" s="7">
        <v>36004</v>
      </c>
      <c r="C1609" s="2" t="s">
        <v>0</v>
      </c>
      <c r="D1609" s="109"/>
      <c r="E1609" s="109"/>
      <c r="F1609" s="11">
        <f t="shared" si="107"/>
        <v>36007</v>
      </c>
      <c r="G1609" s="7">
        <v>36004</v>
      </c>
      <c r="H1609" s="16">
        <v>11784.5</v>
      </c>
      <c r="I1609" s="17">
        <f t="shared" si="108"/>
        <v>5.0959100624897273E-3</v>
      </c>
      <c r="J1609" s="18">
        <f t="shared" si="105"/>
        <v>0.13493767342812638</v>
      </c>
      <c r="K1609" s="139"/>
      <c r="M1609" s="93"/>
    </row>
    <row r="1610" spans="1:13">
      <c r="A1610" s="11">
        <f t="shared" si="106"/>
        <v>36007</v>
      </c>
      <c r="B1610" s="7">
        <v>36005</v>
      </c>
      <c r="C1610" s="2" t="s">
        <v>0</v>
      </c>
      <c r="D1610" s="109"/>
      <c r="E1610" s="109"/>
      <c r="F1610" s="11">
        <f t="shared" si="107"/>
        <v>36007</v>
      </c>
      <c r="G1610" s="7">
        <v>36005</v>
      </c>
      <c r="H1610" s="16">
        <v>11666.1</v>
      </c>
      <c r="I1610" s="17">
        <f t="shared" si="108"/>
        <v>-1.0097908461202836E-2</v>
      </c>
      <c r="J1610" s="18">
        <f t="shared" si="105"/>
        <v>0.13585167823807914</v>
      </c>
      <c r="K1610" s="139"/>
      <c r="M1610" s="93"/>
    </row>
    <row r="1611" spans="1:13">
      <c r="A1611" s="11">
        <f t="shared" si="106"/>
        <v>36007</v>
      </c>
      <c r="B1611" s="7">
        <v>36006</v>
      </c>
      <c r="C1611" s="2" t="s">
        <v>0</v>
      </c>
      <c r="D1611" s="109"/>
      <c r="E1611" s="109"/>
      <c r="F1611" s="11">
        <f t="shared" si="107"/>
        <v>36007</v>
      </c>
      <c r="G1611" s="7">
        <v>36006</v>
      </c>
      <c r="H1611" s="16">
        <v>11716.2</v>
      </c>
      <c r="I1611" s="17">
        <f t="shared" si="108"/>
        <v>4.2852992792667723E-3</v>
      </c>
      <c r="J1611" s="18">
        <f t="shared" si="105"/>
        <v>0.13604765373569663</v>
      </c>
      <c r="K1611" s="139"/>
      <c r="M1611" s="93"/>
    </row>
    <row r="1612" spans="1:13">
      <c r="A1612" s="11">
        <f t="shared" si="106"/>
        <v>36007</v>
      </c>
      <c r="B1612" s="7">
        <v>36007</v>
      </c>
      <c r="C1612" s="2" t="s">
        <v>0</v>
      </c>
      <c r="D1612" s="109"/>
      <c r="E1612" s="109"/>
      <c r="F1612" s="11">
        <f t="shared" si="107"/>
        <v>36007</v>
      </c>
      <c r="G1612" s="7">
        <v>36007</v>
      </c>
      <c r="H1612" s="16">
        <v>11728.3</v>
      </c>
      <c r="I1612" s="17">
        <f t="shared" si="108"/>
        <v>1.0322251337725333E-3</v>
      </c>
      <c r="J1612" s="18">
        <f t="shared" si="105"/>
        <v>0.13548263389968784</v>
      </c>
      <c r="K1612" s="139"/>
      <c r="M1612" s="93"/>
    </row>
    <row r="1613" spans="1:13">
      <c r="A1613" s="11">
        <f t="shared" si="106"/>
        <v>36038</v>
      </c>
      <c r="B1613" s="7">
        <v>36010</v>
      </c>
      <c r="C1613" s="2" t="s">
        <v>0</v>
      </c>
      <c r="D1613" s="109"/>
      <c r="E1613" s="109"/>
      <c r="F1613" s="11">
        <f t="shared" si="107"/>
        <v>36038</v>
      </c>
      <c r="G1613" s="7">
        <v>36010</v>
      </c>
      <c r="H1613" s="16">
        <v>11589.2</v>
      </c>
      <c r="I1613" s="17">
        <f t="shared" si="108"/>
        <v>-1.193109467838835E-2</v>
      </c>
      <c r="J1613" s="18">
        <f t="shared" si="105"/>
        <v>0.1364014564915855</v>
      </c>
      <c r="K1613" s="139"/>
      <c r="M1613" s="93"/>
    </row>
    <row r="1614" spans="1:13">
      <c r="A1614" s="11">
        <f t="shared" si="106"/>
        <v>36038</v>
      </c>
      <c r="B1614" s="7">
        <v>36011</v>
      </c>
      <c r="C1614" s="2" t="s">
        <v>0</v>
      </c>
      <c r="D1614" s="109"/>
      <c r="E1614" s="109"/>
      <c r="F1614" s="11">
        <f t="shared" si="107"/>
        <v>36038</v>
      </c>
      <c r="G1614" s="7">
        <v>36011</v>
      </c>
      <c r="H1614" s="16">
        <v>11623.8</v>
      </c>
      <c r="I1614" s="17">
        <f t="shared" si="108"/>
        <v>2.9810903910644899E-3</v>
      </c>
      <c r="J1614" s="18">
        <f t="shared" si="105"/>
        <v>0.13648851910052132</v>
      </c>
      <c r="K1614" s="139"/>
      <c r="M1614" s="93"/>
    </row>
    <row r="1615" spans="1:13">
      <c r="A1615" s="11">
        <f t="shared" si="106"/>
        <v>36038</v>
      </c>
      <c r="B1615" s="7">
        <v>36012</v>
      </c>
      <c r="C1615" s="2" t="s">
        <v>0</v>
      </c>
      <c r="D1615" s="109"/>
      <c r="E1615" s="109"/>
      <c r="F1615" s="11">
        <f t="shared" si="107"/>
        <v>36038</v>
      </c>
      <c r="G1615" s="7">
        <v>36012</v>
      </c>
      <c r="H1615" s="16">
        <v>11452.5</v>
      </c>
      <c r="I1615" s="17">
        <f t="shared" si="108"/>
        <v>-1.4846673560057916E-2</v>
      </c>
      <c r="J1615" s="18">
        <f t="shared" si="105"/>
        <v>0.13854462756331989</v>
      </c>
      <c r="K1615" s="139"/>
      <c r="M1615" s="93"/>
    </row>
    <row r="1616" spans="1:13">
      <c r="A1616" s="11">
        <f t="shared" si="106"/>
        <v>36038</v>
      </c>
      <c r="B1616" s="7">
        <v>36013</v>
      </c>
      <c r="C1616" s="2" t="s">
        <v>0</v>
      </c>
      <c r="D1616" s="109"/>
      <c r="E1616" s="109"/>
      <c r="F1616" s="11">
        <f t="shared" si="107"/>
        <v>36038</v>
      </c>
      <c r="G1616" s="7">
        <v>36013</v>
      </c>
      <c r="H1616" s="16">
        <v>11284.7</v>
      </c>
      <c r="I1616" s="17">
        <f t="shared" si="108"/>
        <v>-1.4760220823630965E-2</v>
      </c>
      <c r="J1616" s="18">
        <f t="shared" si="105"/>
        <v>0.14057125533628623</v>
      </c>
      <c r="K1616" s="139"/>
      <c r="M1616" s="93"/>
    </row>
    <row r="1617" spans="1:13">
      <c r="A1617" s="11">
        <f t="shared" si="106"/>
        <v>36038</v>
      </c>
      <c r="B1617" s="7">
        <v>36014</v>
      </c>
      <c r="C1617" s="2" t="s">
        <v>0</v>
      </c>
      <c r="D1617" s="109"/>
      <c r="E1617" s="109"/>
      <c r="F1617" s="11">
        <f t="shared" si="107"/>
        <v>36038</v>
      </c>
      <c r="G1617" s="7">
        <v>36014</v>
      </c>
      <c r="H1617" s="16">
        <v>11266.8</v>
      </c>
      <c r="I1617" s="17">
        <f t="shared" si="108"/>
        <v>-1.5874778847641739E-3</v>
      </c>
      <c r="J1617" s="18">
        <f t="shared" si="105"/>
        <v>0.13997419896154537</v>
      </c>
      <c r="K1617" s="139"/>
      <c r="M1617" s="93"/>
    </row>
    <row r="1618" spans="1:13">
      <c r="A1618" s="11">
        <f t="shared" si="106"/>
        <v>36038</v>
      </c>
      <c r="B1618" s="7">
        <v>36017</v>
      </c>
      <c r="C1618" s="2" t="s">
        <v>0</v>
      </c>
      <c r="D1618" s="109"/>
      <c r="E1618" s="109"/>
      <c r="F1618" s="11">
        <f t="shared" si="107"/>
        <v>36038</v>
      </c>
      <c r="G1618" s="7">
        <v>36017</v>
      </c>
      <c r="H1618" s="16">
        <v>11268.4</v>
      </c>
      <c r="I1618" s="17">
        <f t="shared" si="108"/>
        <v>1.4200007123859839E-4</v>
      </c>
      <c r="J1618" s="18">
        <f t="shared" si="105"/>
        <v>0.13906876376645019</v>
      </c>
      <c r="K1618" s="139"/>
      <c r="M1618" s="93"/>
    </row>
    <row r="1619" spans="1:13">
      <c r="A1619" s="11">
        <f t="shared" si="106"/>
        <v>36038</v>
      </c>
      <c r="B1619" s="7">
        <v>36018</v>
      </c>
      <c r="C1619" s="2" t="s">
        <v>0</v>
      </c>
      <c r="D1619" s="109"/>
      <c r="E1619" s="109"/>
      <c r="F1619" s="11">
        <f t="shared" si="107"/>
        <v>36038</v>
      </c>
      <c r="G1619" s="7">
        <v>36018</v>
      </c>
      <c r="H1619" s="16">
        <v>11107.5</v>
      </c>
      <c r="I1619" s="17">
        <f t="shared" si="108"/>
        <v>-1.4381792313677116E-2</v>
      </c>
      <c r="J1619" s="18">
        <f t="shared" si="105"/>
        <v>0.14094398948745443</v>
      </c>
      <c r="K1619" s="139"/>
      <c r="M1619" s="93"/>
    </row>
    <row r="1620" spans="1:13">
      <c r="A1620" s="11">
        <f t="shared" si="106"/>
        <v>36038</v>
      </c>
      <c r="B1620" s="7">
        <v>36019</v>
      </c>
      <c r="C1620" s="2" t="s">
        <v>0</v>
      </c>
      <c r="D1620" s="109"/>
      <c r="E1620" s="109"/>
      <c r="F1620" s="11">
        <f t="shared" si="107"/>
        <v>36038</v>
      </c>
      <c r="G1620" s="7">
        <v>36019</v>
      </c>
      <c r="H1620" s="16">
        <v>11072.7</v>
      </c>
      <c r="I1620" s="17">
        <f t="shared" si="108"/>
        <v>-3.1379364077207795E-3</v>
      </c>
      <c r="J1620" s="18">
        <f t="shared" si="105"/>
        <v>0.14022565515403049</v>
      </c>
      <c r="K1620" s="139"/>
      <c r="M1620" s="93"/>
    </row>
    <row r="1621" spans="1:13">
      <c r="A1621" s="11">
        <f t="shared" si="106"/>
        <v>36038</v>
      </c>
      <c r="B1621" s="7">
        <v>36020</v>
      </c>
      <c r="C1621" s="2" t="s">
        <v>0</v>
      </c>
      <c r="D1621" s="109"/>
      <c r="E1621" s="109"/>
      <c r="F1621" s="11">
        <f t="shared" si="107"/>
        <v>36038</v>
      </c>
      <c r="G1621" s="7">
        <v>36020</v>
      </c>
      <c r="H1621" s="16">
        <v>11048.7</v>
      </c>
      <c r="I1621" s="17">
        <f t="shared" si="108"/>
        <v>-2.1698454362253329E-3</v>
      </c>
      <c r="J1621" s="18">
        <f t="shared" si="105"/>
        <v>0.140220233923295</v>
      </c>
      <c r="K1621" s="139"/>
      <c r="M1621" s="93"/>
    </row>
    <row r="1622" spans="1:13">
      <c r="A1622" s="11">
        <f t="shared" si="106"/>
        <v>36038</v>
      </c>
      <c r="B1622" s="7">
        <v>36021</v>
      </c>
      <c r="C1622" s="2" t="s">
        <v>0</v>
      </c>
      <c r="D1622" s="109"/>
      <c r="E1622" s="109"/>
      <c r="F1622" s="11">
        <f t="shared" si="107"/>
        <v>36038</v>
      </c>
      <c r="G1622" s="7">
        <v>36021</v>
      </c>
      <c r="H1622" s="16">
        <v>11158.7</v>
      </c>
      <c r="I1622" s="17">
        <f t="shared" si="108"/>
        <v>9.9066887287968947E-3</v>
      </c>
      <c r="J1622" s="18">
        <f t="shared" si="105"/>
        <v>0.14138688329713572</v>
      </c>
      <c r="K1622" s="139"/>
      <c r="M1622" s="93"/>
    </row>
    <row r="1623" spans="1:13">
      <c r="A1623" s="11">
        <f t="shared" si="106"/>
        <v>36038</v>
      </c>
      <c r="B1623" s="7">
        <v>36024</v>
      </c>
      <c r="C1623" s="2" t="s">
        <v>0</v>
      </c>
      <c r="D1623" s="109"/>
      <c r="E1623" s="109"/>
      <c r="F1623" s="11">
        <f t="shared" si="107"/>
        <v>36038</v>
      </c>
      <c r="G1623" s="7">
        <v>36024</v>
      </c>
      <c r="H1623" s="16">
        <v>11016.1</v>
      </c>
      <c r="I1623" s="17">
        <f t="shared" si="108"/>
        <v>-1.2861623622469454E-2</v>
      </c>
      <c r="J1623" s="18">
        <f t="shared" si="105"/>
        <v>0.14279969982360596</v>
      </c>
      <c r="K1623" s="139"/>
      <c r="M1623" s="93"/>
    </row>
    <row r="1624" spans="1:13">
      <c r="A1624" s="11">
        <f t="shared" si="106"/>
        <v>36038</v>
      </c>
      <c r="B1624" s="7">
        <v>36025</v>
      </c>
      <c r="C1624" s="2" t="s">
        <v>0</v>
      </c>
      <c r="D1624" s="109"/>
      <c r="E1624" s="109"/>
      <c r="F1624" s="11">
        <f t="shared" si="107"/>
        <v>36038</v>
      </c>
      <c r="G1624" s="7">
        <v>36025</v>
      </c>
      <c r="H1624" s="16">
        <v>11182.5</v>
      </c>
      <c r="I1624" s="17">
        <f t="shared" si="108"/>
        <v>1.4992217234558318E-2</v>
      </c>
      <c r="J1624" s="18">
        <f t="shared" si="105"/>
        <v>0.1437906986206027</v>
      </c>
      <c r="K1624" s="139"/>
      <c r="M1624" s="93"/>
    </row>
    <row r="1625" spans="1:13">
      <c r="A1625" s="11">
        <f t="shared" si="106"/>
        <v>36038</v>
      </c>
      <c r="B1625" s="7">
        <v>36026</v>
      </c>
      <c r="C1625" s="2" t="s">
        <v>0</v>
      </c>
      <c r="D1625" s="109"/>
      <c r="E1625" s="109"/>
      <c r="F1625" s="11">
        <f t="shared" si="107"/>
        <v>36038</v>
      </c>
      <c r="G1625" s="7">
        <v>36026</v>
      </c>
      <c r="H1625" s="16">
        <v>11491.7</v>
      </c>
      <c r="I1625" s="17">
        <f t="shared" si="108"/>
        <v>2.7274979334829696E-2</v>
      </c>
      <c r="J1625" s="18">
        <f t="shared" si="105"/>
        <v>0.15011029380629626</v>
      </c>
      <c r="K1625" s="139"/>
      <c r="M1625" s="93"/>
    </row>
    <row r="1626" spans="1:13">
      <c r="A1626" s="11">
        <f t="shared" si="106"/>
        <v>36038</v>
      </c>
      <c r="B1626" s="7">
        <v>36027</v>
      </c>
      <c r="C1626" s="2" t="s">
        <v>0</v>
      </c>
      <c r="D1626" s="109"/>
      <c r="E1626" s="109"/>
      <c r="F1626" s="11">
        <f t="shared" si="107"/>
        <v>36038</v>
      </c>
      <c r="G1626" s="7">
        <v>36027</v>
      </c>
      <c r="H1626" s="16">
        <v>11569.4</v>
      </c>
      <c r="I1626" s="17">
        <f t="shared" si="108"/>
        <v>6.7386459470982424E-3</v>
      </c>
      <c r="J1626" s="18">
        <f t="shared" si="105"/>
        <v>0.15045721941838236</v>
      </c>
      <c r="K1626" s="139"/>
      <c r="M1626" s="93"/>
    </row>
    <row r="1627" spans="1:13">
      <c r="A1627" s="11">
        <f t="shared" si="106"/>
        <v>36038</v>
      </c>
      <c r="B1627" s="7">
        <v>36028</v>
      </c>
      <c r="C1627" s="2" t="s">
        <v>0</v>
      </c>
      <c r="D1627" s="109"/>
      <c r="E1627" s="109"/>
      <c r="F1627" s="11">
        <f t="shared" si="107"/>
        <v>36038</v>
      </c>
      <c r="G1627" s="7">
        <v>36028</v>
      </c>
      <c r="H1627" s="16">
        <v>11462.2</v>
      </c>
      <c r="I1627" s="17">
        <f t="shared" si="108"/>
        <v>-9.3090166676927967E-3</v>
      </c>
      <c r="J1627" s="18">
        <f t="shared" si="105"/>
        <v>0.15110257014384543</v>
      </c>
      <c r="K1627" s="139"/>
      <c r="M1627" s="93"/>
    </row>
    <row r="1628" spans="1:13">
      <c r="A1628" s="11">
        <f t="shared" si="106"/>
        <v>36038</v>
      </c>
      <c r="B1628" s="7">
        <v>36031</v>
      </c>
      <c r="C1628" s="2" t="s">
        <v>0</v>
      </c>
      <c r="D1628" s="109"/>
      <c r="E1628" s="109"/>
      <c r="F1628" s="11">
        <f t="shared" si="107"/>
        <v>36038</v>
      </c>
      <c r="G1628" s="7">
        <v>36031</v>
      </c>
      <c r="H1628" s="16">
        <v>11317.1</v>
      </c>
      <c r="I1628" s="17">
        <f t="shared" si="108"/>
        <v>-1.2739808730308643E-2</v>
      </c>
      <c r="J1628" s="18">
        <f t="shared" si="105"/>
        <v>0.15236976050732196</v>
      </c>
      <c r="K1628" s="139"/>
      <c r="M1628" s="93"/>
    </row>
    <row r="1629" spans="1:13">
      <c r="A1629" s="11">
        <f t="shared" si="106"/>
        <v>36038</v>
      </c>
      <c r="B1629" s="7">
        <v>36032</v>
      </c>
      <c r="C1629" s="2" t="s">
        <v>0</v>
      </c>
      <c r="D1629" s="109"/>
      <c r="E1629" s="109"/>
      <c r="F1629" s="11">
        <f t="shared" si="107"/>
        <v>36038</v>
      </c>
      <c r="G1629" s="7">
        <v>36032</v>
      </c>
      <c r="H1629" s="16">
        <v>11400.4</v>
      </c>
      <c r="I1629" s="17">
        <f t="shared" si="108"/>
        <v>7.3335862953957135E-3</v>
      </c>
      <c r="J1629" s="18">
        <f t="shared" ref="J1629:J1692" si="109">IF(ISNUMBER(I1629),STDEV(I1540:I1629)*SQRT(252),"")</f>
        <v>0.15298123808994421</v>
      </c>
      <c r="K1629" s="139"/>
      <c r="M1629" s="93"/>
    </row>
    <row r="1630" spans="1:13">
      <c r="A1630" s="11">
        <f t="shared" si="106"/>
        <v>36038</v>
      </c>
      <c r="B1630" s="7">
        <v>36033</v>
      </c>
      <c r="C1630" s="2" t="s">
        <v>0</v>
      </c>
      <c r="D1630" s="109"/>
      <c r="E1630" s="109"/>
      <c r="F1630" s="11">
        <f t="shared" si="107"/>
        <v>36038</v>
      </c>
      <c r="G1630" s="7">
        <v>36033</v>
      </c>
      <c r="H1630" s="16">
        <v>11327.9</v>
      </c>
      <c r="I1630" s="17">
        <f t="shared" si="108"/>
        <v>-6.3797332754044677E-3</v>
      </c>
      <c r="J1630" s="18">
        <f t="shared" si="109"/>
        <v>0.15320847882736777</v>
      </c>
      <c r="K1630" s="139"/>
      <c r="M1630" s="93"/>
    </row>
    <row r="1631" spans="1:13">
      <c r="A1631" s="11">
        <f t="shared" si="106"/>
        <v>36038</v>
      </c>
      <c r="B1631" s="7">
        <v>36034</v>
      </c>
      <c r="C1631" s="2" t="s">
        <v>0</v>
      </c>
      <c r="D1631" s="109"/>
      <c r="E1631" s="109"/>
      <c r="F1631" s="11">
        <f t="shared" si="107"/>
        <v>36038</v>
      </c>
      <c r="G1631" s="7">
        <v>36034</v>
      </c>
      <c r="H1631" s="16">
        <v>11113.5</v>
      </c>
      <c r="I1631" s="17">
        <f t="shared" si="108"/>
        <v>-1.9108123686099581E-2</v>
      </c>
      <c r="J1631" s="18">
        <f t="shared" si="109"/>
        <v>0.15546227219669415</v>
      </c>
      <c r="K1631" s="139"/>
      <c r="M1631" s="93"/>
    </row>
    <row r="1632" spans="1:13">
      <c r="A1632" s="11">
        <f t="shared" si="106"/>
        <v>36038</v>
      </c>
      <c r="B1632" s="7">
        <v>36035</v>
      </c>
      <c r="C1632" s="2" t="s">
        <v>0</v>
      </c>
      <c r="D1632" s="109"/>
      <c r="E1632" s="109"/>
      <c r="F1632" s="11">
        <f t="shared" si="107"/>
        <v>36038</v>
      </c>
      <c r="G1632" s="7">
        <v>36035</v>
      </c>
      <c r="H1632" s="16">
        <v>10929.2</v>
      </c>
      <c r="I1632" s="17">
        <f t="shared" si="108"/>
        <v>-1.6722479079639294E-2</v>
      </c>
      <c r="J1632" s="18">
        <f t="shared" si="109"/>
        <v>0.15714081358209819</v>
      </c>
      <c r="K1632" s="139"/>
      <c r="M1632" s="93"/>
    </row>
    <row r="1633" spans="1:13">
      <c r="A1633" s="11">
        <f t="shared" si="106"/>
        <v>36038</v>
      </c>
      <c r="B1633" s="7">
        <v>36038</v>
      </c>
      <c r="C1633" s="2" t="s">
        <v>0</v>
      </c>
      <c r="D1633" s="109"/>
      <c r="E1633" s="109"/>
      <c r="F1633" s="11">
        <f t="shared" si="107"/>
        <v>36038</v>
      </c>
      <c r="G1633" s="7">
        <v>36038</v>
      </c>
      <c r="H1633" s="16">
        <v>10745.9</v>
      </c>
      <c r="I1633" s="17">
        <f t="shared" si="108"/>
        <v>-1.6913819987914577E-2</v>
      </c>
      <c r="J1633" s="18">
        <f t="shared" si="109"/>
        <v>0.15798450217613316</v>
      </c>
      <c r="K1633" s="139"/>
      <c r="M1633" s="93"/>
    </row>
    <row r="1634" spans="1:13">
      <c r="A1634" s="11">
        <f t="shared" si="106"/>
        <v>36068</v>
      </c>
      <c r="B1634" s="7">
        <v>36039</v>
      </c>
      <c r="C1634" s="2" t="s">
        <v>0</v>
      </c>
      <c r="D1634" s="109"/>
      <c r="E1634" s="109"/>
      <c r="F1634" s="11">
        <f t="shared" si="107"/>
        <v>36068</v>
      </c>
      <c r="G1634" s="7">
        <v>36039</v>
      </c>
      <c r="H1634" s="16">
        <v>10635.9</v>
      </c>
      <c r="I1634" s="17">
        <f t="shared" si="108"/>
        <v>-1.0289215169395002E-2</v>
      </c>
      <c r="J1634" s="18">
        <f t="shared" si="109"/>
        <v>0.15727833857529508</v>
      </c>
      <c r="K1634" s="139"/>
      <c r="M1634" s="93"/>
    </row>
    <row r="1635" spans="1:13">
      <c r="A1635" s="11">
        <f t="shared" si="106"/>
        <v>36068</v>
      </c>
      <c r="B1635" s="7">
        <v>36040</v>
      </c>
      <c r="C1635" s="2" t="s">
        <v>0</v>
      </c>
      <c r="D1635" s="109"/>
      <c r="E1635" s="109"/>
      <c r="F1635" s="11">
        <f t="shared" si="107"/>
        <v>36068</v>
      </c>
      <c r="G1635" s="7">
        <v>36040</v>
      </c>
      <c r="H1635" s="16">
        <v>10880.8</v>
      </c>
      <c r="I1635" s="17">
        <f t="shared" si="108"/>
        <v>2.2764696830671106E-2</v>
      </c>
      <c r="J1635" s="18">
        <f t="shared" si="109"/>
        <v>0.16140432325284168</v>
      </c>
      <c r="K1635" s="139"/>
      <c r="M1635" s="93"/>
    </row>
    <row r="1636" spans="1:13">
      <c r="A1636" s="11">
        <f t="shared" si="106"/>
        <v>36068</v>
      </c>
      <c r="B1636" s="7">
        <v>36041</v>
      </c>
      <c r="C1636" s="2" t="s">
        <v>0</v>
      </c>
      <c r="D1636" s="109"/>
      <c r="E1636" s="109"/>
      <c r="F1636" s="11">
        <f t="shared" si="107"/>
        <v>36068</v>
      </c>
      <c r="G1636" s="7">
        <v>36041</v>
      </c>
      <c r="H1636" s="16">
        <v>10874.4</v>
      </c>
      <c r="I1636" s="17">
        <f t="shared" si="108"/>
        <v>-5.8836509750541442E-4</v>
      </c>
      <c r="J1636" s="18">
        <f t="shared" si="109"/>
        <v>0.16114148667194414</v>
      </c>
      <c r="K1636" s="139"/>
      <c r="M1636" s="93"/>
    </row>
    <row r="1637" spans="1:13">
      <c r="A1637" s="11">
        <f t="shared" si="106"/>
        <v>36068</v>
      </c>
      <c r="B1637" s="7">
        <v>36042</v>
      </c>
      <c r="C1637" s="2" t="s">
        <v>0</v>
      </c>
      <c r="D1637" s="109"/>
      <c r="E1637" s="109"/>
      <c r="F1637" s="11">
        <f t="shared" si="107"/>
        <v>36068</v>
      </c>
      <c r="G1637" s="7">
        <v>36042</v>
      </c>
      <c r="H1637" s="16">
        <v>10827.6</v>
      </c>
      <c r="I1637" s="17">
        <f t="shared" si="108"/>
        <v>-4.3129732325826991E-3</v>
      </c>
      <c r="J1637" s="18">
        <f t="shared" si="109"/>
        <v>0.15932843244990999</v>
      </c>
      <c r="K1637" s="139"/>
      <c r="M1637" s="93"/>
    </row>
    <row r="1638" spans="1:13">
      <c r="A1638" s="11">
        <f t="shared" si="106"/>
        <v>36068</v>
      </c>
      <c r="B1638" s="7">
        <v>36045</v>
      </c>
      <c r="C1638" s="2" t="s">
        <v>0</v>
      </c>
      <c r="D1638" s="109"/>
      <c r="E1638" s="109"/>
      <c r="F1638" s="11">
        <f t="shared" si="107"/>
        <v>36068</v>
      </c>
      <c r="G1638" s="7">
        <v>36045</v>
      </c>
      <c r="H1638" s="16">
        <v>11118.3</v>
      </c>
      <c r="I1638" s="17">
        <f t="shared" si="108"/>
        <v>2.6493969631289808E-2</v>
      </c>
      <c r="J1638" s="18">
        <f t="shared" si="109"/>
        <v>0.16575822297839751</v>
      </c>
      <c r="K1638" s="139"/>
      <c r="M1638" s="93"/>
    </row>
    <row r="1639" spans="1:13">
      <c r="A1639" s="11">
        <f t="shared" si="106"/>
        <v>36068</v>
      </c>
      <c r="B1639" s="7">
        <v>36046</v>
      </c>
      <c r="C1639" s="2" t="s">
        <v>0</v>
      </c>
      <c r="D1639" s="109"/>
      <c r="E1639" s="109"/>
      <c r="F1639" s="11">
        <f t="shared" si="107"/>
        <v>36068</v>
      </c>
      <c r="G1639" s="7">
        <v>36046</v>
      </c>
      <c r="H1639" s="16">
        <v>11056.8</v>
      </c>
      <c r="I1639" s="17">
        <f t="shared" si="108"/>
        <v>-5.5467761299283066E-3</v>
      </c>
      <c r="J1639" s="18">
        <f t="shared" si="109"/>
        <v>0.16589252437454438</v>
      </c>
      <c r="K1639" s="139"/>
      <c r="M1639" s="93"/>
    </row>
    <row r="1640" spans="1:13">
      <c r="A1640" s="11">
        <f t="shared" si="106"/>
        <v>36068</v>
      </c>
      <c r="B1640" s="7">
        <v>36047</v>
      </c>
      <c r="C1640" s="2" t="s">
        <v>0</v>
      </c>
      <c r="D1640" s="109"/>
      <c r="E1640" s="109"/>
      <c r="F1640" s="11">
        <f t="shared" si="107"/>
        <v>36068</v>
      </c>
      <c r="G1640" s="7">
        <v>36047</v>
      </c>
      <c r="H1640" s="16">
        <v>11007</v>
      </c>
      <c r="I1640" s="17">
        <f t="shared" si="108"/>
        <v>-4.5141892664251329E-3</v>
      </c>
      <c r="J1640" s="18">
        <f t="shared" si="109"/>
        <v>0.16582133890659212</v>
      </c>
      <c r="K1640" s="139"/>
      <c r="M1640" s="93"/>
    </row>
    <row r="1641" spans="1:13">
      <c r="A1641" s="11">
        <f t="shared" si="106"/>
        <v>36068</v>
      </c>
      <c r="B1641" s="7">
        <v>36048</v>
      </c>
      <c r="C1641" s="2" t="s">
        <v>0</v>
      </c>
      <c r="D1641" s="109"/>
      <c r="E1641" s="109"/>
      <c r="F1641" s="11">
        <f t="shared" si="107"/>
        <v>36068</v>
      </c>
      <c r="G1641" s="7">
        <v>36048</v>
      </c>
      <c r="H1641" s="16">
        <v>10926.2</v>
      </c>
      <c r="I1641" s="17">
        <f t="shared" si="108"/>
        <v>-7.3678592746181226E-3</v>
      </c>
      <c r="J1641" s="18">
        <f t="shared" si="109"/>
        <v>0.16617120754847461</v>
      </c>
      <c r="K1641" s="139"/>
      <c r="M1641" s="93"/>
    </row>
    <row r="1642" spans="1:13">
      <c r="A1642" s="11">
        <f t="shared" si="106"/>
        <v>36068</v>
      </c>
      <c r="B1642" s="7">
        <v>36049</v>
      </c>
      <c r="C1642" s="2" t="s">
        <v>0</v>
      </c>
      <c r="D1642" s="109"/>
      <c r="E1642" s="109"/>
      <c r="F1642" s="11">
        <f t="shared" si="107"/>
        <v>36068</v>
      </c>
      <c r="G1642" s="7">
        <v>36049</v>
      </c>
      <c r="H1642" s="16">
        <v>10650.3</v>
      </c>
      <c r="I1642" s="17">
        <f t="shared" si="108"/>
        <v>-2.5575513993857206E-2</v>
      </c>
      <c r="J1642" s="18">
        <f t="shared" si="109"/>
        <v>0.17118929706020364</v>
      </c>
      <c r="K1642" s="139"/>
      <c r="M1642" s="93"/>
    </row>
    <row r="1643" spans="1:13">
      <c r="A1643" s="11">
        <f t="shared" si="106"/>
        <v>36068</v>
      </c>
      <c r="B1643" s="7">
        <v>36052</v>
      </c>
      <c r="C1643" s="2" t="s">
        <v>0</v>
      </c>
      <c r="D1643" s="109"/>
      <c r="E1643" s="109"/>
      <c r="F1643" s="11">
        <f t="shared" si="107"/>
        <v>36068</v>
      </c>
      <c r="G1643" s="7">
        <v>36052</v>
      </c>
      <c r="H1643" s="16">
        <v>10847</v>
      </c>
      <c r="I1643" s="17">
        <f t="shared" si="108"/>
        <v>1.8300483285301178E-2</v>
      </c>
      <c r="J1643" s="18">
        <f t="shared" si="109"/>
        <v>0.17384543255056986</v>
      </c>
      <c r="K1643" s="139"/>
      <c r="M1643" s="93"/>
    </row>
    <row r="1644" spans="1:13">
      <c r="A1644" s="11">
        <f t="shared" si="106"/>
        <v>36068</v>
      </c>
      <c r="B1644" s="7">
        <v>36053</v>
      </c>
      <c r="C1644" s="2" t="s">
        <v>0</v>
      </c>
      <c r="D1644" s="109"/>
      <c r="E1644" s="109"/>
      <c r="F1644" s="11">
        <f t="shared" si="107"/>
        <v>36068</v>
      </c>
      <c r="G1644" s="7">
        <v>36053</v>
      </c>
      <c r="H1644" s="16">
        <v>11064</v>
      </c>
      <c r="I1644" s="17">
        <f t="shared" si="108"/>
        <v>1.9808050304376525E-2</v>
      </c>
      <c r="J1644" s="18">
        <f t="shared" si="109"/>
        <v>0.17727620258737481</v>
      </c>
      <c r="K1644" s="139"/>
      <c r="M1644" s="93"/>
    </row>
    <row r="1645" spans="1:13">
      <c r="A1645" s="11">
        <f t="shared" si="106"/>
        <v>36068</v>
      </c>
      <c r="B1645" s="7">
        <v>36054</v>
      </c>
      <c r="C1645" s="2" t="s">
        <v>0</v>
      </c>
      <c r="D1645" s="109"/>
      <c r="E1645" s="109"/>
      <c r="F1645" s="11">
        <f t="shared" si="107"/>
        <v>36068</v>
      </c>
      <c r="G1645" s="7">
        <v>36054</v>
      </c>
      <c r="H1645" s="16">
        <v>11066.9</v>
      </c>
      <c r="I1645" s="17">
        <f t="shared" si="108"/>
        <v>2.6207700695397222E-4</v>
      </c>
      <c r="J1645" s="18">
        <f t="shared" si="109"/>
        <v>0.17716749698275805</v>
      </c>
      <c r="K1645" s="139"/>
      <c r="M1645" s="93"/>
    </row>
    <row r="1646" spans="1:13">
      <c r="A1646" s="11">
        <f t="shared" si="106"/>
        <v>36068</v>
      </c>
      <c r="B1646" s="7">
        <v>36055</v>
      </c>
      <c r="C1646" s="2" t="s">
        <v>0</v>
      </c>
      <c r="D1646" s="109"/>
      <c r="E1646" s="109"/>
      <c r="F1646" s="11">
        <f t="shared" si="107"/>
        <v>36068</v>
      </c>
      <c r="G1646" s="7">
        <v>36055</v>
      </c>
      <c r="H1646" s="16">
        <v>11018.5</v>
      </c>
      <c r="I1646" s="17">
        <f t="shared" si="108"/>
        <v>-4.3829930617368821E-3</v>
      </c>
      <c r="J1646" s="18">
        <f t="shared" si="109"/>
        <v>0.17708709058034633</v>
      </c>
      <c r="K1646" s="139"/>
      <c r="M1646" s="93"/>
    </row>
    <row r="1647" spans="1:13">
      <c r="A1647" s="11">
        <f t="shared" si="106"/>
        <v>36068</v>
      </c>
      <c r="B1647" s="7">
        <v>36056</v>
      </c>
      <c r="C1647" s="2" t="s">
        <v>0</v>
      </c>
      <c r="D1647" s="109"/>
      <c r="E1647" s="109"/>
      <c r="F1647" s="11">
        <f t="shared" si="107"/>
        <v>36068</v>
      </c>
      <c r="G1647" s="7">
        <v>36056</v>
      </c>
      <c r="H1647" s="16">
        <v>11001.7</v>
      </c>
      <c r="I1647" s="17">
        <f t="shared" si="108"/>
        <v>-1.5258719956765525E-3</v>
      </c>
      <c r="J1647" s="18">
        <f t="shared" si="109"/>
        <v>0.1770407665640491</v>
      </c>
      <c r="K1647" s="139"/>
      <c r="M1647" s="93"/>
    </row>
    <row r="1648" spans="1:13">
      <c r="A1648" s="11">
        <f t="shared" si="106"/>
        <v>36068</v>
      </c>
      <c r="B1648" s="7">
        <v>36059</v>
      </c>
      <c r="C1648" s="2" t="s">
        <v>0</v>
      </c>
      <c r="D1648" s="109"/>
      <c r="E1648" s="109"/>
      <c r="F1648" s="11">
        <f t="shared" si="107"/>
        <v>36068</v>
      </c>
      <c r="G1648" s="7">
        <v>36059</v>
      </c>
      <c r="H1648" s="16">
        <v>10935.8</v>
      </c>
      <c r="I1648" s="17">
        <f t="shared" si="108"/>
        <v>-6.0079952799655363E-3</v>
      </c>
      <c r="J1648" s="18">
        <f t="shared" si="109"/>
        <v>0.17600145559365213</v>
      </c>
      <c r="K1648" s="139"/>
      <c r="M1648" s="93"/>
    </row>
    <row r="1649" spans="1:13">
      <c r="A1649" s="11">
        <f t="shared" si="106"/>
        <v>36068</v>
      </c>
      <c r="B1649" s="7">
        <v>36060</v>
      </c>
      <c r="C1649" s="2" t="s">
        <v>0</v>
      </c>
      <c r="D1649" s="109"/>
      <c r="E1649" s="109"/>
      <c r="F1649" s="11">
        <f t="shared" si="107"/>
        <v>36068</v>
      </c>
      <c r="G1649" s="7">
        <v>36060</v>
      </c>
      <c r="H1649" s="16">
        <v>11002.7</v>
      </c>
      <c r="I1649" s="17">
        <f t="shared" si="108"/>
        <v>6.0988861927546972E-3</v>
      </c>
      <c r="J1649" s="18">
        <f t="shared" si="109"/>
        <v>0.17620567815445723</v>
      </c>
      <c r="K1649" s="139"/>
      <c r="M1649" s="93"/>
    </row>
    <row r="1650" spans="1:13">
      <c r="A1650" s="11">
        <f t="shared" si="106"/>
        <v>36068</v>
      </c>
      <c r="B1650" s="7">
        <v>36061</v>
      </c>
      <c r="C1650" s="2" t="s">
        <v>0</v>
      </c>
      <c r="D1650" s="109"/>
      <c r="E1650" s="109"/>
      <c r="F1650" s="11">
        <f t="shared" si="107"/>
        <v>36068</v>
      </c>
      <c r="G1650" s="7">
        <v>36061</v>
      </c>
      <c r="H1650" s="16">
        <v>11178.7</v>
      </c>
      <c r="I1650" s="17">
        <f t="shared" si="108"/>
        <v>1.5869484671463981E-2</v>
      </c>
      <c r="J1650" s="18">
        <f t="shared" si="109"/>
        <v>0.17800476933560624</v>
      </c>
      <c r="K1650" s="139"/>
      <c r="M1650" s="93"/>
    </row>
    <row r="1651" spans="1:13">
      <c r="A1651" s="11">
        <f t="shared" si="106"/>
        <v>36068</v>
      </c>
      <c r="B1651" s="7">
        <v>36062</v>
      </c>
      <c r="C1651" s="2" t="s">
        <v>0</v>
      </c>
      <c r="D1651" s="109"/>
      <c r="E1651" s="109"/>
      <c r="F1651" s="11">
        <f t="shared" si="107"/>
        <v>36068</v>
      </c>
      <c r="G1651" s="7">
        <v>36062</v>
      </c>
      <c r="H1651" s="16">
        <v>11382.2</v>
      </c>
      <c r="I1651" s="17">
        <f t="shared" si="108"/>
        <v>1.8040549734590263E-2</v>
      </c>
      <c r="J1651" s="18">
        <f t="shared" si="109"/>
        <v>0.18049189180841832</v>
      </c>
      <c r="K1651" s="139"/>
      <c r="M1651" s="93"/>
    </row>
    <row r="1652" spans="1:13">
      <c r="A1652" s="11">
        <f t="shared" si="106"/>
        <v>36068</v>
      </c>
      <c r="B1652" s="7">
        <v>36063</v>
      </c>
      <c r="C1652" s="2" t="s">
        <v>0</v>
      </c>
      <c r="D1652" s="109"/>
      <c r="E1652" s="109"/>
      <c r="F1652" s="11">
        <f t="shared" si="107"/>
        <v>36068</v>
      </c>
      <c r="G1652" s="7">
        <v>36063</v>
      </c>
      <c r="H1652" s="16">
        <v>11139.3</v>
      </c>
      <c r="I1652" s="17">
        <f t="shared" si="108"/>
        <v>-2.1571335730781977E-2</v>
      </c>
      <c r="J1652" s="18">
        <f t="shared" si="109"/>
        <v>0.18389859906291217</v>
      </c>
      <c r="K1652" s="139"/>
      <c r="M1652" s="93"/>
    </row>
    <row r="1653" spans="1:13">
      <c r="A1653" s="11">
        <f t="shared" si="106"/>
        <v>36068</v>
      </c>
      <c r="B1653" s="7">
        <v>36066</v>
      </c>
      <c r="C1653" s="2" t="s">
        <v>0</v>
      </c>
      <c r="D1653" s="109"/>
      <c r="E1653" s="109"/>
      <c r="F1653" s="11">
        <f t="shared" si="107"/>
        <v>36068</v>
      </c>
      <c r="G1653" s="7">
        <v>36066</v>
      </c>
      <c r="H1653" s="16">
        <v>11248.8</v>
      </c>
      <c r="I1653" s="17">
        <f t="shared" si="108"/>
        <v>9.7820603944099877E-3</v>
      </c>
      <c r="J1653" s="18">
        <f t="shared" si="109"/>
        <v>0.18467199022002911</v>
      </c>
      <c r="K1653" s="139"/>
      <c r="M1653" s="93"/>
    </row>
    <row r="1654" spans="1:13">
      <c r="A1654" s="11">
        <f t="shared" si="106"/>
        <v>36068</v>
      </c>
      <c r="B1654" s="7">
        <v>36067</v>
      </c>
      <c r="C1654" s="2" t="s">
        <v>0</v>
      </c>
      <c r="D1654" s="109"/>
      <c r="E1654" s="109"/>
      <c r="F1654" s="11">
        <f t="shared" si="107"/>
        <v>36068</v>
      </c>
      <c r="G1654" s="7">
        <v>36067</v>
      </c>
      <c r="H1654" s="16">
        <v>11266.2</v>
      </c>
      <c r="I1654" s="17">
        <f t="shared" si="108"/>
        <v>1.5456365502146301E-3</v>
      </c>
      <c r="J1654" s="18">
        <f t="shared" si="109"/>
        <v>0.1846645547360159</v>
      </c>
      <c r="K1654" s="139"/>
      <c r="M1654" s="93"/>
    </row>
    <row r="1655" spans="1:13">
      <c r="A1655" s="11">
        <f t="shared" si="106"/>
        <v>36068</v>
      </c>
      <c r="B1655" s="7">
        <v>36068</v>
      </c>
      <c r="C1655" s="2" t="s">
        <v>0</v>
      </c>
      <c r="D1655" s="109"/>
      <c r="E1655" s="109"/>
      <c r="F1655" s="11">
        <f t="shared" si="107"/>
        <v>36068</v>
      </c>
      <c r="G1655" s="7">
        <v>36068</v>
      </c>
      <c r="H1655" s="16">
        <v>11173.6</v>
      </c>
      <c r="I1655" s="17">
        <f t="shared" si="108"/>
        <v>-8.253239835258953E-3</v>
      </c>
      <c r="J1655" s="18">
        <f t="shared" si="109"/>
        <v>0.18281645292091603</v>
      </c>
      <c r="K1655" s="139"/>
      <c r="M1655" s="93"/>
    </row>
    <row r="1656" spans="1:13">
      <c r="A1656" s="11">
        <f t="shared" si="106"/>
        <v>36099</v>
      </c>
      <c r="B1656" s="7">
        <v>36069</v>
      </c>
      <c r="C1656" s="2" t="s">
        <v>0</v>
      </c>
      <c r="D1656" s="109"/>
      <c r="E1656" s="109"/>
      <c r="F1656" s="11">
        <f t="shared" si="107"/>
        <v>36099</v>
      </c>
      <c r="G1656" s="7">
        <v>36069</v>
      </c>
      <c r="H1656" s="16">
        <v>11086.1</v>
      </c>
      <c r="I1656" s="17">
        <f t="shared" si="108"/>
        <v>-7.8617816664225317E-3</v>
      </c>
      <c r="J1656" s="18">
        <f t="shared" si="109"/>
        <v>0.18224152436183841</v>
      </c>
      <c r="K1656" s="139"/>
      <c r="M1656" s="93"/>
    </row>
    <row r="1657" spans="1:13">
      <c r="A1657" s="11">
        <f t="shared" si="106"/>
        <v>36099</v>
      </c>
      <c r="B1657" s="7">
        <v>36070</v>
      </c>
      <c r="C1657" s="2" t="s">
        <v>0</v>
      </c>
      <c r="D1657" s="109"/>
      <c r="E1657" s="109"/>
      <c r="F1657" s="11">
        <f t="shared" si="107"/>
        <v>36099</v>
      </c>
      <c r="G1657" s="7">
        <v>36070</v>
      </c>
      <c r="H1657" s="16">
        <v>10896.5</v>
      </c>
      <c r="I1657" s="17">
        <f t="shared" si="108"/>
        <v>-1.7250434589273222E-2</v>
      </c>
      <c r="J1657" s="18">
        <f t="shared" si="109"/>
        <v>0.18436788223216638</v>
      </c>
      <c r="K1657" s="139"/>
      <c r="M1657" s="93"/>
    </row>
    <row r="1658" spans="1:13">
      <c r="A1658" s="11">
        <f t="shared" si="106"/>
        <v>36099</v>
      </c>
      <c r="B1658" s="7">
        <v>36073</v>
      </c>
      <c r="C1658" s="2" t="s">
        <v>0</v>
      </c>
      <c r="D1658" s="109"/>
      <c r="E1658" s="109"/>
      <c r="F1658" s="11">
        <f t="shared" si="107"/>
        <v>36099</v>
      </c>
      <c r="G1658" s="7">
        <v>36073</v>
      </c>
      <c r="H1658" s="16">
        <v>10800</v>
      </c>
      <c r="I1658" s="17">
        <f t="shared" si="108"/>
        <v>-8.8955026235547248E-3</v>
      </c>
      <c r="J1658" s="18">
        <f t="shared" si="109"/>
        <v>0.1843931349925815</v>
      </c>
      <c r="K1658" s="139"/>
      <c r="M1658" s="93"/>
    </row>
    <row r="1659" spans="1:13">
      <c r="A1659" s="11">
        <f t="shared" si="106"/>
        <v>36099</v>
      </c>
      <c r="B1659" s="7">
        <v>36074</v>
      </c>
      <c r="C1659" s="2" t="s">
        <v>0</v>
      </c>
      <c r="D1659" s="109"/>
      <c r="E1659" s="109"/>
      <c r="F1659" s="11">
        <f t="shared" si="107"/>
        <v>36099</v>
      </c>
      <c r="G1659" s="7">
        <v>36074</v>
      </c>
      <c r="H1659" s="16">
        <v>10686.9</v>
      </c>
      <c r="I1659" s="17">
        <f t="shared" si="108"/>
        <v>-1.0527441794101072E-2</v>
      </c>
      <c r="J1659" s="18">
        <f t="shared" si="109"/>
        <v>0.18494892145734879</v>
      </c>
      <c r="K1659" s="139"/>
      <c r="M1659" s="93"/>
    </row>
    <row r="1660" spans="1:13">
      <c r="A1660" s="11">
        <f t="shared" si="106"/>
        <v>36099</v>
      </c>
      <c r="B1660" s="7">
        <v>36075</v>
      </c>
      <c r="C1660" s="2" t="s">
        <v>0</v>
      </c>
      <c r="D1660" s="109"/>
      <c r="E1660" s="109"/>
      <c r="F1660" s="11">
        <f t="shared" si="107"/>
        <v>36099</v>
      </c>
      <c r="G1660" s="7">
        <v>36075</v>
      </c>
      <c r="H1660" s="16">
        <v>10908.4</v>
      </c>
      <c r="I1660" s="17">
        <f t="shared" si="108"/>
        <v>2.0514442308628915E-2</v>
      </c>
      <c r="J1660" s="18">
        <f t="shared" si="109"/>
        <v>0.18832400591753157</v>
      </c>
      <c r="K1660" s="139"/>
      <c r="M1660" s="93"/>
    </row>
    <row r="1661" spans="1:13">
      <c r="A1661" s="11">
        <f t="shared" si="106"/>
        <v>36099</v>
      </c>
      <c r="B1661" s="7">
        <v>36076</v>
      </c>
      <c r="C1661" s="2" t="s">
        <v>0</v>
      </c>
      <c r="D1661" s="109"/>
      <c r="E1661" s="109"/>
      <c r="F1661" s="11">
        <f t="shared" si="107"/>
        <v>36099</v>
      </c>
      <c r="G1661" s="7">
        <v>36076</v>
      </c>
      <c r="H1661" s="16">
        <v>10740.1</v>
      </c>
      <c r="I1661" s="17">
        <f t="shared" si="108"/>
        <v>-1.5548734620365484E-2</v>
      </c>
      <c r="J1661" s="18">
        <f t="shared" si="109"/>
        <v>0.18999267772818326</v>
      </c>
      <c r="K1661" s="139"/>
      <c r="M1661" s="93"/>
    </row>
    <row r="1662" spans="1:13">
      <c r="A1662" s="11">
        <f t="shared" si="106"/>
        <v>36099</v>
      </c>
      <c r="B1662" s="7">
        <v>36077</v>
      </c>
      <c r="C1662" s="2" t="s">
        <v>0</v>
      </c>
      <c r="D1662" s="109"/>
      <c r="E1662" s="109"/>
      <c r="F1662" s="11">
        <f t="shared" si="107"/>
        <v>36099</v>
      </c>
      <c r="G1662" s="7">
        <v>36077</v>
      </c>
      <c r="H1662" s="16">
        <v>10683.8</v>
      </c>
      <c r="I1662" s="17">
        <f t="shared" si="108"/>
        <v>-5.2558245325168189E-3</v>
      </c>
      <c r="J1662" s="18">
        <f t="shared" si="109"/>
        <v>0.1899059922301031</v>
      </c>
      <c r="K1662" s="139"/>
      <c r="M1662" s="93"/>
    </row>
    <row r="1663" spans="1:13">
      <c r="A1663" s="11">
        <f t="shared" si="106"/>
        <v>36099</v>
      </c>
      <c r="B1663" s="7">
        <v>36080</v>
      </c>
      <c r="C1663" s="2" t="s">
        <v>0</v>
      </c>
      <c r="D1663" s="109"/>
      <c r="E1663" s="109"/>
      <c r="F1663" s="11">
        <f t="shared" si="107"/>
        <v>36099</v>
      </c>
      <c r="G1663" s="7">
        <v>36080</v>
      </c>
      <c r="H1663" s="16">
        <v>10753.1</v>
      </c>
      <c r="I1663" s="17">
        <f t="shared" si="108"/>
        <v>6.4655096036353383E-3</v>
      </c>
      <c r="J1663" s="18">
        <f t="shared" si="109"/>
        <v>0.19027654669053748</v>
      </c>
      <c r="K1663" s="139"/>
      <c r="M1663" s="93"/>
    </row>
    <row r="1664" spans="1:13">
      <c r="A1664" s="11">
        <f t="shared" si="106"/>
        <v>36099</v>
      </c>
      <c r="B1664" s="7">
        <v>36081</v>
      </c>
      <c r="C1664" s="2" t="s">
        <v>0</v>
      </c>
      <c r="D1664" s="109"/>
      <c r="E1664" s="109"/>
      <c r="F1664" s="11">
        <f t="shared" si="107"/>
        <v>36099</v>
      </c>
      <c r="G1664" s="7">
        <v>36081</v>
      </c>
      <c r="H1664" s="16">
        <v>10716.4</v>
      </c>
      <c r="I1664" s="17">
        <f t="shared" si="108"/>
        <v>-3.418806748785609E-3</v>
      </c>
      <c r="J1664" s="18">
        <f t="shared" si="109"/>
        <v>0.19005248539736488</v>
      </c>
      <c r="K1664" s="139"/>
      <c r="M1664" s="93"/>
    </row>
    <row r="1665" spans="1:13">
      <c r="A1665" s="11">
        <f t="shared" si="106"/>
        <v>36099</v>
      </c>
      <c r="B1665" s="7">
        <v>36082</v>
      </c>
      <c r="C1665" s="2" t="s">
        <v>0</v>
      </c>
      <c r="D1665" s="109"/>
      <c r="E1665" s="109"/>
      <c r="F1665" s="11">
        <f t="shared" si="107"/>
        <v>36099</v>
      </c>
      <c r="G1665" s="7">
        <v>36082</v>
      </c>
      <c r="H1665" s="16">
        <v>10610.6</v>
      </c>
      <c r="I1665" s="17">
        <f t="shared" si="108"/>
        <v>-9.9217768955642167E-3</v>
      </c>
      <c r="J1665" s="18">
        <f t="shared" si="109"/>
        <v>0.18976548778547542</v>
      </c>
      <c r="K1665" s="139"/>
      <c r="M1665" s="93"/>
    </row>
    <row r="1666" spans="1:13">
      <c r="A1666" s="11">
        <f t="shared" si="106"/>
        <v>36099</v>
      </c>
      <c r="B1666" s="7">
        <v>36083</v>
      </c>
      <c r="C1666" s="2" t="s">
        <v>0</v>
      </c>
      <c r="D1666" s="109"/>
      <c r="E1666" s="109"/>
      <c r="F1666" s="11">
        <f t="shared" si="107"/>
        <v>36099</v>
      </c>
      <c r="G1666" s="7">
        <v>36083</v>
      </c>
      <c r="H1666" s="16">
        <v>10593</v>
      </c>
      <c r="I1666" s="17">
        <f t="shared" si="108"/>
        <v>-1.6600958367460163E-3</v>
      </c>
      <c r="J1666" s="18">
        <f t="shared" si="109"/>
        <v>0.18836649279911477</v>
      </c>
      <c r="K1666" s="139"/>
      <c r="M1666" s="93"/>
    </row>
    <row r="1667" spans="1:13">
      <c r="A1667" s="11">
        <f t="shared" ref="A1667:A1730" si="110">EOMONTH(B1667,0)</f>
        <v>36099</v>
      </c>
      <c r="B1667" s="7">
        <v>36084</v>
      </c>
      <c r="C1667" s="2" t="s">
        <v>0</v>
      </c>
      <c r="D1667" s="109"/>
      <c r="E1667" s="109"/>
      <c r="F1667" s="11">
        <f t="shared" ref="F1667:F1730" si="111">EOMONTH(G1667,0)</f>
        <v>36099</v>
      </c>
      <c r="G1667" s="7">
        <v>36084</v>
      </c>
      <c r="H1667" s="16">
        <v>10834.8</v>
      </c>
      <c r="I1667" s="17">
        <f t="shared" si="108"/>
        <v>2.2569770504937591E-2</v>
      </c>
      <c r="J1667" s="18">
        <f t="shared" si="109"/>
        <v>0.19196350255127825</v>
      </c>
      <c r="K1667" s="139"/>
      <c r="M1667" s="93"/>
    </row>
    <row r="1668" spans="1:13">
      <c r="A1668" s="11">
        <f t="shared" si="110"/>
        <v>36099</v>
      </c>
      <c r="B1668" s="7">
        <v>36087</v>
      </c>
      <c r="C1668" s="2" t="s">
        <v>0</v>
      </c>
      <c r="D1668" s="109"/>
      <c r="E1668" s="109"/>
      <c r="F1668" s="11">
        <f t="shared" si="111"/>
        <v>36099</v>
      </c>
      <c r="G1668" s="7">
        <v>36087</v>
      </c>
      <c r="H1668" s="16">
        <v>10847.7</v>
      </c>
      <c r="I1668" s="17">
        <f t="shared" ref="I1668:I1731" si="112">IF(AND(ISNUMBER(H1667),ISNUMBER(H1668)),LN(H1668/H1667)," ")</f>
        <v>1.1898998290836805E-3</v>
      </c>
      <c r="J1668" s="18">
        <f t="shared" si="109"/>
        <v>0.19062606030622051</v>
      </c>
      <c r="K1668" s="139"/>
      <c r="M1668" s="93"/>
    </row>
    <row r="1669" spans="1:13">
      <c r="A1669" s="11">
        <f t="shared" si="110"/>
        <v>36099</v>
      </c>
      <c r="B1669" s="7">
        <v>36088</v>
      </c>
      <c r="C1669" s="2" t="s">
        <v>0</v>
      </c>
      <c r="D1669" s="109"/>
      <c r="E1669" s="109"/>
      <c r="F1669" s="11">
        <f t="shared" si="111"/>
        <v>36099</v>
      </c>
      <c r="G1669" s="7">
        <v>36088</v>
      </c>
      <c r="H1669" s="16">
        <v>10846.5</v>
      </c>
      <c r="I1669" s="17">
        <f t="shared" si="112"/>
        <v>-1.106286474011423E-4</v>
      </c>
      <c r="J1669" s="18">
        <f t="shared" si="109"/>
        <v>0.18606396575432033</v>
      </c>
      <c r="K1669" s="139"/>
      <c r="M1669" s="93"/>
    </row>
    <row r="1670" spans="1:13">
      <c r="A1670" s="11">
        <f t="shared" si="110"/>
        <v>36099</v>
      </c>
      <c r="B1670" s="7">
        <v>36089</v>
      </c>
      <c r="C1670" s="2" t="s">
        <v>0</v>
      </c>
      <c r="D1670" s="109"/>
      <c r="E1670" s="109"/>
      <c r="F1670" s="11">
        <f t="shared" si="111"/>
        <v>36099</v>
      </c>
      <c r="G1670" s="7">
        <v>36089</v>
      </c>
      <c r="H1670" s="16">
        <v>10975.5</v>
      </c>
      <c r="I1670" s="17">
        <f t="shared" si="112"/>
        <v>1.1823068709078089E-2</v>
      </c>
      <c r="J1670" s="18">
        <f t="shared" si="109"/>
        <v>0.18666162576579376</v>
      </c>
      <c r="K1670" s="139"/>
      <c r="M1670" s="93"/>
    </row>
    <row r="1671" spans="1:13">
      <c r="A1671" s="11">
        <f t="shared" si="110"/>
        <v>36099</v>
      </c>
      <c r="B1671" s="7">
        <v>36090</v>
      </c>
      <c r="C1671" s="2" t="s">
        <v>0</v>
      </c>
      <c r="D1671" s="109"/>
      <c r="E1671" s="109"/>
      <c r="F1671" s="11">
        <f t="shared" si="111"/>
        <v>36099</v>
      </c>
      <c r="G1671" s="7">
        <v>36090</v>
      </c>
      <c r="H1671" s="16">
        <v>10982.4</v>
      </c>
      <c r="I1671" s="17">
        <f t="shared" si="112"/>
        <v>6.2847542133939803E-4</v>
      </c>
      <c r="J1671" s="18">
        <f t="shared" si="109"/>
        <v>0.18156439043580971</v>
      </c>
      <c r="K1671" s="139"/>
      <c r="M1671" s="93"/>
    </row>
    <row r="1672" spans="1:13">
      <c r="A1672" s="11">
        <f t="shared" si="110"/>
        <v>36099</v>
      </c>
      <c r="B1672" s="7">
        <v>36091</v>
      </c>
      <c r="C1672" s="2" t="s">
        <v>0</v>
      </c>
      <c r="D1672" s="109"/>
      <c r="E1672" s="109"/>
      <c r="F1672" s="11">
        <f t="shared" si="111"/>
        <v>36099</v>
      </c>
      <c r="G1672" s="7">
        <v>36091</v>
      </c>
      <c r="H1672" s="16">
        <v>10995.2</v>
      </c>
      <c r="I1672" s="17">
        <f t="shared" si="112"/>
        <v>1.1648224962931065E-3</v>
      </c>
      <c r="J1672" s="18">
        <f t="shared" si="109"/>
        <v>0.18121919376236467</v>
      </c>
      <c r="K1672" s="139"/>
      <c r="M1672" s="93"/>
    </row>
    <row r="1673" spans="1:13">
      <c r="A1673" s="11">
        <f t="shared" si="110"/>
        <v>36099</v>
      </c>
      <c r="B1673" s="7">
        <v>36094</v>
      </c>
      <c r="C1673" s="2" t="s">
        <v>0</v>
      </c>
      <c r="D1673" s="109"/>
      <c r="E1673" s="109"/>
      <c r="F1673" s="11">
        <f t="shared" si="111"/>
        <v>36099</v>
      </c>
      <c r="G1673" s="7">
        <v>36094</v>
      </c>
      <c r="H1673" s="16">
        <v>11073</v>
      </c>
      <c r="I1673" s="17">
        <f t="shared" si="112"/>
        <v>7.0508987882813741E-3</v>
      </c>
      <c r="J1673" s="18">
        <f t="shared" si="109"/>
        <v>0.1815634294992052</v>
      </c>
      <c r="K1673" s="139"/>
      <c r="M1673" s="93"/>
    </row>
    <row r="1674" spans="1:13">
      <c r="A1674" s="11">
        <f t="shared" si="110"/>
        <v>36099</v>
      </c>
      <c r="B1674" s="7">
        <v>36095</v>
      </c>
      <c r="C1674" s="2" t="s">
        <v>0</v>
      </c>
      <c r="D1674" s="109"/>
      <c r="E1674" s="109"/>
      <c r="F1674" s="11">
        <f t="shared" si="111"/>
        <v>36099</v>
      </c>
      <c r="G1674" s="7">
        <v>36095</v>
      </c>
      <c r="H1674" s="16">
        <v>11147.3</v>
      </c>
      <c r="I1674" s="17">
        <f t="shared" si="112"/>
        <v>6.6876034001463599E-3</v>
      </c>
      <c r="J1674" s="18">
        <f t="shared" si="109"/>
        <v>0.18164919579665115</v>
      </c>
      <c r="K1674" s="139"/>
      <c r="M1674" s="93"/>
    </row>
    <row r="1675" spans="1:13">
      <c r="A1675" s="11">
        <f t="shared" si="110"/>
        <v>36099</v>
      </c>
      <c r="B1675" s="7">
        <v>36096</v>
      </c>
      <c r="C1675" s="2" t="s">
        <v>0</v>
      </c>
      <c r="D1675" s="109"/>
      <c r="E1675" s="109"/>
      <c r="F1675" s="11">
        <f t="shared" si="111"/>
        <v>36099</v>
      </c>
      <c r="G1675" s="7">
        <v>36096</v>
      </c>
      <c r="H1675" s="16">
        <v>11303.3</v>
      </c>
      <c r="I1675" s="17">
        <f t="shared" si="112"/>
        <v>1.3897402366370703E-2</v>
      </c>
      <c r="J1675" s="18">
        <f t="shared" si="109"/>
        <v>0.18309758816001137</v>
      </c>
      <c r="K1675" s="139"/>
      <c r="M1675" s="93"/>
    </row>
    <row r="1676" spans="1:13">
      <c r="A1676" s="11">
        <f t="shared" si="110"/>
        <v>36099</v>
      </c>
      <c r="B1676" s="7">
        <v>36097</v>
      </c>
      <c r="C1676" s="2" t="s">
        <v>0</v>
      </c>
      <c r="D1676" s="109"/>
      <c r="E1676" s="109"/>
      <c r="F1676" s="11">
        <f t="shared" si="111"/>
        <v>36099</v>
      </c>
      <c r="G1676" s="7">
        <v>36097</v>
      </c>
      <c r="H1676" s="16">
        <v>11304.8</v>
      </c>
      <c r="I1676" s="17">
        <f t="shared" si="112"/>
        <v>1.3269580391114471E-4</v>
      </c>
      <c r="J1676" s="18">
        <f t="shared" si="109"/>
        <v>0.18309759263507447</v>
      </c>
      <c r="K1676" s="139"/>
      <c r="M1676" s="93"/>
    </row>
    <row r="1677" spans="1:13">
      <c r="A1677" s="11">
        <f t="shared" si="110"/>
        <v>36099</v>
      </c>
      <c r="B1677" s="7">
        <v>36098</v>
      </c>
      <c r="C1677" s="2" t="s">
        <v>0</v>
      </c>
      <c r="D1677" s="109"/>
      <c r="E1677" s="109"/>
      <c r="F1677" s="11">
        <f t="shared" si="111"/>
        <v>36099</v>
      </c>
      <c r="G1677" s="7">
        <v>36098</v>
      </c>
      <c r="H1677" s="16">
        <v>11440.6</v>
      </c>
      <c r="I1677" s="17">
        <f t="shared" si="112"/>
        <v>1.1941017842375222E-2</v>
      </c>
      <c r="J1677" s="18">
        <f t="shared" si="109"/>
        <v>0.18381024230414023</v>
      </c>
      <c r="K1677" s="139"/>
      <c r="M1677" s="93"/>
    </row>
    <row r="1678" spans="1:13">
      <c r="A1678" s="11">
        <f t="shared" si="110"/>
        <v>36129</v>
      </c>
      <c r="B1678" s="7">
        <v>36101</v>
      </c>
      <c r="C1678" s="2" t="s">
        <v>0</v>
      </c>
      <c r="D1678" s="109"/>
      <c r="E1678" s="109"/>
      <c r="F1678" s="11">
        <f t="shared" si="111"/>
        <v>36129</v>
      </c>
      <c r="G1678" s="7">
        <v>36101</v>
      </c>
      <c r="H1678" s="16">
        <v>11557</v>
      </c>
      <c r="I1678" s="17">
        <f t="shared" si="112"/>
        <v>1.0122881864529693E-2</v>
      </c>
      <c r="J1678" s="18">
        <f t="shared" si="109"/>
        <v>0.18452265260486628</v>
      </c>
      <c r="K1678" s="139"/>
      <c r="M1678" s="93"/>
    </row>
    <row r="1679" spans="1:13">
      <c r="A1679" s="11">
        <f t="shared" si="110"/>
        <v>36129</v>
      </c>
      <c r="B1679" s="7">
        <v>36102</v>
      </c>
      <c r="C1679" s="2" t="s">
        <v>0</v>
      </c>
      <c r="D1679" s="109"/>
      <c r="E1679" s="109"/>
      <c r="F1679" s="11">
        <f t="shared" si="111"/>
        <v>36129</v>
      </c>
      <c r="G1679" s="7">
        <v>36102</v>
      </c>
      <c r="H1679" s="16">
        <v>11587</v>
      </c>
      <c r="I1679" s="17">
        <f t="shared" si="112"/>
        <v>2.5924660216209133E-3</v>
      </c>
      <c r="J1679" s="18">
        <f t="shared" si="109"/>
        <v>0.18178893468145077</v>
      </c>
      <c r="K1679" s="139"/>
      <c r="M1679" s="93"/>
    </row>
    <row r="1680" spans="1:13">
      <c r="A1680" s="11">
        <f t="shared" si="110"/>
        <v>36129</v>
      </c>
      <c r="B1680" s="7">
        <v>36103</v>
      </c>
      <c r="C1680" s="2" t="s">
        <v>0</v>
      </c>
      <c r="D1680" s="109"/>
      <c r="E1680" s="109"/>
      <c r="F1680" s="11">
        <f t="shared" si="111"/>
        <v>36129</v>
      </c>
      <c r="G1680" s="7">
        <v>36103</v>
      </c>
      <c r="H1680" s="16">
        <v>11609.8</v>
      </c>
      <c r="I1680" s="17">
        <f t="shared" si="112"/>
        <v>1.9657890176420045E-3</v>
      </c>
      <c r="J1680" s="18">
        <f t="shared" si="109"/>
        <v>0.18039398026629302</v>
      </c>
      <c r="K1680" s="139"/>
      <c r="M1680" s="93"/>
    </row>
    <row r="1681" spans="1:13">
      <c r="A1681" s="11">
        <f t="shared" si="110"/>
        <v>36129</v>
      </c>
      <c r="B1681" s="7">
        <v>36104</v>
      </c>
      <c r="C1681" s="2" t="s">
        <v>0</v>
      </c>
      <c r="D1681" s="109"/>
      <c r="E1681" s="109"/>
      <c r="F1681" s="11">
        <f t="shared" si="111"/>
        <v>36129</v>
      </c>
      <c r="G1681" s="7">
        <v>36104</v>
      </c>
      <c r="H1681" s="16">
        <v>11576.3</v>
      </c>
      <c r="I1681" s="17">
        <f t="shared" si="112"/>
        <v>-2.8896643515606522E-3</v>
      </c>
      <c r="J1681" s="18">
        <f t="shared" si="109"/>
        <v>0.17848806257420227</v>
      </c>
      <c r="K1681" s="139"/>
      <c r="M1681" s="93"/>
    </row>
    <row r="1682" spans="1:13">
      <c r="A1682" s="11">
        <f t="shared" si="110"/>
        <v>36129</v>
      </c>
      <c r="B1682" s="7">
        <v>36105</v>
      </c>
      <c r="C1682" s="2" t="s">
        <v>0</v>
      </c>
      <c r="D1682" s="109"/>
      <c r="E1682" s="109"/>
      <c r="F1682" s="11">
        <f t="shared" si="111"/>
        <v>36129</v>
      </c>
      <c r="G1682" s="7">
        <v>36105</v>
      </c>
      <c r="H1682" s="16">
        <v>11688.6</v>
      </c>
      <c r="I1682" s="17">
        <f t="shared" si="112"/>
        <v>9.6541031520697203E-3</v>
      </c>
      <c r="J1682" s="18">
        <f t="shared" si="109"/>
        <v>0.1792600265401261</v>
      </c>
      <c r="K1682" s="139"/>
      <c r="M1682" s="93"/>
    </row>
    <row r="1683" spans="1:13">
      <c r="A1683" s="11">
        <f t="shared" si="110"/>
        <v>36129</v>
      </c>
      <c r="B1683" s="7">
        <v>36108</v>
      </c>
      <c r="C1683" s="2" t="s">
        <v>0</v>
      </c>
      <c r="D1683" s="109"/>
      <c r="E1683" s="109"/>
      <c r="F1683" s="11">
        <f t="shared" si="111"/>
        <v>36129</v>
      </c>
      <c r="G1683" s="7">
        <v>36108</v>
      </c>
      <c r="H1683" s="16">
        <v>11660.9</v>
      </c>
      <c r="I1683" s="17">
        <f t="shared" si="112"/>
        <v>-2.3726429255110926E-3</v>
      </c>
      <c r="J1683" s="18">
        <f t="shared" si="109"/>
        <v>0.17922451055827188</v>
      </c>
      <c r="K1683" s="139"/>
      <c r="M1683" s="93"/>
    </row>
    <row r="1684" spans="1:13">
      <c r="A1684" s="11">
        <f t="shared" si="110"/>
        <v>36129</v>
      </c>
      <c r="B1684" s="7">
        <v>36109</v>
      </c>
      <c r="C1684" s="2" t="s">
        <v>0</v>
      </c>
      <c r="D1684" s="109"/>
      <c r="E1684" s="109"/>
      <c r="F1684" s="11">
        <f t="shared" si="111"/>
        <v>36129</v>
      </c>
      <c r="G1684" s="7">
        <v>36109</v>
      </c>
      <c r="H1684" s="16">
        <v>11632.7</v>
      </c>
      <c r="I1684" s="17">
        <f t="shared" si="112"/>
        <v>-2.4212671100176161E-3</v>
      </c>
      <c r="J1684" s="18">
        <f t="shared" si="109"/>
        <v>0.17882554548422608</v>
      </c>
      <c r="K1684" s="139"/>
      <c r="M1684" s="93"/>
    </row>
    <row r="1685" spans="1:13">
      <c r="A1685" s="11">
        <f t="shared" si="110"/>
        <v>36129</v>
      </c>
      <c r="B1685" s="7">
        <v>36110</v>
      </c>
      <c r="C1685" s="2" t="s">
        <v>0</v>
      </c>
      <c r="D1685" s="109"/>
      <c r="E1685" s="109"/>
      <c r="F1685" s="11">
        <f t="shared" si="111"/>
        <v>36129</v>
      </c>
      <c r="G1685" s="7">
        <v>36110</v>
      </c>
      <c r="H1685" s="16">
        <v>11825.6</v>
      </c>
      <c r="I1685" s="17">
        <f t="shared" si="112"/>
        <v>1.6446575250937619E-2</v>
      </c>
      <c r="J1685" s="18">
        <f t="shared" si="109"/>
        <v>0.18099732832649368</v>
      </c>
      <c r="K1685" s="139"/>
      <c r="M1685" s="93"/>
    </row>
    <row r="1686" spans="1:13">
      <c r="A1686" s="11">
        <f t="shared" si="110"/>
        <v>36129</v>
      </c>
      <c r="B1686" s="7">
        <v>36111</v>
      </c>
      <c r="C1686" s="2" t="s">
        <v>0</v>
      </c>
      <c r="D1686" s="109"/>
      <c r="E1686" s="109"/>
      <c r="F1686" s="11">
        <f t="shared" si="111"/>
        <v>36129</v>
      </c>
      <c r="G1686" s="7">
        <v>36111</v>
      </c>
      <c r="H1686" s="16">
        <v>11779.3</v>
      </c>
      <c r="I1686" s="17">
        <f t="shared" si="112"/>
        <v>-3.9229193410706869E-3</v>
      </c>
      <c r="J1686" s="18">
        <f t="shared" si="109"/>
        <v>0.18090300579574836</v>
      </c>
      <c r="K1686" s="139"/>
      <c r="M1686" s="93"/>
    </row>
    <row r="1687" spans="1:13">
      <c r="A1687" s="11">
        <f t="shared" si="110"/>
        <v>36129</v>
      </c>
      <c r="B1687" s="7">
        <v>36112</v>
      </c>
      <c r="C1687" s="2" t="s">
        <v>0</v>
      </c>
      <c r="D1687" s="109"/>
      <c r="E1687" s="109"/>
      <c r="F1687" s="11">
        <f t="shared" si="111"/>
        <v>36129</v>
      </c>
      <c r="G1687" s="7">
        <v>36112</v>
      </c>
      <c r="H1687" s="16">
        <v>11651.2</v>
      </c>
      <c r="I1687" s="17">
        <f t="shared" si="112"/>
        <v>-1.0934574708437296E-2</v>
      </c>
      <c r="J1687" s="18">
        <f t="shared" si="109"/>
        <v>0.18050089130861396</v>
      </c>
      <c r="K1687" s="139"/>
      <c r="M1687" s="93"/>
    </row>
    <row r="1688" spans="1:13">
      <c r="A1688" s="11">
        <f t="shared" si="110"/>
        <v>36129</v>
      </c>
      <c r="B1688" s="7">
        <v>36115</v>
      </c>
      <c r="C1688" s="2" t="s">
        <v>0</v>
      </c>
      <c r="D1688" s="109"/>
      <c r="E1688" s="109"/>
      <c r="F1688" s="11">
        <f t="shared" si="111"/>
        <v>36129</v>
      </c>
      <c r="G1688" s="7">
        <v>36115</v>
      </c>
      <c r="H1688" s="16">
        <v>11621.9</v>
      </c>
      <c r="I1688" s="17">
        <f t="shared" si="112"/>
        <v>-2.5179297541017926E-3</v>
      </c>
      <c r="J1688" s="18">
        <f t="shared" si="109"/>
        <v>0.17946337284073513</v>
      </c>
      <c r="K1688" s="139"/>
      <c r="M1688" s="93"/>
    </row>
    <row r="1689" spans="1:13">
      <c r="A1689" s="11">
        <f t="shared" si="110"/>
        <v>36129</v>
      </c>
      <c r="B1689" s="7">
        <v>36116</v>
      </c>
      <c r="C1689" s="2" t="s">
        <v>0</v>
      </c>
      <c r="D1689" s="109"/>
      <c r="E1689" s="109"/>
      <c r="F1689" s="11">
        <f t="shared" si="111"/>
        <v>36129</v>
      </c>
      <c r="G1689" s="7">
        <v>36116</v>
      </c>
      <c r="H1689" s="16">
        <v>11621.2</v>
      </c>
      <c r="I1689" s="17">
        <f t="shared" si="112"/>
        <v>-6.0232929360574184E-5</v>
      </c>
      <c r="J1689" s="18">
        <f t="shared" si="109"/>
        <v>0.17856153297592237</v>
      </c>
      <c r="K1689" s="139"/>
      <c r="M1689" s="93"/>
    </row>
    <row r="1690" spans="1:13">
      <c r="A1690" s="11">
        <f t="shared" si="110"/>
        <v>36129</v>
      </c>
      <c r="B1690" s="7">
        <v>36117</v>
      </c>
      <c r="C1690" s="2" t="s">
        <v>0</v>
      </c>
      <c r="D1690" s="109"/>
      <c r="E1690" s="109"/>
      <c r="F1690" s="11">
        <f t="shared" si="111"/>
        <v>36129</v>
      </c>
      <c r="G1690" s="7">
        <v>36117</v>
      </c>
      <c r="H1690" s="16">
        <v>11581.8</v>
      </c>
      <c r="I1690" s="17">
        <f t="shared" si="112"/>
        <v>-3.396115835767489E-3</v>
      </c>
      <c r="J1690" s="18">
        <f t="shared" si="109"/>
        <v>0.17824301047905777</v>
      </c>
      <c r="K1690" s="139"/>
      <c r="M1690" s="93"/>
    </row>
    <row r="1691" spans="1:13">
      <c r="A1691" s="11">
        <f t="shared" si="110"/>
        <v>36129</v>
      </c>
      <c r="B1691" s="7">
        <v>36118</v>
      </c>
      <c r="C1691" s="2" t="s">
        <v>0</v>
      </c>
      <c r="D1691" s="109"/>
      <c r="E1691" s="109"/>
      <c r="F1691" s="11">
        <f t="shared" si="111"/>
        <v>36129</v>
      </c>
      <c r="G1691" s="7">
        <v>36118</v>
      </c>
      <c r="H1691" s="16">
        <v>11635.5</v>
      </c>
      <c r="I1691" s="17">
        <f t="shared" si="112"/>
        <v>4.6258691371515717E-3</v>
      </c>
      <c r="J1691" s="18">
        <f t="shared" si="109"/>
        <v>0.17726967849485464</v>
      </c>
      <c r="K1691" s="139"/>
      <c r="M1691" s="93"/>
    </row>
    <row r="1692" spans="1:13">
      <c r="A1692" s="11">
        <f t="shared" si="110"/>
        <v>36129</v>
      </c>
      <c r="B1692" s="7">
        <v>36119</v>
      </c>
      <c r="C1692" s="2" t="s">
        <v>0</v>
      </c>
      <c r="D1692" s="109"/>
      <c r="E1692" s="109"/>
      <c r="F1692" s="11">
        <f t="shared" si="111"/>
        <v>36129</v>
      </c>
      <c r="G1692" s="7">
        <v>36119</v>
      </c>
      <c r="H1692" s="16">
        <v>11737.1</v>
      </c>
      <c r="I1692" s="17">
        <f t="shared" si="112"/>
        <v>8.69399552954493E-3</v>
      </c>
      <c r="J1692" s="18">
        <f t="shared" si="109"/>
        <v>0.17783798424642855</v>
      </c>
      <c r="K1692" s="139"/>
      <c r="M1692" s="93"/>
    </row>
    <row r="1693" spans="1:13">
      <c r="A1693" s="11">
        <f t="shared" si="110"/>
        <v>36129</v>
      </c>
      <c r="B1693" s="7">
        <v>36122</v>
      </c>
      <c r="C1693" s="2" t="s">
        <v>0</v>
      </c>
      <c r="D1693" s="109"/>
      <c r="E1693" s="109"/>
      <c r="F1693" s="11">
        <f t="shared" si="111"/>
        <v>36129</v>
      </c>
      <c r="G1693" s="7">
        <v>36122</v>
      </c>
      <c r="H1693" s="16">
        <v>11938.9</v>
      </c>
      <c r="I1693" s="17">
        <f t="shared" si="112"/>
        <v>1.7047211270848898E-2</v>
      </c>
      <c r="J1693" s="18">
        <f t="shared" ref="J1693:J1756" si="113">IF(ISNUMBER(I1693),STDEV(I1604:I1693)*SQRT(252),"")</f>
        <v>0.17957483457802731</v>
      </c>
      <c r="K1693" s="139"/>
      <c r="M1693" s="93"/>
    </row>
    <row r="1694" spans="1:13">
      <c r="A1694" s="11">
        <f t="shared" si="110"/>
        <v>36129</v>
      </c>
      <c r="B1694" s="7">
        <v>36123</v>
      </c>
      <c r="C1694" s="2" t="s">
        <v>0</v>
      </c>
      <c r="D1694" s="109"/>
      <c r="E1694" s="109"/>
      <c r="F1694" s="11">
        <f t="shared" si="111"/>
        <v>36129</v>
      </c>
      <c r="G1694" s="7">
        <v>36123</v>
      </c>
      <c r="H1694" s="16">
        <v>12000.6</v>
      </c>
      <c r="I1694" s="17">
        <f t="shared" si="112"/>
        <v>5.154672120749256E-3</v>
      </c>
      <c r="J1694" s="18">
        <f t="shared" si="113"/>
        <v>0.17978928666196442</v>
      </c>
      <c r="K1694" s="139"/>
      <c r="M1694" s="93"/>
    </row>
    <row r="1695" spans="1:13">
      <c r="A1695" s="11">
        <f t="shared" si="110"/>
        <v>36129</v>
      </c>
      <c r="B1695" s="7">
        <v>36124</v>
      </c>
      <c r="C1695" s="2" t="s">
        <v>0</v>
      </c>
      <c r="D1695" s="109"/>
      <c r="E1695" s="109"/>
      <c r="F1695" s="11">
        <f t="shared" si="111"/>
        <v>36129</v>
      </c>
      <c r="G1695" s="7">
        <v>36124</v>
      </c>
      <c r="H1695" s="16">
        <v>11962.6</v>
      </c>
      <c r="I1695" s="17">
        <f t="shared" si="112"/>
        <v>-3.171532337274117E-3</v>
      </c>
      <c r="J1695" s="18">
        <f t="shared" si="113"/>
        <v>0.17929971433103814</v>
      </c>
      <c r="K1695" s="139"/>
      <c r="M1695" s="93"/>
    </row>
    <row r="1696" spans="1:13">
      <c r="A1696" s="11">
        <f t="shared" si="110"/>
        <v>36129</v>
      </c>
      <c r="B1696" s="7">
        <v>36125</v>
      </c>
      <c r="C1696" s="2" t="s">
        <v>0</v>
      </c>
      <c r="D1696" s="109"/>
      <c r="E1696" s="109"/>
      <c r="F1696" s="11">
        <f t="shared" si="111"/>
        <v>36129</v>
      </c>
      <c r="G1696" s="7">
        <v>36125</v>
      </c>
      <c r="H1696" s="16">
        <v>12062.8</v>
      </c>
      <c r="I1696" s="17">
        <f t="shared" si="112"/>
        <v>8.3412206213925588E-3</v>
      </c>
      <c r="J1696" s="18">
        <f t="shared" si="113"/>
        <v>0.17962255819198467</v>
      </c>
      <c r="K1696" s="139"/>
      <c r="M1696" s="93"/>
    </row>
    <row r="1697" spans="1:13">
      <c r="A1697" s="11">
        <f t="shared" si="110"/>
        <v>36129</v>
      </c>
      <c r="B1697" s="7">
        <v>36126</v>
      </c>
      <c r="C1697" s="2" t="s">
        <v>0</v>
      </c>
      <c r="D1697" s="109"/>
      <c r="E1697" s="109"/>
      <c r="F1697" s="11">
        <f t="shared" si="111"/>
        <v>36129</v>
      </c>
      <c r="G1697" s="7">
        <v>36126</v>
      </c>
      <c r="H1697" s="16">
        <v>12053.2</v>
      </c>
      <c r="I1697" s="17">
        <f t="shared" si="112"/>
        <v>-7.9615197438090131E-4</v>
      </c>
      <c r="J1697" s="18">
        <f t="shared" si="113"/>
        <v>0.17957561975711137</v>
      </c>
      <c r="K1697" s="139"/>
      <c r="M1697" s="93"/>
    </row>
    <row r="1698" spans="1:13">
      <c r="A1698" s="11">
        <f t="shared" si="110"/>
        <v>36129</v>
      </c>
      <c r="B1698" s="7">
        <v>36129</v>
      </c>
      <c r="C1698" s="2" t="s">
        <v>0</v>
      </c>
      <c r="D1698" s="109"/>
      <c r="E1698" s="109"/>
      <c r="F1698" s="11">
        <f t="shared" si="111"/>
        <v>36129</v>
      </c>
      <c r="G1698" s="7">
        <v>36129</v>
      </c>
      <c r="H1698" s="16">
        <v>12035.7</v>
      </c>
      <c r="I1698" s="17">
        <f t="shared" si="112"/>
        <v>-1.4529516149464226E-3</v>
      </c>
      <c r="J1698" s="18">
        <f t="shared" si="113"/>
        <v>0.17858307472770835</v>
      </c>
      <c r="K1698" s="139"/>
      <c r="M1698" s="93"/>
    </row>
    <row r="1699" spans="1:13">
      <c r="A1699" s="11">
        <f t="shared" si="110"/>
        <v>36160</v>
      </c>
      <c r="B1699" s="7">
        <v>36130</v>
      </c>
      <c r="C1699" s="2" t="s">
        <v>0</v>
      </c>
      <c r="D1699" s="109"/>
      <c r="E1699" s="109"/>
      <c r="F1699" s="11">
        <f t="shared" si="111"/>
        <v>36160</v>
      </c>
      <c r="G1699" s="7">
        <v>36130</v>
      </c>
      <c r="H1699" s="16">
        <v>11872.9</v>
      </c>
      <c r="I1699" s="17">
        <f t="shared" si="112"/>
        <v>-1.3618741055800326E-2</v>
      </c>
      <c r="J1699" s="18">
        <f t="shared" si="113"/>
        <v>0.17989818425240786</v>
      </c>
      <c r="K1699" s="139"/>
      <c r="M1699" s="93"/>
    </row>
    <row r="1700" spans="1:13">
      <c r="A1700" s="11">
        <f t="shared" si="110"/>
        <v>36160</v>
      </c>
      <c r="B1700" s="7">
        <v>36131</v>
      </c>
      <c r="C1700" s="2" t="s">
        <v>0</v>
      </c>
      <c r="D1700" s="109"/>
      <c r="E1700" s="109"/>
      <c r="F1700" s="11">
        <f t="shared" si="111"/>
        <v>36160</v>
      </c>
      <c r="G1700" s="7">
        <v>36131</v>
      </c>
      <c r="H1700" s="16">
        <v>11989.1</v>
      </c>
      <c r="I1700" s="17">
        <f t="shared" si="112"/>
        <v>9.7394114929289406E-3</v>
      </c>
      <c r="J1700" s="18">
        <f t="shared" si="113"/>
        <v>0.17978184512593035</v>
      </c>
      <c r="K1700" s="139"/>
      <c r="M1700" s="93"/>
    </row>
    <row r="1701" spans="1:13">
      <c r="A1701" s="11">
        <f t="shared" si="110"/>
        <v>36160</v>
      </c>
      <c r="B1701" s="7">
        <v>36132</v>
      </c>
      <c r="C1701" s="2" t="s">
        <v>0</v>
      </c>
      <c r="D1701" s="109"/>
      <c r="E1701" s="109"/>
      <c r="F1701" s="11">
        <f t="shared" si="111"/>
        <v>36160</v>
      </c>
      <c r="G1701" s="7">
        <v>36132</v>
      </c>
      <c r="H1701" s="16">
        <v>11802</v>
      </c>
      <c r="I1701" s="17">
        <f t="shared" si="112"/>
        <v>-1.5728895034984789E-2</v>
      </c>
      <c r="J1701" s="18">
        <f t="shared" si="113"/>
        <v>0.18163646211179157</v>
      </c>
      <c r="K1701" s="139"/>
      <c r="M1701" s="93"/>
    </row>
    <row r="1702" spans="1:13">
      <c r="A1702" s="11">
        <f t="shared" si="110"/>
        <v>36160</v>
      </c>
      <c r="B1702" s="7">
        <v>36133</v>
      </c>
      <c r="C1702" s="2" t="s">
        <v>0</v>
      </c>
      <c r="D1702" s="109"/>
      <c r="E1702" s="109"/>
      <c r="F1702" s="11">
        <f t="shared" si="111"/>
        <v>36160</v>
      </c>
      <c r="G1702" s="7">
        <v>36133</v>
      </c>
      <c r="H1702" s="16">
        <v>11833</v>
      </c>
      <c r="I1702" s="17">
        <f t="shared" si="112"/>
        <v>2.6232297674447344E-3</v>
      </c>
      <c r="J1702" s="18">
        <f t="shared" si="113"/>
        <v>0.18167955754702786</v>
      </c>
      <c r="K1702" s="139"/>
      <c r="M1702" s="93"/>
    </row>
    <row r="1703" spans="1:13">
      <c r="A1703" s="11">
        <f t="shared" si="110"/>
        <v>36160</v>
      </c>
      <c r="B1703" s="7">
        <v>36136</v>
      </c>
      <c r="C1703" s="2" t="s">
        <v>0</v>
      </c>
      <c r="D1703" s="109"/>
      <c r="E1703" s="109"/>
      <c r="F1703" s="11">
        <f t="shared" si="111"/>
        <v>36160</v>
      </c>
      <c r="G1703" s="7">
        <v>36136</v>
      </c>
      <c r="H1703" s="16">
        <v>11926.6</v>
      </c>
      <c r="I1703" s="17">
        <f t="shared" si="112"/>
        <v>7.8789612794946794E-3</v>
      </c>
      <c r="J1703" s="18">
        <f t="shared" si="113"/>
        <v>0.18098825203937893</v>
      </c>
      <c r="K1703" s="139"/>
      <c r="M1703" s="93"/>
    </row>
    <row r="1704" spans="1:13">
      <c r="A1704" s="11">
        <f t="shared" si="110"/>
        <v>36160</v>
      </c>
      <c r="B1704" s="7">
        <v>36137</v>
      </c>
      <c r="C1704" s="2" t="s">
        <v>0</v>
      </c>
      <c r="D1704" s="109"/>
      <c r="E1704" s="109"/>
      <c r="F1704" s="11">
        <f t="shared" si="111"/>
        <v>36160</v>
      </c>
      <c r="G1704" s="7">
        <v>36137</v>
      </c>
      <c r="H1704" s="16">
        <v>11992.3</v>
      </c>
      <c r="I1704" s="17">
        <f t="shared" si="112"/>
        <v>5.4935774832535018E-3</v>
      </c>
      <c r="J1704" s="18">
        <f t="shared" si="113"/>
        <v>0.18114165965904061</v>
      </c>
      <c r="K1704" s="139"/>
      <c r="M1704" s="93"/>
    </row>
    <row r="1705" spans="1:13">
      <c r="A1705" s="11">
        <f t="shared" si="110"/>
        <v>36160</v>
      </c>
      <c r="B1705" s="7">
        <v>36138</v>
      </c>
      <c r="C1705" s="2" t="s">
        <v>0</v>
      </c>
      <c r="D1705" s="109"/>
      <c r="E1705" s="109"/>
      <c r="F1705" s="11">
        <f t="shared" si="111"/>
        <v>36160</v>
      </c>
      <c r="G1705" s="7">
        <v>36138</v>
      </c>
      <c r="H1705" s="16">
        <v>11913.5</v>
      </c>
      <c r="I1705" s="17">
        <f t="shared" si="112"/>
        <v>-6.5925662726032544E-3</v>
      </c>
      <c r="J1705" s="18">
        <f t="shared" si="113"/>
        <v>0.17970221996610425</v>
      </c>
      <c r="K1705" s="139"/>
      <c r="M1705" s="93"/>
    </row>
    <row r="1706" spans="1:13">
      <c r="A1706" s="11">
        <f t="shared" si="110"/>
        <v>36160</v>
      </c>
      <c r="B1706" s="7">
        <v>36139</v>
      </c>
      <c r="C1706" s="2" t="s">
        <v>0</v>
      </c>
      <c r="D1706" s="109"/>
      <c r="E1706" s="109"/>
      <c r="F1706" s="11">
        <f t="shared" si="111"/>
        <v>36160</v>
      </c>
      <c r="G1706" s="7">
        <v>36139</v>
      </c>
      <c r="H1706" s="16">
        <v>11985</v>
      </c>
      <c r="I1706" s="17">
        <f t="shared" si="112"/>
        <v>5.9836569937811255E-3</v>
      </c>
      <c r="J1706" s="18">
        <f t="shared" si="113"/>
        <v>0.17807960160380637</v>
      </c>
      <c r="K1706" s="139"/>
      <c r="M1706" s="93"/>
    </row>
    <row r="1707" spans="1:13">
      <c r="A1707" s="11">
        <f t="shared" si="110"/>
        <v>36160</v>
      </c>
      <c r="B1707" s="7">
        <v>36140</v>
      </c>
      <c r="C1707" s="2" t="s">
        <v>0</v>
      </c>
      <c r="D1707" s="109"/>
      <c r="E1707" s="109"/>
      <c r="F1707" s="11">
        <f t="shared" si="111"/>
        <v>36160</v>
      </c>
      <c r="G1707" s="7">
        <v>36140</v>
      </c>
      <c r="H1707" s="16">
        <v>11831.5</v>
      </c>
      <c r="I1707" s="17">
        <f t="shared" si="112"/>
        <v>-1.2890401653378816E-2</v>
      </c>
      <c r="J1707" s="18">
        <f t="shared" si="113"/>
        <v>0.17948395977679607</v>
      </c>
      <c r="K1707" s="139"/>
      <c r="M1707" s="93"/>
    </row>
    <row r="1708" spans="1:13">
      <c r="A1708" s="11">
        <f t="shared" si="110"/>
        <v>36160</v>
      </c>
      <c r="B1708" s="7">
        <v>36143</v>
      </c>
      <c r="C1708" s="2" t="s">
        <v>0</v>
      </c>
      <c r="D1708" s="109"/>
      <c r="E1708" s="109"/>
      <c r="F1708" s="11">
        <f t="shared" si="111"/>
        <v>36160</v>
      </c>
      <c r="G1708" s="7">
        <v>36143</v>
      </c>
      <c r="H1708" s="16">
        <v>11607.8</v>
      </c>
      <c r="I1708" s="17">
        <f t="shared" si="112"/>
        <v>-1.9088180296410441E-2</v>
      </c>
      <c r="J1708" s="18">
        <f t="shared" si="113"/>
        <v>0.18246545520750673</v>
      </c>
      <c r="K1708" s="139"/>
      <c r="M1708" s="93"/>
    </row>
    <row r="1709" spans="1:13">
      <c r="A1709" s="11">
        <f t="shared" si="110"/>
        <v>36160</v>
      </c>
      <c r="B1709" s="7">
        <v>36144</v>
      </c>
      <c r="C1709" s="2" t="s">
        <v>0</v>
      </c>
      <c r="D1709" s="109"/>
      <c r="E1709" s="109"/>
      <c r="F1709" s="11">
        <f t="shared" si="111"/>
        <v>36160</v>
      </c>
      <c r="G1709" s="7">
        <v>36144</v>
      </c>
      <c r="H1709" s="16">
        <v>11651.4</v>
      </c>
      <c r="I1709" s="17">
        <f t="shared" si="112"/>
        <v>3.7490585289335502E-3</v>
      </c>
      <c r="J1709" s="18">
        <f t="shared" si="113"/>
        <v>0.18084135650610325</v>
      </c>
      <c r="K1709" s="139"/>
      <c r="M1709" s="93"/>
    </row>
    <row r="1710" spans="1:13">
      <c r="A1710" s="11">
        <f t="shared" si="110"/>
        <v>36160</v>
      </c>
      <c r="B1710" s="7">
        <v>36145</v>
      </c>
      <c r="C1710" s="2" t="s">
        <v>0</v>
      </c>
      <c r="D1710" s="109"/>
      <c r="E1710" s="109"/>
      <c r="F1710" s="11">
        <f t="shared" si="111"/>
        <v>36160</v>
      </c>
      <c r="G1710" s="7">
        <v>36145</v>
      </c>
      <c r="H1710" s="16">
        <v>11678</v>
      </c>
      <c r="I1710" s="17">
        <f t="shared" si="112"/>
        <v>2.2803853958537684E-3</v>
      </c>
      <c r="J1710" s="18">
        <f t="shared" si="113"/>
        <v>0.18075734538415658</v>
      </c>
      <c r="K1710" s="139"/>
      <c r="M1710" s="93"/>
    </row>
    <row r="1711" spans="1:13">
      <c r="A1711" s="11">
        <f t="shared" si="110"/>
        <v>36160</v>
      </c>
      <c r="B1711" s="7">
        <v>36146</v>
      </c>
      <c r="C1711" s="2" t="s">
        <v>0</v>
      </c>
      <c r="D1711" s="109"/>
      <c r="E1711" s="109"/>
      <c r="F1711" s="11">
        <f t="shared" si="111"/>
        <v>36160</v>
      </c>
      <c r="G1711" s="7">
        <v>36146</v>
      </c>
      <c r="H1711" s="16">
        <v>11848.4</v>
      </c>
      <c r="I1711" s="17">
        <f t="shared" si="112"/>
        <v>1.448610750657897E-2</v>
      </c>
      <c r="J1711" s="18">
        <f t="shared" si="113"/>
        <v>0.1821800034056088</v>
      </c>
      <c r="K1711" s="139"/>
      <c r="M1711" s="93"/>
    </row>
    <row r="1712" spans="1:13">
      <c r="A1712" s="11">
        <f t="shared" si="110"/>
        <v>36160</v>
      </c>
      <c r="B1712" s="7">
        <v>36147</v>
      </c>
      <c r="C1712" s="2" t="s">
        <v>0</v>
      </c>
      <c r="D1712" s="109"/>
      <c r="E1712" s="109"/>
      <c r="F1712" s="11">
        <f t="shared" si="111"/>
        <v>36160</v>
      </c>
      <c r="G1712" s="7">
        <v>36147</v>
      </c>
      <c r="H1712" s="16">
        <v>11900.6</v>
      </c>
      <c r="I1712" s="17">
        <f t="shared" si="112"/>
        <v>4.3959816465722282E-3</v>
      </c>
      <c r="J1712" s="18">
        <f t="shared" si="113"/>
        <v>0.18163055624135002</v>
      </c>
      <c r="K1712" s="139"/>
      <c r="M1712" s="93"/>
    </row>
    <row r="1713" spans="1:13">
      <c r="A1713" s="11">
        <f t="shared" si="110"/>
        <v>36160</v>
      </c>
      <c r="B1713" s="7">
        <v>36150</v>
      </c>
      <c r="C1713" s="2" t="s">
        <v>0</v>
      </c>
      <c r="D1713" s="109"/>
      <c r="E1713" s="109"/>
      <c r="F1713" s="11">
        <f t="shared" si="111"/>
        <v>36160</v>
      </c>
      <c r="G1713" s="7">
        <v>36150</v>
      </c>
      <c r="H1713" s="16">
        <v>11857.1</v>
      </c>
      <c r="I1713" s="17">
        <f t="shared" si="112"/>
        <v>-3.6619747375758395E-3</v>
      </c>
      <c r="J1713" s="18">
        <f t="shared" si="113"/>
        <v>0.18033114491337113</v>
      </c>
      <c r="K1713" s="139"/>
      <c r="M1713" s="93"/>
    </row>
    <row r="1714" spans="1:13">
      <c r="A1714" s="11">
        <f t="shared" si="110"/>
        <v>36160</v>
      </c>
      <c r="B1714" s="7">
        <v>36151</v>
      </c>
      <c r="C1714" s="2" t="s">
        <v>0</v>
      </c>
      <c r="D1714" s="109"/>
      <c r="E1714" s="109"/>
      <c r="F1714" s="11">
        <f t="shared" si="111"/>
        <v>36160</v>
      </c>
      <c r="G1714" s="7">
        <v>36151</v>
      </c>
      <c r="H1714" s="16">
        <v>11969.2</v>
      </c>
      <c r="I1714" s="17">
        <f t="shared" si="112"/>
        <v>9.4098393084416504E-3</v>
      </c>
      <c r="J1714" s="18">
        <f t="shared" si="113"/>
        <v>0.17932784714370387</v>
      </c>
      <c r="K1714" s="139"/>
      <c r="M1714" s="93"/>
    </row>
    <row r="1715" spans="1:13">
      <c r="A1715" s="11">
        <f t="shared" si="110"/>
        <v>36160</v>
      </c>
      <c r="B1715" s="7">
        <v>36152</v>
      </c>
      <c r="C1715" s="2" t="s">
        <v>0</v>
      </c>
      <c r="D1715" s="109"/>
      <c r="E1715" s="109"/>
      <c r="F1715" s="11">
        <f t="shared" si="111"/>
        <v>36160</v>
      </c>
      <c r="G1715" s="7">
        <v>36152</v>
      </c>
      <c r="H1715" s="16">
        <v>11940.3</v>
      </c>
      <c r="I1715" s="17">
        <f t="shared" si="112"/>
        <v>-2.4174503084095035E-3</v>
      </c>
      <c r="J1715" s="18">
        <f t="shared" si="113"/>
        <v>0.17368912638320841</v>
      </c>
      <c r="K1715" s="139"/>
      <c r="M1715" s="93"/>
    </row>
    <row r="1716" spans="1:13">
      <c r="A1716" s="11">
        <f t="shared" si="110"/>
        <v>36160</v>
      </c>
      <c r="B1716" s="7">
        <v>36153</v>
      </c>
      <c r="C1716" s="2" t="s">
        <v>0</v>
      </c>
      <c r="D1716" s="109"/>
      <c r="E1716" s="109"/>
      <c r="F1716" s="11">
        <f t="shared" si="111"/>
        <v>36160</v>
      </c>
      <c r="G1716" s="7">
        <v>36153</v>
      </c>
      <c r="H1716" s="16">
        <v>11974.2</v>
      </c>
      <c r="I1716" s="17">
        <f t="shared" si="112"/>
        <v>2.8351019429043215E-3</v>
      </c>
      <c r="J1716" s="18">
        <f t="shared" si="113"/>
        <v>0.17340998486478582</v>
      </c>
      <c r="K1716" s="139"/>
      <c r="M1716" s="93"/>
    </row>
    <row r="1717" spans="1:13">
      <c r="A1717" s="11">
        <f t="shared" si="110"/>
        <v>36160</v>
      </c>
      <c r="B1717" s="7">
        <v>36154</v>
      </c>
      <c r="C1717" s="2" t="s">
        <v>0</v>
      </c>
      <c r="D1717" s="109"/>
      <c r="E1717" s="109"/>
      <c r="F1717" s="11">
        <f t="shared" si="111"/>
        <v>36160</v>
      </c>
      <c r="G1717" s="7">
        <v>36154</v>
      </c>
      <c r="H1717" s="16">
        <v>11976.2</v>
      </c>
      <c r="I1717" s="17">
        <f t="shared" si="112"/>
        <v>1.6701182482546629E-4</v>
      </c>
      <c r="J1717" s="18">
        <f t="shared" si="113"/>
        <v>0.17263372627553314</v>
      </c>
      <c r="K1717" s="139"/>
      <c r="M1717" s="93"/>
    </row>
    <row r="1718" spans="1:13">
      <c r="A1718" s="11">
        <f t="shared" si="110"/>
        <v>36160</v>
      </c>
      <c r="B1718" s="7">
        <v>36157</v>
      </c>
      <c r="C1718" s="2" t="s">
        <v>0</v>
      </c>
      <c r="D1718" s="109"/>
      <c r="E1718" s="109"/>
      <c r="F1718" s="11">
        <f t="shared" si="111"/>
        <v>36160</v>
      </c>
      <c r="G1718" s="7">
        <v>36157</v>
      </c>
      <c r="H1718" s="16">
        <v>11976.2</v>
      </c>
      <c r="I1718" s="17">
        <f t="shared" si="112"/>
        <v>0</v>
      </c>
      <c r="J1718" s="18">
        <f t="shared" si="113"/>
        <v>0.17117996294594587</v>
      </c>
      <c r="K1718" s="139"/>
      <c r="M1718" s="93"/>
    </row>
    <row r="1719" spans="1:13">
      <c r="A1719" s="11">
        <f t="shared" si="110"/>
        <v>36160</v>
      </c>
      <c r="B1719" s="7">
        <v>36158</v>
      </c>
      <c r="C1719" s="2" t="s">
        <v>0</v>
      </c>
      <c r="D1719" s="109"/>
      <c r="E1719" s="109"/>
      <c r="F1719" s="11">
        <f t="shared" si="111"/>
        <v>36160</v>
      </c>
      <c r="G1719" s="7">
        <v>36158</v>
      </c>
      <c r="H1719" s="16">
        <v>11986.6</v>
      </c>
      <c r="I1719" s="17">
        <f t="shared" si="112"/>
        <v>8.6801213989894587E-4</v>
      </c>
      <c r="J1719" s="18">
        <f t="shared" si="113"/>
        <v>0.17080441015207271</v>
      </c>
      <c r="K1719" s="139"/>
      <c r="M1719" s="93"/>
    </row>
    <row r="1720" spans="1:13">
      <c r="A1720" s="11">
        <f t="shared" si="110"/>
        <v>36160</v>
      </c>
      <c r="B1720" s="7">
        <v>36159</v>
      </c>
      <c r="C1720" s="2" t="s">
        <v>0</v>
      </c>
      <c r="D1720" s="109"/>
      <c r="E1720" s="109"/>
      <c r="F1720" s="11">
        <f t="shared" si="111"/>
        <v>36160</v>
      </c>
      <c r="G1720" s="7">
        <v>36159</v>
      </c>
      <c r="H1720" s="16">
        <v>12074.3</v>
      </c>
      <c r="I1720" s="17">
        <f t="shared" si="112"/>
        <v>7.28986765917737E-3</v>
      </c>
      <c r="J1720" s="18">
        <f t="shared" si="113"/>
        <v>0.17076407073385388</v>
      </c>
      <c r="K1720" s="139"/>
      <c r="M1720" s="93"/>
    </row>
    <row r="1721" spans="1:13">
      <c r="A1721" s="11">
        <f t="shared" si="110"/>
        <v>36160</v>
      </c>
      <c r="B1721" s="7">
        <v>36160</v>
      </c>
      <c r="C1721" s="2" t="s">
        <v>0</v>
      </c>
      <c r="D1721" s="109"/>
      <c r="E1721" s="109"/>
      <c r="F1721" s="11">
        <f t="shared" si="111"/>
        <v>36160</v>
      </c>
      <c r="G1721" s="7">
        <v>36160</v>
      </c>
      <c r="H1721" s="16">
        <v>12199.9</v>
      </c>
      <c r="I1721" s="17">
        <f t="shared" si="112"/>
        <v>1.0348528140546678E-2</v>
      </c>
      <c r="J1721" s="18">
        <f t="shared" si="113"/>
        <v>0.16817907929993056</v>
      </c>
      <c r="K1721" s="139"/>
      <c r="M1721" s="93"/>
    </row>
    <row r="1722" spans="1:13">
      <c r="A1722" s="11">
        <f t="shared" si="110"/>
        <v>36191</v>
      </c>
      <c r="B1722" s="7">
        <v>36161</v>
      </c>
      <c r="C1722" s="2" t="s">
        <v>0</v>
      </c>
      <c r="D1722" s="109"/>
      <c r="E1722" s="109"/>
      <c r="F1722" s="11">
        <f t="shared" si="111"/>
        <v>36191</v>
      </c>
      <c r="G1722" s="7">
        <v>36161</v>
      </c>
      <c r="H1722" s="16">
        <v>12197.9</v>
      </c>
      <c r="I1722" s="17">
        <f t="shared" si="112"/>
        <v>-1.6394920890242312E-4</v>
      </c>
      <c r="J1722" s="18">
        <f t="shared" si="113"/>
        <v>0.1654892315233151</v>
      </c>
      <c r="K1722" s="139"/>
      <c r="M1722" s="93"/>
    </row>
    <row r="1723" spans="1:13">
      <c r="A1723" s="11">
        <f t="shared" si="110"/>
        <v>36191</v>
      </c>
      <c r="B1723" s="7">
        <v>36164</v>
      </c>
      <c r="C1723" s="2" t="s">
        <v>0</v>
      </c>
      <c r="D1723" s="109"/>
      <c r="E1723" s="109"/>
      <c r="F1723" s="11">
        <f t="shared" si="111"/>
        <v>36191</v>
      </c>
      <c r="G1723" s="7">
        <v>36164</v>
      </c>
      <c r="H1723" s="16">
        <v>12267.7</v>
      </c>
      <c r="I1723" s="17">
        <f t="shared" si="112"/>
        <v>5.7059863138904628E-3</v>
      </c>
      <c r="J1723" s="18">
        <f t="shared" si="113"/>
        <v>0.16277729596887994</v>
      </c>
      <c r="K1723" s="139"/>
      <c r="M1723" s="93"/>
    </row>
    <row r="1724" spans="1:13">
      <c r="A1724" s="11">
        <f t="shared" si="110"/>
        <v>36191</v>
      </c>
      <c r="B1724" s="7">
        <v>36165</v>
      </c>
      <c r="C1724" s="2" t="s">
        <v>0</v>
      </c>
      <c r="D1724" s="109"/>
      <c r="E1724" s="109"/>
      <c r="F1724" s="11">
        <f t="shared" si="111"/>
        <v>36191</v>
      </c>
      <c r="G1724" s="7">
        <v>36165</v>
      </c>
      <c r="H1724" s="16">
        <v>12194.9</v>
      </c>
      <c r="I1724" s="17">
        <f t="shared" si="112"/>
        <v>-5.9519605370321896E-3</v>
      </c>
      <c r="J1724" s="18">
        <f t="shared" si="113"/>
        <v>0.1620501681991256</v>
      </c>
      <c r="K1724" s="139"/>
      <c r="M1724" s="93"/>
    </row>
    <row r="1725" spans="1:13">
      <c r="A1725" s="11">
        <f t="shared" si="110"/>
        <v>36191</v>
      </c>
      <c r="B1725" s="7">
        <v>36166</v>
      </c>
      <c r="C1725" s="2" t="s">
        <v>0</v>
      </c>
      <c r="D1725" s="109"/>
      <c r="E1725" s="109"/>
      <c r="F1725" s="11">
        <f t="shared" si="111"/>
        <v>36191</v>
      </c>
      <c r="G1725" s="7">
        <v>36166</v>
      </c>
      <c r="H1725" s="16">
        <v>12369.9</v>
      </c>
      <c r="I1725" s="17">
        <f t="shared" si="112"/>
        <v>1.4248270745084895E-2</v>
      </c>
      <c r="J1725" s="18">
        <f t="shared" si="113"/>
        <v>0.15949527998380381</v>
      </c>
      <c r="K1725" s="139"/>
      <c r="M1725" s="93"/>
    </row>
    <row r="1726" spans="1:13">
      <c r="A1726" s="11">
        <f t="shared" si="110"/>
        <v>36191</v>
      </c>
      <c r="B1726" s="7">
        <v>36167</v>
      </c>
      <c r="C1726" s="2" t="s">
        <v>0</v>
      </c>
      <c r="D1726" s="109"/>
      <c r="E1726" s="109"/>
      <c r="F1726" s="11">
        <f t="shared" si="111"/>
        <v>36191</v>
      </c>
      <c r="G1726" s="7">
        <v>36167</v>
      </c>
      <c r="H1726" s="16">
        <v>12570.9</v>
      </c>
      <c r="I1726" s="17">
        <f t="shared" si="112"/>
        <v>1.6118516787066089E-2</v>
      </c>
      <c r="J1726" s="18">
        <f t="shared" si="113"/>
        <v>0.16133746901435927</v>
      </c>
      <c r="K1726" s="139"/>
      <c r="M1726" s="93"/>
    </row>
    <row r="1727" spans="1:13">
      <c r="A1727" s="11">
        <f t="shared" si="110"/>
        <v>36191</v>
      </c>
      <c r="B1727" s="7">
        <v>36168</v>
      </c>
      <c r="C1727" s="2" t="s">
        <v>0</v>
      </c>
      <c r="D1727" s="109"/>
      <c r="E1727" s="109"/>
      <c r="F1727" s="11">
        <f t="shared" si="111"/>
        <v>36191</v>
      </c>
      <c r="G1727" s="7">
        <v>36168</v>
      </c>
      <c r="H1727" s="16">
        <v>12377.8</v>
      </c>
      <c r="I1727" s="17">
        <f t="shared" si="112"/>
        <v>-1.5480073596923704E-2</v>
      </c>
      <c r="J1727" s="18">
        <f t="shared" si="113"/>
        <v>0.16356515929318732</v>
      </c>
      <c r="K1727" s="139"/>
      <c r="M1727" s="93"/>
    </row>
    <row r="1728" spans="1:13">
      <c r="A1728" s="11">
        <f t="shared" si="110"/>
        <v>36191</v>
      </c>
      <c r="B1728" s="7">
        <v>36171</v>
      </c>
      <c r="C1728" s="2" t="s">
        <v>0</v>
      </c>
      <c r="D1728" s="109"/>
      <c r="E1728" s="109"/>
      <c r="F1728" s="11">
        <f t="shared" si="111"/>
        <v>36191</v>
      </c>
      <c r="G1728" s="7">
        <v>36171</v>
      </c>
      <c r="H1728" s="16">
        <v>12345.2</v>
      </c>
      <c r="I1728" s="17">
        <f t="shared" si="112"/>
        <v>-2.6372219305302179E-3</v>
      </c>
      <c r="J1728" s="18">
        <f t="shared" si="113"/>
        <v>0.15812757611416994</v>
      </c>
      <c r="K1728" s="139"/>
      <c r="M1728" s="93"/>
    </row>
    <row r="1729" spans="1:13">
      <c r="A1729" s="11">
        <f t="shared" si="110"/>
        <v>36191</v>
      </c>
      <c r="B1729" s="7">
        <v>36172</v>
      </c>
      <c r="C1729" s="2" t="s">
        <v>0</v>
      </c>
      <c r="D1729" s="109"/>
      <c r="E1729" s="109"/>
      <c r="F1729" s="11">
        <f t="shared" si="111"/>
        <v>36191</v>
      </c>
      <c r="G1729" s="7">
        <v>36172</v>
      </c>
      <c r="H1729" s="16">
        <v>12328.2</v>
      </c>
      <c r="I1729" s="17">
        <f t="shared" si="112"/>
        <v>-1.3780024390716609E-3</v>
      </c>
      <c r="J1729" s="18">
        <f t="shared" si="113"/>
        <v>0.15778019109740163</v>
      </c>
      <c r="K1729" s="139"/>
      <c r="M1729" s="93"/>
    </row>
    <row r="1730" spans="1:13">
      <c r="A1730" s="11">
        <f t="shared" si="110"/>
        <v>36191</v>
      </c>
      <c r="B1730" s="7">
        <v>36173</v>
      </c>
      <c r="C1730" s="2" t="s">
        <v>0</v>
      </c>
      <c r="D1730" s="109"/>
      <c r="E1730" s="109"/>
      <c r="F1730" s="11">
        <f t="shared" si="111"/>
        <v>36191</v>
      </c>
      <c r="G1730" s="7">
        <v>36173</v>
      </c>
      <c r="H1730" s="16">
        <v>12218.2</v>
      </c>
      <c r="I1730" s="17">
        <f t="shared" si="112"/>
        <v>-8.962677733077646E-3</v>
      </c>
      <c r="J1730" s="18">
        <f t="shared" si="113"/>
        <v>0.15841143536583208</v>
      </c>
      <c r="K1730" s="139"/>
      <c r="M1730" s="93"/>
    </row>
    <row r="1731" spans="1:13">
      <c r="A1731" s="11">
        <f t="shared" ref="A1731:A1794" si="114">EOMONTH(B1731,0)</f>
        <v>36191</v>
      </c>
      <c r="B1731" s="7">
        <v>36174</v>
      </c>
      <c r="C1731" s="2" t="s">
        <v>0</v>
      </c>
      <c r="D1731" s="109"/>
      <c r="E1731" s="109"/>
      <c r="F1731" s="11">
        <f t="shared" ref="F1731:F1794" si="115">EOMONTH(G1731,0)</f>
        <v>36191</v>
      </c>
      <c r="G1731" s="7">
        <v>36174</v>
      </c>
      <c r="H1731" s="16">
        <v>12137.6</v>
      </c>
      <c r="I1731" s="17">
        <f t="shared" si="112"/>
        <v>-6.6185708723667898E-3</v>
      </c>
      <c r="J1731" s="18">
        <f t="shared" si="113"/>
        <v>0.1583021478403831</v>
      </c>
      <c r="K1731" s="139"/>
      <c r="M1731" s="93"/>
    </row>
    <row r="1732" spans="1:13">
      <c r="A1732" s="11">
        <f t="shared" si="114"/>
        <v>36191</v>
      </c>
      <c r="B1732" s="7">
        <v>36175</v>
      </c>
      <c r="C1732" s="2" t="s">
        <v>0</v>
      </c>
      <c r="D1732" s="109"/>
      <c r="E1732" s="109"/>
      <c r="F1732" s="11">
        <f t="shared" si="115"/>
        <v>36191</v>
      </c>
      <c r="G1732" s="7">
        <v>36175</v>
      </c>
      <c r="H1732" s="16">
        <v>12162.3</v>
      </c>
      <c r="I1732" s="17">
        <f t="shared" ref="I1732:I1795" si="116">IF(AND(ISNUMBER(H1731),ISNUMBER(H1732)),LN(H1732/H1731)," ")</f>
        <v>2.0329308768096449E-3</v>
      </c>
      <c r="J1732" s="18">
        <f t="shared" si="113"/>
        <v>0.15169891514870035</v>
      </c>
      <c r="K1732" s="139"/>
      <c r="M1732" s="93"/>
    </row>
    <row r="1733" spans="1:13">
      <c r="A1733" s="11">
        <f t="shared" si="114"/>
        <v>36191</v>
      </c>
      <c r="B1733" s="7">
        <v>36178</v>
      </c>
      <c r="C1733" s="2" t="s">
        <v>0</v>
      </c>
      <c r="D1733" s="109"/>
      <c r="E1733" s="109"/>
      <c r="F1733" s="11">
        <f t="shared" si="115"/>
        <v>36191</v>
      </c>
      <c r="G1733" s="7">
        <v>36178</v>
      </c>
      <c r="H1733" s="16">
        <v>12232.3</v>
      </c>
      <c r="I1733" s="17">
        <f t="shared" si="116"/>
        <v>5.7389907706336275E-3</v>
      </c>
      <c r="J1733" s="18">
        <f t="shared" si="113"/>
        <v>0.14918948286831279</v>
      </c>
      <c r="K1733" s="139"/>
      <c r="M1733" s="93"/>
    </row>
    <row r="1734" spans="1:13">
      <c r="A1734" s="11">
        <f t="shared" si="114"/>
        <v>36191</v>
      </c>
      <c r="B1734" s="7">
        <v>36179</v>
      </c>
      <c r="C1734" s="2" t="s">
        <v>0</v>
      </c>
      <c r="D1734" s="109"/>
      <c r="E1734" s="109"/>
      <c r="F1734" s="11">
        <f t="shared" si="115"/>
        <v>36191</v>
      </c>
      <c r="G1734" s="7">
        <v>36179</v>
      </c>
      <c r="H1734" s="16">
        <v>12334.5</v>
      </c>
      <c r="I1734" s="17">
        <f t="shared" si="116"/>
        <v>8.3202199370366933E-3</v>
      </c>
      <c r="J1734" s="18">
        <f t="shared" si="113"/>
        <v>0.14637380256428531</v>
      </c>
      <c r="K1734" s="139"/>
      <c r="M1734" s="93"/>
    </row>
    <row r="1735" spans="1:13">
      <c r="A1735" s="11">
        <f t="shared" si="114"/>
        <v>36191</v>
      </c>
      <c r="B1735" s="7">
        <v>36180</v>
      </c>
      <c r="C1735" s="2" t="s">
        <v>0</v>
      </c>
      <c r="D1735" s="109"/>
      <c r="E1735" s="109"/>
      <c r="F1735" s="11">
        <f t="shared" si="115"/>
        <v>36191</v>
      </c>
      <c r="G1735" s="7">
        <v>36180</v>
      </c>
      <c r="H1735" s="16">
        <v>12413.1</v>
      </c>
      <c r="I1735" s="17">
        <f t="shared" si="116"/>
        <v>6.3521524746869328E-3</v>
      </c>
      <c r="J1735" s="18">
        <f t="shared" si="113"/>
        <v>0.14661692595517073</v>
      </c>
      <c r="K1735" s="139"/>
      <c r="M1735" s="93"/>
    </row>
    <row r="1736" spans="1:13">
      <c r="A1736" s="11">
        <f t="shared" si="114"/>
        <v>36191</v>
      </c>
      <c r="B1736" s="7">
        <v>36181</v>
      </c>
      <c r="C1736" s="2" t="s">
        <v>0</v>
      </c>
      <c r="D1736" s="109"/>
      <c r="E1736" s="109"/>
      <c r="F1736" s="11">
        <f t="shared" si="115"/>
        <v>36191</v>
      </c>
      <c r="G1736" s="7">
        <v>36181</v>
      </c>
      <c r="H1736" s="16">
        <v>12315</v>
      </c>
      <c r="I1736" s="17">
        <f t="shared" si="116"/>
        <v>-7.9343349991085003E-3</v>
      </c>
      <c r="J1736" s="18">
        <f t="shared" si="113"/>
        <v>0.14712455319339549</v>
      </c>
      <c r="K1736" s="139"/>
      <c r="M1736" s="93"/>
    </row>
    <row r="1737" spans="1:13">
      <c r="A1737" s="11">
        <f t="shared" si="114"/>
        <v>36191</v>
      </c>
      <c r="B1737" s="7">
        <v>36182</v>
      </c>
      <c r="C1737" s="2" t="s">
        <v>0</v>
      </c>
      <c r="D1737" s="109"/>
      <c r="E1737" s="109"/>
      <c r="F1737" s="11">
        <f t="shared" si="115"/>
        <v>36191</v>
      </c>
      <c r="G1737" s="7">
        <v>36182</v>
      </c>
      <c r="H1737" s="16">
        <v>12286.9</v>
      </c>
      <c r="I1737" s="17">
        <f t="shared" si="116"/>
        <v>-2.2843774033473613E-3</v>
      </c>
      <c r="J1737" s="18">
        <f t="shared" si="113"/>
        <v>0.14717033809390043</v>
      </c>
      <c r="K1737" s="139"/>
      <c r="M1737" s="93"/>
    </row>
    <row r="1738" spans="1:13">
      <c r="A1738" s="11">
        <f t="shared" si="114"/>
        <v>36191</v>
      </c>
      <c r="B1738" s="7">
        <v>36185</v>
      </c>
      <c r="C1738" s="2" t="s">
        <v>0</v>
      </c>
      <c r="D1738" s="109"/>
      <c r="E1738" s="109"/>
      <c r="F1738" s="11">
        <f t="shared" si="115"/>
        <v>36191</v>
      </c>
      <c r="G1738" s="7">
        <v>36185</v>
      </c>
      <c r="H1738" s="16">
        <v>12183.1</v>
      </c>
      <c r="I1738" s="17">
        <f t="shared" si="116"/>
        <v>-8.4839086716602206E-3</v>
      </c>
      <c r="J1738" s="18">
        <f t="shared" si="113"/>
        <v>0.14757276978173778</v>
      </c>
      <c r="K1738" s="139"/>
      <c r="M1738" s="93"/>
    </row>
    <row r="1739" spans="1:13">
      <c r="A1739" s="11">
        <f t="shared" si="114"/>
        <v>36191</v>
      </c>
      <c r="B1739" s="7">
        <v>36186</v>
      </c>
      <c r="C1739" s="2" t="s">
        <v>0</v>
      </c>
      <c r="D1739" s="109"/>
      <c r="E1739" s="109"/>
      <c r="F1739" s="11">
        <f t="shared" si="115"/>
        <v>36191</v>
      </c>
      <c r="G1739" s="7">
        <v>36186</v>
      </c>
      <c r="H1739" s="16">
        <v>12182.1</v>
      </c>
      <c r="I1739" s="17">
        <f t="shared" si="116"/>
        <v>-8.2084284189001645E-5</v>
      </c>
      <c r="J1739" s="18">
        <f t="shared" si="113"/>
        <v>0.14735408120676882</v>
      </c>
      <c r="K1739" s="139"/>
      <c r="M1739" s="93"/>
    </row>
    <row r="1740" spans="1:13">
      <c r="A1740" s="11">
        <f t="shared" si="114"/>
        <v>36191</v>
      </c>
      <c r="B1740" s="7">
        <v>36187</v>
      </c>
      <c r="C1740" s="2" t="s">
        <v>0</v>
      </c>
      <c r="D1740" s="109"/>
      <c r="E1740" s="109"/>
      <c r="F1740" s="11">
        <f t="shared" si="115"/>
        <v>36191</v>
      </c>
      <c r="G1740" s="7">
        <v>36187</v>
      </c>
      <c r="H1740" s="16">
        <v>12298.5</v>
      </c>
      <c r="I1740" s="17">
        <f t="shared" si="116"/>
        <v>9.5096425089003407E-3</v>
      </c>
      <c r="J1740" s="18">
        <f t="shared" si="113"/>
        <v>0.14593040313354999</v>
      </c>
      <c r="K1740" s="139"/>
      <c r="M1740" s="93"/>
    </row>
    <row r="1741" spans="1:13">
      <c r="A1741" s="11">
        <f t="shared" si="114"/>
        <v>36191</v>
      </c>
      <c r="B1741" s="7">
        <v>36188</v>
      </c>
      <c r="C1741" s="2" t="s">
        <v>0</v>
      </c>
      <c r="D1741" s="109"/>
      <c r="E1741" s="109"/>
      <c r="F1741" s="11">
        <f t="shared" si="115"/>
        <v>36191</v>
      </c>
      <c r="G1741" s="7">
        <v>36188</v>
      </c>
      <c r="H1741" s="16">
        <v>12412.5</v>
      </c>
      <c r="I1741" s="17">
        <f t="shared" si="116"/>
        <v>9.2267256490858908E-3</v>
      </c>
      <c r="J1741" s="18">
        <f t="shared" si="113"/>
        <v>0.14375569726713336</v>
      </c>
      <c r="K1741" s="139"/>
      <c r="M1741" s="93"/>
    </row>
    <row r="1742" spans="1:13">
      <c r="A1742" s="11">
        <f t="shared" si="114"/>
        <v>36191</v>
      </c>
      <c r="B1742" s="7">
        <v>36189</v>
      </c>
      <c r="C1742" s="2" t="s">
        <v>0</v>
      </c>
      <c r="D1742" s="109"/>
      <c r="E1742" s="109"/>
      <c r="F1742" s="11">
        <f t="shared" si="115"/>
        <v>36191</v>
      </c>
      <c r="G1742" s="7">
        <v>36189</v>
      </c>
      <c r="H1742" s="16">
        <v>12491.4</v>
      </c>
      <c r="I1742" s="17">
        <f t="shared" si="116"/>
        <v>6.3363781563549014E-3</v>
      </c>
      <c r="J1742" s="18">
        <f t="shared" si="113"/>
        <v>0.13887107356144651</v>
      </c>
      <c r="K1742" s="139"/>
      <c r="M1742" s="93"/>
    </row>
    <row r="1743" spans="1:13">
      <c r="A1743" s="11">
        <f t="shared" si="114"/>
        <v>36219</v>
      </c>
      <c r="B1743" s="7">
        <v>36192</v>
      </c>
      <c r="C1743" s="2" t="s">
        <v>0</v>
      </c>
      <c r="D1743" s="109"/>
      <c r="E1743" s="109"/>
      <c r="F1743" s="11">
        <f t="shared" si="115"/>
        <v>36219</v>
      </c>
      <c r="G1743" s="7">
        <v>36192</v>
      </c>
      <c r="H1743" s="16">
        <v>12595</v>
      </c>
      <c r="I1743" s="17">
        <f t="shared" si="116"/>
        <v>8.2595022769277569E-3</v>
      </c>
      <c r="J1743" s="18">
        <f t="shared" si="113"/>
        <v>0.13863007944088071</v>
      </c>
      <c r="K1743" s="139"/>
      <c r="M1743" s="93"/>
    </row>
    <row r="1744" spans="1:13">
      <c r="A1744" s="11">
        <f t="shared" si="114"/>
        <v>36219</v>
      </c>
      <c r="B1744" s="7">
        <v>36193</v>
      </c>
      <c r="C1744" s="2" t="s">
        <v>0</v>
      </c>
      <c r="D1744" s="109"/>
      <c r="E1744" s="109"/>
      <c r="F1744" s="11">
        <f t="shared" si="115"/>
        <v>36219</v>
      </c>
      <c r="G1744" s="7">
        <v>36193</v>
      </c>
      <c r="H1744" s="16">
        <v>12525.6</v>
      </c>
      <c r="I1744" s="17">
        <f t="shared" si="116"/>
        <v>-5.5253597893973969E-3</v>
      </c>
      <c r="J1744" s="18">
        <f t="shared" si="113"/>
        <v>0.13909240682777596</v>
      </c>
      <c r="K1744" s="139"/>
      <c r="M1744" s="93"/>
    </row>
    <row r="1745" spans="1:13">
      <c r="A1745" s="11">
        <f t="shared" si="114"/>
        <v>36219</v>
      </c>
      <c r="B1745" s="7">
        <v>36194</v>
      </c>
      <c r="C1745" s="2" t="s">
        <v>0</v>
      </c>
      <c r="D1745" s="109"/>
      <c r="E1745" s="109"/>
      <c r="F1745" s="11">
        <f t="shared" si="115"/>
        <v>36219</v>
      </c>
      <c r="G1745" s="7">
        <v>36194</v>
      </c>
      <c r="H1745" s="16">
        <v>12591.9</v>
      </c>
      <c r="I1745" s="17">
        <f t="shared" si="116"/>
        <v>5.2792000781462581E-3</v>
      </c>
      <c r="J1745" s="18">
        <f t="shared" si="113"/>
        <v>0.138335650612818</v>
      </c>
      <c r="K1745" s="139"/>
      <c r="M1745" s="93"/>
    </row>
    <row r="1746" spans="1:13">
      <c r="A1746" s="11">
        <f t="shared" si="114"/>
        <v>36219</v>
      </c>
      <c r="B1746" s="7">
        <v>36195</v>
      </c>
      <c r="C1746" s="2" t="s">
        <v>0</v>
      </c>
      <c r="D1746" s="109"/>
      <c r="E1746" s="109"/>
      <c r="F1746" s="11">
        <f t="shared" si="115"/>
        <v>36219</v>
      </c>
      <c r="G1746" s="7">
        <v>36195</v>
      </c>
      <c r="H1746" s="16">
        <v>12681</v>
      </c>
      <c r="I1746" s="17">
        <f t="shared" si="116"/>
        <v>7.0510601594399782E-3</v>
      </c>
      <c r="J1746" s="18">
        <f t="shared" si="113"/>
        <v>0.13778022976890433</v>
      </c>
      <c r="K1746" s="139"/>
      <c r="M1746" s="93"/>
    </row>
    <row r="1747" spans="1:13">
      <c r="A1747" s="11">
        <f t="shared" si="114"/>
        <v>36219</v>
      </c>
      <c r="B1747" s="7">
        <v>36196</v>
      </c>
      <c r="C1747" s="2" t="s">
        <v>0</v>
      </c>
      <c r="D1747" s="109"/>
      <c r="E1747" s="109"/>
      <c r="F1747" s="11">
        <f t="shared" si="115"/>
        <v>36219</v>
      </c>
      <c r="G1747" s="7">
        <v>36196</v>
      </c>
      <c r="H1747" s="16">
        <v>12553.1</v>
      </c>
      <c r="I1747" s="17">
        <f t="shared" si="116"/>
        <v>-1.0137163225207749E-2</v>
      </c>
      <c r="J1747" s="18">
        <f t="shared" si="113"/>
        <v>0.13553607512790503</v>
      </c>
      <c r="K1747" s="139"/>
      <c r="M1747" s="93"/>
    </row>
    <row r="1748" spans="1:13">
      <c r="A1748" s="11">
        <f t="shared" si="114"/>
        <v>36219</v>
      </c>
      <c r="B1748" s="7">
        <v>36199</v>
      </c>
      <c r="C1748" s="2" t="s">
        <v>0</v>
      </c>
      <c r="D1748" s="109"/>
      <c r="E1748" s="109"/>
      <c r="F1748" s="11">
        <f t="shared" si="115"/>
        <v>36219</v>
      </c>
      <c r="G1748" s="7">
        <v>36199</v>
      </c>
      <c r="H1748" s="16">
        <v>12512.3</v>
      </c>
      <c r="I1748" s="17">
        <f t="shared" si="116"/>
        <v>-3.2554865299456461E-3</v>
      </c>
      <c r="J1748" s="18">
        <f t="shared" si="113"/>
        <v>0.13462821953379123</v>
      </c>
      <c r="K1748" s="139"/>
      <c r="M1748" s="93"/>
    </row>
    <row r="1749" spans="1:13">
      <c r="A1749" s="11">
        <f t="shared" si="114"/>
        <v>36219</v>
      </c>
      <c r="B1749" s="7">
        <v>36200</v>
      </c>
      <c r="C1749" s="2" t="s">
        <v>0</v>
      </c>
      <c r="D1749" s="109"/>
      <c r="E1749" s="109"/>
      <c r="F1749" s="11">
        <f t="shared" si="115"/>
        <v>36219</v>
      </c>
      <c r="G1749" s="7">
        <v>36200</v>
      </c>
      <c r="H1749" s="16">
        <v>12493.5</v>
      </c>
      <c r="I1749" s="17">
        <f t="shared" si="116"/>
        <v>-1.503651436241378E-3</v>
      </c>
      <c r="J1749" s="18">
        <f t="shared" si="113"/>
        <v>0.13315868688424456</v>
      </c>
      <c r="K1749" s="139"/>
      <c r="M1749" s="93"/>
    </row>
    <row r="1750" spans="1:13">
      <c r="A1750" s="11">
        <f t="shared" si="114"/>
        <v>36219</v>
      </c>
      <c r="B1750" s="7">
        <v>36201</v>
      </c>
      <c r="C1750" s="2" t="s">
        <v>0</v>
      </c>
      <c r="D1750" s="109"/>
      <c r="E1750" s="109"/>
      <c r="F1750" s="11">
        <f t="shared" si="115"/>
        <v>36219</v>
      </c>
      <c r="G1750" s="7">
        <v>36201</v>
      </c>
      <c r="H1750" s="16">
        <v>12343.3</v>
      </c>
      <c r="I1750" s="17">
        <f t="shared" si="116"/>
        <v>-1.2095103320700183E-2</v>
      </c>
      <c r="J1750" s="18">
        <f t="shared" si="113"/>
        <v>0.13130452123181363</v>
      </c>
      <c r="K1750" s="139"/>
      <c r="M1750" s="93"/>
    </row>
    <row r="1751" spans="1:13">
      <c r="A1751" s="11">
        <f t="shared" si="114"/>
        <v>36219</v>
      </c>
      <c r="B1751" s="7">
        <v>36202</v>
      </c>
      <c r="C1751" s="2" t="s">
        <v>0</v>
      </c>
      <c r="D1751" s="109"/>
      <c r="E1751" s="109"/>
      <c r="F1751" s="11">
        <f t="shared" si="115"/>
        <v>36219</v>
      </c>
      <c r="G1751" s="7">
        <v>36202</v>
      </c>
      <c r="H1751" s="16">
        <v>12395</v>
      </c>
      <c r="I1751" s="17">
        <f t="shared" si="116"/>
        <v>4.1797597464861783E-3</v>
      </c>
      <c r="J1751" s="18">
        <f t="shared" si="113"/>
        <v>0.12821915104559092</v>
      </c>
      <c r="K1751" s="139"/>
      <c r="M1751" s="93"/>
    </row>
    <row r="1752" spans="1:13">
      <c r="A1752" s="11">
        <f t="shared" si="114"/>
        <v>36219</v>
      </c>
      <c r="B1752" s="7">
        <v>36203</v>
      </c>
      <c r="C1752" s="2" t="s">
        <v>0</v>
      </c>
      <c r="D1752" s="109"/>
      <c r="E1752" s="109"/>
      <c r="F1752" s="11">
        <f t="shared" si="115"/>
        <v>36219</v>
      </c>
      <c r="G1752" s="7">
        <v>36203</v>
      </c>
      <c r="H1752" s="16">
        <v>12485.6</v>
      </c>
      <c r="I1752" s="17">
        <f t="shared" si="116"/>
        <v>7.2828147590530664E-3</v>
      </c>
      <c r="J1752" s="18">
        <f t="shared" si="113"/>
        <v>0.12803946619433468</v>
      </c>
      <c r="K1752" s="139"/>
      <c r="M1752" s="93"/>
    </row>
    <row r="1753" spans="1:13">
      <c r="A1753" s="11">
        <f t="shared" si="114"/>
        <v>36219</v>
      </c>
      <c r="B1753" s="7">
        <v>36206</v>
      </c>
      <c r="C1753" s="2" t="s">
        <v>0</v>
      </c>
      <c r="D1753" s="109"/>
      <c r="E1753" s="109"/>
      <c r="F1753" s="11">
        <f t="shared" si="115"/>
        <v>36219</v>
      </c>
      <c r="G1753" s="7">
        <v>36206</v>
      </c>
      <c r="H1753" s="16">
        <v>12439.4</v>
      </c>
      <c r="I1753" s="17">
        <f t="shared" si="116"/>
        <v>-3.7071256096041986E-3</v>
      </c>
      <c r="J1753" s="18">
        <f t="shared" si="113"/>
        <v>0.12810602078828817</v>
      </c>
      <c r="K1753" s="139"/>
      <c r="M1753" s="93"/>
    </row>
    <row r="1754" spans="1:13">
      <c r="A1754" s="11">
        <f t="shared" si="114"/>
        <v>36219</v>
      </c>
      <c r="B1754" s="7">
        <v>36207</v>
      </c>
      <c r="C1754" s="2" t="s">
        <v>0</v>
      </c>
      <c r="D1754" s="109"/>
      <c r="E1754" s="109"/>
      <c r="F1754" s="11">
        <f t="shared" si="115"/>
        <v>36219</v>
      </c>
      <c r="G1754" s="7">
        <v>36207</v>
      </c>
      <c r="H1754" s="16">
        <v>12389.3</v>
      </c>
      <c r="I1754" s="17">
        <f t="shared" si="116"/>
        <v>-4.0356577667183344E-3</v>
      </c>
      <c r="J1754" s="18">
        <f t="shared" si="113"/>
        <v>0.12817883822624379</v>
      </c>
      <c r="K1754" s="139"/>
      <c r="M1754" s="93"/>
    </row>
    <row r="1755" spans="1:13">
      <c r="A1755" s="11">
        <f t="shared" si="114"/>
        <v>36219</v>
      </c>
      <c r="B1755" s="7">
        <v>36208</v>
      </c>
      <c r="C1755" s="2" t="s">
        <v>0</v>
      </c>
      <c r="D1755" s="109"/>
      <c r="E1755" s="109"/>
      <c r="F1755" s="11">
        <f t="shared" si="115"/>
        <v>36219</v>
      </c>
      <c r="G1755" s="7">
        <v>36208</v>
      </c>
      <c r="H1755" s="16">
        <v>12472.3</v>
      </c>
      <c r="I1755" s="17">
        <f t="shared" si="116"/>
        <v>6.676988476993973E-3</v>
      </c>
      <c r="J1755" s="18">
        <f t="shared" si="113"/>
        <v>0.12695331676936894</v>
      </c>
      <c r="K1755" s="139"/>
      <c r="M1755" s="93"/>
    </row>
    <row r="1756" spans="1:13">
      <c r="A1756" s="11">
        <f t="shared" si="114"/>
        <v>36219</v>
      </c>
      <c r="B1756" s="7">
        <v>36209</v>
      </c>
      <c r="C1756" s="2" t="s">
        <v>0</v>
      </c>
      <c r="D1756" s="109"/>
      <c r="E1756" s="109"/>
      <c r="F1756" s="11">
        <f t="shared" si="115"/>
        <v>36219</v>
      </c>
      <c r="G1756" s="7">
        <v>36209</v>
      </c>
      <c r="H1756" s="16">
        <v>12472.3</v>
      </c>
      <c r="I1756" s="17">
        <f t="shared" si="116"/>
        <v>0</v>
      </c>
      <c r="J1756" s="18">
        <f t="shared" si="113"/>
        <v>0.12685570045172756</v>
      </c>
      <c r="K1756" s="139"/>
      <c r="M1756" s="93"/>
    </row>
    <row r="1757" spans="1:13">
      <c r="A1757" s="11">
        <f t="shared" si="114"/>
        <v>36219</v>
      </c>
      <c r="B1757" s="7">
        <v>36210</v>
      </c>
      <c r="C1757" s="2" t="s">
        <v>0</v>
      </c>
      <c r="D1757" s="109"/>
      <c r="E1757" s="109"/>
      <c r="F1757" s="11">
        <f t="shared" si="115"/>
        <v>36219</v>
      </c>
      <c r="G1757" s="7">
        <v>36210</v>
      </c>
      <c r="H1757" s="16">
        <v>12635.9</v>
      </c>
      <c r="I1757" s="17">
        <f t="shared" si="116"/>
        <v>1.3031783664842731E-2</v>
      </c>
      <c r="J1757" s="18">
        <f t="shared" ref="J1757:J1820" si="117">IF(ISNUMBER(I1757),STDEV(I1668:I1757)*SQRT(252),"")</f>
        <v>0.12339387761924921</v>
      </c>
      <c r="K1757" s="139"/>
      <c r="M1757" s="93"/>
    </row>
    <row r="1758" spans="1:13">
      <c r="A1758" s="11">
        <f t="shared" si="114"/>
        <v>36219</v>
      </c>
      <c r="B1758" s="7">
        <v>36213</v>
      </c>
      <c r="C1758" s="2" t="s">
        <v>0</v>
      </c>
      <c r="D1758" s="109"/>
      <c r="E1758" s="109"/>
      <c r="F1758" s="11">
        <f t="shared" si="115"/>
        <v>36219</v>
      </c>
      <c r="G1758" s="7">
        <v>36213</v>
      </c>
      <c r="H1758" s="16">
        <v>12599.2</v>
      </c>
      <c r="I1758" s="17">
        <f t="shared" si="116"/>
        <v>-2.908649133487002E-3</v>
      </c>
      <c r="J1758" s="18">
        <f t="shared" si="117"/>
        <v>0.12363302093982255</v>
      </c>
      <c r="K1758" s="139"/>
      <c r="M1758" s="93"/>
    </row>
    <row r="1759" spans="1:13">
      <c r="A1759" s="11">
        <f t="shared" si="114"/>
        <v>36219</v>
      </c>
      <c r="B1759" s="7">
        <v>36214</v>
      </c>
      <c r="C1759" s="2" t="s">
        <v>0</v>
      </c>
      <c r="D1759" s="109"/>
      <c r="E1759" s="109"/>
      <c r="F1759" s="11">
        <f t="shared" si="115"/>
        <v>36219</v>
      </c>
      <c r="G1759" s="7">
        <v>36214</v>
      </c>
      <c r="H1759" s="16">
        <v>12651.7</v>
      </c>
      <c r="I1759" s="17">
        <f t="shared" si="116"/>
        <v>4.1582736179028084E-3</v>
      </c>
      <c r="J1759" s="18">
        <f t="shared" si="117"/>
        <v>0.12366596329886827</v>
      </c>
      <c r="K1759" s="139"/>
      <c r="M1759" s="93"/>
    </row>
    <row r="1760" spans="1:13">
      <c r="A1760" s="11">
        <f t="shared" si="114"/>
        <v>36219</v>
      </c>
      <c r="B1760" s="7">
        <v>36215</v>
      </c>
      <c r="C1760" s="2" t="s">
        <v>0</v>
      </c>
      <c r="D1760" s="109"/>
      <c r="E1760" s="109"/>
      <c r="F1760" s="11">
        <f t="shared" si="115"/>
        <v>36219</v>
      </c>
      <c r="G1760" s="7">
        <v>36215</v>
      </c>
      <c r="H1760" s="16">
        <v>12689.2</v>
      </c>
      <c r="I1760" s="17">
        <f t="shared" si="116"/>
        <v>2.9596444777745504E-3</v>
      </c>
      <c r="J1760" s="18">
        <f t="shared" si="117"/>
        <v>0.12249760287615735</v>
      </c>
      <c r="K1760" s="139"/>
      <c r="M1760" s="93"/>
    </row>
    <row r="1761" spans="1:13">
      <c r="A1761" s="11">
        <f t="shared" si="114"/>
        <v>36219</v>
      </c>
      <c r="B1761" s="7">
        <v>36216</v>
      </c>
      <c r="C1761" s="2" t="s">
        <v>0</v>
      </c>
      <c r="D1761" s="109"/>
      <c r="E1761" s="109"/>
      <c r="F1761" s="11">
        <f t="shared" si="115"/>
        <v>36219</v>
      </c>
      <c r="G1761" s="7">
        <v>36216</v>
      </c>
      <c r="H1761" s="16">
        <v>12567.7</v>
      </c>
      <c r="I1761" s="17">
        <f t="shared" si="116"/>
        <v>-9.6212074518912619E-3</v>
      </c>
      <c r="J1761" s="18">
        <f t="shared" si="117"/>
        <v>0.12392300053048533</v>
      </c>
      <c r="K1761" s="139"/>
      <c r="M1761" s="93"/>
    </row>
    <row r="1762" spans="1:13">
      <c r="A1762" s="11">
        <f t="shared" si="114"/>
        <v>36219</v>
      </c>
      <c r="B1762" s="7">
        <v>36217</v>
      </c>
      <c r="C1762" s="2" t="s">
        <v>0</v>
      </c>
      <c r="D1762" s="109"/>
      <c r="E1762" s="109"/>
      <c r="F1762" s="11">
        <f t="shared" si="115"/>
        <v>36219</v>
      </c>
      <c r="G1762" s="7">
        <v>36217</v>
      </c>
      <c r="H1762" s="16">
        <v>12463.3</v>
      </c>
      <c r="I1762" s="17">
        <f t="shared" si="116"/>
        <v>-8.3417047165854873E-3</v>
      </c>
      <c r="J1762" s="18">
        <f t="shared" si="117"/>
        <v>0.12501161361150498</v>
      </c>
      <c r="K1762" s="139"/>
      <c r="M1762" s="93"/>
    </row>
    <row r="1763" spans="1:13">
      <c r="A1763" s="11">
        <f t="shared" si="114"/>
        <v>36250</v>
      </c>
      <c r="B1763" s="7">
        <v>36220</v>
      </c>
      <c r="C1763" s="2" t="s">
        <v>0</v>
      </c>
      <c r="D1763" s="109"/>
      <c r="E1763" s="109"/>
      <c r="F1763" s="11">
        <f t="shared" si="115"/>
        <v>36250</v>
      </c>
      <c r="G1763" s="7">
        <v>36220</v>
      </c>
      <c r="H1763" s="16">
        <v>12589.5</v>
      </c>
      <c r="I1763" s="17">
        <f t="shared" si="116"/>
        <v>1.0074807403420314E-2</v>
      </c>
      <c r="J1763" s="18">
        <f t="shared" si="117"/>
        <v>0.12550060259540657</v>
      </c>
      <c r="K1763" s="139"/>
      <c r="M1763" s="93"/>
    </row>
    <row r="1764" spans="1:13">
      <c r="A1764" s="11">
        <f t="shared" si="114"/>
        <v>36250</v>
      </c>
      <c r="B1764" s="7">
        <v>36221</v>
      </c>
      <c r="C1764" s="2" t="s">
        <v>0</v>
      </c>
      <c r="D1764" s="109"/>
      <c r="E1764" s="109"/>
      <c r="F1764" s="11">
        <f t="shared" si="115"/>
        <v>36250</v>
      </c>
      <c r="G1764" s="7">
        <v>36221</v>
      </c>
      <c r="H1764" s="16">
        <v>12511.4</v>
      </c>
      <c r="I1764" s="17">
        <f t="shared" si="116"/>
        <v>-6.2229045199220737E-3</v>
      </c>
      <c r="J1764" s="18">
        <f t="shared" si="117"/>
        <v>0.12582701404900881</v>
      </c>
      <c r="K1764" s="139"/>
      <c r="M1764" s="93"/>
    </row>
    <row r="1765" spans="1:13">
      <c r="A1765" s="11">
        <f t="shared" si="114"/>
        <v>36250</v>
      </c>
      <c r="B1765" s="7">
        <v>36222</v>
      </c>
      <c r="C1765" s="2" t="s">
        <v>0</v>
      </c>
      <c r="D1765" s="109"/>
      <c r="E1765" s="109"/>
      <c r="F1765" s="11">
        <f t="shared" si="115"/>
        <v>36250</v>
      </c>
      <c r="G1765" s="7">
        <v>36222</v>
      </c>
      <c r="H1765" s="16">
        <v>12498.7</v>
      </c>
      <c r="I1765" s="17">
        <f t="shared" si="116"/>
        <v>-1.0155897890522844E-3</v>
      </c>
      <c r="J1765" s="18">
        <f t="shared" si="117"/>
        <v>0.12405573105978018</v>
      </c>
      <c r="K1765" s="139"/>
      <c r="M1765" s="93"/>
    </row>
    <row r="1766" spans="1:13">
      <c r="A1766" s="11">
        <f t="shared" si="114"/>
        <v>36250</v>
      </c>
      <c r="B1766" s="7">
        <v>36223</v>
      </c>
      <c r="C1766" s="2" t="s">
        <v>0</v>
      </c>
      <c r="D1766" s="109"/>
      <c r="E1766" s="109"/>
      <c r="F1766" s="11">
        <f t="shared" si="115"/>
        <v>36250</v>
      </c>
      <c r="G1766" s="7">
        <v>36223</v>
      </c>
      <c r="H1766" s="16">
        <v>12483.2</v>
      </c>
      <c r="I1766" s="17">
        <f t="shared" si="116"/>
        <v>-1.2408985696800898E-3</v>
      </c>
      <c r="J1766" s="18">
        <f t="shared" si="117"/>
        <v>0.12410787162910113</v>
      </c>
      <c r="K1766" s="139"/>
      <c r="M1766" s="93"/>
    </row>
    <row r="1767" spans="1:13">
      <c r="A1767" s="11">
        <f t="shared" si="114"/>
        <v>36250</v>
      </c>
      <c r="B1767" s="7">
        <v>36224</v>
      </c>
      <c r="C1767" s="2" t="s">
        <v>0</v>
      </c>
      <c r="D1767" s="109"/>
      <c r="E1767" s="109"/>
      <c r="F1767" s="11">
        <f t="shared" si="115"/>
        <v>36250</v>
      </c>
      <c r="G1767" s="7">
        <v>36224</v>
      </c>
      <c r="H1767" s="16">
        <v>12561.8</v>
      </c>
      <c r="I1767" s="17">
        <f t="shared" si="116"/>
        <v>6.2767225435647047E-3</v>
      </c>
      <c r="J1767" s="18">
        <f t="shared" si="117"/>
        <v>0.12306467376668218</v>
      </c>
      <c r="K1767" s="139"/>
      <c r="M1767" s="93"/>
    </row>
    <row r="1768" spans="1:13">
      <c r="A1768" s="11">
        <f t="shared" si="114"/>
        <v>36250</v>
      </c>
      <c r="B1768" s="7">
        <v>36227</v>
      </c>
      <c r="C1768" s="2" t="s">
        <v>0</v>
      </c>
      <c r="D1768" s="109"/>
      <c r="E1768" s="109"/>
      <c r="F1768" s="11">
        <f t="shared" si="115"/>
        <v>36250</v>
      </c>
      <c r="G1768" s="7">
        <v>36227</v>
      </c>
      <c r="H1768" s="16">
        <v>12674.3</v>
      </c>
      <c r="I1768" s="17">
        <f t="shared" si="116"/>
        <v>8.9158582539668081E-3</v>
      </c>
      <c r="J1768" s="18">
        <f t="shared" si="117"/>
        <v>0.1228287467468735</v>
      </c>
      <c r="K1768" s="139"/>
      <c r="M1768" s="93"/>
    </row>
    <row r="1769" spans="1:13">
      <c r="A1769" s="11">
        <f t="shared" si="114"/>
        <v>36250</v>
      </c>
      <c r="B1769" s="7">
        <v>36228</v>
      </c>
      <c r="C1769" s="2" t="s">
        <v>0</v>
      </c>
      <c r="D1769" s="109"/>
      <c r="E1769" s="109"/>
      <c r="F1769" s="11">
        <f t="shared" si="115"/>
        <v>36250</v>
      </c>
      <c r="G1769" s="7">
        <v>36228</v>
      </c>
      <c r="H1769" s="16">
        <v>12645.9</v>
      </c>
      <c r="I1769" s="17">
        <f t="shared" si="116"/>
        <v>-2.2432691613551376E-3</v>
      </c>
      <c r="J1769" s="18">
        <f t="shared" si="117"/>
        <v>0.1229205585680178</v>
      </c>
      <c r="K1769" s="139"/>
      <c r="M1769" s="93"/>
    </row>
    <row r="1770" spans="1:13">
      <c r="A1770" s="11">
        <f t="shared" si="114"/>
        <v>36250</v>
      </c>
      <c r="B1770" s="7">
        <v>36229</v>
      </c>
      <c r="C1770" s="2" t="s">
        <v>0</v>
      </c>
      <c r="D1770" s="109"/>
      <c r="E1770" s="109"/>
      <c r="F1770" s="11">
        <f t="shared" si="115"/>
        <v>36250</v>
      </c>
      <c r="G1770" s="7">
        <v>36229</v>
      </c>
      <c r="H1770" s="16">
        <v>12693.9</v>
      </c>
      <c r="I1770" s="17">
        <f t="shared" si="116"/>
        <v>3.7885111493582116E-3</v>
      </c>
      <c r="J1770" s="18">
        <f t="shared" si="117"/>
        <v>0.1230001119928931</v>
      </c>
      <c r="K1770" s="139"/>
      <c r="M1770" s="93"/>
    </row>
    <row r="1771" spans="1:13">
      <c r="A1771" s="11">
        <f t="shared" si="114"/>
        <v>36250</v>
      </c>
      <c r="B1771" s="7">
        <v>36230</v>
      </c>
      <c r="C1771" s="2" t="s">
        <v>0</v>
      </c>
      <c r="D1771" s="109"/>
      <c r="E1771" s="109"/>
      <c r="F1771" s="11">
        <f t="shared" si="115"/>
        <v>36250</v>
      </c>
      <c r="G1771" s="7">
        <v>36230</v>
      </c>
      <c r="H1771" s="16">
        <v>12780.2</v>
      </c>
      <c r="I1771" s="17">
        <f t="shared" si="116"/>
        <v>6.7755351634716217E-3</v>
      </c>
      <c r="J1771" s="18">
        <f t="shared" si="117"/>
        <v>0.123199599371885</v>
      </c>
      <c r="K1771" s="139"/>
      <c r="M1771" s="93"/>
    </row>
    <row r="1772" spans="1:13">
      <c r="A1772" s="11">
        <f t="shared" si="114"/>
        <v>36250</v>
      </c>
      <c r="B1772" s="7">
        <v>36231</v>
      </c>
      <c r="C1772" s="2" t="s">
        <v>0</v>
      </c>
      <c r="D1772" s="109"/>
      <c r="E1772" s="109"/>
      <c r="F1772" s="11">
        <f t="shared" si="115"/>
        <v>36250</v>
      </c>
      <c r="G1772" s="7">
        <v>36231</v>
      </c>
      <c r="H1772" s="16">
        <v>12837.7</v>
      </c>
      <c r="I1772" s="17">
        <f t="shared" si="116"/>
        <v>4.4890562114647641E-3</v>
      </c>
      <c r="J1772" s="18">
        <f t="shared" si="117"/>
        <v>0.12248517184013566</v>
      </c>
      <c r="K1772" s="139"/>
      <c r="M1772" s="93"/>
    </row>
    <row r="1773" spans="1:13">
      <c r="A1773" s="11">
        <f t="shared" si="114"/>
        <v>36250</v>
      </c>
      <c r="B1773" s="7">
        <v>36234</v>
      </c>
      <c r="C1773" s="2" t="s">
        <v>0</v>
      </c>
      <c r="D1773" s="109"/>
      <c r="E1773" s="109"/>
      <c r="F1773" s="11">
        <f t="shared" si="115"/>
        <v>36250</v>
      </c>
      <c r="G1773" s="7">
        <v>36234</v>
      </c>
      <c r="H1773" s="16">
        <v>12976.3</v>
      </c>
      <c r="I1773" s="17">
        <f t="shared" si="116"/>
        <v>1.0738462220557339E-2</v>
      </c>
      <c r="J1773" s="18">
        <f t="shared" si="117"/>
        <v>0.12341158490235063</v>
      </c>
      <c r="K1773" s="139"/>
      <c r="M1773" s="93"/>
    </row>
    <row r="1774" spans="1:13">
      <c r="A1774" s="11">
        <f t="shared" si="114"/>
        <v>36250</v>
      </c>
      <c r="B1774" s="7">
        <v>36235</v>
      </c>
      <c r="C1774" s="2" t="s">
        <v>0</v>
      </c>
      <c r="D1774" s="109"/>
      <c r="E1774" s="109"/>
      <c r="F1774" s="11">
        <f t="shared" si="115"/>
        <v>36250</v>
      </c>
      <c r="G1774" s="7">
        <v>36235</v>
      </c>
      <c r="H1774" s="16">
        <v>12980.4</v>
      </c>
      <c r="I1774" s="17">
        <f t="shared" si="116"/>
        <v>3.1591073087866301E-4</v>
      </c>
      <c r="J1774" s="18">
        <f t="shared" si="117"/>
        <v>0.12326986026568297</v>
      </c>
      <c r="K1774" s="139"/>
      <c r="M1774" s="93"/>
    </row>
    <row r="1775" spans="1:13">
      <c r="A1775" s="11">
        <f t="shared" si="114"/>
        <v>36250</v>
      </c>
      <c r="B1775" s="7">
        <v>36236</v>
      </c>
      <c r="C1775" s="2" t="s">
        <v>0</v>
      </c>
      <c r="D1775" s="109"/>
      <c r="E1775" s="109"/>
      <c r="F1775" s="11">
        <f t="shared" si="115"/>
        <v>36250</v>
      </c>
      <c r="G1775" s="7">
        <v>36236</v>
      </c>
      <c r="H1775" s="16">
        <v>12935.2</v>
      </c>
      <c r="I1775" s="17">
        <f t="shared" si="116"/>
        <v>-3.4882499986392951E-3</v>
      </c>
      <c r="J1775" s="18">
        <f t="shared" si="117"/>
        <v>0.12078504620747886</v>
      </c>
      <c r="K1775" s="139"/>
      <c r="M1775" s="93"/>
    </row>
    <row r="1776" spans="1:13">
      <c r="A1776" s="11">
        <f t="shared" si="114"/>
        <v>36250</v>
      </c>
      <c r="B1776" s="7">
        <v>36237</v>
      </c>
      <c r="C1776" s="2" t="s">
        <v>0</v>
      </c>
      <c r="D1776" s="109"/>
      <c r="E1776" s="109"/>
      <c r="F1776" s="11">
        <f t="shared" si="115"/>
        <v>36250</v>
      </c>
      <c r="G1776" s="7">
        <v>36237</v>
      </c>
      <c r="H1776" s="16">
        <v>12909</v>
      </c>
      <c r="I1776" s="17">
        <f t="shared" si="116"/>
        <v>-2.0275349188956121E-3</v>
      </c>
      <c r="J1776" s="18">
        <f t="shared" si="117"/>
        <v>0.12060797695886928</v>
      </c>
      <c r="K1776" s="139"/>
      <c r="M1776" s="93"/>
    </row>
    <row r="1777" spans="1:13">
      <c r="A1777" s="11">
        <f t="shared" si="114"/>
        <v>36250</v>
      </c>
      <c r="B1777" s="7">
        <v>36238</v>
      </c>
      <c r="C1777" s="2" t="s">
        <v>0</v>
      </c>
      <c r="D1777" s="109"/>
      <c r="E1777" s="109"/>
      <c r="F1777" s="11">
        <f t="shared" si="115"/>
        <v>36250</v>
      </c>
      <c r="G1777" s="7">
        <v>36238</v>
      </c>
      <c r="H1777" s="16">
        <v>12995</v>
      </c>
      <c r="I1777" s="17">
        <f t="shared" si="116"/>
        <v>6.6399255688812898E-3</v>
      </c>
      <c r="J1777" s="18">
        <f t="shared" si="117"/>
        <v>0.1192542978987841</v>
      </c>
      <c r="K1777" s="139"/>
      <c r="M1777" s="93"/>
    </row>
    <row r="1778" spans="1:13">
      <c r="A1778" s="11">
        <f t="shared" si="114"/>
        <v>36250</v>
      </c>
      <c r="B1778" s="7">
        <v>36241</v>
      </c>
      <c r="C1778" s="2" t="s">
        <v>0</v>
      </c>
      <c r="D1778" s="109"/>
      <c r="E1778" s="109"/>
      <c r="F1778" s="11">
        <f t="shared" si="115"/>
        <v>36250</v>
      </c>
      <c r="G1778" s="7">
        <v>36241</v>
      </c>
      <c r="H1778" s="16">
        <v>13032.5</v>
      </c>
      <c r="I1778" s="17">
        <f t="shared" si="116"/>
        <v>2.8815695666702759E-3</v>
      </c>
      <c r="J1778" s="18">
        <f t="shared" si="117"/>
        <v>0.11911819736021098</v>
      </c>
      <c r="K1778" s="139"/>
      <c r="M1778" s="93"/>
    </row>
    <row r="1779" spans="1:13">
      <c r="A1779" s="11">
        <f t="shared" si="114"/>
        <v>36250</v>
      </c>
      <c r="B1779" s="7">
        <v>36242</v>
      </c>
      <c r="C1779" s="2" t="s">
        <v>0</v>
      </c>
      <c r="D1779" s="109"/>
      <c r="E1779" s="109"/>
      <c r="F1779" s="11">
        <f t="shared" si="115"/>
        <v>36250</v>
      </c>
      <c r="G1779" s="7">
        <v>36242</v>
      </c>
      <c r="H1779" s="16">
        <v>13054.4</v>
      </c>
      <c r="I1779" s="17">
        <f t="shared" si="116"/>
        <v>1.6790040322746821E-3</v>
      </c>
      <c r="J1779" s="18">
        <f t="shared" si="117"/>
        <v>0.11909863645088732</v>
      </c>
      <c r="K1779" s="139"/>
      <c r="M1779" s="93"/>
    </row>
    <row r="1780" spans="1:13">
      <c r="A1780" s="11">
        <f t="shared" si="114"/>
        <v>36250</v>
      </c>
      <c r="B1780" s="7">
        <v>36243</v>
      </c>
      <c r="C1780" s="2" t="s">
        <v>0</v>
      </c>
      <c r="D1780" s="109"/>
      <c r="E1780" s="109"/>
      <c r="F1780" s="11">
        <f t="shared" si="115"/>
        <v>36250</v>
      </c>
      <c r="G1780" s="7">
        <v>36243</v>
      </c>
      <c r="H1780" s="16">
        <v>12961.5</v>
      </c>
      <c r="I1780" s="17">
        <f t="shared" si="116"/>
        <v>-7.1418167249720811E-3</v>
      </c>
      <c r="J1780" s="18">
        <f t="shared" si="117"/>
        <v>0.11967963824362607</v>
      </c>
      <c r="K1780" s="139"/>
      <c r="M1780" s="93"/>
    </row>
    <row r="1781" spans="1:13">
      <c r="A1781" s="11">
        <f t="shared" si="114"/>
        <v>36250</v>
      </c>
      <c r="B1781" s="7">
        <v>36244</v>
      </c>
      <c r="C1781" s="2" t="s">
        <v>0</v>
      </c>
      <c r="D1781" s="109"/>
      <c r="E1781" s="109"/>
      <c r="F1781" s="11">
        <f t="shared" si="115"/>
        <v>36250</v>
      </c>
      <c r="G1781" s="7">
        <v>36244</v>
      </c>
      <c r="H1781" s="16">
        <v>13064.8</v>
      </c>
      <c r="I1781" s="17">
        <f t="shared" si="116"/>
        <v>7.9381658129697007E-3</v>
      </c>
      <c r="J1781" s="18">
        <f t="shared" si="117"/>
        <v>0.12007184295469873</v>
      </c>
      <c r="K1781" s="139"/>
      <c r="M1781" s="93"/>
    </row>
    <row r="1782" spans="1:13">
      <c r="A1782" s="11">
        <f t="shared" si="114"/>
        <v>36250</v>
      </c>
      <c r="B1782" s="7">
        <v>36245</v>
      </c>
      <c r="C1782" s="2" t="s">
        <v>0</v>
      </c>
      <c r="D1782" s="109"/>
      <c r="E1782" s="109"/>
      <c r="F1782" s="11">
        <f t="shared" si="115"/>
        <v>36250</v>
      </c>
      <c r="G1782" s="7">
        <v>36245</v>
      </c>
      <c r="H1782" s="16">
        <v>13109.1</v>
      </c>
      <c r="I1782" s="17">
        <f t="shared" si="116"/>
        <v>3.3850547531174206E-3</v>
      </c>
      <c r="J1782" s="18">
        <f t="shared" si="117"/>
        <v>0.11947171461833221</v>
      </c>
      <c r="K1782" s="139"/>
      <c r="M1782" s="93"/>
    </row>
    <row r="1783" spans="1:13">
      <c r="A1783" s="11">
        <f t="shared" si="114"/>
        <v>36250</v>
      </c>
      <c r="B1783" s="7">
        <v>36248</v>
      </c>
      <c r="C1783" s="2" t="s">
        <v>0</v>
      </c>
      <c r="D1783" s="109"/>
      <c r="E1783" s="109"/>
      <c r="F1783" s="11">
        <f t="shared" si="115"/>
        <v>36250</v>
      </c>
      <c r="G1783" s="7">
        <v>36248</v>
      </c>
      <c r="H1783" s="16">
        <v>13005.6</v>
      </c>
      <c r="I1783" s="17">
        <f t="shared" si="116"/>
        <v>-7.9266115956365697E-3</v>
      </c>
      <c r="J1783" s="18">
        <f t="shared" si="117"/>
        <v>0.11739952770171844</v>
      </c>
      <c r="K1783" s="139"/>
      <c r="M1783" s="93"/>
    </row>
    <row r="1784" spans="1:13">
      <c r="A1784" s="11">
        <f t="shared" si="114"/>
        <v>36250</v>
      </c>
      <c r="B1784" s="7">
        <v>36249</v>
      </c>
      <c r="C1784" s="2" t="s">
        <v>0</v>
      </c>
      <c r="D1784" s="109"/>
      <c r="E1784" s="109"/>
      <c r="F1784" s="11">
        <f t="shared" si="115"/>
        <v>36250</v>
      </c>
      <c r="G1784" s="7">
        <v>36249</v>
      </c>
      <c r="H1784" s="16">
        <v>13099.6</v>
      </c>
      <c r="I1784" s="17">
        <f t="shared" si="116"/>
        <v>7.2016614519008525E-3</v>
      </c>
      <c r="J1784" s="18">
        <f t="shared" si="117"/>
        <v>0.117656754242679</v>
      </c>
      <c r="K1784" s="139"/>
      <c r="M1784" s="93"/>
    </row>
    <row r="1785" spans="1:13">
      <c r="A1785" s="11">
        <f t="shared" si="114"/>
        <v>36250</v>
      </c>
      <c r="B1785" s="7">
        <v>36250</v>
      </c>
      <c r="C1785" s="2" t="s">
        <v>0</v>
      </c>
      <c r="D1785" s="109"/>
      <c r="E1785" s="109"/>
      <c r="F1785" s="11">
        <f t="shared" si="115"/>
        <v>36250</v>
      </c>
      <c r="G1785" s="7">
        <v>36250</v>
      </c>
      <c r="H1785" s="16">
        <v>12981</v>
      </c>
      <c r="I1785" s="17">
        <f t="shared" si="116"/>
        <v>-9.0949454789206671E-3</v>
      </c>
      <c r="J1785" s="18">
        <f t="shared" si="117"/>
        <v>0.11866085663991058</v>
      </c>
      <c r="K1785" s="139"/>
      <c r="M1785" s="93"/>
    </row>
    <row r="1786" spans="1:13">
      <c r="A1786" s="11">
        <f t="shared" si="114"/>
        <v>36280</v>
      </c>
      <c r="B1786" s="7">
        <v>36251</v>
      </c>
      <c r="C1786" s="2" t="s">
        <v>0</v>
      </c>
      <c r="D1786" s="109"/>
      <c r="E1786" s="109"/>
      <c r="F1786" s="11">
        <f t="shared" si="115"/>
        <v>36280</v>
      </c>
      <c r="G1786" s="7">
        <v>36251</v>
      </c>
      <c r="H1786" s="16">
        <v>13011.3</v>
      </c>
      <c r="I1786" s="17">
        <f t="shared" si="116"/>
        <v>2.3314607576217033E-3</v>
      </c>
      <c r="J1786" s="18">
        <f t="shared" si="117"/>
        <v>0.11801926478299443</v>
      </c>
      <c r="K1786" s="139"/>
      <c r="M1786" s="93"/>
    </row>
    <row r="1787" spans="1:13">
      <c r="A1787" s="11">
        <f t="shared" si="114"/>
        <v>36280</v>
      </c>
      <c r="B1787" s="7">
        <v>36252</v>
      </c>
      <c r="C1787" s="2" t="s">
        <v>0</v>
      </c>
      <c r="D1787" s="109"/>
      <c r="E1787" s="109"/>
      <c r="F1787" s="11">
        <f t="shared" si="115"/>
        <v>36280</v>
      </c>
      <c r="G1787" s="7">
        <v>36252</v>
      </c>
      <c r="H1787" s="16">
        <v>13015.3</v>
      </c>
      <c r="I1787" s="17">
        <f t="shared" si="116"/>
        <v>3.0737783894123458E-4</v>
      </c>
      <c r="J1787" s="18">
        <f t="shared" si="117"/>
        <v>0.11799036237790714</v>
      </c>
      <c r="K1787" s="139"/>
      <c r="M1787" s="93"/>
    </row>
    <row r="1788" spans="1:13">
      <c r="A1788" s="11">
        <f t="shared" si="114"/>
        <v>36280</v>
      </c>
      <c r="B1788" s="7">
        <v>36255</v>
      </c>
      <c r="C1788" s="2" t="s">
        <v>0</v>
      </c>
      <c r="D1788" s="109"/>
      <c r="E1788" s="109"/>
      <c r="F1788" s="11">
        <f t="shared" si="115"/>
        <v>36280</v>
      </c>
      <c r="G1788" s="7">
        <v>36255</v>
      </c>
      <c r="H1788" s="16">
        <v>13013.3</v>
      </c>
      <c r="I1788" s="17">
        <f t="shared" si="116"/>
        <v>-1.5367710932864177E-4</v>
      </c>
      <c r="J1788" s="18">
        <f t="shared" si="117"/>
        <v>0.11793847455998886</v>
      </c>
      <c r="K1788" s="139"/>
      <c r="M1788" s="93"/>
    </row>
    <row r="1789" spans="1:13">
      <c r="A1789" s="11">
        <f t="shared" si="114"/>
        <v>36280</v>
      </c>
      <c r="B1789" s="7">
        <v>36256</v>
      </c>
      <c r="C1789" s="2" t="s">
        <v>0</v>
      </c>
      <c r="D1789" s="109"/>
      <c r="E1789" s="109"/>
      <c r="F1789" s="11">
        <f t="shared" si="115"/>
        <v>36280</v>
      </c>
      <c r="G1789" s="7">
        <v>36256</v>
      </c>
      <c r="H1789" s="16">
        <v>13312.5</v>
      </c>
      <c r="I1789" s="17">
        <f t="shared" si="116"/>
        <v>2.2731532071552322E-2</v>
      </c>
      <c r="J1789" s="18">
        <f t="shared" si="117"/>
        <v>0.1209430565844541</v>
      </c>
      <c r="K1789" s="139"/>
      <c r="M1789" s="93"/>
    </row>
    <row r="1790" spans="1:13">
      <c r="A1790" s="11">
        <f t="shared" si="114"/>
        <v>36280</v>
      </c>
      <c r="B1790" s="7">
        <v>36257</v>
      </c>
      <c r="C1790" s="2" t="s">
        <v>0</v>
      </c>
      <c r="D1790" s="109"/>
      <c r="E1790" s="109"/>
      <c r="F1790" s="11">
        <f t="shared" si="115"/>
        <v>36280</v>
      </c>
      <c r="G1790" s="7">
        <v>36257</v>
      </c>
      <c r="H1790" s="16">
        <v>13312.5</v>
      </c>
      <c r="I1790" s="17">
        <f t="shared" si="116"/>
        <v>0</v>
      </c>
      <c r="J1790" s="18">
        <f t="shared" si="117"/>
        <v>0.12010741475516663</v>
      </c>
      <c r="K1790" s="139"/>
      <c r="M1790" s="93"/>
    </row>
    <row r="1791" spans="1:13">
      <c r="A1791" s="11">
        <f t="shared" si="114"/>
        <v>36280</v>
      </c>
      <c r="B1791" s="7">
        <v>36258</v>
      </c>
      <c r="C1791" s="2" t="s">
        <v>0</v>
      </c>
      <c r="D1791" s="109"/>
      <c r="E1791" s="109"/>
      <c r="F1791" s="11">
        <f t="shared" si="115"/>
        <v>36280</v>
      </c>
      <c r="G1791" s="7">
        <v>36258</v>
      </c>
      <c r="H1791" s="16">
        <v>13458.9</v>
      </c>
      <c r="I1791" s="17">
        <f t="shared" si="116"/>
        <v>1.0937153781823226E-2</v>
      </c>
      <c r="J1791" s="18">
        <f t="shared" si="117"/>
        <v>0.1177537407046134</v>
      </c>
      <c r="K1791" s="139"/>
      <c r="M1791" s="93"/>
    </row>
    <row r="1792" spans="1:13">
      <c r="A1792" s="11">
        <f t="shared" si="114"/>
        <v>36280</v>
      </c>
      <c r="B1792" s="7">
        <v>36259</v>
      </c>
      <c r="C1792" s="2" t="s">
        <v>0</v>
      </c>
      <c r="D1792" s="109"/>
      <c r="E1792" s="109"/>
      <c r="F1792" s="11">
        <f t="shared" si="115"/>
        <v>36280</v>
      </c>
      <c r="G1792" s="7">
        <v>36259</v>
      </c>
      <c r="H1792" s="16">
        <v>13470</v>
      </c>
      <c r="I1792" s="17">
        <f t="shared" si="116"/>
        <v>8.2439317080544095E-4</v>
      </c>
      <c r="J1792" s="18">
        <f t="shared" si="117"/>
        <v>0.11774188325696647</v>
      </c>
      <c r="K1792" s="139"/>
      <c r="M1792" s="93"/>
    </row>
    <row r="1793" spans="1:13">
      <c r="A1793" s="11">
        <f t="shared" si="114"/>
        <v>36280</v>
      </c>
      <c r="B1793" s="7">
        <v>36262</v>
      </c>
      <c r="C1793" s="2" t="s">
        <v>0</v>
      </c>
      <c r="D1793" s="109"/>
      <c r="E1793" s="109"/>
      <c r="F1793" s="11">
        <f t="shared" si="115"/>
        <v>36280</v>
      </c>
      <c r="G1793" s="7">
        <v>36262</v>
      </c>
      <c r="H1793" s="16">
        <v>13390.8</v>
      </c>
      <c r="I1793" s="17">
        <f t="shared" si="116"/>
        <v>-5.8970864247538841E-3</v>
      </c>
      <c r="J1793" s="18">
        <f t="shared" si="117"/>
        <v>0.11786513240058531</v>
      </c>
      <c r="K1793" s="139"/>
      <c r="M1793" s="93"/>
    </row>
    <row r="1794" spans="1:13">
      <c r="A1794" s="11">
        <f t="shared" si="114"/>
        <v>36280</v>
      </c>
      <c r="B1794" s="7">
        <v>36263</v>
      </c>
      <c r="C1794" s="2" t="s">
        <v>0</v>
      </c>
      <c r="D1794" s="109"/>
      <c r="E1794" s="109"/>
      <c r="F1794" s="11">
        <f t="shared" si="115"/>
        <v>36280</v>
      </c>
      <c r="G1794" s="7">
        <v>36263</v>
      </c>
      <c r="H1794" s="16">
        <v>13556.4</v>
      </c>
      <c r="I1794" s="17">
        <f t="shared" si="116"/>
        <v>1.2290856541227605E-2</v>
      </c>
      <c r="J1794" s="18">
        <f t="shared" si="117"/>
        <v>0.11909447336046491</v>
      </c>
      <c r="K1794" s="139"/>
      <c r="M1794" s="93"/>
    </row>
    <row r="1795" spans="1:13">
      <c r="A1795" s="11">
        <f t="shared" ref="A1795:A1858" si="118">EOMONTH(B1795,0)</f>
        <v>36280</v>
      </c>
      <c r="B1795" s="7">
        <v>36264</v>
      </c>
      <c r="C1795" s="2" t="s">
        <v>0</v>
      </c>
      <c r="D1795" s="109"/>
      <c r="E1795" s="109"/>
      <c r="F1795" s="11">
        <f t="shared" ref="F1795:F1858" si="119">EOMONTH(G1795,0)</f>
        <v>36280</v>
      </c>
      <c r="G1795" s="7">
        <v>36264</v>
      </c>
      <c r="H1795" s="16">
        <v>13608.9</v>
      </c>
      <c r="I1795" s="17">
        <f t="shared" si="116"/>
        <v>3.8652299339595247E-3</v>
      </c>
      <c r="J1795" s="18">
        <f t="shared" si="117"/>
        <v>0.11840027462076017</v>
      </c>
      <c r="K1795" s="139"/>
      <c r="M1795" s="93"/>
    </row>
    <row r="1796" spans="1:13">
      <c r="A1796" s="11">
        <f t="shared" si="118"/>
        <v>36280</v>
      </c>
      <c r="B1796" s="7">
        <v>36265</v>
      </c>
      <c r="C1796" s="2" t="s">
        <v>0</v>
      </c>
      <c r="D1796" s="109"/>
      <c r="E1796" s="109"/>
      <c r="F1796" s="11">
        <f t="shared" si="119"/>
        <v>36280</v>
      </c>
      <c r="G1796" s="7">
        <v>36265</v>
      </c>
      <c r="H1796" s="16">
        <v>13649.4</v>
      </c>
      <c r="I1796" s="17">
        <f t="shared" ref="I1796:I1859" si="120">IF(AND(ISNUMBER(H1795),ISNUMBER(H1796)),LN(H1796/H1795)," ")</f>
        <v>2.9715741482116177E-3</v>
      </c>
      <c r="J1796" s="18">
        <f t="shared" si="117"/>
        <v>0.11818282707034002</v>
      </c>
      <c r="K1796" s="139"/>
      <c r="M1796" s="93"/>
    </row>
    <row r="1797" spans="1:13">
      <c r="A1797" s="11">
        <f t="shared" si="118"/>
        <v>36280</v>
      </c>
      <c r="B1797" s="7">
        <v>36266</v>
      </c>
      <c r="C1797" s="2" t="s">
        <v>0</v>
      </c>
      <c r="D1797" s="109"/>
      <c r="E1797" s="109"/>
      <c r="F1797" s="11">
        <f t="shared" si="119"/>
        <v>36280</v>
      </c>
      <c r="G1797" s="7">
        <v>36266</v>
      </c>
      <c r="H1797" s="16">
        <v>13696.3</v>
      </c>
      <c r="I1797" s="17">
        <f t="shared" si="120"/>
        <v>3.4301587441825992E-3</v>
      </c>
      <c r="J1797" s="18">
        <f t="shared" si="117"/>
        <v>0.11570693118731883</v>
      </c>
      <c r="K1797" s="139"/>
      <c r="M1797" s="93"/>
    </row>
    <row r="1798" spans="1:13">
      <c r="A1798" s="11">
        <f t="shared" si="118"/>
        <v>36280</v>
      </c>
      <c r="B1798" s="7">
        <v>36269</v>
      </c>
      <c r="C1798" s="2" t="s">
        <v>0</v>
      </c>
      <c r="D1798" s="109"/>
      <c r="E1798" s="109"/>
      <c r="F1798" s="11">
        <f t="shared" si="119"/>
        <v>36280</v>
      </c>
      <c r="G1798" s="7">
        <v>36269</v>
      </c>
      <c r="H1798" s="16">
        <v>13781.1</v>
      </c>
      <c r="I1798" s="17">
        <f t="shared" si="120"/>
        <v>6.172364869042964E-3</v>
      </c>
      <c r="J1798" s="18">
        <f t="shared" si="117"/>
        <v>0.11050609082468488</v>
      </c>
      <c r="K1798" s="139"/>
      <c r="M1798" s="93"/>
    </row>
    <row r="1799" spans="1:13">
      <c r="A1799" s="11">
        <f t="shared" si="118"/>
        <v>36280</v>
      </c>
      <c r="B1799" s="7">
        <v>36270</v>
      </c>
      <c r="C1799" s="2" t="s">
        <v>0</v>
      </c>
      <c r="D1799" s="109"/>
      <c r="E1799" s="109"/>
      <c r="F1799" s="11">
        <f t="shared" si="119"/>
        <v>36280</v>
      </c>
      <c r="G1799" s="7">
        <v>36270</v>
      </c>
      <c r="H1799" s="16">
        <v>13659.6</v>
      </c>
      <c r="I1799" s="17">
        <f t="shared" si="120"/>
        <v>-8.855517097108705E-3</v>
      </c>
      <c r="J1799" s="18">
        <f t="shared" si="117"/>
        <v>0.11191494962150493</v>
      </c>
      <c r="K1799" s="139"/>
      <c r="M1799" s="93"/>
    </row>
    <row r="1800" spans="1:13">
      <c r="A1800" s="11">
        <f t="shared" si="118"/>
        <v>36280</v>
      </c>
      <c r="B1800" s="7">
        <v>36271</v>
      </c>
      <c r="C1800" s="2" t="s">
        <v>0</v>
      </c>
      <c r="D1800" s="109"/>
      <c r="E1800" s="109"/>
      <c r="F1800" s="11">
        <f t="shared" si="119"/>
        <v>36280</v>
      </c>
      <c r="G1800" s="7">
        <v>36271</v>
      </c>
      <c r="H1800" s="16">
        <v>13571.3</v>
      </c>
      <c r="I1800" s="17">
        <f t="shared" si="120"/>
        <v>-6.4853023208929061E-3</v>
      </c>
      <c r="J1800" s="18">
        <f t="shared" si="117"/>
        <v>0.11275907323253763</v>
      </c>
      <c r="K1800" s="139"/>
      <c r="M1800" s="93"/>
    </row>
    <row r="1801" spans="1:13">
      <c r="A1801" s="11">
        <f t="shared" si="118"/>
        <v>36280</v>
      </c>
      <c r="B1801" s="7">
        <v>36272</v>
      </c>
      <c r="C1801" s="2" t="s">
        <v>0</v>
      </c>
      <c r="D1801" s="109"/>
      <c r="E1801" s="109"/>
      <c r="F1801" s="11">
        <f t="shared" si="119"/>
        <v>36280</v>
      </c>
      <c r="G1801" s="7">
        <v>36272</v>
      </c>
      <c r="H1801" s="16">
        <v>13789.9</v>
      </c>
      <c r="I1801" s="17">
        <f t="shared" si="120"/>
        <v>1.5979171331158691E-2</v>
      </c>
      <c r="J1801" s="18">
        <f t="shared" si="117"/>
        <v>0.11326613184379368</v>
      </c>
      <c r="K1801" s="139"/>
      <c r="M1801" s="93"/>
    </row>
    <row r="1802" spans="1:13">
      <c r="A1802" s="11">
        <f t="shared" si="118"/>
        <v>36280</v>
      </c>
      <c r="B1802" s="7">
        <v>36273</v>
      </c>
      <c r="C1802" s="2" t="s">
        <v>0</v>
      </c>
      <c r="D1802" s="109"/>
      <c r="E1802" s="109"/>
      <c r="F1802" s="11">
        <f t="shared" si="119"/>
        <v>36280</v>
      </c>
      <c r="G1802" s="7">
        <v>36273</v>
      </c>
      <c r="H1802" s="16">
        <v>13805.5</v>
      </c>
      <c r="I1802" s="17">
        <f t="shared" si="120"/>
        <v>1.1306233402525782E-3</v>
      </c>
      <c r="J1802" s="18">
        <f t="shared" si="117"/>
        <v>0.11317668049477934</v>
      </c>
      <c r="K1802" s="139"/>
      <c r="M1802" s="93"/>
    </row>
    <row r="1803" spans="1:13">
      <c r="A1803" s="11">
        <f t="shared" si="118"/>
        <v>36280</v>
      </c>
      <c r="B1803" s="7">
        <v>36276</v>
      </c>
      <c r="C1803" s="2" t="s">
        <v>0</v>
      </c>
      <c r="D1803" s="109"/>
      <c r="E1803" s="109"/>
      <c r="F1803" s="11">
        <f t="shared" si="119"/>
        <v>36280</v>
      </c>
      <c r="G1803" s="7">
        <v>36276</v>
      </c>
      <c r="H1803" s="16">
        <v>13838.2</v>
      </c>
      <c r="I1803" s="17">
        <f t="shared" si="120"/>
        <v>2.3658204402533219E-3</v>
      </c>
      <c r="J1803" s="18">
        <f t="shared" si="117"/>
        <v>0.11282456051125647</v>
      </c>
      <c r="K1803" s="139"/>
      <c r="M1803" s="93"/>
    </row>
    <row r="1804" spans="1:13">
      <c r="A1804" s="11">
        <f t="shared" si="118"/>
        <v>36280</v>
      </c>
      <c r="B1804" s="7">
        <v>36277</v>
      </c>
      <c r="C1804" s="2" t="s">
        <v>0</v>
      </c>
      <c r="D1804" s="109"/>
      <c r="E1804" s="109"/>
      <c r="F1804" s="11">
        <f t="shared" si="119"/>
        <v>36280</v>
      </c>
      <c r="G1804" s="7">
        <v>36277</v>
      </c>
      <c r="H1804" s="16">
        <v>13906.4</v>
      </c>
      <c r="I1804" s="17">
        <f t="shared" si="120"/>
        <v>4.9162818973876614E-3</v>
      </c>
      <c r="J1804" s="18">
        <f t="shared" si="117"/>
        <v>0.11220586152150916</v>
      </c>
      <c r="K1804" s="139"/>
      <c r="M1804" s="93"/>
    </row>
    <row r="1805" spans="1:13">
      <c r="A1805" s="11">
        <f t="shared" si="118"/>
        <v>36280</v>
      </c>
      <c r="B1805" s="7">
        <v>36278</v>
      </c>
      <c r="C1805" s="2" t="s">
        <v>0</v>
      </c>
      <c r="D1805" s="109"/>
      <c r="E1805" s="109"/>
      <c r="F1805" s="11">
        <f t="shared" si="119"/>
        <v>36280</v>
      </c>
      <c r="G1805" s="7">
        <v>36278</v>
      </c>
      <c r="H1805" s="16">
        <v>13802.4</v>
      </c>
      <c r="I1805" s="17">
        <f t="shared" si="120"/>
        <v>-7.5066757396764581E-3</v>
      </c>
      <c r="J1805" s="18">
        <f t="shared" si="117"/>
        <v>0.11305035928737392</v>
      </c>
      <c r="K1805" s="139"/>
      <c r="M1805" s="93"/>
    </row>
    <row r="1806" spans="1:13">
      <c r="A1806" s="11">
        <f t="shared" si="118"/>
        <v>36280</v>
      </c>
      <c r="B1806" s="7">
        <v>36279</v>
      </c>
      <c r="C1806" s="2" t="s">
        <v>0</v>
      </c>
      <c r="D1806" s="109"/>
      <c r="E1806" s="109"/>
      <c r="F1806" s="11">
        <f t="shared" si="119"/>
        <v>36280</v>
      </c>
      <c r="G1806" s="7">
        <v>36279</v>
      </c>
      <c r="H1806" s="16">
        <v>13745.6</v>
      </c>
      <c r="I1806" s="17">
        <f t="shared" si="120"/>
        <v>-4.1237171838620409E-3</v>
      </c>
      <c r="J1806" s="18">
        <f t="shared" si="117"/>
        <v>0.11343591355247964</v>
      </c>
      <c r="K1806" s="139"/>
      <c r="M1806" s="93"/>
    </row>
    <row r="1807" spans="1:13">
      <c r="A1807" s="11">
        <f t="shared" si="118"/>
        <v>36280</v>
      </c>
      <c r="B1807" s="7">
        <v>36280</v>
      </c>
      <c r="C1807" s="2" t="s">
        <v>0</v>
      </c>
      <c r="D1807" s="109"/>
      <c r="E1807" s="109"/>
      <c r="F1807" s="11">
        <f t="shared" si="119"/>
        <v>36280</v>
      </c>
      <c r="G1807" s="7">
        <v>36280</v>
      </c>
      <c r="H1807" s="16">
        <v>13731.4</v>
      </c>
      <c r="I1807" s="17">
        <f t="shared" si="120"/>
        <v>-1.0335918232827705E-3</v>
      </c>
      <c r="J1807" s="18">
        <f t="shared" si="117"/>
        <v>0.11349462265082079</v>
      </c>
      <c r="K1807" s="139"/>
      <c r="M1807" s="93"/>
    </row>
    <row r="1808" spans="1:13">
      <c r="A1808" s="11">
        <f t="shared" si="118"/>
        <v>36311</v>
      </c>
      <c r="B1808" s="7">
        <v>36283</v>
      </c>
      <c r="C1808" s="2" t="s">
        <v>0</v>
      </c>
      <c r="D1808" s="109"/>
      <c r="E1808" s="109"/>
      <c r="F1808" s="11">
        <f t="shared" si="119"/>
        <v>36311</v>
      </c>
      <c r="G1808" s="7">
        <v>36283</v>
      </c>
      <c r="H1808" s="16">
        <v>13610.6</v>
      </c>
      <c r="I1808" s="17">
        <f t="shared" si="120"/>
        <v>-8.8362801552753587E-3</v>
      </c>
      <c r="J1808" s="18">
        <f t="shared" si="117"/>
        <v>0.11478541874624505</v>
      </c>
      <c r="K1808" s="139"/>
      <c r="M1808" s="93"/>
    </row>
    <row r="1809" spans="1:13">
      <c r="A1809" s="11">
        <f t="shared" si="118"/>
        <v>36311</v>
      </c>
      <c r="B1809" s="7">
        <v>36284</v>
      </c>
      <c r="C1809" s="2" t="s">
        <v>0</v>
      </c>
      <c r="D1809" s="109"/>
      <c r="E1809" s="109"/>
      <c r="F1809" s="11">
        <f t="shared" si="119"/>
        <v>36311</v>
      </c>
      <c r="G1809" s="7">
        <v>36284</v>
      </c>
      <c r="H1809" s="16">
        <v>13678.5</v>
      </c>
      <c r="I1809" s="17">
        <f t="shared" si="120"/>
        <v>4.9763561365958001E-3</v>
      </c>
      <c r="J1809" s="18">
        <f t="shared" si="117"/>
        <v>0.1149350992209352</v>
      </c>
      <c r="K1809" s="139"/>
      <c r="M1809" s="93"/>
    </row>
    <row r="1810" spans="1:13">
      <c r="A1810" s="11">
        <f t="shared" si="118"/>
        <v>36311</v>
      </c>
      <c r="B1810" s="7">
        <v>36285</v>
      </c>
      <c r="C1810" s="2" t="s">
        <v>0</v>
      </c>
      <c r="D1810" s="109"/>
      <c r="E1810" s="109"/>
      <c r="F1810" s="11">
        <f t="shared" si="119"/>
        <v>36311</v>
      </c>
      <c r="G1810" s="7">
        <v>36285</v>
      </c>
      <c r="H1810" s="16">
        <v>13489</v>
      </c>
      <c r="I1810" s="17">
        <f t="shared" si="120"/>
        <v>-1.3950718572150174E-2</v>
      </c>
      <c r="J1810" s="18">
        <f t="shared" si="117"/>
        <v>0.11735818444105743</v>
      </c>
      <c r="K1810" s="139"/>
      <c r="M1810" s="93"/>
    </row>
    <row r="1811" spans="1:13">
      <c r="A1811" s="11">
        <f t="shared" si="118"/>
        <v>36311</v>
      </c>
      <c r="B1811" s="7">
        <v>36286</v>
      </c>
      <c r="C1811" s="2" t="s">
        <v>0</v>
      </c>
      <c r="D1811" s="109"/>
      <c r="E1811" s="109"/>
      <c r="F1811" s="11">
        <f t="shared" si="119"/>
        <v>36311</v>
      </c>
      <c r="G1811" s="7">
        <v>36286</v>
      </c>
      <c r="H1811" s="16">
        <v>13486.1</v>
      </c>
      <c r="I1811" s="17">
        <f t="shared" si="120"/>
        <v>-2.1501310550637589E-4</v>
      </c>
      <c r="J1811" s="18">
        <f t="shared" si="117"/>
        <v>0.11636141712099728</v>
      </c>
      <c r="K1811" s="139"/>
      <c r="M1811" s="93"/>
    </row>
    <row r="1812" spans="1:13">
      <c r="A1812" s="11">
        <f t="shared" si="118"/>
        <v>36311</v>
      </c>
      <c r="B1812" s="7">
        <v>36287</v>
      </c>
      <c r="C1812" s="2" t="s">
        <v>0</v>
      </c>
      <c r="D1812" s="109"/>
      <c r="E1812" s="109"/>
      <c r="F1812" s="11">
        <f t="shared" si="119"/>
        <v>36311</v>
      </c>
      <c r="G1812" s="7">
        <v>36287</v>
      </c>
      <c r="H1812" s="16">
        <v>13258</v>
      </c>
      <c r="I1812" s="17">
        <f t="shared" si="120"/>
        <v>-1.7058381562836511E-2</v>
      </c>
      <c r="J1812" s="18">
        <f t="shared" si="117"/>
        <v>0.12025553752272129</v>
      </c>
      <c r="K1812" s="139"/>
      <c r="M1812" s="93"/>
    </row>
    <row r="1813" spans="1:13">
      <c r="A1813" s="11">
        <f t="shared" si="118"/>
        <v>36311</v>
      </c>
      <c r="B1813" s="7">
        <v>36290</v>
      </c>
      <c r="C1813" s="2" t="s">
        <v>0</v>
      </c>
      <c r="D1813" s="109"/>
      <c r="E1813" s="109"/>
      <c r="F1813" s="11">
        <f t="shared" si="119"/>
        <v>36311</v>
      </c>
      <c r="G1813" s="7">
        <v>36290</v>
      </c>
      <c r="H1813" s="16">
        <v>13280.2</v>
      </c>
      <c r="I1813" s="17">
        <f t="shared" si="120"/>
        <v>1.673060356647708E-3</v>
      </c>
      <c r="J1813" s="18">
        <f t="shared" si="117"/>
        <v>0.11999070046374724</v>
      </c>
      <c r="K1813" s="139"/>
      <c r="M1813" s="93"/>
    </row>
    <row r="1814" spans="1:13">
      <c r="A1814" s="11">
        <f t="shared" si="118"/>
        <v>36311</v>
      </c>
      <c r="B1814" s="7">
        <v>36291</v>
      </c>
      <c r="C1814" s="2" t="s">
        <v>0</v>
      </c>
      <c r="D1814" s="109"/>
      <c r="E1814" s="109"/>
      <c r="F1814" s="11">
        <f t="shared" si="119"/>
        <v>36311</v>
      </c>
      <c r="G1814" s="7">
        <v>36291</v>
      </c>
      <c r="H1814" s="16">
        <v>13244.4</v>
      </c>
      <c r="I1814" s="17">
        <f t="shared" si="120"/>
        <v>-2.6993825911458191E-3</v>
      </c>
      <c r="J1814" s="18">
        <f t="shared" si="117"/>
        <v>0.11958900555354353</v>
      </c>
      <c r="K1814" s="139"/>
      <c r="M1814" s="93"/>
    </row>
    <row r="1815" spans="1:13">
      <c r="A1815" s="11">
        <f t="shared" si="118"/>
        <v>36311</v>
      </c>
      <c r="B1815" s="7">
        <v>36292</v>
      </c>
      <c r="C1815" s="2" t="s">
        <v>0</v>
      </c>
      <c r="D1815" s="109"/>
      <c r="E1815" s="109"/>
      <c r="F1815" s="11">
        <f t="shared" si="119"/>
        <v>36311</v>
      </c>
      <c r="G1815" s="7">
        <v>36292</v>
      </c>
      <c r="H1815" s="16">
        <v>13371.9</v>
      </c>
      <c r="I1815" s="17">
        <f t="shared" si="120"/>
        <v>9.5806686322952687E-3</v>
      </c>
      <c r="J1815" s="18">
        <f t="shared" si="117"/>
        <v>0.11836454173217351</v>
      </c>
      <c r="K1815" s="139"/>
      <c r="M1815" s="93"/>
    </row>
    <row r="1816" spans="1:13">
      <c r="A1816" s="11">
        <f t="shared" si="118"/>
        <v>36311</v>
      </c>
      <c r="B1816" s="7">
        <v>36293</v>
      </c>
      <c r="C1816" s="2" t="s">
        <v>0</v>
      </c>
      <c r="D1816" s="109"/>
      <c r="E1816" s="109"/>
      <c r="F1816" s="11">
        <f t="shared" si="119"/>
        <v>36311</v>
      </c>
      <c r="G1816" s="7">
        <v>36293</v>
      </c>
      <c r="H1816" s="16">
        <v>13433.4</v>
      </c>
      <c r="I1816" s="17">
        <f t="shared" si="120"/>
        <v>4.5886528343724951E-3</v>
      </c>
      <c r="J1816" s="18">
        <f t="shared" si="117"/>
        <v>0.11569993759976964</v>
      </c>
      <c r="K1816" s="139"/>
      <c r="M1816" s="93"/>
    </row>
    <row r="1817" spans="1:13">
      <c r="A1817" s="11">
        <f t="shared" si="118"/>
        <v>36311</v>
      </c>
      <c r="B1817" s="7">
        <v>36294</v>
      </c>
      <c r="C1817" s="2" t="s">
        <v>0</v>
      </c>
      <c r="D1817" s="109"/>
      <c r="E1817" s="109"/>
      <c r="F1817" s="11">
        <f t="shared" si="119"/>
        <v>36311</v>
      </c>
      <c r="G1817" s="7">
        <v>36294</v>
      </c>
      <c r="H1817" s="16">
        <v>13548.2</v>
      </c>
      <c r="I1817" s="17">
        <f t="shared" si="120"/>
        <v>8.5095541217365418E-3</v>
      </c>
      <c r="J1817" s="18">
        <f t="shared" si="117"/>
        <v>0.11311377244275286</v>
      </c>
      <c r="K1817" s="139"/>
      <c r="M1817" s="93"/>
    </row>
    <row r="1818" spans="1:13">
      <c r="A1818" s="11">
        <f t="shared" si="118"/>
        <v>36311</v>
      </c>
      <c r="B1818" s="7">
        <v>36297</v>
      </c>
      <c r="C1818" s="2" t="s">
        <v>0</v>
      </c>
      <c r="D1818" s="109"/>
      <c r="E1818" s="109"/>
      <c r="F1818" s="11">
        <f t="shared" si="119"/>
        <v>36311</v>
      </c>
      <c r="G1818" s="7">
        <v>36297</v>
      </c>
      <c r="H1818" s="16">
        <v>13260.8</v>
      </c>
      <c r="I1818" s="17">
        <f t="shared" si="120"/>
        <v>-2.1441382410243227E-2</v>
      </c>
      <c r="J1818" s="18">
        <f t="shared" si="117"/>
        <v>0.119048408882097</v>
      </c>
      <c r="K1818" s="139"/>
      <c r="M1818" s="93"/>
    </row>
    <row r="1819" spans="1:13">
      <c r="A1819" s="11">
        <f t="shared" si="118"/>
        <v>36311</v>
      </c>
      <c r="B1819" s="7">
        <v>36298</v>
      </c>
      <c r="C1819" s="2" t="s">
        <v>0</v>
      </c>
      <c r="D1819" s="109"/>
      <c r="E1819" s="109"/>
      <c r="F1819" s="11">
        <f t="shared" si="119"/>
        <v>36311</v>
      </c>
      <c r="G1819" s="7">
        <v>36298</v>
      </c>
      <c r="H1819" s="16">
        <v>13305.5</v>
      </c>
      <c r="I1819" s="17">
        <f t="shared" si="120"/>
        <v>3.3651688178811252E-3</v>
      </c>
      <c r="J1819" s="18">
        <f t="shared" si="117"/>
        <v>0.11906784345728877</v>
      </c>
      <c r="K1819" s="139"/>
      <c r="M1819" s="93"/>
    </row>
    <row r="1820" spans="1:13">
      <c r="A1820" s="11">
        <f t="shared" si="118"/>
        <v>36311</v>
      </c>
      <c r="B1820" s="7">
        <v>36299</v>
      </c>
      <c r="C1820" s="2" t="s">
        <v>0</v>
      </c>
      <c r="D1820" s="109"/>
      <c r="E1820" s="109"/>
      <c r="F1820" s="11">
        <f t="shared" si="119"/>
        <v>36311</v>
      </c>
      <c r="G1820" s="7">
        <v>36299</v>
      </c>
      <c r="H1820" s="16">
        <v>13231.2</v>
      </c>
      <c r="I1820" s="17">
        <f t="shared" si="120"/>
        <v>-5.59980661929739E-3</v>
      </c>
      <c r="J1820" s="18">
        <f t="shared" si="117"/>
        <v>0.11841449089392171</v>
      </c>
      <c r="K1820" s="139"/>
      <c r="M1820" s="93"/>
    </row>
    <row r="1821" spans="1:13">
      <c r="A1821" s="11">
        <f t="shared" si="118"/>
        <v>36311</v>
      </c>
      <c r="B1821" s="7">
        <v>36300</v>
      </c>
      <c r="C1821" s="2" t="s">
        <v>0</v>
      </c>
      <c r="D1821" s="109"/>
      <c r="E1821" s="109"/>
      <c r="F1821" s="11">
        <f t="shared" si="119"/>
        <v>36311</v>
      </c>
      <c r="G1821" s="7">
        <v>36300</v>
      </c>
      <c r="H1821" s="16">
        <v>13094.4</v>
      </c>
      <c r="I1821" s="17">
        <f t="shared" si="120"/>
        <v>-1.0393019066385688E-2</v>
      </c>
      <c r="J1821" s="18">
        <f t="shared" ref="J1821:J1884" si="121">IF(ISNUMBER(I1821),STDEV(I1732:I1821)*SQRT(252),"")</f>
        <v>0.11925714374616925</v>
      </c>
      <c r="K1821" s="139"/>
      <c r="M1821" s="93"/>
    </row>
    <row r="1822" spans="1:13">
      <c r="A1822" s="11">
        <f t="shared" si="118"/>
        <v>36311</v>
      </c>
      <c r="B1822" s="7">
        <v>36301</v>
      </c>
      <c r="C1822" s="2" t="s">
        <v>0</v>
      </c>
      <c r="D1822" s="109"/>
      <c r="E1822" s="109"/>
      <c r="F1822" s="11">
        <f t="shared" si="119"/>
        <v>36311</v>
      </c>
      <c r="G1822" s="7">
        <v>36301</v>
      </c>
      <c r="H1822" s="16">
        <v>13081.5</v>
      </c>
      <c r="I1822" s="17">
        <f t="shared" si="120"/>
        <v>-9.8563954204795899E-4</v>
      </c>
      <c r="J1822" s="18">
        <f t="shared" si="121"/>
        <v>0.11927883275139263</v>
      </c>
      <c r="K1822" s="139"/>
      <c r="M1822" s="93"/>
    </row>
    <row r="1823" spans="1:13">
      <c r="A1823" s="11">
        <f t="shared" si="118"/>
        <v>36311</v>
      </c>
      <c r="B1823" s="7">
        <v>36304</v>
      </c>
      <c r="C1823" s="2" t="s">
        <v>0</v>
      </c>
      <c r="D1823" s="109"/>
      <c r="E1823" s="109"/>
      <c r="F1823" s="11">
        <f t="shared" si="119"/>
        <v>36311</v>
      </c>
      <c r="G1823" s="7">
        <v>36304</v>
      </c>
      <c r="H1823" s="16">
        <v>13081</v>
      </c>
      <c r="I1823" s="17">
        <f t="shared" si="120"/>
        <v>-3.8222646922929744E-5</v>
      </c>
      <c r="J1823" s="18">
        <f t="shared" si="121"/>
        <v>0.11899420839448059</v>
      </c>
      <c r="K1823" s="139"/>
      <c r="M1823" s="93"/>
    </row>
    <row r="1824" spans="1:13">
      <c r="A1824" s="11">
        <f t="shared" si="118"/>
        <v>36311</v>
      </c>
      <c r="B1824" s="7">
        <v>36305</v>
      </c>
      <c r="C1824" s="2" t="s">
        <v>0</v>
      </c>
      <c r="D1824" s="109"/>
      <c r="E1824" s="109"/>
      <c r="F1824" s="11">
        <f t="shared" si="119"/>
        <v>36311</v>
      </c>
      <c r="G1824" s="7">
        <v>36305</v>
      </c>
      <c r="H1824" s="16">
        <v>12896.2</v>
      </c>
      <c r="I1824" s="17">
        <f t="shared" si="120"/>
        <v>-1.4228101377212296E-2</v>
      </c>
      <c r="J1824" s="18">
        <f t="shared" si="121"/>
        <v>0.12089658925210012</v>
      </c>
      <c r="K1824" s="139"/>
      <c r="M1824" s="93"/>
    </row>
    <row r="1825" spans="1:13">
      <c r="A1825" s="11">
        <f t="shared" si="118"/>
        <v>36311</v>
      </c>
      <c r="B1825" s="7">
        <v>36306</v>
      </c>
      <c r="C1825" s="2" t="s">
        <v>0</v>
      </c>
      <c r="D1825" s="109"/>
      <c r="E1825" s="109"/>
      <c r="F1825" s="11">
        <f t="shared" si="119"/>
        <v>36311</v>
      </c>
      <c r="G1825" s="7">
        <v>36306</v>
      </c>
      <c r="H1825" s="16">
        <v>12927.2</v>
      </c>
      <c r="I1825" s="17">
        <f t="shared" si="120"/>
        <v>2.4009243470233619E-3</v>
      </c>
      <c r="J1825" s="18">
        <f t="shared" si="121"/>
        <v>0.12053480172447245</v>
      </c>
      <c r="K1825" s="139"/>
      <c r="M1825" s="93"/>
    </row>
    <row r="1826" spans="1:13">
      <c r="A1826" s="11">
        <f t="shared" si="118"/>
        <v>36311</v>
      </c>
      <c r="B1826" s="7">
        <v>36307</v>
      </c>
      <c r="C1826" s="2" t="s">
        <v>0</v>
      </c>
      <c r="D1826" s="109"/>
      <c r="E1826" s="109"/>
      <c r="F1826" s="11">
        <f t="shared" si="119"/>
        <v>36311</v>
      </c>
      <c r="G1826" s="7">
        <v>36307</v>
      </c>
      <c r="H1826" s="16">
        <v>12858.6</v>
      </c>
      <c r="I1826" s="17">
        <f t="shared" si="120"/>
        <v>-5.3207704893529703E-3</v>
      </c>
      <c r="J1826" s="18">
        <f t="shared" si="121"/>
        <v>0.12009854071410664</v>
      </c>
      <c r="K1826" s="139"/>
      <c r="M1826" s="93"/>
    </row>
    <row r="1827" spans="1:13">
      <c r="A1827" s="11">
        <f t="shared" si="118"/>
        <v>36311</v>
      </c>
      <c r="B1827" s="7">
        <v>36308</v>
      </c>
      <c r="C1827" s="2" t="s">
        <v>0</v>
      </c>
      <c r="D1827" s="109"/>
      <c r="E1827" s="109"/>
      <c r="F1827" s="11">
        <f t="shared" si="119"/>
        <v>36311</v>
      </c>
      <c r="G1827" s="7">
        <v>36308</v>
      </c>
      <c r="H1827" s="16">
        <v>12807.5</v>
      </c>
      <c r="I1827" s="17">
        <f t="shared" si="120"/>
        <v>-3.9819113553278378E-3</v>
      </c>
      <c r="J1827" s="18">
        <f t="shared" si="121"/>
        <v>0.12024267724779034</v>
      </c>
      <c r="K1827" s="139"/>
      <c r="M1827" s="93"/>
    </row>
    <row r="1828" spans="1:13">
      <c r="A1828" s="11">
        <f t="shared" si="118"/>
        <v>36311</v>
      </c>
      <c r="B1828" s="7">
        <v>36311</v>
      </c>
      <c r="C1828" s="2" t="s">
        <v>0</v>
      </c>
      <c r="D1828" s="109"/>
      <c r="E1828" s="109"/>
      <c r="F1828" s="11">
        <f t="shared" si="119"/>
        <v>36311</v>
      </c>
      <c r="G1828" s="7">
        <v>36311</v>
      </c>
      <c r="H1828" s="16">
        <v>12859.5</v>
      </c>
      <c r="I1828" s="17">
        <f t="shared" si="120"/>
        <v>4.0519009735629366E-3</v>
      </c>
      <c r="J1828" s="18">
        <f t="shared" si="121"/>
        <v>0.11942911333337258</v>
      </c>
      <c r="K1828" s="139"/>
      <c r="M1828" s="93"/>
    </row>
    <row r="1829" spans="1:13">
      <c r="A1829" s="11">
        <f t="shared" si="118"/>
        <v>36341</v>
      </c>
      <c r="B1829" s="7">
        <v>36312</v>
      </c>
      <c r="C1829" s="2" t="s">
        <v>0</v>
      </c>
      <c r="D1829" s="109"/>
      <c r="E1829" s="109"/>
      <c r="F1829" s="11">
        <f t="shared" si="119"/>
        <v>36341</v>
      </c>
      <c r="G1829" s="7">
        <v>36312</v>
      </c>
      <c r="H1829" s="16">
        <v>12934</v>
      </c>
      <c r="I1829" s="17">
        <f t="shared" si="120"/>
        <v>5.7766652196177973E-3</v>
      </c>
      <c r="J1829" s="18">
        <f t="shared" si="121"/>
        <v>0.1197362969834482</v>
      </c>
      <c r="K1829" s="139"/>
      <c r="M1829" s="93"/>
    </row>
    <row r="1830" spans="1:13">
      <c r="A1830" s="11">
        <f t="shared" si="118"/>
        <v>36341</v>
      </c>
      <c r="B1830" s="7">
        <v>36313</v>
      </c>
      <c r="C1830" s="2" t="s">
        <v>0</v>
      </c>
      <c r="D1830" s="109"/>
      <c r="E1830" s="109"/>
      <c r="F1830" s="11">
        <f t="shared" si="119"/>
        <v>36341</v>
      </c>
      <c r="G1830" s="7">
        <v>36313</v>
      </c>
      <c r="H1830" s="16">
        <v>12950.3</v>
      </c>
      <c r="I1830" s="17">
        <f t="shared" si="120"/>
        <v>1.259450875983428E-3</v>
      </c>
      <c r="J1830" s="18">
        <f t="shared" si="121"/>
        <v>0.11880304307334665</v>
      </c>
      <c r="K1830" s="139"/>
      <c r="M1830" s="93"/>
    </row>
    <row r="1831" spans="1:13">
      <c r="A1831" s="11">
        <f t="shared" si="118"/>
        <v>36341</v>
      </c>
      <c r="B1831" s="7">
        <v>36314</v>
      </c>
      <c r="C1831" s="2" t="s">
        <v>0</v>
      </c>
      <c r="D1831" s="109"/>
      <c r="E1831" s="109"/>
      <c r="F1831" s="11">
        <f t="shared" si="119"/>
        <v>36341</v>
      </c>
      <c r="G1831" s="7">
        <v>36314</v>
      </c>
      <c r="H1831" s="16">
        <v>13102</v>
      </c>
      <c r="I1831" s="17">
        <f t="shared" si="120"/>
        <v>1.1645936409300148E-2</v>
      </c>
      <c r="J1831" s="18">
        <f t="shared" si="121"/>
        <v>0.11936956762827686</v>
      </c>
      <c r="K1831" s="139"/>
      <c r="M1831" s="93"/>
    </row>
    <row r="1832" spans="1:13">
      <c r="A1832" s="11">
        <f t="shared" si="118"/>
        <v>36341</v>
      </c>
      <c r="B1832" s="7">
        <v>36315</v>
      </c>
      <c r="C1832" s="2" t="s">
        <v>0</v>
      </c>
      <c r="D1832" s="109"/>
      <c r="E1832" s="109"/>
      <c r="F1832" s="11">
        <f t="shared" si="119"/>
        <v>36341</v>
      </c>
      <c r="G1832" s="7">
        <v>36315</v>
      </c>
      <c r="H1832" s="16">
        <v>13067.3</v>
      </c>
      <c r="I1832" s="17">
        <f t="shared" si="120"/>
        <v>-2.6519639682252112E-3</v>
      </c>
      <c r="J1832" s="18">
        <f t="shared" si="121"/>
        <v>0.11909390285397554</v>
      </c>
      <c r="K1832" s="139"/>
      <c r="M1832" s="93"/>
    </row>
    <row r="1833" spans="1:13">
      <c r="A1833" s="11">
        <f t="shared" si="118"/>
        <v>36341</v>
      </c>
      <c r="B1833" s="7">
        <v>36318</v>
      </c>
      <c r="C1833" s="2" t="s">
        <v>0</v>
      </c>
      <c r="D1833" s="109"/>
      <c r="E1833" s="109"/>
      <c r="F1833" s="11">
        <f t="shared" si="119"/>
        <v>36341</v>
      </c>
      <c r="G1833" s="7">
        <v>36318</v>
      </c>
      <c r="H1833" s="16">
        <v>13153</v>
      </c>
      <c r="I1833" s="17">
        <f t="shared" si="120"/>
        <v>6.5369431451820746E-3</v>
      </c>
      <c r="J1833" s="18">
        <f t="shared" si="121"/>
        <v>0.11881069815906392</v>
      </c>
      <c r="K1833" s="139"/>
      <c r="M1833" s="93"/>
    </row>
    <row r="1834" spans="1:13">
      <c r="A1834" s="11">
        <f t="shared" si="118"/>
        <v>36341</v>
      </c>
      <c r="B1834" s="7">
        <v>36319</v>
      </c>
      <c r="C1834" s="2" t="s">
        <v>0</v>
      </c>
      <c r="D1834" s="109"/>
      <c r="E1834" s="109"/>
      <c r="F1834" s="11">
        <f t="shared" si="119"/>
        <v>36341</v>
      </c>
      <c r="G1834" s="7">
        <v>36319</v>
      </c>
      <c r="H1834" s="16">
        <v>13241.3</v>
      </c>
      <c r="I1834" s="17">
        <f t="shared" si="120"/>
        <v>6.6908635133402193E-3</v>
      </c>
      <c r="J1834" s="18">
        <f t="shared" si="121"/>
        <v>0.11882036855608867</v>
      </c>
      <c r="K1834" s="139"/>
      <c r="M1834" s="93"/>
    </row>
    <row r="1835" spans="1:13">
      <c r="A1835" s="11">
        <f t="shared" si="118"/>
        <v>36341</v>
      </c>
      <c r="B1835" s="7">
        <v>36320</v>
      </c>
      <c r="C1835" s="2" t="s">
        <v>0</v>
      </c>
      <c r="D1835" s="109"/>
      <c r="E1835" s="109"/>
      <c r="F1835" s="11">
        <f t="shared" si="119"/>
        <v>36341</v>
      </c>
      <c r="G1835" s="7">
        <v>36320</v>
      </c>
      <c r="H1835" s="16">
        <v>13312.3</v>
      </c>
      <c r="I1835" s="17">
        <f t="shared" si="120"/>
        <v>5.3476868826300549E-3</v>
      </c>
      <c r="J1835" s="18">
        <f t="shared" si="121"/>
        <v>0.11882803174038188</v>
      </c>
      <c r="K1835" s="139"/>
      <c r="M1835" s="93"/>
    </row>
    <row r="1836" spans="1:13">
      <c r="A1836" s="11">
        <f t="shared" si="118"/>
        <v>36341</v>
      </c>
      <c r="B1836" s="7">
        <v>36321</v>
      </c>
      <c r="C1836" s="2" t="s">
        <v>0</v>
      </c>
      <c r="D1836" s="109"/>
      <c r="E1836" s="109"/>
      <c r="F1836" s="11">
        <f t="shared" si="119"/>
        <v>36341</v>
      </c>
      <c r="G1836" s="7">
        <v>36321</v>
      </c>
      <c r="H1836" s="16">
        <v>13289.4</v>
      </c>
      <c r="I1836" s="17">
        <f t="shared" si="120"/>
        <v>-1.7216949034644117E-3</v>
      </c>
      <c r="J1836" s="18">
        <f t="shared" si="121"/>
        <v>0.1183892307723467</v>
      </c>
      <c r="K1836" s="139"/>
      <c r="M1836" s="93"/>
    </row>
    <row r="1837" spans="1:13">
      <c r="A1837" s="11">
        <f t="shared" si="118"/>
        <v>36341</v>
      </c>
      <c r="B1837" s="7">
        <v>36322</v>
      </c>
      <c r="C1837" s="2" t="s">
        <v>0</v>
      </c>
      <c r="D1837" s="109"/>
      <c r="E1837" s="109"/>
      <c r="F1837" s="11">
        <f t="shared" si="119"/>
        <v>36341</v>
      </c>
      <c r="G1837" s="7">
        <v>36322</v>
      </c>
      <c r="H1837" s="16">
        <v>13158.3</v>
      </c>
      <c r="I1837" s="17">
        <f t="shared" si="120"/>
        <v>-9.9139867576517812E-3</v>
      </c>
      <c r="J1837" s="18">
        <f t="shared" si="121"/>
        <v>0.11833291893698679</v>
      </c>
      <c r="K1837" s="139"/>
      <c r="M1837" s="93"/>
    </row>
    <row r="1838" spans="1:13">
      <c r="A1838" s="11">
        <f t="shared" si="118"/>
        <v>36341</v>
      </c>
      <c r="B1838" s="7">
        <v>36325</v>
      </c>
      <c r="C1838" s="2" t="s">
        <v>0</v>
      </c>
      <c r="D1838" s="109"/>
      <c r="E1838" s="109"/>
      <c r="F1838" s="11">
        <f t="shared" si="119"/>
        <v>36341</v>
      </c>
      <c r="G1838" s="7">
        <v>36325</v>
      </c>
      <c r="H1838" s="16">
        <v>13159.3</v>
      </c>
      <c r="I1838" s="17">
        <f t="shared" si="120"/>
        <v>7.5994771596327255E-5</v>
      </c>
      <c r="J1838" s="18">
        <f t="shared" si="121"/>
        <v>0.11816288959939648</v>
      </c>
      <c r="K1838" s="139"/>
      <c r="M1838" s="93"/>
    </row>
    <row r="1839" spans="1:13">
      <c r="A1839" s="11">
        <f t="shared" si="118"/>
        <v>36341</v>
      </c>
      <c r="B1839" s="7">
        <v>36326</v>
      </c>
      <c r="C1839" s="2" t="s">
        <v>0</v>
      </c>
      <c r="D1839" s="109"/>
      <c r="E1839" s="109"/>
      <c r="F1839" s="11">
        <f t="shared" si="119"/>
        <v>36341</v>
      </c>
      <c r="G1839" s="7">
        <v>36326</v>
      </c>
      <c r="H1839" s="16">
        <v>13149.4</v>
      </c>
      <c r="I1839" s="17">
        <f t="shared" si="120"/>
        <v>-7.5260278670464598E-4</v>
      </c>
      <c r="J1839" s="18">
        <f t="shared" si="121"/>
        <v>0.11813242622608318</v>
      </c>
      <c r="K1839" s="139"/>
      <c r="M1839" s="93"/>
    </row>
    <row r="1840" spans="1:13">
      <c r="A1840" s="11">
        <f t="shared" si="118"/>
        <v>36341</v>
      </c>
      <c r="B1840" s="7">
        <v>36327</v>
      </c>
      <c r="C1840" s="2" t="s">
        <v>0</v>
      </c>
      <c r="D1840" s="109"/>
      <c r="E1840" s="109"/>
      <c r="F1840" s="11">
        <f t="shared" si="119"/>
        <v>36341</v>
      </c>
      <c r="G1840" s="7">
        <v>36327</v>
      </c>
      <c r="H1840" s="16">
        <v>13157</v>
      </c>
      <c r="I1840" s="17">
        <f t="shared" si="120"/>
        <v>5.778061773138673E-4</v>
      </c>
      <c r="J1840" s="18">
        <f t="shared" si="121"/>
        <v>0.11617290212201374</v>
      </c>
      <c r="K1840" s="139"/>
      <c r="M1840" s="93"/>
    </row>
    <row r="1841" spans="1:13">
      <c r="A1841" s="11">
        <f t="shared" si="118"/>
        <v>36341</v>
      </c>
      <c r="B1841" s="7">
        <v>36328</v>
      </c>
      <c r="C1841" s="2" t="s">
        <v>0</v>
      </c>
      <c r="D1841" s="109"/>
      <c r="E1841" s="109"/>
      <c r="F1841" s="11">
        <f t="shared" si="119"/>
        <v>36341</v>
      </c>
      <c r="G1841" s="7">
        <v>36328</v>
      </c>
      <c r="H1841" s="16">
        <v>13358.2</v>
      </c>
      <c r="I1841" s="17">
        <f t="shared" si="120"/>
        <v>1.5176492108902101E-2</v>
      </c>
      <c r="J1841" s="18">
        <f t="shared" si="121"/>
        <v>0.1185363134895191</v>
      </c>
      <c r="K1841" s="139"/>
      <c r="M1841" s="93"/>
    </row>
    <row r="1842" spans="1:13">
      <c r="A1842" s="11">
        <f t="shared" si="118"/>
        <v>36341</v>
      </c>
      <c r="B1842" s="7">
        <v>36329</v>
      </c>
      <c r="C1842" s="2" t="s">
        <v>0</v>
      </c>
      <c r="D1842" s="109"/>
      <c r="E1842" s="109"/>
      <c r="F1842" s="11">
        <f t="shared" si="119"/>
        <v>36341</v>
      </c>
      <c r="G1842" s="7">
        <v>36329</v>
      </c>
      <c r="H1842" s="16">
        <v>13383.7</v>
      </c>
      <c r="I1842" s="17">
        <f t="shared" si="120"/>
        <v>1.9071201170337924E-3</v>
      </c>
      <c r="J1842" s="18">
        <f t="shared" si="121"/>
        <v>0.11804821574365493</v>
      </c>
      <c r="K1842" s="139"/>
      <c r="M1842" s="93"/>
    </row>
    <row r="1843" spans="1:13">
      <c r="A1843" s="11">
        <f t="shared" si="118"/>
        <v>36341</v>
      </c>
      <c r="B1843" s="7">
        <v>36332</v>
      </c>
      <c r="C1843" s="2" t="s">
        <v>0</v>
      </c>
      <c r="D1843" s="109"/>
      <c r="E1843" s="109"/>
      <c r="F1843" s="11">
        <f t="shared" si="119"/>
        <v>36341</v>
      </c>
      <c r="G1843" s="7">
        <v>36332</v>
      </c>
      <c r="H1843" s="16">
        <v>13361.6</v>
      </c>
      <c r="I1843" s="17">
        <f t="shared" si="120"/>
        <v>-1.6526271928089689E-3</v>
      </c>
      <c r="J1843" s="18">
        <f t="shared" si="121"/>
        <v>0.11787743677442063</v>
      </c>
      <c r="K1843" s="139"/>
      <c r="M1843" s="93"/>
    </row>
    <row r="1844" spans="1:13">
      <c r="A1844" s="11">
        <f t="shared" si="118"/>
        <v>36341</v>
      </c>
      <c r="B1844" s="7">
        <v>36333</v>
      </c>
      <c r="C1844" s="2" t="s">
        <v>0</v>
      </c>
      <c r="D1844" s="109"/>
      <c r="E1844" s="109"/>
      <c r="F1844" s="11">
        <f t="shared" si="119"/>
        <v>36341</v>
      </c>
      <c r="G1844" s="7">
        <v>36333</v>
      </c>
      <c r="H1844" s="16">
        <v>13458.9</v>
      </c>
      <c r="I1844" s="17">
        <f t="shared" si="120"/>
        <v>7.2556758346390623E-3</v>
      </c>
      <c r="J1844" s="18">
        <f t="shared" si="121"/>
        <v>0.11808139738717137</v>
      </c>
      <c r="K1844" s="139"/>
      <c r="M1844" s="93"/>
    </row>
    <row r="1845" spans="1:13">
      <c r="A1845" s="11">
        <f t="shared" si="118"/>
        <v>36341</v>
      </c>
      <c r="B1845" s="7">
        <v>36334</v>
      </c>
      <c r="C1845" s="2" t="s">
        <v>0</v>
      </c>
      <c r="D1845" s="109"/>
      <c r="E1845" s="109"/>
      <c r="F1845" s="11">
        <f t="shared" si="119"/>
        <v>36341</v>
      </c>
      <c r="G1845" s="7">
        <v>36334</v>
      </c>
      <c r="H1845" s="16">
        <v>13373.7</v>
      </c>
      <c r="I1845" s="17">
        <f t="shared" si="120"/>
        <v>-6.3505054549418145E-3</v>
      </c>
      <c r="J1845" s="18">
        <f t="shared" si="121"/>
        <v>0.118295020865665</v>
      </c>
      <c r="K1845" s="139"/>
      <c r="M1845" s="93"/>
    </row>
    <row r="1846" spans="1:13">
      <c r="A1846" s="11">
        <f t="shared" si="118"/>
        <v>36341</v>
      </c>
      <c r="B1846" s="7">
        <v>36335</v>
      </c>
      <c r="C1846" s="2" t="s">
        <v>0</v>
      </c>
      <c r="D1846" s="109"/>
      <c r="E1846" s="109"/>
      <c r="F1846" s="11">
        <f t="shared" si="119"/>
        <v>36341</v>
      </c>
      <c r="G1846" s="7">
        <v>36335</v>
      </c>
      <c r="H1846" s="16">
        <v>13229.3</v>
      </c>
      <c r="I1846" s="17">
        <f t="shared" si="120"/>
        <v>-1.0856025122357336E-2</v>
      </c>
      <c r="J1846" s="18">
        <f t="shared" si="121"/>
        <v>0.11988063275936861</v>
      </c>
      <c r="K1846" s="139"/>
      <c r="M1846" s="93"/>
    </row>
    <row r="1847" spans="1:13">
      <c r="A1847" s="11">
        <f t="shared" si="118"/>
        <v>36341</v>
      </c>
      <c r="B1847" s="7">
        <v>36336</v>
      </c>
      <c r="C1847" s="2" t="s">
        <v>0</v>
      </c>
      <c r="D1847" s="109"/>
      <c r="E1847" s="109"/>
      <c r="F1847" s="11">
        <f t="shared" si="119"/>
        <v>36341</v>
      </c>
      <c r="G1847" s="7">
        <v>36336</v>
      </c>
      <c r="H1847" s="16">
        <v>13233.8</v>
      </c>
      <c r="I1847" s="17">
        <f t="shared" si="120"/>
        <v>3.4009621271698743E-4</v>
      </c>
      <c r="J1847" s="18">
        <f t="shared" si="121"/>
        <v>0.11803737424303867</v>
      </c>
      <c r="K1847" s="139"/>
      <c r="M1847" s="93"/>
    </row>
    <row r="1848" spans="1:13">
      <c r="A1848" s="11">
        <f t="shared" si="118"/>
        <v>36341</v>
      </c>
      <c r="B1848" s="7">
        <v>36339</v>
      </c>
      <c r="C1848" s="2" t="s">
        <v>0</v>
      </c>
      <c r="D1848" s="109"/>
      <c r="E1848" s="109"/>
      <c r="F1848" s="11">
        <f t="shared" si="119"/>
        <v>36341</v>
      </c>
      <c r="G1848" s="7">
        <v>36339</v>
      </c>
      <c r="H1848" s="16">
        <v>13387.3</v>
      </c>
      <c r="I1848" s="17">
        <f t="shared" si="120"/>
        <v>1.1532333466332581E-2</v>
      </c>
      <c r="J1848" s="18">
        <f t="shared" si="121"/>
        <v>0.11931834148252492</v>
      </c>
      <c r="K1848" s="139"/>
      <c r="M1848" s="93"/>
    </row>
    <row r="1849" spans="1:13">
      <c r="A1849" s="11">
        <f t="shared" si="118"/>
        <v>36341</v>
      </c>
      <c r="B1849" s="7">
        <v>36340</v>
      </c>
      <c r="C1849" s="2" t="s">
        <v>0</v>
      </c>
      <c r="D1849" s="109"/>
      <c r="E1849" s="109"/>
      <c r="F1849" s="11">
        <f t="shared" si="119"/>
        <v>36341</v>
      </c>
      <c r="G1849" s="7">
        <v>36340</v>
      </c>
      <c r="H1849" s="16">
        <v>13379.9</v>
      </c>
      <c r="I1849" s="17">
        <f t="shared" si="120"/>
        <v>-5.5291552261907536E-4</v>
      </c>
      <c r="J1849" s="18">
        <f t="shared" si="121"/>
        <v>0.1191891778098594</v>
      </c>
      <c r="K1849" s="139"/>
      <c r="M1849" s="93"/>
    </row>
    <row r="1850" spans="1:13">
      <c r="A1850" s="11">
        <f t="shared" si="118"/>
        <v>36341</v>
      </c>
      <c r="B1850" s="7">
        <v>36341</v>
      </c>
      <c r="C1850" s="2" t="s">
        <v>0</v>
      </c>
      <c r="D1850" s="109"/>
      <c r="E1850" s="109"/>
      <c r="F1850" s="11">
        <f t="shared" si="119"/>
        <v>36341</v>
      </c>
      <c r="G1850" s="7">
        <v>36341</v>
      </c>
      <c r="H1850" s="16">
        <v>13256.6</v>
      </c>
      <c r="I1850" s="17">
        <f t="shared" si="120"/>
        <v>-9.2580392080225601E-3</v>
      </c>
      <c r="J1850" s="18">
        <f t="shared" si="121"/>
        <v>0.1202591819726026</v>
      </c>
      <c r="K1850" s="139"/>
      <c r="M1850" s="93"/>
    </row>
    <row r="1851" spans="1:13">
      <c r="A1851" s="11">
        <f t="shared" si="118"/>
        <v>36372</v>
      </c>
      <c r="B1851" s="7">
        <v>36342</v>
      </c>
      <c r="C1851" s="2" t="s">
        <v>0</v>
      </c>
      <c r="D1851" s="109"/>
      <c r="E1851" s="109"/>
      <c r="F1851" s="11">
        <f t="shared" si="119"/>
        <v>36372</v>
      </c>
      <c r="G1851" s="7">
        <v>36342</v>
      </c>
      <c r="H1851" s="16">
        <v>13416.2</v>
      </c>
      <c r="I1851" s="17">
        <f t="shared" si="120"/>
        <v>1.1967390360262195E-2</v>
      </c>
      <c r="J1851" s="18">
        <f t="shared" si="121"/>
        <v>0.12054709555603624</v>
      </c>
      <c r="K1851" s="139"/>
      <c r="M1851" s="93"/>
    </row>
    <row r="1852" spans="1:13">
      <c r="A1852" s="11">
        <f t="shared" si="118"/>
        <v>36372</v>
      </c>
      <c r="B1852" s="7">
        <v>36343</v>
      </c>
      <c r="C1852" s="2" t="s">
        <v>0</v>
      </c>
      <c r="D1852" s="109"/>
      <c r="E1852" s="109"/>
      <c r="F1852" s="11">
        <f t="shared" si="119"/>
        <v>36372</v>
      </c>
      <c r="G1852" s="7">
        <v>36343</v>
      </c>
      <c r="H1852" s="16">
        <v>13552.2</v>
      </c>
      <c r="I1852" s="17">
        <f t="shared" si="120"/>
        <v>1.0085963787266177E-2</v>
      </c>
      <c r="J1852" s="18">
        <f t="shared" si="121"/>
        <v>0.12056606637000393</v>
      </c>
      <c r="K1852" s="139"/>
      <c r="M1852" s="93"/>
    </row>
    <row r="1853" spans="1:13">
      <c r="A1853" s="11">
        <f t="shared" si="118"/>
        <v>36372</v>
      </c>
      <c r="B1853" s="7">
        <v>36346</v>
      </c>
      <c r="C1853" s="2" t="s">
        <v>0</v>
      </c>
      <c r="D1853" s="109"/>
      <c r="E1853" s="109"/>
      <c r="F1853" s="11">
        <f t="shared" si="119"/>
        <v>36372</v>
      </c>
      <c r="G1853" s="7">
        <v>36346</v>
      </c>
      <c r="H1853" s="16">
        <v>13774.2</v>
      </c>
      <c r="I1853" s="17">
        <f t="shared" si="120"/>
        <v>1.6248381357339373E-2</v>
      </c>
      <c r="J1853" s="18">
        <f t="shared" si="121"/>
        <v>0.12232160881138823</v>
      </c>
      <c r="K1853" s="139"/>
      <c r="M1853" s="93"/>
    </row>
    <row r="1854" spans="1:13">
      <c r="A1854" s="11">
        <f t="shared" si="118"/>
        <v>36372</v>
      </c>
      <c r="B1854" s="7">
        <v>36347</v>
      </c>
      <c r="C1854" s="2" t="s">
        <v>0</v>
      </c>
      <c r="D1854" s="109"/>
      <c r="E1854" s="109"/>
      <c r="F1854" s="11">
        <f t="shared" si="119"/>
        <v>36372</v>
      </c>
      <c r="G1854" s="7">
        <v>36347</v>
      </c>
      <c r="H1854" s="16">
        <v>13786.5</v>
      </c>
      <c r="I1854" s="17">
        <f t="shared" si="120"/>
        <v>8.9257535669324877E-4</v>
      </c>
      <c r="J1854" s="18">
        <f t="shared" si="121"/>
        <v>0.12171001188496519</v>
      </c>
      <c r="K1854" s="139"/>
      <c r="M1854" s="93"/>
    </row>
    <row r="1855" spans="1:13">
      <c r="A1855" s="11">
        <f t="shared" si="118"/>
        <v>36372</v>
      </c>
      <c r="B1855" s="7">
        <v>36348</v>
      </c>
      <c r="C1855" s="2" t="s">
        <v>0</v>
      </c>
      <c r="D1855" s="109"/>
      <c r="E1855" s="109"/>
      <c r="F1855" s="11">
        <f t="shared" si="119"/>
        <v>36372</v>
      </c>
      <c r="G1855" s="7">
        <v>36348</v>
      </c>
      <c r="H1855" s="16">
        <v>13712.4</v>
      </c>
      <c r="I1855" s="17">
        <f t="shared" si="120"/>
        <v>-5.3893195256055669E-3</v>
      </c>
      <c r="J1855" s="18">
        <f t="shared" si="121"/>
        <v>0.12214234316434652</v>
      </c>
      <c r="K1855" s="139"/>
      <c r="M1855" s="93"/>
    </row>
    <row r="1856" spans="1:13">
      <c r="A1856" s="11">
        <f t="shared" si="118"/>
        <v>36372</v>
      </c>
      <c r="B1856" s="7">
        <v>36349</v>
      </c>
      <c r="C1856" s="2" t="s">
        <v>0</v>
      </c>
      <c r="D1856" s="109"/>
      <c r="E1856" s="109"/>
      <c r="F1856" s="11">
        <f t="shared" si="119"/>
        <v>36372</v>
      </c>
      <c r="G1856" s="7">
        <v>36349</v>
      </c>
      <c r="H1856" s="16">
        <v>13792.6</v>
      </c>
      <c r="I1856" s="17">
        <f t="shared" si="120"/>
        <v>5.8316834968355361E-3</v>
      </c>
      <c r="J1856" s="18">
        <f t="shared" si="121"/>
        <v>0.12234324603165758</v>
      </c>
      <c r="K1856" s="139"/>
      <c r="M1856" s="93"/>
    </row>
    <row r="1857" spans="1:13">
      <c r="A1857" s="11">
        <f t="shared" si="118"/>
        <v>36372</v>
      </c>
      <c r="B1857" s="7">
        <v>36350</v>
      </c>
      <c r="C1857" s="2" t="s">
        <v>0</v>
      </c>
      <c r="D1857" s="109"/>
      <c r="E1857" s="109"/>
      <c r="F1857" s="11">
        <f t="shared" si="119"/>
        <v>36372</v>
      </c>
      <c r="G1857" s="7">
        <v>36350</v>
      </c>
      <c r="H1857" s="16">
        <v>13591.6</v>
      </c>
      <c r="I1857" s="17">
        <f t="shared" si="120"/>
        <v>-1.4680261594706643E-2</v>
      </c>
      <c r="J1857" s="18">
        <f t="shared" si="121"/>
        <v>0.12483685969438622</v>
      </c>
      <c r="K1857" s="139"/>
      <c r="M1857" s="93"/>
    </row>
    <row r="1858" spans="1:13">
      <c r="A1858" s="11">
        <f t="shared" si="118"/>
        <v>36372</v>
      </c>
      <c r="B1858" s="7">
        <v>36353</v>
      </c>
      <c r="C1858" s="2" t="s">
        <v>0</v>
      </c>
      <c r="D1858" s="109"/>
      <c r="E1858" s="109"/>
      <c r="F1858" s="11">
        <f t="shared" si="119"/>
        <v>36372</v>
      </c>
      <c r="G1858" s="7">
        <v>36353</v>
      </c>
      <c r="H1858" s="16">
        <v>13616.7</v>
      </c>
      <c r="I1858" s="17">
        <f t="shared" si="120"/>
        <v>1.8450257546619281E-3</v>
      </c>
      <c r="J1858" s="18">
        <f t="shared" si="121"/>
        <v>0.12410593098479723</v>
      </c>
      <c r="K1858" s="139"/>
      <c r="M1858" s="93"/>
    </row>
    <row r="1859" spans="1:13">
      <c r="A1859" s="11">
        <f t="shared" ref="A1859:A1922" si="122">EOMONTH(B1859,0)</f>
        <v>36372</v>
      </c>
      <c r="B1859" s="7">
        <v>36354</v>
      </c>
      <c r="C1859" s="2" t="s">
        <v>0</v>
      </c>
      <c r="D1859" s="109"/>
      <c r="E1859" s="109"/>
      <c r="F1859" s="11">
        <f t="shared" ref="F1859:F1922" si="123">EOMONTH(G1859,0)</f>
        <v>36372</v>
      </c>
      <c r="G1859" s="7">
        <v>36354</v>
      </c>
      <c r="H1859" s="16">
        <v>13680.6</v>
      </c>
      <c r="I1859" s="17">
        <f t="shared" si="120"/>
        <v>4.681790266398732E-3</v>
      </c>
      <c r="J1859" s="18">
        <f t="shared" si="121"/>
        <v>0.12416656889622539</v>
      </c>
      <c r="K1859" s="139"/>
      <c r="M1859" s="93"/>
    </row>
    <row r="1860" spans="1:13">
      <c r="A1860" s="11">
        <f t="shared" si="122"/>
        <v>36372</v>
      </c>
      <c r="B1860" s="7">
        <v>36355</v>
      </c>
      <c r="C1860" s="2" t="s">
        <v>0</v>
      </c>
      <c r="D1860" s="109"/>
      <c r="E1860" s="109"/>
      <c r="F1860" s="11">
        <f t="shared" si="123"/>
        <v>36372</v>
      </c>
      <c r="G1860" s="7">
        <v>36355</v>
      </c>
      <c r="H1860" s="16">
        <v>13661.2</v>
      </c>
      <c r="I1860" s="17">
        <f t="shared" ref="I1860:I1923" si="124">IF(AND(ISNUMBER(H1859),ISNUMBER(H1860)),LN(H1860/H1859)," ")</f>
        <v>-1.4190728668624988E-3</v>
      </c>
      <c r="J1860" s="18">
        <f t="shared" si="121"/>
        <v>0.12412620924515209</v>
      </c>
      <c r="K1860" s="139"/>
      <c r="M1860" s="93"/>
    </row>
    <row r="1861" spans="1:13">
      <c r="A1861" s="11">
        <f t="shared" si="122"/>
        <v>36372</v>
      </c>
      <c r="B1861" s="7">
        <v>36356</v>
      </c>
      <c r="C1861" s="2" t="s">
        <v>0</v>
      </c>
      <c r="D1861" s="109"/>
      <c r="E1861" s="109"/>
      <c r="F1861" s="11">
        <f t="shared" si="123"/>
        <v>36372</v>
      </c>
      <c r="G1861" s="7">
        <v>36356</v>
      </c>
      <c r="H1861" s="16">
        <v>13703.7</v>
      </c>
      <c r="I1861" s="17">
        <f t="shared" si="124"/>
        <v>3.1061713487759452E-3</v>
      </c>
      <c r="J1861" s="18">
        <f t="shared" si="121"/>
        <v>0.12377875486873732</v>
      </c>
      <c r="K1861" s="139"/>
      <c r="M1861" s="93"/>
    </row>
    <row r="1862" spans="1:13">
      <c r="A1862" s="11">
        <f t="shared" si="122"/>
        <v>36372</v>
      </c>
      <c r="B1862" s="7">
        <v>36357</v>
      </c>
      <c r="C1862" s="2" t="s">
        <v>0</v>
      </c>
      <c r="D1862" s="109"/>
      <c r="E1862" s="109"/>
      <c r="F1862" s="11">
        <f t="shared" si="123"/>
        <v>36372</v>
      </c>
      <c r="G1862" s="7">
        <v>36357</v>
      </c>
      <c r="H1862" s="16">
        <v>13653.6</v>
      </c>
      <c r="I1862" s="17">
        <f t="shared" si="124"/>
        <v>-3.6626462412239751E-3</v>
      </c>
      <c r="J1862" s="18">
        <f t="shared" si="121"/>
        <v>0.12383779939631302</v>
      </c>
      <c r="K1862" s="139"/>
      <c r="M1862" s="93"/>
    </row>
    <row r="1863" spans="1:13">
      <c r="A1863" s="11">
        <f t="shared" si="122"/>
        <v>36372</v>
      </c>
      <c r="B1863" s="7">
        <v>36360</v>
      </c>
      <c r="C1863" s="2" t="s">
        <v>0</v>
      </c>
      <c r="D1863" s="109"/>
      <c r="E1863" s="109"/>
      <c r="F1863" s="11">
        <f t="shared" si="123"/>
        <v>36372</v>
      </c>
      <c r="G1863" s="7">
        <v>36360</v>
      </c>
      <c r="H1863" s="16">
        <v>13760.5</v>
      </c>
      <c r="I1863" s="17">
        <f t="shared" si="124"/>
        <v>7.7989459319091963E-3</v>
      </c>
      <c r="J1863" s="18">
        <f t="shared" si="121"/>
        <v>0.12325841206307353</v>
      </c>
      <c r="K1863" s="139"/>
      <c r="M1863" s="93"/>
    </row>
    <row r="1864" spans="1:13">
      <c r="A1864" s="11">
        <f t="shared" si="122"/>
        <v>36372</v>
      </c>
      <c r="B1864" s="7">
        <v>36361</v>
      </c>
      <c r="C1864" s="2" t="s">
        <v>0</v>
      </c>
      <c r="D1864" s="109"/>
      <c r="E1864" s="109"/>
      <c r="F1864" s="11">
        <f t="shared" si="123"/>
        <v>36372</v>
      </c>
      <c r="G1864" s="7">
        <v>36361</v>
      </c>
      <c r="H1864" s="16">
        <v>13944.1</v>
      </c>
      <c r="I1864" s="17">
        <f t="shared" si="124"/>
        <v>1.325431068100103E-2</v>
      </c>
      <c r="J1864" s="18">
        <f t="shared" si="121"/>
        <v>0.12504694840722977</v>
      </c>
      <c r="K1864" s="139"/>
      <c r="M1864" s="93"/>
    </row>
    <row r="1865" spans="1:13">
      <c r="A1865" s="11">
        <f t="shared" si="122"/>
        <v>36372</v>
      </c>
      <c r="B1865" s="7">
        <v>36362</v>
      </c>
      <c r="C1865" s="2" t="s">
        <v>0</v>
      </c>
      <c r="D1865" s="109"/>
      <c r="E1865" s="109"/>
      <c r="F1865" s="11">
        <f t="shared" si="123"/>
        <v>36372</v>
      </c>
      <c r="G1865" s="7">
        <v>36362</v>
      </c>
      <c r="H1865" s="16">
        <v>13884.3</v>
      </c>
      <c r="I1865" s="17">
        <f t="shared" si="124"/>
        <v>-4.297774363344475E-3</v>
      </c>
      <c r="J1865" s="18">
        <f t="shared" si="121"/>
        <v>0.12513278217547932</v>
      </c>
      <c r="K1865" s="139"/>
      <c r="M1865" s="93"/>
    </row>
    <row r="1866" spans="1:13">
      <c r="A1866" s="11">
        <f t="shared" si="122"/>
        <v>36372</v>
      </c>
      <c r="B1866" s="7">
        <v>36363</v>
      </c>
      <c r="C1866" s="2" t="s">
        <v>0</v>
      </c>
      <c r="D1866" s="109"/>
      <c r="E1866" s="109"/>
      <c r="F1866" s="11">
        <f t="shared" si="123"/>
        <v>36372</v>
      </c>
      <c r="G1866" s="7">
        <v>36363</v>
      </c>
      <c r="H1866" s="16">
        <v>13758.7</v>
      </c>
      <c r="I1866" s="17">
        <f t="shared" si="124"/>
        <v>-9.087354074173248E-3</v>
      </c>
      <c r="J1866" s="18">
        <f t="shared" si="121"/>
        <v>0.12613596033767455</v>
      </c>
      <c r="K1866" s="139"/>
      <c r="M1866" s="93"/>
    </row>
    <row r="1867" spans="1:13">
      <c r="A1867" s="11">
        <f t="shared" si="122"/>
        <v>36372</v>
      </c>
      <c r="B1867" s="7">
        <v>36364</v>
      </c>
      <c r="C1867" s="2" t="s">
        <v>0</v>
      </c>
      <c r="D1867" s="109"/>
      <c r="E1867" s="109"/>
      <c r="F1867" s="11">
        <f t="shared" si="123"/>
        <v>36372</v>
      </c>
      <c r="G1867" s="7">
        <v>36364</v>
      </c>
      <c r="H1867" s="16">
        <v>13671.2</v>
      </c>
      <c r="I1867" s="17">
        <f t="shared" si="124"/>
        <v>-6.3799209472407822E-3</v>
      </c>
      <c r="J1867" s="18">
        <f t="shared" si="121"/>
        <v>0.12628374863857716</v>
      </c>
      <c r="K1867" s="139"/>
      <c r="M1867" s="93"/>
    </row>
    <row r="1868" spans="1:13">
      <c r="A1868" s="11">
        <f t="shared" si="122"/>
        <v>36372</v>
      </c>
      <c r="B1868" s="7">
        <v>36367</v>
      </c>
      <c r="C1868" s="2" t="s">
        <v>0</v>
      </c>
      <c r="D1868" s="109"/>
      <c r="E1868" s="109"/>
      <c r="F1868" s="11">
        <f t="shared" si="123"/>
        <v>36372</v>
      </c>
      <c r="G1868" s="7">
        <v>36367</v>
      </c>
      <c r="H1868" s="16">
        <v>13594.9</v>
      </c>
      <c r="I1868" s="17">
        <f t="shared" si="124"/>
        <v>-5.5967079386389151E-3</v>
      </c>
      <c r="J1868" s="18">
        <f t="shared" si="121"/>
        <v>0.1266395042619512</v>
      </c>
      <c r="K1868" s="139"/>
      <c r="M1868" s="93"/>
    </row>
    <row r="1869" spans="1:13">
      <c r="A1869" s="11">
        <f t="shared" si="122"/>
        <v>36372</v>
      </c>
      <c r="B1869" s="7">
        <v>36368</v>
      </c>
      <c r="C1869" s="2" t="s">
        <v>0</v>
      </c>
      <c r="D1869" s="109"/>
      <c r="E1869" s="109"/>
      <c r="F1869" s="11">
        <f t="shared" si="123"/>
        <v>36372</v>
      </c>
      <c r="G1869" s="7">
        <v>36368</v>
      </c>
      <c r="H1869" s="16">
        <v>13614.9</v>
      </c>
      <c r="I1869" s="17">
        <f t="shared" si="124"/>
        <v>1.4700588465764441E-3</v>
      </c>
      <c r="J1869" s="18">
        <f t="shared" si="121"/>
        <v>0.12663433603479723</v>
      </c>
      <c r="K1869" s="139"/>
      <c r="M1869" s="93"/>
    </row>
    <row r="1870" spans="1:13">
      <c r="A1870" s="11">
        <f t="shared" si="122"/>
        <v>36372</v>
      </c>
      <c r="B1870" s="7">
        <v>36369</v>
      </c>
      <c r="C1870" s="2" t="s">
        <v>0</v>
      </c>
      <c r="D1870" s="109"/>
      <c r="E1870" s="109"/>
      <c r="F1870" s="11">
        <f t="shared" si="123"/>
        <v>36372</v>
      </c>
      <c r="G1870" s="7">
        <v>36369</v>
      </c>
      <c r="H1870" s="16">
        <v>13643</v>
      </c>
      <c r="I1870" s="17">
        <f t="shared" si="124"/>
        <v>2.0617883222372917E-3</v>
      </c>
      <c r="J1870" s="18">
        <f t="shared" si="121"/>
        <v>0.12600341729539871</v>
      </c>
      <c r="K1870" s="139"/>
      <c r="M1870" s="93"/>
    </row>
    <row r="1871" spans="1:13">
      <c r="A1871" s="11">
        <f t="shared" si="122"/>
        <v>36372</v>
      </c>
      <c r="B1871" s="7">
        <v>36370</v>
      </c>
      <c r="C1871" s="2" t="s">
        <v>0</v>
      </c>
      <c r="D1871" s="109"/>
      <c r="E1871" s="109"/>
      <c r="F1871" s="11">
        <f t="shared" si="123"/>
        <v>36372</v>
      </c>
      <c r="G1871" s="7">
        <v>36370</v>
      </c>
      <c r="H1871" s="16">
        <v>13649</v>
      </c>
      <c r="I1871" s="17">
        <f t="shared" si="124"/>
        <v>4.396892933214445E-4</v>
      </c>
      <c r="J1871" s="18">
        <f t="shared" si="121"/>
        <v>0.12538498258124911</v>
      </c>
      <c r="K1871" s="139"/>
      <c r="M1871" s="93"/>
    </row>
    <row r="1872" spans="1:13">
      <c r="A1872" s="11">
        <f t="shared" si="122"/>
        <v>36372</v>
      </c>
      <c r="B1872" s="7">
        <v>36371</v>
      </c>
      <c r="C1872" s="2" t="s">
        <v>0</v>
      </c>
      <c r="D1872" s="109"/>
      <c r="E1872" s="109"/>
      <c r="F1872" s="11">
        <f t="shared" si="123"/>
        <v>36372</v>
      </c>
      <c r="G1872" s="7">
        <v>36371</v>
      </c>
      <c r="H1872" s="16">
        <v>13477.9</v>
      </c>
      <c r="I1872" s="17">
        <f t="shared" si="124"/>
        <v>-1.2614951875999763E-2</v>
      </c>
      <c r="J1872" s="18">
        <f t="shared" si="121"/>
        <v>0.12718303792873589</v>
      </c>
      <c r="K1872" s="139"/>
      <c r="M1872" s="93"/>
    </row>
    <row r="1873" spans="1:13">
      <c r="A1873" s="11">
        <f t="shared" si="122"/>
        <v>36403</v>
      </c>
      <c r="B1873" s="7">
        <v>36374</v>
      </c>
      <c r="C1873" s="2" t="s">
        <v>0</v>
      </c>
      <c r="D1873" s="109"/>
      <c r="E1873" s="109"/>
      <c r="F1873" s="11">
        <f t="shared" si="123"/>
        <v>36403</v>
      </c>
      <c r="G1873" s="7">
        <v>36374</v>
      </c>
      <c r="H1873" s="16">
        <v>13412.3</v>
      </c>
      <c r="I1873" s="17">
        <f t="shared" si="124"/>
        <v>-4.8791106156062282E-3</v>
      </c>
      <c r="J1873" s="18">
        <f t="shared" si="121"/>
        <v>0.12672574247170382</v>
      </c>
      <c r="K1873" s="139"/>
      <c r="M1873" s="93"/>
    </row>
    <row r="1874" spans="1:13">
      <c r="A1874" s="11">
        <f t="shared" si="122"/>
        <v>36403</v>
      </c>
      <c r="B1874" s="7">
        <v>36375</v>
      </c>
      <c r="C1874" s="2" t="s">
        <v>0</v>
      </c>
      <c r="D1874" s="109"/>
      <c r="E1874" s="109"/>
      <c r="F1874" s="11">
        <f t="shared" si="123"/>
        <v>36403</v>
      </c>
      <c r="G1874" s="7">
        <v>36375</v>
      </c>
      <c r="H1874" s="16">
        <v>13558.7</v>
      </c>
      <c r="I1874" s="17">
        <f t="shared" si="124"/>
        <v>1.0856211327465384E-2</v>
      </c>
      <c r="J1874" s="18">
        <f t="shared" si="121"/>
        <v>0.12743143528522693</v>
      </c>
      <c r="K1874" s="139"/>
      <c r="M1874" s="93"/>
    </row>
    <row r="1875" spans="1:13">
      <c r="A1875" s="11">
        <f t="shared" si="122"/>
        <v>36403</v>
      </c>
      <c r="B1875" s="7">
        <v>36376</v>
      </c>
      <c r="C1875" s="2" t="s">
        <v>0</v>
      </c>
      <c r="D1875" s="109"/>
      <c r="E1875" s="109"/>
      <c r="F1875" s="11">
        <f t="shared" si="123"/>
        <v>36403</v>
      </c>
      <c r="G1875" s="7">
        <v>36376</v>
      </c>
      <c r="H1875" s="16">
        <v>13430.7</v>
      </c>
      <c r="I1875" s="17">
        <f t="shared" si="124"/>
        <v>-9.4852764184132007E-3</v>
      </c>
      <c r="J1875" s="18">
        <f t="shared" si="121"/>
        <v>0.12751528107552434</v>
      </c>
      <c r="K1875" s="139"/>
      <c r="M1875" s="93"/>
    </row>
    <row r="1876" spans="1:13">
      <c r="A1876" s="11">
        <f t="shared" si="122"/>
        <v>36403</v>
      </c>
      <c r="B1876" s="7">
        <v>36377</v>
      </c>
      <c r="C1876" s="2" t="s">
        <v>0</v>
      </c>
      <c r="D1876" s="109"/>
      <c r="E1876" s="109"/>
      <c r="F1876" s="11">
        <f t="shared" si="123"/>
        <v>36403</v>
      </c>
      <c r="G1876" s="7">
        <v>36377</v>
      </c>
      <c r="H1876" s="16">
        <v>13506.7</v>
      </c>
      <c r="I1876" s="17">
        <f t="shared" si="124"/>
        <v>5.6427273349008902E-3</v>
      </c>
      <c r="J1876" s="18">
        <f t="shared" si="121"/>
        <v>0.12777898925867576</v>
      </c>
      <c r="K1876" s="139"/>
      <c r="M1876" s="93"/>
    </row>
    <row r="1877" spans="1:13">
      <c r="A1877" s="11">
        <f t="shared" si="122"/>
        <v>36403</v>
      </c>
      <c r="B1877" s="7">
        <v>36378</v>
      </c>
      <c r="C1877" s="2" t="s">
        <v>0</v>
      </c>
      <c r="D1877" s="109"/>
      <c r="E1877" s="109"/>
      <c r="F1877" s="11">
        <f t="shared" si="123"/>
        <v>36403</v>
      </c>
      <c r="G1877" s="7">
        <v>36378</v>
      </c>
      <c r="H1877" s="16">
        <v>13458.2</v>
      </c>
      <c r="I1877" s="17">
        <f t="shared" si="124"/>
        <v>-3.5972729215135476E-3</v>
      </c>
      <c r="J1877" s="18">
        <f t="shared" si="121"/>
        <v>0.12795524130404959</v>
      </c>
      <c r="K1877" s="139"/>
      <c r="M1877" s="93"/>
    </row>
    <row r="1878" spans="1:13">
      <c r="A1878" s="11">
        <f t="shared" si="122"/>
        <v>36403</v>
      </c>
      <c r="B1878" s="7">
        <v>36381</v>
      </c>
      <c r="C1878" s="2" t="s">
        <v>0</v>
      </c>
      <c r="D1878" s="109"/>
      <c r="E1878" s="109"/>
      <c r="F1878" s="11">
        <f t="shared" si="123"/>
        <v>36403</v>
      </c>
      <c r="G1878" s="7">
        <v>36381</v>
      </c>
      <c r="H1878" s="16">
        <v>13344.7</v>
      </c>
      <c r="I1878" s="17">
        <f t="shared" si="124"/>
        <v>-8.4692834308024295E-3</v>
      </c>
      <c r="J1878" s="18">
        <f t="shared" si="121"/>
        <v>0.12880569633364111</v>
      </c>
      <c r="K1878" s="139"/>
      <c r="M1878" s="93"/>
    </row>
    <row r="1879" spans="1:13">
      <c r="A1879" s="11">
        <f t="shared" si="122"/>
        <v>36403</v>
      </c>
      <c r="B1879" s="7">
        <v>36382</v>
      </c>
      <c r="C1879" s="2" t="s">
        <v>0</v>
      </c>
      <c r="D1879" s="109"/>
      <c r="E1879" s="109"/>
      <c r="F1879" s="11">
        <f t="shared" si="123"/>
        <v>36403</v>
      </c>
      <c r="G1879" s="7">
        <v>36382</v>
      </c>
      <c r="H1879" s="16">
        <v>13245.4</v>
      </c>
      <c r="I1879" s="17">
        <f t="shared" si="124"/>
        <v>-7.4689799305695014E-3</v>
      </c>
      <c r="J1879" s="18">
        <f t="shared" si="121"/>
        <v>0.12371287269687936</v>
      </c>
      <c r="K1879" s="139"/>
      <c r="M1879" s="93"/>
    </row>
    <row r="1880" spans="1:13">
      <c r="A1880" s="11">
        <f t="shared" si="122"/>
        <v>36403</v>
      </c>
      <c r="B1880" s="7">
        <v>36383</v>
      </c>
      <c r="C1880" s="2" t="s">
        <v>0</v>
      </c>
      <c r="D1880" s="109"/>
      <c r="E1880" s="109"/>
      <c r="F1880" s="11">
        <f t="shared" si="123"/>
        <v>36403</v>
      </c>
      <c r="G1880" s="7">
        <v>36383</v>
      </c>
      <c r="H1880" s="16">
        <v>13136.5</v>
      </c>
      <c r="I1880" s="17">
        <f t="shared" si="124"/>
        <v>-8.2557070204447164E-3</v>
      </c>
      <c r="J1880" s="18">
        <f t="shared" si="121"/>
        <v>0.12447123656113596</v>
      </c>
      <c r="K1880" s="139"/>
      <c r="M1880" s="93"/>
    </row>
    <row r="1881" spans="1:13">
      <c r="A1881" s="11">
        <f t="shared" si="122"/>
        <v>36403</v>
      </c>
      <c r="B1881" s="7">
        <v>36384</v>
      </c>
      <c r="C1881" s="2" t="s">
        <v>0</v>
      </c>
      <c r="D1881" s="109"/>
      <c r="E1881" s="109"/>
      <c r="F1881" s="11">
        <f t="shared" si="123"/>
        <v>36403</v>
      </c>
      <c r="G1881" s="7">
        <v>36384</v>
      </c>
      <c r="H1881" s="16">
        <v>13163.4</v>
      </c>
      <c r="I1881" s="17">
        <f t="shared" si="124"/>
        <v>2.0456358678578044E-3</v>
      </c>
      <c r="J1881" s="18">
        <f t="shared" si="121"/>
        <v>0.12311093023156579</v>
      </c>
      <c r="K1881" s="139"/>
      <c r="M1881" s="93"/>
    </row>
    <row r="1882" spans="1:13">
      <c r="A1882" s="11">
        <f t="shared" si="122"/>
        <v>36403</v>
      </c>
      <c r="B1882" s="7">
        <v>36385</v>
      </c>
      <c r="C1882" s="2" t="s">
        <v>0</v>
      </c>
      <c r="D1882" s="109"/>
      <c r="E1882" s="109"/>
      <c r="F1882" s="11">
        <f t="shared" si="123"/>
        <v>36403</v>
      </c>
      <c r="G1882" s="7">
        <v>36385</v>
      </c>
      <c r="H1882" s="16">
        <v>13266.2</v>
      </c>
      <c r="I1882" s="17">
        <f t="shared" si="124"/>
        <v>7.7791959332665812E-3</v>
      </c>
      <c r="J1882" s="18">
        <f t="shared" si="121"/>
        <v>0.12383020002931515</v>
      </c>
      <c r="K1882" s="139"/>
      <c r="M1882" s="93"/>
    </row>
    <row r="1883" spans="1:13">
      <c r="A1883" s="11">
        <f t="shared" si="122"/>
        <v>36403</v>
      </c>
      <c r="B1883" s="7">
        <v>36388</v>
      </c>
      <c r="C1883" s="2" t="s">
        <v>0</v>
      </c>
      <c r="D1883" s="109"/>
      <c r="E1883" s="109"/>
      <c r="F1883" s="11">
        <f t="shared" si="123"/>
        <v>36403</v>
      </c>
      <c r="G1883" s="7">
        <v>36388</v>
      </c>
      <c r="H1883" s="16">
        <v>13504.6</v>
      </c>
      <c r="I1883" s="17">
        <f t="shared" si="124"/>
        <v>1.7810921021982538E-2</v>
      </c>
      <c r="J1883" s="18">
        <f t="shared" si="121"/>
        <v>0.12703831345942518</v>
      </c>
      <c r="K1883" s="139"/>
      <c r="M1883" s="93"/>
    </row>
    <row r="1884" spans="1:13">
      <c r="A1884" s="11">
        <f t="shared" si="122"/>
        <v>36403</v>
      </c>
      <c r="B1884" s="7">
        <v>36389</v>
      </c>
      <c r="C1884" s="2" t="s">
        <v>0</v>
      </c>
      <c r="D1884" s="109"/>
      <c r="E1884" s="109"/>
      <c r="F1884" s="11">
        <f t="shared" si="123"/>
        <v>36403</v>
      </c>
      <c r="G1884" s="7">
        <v>36389</v>
      </c>
      <c r="H1884" s="16">
        <v>13361.8</v>
      </c>
      <c r="I1884" s="17">
        <f t="shared" si="124"/>
        <v>-1.0630478574104287E-2</v>
      </c>
      <c r="J1884" s="18">
        <f t="shared" si="121"/>
        <v>0.12659640199273514</v>
      </c>
      <c r="K1884" s="139"/>
      <c r="M1884" s="93"/>
    </row>
    <row r="1885" spans="1:13">
      <c r="A1885" s="11">
        <f t="shared" si="122"/>
        <v>36403</v>
      </c>
      <c r="B1885" s="7">
        <v>36390</v>
      </c>
      <c r="C1885" s="2" t="s">
        <v>0</v>
      </c>
      <c r="D1885" s="109"/>
      <c r="E1885" s="109"/>
      <c r="F1885" s="11">
        <f t="shared" si="123"/>
        <v>36403</v>
      </c>
      <c r="G1885" s="7">
        <v>36390</v>
      </c>
      <c r="H1885" s="16">
        <v>13541.5</v>
      </c>
      <c r="I1885" s="17">
        <f t="shared" si="124"/>
        <v>1.3359154641666144E-2</v>
      </c>
      <c r="J1885" s="18">
        <f t="shared" ref="J1885:J1948" si="125">IF(ISNUMBER(I1885),STDEV(I1796:I1885)*SQRT(252),"")</f>
        <v>0.12843469509619213</v>
      </c>
      <c r="K1885" s="139"/>
      <c r="M1885" s="93"/>
    </row>
    <row r="1886" spans="1:13">
      <c r="A1886" s="11">
        <f t="shared" si="122"/>
        <v>36403</v>
      </c>
      <c r="B1886" s="7">
        <v>36391</v>
      </c>
      <c r="C1886" s="2" t="s">
        <v>0</v>
      </c>
      <c r="D1886" s="109"/>
      <c r="E1886" s="109"/>
      <c r="F1886" s="11">
        <f t="shared" si="123"/>
        <v>36403</v>
      </c>
      <c r="G1886" s="7">
        <v>36391</v>
      </c>
      <c r="H1886" s="16">
        <v>13534.5</v>
      </c>
      <c r="I1886" s="17">
        <f t="shared" si="124"/>
        <v>-5.1706309321583393E-4</v>
      </c>
      <c r="J1886" s="18">
        <f t="shared" si="125"/>
        <v>0.12833453410706411</v>
      </c>
      <c r="K1886" s="139"/>
      <c r="M1886" s="93"/>
    </row>
    <row r="1887" spans="1:13">
      <c r="A1887" s="11">
        <f t="shared" si="122"/>
        <v>36403</v>
      </c>
      <c r="B1887" s="7">
        <v>36392</v>
      </c>
      <c r="C1887" s="2" t="s">
        <v>0</v>
      </c>
      <c r="D1887" s="109"/>
      <c r="E1887" s="109"/>
      <c r="F1887" s="11">
        <f t="shared" si="123"/>
        <v>36403</v>
      </c>
      <c r="G1887" s="7">
        <v>36392</v>
      </c>
      <c r="H1887" s="16">
        <v>13530.9</v>
      </c>
      <c r="I1887" s="17">
        <f t="shared" si="124"/>
        <v>-2.6602230310516936E-4</v>
      </c>
      <c r="J1887" s="18">
        <f t="shared" si="125"/>
        <v>0.12819610851677846</v>
      </c>
      <c r="K1887" s="139"/>
      <c r="M1887" s="93"/>
    </row>
    <row r="1888" spans="1:13">
      <c r="A1888" s="11">
        <f t="shared" si="122"/>
        <v>36403</v>
      </c>
      <c r="B1888" s="7">
        <v>36395</v>
      </c>
      <c r="C1888" s="2" t="s">
        <v>0</v>
      </c>
      <c r="D1888" s="109"/>
      <c r="E1888" s="109"/>
      <c r="F1888" s="11">
        <f t="shared" si="123"/>
        <v>36403</v>
      </c>
      <c r="G1888" s="7">
        <v>36395</v>
      </c>
      <c r="H1888" s="16">
        <v>13699.4</v>
      </c>
      <c r="I1888" s="17">
        <f t="shared" si="124"/>
        <v>1.237607743716224E-2</v>
      </c>
      <c r="J1888" s="18">
        <f t="shared" si="125"/>
        <v>0.12947427536410977</v>
      </c>
      <c r="K1888" s="139"/>
      <c r="M1888" s="93"/>
    </row>
    <row r="1889" spans="1:13">
      <c r="A1889" s="11">
        <f t="shared" si="122"/>
        <v>36403</v>
      </c>
      <c r="B1889" s="7">
        <v>36396</v>
      </c>
      <c r="C1889" s="2" t="s">
        <v>0</v>
      </c>
      <c r="D1889" s="109"/>
      <c r="E1889" s="109"/>
      <c r="F1889" s="11">
        <f t="shared" si="123"/>
        <v>36403</v>
      </c>
      <c r="G1889" s="7">
        <v>36396</v>
      </c>
      <c r="H1889" s="16">
        <v>13647.7</v>
      </c>
      <c r="I1889" s="17">
        <f t="shared" si="124"/>
        <v>-3.7810269895257116E-3</v>
      </c>
      <c r="J1889" s="18">
        <f t="shared" si="125"/>
        <v>0.12877543149495915</v>
      </c>
      <c r="K1889" s="139"/>
      <c r="M1889" s="93"/>
    </row>
    <row r="1890" spans="1:13">
      <c r="A1890" s="11">
        <f t="shared" si="122"/>
        <v>36403</v>
      </c>
      <c r="B1890" s="7">
        <v>36397</v>
      </c>
      <c r="C1890" s="2" t="s">
        <v>0</v>
      </c>
      <c r="D1890" s="109"/>
      <c r="E1890" s="109"/>
      <c r="F1890" s="11">
        <f t="shared" si="123"/>
        <v>36403</v>
      </c>
      <c r="G1890" s="7">
        <v>36397</v>
      </c>
      <c r="H1890" s="16">
        <v>13542.2</v>
      </c>
      <c r="I1890" s="17">
        <f t="shared" si="124"/>
        <v>-7.7602734434364029E-3</v>
      </c>
      <c r="J1890" s="18">
        <f t="shared" si="125"/>
        <v>0.12897448453430313</v>
      </c>
      <c r="K1890" s="139"/>
      <c r="M1890" s="93"/>
    </row>
    <row r="1891" spans="1:13">
      <c r="A1891" s="11">
        <f t="shared" si="122"/>
        <v>36403</v>
      </c>
      <c r="B1891" s="7">
        <v>36398</v>
      </c>
      <c r="C1891" s="2" t="s">
        <v>0</v>
      </c>
      <c r="D1891" s="109"/>
      <c r="E1891" s="109"/>
      <c r="F1891" s="11">
        <f t="shared" si="123"/>
        <v>36403</v>
      </c>
      <c r="G1891" s="7">
        <v>36398</v>
      </c>
      <c r="H1891" s="16">
        <v>13598.7</v>
      </c>
      <c r="I1891" s="17">
        <f t="shared" si="124"/>
        <v>4.1634641162428231E-3</v>
      </c>
      <c r="J1891" s="18">
        <f t="shared" si="125"/>
        <v>0.12631129548952724</v>
      </c>
      <c r="K1891" s="139"/>
      <c r="M1891" s="93"/>
    </row>
    <row r="1892" spans="1:13">
      <c r="A1892" s="11">
        <f t="shared" si="122"/>
        <v>36403</v>
      </c>
      <c r="B1892" s="7">
        <v>36399</v>
      </c>
      <c r="C1892" s="2" t="s">
        <v>0</v>
      </c>
      <c r="D1892" s="109"/>
      <c r="E1892" s="109"/>
      <c r="F1892" s="11">
        <f t="shared" si="123"/>
        <v>36403</v>
      </c>
      <c r="G1892" s="7">
        <v>36399</v>
      </c>
      <c r="H1892" s="16">
        <v>13493.9</v>
      </c>
      <c r="I1892" s="17">
        <f t="shared" si="124"/>
        <v>-7.736468461143833E-3</v>
      </c>
      <c r="J1892" s="18">
        <f t="shared" si="125"/>
        <v>0.12692569320149419</v>
      </c>
      <c r="K1892" s="139"/>
      <c r="M1892" s="93"/>
    </row>
    <row r="1893" spans="1:13">
      <c r="A1893" s="11">
        <f t="shared" si="122"/>
        <v>36403</v>
      </c>
      <c r="B1893" s="7">
        <v>36402</v>
      </c>
      <c r="C1893" s="2" t="s">
        <v>0</v>
      </c>
      <c r="D1893" s="109"/>
      <c r="E1893" s="109"/>
      <c r="F1893" s="11">
        <f t="shared" si="123"/>
        <v>36403</v>
      </c>
      <c r="G1893" s="7">
        <v>36402</v>
      </c>
      <c r="H1893" s="16">
        <v>13366</v>
      </c>
      <c r="I1893" s="17">
        <f t="shared" si="124"/>
        <v>-9.5235623878434858E-3</v>
      </c>
      <c r="J1893" s="18">
        <f t="shared" si="125"/>
        <v>0.12778719175925568</v>
      </c>
      <c r="K1893" s="139"/>
      <c r="M1893" s="93"/>
    </row>
    <row r="1894" spans="1:13">
      <c r="A1894" s="11">
        <f t="shared" si="122"/>
        <v>36403</v>
      </c>
      <c r="B1894" s="7">
        <v>36403</v>
      </c>
      <c r="C1894" s="2" t="s">
        <v>0</v>
      </c>
      <c r="D1894" s="109"/>
      <c r="E1894" s="109"/>
      <c r="F1894" s="11">
        <f t="shared" si="123"/>
        <v>36403</v>
      </c>
      <c r="G1894" s="7">
        <v>36403</v>
      </c>
      <c r="H1894" s="16">
        <v>13175.9</v>
      </c>
      <c r="I1894" s="17">
        <f t="shared" si="124"/>
        <v>-1.4324765799109931E-2</v>
      </c>
      <c r="J1894" s="18">
        <f t="shared" si="125"/>
        <v>0.12957030066972058</v>
      </c>
      <c r="K1894" s="139"/>
      <c r="M1894" s="93"/>
    </row>
    <row r="1895" spans="1:13">
      <c r="A1895" s="11">
        <f t="shared" si="122"/>
        <v>36433</v>
      </c>
      <c r="B1895" s="7">
        <v>36404</v>
      </c>
      <c r="C1895" s="2" t="s">
        <v>0</v>
      </c>
      <c r="D1895" s="109"/>
      <c r="E1895" s="109"/>
      <c r="F1895" s="11">
        <f t="shared" si="123"/>
        <v>36433</v>
      </c>
      <c r="G1895" s="7">
        <v>36404</v>
      </c>
      <c r="H1895" s="16">
        <v>13381.4</v>
      </c>
      <c r="I1895" s="17">
        <f t="shared" si="124"/>
        <v>1.5476279718345368E-2</v>
      </c>
      <c r="J1895" s="18">
        <f t="shared" si="125"/>
        <v>0.13178961125630653</v>
      </c>
      <c r="K1895" s="139"/>
      <c r="M1895" s="93"/>
    </row>
    <row r="1896" spans="1:13">
      <c r="A1896" s="11">
        <f t="shared" si="122"/>
        <v>36433</v>
      </c>
      <c r="B1896" s="7">
        <v>36405</v>
      </c>
      <c r="C1896" s="2" t="s">
        <v>0</v>
      </c>
      <c r="D1896" s="109"/>
      <c r="E1896" s="109"/>
      <c r="F1896" s="11">
        <f t="shared" si="123"/>
        <v>36433</v>
      </c>
      <c r="G1896" s="7">
        <v>36405</v>
      </c>
      <c r="H1896" s="16">
        <v>13378.2</v>
      </c>
      <c r="I1896" s="17">
        <f t="shared" si="124"/>
        <v>-2.3916650587095813E-4</v>
      </c>
      <c r="J1896" s="18">
        <f t="shared" si="125"/>
        <v>0.13163438433331878</v>
      </c>
      <c r="K1896" s="139"/>
      <c r="M1896" s="93"/>
    </row>
    <row r="1897" spans="1:13">
      <c r="A1897" s="11">
        <f t="shared" si="122"/>
        <v>36433</v>
      </c>
      <c r="B1897" s="7">
        <v>36406</v>
      </c>
      <c r="C1897" s="2" t="s">
        <v>0</v>
      </c>
      <c r="D1897" s="109"/>
      <c r="E1897" s="109"/>
      <c r="F1897" s="11">
        <f t="shared" si="123"/>
        <v>36433</v>
      </c>
      <c r="G1897" s="7">
        <v>36406</v>
      </c>
      <c r="H1897" s="16">
        <v>13232.2</v>
      </c>
      <c r="I1897" s="17">
        <f t="shared" si="124"/>
        <v>-1.0973263462100832E-2</v>
      </c>
      <c r="J1897" s="18">
        <f t="shared" si="125"/>
        <v>0.13283628024732885</v>
      </c>
      <c r="K1897" s="139"/>
      <c r="M1897" s="93"/>
    </row>
    <row r="1898" spans="1:13">
      <c r="A1898" s="11">
        <f t="shared" si="122"/>
        <v>36433</v>
      </c>
      <c r="B1898" s="7">
        <v>36409</v>
      </c>
      <c r="C1898" s="2" t="s">
        <v>0</v>
      </c>
      <c r="D1898" s="109"/>
      <c r="E1898" s="109"/>
      <c r="F1898" s="11">
        <f t="shared" si="123"/>
        <v>36433</v>
      </c>
      <c r="G1898" s="7">
        <v>36409</v>
      </c>
      <c r="H1898" s="16">
        <v>13411.3</v>
      </c>
      <c r="I1898" s="17">
        <f t="shared" si="124"/>
        <v>1.3444382134980759E-2</v>
      </c>
      <c r="J1898" s="18">
        <f t="shared" si="125"/>
        <v>0.1340615009405306</v>
      </c>
      <c r="K1898" s="139"/>
      <c r="M1898" s="93"/>
    </row>
    <row r="1899" spans="1:13">
      <c r="A1899" s="11">
        <f t="shared" si="122"/>
        <v>36433</v>
      </c>
      <c r="B1899" s="7">
        <v>36410</v>
      </c>
      <c r="C1899" s="2" t="s">
        <v>0</v>
      </c>
      <c r="D1899" s="109"/>
      <c r="E1899" s="109"/>
      <c r="F1899" s="11">
        <f t="shared" si="123"/>
        <v>36433</v>
      </c>
      <c r="G1899" s="7">
        <v>36410</v>
      </c>
      <c r="H1899" s="16">
        <v>13406.3</v>
      </c>
      <c r="I1899" s="17">
        <f t="shared" si="124"/>
        <v>-3.7288945005788262E-4</v>
      </c>
      <c r="J1899" s="18">
        <f t="shared" si="125"/>
        <v>0.13377928042202983</v>
      </c>
      <c r="K1899" s="139"/>
      <c r="M1899" s="93"/>
    </row>
    <row r="1900" spans="1:13">
      <c r="A1900" s="11">
        <f t="shared" si="122"/>
        <v>36433</v>
      </c>
      <c r="B1900" s="7">
        <v>36411</v>
      </c>
      <c r="C1900" s="2" t="s">
        <v>0</v>
      </c>
      <c r="D1900" s="109"/>
      <c r="E1900" s="109"/>
      <c r="F1900" s="11">
        <f t="shared" si="123"/>
        <v>36433</v>
      </c>
      <c r="G1900" s="7">
        <v>36411</v>
      </c>
      <c r="H1900" s="16">
        <v>13442.9</v>
      </c>
      <c r="I1900" s="17">
        <f t="shared" si="124"/>
        <v>2.7263399036418874E-3</v>
      </c>
      <c r="J1900" s="18">
        <f t="shared" si="125"/>
        <v>0.13183026275445761</v>
      </c>
      <c r="K1900" s="139"/>
      <c r="M1900" s="93"/>
    </row>
    <row r="1901" spans="1:13">
      <c r="A1901" s="11">
        <f t="shared" si="122"/>
        <v>36433</v>
      </c>
      <c r="B1901" s="7">
        <v>36412</v>
      </c>
      <c r="C1901" s="2" t="s">
        <v>0</v>
      </c>
      <c r="D1901" s="109"/>
      <c r="E1901" s="109"/>
      <c r="F1901" s="11">
        <f t="shared" si="123"/>
        <v>36433</v>
      </c>
      <c r="G1901" s="7">
        <v>36412</v>
      </c>
      <c r="H1901" s="16">
        <v>13499.9</v>
      </c>
      <c r="I1901" s="17">
        <f t="shared" si="124"/>
        <v>4.2311923808343761E-3</v>
      </c>
      <c r="J1901" s="18">
        <f t="shared" si="125"/>
        <v>0.13202315970436759</v>
      </c>
      <c r="K1901" s="139"/>
      <c r="M1901" s="93"/>
    </row>
    <row r="1902" spans="1:13">
      <c r="A1902" s="11">
        <f t="shared" si="122"/>
        <v>36433</v>
      </c>
      <c r="B1902" s="7">
        <v>36413</v>
      </c>
      <c r="C1902" s="2" t="s">
        <v>0</v>
      </c>
      <c r="D1902" s="109"/>
      <c r="E1902" s="109"/>
      <c r="F1902" s="11">
        <f t="shared" si="123"/>
        <v>36433</v>
      </c>
      <c r="G1902" s="7">
        <v>36413</v>
      </c>
      <c r="H1902" s="16">
        <v>13493</v>
      </c>
      <c r="I1902" s="17">
        <f t="shared" si="124"/>
        <v>-5.1124556089112165E-4</v>
      </c>
      <c r="J1902" s="18">
        <f t="shared" si="125"/>
        <v>0.12883032861634061</v>
      </c>
      <c r="K1902" s="139"/>
      <c r="M1902" s="93"/>
    </row>
    <row r="1903" spans="1:13">
      <c r="A1903" s="11">
        <f t="shared" si="122"/>
        <v>36433</v>
      </c>
      <c r="B1903" s="7">
        <v>36416</v>
      </c>
      <c r="C1903" s="2" t="s">
        <v>0</v>
      </c>
      <c r="D1903" s="109"/>
      <c r="E1903" s="109"/>
      <c r="F1903" s="11">
        <f t="shared" si="123"/>
        <v>36433</v>
      </c>
      <c r="G1903" s="7">
        <v>36416</v>
      </c>
      <c r="H1903" s="16">
        <v>13372.4</v>
      </c>
      <c r="I1903" s="17">
        <f t="shared" si="124"/>
        <v>-8.9781510866201002E-3</v>
      </c>
      <c r="J1903" s="18">
        <f t="shared" si="125"/>
        <v>0.12971418592035211</v>
      </c>
      <c r="K1903" s="139"/>
      <c r="M1903" s="93"/>
    </row>
    <row r="1904" spans="1:13">
      <c r="A1904" s="11">
        <f t="shared" si="122"/>
        <v>36433</v>
      </c>
      <c r="B1904" s="7">
        <v>36417</v>
      </c>
      <c r="C1904" s="2" t="s">
        <v>0</v>
      </c>
      <c r="D1904" s="109"/>
      <c r="E1904" s="109"/>
      <c r="F1904" s="11">
        <f t="shared" si="123"/>
        <v>36433</v>
      </c>
      <c r="G1904" s="7">
        <v>36417</v>
      </c>
      <c r="H1904" s="16">
        <v>13352.1</v>
      </c>
      <c r="I1904" s="17">
        <f t="shared" si="124"/>
        <v>-1.5192055158630457E-3</v>
      </c>
      <c r="J1904" s="18">
        <f t="shared" si="125"/>
        <v>0.12965768585459372</v>
      </c>
      <c r="K1904" s="139"/>
      <c r="M1904" s="93"/>
    </row>
    <row r="1905" spans="1:13">
      <c r="A1905" s="11">
        <f t="shared" si="122"/>
        <v>36433</v>
      </c>
      <c r="B1905" s="7">
        <v>36418</v>
      </c>
      <c r="C1905" s="2" t="s">
        <v>0</v>
      </c>
      <c r="D1905" s="109"/>
      <c r="E1905" s="109"/>
      <c r="F1905" s="11">
        <f t="shared" si="123"/>
        <v>36433</v>
      </c>
      <c r="G1905" s="7">
        <v>36418</v>
      </c>
      <c r="H1905" s="16">
        <v>13165.9</v>
      </c>
      <c r="I1905" s="17">
        <f t="shared" si="124"/>
        <v>-1.404352215060891E-2</v>
      </c>
      <c r="J1905" s="18">
        <f t="shared" si="125"/>
        <v>0.13078272241718053</v>
      </c>
      <c r="K1905" s="139"/>
      <c r="M1905" s="93"/>
    </row>
    <row r="1906" spans="1:13">
      <c r="A1906" s="11">
        <f t="shared" si="122"/>
        <v>36433</v>
      </c>
      <c r="B1906" s="7">
        <v>36419</v>
      </c>
      <c r="C1906" s="2" t="s">
        <v>0</v>
      </c>
      <c r="D1906" s="109"/>
      <c r="E1906" s="109"/>
      <c r="F1906" s="11">
        <f t="shared" si="123"/>
        <v>36433</v>
      </c>
      <c r="G1906" s="7">
        <v>36419</v>
      </c>
      <c r="H1906" s="16">
        <v>13016.2</v>
      </c>
      <c r="I1906" s="17">
        <f t="shared" si="124"/>
        <v>-1.1435418193123503E-2</v>
      </c>
      <c r="J1906" s="18">
        <f t="shared" si="125"/>
        <v>0.13187508097308301</v>
      </c>
      <c r="K1906" s="139"/>
      <c r="M1906" s="93"/>
    </row>
    <row r="1907" spans="1:13">
      <c r="A1907" s="11">
        <f t="shared" si="122"/>
        <v>36433</v>
      </c>
      <c r="B1907" s="7">
        <v>36420</v>
      </c>
      <c r="C1907" s="2" t="s">
        <v>0</v>
      </c>
      <c r="D1907" s="109"/>
      <c r="E1907" s="109"/>
      <c r="F1907" s="11">
        <f t="shared" si="123"/>
        <v>36433</v>
      </c>
      <c r="G1907" s="7">
        <v>36420</v>
      </c>
      <c r="H1907" s="16">
        <v>13064.1</v>
      </c>
      <c r="I1907" s="17">
        <f t="shared" si="124"/>
        <v>3.6732747598253422E-3</v>
      </c>
      <c r="J1907" s="18">
        <f t="shared" si="125"/>
        <v>0.13120164652812541</v>
      </c>
      <c r="K1907" s="139"/>
      <c r="M1907" s="93"/>
    </row>
    <row r="1908" spans="1:13">
      <c r="A1908" s="11">
        <f t="shared" si="122"/>
        <v>36433</v>
      </c>
      <c r="B1908" s="7">
        <v>36423</v>
      </c>
      <c r="C1908" s="2" t="s">
        <v>0</v>
      </c>
      <c r="D1908" s="109"/>
      <c r="E1908" s="109"/>
      <c r="F1908" s="11">
        <f t="shared" si="123"/>
        <v>36433</v>
      </c>
      <c r="G1908" s="7">
        <v>36423</v>
      </c>
      <c r="H1908" s="16">
        <v>13042.4</v>
      </c>
      <c r="I1908" s="17">
        <f t="shared" si="124"/>
        <v>-1.6624216189525998E-3</v>
      </c>
      <c r="J1908" s="18">
        <f t="shared" si="125"/>
        <v>0.12630501441171904</v>
      </c>
      <c r="K1908" s="139"/>
      <c r="M1908" s="93"/>
    </row>
    <row r="1909" spans="1:13">
      <c r="A1909" s="11">
        <f t="shared" si="122"/>
        <v>36433</v>
      </c>
      <c r="B1909" s="7">
        <v>36424</v>
      </c>
      <c r="C1909" s="2" t="s">
        <v>0</v>
      </c>
      <c r="D1909" s="109"/>
      <c r="E1909" s="109"/>
      <c r="F1909" s="11">
        <f t="shared" si="123"/>
        <v>36433</v>
      </c>
      <c r="G1909" s="7">
        <v>36424</v>
      </c>
      <c r="H1909" s="16">
        <v>12998.4</v>
      </c>
      <c r="I1909" s="17">
        <f t="shared" si="124"/>
        <v>-3.3793156794337162E-3</v>
      </c>
      <c r="J1909" s="18">
        <f t="shared" si="125"/>
        <v>0.1262725160460115</v>
      </c>
      <c r="K1909" s="139"/>
      <c r="M1909" s="93"/>
    </row>
    <row r="1910" spans="1:13">
      <c r="A1910" s="11">
        <f t="shared" si="122"/>
        <v>36433</v>
      </c>
      <c r="B1910" s="7">
        <v>36425</v>
      </c>
      <c r="C1910" s="2" t="s">
        <v>0</v>
      </c>
      <c r="D1910" s="109"/>
      <c r="E1910" s="109"/>
      <c r="F1910" s="11">
        <f t="shared" si="123"/>
        <v>36433</v>
      </c>
      <c r="G1910" s="7">
        <v>36425</v>
      </c>
      <c r="H1910" s="16">
        <v>13005.7</v>
      </c>
      <c r="I1910" s="17">
        <f t="shared" si="124"/>
        <v>5.6144993995275116E-4</v>
      </c>
      <c r="J1910" s="18">
        <f t="shared" si="125"/>
        <v>0.1259551935162444</v>
      </c>
      <c r="K1910" s="139"/>
      <c r="M1910" s="93"/>
    </row>
    <row r="1911" spans="1:13">
      <c r="A1911" s="11">
        <f t="shared" si="122"/>
        <v>36433</v>
      </c>
      <c r="B1911" s="7">
        <v>36426</v>
      </c>
      <c r="C1911" s="2" t="s">
        <v>0</v>
      </c>
      <c r="D1911" s="109"/>
      <c r="E1911" s="109"/>
      <c r="F1911" s="11">
        <f t="shared" si="123"/>
        <v>36433</v>
      </c>
      <c r="G1911" s="7">
        <v>36426</v>
      </c>
      <c r="H1911" s="16">
        <v>13126.5</v>
      </c>
      <c r="I1911" s="17">
        <f t="shared" si="124"/>
        <v>9.2453647580318325E-3</v>
      </c>
      <c r="J1911" s="18">
        <f t="shared" si="125"/>
        <v>0.12573783422070903</v>
      </c>
      <c r="K1911" s="139"/>
      <c r="M1911" s="93"/>
    </row>
    <row r="1912" spans="1:13">
      <c r="A1912" s="11">
        <f t="shared" si="122"/>
        <v>36433</v>
      </c>
      <c r="B1912" s="7">
        <v>36427</v>
      </c>
      <c r="C1912" s="2" t="s">
        <v>0</v>
      </c>
      <c r="D1912" s="109"/>
      <c r="E1912" s="109"/>
      <c r="F1912" s="11">
        <f t="shared" si="123"/>
        <v>36433</v>
      </c>
      <c r="G1912" s="7">
        <v>36427</v>
      </c>
      <c r="H1912" s="16">
        <v>12986.7</v>
      </c>
      <c r="I1912" s="17">
        <f t="shared" si="124"/>
        <v>-1.0707330823814892E-2</v>
      </c>
      <c r="J1912" s="18">
        <f t="shared" si="125"/>
        <v>0.12700549136117772</v>
      </c>
      <c r="K1912" s="139"/>
      <c r="M1912" s="93"/>
    </row>
    <row r="1913" spans="1:13">
      <c r="A1913" s="11">
        <f t="shared" si="122"/>
        <v>36433</v>
      </c>
      <c r="B1913" s="7">
        <v>36430</v>
      </c>
      <c r="C1913" s="2" t="s">
        <v>0</v>
      </c>
      <c r="D1913" s="109"/>
      <c r="E1913" s="109"/>
      <c r="F1913" s="11">
        <f t="shared" si="123"/>
        <v>36433</v>
      </c>
      <c r="G1913" s="7">
        <v>36430</v>
      </c>
      <c r="H1913" s="16">
        <v>13091.7</v>
      </c>
      <c r="I1913" s="17">
        <f t="shared" si="124"/>
        <v>8.0526847812398671E-3</v>
      </c>
      <c r="J1913" s="18">
        <f t="shared" si="125"/>
        <v>0.12773269779917221</v>
      </c>
      <c r="K1913" s="139"/>
      <c r="M1913" s="93"/>
    </row>
    <row r="1914" spans="1:13">
      <c r="A1914" s="11">
        <f t="shared" si="122"/>
        <v>36433</v>
      </c>
      <c r="B1914" s="7">
        <v>36431</v>
      </c>
      <c r="C1914" s="2" t="s">
        <v>0</v>
      </c>
      <c r="D1914" s="109"/>
      <c r="E1914" s="109"/>
      <c r="F1914" s="11">
        <f t="shared" si="123"/>
        <v>36433</v>
      </c>
      <c r="G1914" s="7">
        <v>36431</v>
      </c>
      <c r="H1914" s="16">
        <v>13156.2</v>
      </c>
      <c r="I1914" s="17">
        <f t="shared" si="124"/>
        <v>4.9146887810901166E-3</v>
      </c>
      <c r="J1914" s="18">
        <f t="shared" si="125"/>
        <v>0.12569137784281584</v>
      </c>
      <c r="K1914" s="139"/>
      <c r="M1914" s="93"/>
    </row>
    <row r="1915" spans="1:13">
      <c r="A1915" s="11">
        <f t="shared" si="122"/>
        <v>36433</v>
      </c>
      <c r="B1915" s="7">
        <v>36432</v>
      </c>
      <c r="C1915" s="2" t="s">
        <v>0</v>
      </c>
      <c r="D1915" s="109"/>
      <c r="E1915" s="109"/>
      <c r="F1915" s="11">
        <f t="shared" si="123"/>
        <v>36433</v>
      </c>
      <c r="G1915" s="7">
        <v>36432</v>
      </c>
      <c r="H1915" s="16">
        <v>13053.5</v>
      </c>
      <c r="I1915" s="17">
        <f t="shared" si="124"/>
        <v>-7.8368333569399581E-3</v>
      </c>
      <c r="J1915" s="18">
        <f t="shared" si="125"/>
        <v>0.12635449374929025</v>
      </c>
      <c r="K1915" s="139"/>
      <c r="M1915" s="93"/>
    </row>
    <row r="1916" spans="1:13">
      <c r="A1916" s="11">
        <f t="shared" si="122"/>
        <v>36433</v>
      </c>
      <c r="B1916" s="7">
        <v>36433</v>
      </c>
      <c r="C1916" s="2" t="s">
        <v>0</v>
      </c>
      <c r="D1916" s="109"/>
      <c r="E1916" s="109"/>
      <c r="F1916" s="11">
        <f t="shared" si="123"/>
        <v>36433</v>
      </c>
      <c r="G1916" s="7">
        <v>36433</v>
      </c>
      <c r="H1916" s="16">
        <v>12973.9</v>
      </c>
      <c r="I1916" s="17">
        <f t="shared" si="124"/>
        <v>-6.1166500054132935E-3</v>
      </c>
      <c r="J1916" s="18">
        <f t="shared" si="125"/>
        <v>0.12645829074431703</v>
      </c>
      <c r="K1916" s="139"/>
      <c r="M1916" s="93"/>
    </row>
    <row r="1917" spans="1:13">
      <c r="A1917" s="11">
        <f t="shared" si="122"/>
        <v>36464</v>
      </c>
      <c r="B1917" s="7">
        <v>36434</v>
      </c>
      <c r="C1917" s="2" t="s">
        <v>0</v>
      </c>
      <c r="D1917" s="109"/>
      <c r="E1917" s="109"/>
      <c r="F1917" s="11">
        <f t="shared" si="123"/>
        <v>36464</v>
      </c>
      <c r="G1917" s="7">
        <v>36434</v>
      </c>
      <c r="H1917" s="16">
        <v>13124.5</v>
      </c>
      <c r="I1917" s="17">
        <f t="shared" si="124"/>
        <v>1.1541065475929896E-2</v>
      </c>
      <c r="J1917" s="18">
        <f t="shared" si="125"/>
        <v>0.12770138850031301</v>
      </c>
      <c r="K1917" s="139"/>
      <c r="M1917" s="93"/>
    </row>
    <row r="1918" spans="1:13">
      <c r="A1918" s="11">
        <f t="shared" si="122"/>
        <v>36464</v>
      </c>
      <c r="B1918" s="7">
        <v>36437</v>
      </c>
      <c r="C1918" s="2" t="s">
        <v>0</v>
      </c>
      <c r="D1918" s="109"/>
      <c r="E1918" s="109"/>
      <c r="F1918" s="11">
        <f t="shared" si="123"/>
        <v>36464</v>
      </c>
      <c r="G1918" s="7">
        <v>36437</v>
      </c>
      <c r="H1918" s="16">
        <v>13043.3</v>
      </c>
      <c r="I1918" s="17">
        <f t="shared" si="124"/>
        <v>-6.206120546955244E-3</v>
      </c>
      <c r="J1918" s="18">
        <f t="shared" si="125"/>
        <v>0.12799486274669328</v>
      </c>
      <c r="K1918" s="139"/>
      <c r="M1918" s="93"/>
    </row>
    <row r="1919" spans="1:13">
      <c r="A1919" s="11">
        <f t="shared" si="122"/>
        <v>36464</v>
      </c>
      <c r="B1919" s="7">
        <v>36438</v>
      </c>
      <c r="C1919" s="2" t="s">
        <v>0</v>
      </c>
      <c r="D1919" s="109"/>
      <c r="E1919" s="109"/>
      <c r="F1919" s="11">
        <f t="shared" si="123"/>
        <v>36464</v>
      </c>
      <c r="G1919" s="7">
        <v>36438</v>
      </c>
      <c r="H1919" s="16">
        <v>13151.4</v>
      </c>
      <c r="I1919" s="17">
        <f t="shared" si="124"/>
        <v>8.2536248682290331E-3</v>
      </c>
      <c r="J1919" s="18">
        <f t="shared" si="125"/>
        <v>0.1283693119948531</v>
      </c>
      <c r="K1919" s="139"/>
      <c r="M1919" s="93"/>
    </row>
    <row r="1920" spans="1:13">
      <c r="A1920" s="11">
        <f t="shared" si="122"/>
        <v>36464</v>
      </c>
      <c r="B1920" s="7">
        <v>36439</v>
      </c>
      <c r="C1920" s="2" t="s">
        <v>0</v>
      </c>
      <c r="D1920" s="109"/>
      <c r="E1920" s="109"/>
      <c r="F1920" s="11">
        <f t="shared" si="123"/>
        <v>36464</v>
      </c>
      <c r="G1920" s="7">
        <v>36439</v>
      </c>
      <c r="H1920" s="16">
        <v>13069.1</v>
      </c>
      <c r="I1920" s="17">
        <f t="shared" si="124"/>
        <v>-6.2775515547487531E-3</v>
      </c>
      <c r="J1920" s="18">
        <f t="shared" si="125"/>
        <v>0.12880950255776441</v>
      </c>
      <c r="K1920" s="139"/>
      <c r="M1920" s="93"/>
    </row>
    <row r="1921" spans="1:13">
      <c r="A1921" s="11">
        <f t="shared" si="122"/>
        <v>36464</v>
      </c>
      <c r="B1921" s="7">
        <v>36440</v>
      </c>
      <c r="C1921" s="2" t="s">
        <v>0</v>
      </c>
      <c r="D1921" s="109"/>
      <c r="E1921" s="109"/>
      <c r="F1921" s="11">
        <f t="shared" si="123"/>
        <v>36464</v>
      </c>
      <c r="G1921" s="7">
        <v>36440</v>
      </c>
      <c r="H1921" s="16">
        <v>13138.8</v>
      </c>
      <c r="I1921" s="17">
        <f t="shared" si="124"/>
        <v>5.3190194047671524E-3</v>
      </c>
      <c r="J1921" s="18">
        <f t="shared" si="125"/>
        <v>0.12763364216408671</v>
      </c>
      <c r="K1921" s="139"/>
      <c r="M1921" s="93"/>
    </row>
    <row r="1922" spans="1:13">
      <c r="A1922" s="11">
        <f t="shared" si="122"/>
        <v>36464</v>
      </c>
      <c r="B1922" s="7">
        <v>36441</v>
      </c>
      <c r="C1922" s="2" t="s">
        <v>0</v>
      </c>
      <c r="D1922" s="109"/>
      <c r="E1922" s="109"/>
      <c r="F1922" s="11">
        <f t="shared" si="123"/>
        <v>36464</v>
      </c>
      <c r="G1922" s="7">
        <v>36441</v>
      </c>
      <c r="H1922" s="16">
        <v>13076.2</v>
      </c>
      <c r="I1922" s="17">
        <f t="shared" si="124"/>
        <v>-4.7759007429405134E-3</v>
      </c>
      <c r="J1922" s="18">
        <f t="shared" si="125"/>
        <v>0.12780942664989026</v>
      </c>
      <c r="K1922" s="139"/>
      <c r="M1922" s="93"/>
    </row>
    <row r="1923" spans="1:13">
      <c r="A1923" s="11">
        <f t="shared" ref="A1923:A1986" si="126">EOMONTH(B1923,0)</f>
        <v>36464</v>
      </c>
      <c r="B1923" s="7">
        <v>36444</v>
      </c>
      <c r="C1923" s="2" t="s">
        <v>0</v>
      </c>
      <c r="D1923" s="109"/>
      <c r="E1923" s="109"/>
      <c r="F1923" s="11">
        <f t="shared" ref="F1923:F1986" si="127">EOMONTH(G1923,0)</f>
        <v>36464</v>
      </c>
      <c r="G1923" s="7">
        <v>36444</v>
      </c>
      <c r="H1923" s="16">
        <v>13208.1</v>
      </c>
      <c r="I1923" s="17">
        <f t="shared" si="124"/>
        <v>1.003649381585226E-2</v>
      </c>
      <c r="J1923" s="18">
        <f t="shared" si="125"/>
        <v>0.12844819134815605</v>
      </c>
      <c r="K1923" s="139"/>
      <c r="M1923" s="93"/>
    </row>
    <row r="1924" spans="1:13">
      <c r="A1924" s="11">
        <f t="shared" si="126"/>
        <v>36464</v>
      </c>
      <c r="B1924" s="7">
        <v>36445</v>
      </c>
      <c r="C1924" s="2" t="s">
        <v>0</v>
      </c>
      <c r="D1924" s="109"/>
      <c r="E1924" s="109"/>
      <c r="F1924" s="11">
        <f t="shared" si="127"/>
        <v>36464</v>
      </c>
      <c r="G1924" s="7">
        <v>36445</v>
      </c>
      <c r="H1924" s="16">
        <v>13237.6</v>
      </c>
      <c r="I1924" s="17">
        <f t="shared" ref="I1924:I1987" si="128">IF(AND(ISNUMBER(H1923),ISNUMBER(H1924)),LN(H1924/H1923)," ")</f>
        <v>2.2309874373433011E-3</v>
      </c>
      <c r="J1924" s="18">
        <f t="shared" si="125"/>
        <v>0.12801101669076659</v>
      </c>
      <c r="K1924" s="139"/>
      <c r="M1924" s="93"/>
    </row>
    <row r="1925" spans="1:13">
      <c r="A1925" s="11">
        <f t="shared" si="126"/>
        <v>36464</v>
      </c>
      <c r="B1925" s="7">
        <v>36446</v>
      </c>
      <c r="C1925" s="2" t="s">
        <v>0</v>
      </c>
      <c r="D1925" s="109"/>
      <c r="E1925" s="109"/>
      <c r="F1925" s="11">
        <f t="shared" si="127"/>
        <v>36464</v>
      </c>
      <c r="G1925" s="7">
        <v>36446</v>
      </c>
      <c r="H1925" s="16">
        <v>13116.5</v>
      </c>
      <c r="I1925" s="17">
        <f t="shared" si="128"/>
        <v>-9.1902855612278553E-3</v>
      </c>
      <c r="J1925" s="18">
        <f t="shared" si="125"/>
        <v>0.12860050942129053</v>
      </c>
      <c r="K1925" s="139"/>
      <c r="M1925" s="93"/>
    </row>
    <row r="1926" spans="1:13">
      <c r="A1926" s="11">
        <f t="shared" si="126"/>
        <v>36464</v>
      </c>
      <c r="B1926" s="7">
        <v>36447</v>
      </c>
      <c r="C1926" s="2" t="s">
        <v>0</v>
      </c>
      <c r="D1926" s="109"/>
      <c r="E1926" s="109"/>
      <c r="F1926" s="11">
        <f t="shared" si="127"/>
        <v>36464</v>
      </c>
      <c r="G1926" s="7">
        <v>36447</v>
      </c>
      <c r="H1926" s="16">
        <v>13102.9</v>
      </c>
      <c r="I1926" s="17">
        <f t="shared" si="128"/>
        <v>-1.0373998809806227E-3</v>
      </c>
      <c r="J1926" s="18">
        <f t="shared" si="125"/>
        <v>0.1285821464525076</v>
      </c>
      <c r="K1926" s="139"/>
      <c r="M1926" s="93"/>
    </row>
    <row r="1927" spans="1:13">
      <c r="A1927" s="11">
        <f t="shared" si="126"/>
        <v>36464</v>
      </c>
      <c r="B1927" s="7">
        <v>36448</v>
      </c>
      <c r="C1927" s="2" t="s">
        <v>0</v>
      </c>
      <c r="D1927" s="109"/>
      <c r="E1927" s="109"/>
      <c r="F1927" s="11">
        <f t="shared" si="127"/>
        <v>36464</v>
      </c>
      <c r="G1927" s="7">
        <v>36448</v>
      </c>
      <c r="H1927" s="16">
        <v>12922.2</v>
      </c>
      <c r="I1927" s="17">
        <f t="shared" si="128"/>
        <v>-1.3886817256823893E-2</v>
      </c>
      <c r="J1927" s="18">
        <f t="shared" si="125"/>
        <v>0.12960351872871634</v>
      </c>
      <c r="K1927" s="139"/>
      <c r="M1927" s="93"/>
    </row>
    <row r="1928" spans="1:13">
      <c r="A1928" s="11">
        <f t="shared" si="126"/>
        <v>36464</v>
      </c>
      <c r="B1928" s="7">
        <v>36451</v>
      </c>
      <c r="C1928" s="2" t="s">
        <v>0</v>
      </c>
      <c r="D1928" s="109"/>
      <c r="E1928" s="109"/>
      <c r="F1928" s="11">
        <f t="shared" si="127"/>
        <v>36464</v>
      </c>
      <c r="G1928" s="7">
        <v>36451</v>
      </c>
      <c r="H1928" s="16">
        <v>12641.6</v>
      </c>
      <c r="I1928" s="17">
        <f t="shared" si="128"/>
        <v>-2.195379951013321E-2</v>
      </c>
      <c r="J1928" s="18">
        <f t="shared" si="125"/>
        <v>0.13461562738646712</v>
      </c>
      <c r="K1928" s="139"/>
      <c r="M1928" s="93"/>
    </row>
    <row r="1929" spans="1:13">
      <c r="A1929" s="11">
        <f t="shared" si="126"/>
        <v>36464</v>
      </c>
      <c r="B1929" s="7">
        <v>36452</v>
      </c>
      <c r="C1929" s="2" t="s">
        <v>0</v>
      </c>
      <c r="D1929" s="109"/>
      <c r="E1929" s="109"/>
      <c r="F1929" s="11">
        <f t="shared" si="127"/>
        <v>36464</v>
      </c>
      <c r="G1929" s="7">
        <v>36452</v>
      </c>
      <c r="H1929" s="16">
        <v>12556.4</v>
      </c>
      <c r="I1929" s="17">
        <f t="shared" si="128"/>
        <v>-6.7624672346687517E-3</v>
      </c>
      <c r="J1929" s="18">
        <f t="shared" si="125"/>
        <v>0.13502938638033135</v>
      </c>
      <c r="K1929" s="139"/>
      <c r="M1929" s="93"/>
    </row>
    <row r="1930" spans="1:13">
      <c r="A1930" s="11">
        <f t="shared" si="126"/>
        <v>36464</v>
      </c>
      <c r="B1930" s="7">
        <v>36453</v>
      </c>
      <c r="C1930" s="2" t="s">
        <v>0</v>
      </c>
      <c r="D1930" s="109"/>
      <c r="E1930" s="109"/>
      <c r="F1930" s="11">
        <f t="shared" si="127"/>
        <v>36464</v>
      </c>
      <c r="G1930" s="7">
        <v>36453</v>
      </c>
      <c r="H1930" s="16">
        <v>12749.4</v>
      </c>
      <c r="I1930" s="17">
        <f t="shared" si="128"/>
        <v>1.5253715921941365E-2</v>
      </c>
      <c r="J1930" s="18">
        <f t="shared" si="125"/>
        <v>0.13757411999133565</v>
      </c>
      <c r="K1930" s="139"/>
      <c r="M1930" s="93"/>
    </row>
    <row r="1931" spans="1:13">
      <c r="A1931" s="11">
        <f t="shared" si="126"/>
        <v>36464</v>
      </c>
      <c r="B1931" s="7">
        <v>36454</v>
      </c>
      <c r="C1931" s="2" t="s">
        <v>0</v>
      </c>
      <c r="D1931" s="109"/>
      <c r="E1931" s="109"/>
      <c r="F1931" s="11">
        <f t="shared" si="127"/>
        <v>36464</v>
      </c>
      <c r="G1931" s="7">
        <v>36454</v>
      </c>
      <c r="H1931" s="16">
        <v>12768.7</v>
      </c>
      <c r="I1931" s="17">
        <f t="shared" si="128"/>
        <v>1.5126520924406623E-3</v>
      </c>
      <c r="J1931" s="18">
        <f t="shared" si="125"/>
        <v>0.13508526457576175</v>
      </c>
      <c r="K1931" s="139"/>
      <c r="M1931" s="93"/>
    </row>
    <row r="1932" spans="1:13">
      <c r="A1932" s="11">
        <f t="shared" si="126"/>
        <v>36464</v>
      </c>
      <c r="B1932" s="7">
        <v>36455</v>
      </c>
      <c r="C1932" s="2" t="s">
        <v>0</v>
      </c>
      <c r="D1932" s="109"/>
      <c r="E1932" s="109"/>
      <c r="F1932" s="11">
        <f t="shared" si="127"/>
        <v>36464</v>
      </c>
      <c r="G1932" s="7">
        <v>36455</v>
      </c>
      <c r="H1932" s="16">
        <v>12801.2</v>
      </c>
      <c r="I1932" s="17">
        <f t="shared" si="128"/>
        <v>2.5420527652696553E-3</v>
      </c>
      <c r="J1932" s="18">
        <f t="shared" si="125"/>
        <v>0.13512149277481705</v>
      </c>
      <c r="K1932" s="139"/>
      <c r="M1932" s="93"/>
    </row>
    <row r="1933" spans="1:13">
      <c r="A1933" s="11">
        <f t="shared" si="126"/>
        <v>36464</v>
      </c>
      <c r="B1933" s="7">
        <v>36458</v>
      </c>
      <c r="C1933" s="2" t="s">
        <v>0</v>
      </c>
      <c r="D1933" s="109"/>
      <c r="E1933" s="109"/>
      <c r="F1933" s="11">
        <f t="shared" si="127"/>
        <v>36464</v>
      </c>
      <c r="G1933" s="7">
        <v>36458</v>
      </c>
      <c r="H1933" s="16">
        <v>12873.3</v>
      </c>
      <c r="I1933" s="17">
        <f t="shared" si="128"/>
        <v>5.6164824656390428E-3</v>
      </c>
      <c r="J1933" s="18">
        <f t="shared" si="125"/>
        <v>0.13549204096573991</v>
      </c>
      <c r="K1933" s="139"/>
      <c r="M1933" s="93"/>
    </row>
    <row r="1934" spans="1:13">
      <c r="A1934" s="11">
        <f t="shared" si="126"/>
        <v>36464</v>
      </c>
      <c r="B1934" s="7">
        <v>36459</v>
      </c>
      <c r="C1934" s="2" t="s">
        <v>0</v>
      </c>
      <c r="D1934" s="109"/>
      <c r="E1934" s="109"/>
      <c r="F1934" s="11">
        <f t="shared" si="127"/>
        <v>36464</v>
      </c>
      <c r="G1934" s="7">
        <v>36459</v>
      </c>
      <c r="H1934" s="16">
        <v>12759.4</v>
      </c>
      <c r="I1934" s="17">
        <f t="shared" si="128"/>
        <v>-8.8871441294500458E-3</v>
      </c>
      <c r="J1934" s="18">
        <f t="shared" si="125"/>
        <v>0.13559738382726383</v>
      </c>
      <c r="K1934" s="139"/>
      <c r="M1934" s="93"/>
    </row>
    <row r="1935" spans="1:13">
      <c r="A1935" s="11">
        <f t="shared" si="126"/>
        <v>36464</v>
      </c>
      <c r="B1935" s="7">
        <v>36460</v>
      </c>
      <c r="C1935" s="2" t="s">
        <v>0</v>
      </c>
      <c r="D1935" s="109"/>
      <c r="E1935" s="109"/>
      <c r="F1935" s="11">
        <f t="shared" si="127"/>
        <v>36464</v>
      </c>
      <c r="G1935" s="7">
        <v>36460</v>
      </c>
      <c r="H1935" s="16">
        <v>12758.9</v>
      </c>
      <c r="I1935" s="17">
        <f t="shared" si="128"/>
        <v>-3.9187563439853086E-5</v>
      </c>
      <c r="J1935" s="18">
        <f t="shared" si="125"/>
        <v>0.13524942506143942</v>
      </c>
      <c r="K1935" s="139"/>
      <c r="M1935" s="93"/>
    </row>
    <row r="1936" spans="1:13">
      <c r="A1936" s="11">
        <f t="shared" si="126"/>
        <v>36464</v>
      </c>
      <c r="B1936" s="7">
        <v>36461</v>
      </c>
      <c r="C1936" s="2" t="s">
        <v>0</v>
      </c>
      <c r="D1936" s="109"/>
      <c r="E1936" s="109"/>
      <c r="F1936" s="11">
        <f t="shared" si="127"/>
        <v>36464</v>
      </c>
      <c r="G1936" s="7">
        <v>36461</v>
      </c>
      <c r="H1936" s="16">
        <v>12884.3</v>
      </c>
      <c r="I1936" s="17">
        <f t="shared" si="128"/>
        <v>9.7804485879984457E-3</v>
      </c>
      <c r="J1936" s="18">
        <f t="shared" si="125"/>
        <v>0.13519345086844178</v>
      </c>
      <c r="K1936" s="139"/>
      <c r="M1936" s="93"/>
    </row>
    <row r="1937" spans="1:13">
      <c r="A1937" s="11">
        <f t="shared" si="126"/>
        <v>36464</v>
      </c>
      <c r="B1937" s="7">
        <v>36462</v>
      </c>
      <c r="C1937" s="2" t="s">
        <v>0</v>
      </c>
      <c r="D1937" s="109"/>
      <c r="E1937" s="109"/>
      <c r="F1937" s="11">
        <f t="shared" si="127"/>
        <v>36464</v>
      </c>
      <c r="G1937" s="7">
        <v>36462</v>
      </c>
      <c r="H1937" s="16">
        <v>13040.1</v>
      </c>
      <c r="I1937" s="17">
        <f t="shared" si="128"/>
        <v>1.2019709288696489E-2</v>
      </c>
      <c r="J1937" s="18">
        <f t="shared" si="125"/>
        <v>0.13675211188581546</v>
      </c>
      <c r="K1937" s="139"/>
      <c r="M1937" s="93"/>
    </row>
    <row r="1938" spans="1:13">
      <c r="A1938" s="11">
        <f t="shared" si="126"/>
        <v>36494</v>
      </c>
      <c r="B1938" s="7">
        <v>36465</v>
      </c>
      <c r="C1938" s="2" t="s">
        <v>0</v>
      </c>
      <c r="D1938" s="109"/>
      <c r="E1938" s="109"/>
      <c r="F1938" s="11">
        <f t="shared" si="127"/>
        <v>36494</v>
      </c>
      <c r="G1938" s="7">
        <v>36465</v>
      </c>
      <c r="H1938" s="16">
        <v>13096.5</v>
      </c>
      <c r="I1938" s="17">
        <f t="shared" si="128"/>
        <v>4.3157937560760794E-3</v>
      </c>
      <c r="J1938" s="18">
        <f t="shared" si="125"/>
        <v>0.13553219572649666</v>
      </c>
      <c r="K1938" s="139"/>
      <c r="M1938" s="93"/>
    </row>
    <row r="1939" spans="1:13">
      <c r="A1939" s="11">
        <f t="shared" si="126"/>
        <v>36494</v>
      </c>
      <c r="B1939" s="7">
        <v>36466</v>
      </c>
      <c r="C1939" s="2" t="s">
        <v>0</v>
      </c>
      <c r="D1939" s="109"/>
      <c r="E1939" s="109"/>
      <c r="F1939" s="11">
        <f t="shared" si="127"/>
        <v>36494</v>
      </c>
      <c r="G1939" s="7">
        <v>36466</v>
      </c>
      <c r="H1939" s="16">
        <v>13168.5</v>
      </c>
      <c r="I1939" s="17">
        <f t="shared" si="128"/>
        <v>5.4825951154011537E-3</v>
      </c>
      <c r="J1939" s="18">
        <f t="shared" si="125"/>
        <v>0.13586910988475426</v>
      </c>
      <c r="K1939" s="139"/>
      <c r="M1939" s="93"/>
    </row>
    <row r="1940" spans="1:13">
      <c r="A1940" s="11">
        <f t="shared" si="126"/>
        <v>36494</v>
      </c>
      <c r="B1940" s="7">
        <v>36467</v>
      </c>
      <c r="C1940" s="2" t="s">
        <v>0</v>
      </c>
      <c r="D1940" s="109"/>
      <c r="E1940" s="109"/>
      <c r="F1940" s="11">
        <f t="shared" si="127"/>
        <v>36494</v>
      </c>
      <c r="G1940" s="7">
        <v>36467</v>
      </c>
      <c r="H1940" s="16">
        <v>13275.7</v>
      </c>
      <c r="I1940" s="17">
        <f t="shared" si="128"/>
        <v>8.1076823823507532E-3</v>
      </c>
      <c r="J1940" s="18">
        <f t="shared" si="125"/>
        <v>0.13568996249634402</v>
      </c>
      <c r="K1940" s="139"/>
      <c r="M1940" s="93"/>
    </row>
    <row r="1941" spans="1:13">
      <c r="A1941" s="11">
        <f t="shared" si="126"/>
        <v>36494</v>
      </c>
      <c r="B1941" s="7">
        <v>36468</v>
      </c>
      <c r="C1941" s="2" t="s">
        <v>0</v>
      </c>
      <c r="D1941" s="109"/>
      <c r="E1941" s="109"/>
      <c r="F1941" s="11">
        <f t="shared" si="127"/>
        <v>36494</v>
      </c>
      <c r="G1941" s="7">
        <v>36468</v>
      </c>
      <c r="H1941" s="16">
        <v>13318.3</v>
      </c>
      <c r="I1941" s="17">
        <f t="shared" si="128"/>
        <v>3.2037329049299369E-3</v>
      </c>
      <c r="J1941" s="18">
        <f t="shared" si="125"/>
        <v>0.1342895680401307</v>
      </c>
      <c r="K1941" s="139"/>
      <c r="M1941" s="93"/>
    </row>
    <row r="1942" spans="1:13">
      <c r="A1942" s="11">
        <f t="shared" si="126"/>
        <v>36494</v>
      </c>
      <c r="B1942" s="7">
        <v>36469</v>
      </c>
      <c r="C1942" s="2" t="s">
        <v>0</v>
      </c>
      <c r="D1942" s="109"/>
      <c r="E1942" s="109"/>
      <c r="F1942" s="11">
        <f t="shared" si="127"/>
        <v>36494</v>
      </c>
      <c r="G1942" s="7">
        <v>36469</v>
      </c>
      <c r="H1942" s="16">
        <v>13238.9</v>
      </c>
      <c r="I1942" s="17">
        <f t="shared" si="128"/>
        <v>-5.9795638531164258E-3</v>
      </c>
      <c r="J1942" s="18">
        <f t="shared" si="125"/>
        <v>0.13353414887990689</v>
      </c>
      <c r="K1942" s="139"/>
      <c r="M1942" s="93"/>
    </row>
    <row r="1943" spans="1:13">
      <c r="A1943" s="11">
        <f t="shared" si="126"/>
        <v>36494</v>
      </c>
      <c r="B1943" s="7">
        <v>36472</v>
      </c>
      <c r="C1943" s="2" t="s">
        <v>0</v>
      </c>
      <c r="D1943" s="109"/>
      <c r="E1943" s="109"/>
      <c r="F1943" s="11">
        <f t="shared" si="127"/>
        <v>36494</v>
      </c>
      <c r="G1943" s="7">
        <v>36472</v>
      </c>
      <c r="H1943" s="16">
        <v>13093</v>
      </c>
      <c r="I1943" s="17">
        <f t="shared" si="128"/>
        <v>-1.1081729240784034E-2</v>
      </c>
      <c r="J1943" s="18">
        <f t="shared" si="125"/>
        <v>0.13178706829756917</v>
      </c>
      <c r="K1943" s="139"/>
      <c r="M1943" s="93"/>
    </row>
    <row r="1944" spans="1:13">
      <c r="A1944" s="11">
        <f t="shared" si="126"/>
        <v>36494</v>
      </c>
      <c r="B1944" s="7">
        <v>36473</v>
      </c>
      <c r="C1944" s="2" t="s">
        <v>0</v>
      </c>
      <c r="D1944" s="109"/>
      <c r="E1944" s="109"/>
      <c r="F1944" s="11">
        <f t="shared" si="127"/>
        <v>36494</v>
      </c>
      <c r="G1944" s="7">
        <v>36473</v>
      </c>
      <c r="H1944" s="16">
        <v>13139.2</v>
      </c>
      <c r="I1944" s="17">
        <f t="shared" si="128"/>
        <v>3.5223921568064984E-3</v>
      </c>
      <c r="J1944" s="18">
        <f t="shared" si="125"/>
        <v>0.13194271964365911</v>
      </c>
      <c r="K1944" s="139"/>
      <c r="M1944" s="93"/>
    </row>
    <row r="1945" spans="1:13">
      <c r="A1945" s="11">
        <f t="shared" si="126"/>
        <v>36494</v>
      </c>
      <c r="B1945" s="7">
        <v>36474</v>
      </c>
      <c r="C1945" s="2" t="s">
        <v>0</v>
      </c>
      <c r="D1945" s="109"/>
      <c r="E1945" s="109"/>
      <c r="F1945" s="11">
        <f t="shared" si="127"/>
        <v>36494</v>
      </c>
      <c r="G1945" s="7">
        <v>36474</v>
      </c>
      <c r="H1945" s="16">
        <v>13327.3</v>
      </c>
      <c r="I1945" s="17">
        <f t="shared" si="128"/>
        <v>1.4214434634384246E-2</v>
      </c>
      <c r="J1945" s="18">
        <f t="shared" si="125"/>
        <v>0.1339625584667048</v>
      </c>
      <c r="K1945" s="139"/>
      <c r="M1945" s="93"/>
    </row>
    <row r="1946" spans="1:13">
      <c r="A1946" s="11">
        <f t="shared" si="126"/>
        <v>36494</v>
      </c>
      <c r="B1946" s="7">
        <v>36475</v>
      </c>
      <c r="C1946" s="2" t="s">
        <v>0</v>
      </c>
      <c r="D1946" s="109"/>
      <c r="E1946" s="109"/>
      <c r="F1946" s="11">
        <f t="shared" si="127"/>
        <v>36494</v>
      </c>
      <c r="G1946" s="7">
        <v>36475</v>
      </c>
      <c r="H1946" s="16">
        <v>13526.6</v>
      </c>
      <c r="I1946" s="17">
        <f t="shared" si="128"/>
        <v>1.4843554144381968E-2</v>
      </c>
      <c r="J1946" s="18">
        <f t="shared" si="125"/>
        <v>0.13596738472460879</v>
      </c>
      <c r="K1946" s="139"/>
      <c r="M1946" s="93"/>
    </row>
    <row r="1947" spans="1:13">
      <c r="A1947" s="11">
        <f t="shared" si="126"/>
        <v>36494</v>
      </c>
      <c r="B1947" s="7">
        <v>36476</v>
      </c>
      <c r="C1947" s="2" t="s">
        <v>0</v>
      </c>
      <c r="D1947" s="109"/>
      <c r="E1947" s="109"/>
      <c r="F1947" s="11">
        <f t="shared" si="127"/>
        <v>36494</v>
      </c>
      <c r="G1947" s="7">
        <v>36476</v>
      </c>
      <c r="H1947" s="16">
        <v>13657.6</v>
      </c>
      <c r="I1947" s="17">
        <f t="shared" si="128"/>
        <v>9.638026063998854E-3</v>
      </c>
      <c r="J1947" s="18">
        <f t="shared" si="125"/>
        <v>0.1347261409436602</v>
      </c>
      <c r="K1947" s="139"/>
      <c r="M1947" s="93"/>
    </row>
    <row r="1948" spans="1:13">
      <c r="A1948" s="11">
        <f t="shared" si="126"/>
        <v>36494</v>
      </c>
      <c r="B1948" s="7">
        <v>36479</v>
      </c>
      <c r="C1948" s="2" t="s">
        <v>0</v>
      </c>
      <c r="D1948" s="109"/>
      <c r="E1948" s="109"/>
      <c r="F1948" s="11">
        <f t="shared" si="127"/>
        <v>36494</v>
      </c>
      <c r="G1948" s="7">
        <v>36479</v>
      </c>
      <c r="H1948" s="16">
        <v>13680.3</v>
      </c>
      <c r="I1948" s="17">
        <f t="shared" si="128"/>
        <v>1.6606985333228242E-3</v>
      </c>
      <c r="J1948" s="18">
        <f t="shared" si="125"/>
        <v>0.13471955491703483</v>
      </c>
      <c r="K1948" s="139"/>
      <c r="M1948" s="93"/>
    </row>
    <row r="1949" spans="1:13">
      <c r="A1949" s="11">
        <f t="shared" si="126"/>
        <v>36494</v>
      </c>
      <c r="B1949" s="7">
        <v>36480</v>
      </c>
      <c r="C1949" s="2" t="s">
        <v>0</v>
      </c>
      <c r="D1949" s="109"/>
      <c r="E1949" s="109"/>
      <c r="F1949" s="11">
        <f t="shared" si="127"/>
        <v>36494</v>
      </c>
      <c r="G1949" s="7">
        <v>36480</v>
      </c>
      <c r="H1949" s="16">
        <v>13649.7</v>
      </c>
      <c r="I1949" s="17">
        <f t="shared" si="128"/>
        <v>-2.2392984110401275E-3</v>
      </c>
      <c r="J1949" s="18">
        <f t="shared" ref="J1949:J2012" si="129">IF(ISNUMBER(I1949),STDEV(I1860:I1949)*SQRT(252),"")</f>
        <v>0.13454373177385748</v>
      </c>
      <c r="K1949" s="139"/>
      <c r="M1949" s="93"/>
    </row>
    <row r="1950" spans="1:13">
      <c r="A1950" s="11">
        <f t="shared" si="126"/>
        <v>36494</v>
      </c>
      <c r="B1950" s="7">
        <v>36481</v>
      </c>
      <c r="C1950" s="2" t="s">
        <v>0</v>
      </c>
      <c r="D1950" s="109"/>
      <c r="E1950" s="109"/>
      <c r="F1950" s="11">
        <f t="shared" si="127"/>
        <v>36494</v>
      </c>
      <c r="G1950" s="7">
        <v>36481</v>
      </c>
      <c r="H1950" s="16">
        <v>13784.1</v>
      </c>
      <c r="I1950" s="17">
        <f t="shared" si="128"/>
        <v>9.798210620002433E-3</v>
      </c>
      <c r="J1950" s="18">
        <f t="shared" si="129"/>
        <v>0.13552042434958705</v>
      </c>
      <c r="K1950" s="139"/>
      <c r="M1950" s="93"/>
    </row>
    <row r="1951" spans="1:13">
      <c r="A1951" s="11">
        <f t="shared" si="126"/>
        <v>36494</v>
      </c>
      <c r="B1951" s="7">
        <v>36482</v>
      </c>
      <c r="C1951" s="2" t="s">
        <v>0</v>
      </c>
      <c r="D1951" s="109"/>
      <c r="E1951" s="109"/>
      <c r="F1951" s="11">
        <f t="shared" si="127"/>
        <v>36494</v>
      </c>
      <c r="G1951" s="7">
        <v>36482</v>
      </c>
      <c r="H1951" s="16">
        <v>13885</v>
      </c>
      <c r="I1951" s="17">
        <f t="shared" si="128"/>
        <v>7.2933667712900318E-3</v>
      </c>
      <c r="J1951" s="18">
        <f t="shared" si="129"/>
        <v>0.13596385511433651</v>
      </c>
      <c r="K1951" s="139"/>
      <c r="M1951" s="93"/>
    </row>
    <row r="1952" spans="1:13">
      <c r="A1952" s="11">
        <f t="shared" si="126"/>
        <v>36494</v>
      </c>
      <c r="B1952" s="7">
        <v>36483</v>
      </c>
      <c r="C1952" s="2" t="s">
        <v>0</v>
      </c>
      <c r="D1952" s="109"/>
      <c r="E1952" s="109"/>
      <c r="F1952" s="11">
        <f t="shared" si="127"/>
        <v>36494</v>
      </c>
      <c r="G1952" s="7">
        <v>36483</v>
      </c>
      <c r="H1952" s="16">
        <v>13981</v>
      </c>
      <c r="I1952" s="17">
        <f t="shared" si="128"/>
        <v>6.8901442469245676E-3</v>
      </c>
      <c r="J1952" s="18">
        <f t="shared" si="129"/>
        <v>0.13627316816130741</v>
      </c>
      <c r="K1952" s="139"/>
      <c r="M1952" s="93"/>
    </row>
    <row r="1953" spans="1:13">
      <c r="A1953" s="11">
        <f t="shared" si="126"/>
        <v>36494</v>
      </c>
      <c r="B1953" s="7">
        <v>36486</v>
      </c>
      <c r="C1953" s="2" t="s">
        <v>0</v>
      </c>
      <c r="D1953" s="109"/>
      <c r="E1953" s="109"/>
      <c r="F1953" s="11">
        <f t="shared" si="127"/>
        <v>36494</v>
      </c>
      <c r="G1953" s="7">
        <v>36486</v>
      </c>
      <c r="H1953" s="16">
        <v>13917.9</v>
      </c>
      <c r="I1953" s="17">
        <f t="shared" si="128"/>
        <v>-4.5234835492060383E-3</v>
      </c>
      <c r="J1953" s="18">
        <f t="shared" si="129"/>
        <v>0.1359032355939121</v>
      </c>
      <c r="K1953" s="139"/>
      <c r="M1953" s="93"/>
    </row>
    <row r="1954" spans="1:13">
      <c r="A1954" s="11">
        <f t="shared" si="126"/>
        <v>36494</v>
      </c>
      <c r="B1954" s="7">
        <v>36487</v>
      </c>
      <c r="C1954" s="2" t="s">
        <v>0</v>
      </c>
      <c r="D1954" s="109"/>
      <c r="E1954" s="109"/>
      <c r="F1954" s="11">
        <f t="shared" si="127"/>
        <v>36494</v>
      </c>
      <c r="G1954" s="7">
        <v>36487</v>
      </c>
      <c r="H1954" s="16">
        <v>13907.3</v>
      </c>
      <c r="I1954" s="17">
        <f t="shared" si="128"/>
        <v>-7.6189932239601778E-4</v>
      </c>
      <c r="J1954" s="18">
        <f t="shared" si="129"/>
        <v>0.13408117425918778</v>
      </c>
      <c r="K1954" s="139"/>
      <c r="M1954" s="93"/>
    </row>
    <row r="1955" spans="1:13">
      <c r="A1955" s="11">
        <f t="shared" si="126"/>
        <v>36494</v>
      </c>
      <c r="B1955" s="7">
        <v>36488</v>
      </c>
      <c r="C1955" s="2" t="s">
        <v>0</v>
      </c>
      <c r="D1955" s="109"/>
      <c r="E1955" s="109"/>
      <c r="F1955" s="11">
        <f t="shared" si="127"/>
        <v>36494</v>
      </c>
      <c r="G1955" s="7">
        <v>36488</v>
      </c>
      <c r="H1955" s="16">
        <v>13787.8</v>
      </c>
      <c r="I1955" s="17">
        <f t="shared" si="128"/>
        <v>-8.6297389516562014E-3</v>
      </c>
      <c r="J1955" s="18">
        <f t="shared" si="129"/>
        <v>0.1346663162450544</v>
      </c>
      <c r="K1955" s="139"/>
      <c r="M1955" s="93"/>
    </row>
    <row r="1956" spans="1:13">
      <c r="A1956" s="11">
        <f t="shared" si="126"/>
        <v>36494</v>
      </c>
      <c r="B1956" s="7">
        <v>36489</v>
      </c>
      <c r="C1956" s="2" t="s">
        <v>0</v>
      </c>
      <c r="D1956" s="109"/>
      <c r="E1956" s="109"/>
      <c r="F1956" s="11">
        <f t="shared" si="127"/>
        <v>36494</v>
      </c>
      <c r="G1956" s="7">
        <v>36489</v>
      </c>
      <c r="H1956" s="16">
        <v>13818.3</v>
      </c>
      <c r="I1956" s="17">
        <f t="shared" si="128"/>
        <v>2.2096574604819675E-3</v>
      </c>
      <c r="J1956" s="18">
        <f t="shared" si="129"/>
        <v>0.13385052162466413</v>
      </c>
      <c r="K1956" s="139"/>
      <c r="M1956" s="93"/>
    </row>
    <row r="1957" spans="1:13">
      <c r="A1957" s="11">
        <f t="shared" si="126"/>
        <v>36494</v>
      </c>
      <c r="B1957" s="7">
        <v>36490</v>
      </c>
      <c r="C1957" s="2" t="s">
        <v>0</v>
      </c>
      <c r="D1957" s="109"/>
      <c r="E1957" s="109"/>
      <c r="F1957" s="11">
        <f t="shared" si="127"/>
        <v>36494</v>
      </c>
      <c r="G1957" s="7">
        <v>36490</v>
      </c>
      <c r="H1957" s="16">
        <v>13892.5</v>
      </c>
      <c r="I1957" s="17">
        <f t="shared" si="128"/>
        <v>5.3553255290281158E-3</v>
      </c>
      <c r="J1957" s="18">
        <f t="shared" si="129"/>
        <v>0.13369514827410411</v>
      </c>
      <c r="K1957" s="139"/>
      <c r="M1957" s="93"/>
    </row>
    <row r="1958" spans="1:13">
      <c r="A1958" s="11">
        <f t="shared" si="126"/>
        <v>36494</v>
      </c>
      <c r="B1958" s="7">
        <v>36493</v>
      </c>
      <c r="C1958" s="2" t="s">
        <v>0</v>
      </c>
      <c r="D1958" s="109"/>
      <c r="E1958" s="109"/>
      <c r="F1958" s="11">
        <f t="shared" si="127"/>
        <v>36494</v>
      </c>
      <c r="G1958" s="7">
        <v>36493</v>
      </c>
      <c r="H1958" s="16">
        <v>13899.4</v>
      </c>
      <c r="I1958" s="17">
        <f t="shared" si="128"/>
        <v>4.9654756542527178E-4</v>
      </c>
      <c r="J1958" s="18">
        <f t="shared" si="129"/>
        <v>0.13333820172296046</v>
      </c>
      <c r="K1958" s="139"/>
      <c r="M1958" s="93"/>
    </row>
    <row r="1959" spans="1:13">
      <c r="A1959" s="11">
        <f t="shared" si="126"/>
        <v>36494</v>
      </c>
      <c r="B1959" s="7">
        <v>36494</v>
      </c>
      <c r="C1959" s="2" t="s">
        <v>0</v>
      </c>
      <c r="D1959" s="109"/>
      <c r="E1959" s="109"/>
      <c r="F1959" s="11">
        <f t="shared" si="127"/>
        <v>36494</v>
      </c>
      <c r="G1959" s="7">
        <v>36494</v>
      </c>
      <c r="H1959" s="16">
        <v>13775.9</v>
      </c>
      <c r="I1959" s="17">
        <f t="shared" si="128"/>
        <v>-8.9249850794977312E-3</v>
      </c>
      <c r="J1959" s="18">
        <f t="shared" si="129"/>
        <v>0.13419980176442295</v>
      </c>
      <c r="K1959" s="139"/>
      <c r="M1959" s="93"/>
    </row>
    <row r="1960" spans="1:13">
      <c r="A1960" s="11">
        <f t="shared" si="126"/>
        <v>36525</v>
      </c>
      <c r="B1960" s="7">
        <v>36495</v>
      </c>
      <c r="C1960" s="2" t="s">
        <v>0</v>
      </c>
      <c r="D1960" s="109"/>
      <c r="E1960" s="109"/>
      <c r="F1960" s="11">
        <f t="shared" si="127"/>
        <v>36525</v>
      </c>
      <c r="G1960" s="7">
        <v>36495</v>
      </c>
      <c r="H1960" s="16">
        <v>13802.5</v>
      </c>
      <c r="I1960" s="17">
        <f t="shared" si="128"/>
        <v>1.9290465181957611E-3</v>
      </c>
      <c r="J1960" s="18">
        <f t="shared" si="129"/>
        <v>0.13419457686512645</v>
      </c>
      <c r="K1960" s="139"/>
      <c r="M1960" s="93"/>
    </row>
    <row r="1961" spans="1:13">
      <c r="A1961" s="11">
        <f t="shared" si="126"/>
        <v>36525</v>
      </c>
      <c r="B1961" s="7">
        <v>36496</v>
      </c>
      <c r="C1961" s="2" t="s">
        <v>0</v>
      </c>
      <c r="D1961" s="109"/>
      <c r="E1961" s="109"/>
      <c r="F1961" s="11">
        <f t="shared" si="127"/>
        <v>36525</v>
      </c>
      <c r="G1961" s="7">
        <v>36496</v>
      </c>
      <c r="H1961" s="16">
        <v>14013.3</v>
      </c>
      <c r="I1961" s="17">
        <f t="shared" si="128"/>
        <v>1.5157143474784128E-2</v>
      </c>
      <c r="J1961" s="18">
        <f t="shared" si="129"/>
        <v>0.13653042141281765</v>
      </c>
      <c r="K1961" s="139"/>
      <c r="M1961" s="93"/>
    </row>
    <row r="1962" spans="1:13">
      <c r="A1962" s="11">
        <f t="shared" si="126"/>
        <v>36525</v>
      </c>
      <c r="B1962" s="7">
        <v>36497</v>
      </c>
      <c r="C1962" s="2" t="s">
        <v>0</v>
      </c>
      <c r="D1962" s="109"/>
      <c r="E1962" s="109"/>
      <c r="F1962" s="11">
        <f t="shared" si="127"/>
        <v>36525</v>
      </c>
      <c r="G1962" s="7">
        <v>36497</v>
      </c>
      <c r="H1962" s="16">
        <v>14109.5</v>
      </c>
      <c r="I1962" s="17">
        <f t="shared" si="128"/>
        <v>6.8414507249195417E-3</v>
      </c>
      <c r="J1962" s="18">
        <f t="shared" si="129"/>
        <v>0.13519740117761284</v>
      </c>
      <c r="K1962" s="139"/>
      <c r="M1962" s="93"/>
    </row>
    <row r="1963" spans="1:13">
      <c r="A1963" s="11">
        <f t="shared" si="126"/>
        <v>36525</v>
      </c>
      <c r="B1963" s="7">
        <v>36500</v>
      </c>
      <c r="C1963" s="2" t="s">
        <v>0</v>
      </c>
      <c r="D1963" s="109"/>
      <c r="E1963" s="109"/>
      <c r="F1963" s="11">
        <f t="shared" si="127"/>
        <v>36525</v>
      </c>
      <c r="G1963" s="7">
        <v>36500</v>
      </c>
      <c r="H1963" s="16">
        <v>14287.7</v>
      </c>
      <c r="I1963" s="17">
        <f t="shared" si="128"/>
        <v>1.255069789740695E-2</v>
      </c>
      <c r="J1963" s="18">
        <f t="shared" si="129"/>
        <v>0.13637140625955432</v>
      </c>
      <c r="K1963" s="139"/>
      <c r="M1963" s="93"/>
    </row>
    <row r="1964" spans="1:13">
      <c r="A1964" s="11">
        <f t="shared" si="126"/>
        <v>36525</v>
      </c>
      <c r="B1964" s="7">
        <v>36501</v>
      </c>
      <c r="C1964" s="2" t="s">
        <v>0</v>
      </c>
      <c r="D1964" s="109"/>
      <c r="E1964" s="109"/>
      <c r="F1964" s="11">
        <f t="shared" si="127"/>
        <v>36525</v>
      </c>
      <c r="G1964" s="7">
        <v>36501</v>
      </c>
      <c r="H1964" s="16">
        <v>14150.4</v>
      </c>
      <c r="I1964" s="17">
        <f t="shared" si="128"/>
        <v>-9.6561350322378649E-3</v>
      </c>
      <c r="J1964" s="18">
        <f t="shared" si="129"/>
        <v>0.1363665189056624</v>
      </c>
      <c r="K1964" s="139"/>
      <c r="M1964" s="93"/>
    </row>
    <row r="1965" spans="1:13">
      <c r="A1965" s="11">
        <f t="shared" si="126"/>
        <v>36525</v>
      </c>
      <c r="B1965" s="7">
        <v>36502</v>
      </c>
      <c r="C1965" s="2" t="s">
        <v>0</v>
      </c>
      <c r="D1965" s="109"/>
      <c r="E1965" s="109"/>
      <c r="F1965" s="11">
        <f t="shared" si="127"/>
        <v>36525</v>
      </c>
      <c r="G1965" s="7">
        <v>36502</v>
      </c>
      <c r="H1965" s="16">
        <v>14172.1</v>
      </c>
      <c r="I1965" s="17">
        <f t="shared" si="128"/>
        <v>1.5323509044856774E-3</v>
      </c>
      <c r="J1965" s="18">
        <f t="shared" si="129"/>
        <v>0.13533032799300249</v>
      </c>
      <c r="K1965" s="139"/>
      <c r="M1965" s="93"/>
    </row>
    <row r="1966" spans="1:13">
      <c r="A1966" s="11">
        <f t="shared" si="126"/>
        <v>36525</v>
      </c>
      <c r="B1966" s="7">
        <v>36503</v>
      </c>
      <c r="C1966" s="2" t="s">
        <v>0</v>
      </c>
      <c r="D1966" s="109"/>
      <c r="E1966" s="109"/>
      <c r="F1966" s="11">
        <f t="shared" si="127"/>
        <v>36525</v>
      </c>
      <c r="G1966" s="7">
        <v>36503</v>
      </c>
      <c r="H1966" s="16">
        <v>14318.3</v>
      </c>
      <c r="I1966" s="17">
        <f t="shared" si="128"/>
        <v>1.0263196256086269E-2</v>
      </c>
      <c r="J1966" s="18">
        <f t="shared" si="129"/>
        <v>0.13603711532353985</v>
      </c>
      <c r="K1966" s="139"/>
      <c r="M1966" s="93"/>
    </row>
    <row r="1967" spans="1:13">
      <c r="A1967" s="11">
        <f t="shared" si="126"/>
        <v>36525</v>
      </c>
      <c r="B1967" s="7">
        <v>36504</v>
      </c>
      <c r="C1967" s="2" t="s">
        <v>0</v>
      </c>
      <c r="D1967" s="109"/>
      <c r="E1967" s="109"/>
      <c r="F1967" s="11">
        <f t="shared" si="127"/>
        <v>36525</v>
      </c>
      <c r="G1967" s="7">
        <v>36504</v>
      </c>
      <c r="H1967" s="16">
        <v>14243.1</v>
      </c>
      <c r="I1967" s="17">
        <f t="shared" si="128"/>
        <v>-5.2658604809368873E-3</v>
      </c>
      <c r="J1967" s="18">
        <f t="shared" si="129"/>
        <v>0.13621310438636935</v>
      </c>
      <c r="K1967" s="139"/>
      <c r="M1967" s="93"/>
    </row>
    <row r="1968" spans="1:13">
      <c r="A1968" s="11">
        <f t="shared" si="126"/>
        <v>36525</v>
      </c>
      <c r="B1968" s="7">
        <v>36507</v>
      </c>
      <c r="C1968" s="2" t="s">
        <v>0</v>
      </c>
      <c r="D1968" s="109"/>
      <c r="E1968" s="109"/>
      <c r="F1968" s="11">
        <f t="shared" si="127"/>
        <v>36525</v>
      </c>
      <c r="G1968" s="7">
        <v>36507</v>
      </c>
      <c r="H1968" s="16">
        <v>14182.1</v>
      </c>
      <c r="I1968" s="17">
        <f t="shared" si="128"/>
        <v>-4.2919728719736493E-3</v>
      </c>
      <c r="J1968" s="18">
        <f t="shared" si="129"/>
        <v>0.13560097028506765</v>
      </c>
      <c r="K1968" s="139"/>
      <c r="M1968" s="93"/>
    </row>
    <row r="1969" spans="1:13">
      <c r="A1969" s="11">
        <f t="shared" si="126"/>
        <v>36525</v>
      </c>
      <c r="B1969" s="7">
        <v>36508</v>
      </c>
      <c r="C1969" s="2" t="s">
        <v>0</v>
      </c>
      <c r="D1969" s="109"/>
      <c r="E1969" s="109"/>
      <c r="F1969" s="11">
        <f t="shared" si="127"/>
        <v>36525</v>
      </c>
      <c r="G1969" s="7">
        <v>36508</v>
      </c>
      <c r="H1969" s="16">
        <v>14199.7</v>
      </c>
      <c r="I1969" s="17">
        <f t="shared" si="128"/>
        <v>1.2402315748817E-3</v>
      </c>
      <c r="J1969" s="18">
        <f t="shared" si="129"/>
        <v>0.13490102113280839</v>
      </c>
      <c r="K1969" s="139"/>
      <c r="M1969" s="93"/>
    </row>
    <row r="1970" spans="1:13">
      <c r="A1970" s="11">
        <f t="shared" si="126"/>
        <v>36525</v>
      </c>
      <c r="B1970" s="7">
        <v>36509</v>
      </c>
      <c r="C1970" s="2" t="s">
        <v>0</v>
      </c>
      <c r="D1970" s="109"/>
      <c r="E1970" s="109"/>
      <c r="F1970" s="11">
        <f t="shared" si="127"/>
        <v>36525</v>
      </c>
      <c r="G1970" s="7">
        <v>36509</v>
      </c>
      <c r="H1970" s="16">
        <v>14260.9</v>
      </c>
      <c r="I1970" s="17">
        <f t="shared" si="128"/>
        <v>4.300688975579732E-3</v>
      </c>
      <c r="J1970" s="18">
        <f t="shared" si="129"/>
        <v>0.1341556839503466</v>
      </c>
      <c r="K1970" s="139"/>
      <c r="M1970" s="93"/>
    </row>
    <row r="1971" spans="1:13">
      <c r="A1971" s="11">
        <f t="shared" si="126"/>
        <v>36525</v>
      </c>
      <c r="B1971" s="7">
        <v>36510</v>
      </c>
      <c r="C1971" s="2" t="s">
        <v>0</v>
      </c>
      <c r="D1971" s="109"/>
      <c r="E1971" s="109"/>
      <c r="F1971" s="11">
        <f t="shared" si="127"/>
        <v>36525</v>
      </c>
      <c r="G1971" s="7">
        <v>36510</v>
      </c>
      <c r="H1971" s="16">
        <v>14346.7</v>
      </c>
      <c r="I1971" s="17">
        <f t="shared" si="128"/>
        <v>5.9984240037363953E-3</v>
      </c>
      <c r="J1971" s="18">
        <f t="shared" si="129"/>
        <v>0.13441302110082962</v>
      </c>
      <c r="K1971" s="139"/>
      <c r="M1971" s="93"/>
    </row>
    <row r="1972" spans="1:13">
      <c r="A1972" s="11">
        <f t="shared" si="126"/>
        <v>36525</v>
      </c>
      <c r="B1972" s="7">
        <v>36511</v>
      </c>
      <c r="C1972" s="2" t="s">
        <v>0</v>
      </c>
      <c r="D1972" s="109"/>
      <c r="E1972" s="109"/>
      <c r="F1972" s="11">
        <f t="shared" si="127"/>
        <v>36525</v>
      </c>
      <c r="G1972" s="7">
        <v>36511</v>
      </c>
      <c r="H1972" s="16">
        <v>14405.6</v>
      </c>
      <c r="I1972" s="17">
        <f t="shared" si="128"/>
        <v>4.0970692703641296E-3</v>
      </c>
      <c r="J1972" s="18">
        <f t="shared" si="129"/>
        <v>0.1340244660085386</v>
      </c>
      <c r="K1972" s="139"/>
      <c r="M1972" s="93"/>
    </row>
    <row r="1973" spans="1:13">
      <c r="A1973" s="11">
        <f t="shared" si="126"/>
        <v>36525</v>
      </c>
      <c r="B1973" s="7">
        <v>36514</v>
      </c>
      <c r="C1973" s="2" t="s">
        <v>0</v>
      </c>
      <c r="D1973" s="109"/>
      <c r="E1973" s="109"/>
      <c r="F1973" s="11">
        <f t="shared" si="127"/>
        <v>36525</v>
      </c>
      <c r="G1973" s="7">
        <v>36514</v>
      </c>
      <c r="H1973" s="16">
        <v>14402</v>
      </c>
      <c r="I1973" s="17">
        <f t="shared" si="128"/>
        <v>-2.4993404648365308E-4</v>
      </c>
      <c r="J1973" s="18">
        <f t="shared" si="129"/>
        <v>0.13094994688258282</v>
      </c>
      <c r="K1973" s="139"/>
      <c r="M1973" s="93"/>
    </row>
    <row r="1974" spans="1:13">
      <c r="A1974" s="11">
        <f t="shared" si="126"/>
        <v>36525</v>
      </c>
      <c r="B1974" s="7">
        <v>36515</v>
      </c>
      <c r="C1974" s="2" t="s">
        <v>0</v>
      </c>
      <c r="D1974" s="109"/>
      <c r="E1974" s="109"/>
      <c r="F1974" s="11">
        <f t="shared" si="127"/>
        <v>36525</v>
      </c>
      <c r="G1974" s="7">
        <v>36515</v>
      </c>
      <c r="H1974" s="16">
        <v>14264.4</v>
      </c>
      <c r="I1974" s="17">
        <f t="shared" si="128"/>
        <v>-9.6001630342332309E-3</v>
      </c>
      <c r="J1974" s="18">
        <f t="shared" si="129"/>
        <v>0.13070832225819629</v>
      </c>
      <c r="K1974" s="139"/>
      <c r="M1974" s="93"/>
    </row>
    <row r="1975" spans="1:13">
      <c r="A1975" s="11">
        <f t="shared" si="126"/>
        <v>36525</v>
      </c>
      <c r="B1975" s="7">
        <v>36516</v>
      </c>
      <c r="C1975" s="2" t="s">
        <v>0</v>
      </c>
      <c r="D1975" s="109"/>
      <c r="E1975" s="109"/>
      <c r="F1975" s="11">
        <f t="shared" si="127"/>
        <v>36525</v>
      </c>
      <c r="G1975" s="7">
        <v>36516</v>
      </c>
      <c r="H1975" s="16">
        <v>14414.9</v>
      </c>
      <c r="I1975" s="17">
        <f t="shared" si="128"/>
        <v>1.0495471055685364E-2</v>
      </c>
      <c r="J1975" s="18">
        <f t="shared" si="129"/>
        <v>0.13001062557455209</v>
      </c>
      <c r="K1975" s="139"/>
      <c r="M1975" s="93"/>
    </row>
    <row r="1976" spans="1:13">
      <c r="A1976" s="11">
        <f t="shared" si="126"/>
        <v>36525</v>
      </c>
      <c r="B1976" s="7">
        <v>36517</v>
      </c>
      <c r="C1976" s="2" t="s">
        <v>0</v>
      </c>
      <c r="D1976" s="109"/>
      <c r="E1976" s="109"/>
      <c r="F1976" s="11">
        <f t="shared" si="127"/>
        <v>36525</v>
      </c>
      <c r="G1976" s="7">
        <v>36517</v>
      </c>
      <c r="H1976" s="16">
        <v>14318</v>
      </c>
      <c r="I1976" s="17">
        <f t="shared" si="128"/>
        <v>-6.7449068741341125E-3</v>
      </c>
      <c r="J1976" s="18">
        <f t="shared" si="129"/>
        <v>0.13059131737811766</v>
      </c>
      <c r="K1976" s="139"/>
      <c r="M1976" s="93"/>
    </row>
    <row r="1977" spans="1:13">
      <c r="A1977" s="11">
        <f t="shared" si="126"/>
        <v>36525</v>
      </c>
      <c r="B1977" s="7">
        <v>36518</v>
      </c>
      <c r="C1977" s="2" t="s">
        <v>0</v>
      </c>
      <c r="D1977" s="109"/>
      <c r="E1977" s="109"/>
      <c r="F1977" s="11">
        <f t="shared" si="127"/>
        <v>36525</v>
      </c>
      <c r="G1977" s="7">
        <v>36518</v>
      </c>
      <c r="H1977" s="16">
        <v>14405.4</v>
      </c>
      <c r="I1977" s="17">
        <f t="shared" si="128"/>
        <v>6.0856493130347303E-3</v>
      </c>
      <c r="J1977" s="18">
        <f t="shared" si="129"/>
        <v>0.13090070754317004</v>
      </c>
      <c r="K1977" s="139"/>
      <c r="M1977" s="93"/>
    </row>
    <row r="1978" spans="1:13">
      <c r="A1978" s="11">
        <f t="shared" si="126"/>
        <v>36525</v>
      </c>
      <c r="B1978" s="7">
        <v>36521</v>
      </c>
      <c r="C1978" s="2" t="s">
        <v>0</v>
      </c>
      <c r="D1978" s="109"/>
      <c r="E1978" s="109"/>
      <c r="F1978" s="11">
        <f t="shared" si="127"/>
        <v>36525</v>
      </c>
      <c r="G1978" s="7">
        <v>36521</v>
      </c>
      <c r="H1978" s="16">
        <v>14405.4</v>
      </c>
      <c r="I1978" s="17">
        <f t="shared" si="128"/>
        <v>0</v>
      </c>
      <c r="J1978" s="18">
        <f t="shared" si="129"/>
        <v>0.12940347107439915</v>
      </c>
      <c r="K1978" s="139"/>
      <c r="M1978" s="93"/>
    </row>
    <row r="1979" spans="1:13">
      <c r="A1979" s="11">
        <f t="shared" si="126"/>
        <v>36525</v>
      </c>
      <c r="B1979" s="7">
        <v>36522</v>
      </c>
      <c r="C1979" s="2" t="s">
        <v>0</v>
      </c>
      <c r="D1979" s="109"/>
      <c r="E1979" s="109"/>
      <c r="F1979" s="11">
        <f t="shared" si="127"/>
        <v>36525</v>
      </c>
      <c r="G1979" s="7">
        <v>36522</v>
      </c>
      <c r="H1979" s="16">
        <v>14405.4</v>
      </c>
      <c r="I1979" s="17">
        <f t="shared" si="128"/>
        <v>0</v>
      </c>
      <c r="J1979" s="18">
        <f t="shared" si="129"/>
        <v>0.12919897223084748</v>
      </c>
      <c r="K1979" s="139"/>
      <c r="M1979" s="93"/>
    </row>
    <row r="1980" spans="1:13">
      <c r="A1980" s="11">
        <f t="shared" si="126"/>
        <v>36525</v>
      </c>
      <c r="B1980" s="7">
        <v>36523</v>
      </c>
      <c r="C1980" s="2" t="s">
        <v>0</v>
      </c>
      <c r="D1980" s="109"/>
      <c r="E1980" s="109"/>
      <c r="F1980" s="11">
        <f t="shared" si="127"/>
        <v>36525</v>
      </c>
      <c r="G1980" s="7">
        <v>36523</v>
      </c>
      <c r="H1980" s="16">
        <v>14424.6</v>
      </c>
      <c r="I1980" s="17">
        <f t="shared" si="128"/>
        <v>1.331946086613288E-3</v>
      </c>
      <c r="J1980" s="18">
        <f t="shared" si="129"/>
        <v>0.12842651432647831</v>
      </c>
      <c r="K1980" s="139"/>
      <c r="M1980" s="93"/>
    </row>
    <row r="1981" spans="1:13">
      <c r="A1981" s="11">
        <f t="shared" si="126"/>
        <v>36525</v>
      </c>
      <c r="B1981" s="7">
        <v>36524</v>
      </c>
      <c r="C1981" s="2" t="s">
        <v>0</v>
      </c>
      <c r="D1981" s="109"/>
      <c r="E1981" s="109"/>
      <c r="F1981" s="11">
        <f t="shared" si="127"/>
        <v>36525</v>
      </c>
      <c r="G1981" s="7">
        <v>36524</v>
      </c>
      <c r="H1981" s="16">
        <v>14485</v>
      </c>
      <c r="I1981" s="17">
        <f t="shared" si="128"/>
        <v>4.1785488476724269E-3</v>
      </c>
      <c r="J1981" s="18">
        <f t="shared" si="129"/>
        <v>0.12842766821406221</v>
      </c>
      <c r="K1981" s="139"/>
      <c r="M1981" s="93"/>
    </row>
    <row r="1982" spans="1:13">
      <c r="A1982" s="11">
        <f t="shared" si="126"/>
        <v>36525</v>
      </c>
      <c r="B1982" s="7">
        <v>36525</v>
      </c>
      <c r="C1982" s="2" t="s">
        <v>0</v>
      </c>
      <c r="D1982" s="109"/>
      <c r="E1982" s="109"/>
      <c r="F1982" s="11">
        <f t="shared" si="127"/>
        <v>36525</v>
      </c>
      <c r="G1982" s="7">
        <v>36525</v>
      </c>
      <c r="H1982" s="16">
        <v>14484</v>
      </c>
      <c r="I1982" s="17">
        <f t="shared" si="128"/>
        <v>-6.9039317918990112E-5</v>
      </c>
      <c r="J1982" s="18">
        <f t="shared" si="129"/>
        <v>0.12763971694961085</v>
      </c>
      <c r="K1982" s="139"/>
      <c r="M1982" s="93"/>
    </row>
    <row r="1983" spans="1:13">
      <c r="A1983" s="11">
        <f t="shared" si="126"/>
        <v>36556</v>
      </c>
      <c r="B1983" s="7">
        <v>36528</v>
      </c>
      <c r="C1983" s="2" t="s">
        <v>0</v>
      </c>
      <c r="D1983" s="109"/>
      <c r="E1983" s="109"/>
      <c r="F1983" s="11">
        <f t="shared" si="127"/>
        <v>36556</v>
      </c>
      <c r="G1983" s="7">
        <v>36528</v>
      </c>
      <c r="H1983" s="16">
        <v>14487</v>
      </c>
      <c r="I1983" s="17">
        <f t="shared" si="128"/>
        <v>2.0710365611968849E-4</v>
      </c>
      <c r="J1983" s="18">
        <f t="shared" si="129"/>
        <v>0.1264471380844561</v>
      </c>
      <c r="K1983" s="139"/>
      <c r="M1983" s="93"/>
    </row>
    <row r="1984" spans="1:13">
      <c r="A1984" s="11">
        <f t="shared" si="126"/>
        <v>36556</v>
      </c>
      <c r="B1984" s="7">
        <v>36529</v>
      </c>
      <c r="C1984" s="2" t="s">
        <v>0</v>
      </c>
      <c r="D1984" s="109"/>
      <c r="E1984" s="109"/>
      <c r="F1984" s="11">
        <f t="shared" si="127"/>
        <v>36556</v>
      </c>
      <c r="G1984" s="7">
        <v>36529</v>
      </c>
      <c r="H1984" s="16">
        <v>14375.8</v>
      </c>
      <c r="I1984" s="17">
        <f t="shared" si="128"/>
        <v>-7.7054582507122237E-3</v>
      </c>
      <c r="J1984" s="18">
        <f t="shared" si="129"/>
        <v>0.12466378571285285</v>
      </c>
      <c r="K1984" s="139"/>
      <c r="M1984" s="93"/>
    </row>
    <row r="1985" spans="1:13">
      <c r="A1985" s="11">
        <f t="shared" si="126"/>
        <v>36556</v>
      </c>
      <c r="B1985" s="7">
        <v>36530</v>
      </c>
      <c r="C1985" s="2" t="s">
        <v>0</v>
      </c>
      <c r="D1985" s="109"/>
      <c r="E1985" s="109"/>
      <c r="F1985" s="11">
        <f t="shared" si="127"/>
        <v>36556</v>
      </c>
      <c r="G1985" s="7">
        <v>36530</v>
      </c>
      <c r="H1985" s="16">
        <v>14026.3</v>
      </c>
      <c r="I1985" s="17">
        <f t="shared" si="128"/>
        <v>-2.461209857354197E-2</v>
      </c>
      <c r="J1985" s="18">
        <f t="shared" si="129"/>
        <v>0.12941151422752095</v>
      </c>
      <c r="K1985" s="139"/>
      <c r="M1985" s="93"/>
    </row>
    <row r="1986" spans="1:13">
      <c r="A1986" s="11">
        <f t="shared" si="126"/>
        <v>36556</v>
      </c>
      <c r="B1986" s="7">
        <v>36531</v>
      </c>
      <c r="C1986" s="2" t="s">
        <v>0</v>
      </c>
      <c r="D1986" s="109"/>
      <c r="E1986" s="109"/>
      <c r="F1986" s="11">
        <f t="shared" si="127"/>
        <v>36556</v>
      </c>
      <c r="G1986" s="7">
        <v>36531</v>
      </c>
      <c r="H1986" s="16">
        <v>13934.6</v>
      </c>
      <c r="I1986" s="17">
        <f t="shared" si="128"/>
        <v>-6.5591829137312983E-3</v>
      </c>
      <c r="J1986" s="18">
        <f t="shared" si="129"/>
        <v>0.12994789899963294</v>
      </c>
      <c r="K1986" s="139"/>
      <c r="M1986" s="93"/>
    </row>
    <row r="1987" spans="1:13">
      <c r="A1987" s="11">
        <f t="shared" ref="A1987:A2050" si="130">EOMONTH(B1987,0)</f>
        <v>36556</v>
      </c>
      <c r="B1987" s="7">
        <v>36532</v>
      </c>
      <c r="C1987" s="2" t="s">
        <v>0</v>
      </c>
      <c r="D1987" s="109"/>
      <c r="E1987" s="109"/>
      <c r="F1987" s="11">
        <f t="shared" ref="F1987:F2050" si="131">EOMONTH(G1987,0)</f>
        <v>36556</v>
      </c>
      <c r="G1987" s="7">
        <v>36532</v>
      </c>
      <c r="H1987" s="16">
        <v>14047.5</v>
      </c>
      <c r="I1987" s="17">
        <f t="shared" si="128"/>
        <v>8.0694881826871255E-3</v>
      </c>
      <c r="J1987" s="18">
        <f t="shared" si="129"/>
        <v>0.12911101927067115</v>
      </c>
      <c r="K1987" s="139"/>
      <c r="M1987" s="93"/>
    </row>
    <row r="1988" spans="1:13">
      <c r="A1988" s="11">
        <f t="shared" si="130"/>
        <v>36556</v>
      </c>
      <c r="B1988" s="7">
        <v>36535</v>
      </c>
      <c r="C1988" s="2" t="s">
        <v>0</v>
      </c>
      <c r="D1988" s="109"/>
      <c r="E1988" s="109"/>
      <c r="F1988" s="11">
        <f t="shared" si="131"/>
        <v>36556</v>
      </c>
      <c r="G1988" s="7">
        <v>36535</v>
      </c>
      <c r="H1988" s="16">
        <v>14332.3</v>
      </c>
      <c r="I1988" s="17">
        <f t="shared" ref="I1988:I2051" si="132">IF(AND(ISNUMBER(H1987),ISNUMBER(H1988)),LN(H1988/H1987)," ")</f>
        <v>2.0071287399153814E-2</v>
      </c>
      <c r="J1988" s="18">
        <f t="shared" si="129"/>
        <v>0.13142383481956596</v>
      </c>
      <c r="K1988" s="139"/>
      <c r="M1988" s="93"/>
    </row>
    <row r="1989" spans="1:13">
      <c r="A1989" s="11">
        <f t="shared" si="130"/>
        <v>36556</v>
      </c>
      <c r="B1989" s="7">
        <v>36536</v>
      </c>
      <c r="C1989" s="2" t="s">
        <v>0</v>
      </c>
      <c r="D1989" s="109"/>
      <c r="E1989" s="109"/>
      <c r="F1989" s="11">
        <f t="shared" si="131"/>
        <v>36556</v>
      </c>
      <c r="G1989" s="7">
        <v>36536</v>
      </c>
      <c r="H1989" s="16">
        <v>14684.7</v>
      </c>
      <c r="I1989" s="17">
        <f t="shared" si="132"/>
        <v>2.4290404029345434E-2</v>
      </c>
      <c r="J1989" s="18">
        <f t="shared" si="129"/>
        <v>0.13718692368576732</v>
      </c>
      <c r="K1989" s="139"/>
      <c r="M1989" s="93"/>
    </row>
    <row r="1990" spans="1:13">
      <c r="A1990" s="11">
        <f t="shared" si="130"/>
        <v>36556</v>
      </c>
      <c r="B1990" s="7">
        <v>36537</v>
      </c>
      <c r="C1990" s="2" t="s">
        <v>0</v>
      </c>
      <c r="D1990" s="109"/>
      <c r="E1990" s="109"/>
      <c r="F1990" s="11">
        <f t="shared" si="131"/>
        <v>36556</v>
      </c>
      <c r="G1990" s="7">
        <v>36537</v>
      </c>
      <c r="H1990" s="16">
        <v>14348.5</v>
      </c>
      <c r="I1990" s="17">
        <f t="shared" si="132"/>
        <v>-2.3160728307411088E-2</v>
      </c>
      <c r="J1990" s="18">
        <f t="shared" si="129"/>
        <v>0.142987170836405</v>
      </c>
      <c r="K1990" s="139"/>
      <c r="M1990" s="93"/>
    </row>
    <row r="1991" spans="1:13">
      <c r="A1991" s="11">
        <f t="shared" si="130"/>
        <v>36556</v>
      </c>
      <c r="B1991" s="7">
        <v>36538</v>
      </c>
      <c r="C1991" s="2" t="s">
        <v>0</v>
      </c>
      <c r="D1991" s="109"/>
      <c r="E1991" s="109"/>
      <c r="F1991" s="11">
        <f t="shared" si="131"/>
        <v>36556</v>
      </c>
      <c r="G1991" s="7">
        <v>36538</v>
      </c>
      <c r="H1991" s="16">
        <v>14309.2</v>
      </c>
      <c r="I1991" s="17">
        <f t="shared" si="132"/>
        <v>-2.7427200812506027E-3</v>
      </c>
      <c r="J1991" s="18">
        <f t="shared" si="129"/>
        <v>0.14297907818834965</v>
      </c>
      <c r="K1991" s="139"/>
      <c r="M1991" s="93"/>
    </row>
    <row r="1992" spans="1:13">
      <c r="A1992" s="11">
        <f t="shared" si="130"/>
        <v>36556</v>
      </c>
      <c r="B1992" s="7">
        <v>36539</v>
      </c>
      <c r="C1992" s="2" t="s">
        <v>0</v>
      </c>
      <c r="D1992" s="109"/>
      <c r="E1992" s="109"/>
      <c r="F1992" s="11">
        <f t="shared" si="131"/>
        <v>36556</v>
      </c>
      <c r="G1992" s="7">
        <v>36539</v>
      </c>
      <c r="H1992" s="16">
        <v>14476.6</v>
      </c>
      <c r="I1992" s="17">
        <f t="shared" si="132"/>
        <v>1.163086571228965E-2</v>
      </c>
      <c r="J1992" s="18">
        <f t="shared" si="129"/>
        <v>0.14413948034712645</v>
      </c>
      <c r="K1992" s="139"/>
      <c r="M1992" s="93"/>
    </row>
    <row r="1993" spans="1:13">
      <c r="A1993" s="11">
        <f t="shared" si="130"/>
        <v>36556</v>
      </c>
      <c r="B1993" s="7">
        <v>36542</v>
      </c>
      <c r="C1993" s="2" t="s">
        <v>0</v>
      </c>
      <c r="D1993" s="109"/>
      <c r="E1993" s="109"/>
      <c r="F1993" s="11">
        <f t="shared" si="131"/>
        <v>36556</v>
      </c>
      <c r="G1993" s="7">
        <v>36542</v>
      </c>
      <c r="H1993" s="16">
        <v>14506.2</v>
      </c>
      <c r="I1993" s="17">
        <f t="shared" si="132"/>
        <v>2.0425914881500233E-3</v>
      </c>
      <c r="J1993" s="18">
        <f t="shared" si="129"/>
        <v>0.14320319044465049</v>
      </c>
      <c r="K1993" s="139"/>
      <c r="M1993" s="93"/>
    </row>
    <row r="1994" spans="1:13">
      <c r="A1994" s="11">
        <f t="shared" si="130"/>
        <v>36556</v>
      </c>
      <c r="B1994" s="7">
        <v>36543</v>
      </c>
      <c r="C1994" s="2" t="s">
        <v>0</v>
      </c>
      <c r="D1994" s="109"/>
      <c r="E1994" s="109"/>
      <c r="F1994" s="11">
        <f t="shared" si="131"/>
        <v>36556</v>
      </c>
      <c r="G1994" s="7">
        <v>36543</v>
      </c>
      <c r="H1994" s="16">
        <v>14540.3</v>
      </c>
      <c r="I1994" s="17">
        <f t="shared" si="132"/>
        <v>2.3479603853044768E-3</v>
      </c>
      <c r="J1994" s="18">
        <f t="shared" si="129"/>
        <v>0.14316408464254265</v>
      </c>
      <c r="K1994" s="139"/>
      <c r="M1994" s="93"/>
    </row>
    <row r="1995" spans="1:13">
      <c r="A1995" s="11">
        <f t="shared" si="130"/>
        <v>36556</v>
      </c>
      <c r="B1995" s="7">
        <v>36544</v>
      </c>
      <c r="C1995" s="2" t="s">
        <v>0</v>
      </c>
      <c r="D1995" s="109"/>
      <c r="E1995" s="109"/>
      <c r="F1995" s="11">
        <f t="shared" si="131"/>
        <v>36556</v>
      </c>
      <c r="G1995" s="7">
        <v>36544</v>
      </c>
      <c r="H1995" s="16">
        <v>14315.9</v>
      </c>
      <c r="I1995" s="17">
        <f t="shared" si="132"/>
        <v>-1.5553296941809226E-2</v>
      </c>
      <c r="J1995" s="18">
        <f t="shared" si="129"/>
        <v>0.14363322893161731</v>
      </c>
      <c r="K1995" s="139"/>
      <c r="M1995" s="93"/>
    </row>
    <row r="1996" spans="1:13">
      <c r="A1996" s="11">
        <f t="shared" si="130"/>
        <v>36556</v>
      </c>
      <c r="B1996" s="7">
        <v>36545</v>
      </c>
      <c r="C1996" s="2" t="s">
        <v>0</v>
      </c>
      <c r="D1996" s="109"/>
      <c r="E1996" s="109"/>
      <c r="F1996" s="11">
        <f t="shared" si="131"/>
        <v>36556</v>
      </c>
      <c r="G1996" s="7">
        <v>36545</v>
      </c>
      <c r="H1996" s="16">
        <v>14468.7</v>
      </c>
      <c r="I1996" s="17">
        <f t="shared" si="132"/>
        <v>1.0616887869005826E-2</v>
      </c>
      <c r="J1996" s="18">
        <f t="shared" si="129"/>
        <v>0.14299615559895698</v>
      </c>
      <c r="K1996" s="139"/>
      <c r="M1996" s="93"/>
    </row>
    <row r="1997" spans="1:13">
      <c r="A1997" s="11">
        <f t="shared" si="130"/>
        <v>36556</v>
      </c>
      <c r="B1997" s="7">
        <v>36546</v>
      </c>
      <c r="C1997" s="2" t="s">
        <v>0</v>
      </c>
      <c r="D1997" s="109"/>
      <c r="E1997" s="109"/>
      <c r="F1997" s="11">
        <f t="shared" si="131"/>
        <v>36556</v>
      </c>
      <c r="G1997" s="7">
        <v>36546</v>
      </c>
      <c r="H1997" s="16">
        <v>14283</v>
      </c>
      <c r="I1997" s="17">
        <f t="shared" si="132"/>
        <v>-1.2917676676503065E-2</v>
      </c>
      <c r="J1997" s="18">
        <f t="shared" si="129"/>
        <v>0.14485838393812595</v>
      </c>
      <c r="K1997" s="139"/>
      <c r="M1997" s="93"/>
    </row>
    <row r="1998" spans="1:13">
      <c r="A1998" s="11">
        <f t="shared" si="130"/>
        <v>36556</v>
      </c>
      <c r="B1998" s="7">
        <v>36549</v>
      </c>
      <c r="C1998" s="2" t="s">
        <v>0</v>
      </c>
      <c r="D1998" s="109"/>
      <c r="E1998" s="109"/>
      <c r="F1998" s="11">
        <f t="shared" si="131"/>
        <v>36556</v>
      </c>
      <c r="G1998" s="7">
        <v>36549</v>
      </c>
      <c r="H1998" s="16">
        <v>14266.7</v>
      </c>
      <c r="I1998" s="17">
        <f t="shared" si="132"/>
        <v>-1.1418685149812535E-3</v>
      </c>
      <c r="J1998" s="18">
        <f t="shared" si="129"/>
        <v>0.14483400099079488</v>
      </c>
      <c r="K1998" s="139"/>
      <c r="M1998" s="93"/>
    </row>
    <row r="1999" spans="1:13">
      <c r="A1999" s="11">
        <f t="shared" si="130"/>
        <v>36556</v>
      </c>
      <c r="B1999" s="7">
        <v>36550</v>
      </c>
      <c r="C1999" s="2" t="s">
        <v>0</v>
      </c>
      <c r="D1999" s="109"/>
      <c r="E1999" s="109"/>
      <c r="F1999" s="11">
        <f t="shared" si="131"/>
        <v>36556</v>
      </c>
      <c r="G1999" s="7">
        <v>36550</v>
      </c>
      <c r="H1999" s="16">
        <v>14171.2</v>
      </c>
      <c r="I1999" s="17">
        <f t="shared" si="132"/>
        <v>-6.7164142923286053E-3</v>
      </c>
      <c r="J1999" s="18">
        <f t="shared" si="129"/>
        <v>0.14522661648626833</v>
      </c>
      <c r="K1999" s="139"/>
      <c r="M1999" s="93"/>
    </row>
    <row r="2000" spans="1:13">
      <c r="A2000" s="11">
        <f t="shared" si="130"/>
        <v>36556</v>
      </c>
      <c r="B2000" s="7">
        <v>36551</v>
      </c>
      <c r="C2000" s="2" t="s">
        <v>0</v>
      </c>
      <c r="D2000" s="109"/>
      <c r="E2000" s="109"/>
      <c r="F2000" s="11">
        <f t="shared" si="131"/>
        <v>36556</v>
      </c>
      <c r="G2000" s="7">
        <v>36551</v>
      </c>
      <c r="H2000" s="16">
        <v>14169.2</v>
      </c>
      <c r="I2000" s="17">
        <f t="shared" si="132"/>
        <v>-1.4114126852976828E-4</v>
      </c>
      <c r="J2000" s="18">
        <f t="shared" si="129"/>
        <v>0.14523683206521218</v>
      </c>
      <c r="K2000" s="139"/>
      <c r="M2000" s="93"/>
    </row>
    <row r="2001" spans="1:13">
      <c r="A2001" s="11">
        <f t="shared" si="130"/>
        <v>36556</v>
      </c>
      <c r="B2001" s="7">
        <v>36552</v>
      </c>
      <c r="C2001" s="2" t="s">
        <v>0</v>
      </c>
      <c r="D2001" s="109"/>
      <c r="E2001" s="109"/>
      <c r="F2001" s="11">
        <f t="shared" si="131"/>
        <v>36556</v>
      </c>
      <c r="G2001" s="7">
        <v>36552</v>
      </c>
      <c r="H2001" s="16">
        <v>14181.4</v>
      </c>
      <c r="I2001" s="17">
        <f t="shared" si="132"/>
        <v>8.6065203227198483E-4</v>
      </c>
      <c r="J2001" s="18">
        <f t="shared" si="129"/>
        <v>0.14455726601821223</v>
      </c>
      <c r="K2001" s="139"/>
      <c r="M2001" s="93"/>
    </row>
    <row r="2002" spans="1:13">
      <c r="A2002" s="11">
        <f t="shared" si="130"/>
        <v>36556</v>
      </c>
      <c r="B2002" s="7">
        <v>36553</v>
      </c>
      <c r="C2002" s="2" t="s">
        <v>0</v>
      </c>
      <c r="D2002" s="109"/>
      <c r="E2002" s="109"/>
      <c r="F2002" s="11">
        <f t="shared" si="131"/>
        <v>36556</v>
      </c>
      <c r="G2002" s="7">
        <v>36553</v>
      </c>
      <c r="H2002" s="16">
        <v>14245.7</v>
      </c>
      <c r="I2002" s="17">
        <f t="shared" si="132"/>
        <v>4.5238599547551229E-3</v>
      </c>
      <c r="J2002" s="18">
        <f t="shared" si="129"/>
        <v>0.14334836255563319</v>
      </c>
      <c r="K2002" s="139"/>
      <c r="M2002" s="93"/>
    </row>
    <row r="2003" spans="1:13">
      <c r="A2003" s="11">
        <f t="shared" si="130"/>
        <v>36556</v>
      </c>
      <c r="B2003" s="7">
        <v>36556</v>
      </c>
      <c r="C2003" s="2" t="s">
        <v>0</v>
      </c>
      <c r="D2003" s="109"/>
      <c r="E2003" s="109"/>
      <c r="F2003" s="11">
        <f t="shared" si="131"/>
        <v>36556</v>
      </c>
      <c r="G2003" s="7">
        <v>36556</v>
      </c>
      <c r="H2003" s="16">
        <v>14318.6</v>
      </c>
      <c r="I2003" s="17">
        <f t="shared" si="132"/>
        <v>5.1042845983474052E-3</v>
      </c>
      <c r="J2003" s="18">
        <f t="shared" si="129"/>
        <v>0.14302379977082033</v>
      </c>
      <c r="K2003" s="139"/>
      <c r="M2003" s="93"/>
    </row>
    <row r="2004" spans="1:13">
      <c r="A2004" s="11">
        <f t="shared" si="130"/>
        <v>36585</v>
      </c>
      <c r="B2004" s="7">
        <v>36557</v>
      </c>
      <c r="C2004" s="2" t="s">
        <v>0</v>
      </c>
      <c r="D2004" s="109"/>
      <c r="E2004" s="109"/>
      <c r="F2004" s="11">
        <f t="shared" si="131"/>
        <v>36585</v>
      </c>
      <c r="G2004" s="7">
        <v>36557</v>
      </c>
      <c r="H2004" s="16">
        <v>14281.7</v>
      </c>
      <c r="I2004" s="17">
        <f t="shared" si="132"/>
        <v>-2.5803939451459505E-3</v>
      </c>
      <c r="J2004" s="18">
        <f t="shared" si="129"/>
        <v>0.14299212536928294</v>
      </c>
      <c r="K2004" s="139"/>
      <c r="M2004" s="93"/>
    </row>
    <row r="2005" spans="1:13">
      <c r="A2005" s="11">
        <f t="shared" si="130"/>
        <v>36585</v>
      </c>
      <c r="B2005" s="7">
        <v>36558</v>
      </c>
      <c r="C2005" s="2" t="s">
        <v>0</v>
      </c>
      <c r="D2005" s="109"/>
      <c r="E2005" s="109"/>
      <c r="F2005" s="11">
        <f t="shared" si="131"/>
        <v>36585</v>
      </c>
      <c r="G2005" s="7">
        <v>36558</v>
      </c>
      <c r="H2005" s="16">
        <v>14454.4</v>
      </c>
      <c r="I2005" s="17">
        <f t="shared" si="132"/>
        <v>1.201986903326731E-2</v>
      </c>
      <c r="J2005" s="18">
        <f t="shared" si="129"/>
        <v>0.14341188645755998</v>
      </c>
      <c r="K2005" s="139"/>
      <c r="M2005" s="93"/>
    </row>
    <row r="2006" spans="1:13">
      <c r="A2006" s="11">
        <f t="shared" si="130"/>
        <v>36585</v>
      </c>
      <c r="B2006" s="7">
        <v>36559</v>
      </c>
      <c r="C2006" s="2" t="s">
        <v>0</v>
      </c>
      <c r="D2006" s="109"/>
      <c r="E2006" s="109"/>
      <c r="F2006" s="11">
        <f t="shared" si="131"/>
        <v>36585</v>
      </c>
      <c r="G2006" s="7">
        <v>36559</v>
      </c>
      <c r="H2006" s="16">
        <v>14609</v>
      </c>
      <c r="I2006" s="17">
        <f t="shared" si="132"/>
        <v>1.0638910672229046E-2</v>
      </c>
      <c r="J2006" s="18">
        <f t="shared" si="129"/>
        <v>0.14375398663337813</v>
      </c>
      <c r="K2006" s="139"/>
      <c r="M2006" s="93"/>
    </row>
    <row r="2007" spans="1:13">
      <c r="A2007" s="11">
        <f t="shared" si="130"/>
        <v>36585</v>
      </c>
      <c r="B2007" s="7">
        <v>36560</v>
      </c>
      <c r="C2007" s="2" t="s">
        <v>0</v>
      </c>
      <c r="D2007" s="109"/>
      <c r="E2007" s="109"/>
      <c r="F2007" s="11">
        <f t="shared" si="131"/>
        <v>36585</v>
      </c>
      <c r="G2007" s="7">
        <v>36560</v>
      </c>
      <c r="H2007" s="16">
        <v>14498.9</v>
      </c>
      <c r="I2007" s="17">
        <f t="shared" si="132"/>
        <v>-7.5649926704860985E-3</v>
      </c>
      <c r="J2007" s="18">
        <f t="shared" si="129"/>
        <v>0.14346192115093398</v>
      </c>
      <c r="K2007" s="139"/>
      <c r="M2007" s="93"/>
    </row>
    <row r="2008" spans="1:13">
      <c r="A2008" s="11">
        <f t="shared" si="130"/>
        <v>36585</v>
      </c>
      <c r="B2008" s="7">
        <v>36563</v>
      </c>
      <c r="C2008" s="2" t="s">
        <v>0</v>
      </c>
      <c r="D2008" s="109"/>
      <c r="E2008" s="109"/>
      <c r="F2008" s="11">
        <f t="shared" si="131"/>
        <v>36585</v>
      </c>
      <c r="G2008" s="7">
        <v>36563</v>
      </c>
      <c r="H2008" s="16">
        <v>14588</v>
      </c>
      <c r="I2008" s="17">
        <f t="shared" si="132"/>
        <v>6.1264884665428107E-3</v>
      </c>
      <c r="J2008" s="18">
        <f t="shared" si="129"/>
        <v>0.14316590123014553</v>
      </c>
      <c r="K2008" s="139"/>
      <c r="M2008" s="93"/>
    </row>
    <row r="2009" spans="1:13">
      <c r="A2009" s="11">
        <f t="shared" si="130"/>
        <v>36585</v>
      </c>
      <c r="B2009" s="7">
        <v>36564</v>
      </c>
      <c r="C2009" s="2" t="s">
        <v>0</v>
      </c>
      <c r="D2009" s="109"/>
      <c r="E2009" s="109"/>
      <c r="F2009" s="11">
        <f t="shared" si="131"/>
        <v>36585</v>
      </c>
      <c r="G2009" s="7">
        <v>36564</v>
      </c>
      <c r="H2009" s="16">
        <v>14576.5</v>
      </c>
      <c r="I2009" s="17">
        <f t="shared" si="132"/>
        <v>-7.8863005338843074E-4</v>
      </c>
      <c r="J2009" s="18">
        <f t="shared" si="129"/>
        <v>0.14271109953913391</v>
      </c>
      <c r="K2009" s="139"/>
      <c r="M2009" s="93"/>
    </row>
    <row r="2010" spans="1:13">
      <c r="A2010" s="11">
        <f t="shared" si="130"/>
        <v>36585</v>
      </c>
      <c r="B2010" s="7">
        <v>36565</v>
      </c>
      <c r="C2010" s="2" t="s">
        <v>0</v>
      </c>
      <c r="D2010" s="109"/>
      <c r="E2010" s="109"/>
      <c r="F2010" s="11">
        <f t="shared" si="131"/>
        <v>36585</v>
      </c>
      <c r="G2010" s="7">
        <v>36565</v>
      </c>
      <c r="H2010" s="16">
        <v>14653.8</v>
      </c>
      <c r="I2010" s="17">
        <f t="shared" si="132"/>
        <v>5.2890446009143137E-3</v>
      </c>
      <c r="J2010" s="18">
        <f t="shared" si="129"/>
        <v>0.1423200569041404</v>
      </c>
      <c r="K2010" s="139"/>
      <c r="M2010" s="93"/>
    </row>
    <row r="2011" spans="1:13">
      <c r="A2011" s="11">
        <f t="shared" si="130"/>
        <v>36585</v>
      </c>
      <c r="B2011" s="7">
        <v>36566</v>
      </c>
      <c r="C2011" s="2" t="s">
        <v>0</v>
      </c>
      <c r="D2011" s="109"/>
      <c r="E2011" s="109"/>
      <c r="F2011" s="11">
        <f t="shared" si="131"/>
        <v>36585</v>
      </c>
      <c r="G2011" s="7">
        <v>36566</v>
      </c>
      <c r="H2011" s="16">
        <v>14848.9</v>
      </c>
      <c r="I2011" s="17">
        <f t="shared" si="132"/>
        <v>1.3226100937055259E-2</v>
      </c>
      <c r="J2011" s="18">
        <f t="shared" si="129"/>
        <v>0.14356632459054405</v>
      </c>
      <c r="K2011" s="139"/>
      <c r="M2011" s="93"/>
    </row>
    <row r="2012" spans="1:13">
      <c r="A2012" s="11">
        <f t="shared" si="130"/>
        <v>36585</v>
      </c>
      <c r="B2012" s="7">
        <v>36567</v>
      </c>
      <c r="C2012" s="2" t="s">
        <v>0</v>
      </c>
      <c r="D2012" s="109"/>
      <c r="E2012" s="109"/>
      <c r="F2012" s="11">
        <f t="shared" si="131"/>
        <v>36585</v>
      </c>
      <c r="G2012" s="7">
        <v>36567</v>
      </c>
      <c r="H2012" s="16">
        <v>14732</v>
      </c>
      <c r="I2012" s="17">
        <f t="shared" si="132"/>
        <v>-7.9037898481959003E-3</v>
      </c>
      <c r="J2012" s="18">
        <f t="shared" si="129"/>
        <v>0.14403944042629521</v>
      </c>
      <c r="K2012" s="139"/>
      <c r="M2012" s="93"/>
    </row>
    <row r="2013" spans="1:13">
      <c r="A2013" s="11">
        <f t="shared" si="130"/>
        <v>36585</v>
      </c>
      <c r="B2013" s="7">
        <v>36570</v>
      </c>
      <c r="C2013" s="2" t="s">
        <v>0</v>
      </c>
      <c r="D2013" s="109"/>
      <c r="E2013" s="109"/>
      <c r="F2013" s="11">
        <f t="shared" si="131"/>
        <v>36585</v>
      </c>
      <c r="G2013" s="7">
        <v>36570</v>
      </c>
      <c r="H2013" s="16">
        <v>14526.9</v>
      </c>
      <c r="I2013" s="17">
        <f t="shared" si="132"/>
        <v>-1.4019895449502657E-2</v>
      </c>
      <c r="J2013" s="18">
        <f t="shared" ref="J2013:J2076" si="133">IF(ISNUMBER(I2013),STDEV(I1924:I2013)*SQRT(252),"")</f>
        <v>0.14553677582053592</v>
      </c>
      <c r="K2013" s="139"/>
      <c r="M2013" s="93"/>
    </row>
    <row r="2014" spans="1:13">
      <c r="A2014" s="11">
        <f t="shared" si="130"/>
        <v>36585</v>
      </c>
      <c r="B2014" s="7">
        <v>36571</v>
      </c>
      <c r="C2014" s="2" t="s">
        <v>0</v>
      </c>
      <c r="D2014" s="109"/>
      <c r="E2014" s="109"/>
      <c r="F2014" s="11">
        <f t="shared" si="131"/>
        <v>36585</v>
      </c>
      <c r="G2014" s="7">
        <v>36571</v>
      </c>
      <c r="H2014" s="16">
        <v>14666.8</v>
      </c>
      <c r="I2014" s="17">
        <f t="shared" si="132"/>
        <v>9.5843329846040815E-3</v>
      </c>
      <c r="J2014" s="18">
        <f t="shared" si="133"/>
        <v>0.14622318899351108</v>
      </c>
      <c r="K2014" s="139"/>
      <c r="M2014" s="93"/>
    </row>
    <row r="2015" spans="1:13">
      <c r="A2015" s="11">
        <f t="shared" si="130"/>
        <v>36585</v>
      </c>
      <c r="B2015" s="7">
        <v>36572</v>
      </c>
      <c r="C2015" s="2" t="s">
        <v>0</v>
      </c>
      <c r="D2015" s="109"/>
      <c r="E2015" s="109"/>
      <c r="F2015" s="11">
        <f t="shared" si="131"/>
        <v>36585</v>
      </c>
      <c r="G2015" s="7">
        <v>36572</v>
      </c>
      <c r="H2015" s="16">
        <v>14657</v>
      </c>
      <c r="I2015" s="17">
        <f t="shared" si="132"/>
        <v>-6.6839907275665234E-4</v>
      </c>
      <c r="J2015" s="18">
        <f t="shared" si="133"/>
        <v>0.14521045883955744</v>
      </c>
      <c r="K2015" s="139"/>
      <c r="M2015" s="93"/>
    </row>
    <row r="2016" spans="1:13">
      <c r="A2016" s="11">
        <f t="shared" si="130"/>
        <v>36585</v>
      </c>
      <c r="B2016" s="7">
        <v>36573</v>
      </c>
      <c r="C2016" s="2" t="s">
        <v>0</v>
      </c>
      <c r="D2016" s="109"/>
      <c r="E2016" s="109"/>
      <c r="F2016" s="11">
        <f t="shared" si="131"/>
        <v>36585</v>
      </c>
      <c r="G2016" s="7">
        <v>36573</v>
      </c>
      <c r="H2016" s="16">
        <v>14628.6</v>
      </c>
      <c r="I2016" s="17">
        <f t="shared" si="132"/>
        <v>-1.9395203719767616E-3</v>
      </c>
      <c r="J2016" s="18">
        <f t="shared" si="133"/>
        <v>0.14525824961067571</v>
      </c>
      <c r="K2016" s="139"/>
      <c r="M2016" s="93"/>
    </row>
    <row r="2017" spans="1:13">
      <c r="A2017" s="11">
        <f t="shared" si="130"/>
        <v>36585</v>
      </c>
      <c r="B2017" s="7">
        <v>36574</v>
      </c>
      <c r="C2017" s="2" t="s">
        <v>0</v>
      </c>
      <c r="D2017" s="109"/>
      <c r="E2017" s="109"/>
      <c r="F2017" s="11">
        <f t="shared" si="131"/>
        <v>36585</v>
      </c>
      <c r="G2017" s="7">
        <v>36574</v>
      </c>
      <c r="H2017" s="16">
        <v>14508.2</v>
      </c>
      <c r="I2017" s="17">
        <f t="shared" si="132"/>
        <v>-8.2645098498934245E-3</v>
      </c>
      <c r="J2017" s="18">
        <f t="shared" si="133"/>
        <v>0.14390053793166807</v>
      </c>
      <c r="K2017" s="139"/>
      <c r="M2017" s="93"/>
    </row>
    <row r="2018" spans="1:13">
      <c r="A2018" s="11">
        <f t="shared" si="130"/>
        <v>36585</v>
      </c>
      <c r="B2018" s="7">
        <v>36577</v>
      </c>
      <c r="C2018" s="2" t="s">
        <v>0</v>
      </c>
      <c r="D2018" s="109"/>
      <c r="E2018" s="109"/>
      <c r="F2018" s="11">
        <f t="shared" si="131"/>
        <v>36585</v>
      </c>
      <c r="G2018" s="7">
        <v>36577</v>
      </c>
      <c r="H2018" s="16">
        <v>14514.3</v>
      </c>
      <c r="I2018" s="17">
        <f t="shared" si="132"/>
        <v>4.2036351725888675E-4</v>
      </c>
      <c r="J2018" s="18">
        <f t="shared" si="133"/>
        <v>0.1384357616674628</v>
      </c>
      <c r="K2018" s="139"/>
      <c r="M2018" s="93"/>
    </row>
    <row r="2019" spans="1:13">
      <c r="A2019" s="11">
        <f t="shared" si="130"/>
        <v>36585</v>
      </c>
      <c r="B2019" s="7">
        <v>36578</v>
      </c>
      <c r="C2019" s="2" t="s">
        <v>0</v>
      </c>
      <c r="D2019" s="109"/>
      <c r="E2019" s="109"/>
      <c r="F2019" s="11">
        <f t="shared" si="131"/>
        <v>36585</v>
      </c>
      <c r="G2019" s="7">
        <v>36578</v>
      </c>
      <c r="H2019" s="16">
        <v>14430.9</v>
      </c>
      <c r="I2019" s="17">
        <f t="shared" si="132"/>
        <v>-5.7626294373342574E-3</v>
      </c>
      <c r="J2019" s="18">
        <f t="shared" si="133"/>
        <v>0.13827609865043797</v>
      </c>
      <c r="K2019" s="139"/>
      <c r="M2019" s="93"/>
    </row>
    <row r="2020" spans="1:13">
      <c r="A2020" s="11">
        <f t="shared" si="130"/>
        <v>36585</v>
      </c>
      <c r="B2020" s="7">
        <v>36579</v>
      </c>
      <c r="C2020" s="2" t="s">
        <v>0</v>
      </c>
      <c r="D2020" s="109"/>
      <c r="E2020" s="109"/>
      <c r="F2020" s="11">
        <f t="shared" si="131"/>
        <v>36585</v>
      </c>
      <c r="G2020" s="7">
        <v>36579</v>
      </c>
      <c r="H2020" s="16">
        <v>14451</v>
      </c>
      <c r="I2020" s="17">
        <f t="shared" si="132"/>
        <v>1.3918754129753487E-3</v>
      </c>
      <c r="J2020" s="18">
        <f t="shared" si="133"/>
        <v>0.13631678904734668</v>
      </c>
      <c r="K2020" s="139"/>
      <c r="M2020" s="93"/>
    </row>
    <row r="2021" spans="1:13">
      <c r="A2021" s="11">
        <f t="shared" si="130"/>
        <v>36585</v>
      </c>
      <c r="B2021" s="7">
        <v>36580</v>
      </c>
      <c r="C2021" s="2" t="s">
        <v>0</v>
      </c>
      <c r="D2021" s="109"/>
      <c r="E2021" s="109"/>
      <c r="F2021" s="11">
        <f t="shared" si="131"/>
        <v>36585</v>
      </c>
      <c r="G2021" s="7">
        <v>36580</v>
      </c>
      <c r="H2021" s="16">
        <v>14451.6</v>
      </c>
      <c r="I2021" s="17">
        <f t="shared" si="132"/>
        <v>4.1518756103976079E-5</v>
      </c>
      <c r="J2021" s="18">
        <f t="shared" si="133"/>
        <v>0.13633532789515765</v>
      </c>
      <c r="K2021" s="139"/>
      <c r="M2021" s="93"/>
    </row>
    <row r="2022" spans="1:13">
      <c r="A2022" s="11">
        <f t="shared" si="130"/>
        <v>36585</v>
      </c>
      <c r="B2022" s="7">
        <v>36581</v>
      </c>
      <c r="C2022" s="2" t="s">
        <v>0</v>
      </c>
      <c r="D2022" s="109"/>
      <c r="E2022" s="109"/>
      <c r="F2022" s="11">
        <f t="shared" si="131"/>
        <v>36585</v>
      </c>
      <c r="G2022" s="7">
        <v>36581</v>
      </c>
      <c r="H2022" s="16">
        <v>14504.8</v>
      </c>
      <c r="I2022" s="17">
        <f t="shared" si="132"/>
        <v>3.674494057164314E-3</v>
      </c>
      <c r="J2022" s="18">
        <f t="shared" si="133"/>
        <v>0.13637592341883731</v>
      </c>
      <c r="K2022" s="139"/>
      <c r="M2022" s="93"/>
    </row>
    <row r="2023" spans="1:13">
      <c r="A2023" s="11">
        <f t="shared" si="130"/>
        <v>36585</v>
      </c>
      <c r="B2023" s="7">
        <v>36584</v>
      </c>
      <c r="C2023" s="2" t="s">
        <v>0</v>
      </c>
      <c r="D2023" s="109"/>
      <c r="E2023" s="109"/>
      <c r="F2023" s="11">
        <f t="shared" si="131"/>
        <v>36585</v>
      </c>
      <c r="G2023" s="7">
        <v>36584</v>
      </c>
      <c r="H2023" s="16">
        <v>14486.7</v>
      </c>
      <c r="I2023" s="17">
        <f t="shared" si="132"/>
        <v>-1.2486420055292438E-3</v>
      </c>
      <c r="J2023" s="18">
        <f t="shared" si="133"/>
        <v>0.13625702174862384</v>
      </c>
      <c r="K2023" s="139"/>
      <c r="M2023" s="93"/>
    </row>
    <row r="2024" spans="1:13">
      <c r="A2024" s="11">
        <f t="shared" si="130"/>
        <v>36585</v>
      </c>
      <c r="B2024" s="7">
        <v>36585</v>
      </c>
      <c r="C2024" s="2" t="s">
        <v>0</v>
      </c>
      <c r="D2024" s="109"/>
      <c r="E2024" s="109"/>
      <c r="F2024" s="11">
        <f t="shared" si="131"/>
        <v>36585</v>
      </c>
      <c r="G2024" s="7">
        <v>36585</v>
      </c>
      <c r="H2024" s="16">
        <v>14570.3</v>
      </c>
      <c r="I2024" s="17">
        <f t="shared" si="132"/>
        <v>5.7542231251509635E-3</v>
      </c>
      <c r="J2024" s="18">
        <f t="shared" si="133"/>
        <v>0.13535351597587947</v>
      </c>
      <c r="K2024" s="139"/>
      <c r="M2024" s="93"/>
    </row>
    <row r="2025" spans="1:13">
      <c r="A2025" s="11">
        <f t="shared" si="130"/>
        <v>36616</v>
      </c>
      <c r="B2025" s="7">
        <v>36586</v>
      </c>
      <c r="C2025" s="2" t="s">
        <v>0</v>
      </c>
      <c r="D2025" s="109"/>
      <c r="E2025" s="109"/>
      <c r="F2025" s="11">
        <f t="shared" si="131"/>
        <v>36616</v>
      </c>
      <c r="G2025" s="7">
        <v>36586</v>
      </c>
      <c r="H2025" s="16">
        <v>14867.5</v>
      </c>
      <c r="I2025" s="17">
        <f t="shared" si="132"/>
        <v>2.019241234952825E-2</v>
      </c>
      <c r="J2025" s="18">
        <f t="shared" si="133"/>
        <v>0.13890005516116771</v>
      </c>
      <c r="K2025" s="139"/>
      <c r="M2025" s="93"/>
    </row>
    <row r="2026" spans="1:13">
      <c r="A2026" s="11">
        <f t="shared" si="130"/>
        <v>36616</v>
      </c>
      <c r="B2026" s="7">
        <v>36587</v>
      </c>
      <c r="C2026" s="2" t="s">
        <v>0</v>
      </c>
      <c r="D2026" s="109"/>
      <c r="E2026" s="109"/>
      <c r="F2026" s="11">
        <f t="shared" si="131"/>
        <v>36616</v>
      </c>
      <c r="G2026" s="7">
        <v>36587</v>
      </c>
      <c r="H2026" s="16">
        <v>15018.2</v>
      </c>
      <c r="I2026" s="17">
        <f t="shared" si="132"/>
        <v>1.0085176342915796E-2</v>
      </c>
      <c r="J2026" s="18">
        <f t="shared" si="133"/>
        <v>0.13895117968518031</v>
      </c>
      <c r="K2026" s="139"/>
      <c r="M2026" s="93"/>
    </row>
    <row r="2027" spans="1:13">
      <c r="A2027" s="11">
        <f t="shared" si="130"/>
        <v>36616</v>
      </c>
      <c r="B2027" s="7">
        <v>36588</v>
      </c>
      <c r="C2027" s="2" t="s">
        <v>0</v>
      </c>
      <c r="D2027" s="109"/>
      <c r="E2027" s="109"/>
      <c r="F2027" s="11">
        <f t="shared" si="131"/>
        <v>36616</v>
      </c>
      <c r="G2027" s="7">
        <v>36588</v>
      </c>
      <c r="H2027" s="16">
        <v>15077.2</v>
      </c>
      <c r="I2027" s="17">
        <f t="shared" si="132"/>
        <v>3.9208700057141929E-3</v>
      </c>
      <c r="J2027" s="18">
        <f t="shared" si="133"/>
        <v>0.13790547851869484</v>
      </c>
      <c r="K2027" s="139"/>
      <c r="M2027" s="93"/>
    </row>
    <row r="2028" spans="1:13">
      <c r="A2028" s="11">
        <f t="shared" si="130"/>
        <v>36616</v>
      </c>
      <c r="B2028" s="7">
        <v>36591</v>
      </c>
      <c r="C2028" s="2" t="s">
        <v>0</v>
      </c>
      <c r="D2028" s="109"/>
      <c r="E2028" s="109"/>
      <c r="F2028" s="11">
        <f t="shared" si="131"/>
        <v>36616</v>
      </c>
      <c r="G2028" s="7">
        <v>36591</v>
      </c>
      <c r="H2028" s="16">
        <v>15011.6</v>
      </c>
      <c r="I2028" s="17">
        <f t="shared" si="132"/>
        <v>-4.3604333798472322E-3</v>
      </c>
      <c r="J2028" s="18">
        <f t="shared" si="133"/>
        <v>0.13818788687292771</v>
      </c>
      <c r="K2028" s="139"/>
      <c r="M2028" s="93"/>
    </row>
    <row r="2029" spans="1:13">
      <c r="A2029" s="11">
        <f t="shared" si="130"/>
        <v>36616</v>
      </c>
      <c r="B2029" s="7">
        <v>36592</v>
      </c>
      <c r="C2029" s="2" t="s">
        <v>0</v>
      </c>
      <c r="D2029" s="109"/>
      <c r="E2029" s="109"/>
      <c r="F2029" s="11">
        <f t="shared" si="131"/>
        <v>36616</v>
      </c>
      <c r="G2029" s="7">
        <v>36592</v>
      </c>
      <c r="H2029" s="16">
        <v>15096.9</v>
      </c>
      <c r="I2029" s="17">
        <f t="shared" si="132"/>
        <v>5.6661891637174566E-3</v>
      </c>
      <c r="J2029" s="18">
        <f t="shared" si="133"/>
        <v>0.13820314757693822</v>
      </c>
      <c r="K2029" s="139"/>
      <c r="M2029" s="93"/>
    </row>
    <row r="2030" spans="1:13">
      <c r="A2030" s="11">
        <f t="shared" si="130"/>
        <v>36616</v>
      </c>
      <c r="B2030" s="7">
        <v>36593</v>
      </c>
      <c r="C2030" s="2" t="s">
        <v>0</v>
      </c>
      <c r="D2030" s="109"/>
      <c r="E2030" s="109"/>
      <c r="F2030" s="11">
        <f t="shared" si="131"/>
        <v>36616</v>
      </c>
      <c r="G2030" s="7">
        <v>36593</v>
      </c>
      <c r="H2030" s="16">
        <v>14983.8</v>
      </c>
      <c r="I2030" s="17">
        <f t="shared" si="132"/>
        <v>-7.519807249146207E-3</v>
      </c>
      <c r="J2030" s="18">
        <f t="shared" si="133"/>
        <v>0.13856692963636802</v>
      </c>
      <c r="K2030" s="139"/>
      <c r="M2030" s="93"/>
    </row>
    <row r="2031" spans="1:13">
      <c r="A2031" s="11">
        <f t="shared" si="130"/>
        <v>36616</v>
      </c>
      <c r="B2031" s="7">
        <v>36594</v>
      </c>
      <c r="C2031" s="2" t="s">
        <v>0</v>
      </c>
      <c r="D2031" s="109"/>
      <c r="E2031" s="109"/>
      <c r="F2031" s="11">
        <f t="shared" si="131"/>
        <v>36616</v>
      </c>
      <c r="G2031" s="7">
        <v>36594</v>
      </c>
      <c r="H2031" s="16">
        <v>14892.7</v>
      </c>
      <c r="I2031" s="17">
        <f t="shared" si="132"/>
        <v>-6.0984574727891185E-3</v>
      </c>
      <c r="J2031" s="18">
        <f t="shared" si="133"/>
        <v>0.13908686984346039</v>
      </c>
      <c r="K2031" s="139"/>
      <c r="M2031" s="93"/>
    </row>
    <row r="2032" spans="1:13">
      <c r="A2032" s="11">
        <f t="shared" si="130"/>
        <v>36616</v>
      </c>
      <c r="B2032" s="7">
        <v>36595</v>
      </c>
      <c r="C2032" s="2" t="s">
        <v>0</v>
      </c>
      <c r="D2032" s="109"/>
      <c r="E2032" s="109"/>
      <c r="F2032" s="11">
        <f t="shared" si="131"/>
        <v>36616</v>
      </c>
      <c r="G2032" s="7">
        <v>36595</v>
      </c>
      <c r="H2032" s="16">
        <v>14909.8</v>
      </c>
      <c r="I2032" s="17">
        <f t="shared" si="132"/>
        <v>1.1475548612736662E-3</v>
      </c>
      <c r="J2032" s="18">
        <f t="shared" si="133"/>
        <v>0.138549422783314</v>
      </c>
      <c r="K2032" s="139"/>
      <c r="M2032" s="93"/>
    </row>
    <row r="2033" spans="1:13">
      <c r="A2033" s="11">
        <f t="shared" si="130"/>
        <v>36616</v>
      </c>
      <c r="B2033" s="7">
        <v>36598</v>
      </c>
      <c r="C2033" s="2" t="s">
        <v>0</v>
      </c>
      <c r="D2033" s="109"/>
      <c r="E2033" s="109"/>
      <c r="F2033" s="11">
        <f t="shared" si="131"/>
        <v>36616</v>
      </c>
      <c r="G2033" s="7">
        <v>36598</v>
      </c>
      <c r="H2033" s="16">
        <v>14893.8</v>
      </c>
      <c r="I2033" s="17">
        <f t="shared" si="132"/>
        <v>-1.0736958982872611E-3</v>
      </c>
      <c r="J2033" s="18">
        <f t="shared" si="133"/>
        <v>0.13701638929882545</v>
      </c>
      <c r="K2033" s="139"/>
      <c r="M2033" s="93"/>
    </row>
    <row r="2034" spans="1:13">
      <c r="A2034" s="11">
        <f t="shared" si="130"/>
        <v>36616</v>
      </c>
      <c r="B2034" s="7">
        <v>36599</v>
      </c>
      <c r="C2034" s="2" t="s">
        <v>0</v>
      </c>
      <c r="D2034" s="109"/>
      <c r="E2034" s="109"/>
      <c r="F2034" s="11">
        <f t="shared" si="131"/>
        <v>36616</v>
      </c>
      <c r="G2034" s="7">
        <v>36599</v>
      </c>
      <c r="H2034" s="16">
        <v>14867</v>
      </c>
      <c r="I2034" s="17">
        <f t="shared" si="132"/>
        <v>-1.8010273409491942E-3</v>
      </c>
      <c r="J2034" s="18">
        <f t="shared" si="133"/>
        <v>0.13707595748268625</v>
      </c>
      <c r="K2034" s="139"/>
      <c r="M2034" s="93"/>
    </row>
    <row r="2035" spans="1:13">
      <c r="A2035" s="11">
        <f t="shared" si="130"/>
        <v>36616</v>
      </c>
      <c r="B2035" s="7">
        <v>36600</v>
      </c>
      <c r="C2035" s="2" t="s">
        <v>0</v>
      </c>
      <c r="D2035" s="109"/>
      <c r="E2035" s="109"/>
      <c r="F2035" s="11">
        <f t="shared" si="131"/>
        <v>36616</v>
      </c>
      <c r="G2035" s="7">
        <v>36600</v>
      </c>
      <c r="H2035" s="16">
        <v>14779.1</v>
      </c>
      <c r="I2035" s="17">
        <f t="shared" si="132"/>
        <v>-5.9299710640001732E-3</v>
      </c>
      <c r="J2035" s="18">
        <f t="shared" si="133"/>
        <v>0.1358716855849785</v>
      </c>
      <c r="K2035" s="139"/>
      <c r="M2035" s="93"/>
    </row>
    <row r="2036" spans="1:13">
      <c r="A2036" s="11">
        <f t="shared" si="130"/>
        <v>36616</v>
      </c>
      <c r="B2036" s="7">
        <v>36601</v>
      </c>
      <c r="C2036" s="2" t="s">
        <v>0</v>
      </c>
      <c r="D2036" s="109"/>
      <c r="E2036" s="109"/>
      <c r="F2036" s="11">
        <f t="shared" si="131"/>
        <v>36616</v>
      </c>
      <c r="G2036" s="7">
        <v>36601</v>
      </c>
      <c r="H2036" s="16">
        <v>14836.1</v>
      </c>
      <c r="I2036" s="17">
        <f t="shared" si="132"/>
        <v>3.8493793986979987E-3</v>
      </c>
      <c r="J2036" s="18">
        <f t="shared" si="133"/>
        <v>0.13396618100196109</v>
      </c>
      <c r="K2036" s="139"/>
      <c r="M2036" s="93"/>
    </row>
    <row r="2037" spans="1:13">
      <c r="A2037" s="11">
        <f t="shared" si="130"/>
        <v>36616</v>
      </c>
      <c r="B2037" s="7">
        <v>36602</v>
      </c>
      <c r="C2037" s="2" t="s">
        <v>0</v>
      </c>
      <c r="D2037" s="109"/>
      <c r="E2037" s="109"/>
      <c r="F2037" s="11">
        <f t="shared" si="131"/>
        <v>36616</v>
      </c>
      <c r="G2037" s="7">
        <v>36602</v>
      </c>
      <c r="H2037" s="16">
        <v>14971.5</v>
      </c>
      <c r="I2037" s="17">
        <f t="shared" si="132"/>
        <v>9.0849938467021055E-3</v>
      </c>
      <c r="J2037" s="18">
        <f t="shared" si="133"/>
        <v>0.13386868691211753</v>
      </c>
      <c r="K2037" s="139"/>
      <c r="M2037" s="93"/>
    </row>
    <row r="2038" spans="1:13">
      <c r="A2038" s="11">
        <f t="shared" si="130"/>
        <v>36616</v>
      </c>
      <c r="B2038" s="7">
        <v>36605</v>
      </c>
      <c r="C2038" s="2" t="s">
        <v>0</v>
      </c>
      <c r="D2038" s="109"/>
      <c r="E2038" s="109"/>
      <c r="F2038" s="11">
        <f t="shared" si="131"/>
        <v>36616</v>
      </c>
      <c r="G2038" s="7">
        <v>36605</v>
      </c>
      <c r="H2038" s="16">
        <v>15155.8</v>
      </c>
      <c r="I2038" s="17">
        <f t="shared" si="132"/>
        <v>1.22349031627151E-2</v>
      </c>
      <c r="J2038" s="18">
        <f t="shared" si="133"/>
        <v>0.13517483056687138</v>
      </c>
      <c r="K2038" s="139"/>
      <c r="M2038" s="93"/>
    </row>
    <row r="2039" spans="1:13">
      <c r="A2039" s="11">
        <f t="shared" si="130"/>
        <v>36616</v>
      </c>
      <c r="B2039" s="7">
        <v>36606</v>
      </c>
      <c r="C2039" s="2" t="s">
        <v>0</v>
      </c>
      <c r="D2039" s="109"/>
      <c r="E2039" s="109"/>
      <c r="F2039" s="11">
        <f t="shared" si="131"/>
        <v>36616</v>
      </c>
      <c r="G2039" s="7">
        <v>36606</v>
      </c>
      <c r="H2039" s="16">
        <v>15208.7</v>
      </c>
      <c r="I2039" s="17">
        <f t="shared" si="132"/>
        <v>3.4843355576265975E-3</v>
      </c>
      <c r="J2039" s="18">
        <f t="shared" si="133"/>
        <v>0.13510919216214948</v>
      </c>
      <c r="K2039" s="139"/>
      <c r="M2039" s="93"/>
    </row>
    <row r="2040" spans="1:13">
      <c r="A2040" s="11">
        <f t="shared" si="130"/>
        <v>36616</v>
      </c>
      <c r="B2040" s="7">
        <v>36607</v>
      </c>
      <c r="C2040" s="2" t="s">
        <v>0</v>
      </c>
      <c r="D2040" s="109"/>
      <c r="E2040" s="109"/>
      <c r="F2040" s="11">
        <f t="shared" si="131"/>
        <v>36616</v>
      </c>
      <c r="G2040" s="7">
        <v>36607</v>
      </c>
      <c r="H2040" s="16">
        <v>15338.9</v>
      </c>
      <c r="I2040" s="17">
        <f t="shared" si="132"/>
        <v>8.5244528819525614E-3</v>
      </c>
      <c r="J2040" s="18">
        <f t="shared" si="133"/>
        <v>0.13489636093874055</v>
      </c>
      <c r="K2040" s="139"/>
      <c r="M2040" s="93"/>
    </row>
    <row r="2041" spans="1:13">
      <c r="A2041" s="11">
        <f t="shared" si="130"/>
        <v>36616</v>
      </c>
      <c r="B2041" s="7">
        <v>36608</v>
      </c>
      <c r="C2041" s="2" t="s">
        <v>0</v>
      </c>
      <c r="D2041" s="109"/>
      <c r="E2041" s="109"/>
      <c r="F2041" s="11">
        <f t="shared" si="131"/>
        <v>36616</v>
      </c>
      <c r="G2041" s="7">
        <v>36608</v>
      </c>
      <c r="H2041" s="16">
        <v>15208.1</v>
      </c>
      <c r="I2041" s="17">
        <f t="shared" si="132"/>
        <v>-8.5639047638124029E-3</v>
      </c>
      <c r="J2041" s="18">
        <f t="shared" si="133"/>
        <v>0.13547250838510089</v>
      </c>
      <c r="K2041" s="139"/>
      <c r="M2041" s="93"/>
    </row>
    <row r="2042" spans="1:13">
      <c r="A2042" s="11">
        <f t="shared" si="130"/>
        <v>36616</v>
      </c>
      <c r="B2042" s="7">
        <v>36609</v>
      </c>
      <c r="C2042" s="2" t="s">
        <v>0</v>
      </c>
      <c r="D2042" s="109"/>
      <c r="E2042" s="109"/>
      <c r="F2042" s="11">
        <f t="shared" si="131"/>
        <v>36616</v>
      </c>
      <c r="G2042" s="7">
        <v>36609</v>
      </c>
      <c r="H2042" s="16">
        <v>15223.7</v>
      </c>
      <c r="I2042" s="17">
        <f t="shared" si="132"/>
        <v>1.0252434207940974E-3</v>
      </c>
      <c r="J2042" s="18">
        <f t="shared" si="133"/>
        <v>0.13510685441743081</v>
      </c>
      <c r="K2042" s="139"/>
      <c r="M2042" s="93"/>
    </row>
    <row r="2043" spans="1:13">
      <c r="A2043" s="11">
        <f t="shared" si="130"/>
        <v>36616</v>
      </c>
      <c r="B2043" s="7">
        <v>36612</v>
      </c>
      <c r="C2043" s="2" t="s">
        <v>0</v>
      </c>
      <c r="D2043" s="109"/>
      <c r="E2043" s="109"/>
      <c r="F2043" s="11">
        <f t="shared" si="131"/>
        <v>36616</v>
      </c>
      <c r="G2043" s="7">
        <v>36612</v>
      </c>
      <c r="H2043" s="16">
        <v>15126.7</v>
      </c>
      <c r="I2043" s="17">
        <f t="shared" si="132"/>
        <v>-6.3920297768048908E-3</v>
      </c>
      <c r="J2043" s="18">
        <f t="shared" si="133"/>
        <v>0.13535699034909238</v>
      </c>
      <c r="K2043" s="139"/>
      <c r="M2043" s="93"/>
    </row>
    <row r="2044" spans="1:13">
      <c r="A2044" s="11">
        <f t="shared" si="130"/>
        <v>36616</v>
      </c>
      <c r="B2044" s="7">
        <v>36613</v>
      </c>
      <c r="C2044" s="2" t="s">
        <v>0</v>
      </c>
      <c r="D2044" s="109"/>
      <c r="E2044" s="109"/>
      <c r="F2044" s="11">
        <f t="shared" si="131"/>
        <v>36616</v>
      </c>
      <c r="G2044" s="7">
        <v>36613</v>
      </c>
      <c r="H2044" s="16">
        <v>15141.6</v>
      </c>
      <c r="I2044" s="17">
        <f t="shared" si="132"/>
        <v>9.8452844748738691E-4</v>
      </c>
      <c r="J2044" s="18">
        <f t="shared" si="133"/>
        <v>0.13532689205670906</v>
      </c>
      <c r="K2044" s="139"/>
      <c r="M2044" s="93"/>
    </row>
    <row r="2045" spans="1:13">
      <c r="A2045" s="11">
        <f t="shared" si="130"/>
        <v>36616</v>
      </c>
      <c r="B2045" s="7">
        <v>36614</v>
      </c>
      <c r="C2045" s="2" t="s">
        <v>0</v>
      </c>
      <c r="D2045" s="109"/>
      <c r="E2045" s="109"/>
      <c r="F2045" s="11">
        <f t="shared" si="131"/>
        <v>36616</v>
      </c>
      <c r="G2045" s="7">
        <v>36614</v>
      </c>
      <c r="H2045" s="16">
        <v>15121.5</v>
      </c>
      <c r="I2045" s="17">
        <f t="shared" si="132"/>
        <v>-1.3283505626035161E-3</v>
      </c>
      <c r="J2045" s="18">
        <f t="shared" si="133"/>
        <v>0.13441263405661066</v>
      </c>
      <c r="K2045" s="139"/>
      <c r="M2045" s="93"/>
    </row>
    <row r="2046" spans="1:13">
      <c r="A2046" s="11">
        <f t="shared" si="130"/>
        <v>36616</v>
      </c>
      <c r="B2046" s="7">
        <v>36615</v>
      </c>
      <c r="C2046" s="2" t="s">
        <v>0</v>
      </c>
      <c r="D2046" s="109"/>
      <c r="E2046" s="109"/>
      <c r="F2046" s="11">
        <f t="shared" si="131"/>
        <v>36616</v>
      </c>
      <c r="G2046" s="7">
        <v>36615</v>
      </c>
      <c r="H2046" s="16">
        <v>14980.3</v>
      </c>
      <c r="I2046" s="17">
        <f t="shared" si="132"/>
        <v>-9.3815675891575512E-3</v>
      </c>
      <c r="J2046" s="18">
        <f t="shared" si="133"/>
        <v>0.1355184640148506</v>
      </c>
      <c r="K2046" s="139"/>
      <c r="M2046" s="93"/>
    </row>
    <row r="2047" spans="1:13">
      <c r="A2047" s="11">
        <f t="shared" si="130"/>
        <v>36616</v>
      </c>
      <c r="B2047" s="7">
        <v>36616</v>
      </c>
      <c r="C2047" s="2" t="s">
        <v>0</v>
      </c>
      <c r="D2047" s="109"/>
      <c r="E2047" s="109"/>
      <c r="F2047" s="11">
        <f t="shared" si="131"/>
        <v>36616</v>
      </c>
      <c r="G2047" s="7">
        <v>36616</v>
      </c>
      <c r="H2047" s="16">
        <v>14694.04</v>
      </c>
      <c r="I2047" s="17">
        <f t="shared" si="132"/>
        <v>-1.9294035196893496E-2</v>
      </c>
      <c r="J2047" s="18">
        <f t="shared" si="133"/>
        <v>0.13944246750360767</v>
      </c>
      <c r="K2047" s="139"/>
      <c r="M2047" s="93"/>
    </row>
    <row r="2048" spans="1:13">
      <c r="A2048" s="11">
        <f t="shared" si="130"/>
        <v>36646</v>
      </c>
      <c r="B2048" s="7">
        <v>36619</v>
      </c>
      <c r="C2048" s="2" t="s">
        <v>0</v>
      </c>
      <c r="D2048" s="109"/>
      <c r="E2048" s="109"/>
      <c r="F2048" s="11">
        <f t="shared" si="131"/>
        <v>36646</v>
      </c>
      <c r="G2048" s="7">
        <v>36619</v>
      </c>
      <c r="H2048" s="16">
        <v>14963.64</v>
      </c>
      <c r="I2048" s="17">
        <f t="shared" si="132"/>
        <v>1.8181289064017201E-2</v>
      </c>
      <c r="J2048" s="18">
        <f t="shared" si="133"/>
        <v>0.14250337779880515</v>
      </c>
      <c r="K2048" s="139"/>
      <c r="M2048" s="93"/>
    </row>
    <row r="2049" spans="1:13">
      <c r="A2049" s="11">
        <f t="shared" si="130"/>
        <v>36646</v>
      </c>
      <c r="B2049" s="7">
        <v>36620</v>
      </c>
      <c r="C2049" s="2" t="s">
        <v>0</v>
      </c>
      <c r="D2049" s="109"/>
      <c r="E2049" s="109"/>
      <c r="F2049" s="11">
        <f t="shared" si="131"/>
        <v>36646</v>
      </c>
      <c r="G2049" s="7">
        <v>36620</v>
      </c>
      <c r="H2049" s="16">
        <v>14900.66</v>
      </c>
      <c r="I2049" s="17">
        <f t="shared" si="132"/>
        <v>-4.2177511855161385E-3</v>
      </c>
      <c r="J2049" s="18">
        <f t="shared" si="133"/>
        <v>0.14180794324613524</v>
      </c>
      <c r="K2049" s="139"/>
      <c r="M2049" s="93"/>
    </row>
    <row r="2050" spans="1:13">
      <c r="A2050" s="11">
        <f t="shared" si="130"/>
        <v>36646</v>
      </c>
      <c r="B2050" s="7">
        <v>36621</v>
      </c>
      <c r="C2050" s="2" t="s">
        <v>0</v>
      </c>
      <c r="D2050" s="109"/>
      <c r="E2050" s="109"/>
      <c r="F2050" s="11">
        <f t="shared" si="131"/>
        <v>36646</v>
      </c>
      <c r="G2050" s="7">
        <v>36621</v>
      </c>
      <c r="H2050" s="16">
        <v>14796.29</v>
      </c>
      <c r="I2050" s="17">
        <f t="shared" si="132"/>
        <v>-7.0290336024239923E-3</v>
      </c>
      <c r="J2050" s="18">
        <f t="shared" si="133"/>
        <v>0.14240984808549506</v>
      </c>
      <c r="K2050" s="139"/>
      <c r="M2050" s="93"/>
    </row>
    <row r="2051" spans="1:13">
      <c r="A2051" s="11">
        <f t="shared" ref="A2051:A2114" si="134">EOMONTH(B2051,0)</f>
        <v>36646</v>
      </c>
      <c r="B2051" s="7">
        <v>36622</v>
      </c>
      <c r="C2051" s="2" t="s">
        <v>0</v>
      </c>
      <c r="D2051" s="109"/>
      <c r="E2051" s="109"/>
      <c r="F2051" s="11">
        <f t="shared" ref="F2051:F2114" si="135">EOMONTH(G2051,0)</f>
        <v>36646</v>
      </c>
      <c r="G2051" s="7">
        <v>36622</v>
      </c>
      <c r="H2051" s="16">
        <v>14807.13</v>
      </c>
      <c r="I2051" s="17">
        <f t="shared" si="132"/>
        <v>7.3234784930163634E-4</v>
      </c>
      <c r="J2051" s="18">
        <f t="shared" si="133"/>
        <v>0.14031444941411397</v>
      </c>
      <c r="K2051" s="139"/>
      <c r="M2051" s="93"/>
    </row>
    <row r="2052" spans="1:13">
      <c r="A2052" s="11">
        <f t="shared" si="134"/>
        <v>36646</v>
      </c>
      <c r="B2052" s="7">
        <v>36623</v>
      </c>
      <c r="C2052" s="2" t="s">
        <v>0</v>
      </c>
      <c r="D2052" s="109"/>
      <c r="E2052" s="109"/>
      <c r="F2052" s="11">
        <f t="shared" si="135"/>
        <v>36646</v>
      </c>
      <c r="G2052" s="7">
        <v>36623</v>
      </c>
      <c r="H2052" s="16">
        <v>14924.68</v>
      </c>
      <c r="I2052" s="17">
        <f t="shared" ref="I2052:I2115" si="136">IF(AND(ISNUMBER(H2051),ISNUMBER(H2052)),LN(H2052/H2051)," ")</f>
        <v>7.9073969935043627E-3</v>
      </c>
      <c r="J2052" s="18">
        <f t="shared" si="133"/>
        <v>0.1404597023613601</v>
      </c>
      <c r="K2052" s="139"/>
      <c r="M2052" s="93"/>
    </row>
    <row r="2053" spans="1:13">
      <c r="A2053" s="11">
        <f t="shared" si="134"/>
        <v>36646</v>
      </c>
      <c r="B2053" s="7">
        <v>36626</v>
      </c>
      <c r="C2053" s="2" t="s">
        <v>0</v>
      </c>
      <c r="D2053" s="109"/>
      <c r="E2053" s="109"/>
      <c r="F2053" s="11">
        <f t="shared" si="135"/>
        <v>36646</v>
      </c>
      <c r="G2053" s="7">
        <v>36626</v>
      </c>
      <c r="H2053" s="16">
        <v>15016.09</v>
      </c>
      <c r="I2053" s="17">
        <f t="shared" si="136"/>
        <v>6.1060743602646319E-3</v>
      </c>
      <c r="J2053" s="18">
        <f t="shared" si="133"/>
        <v>0.13931961277714711</v>
      </c>
      <c r="K2053" s="139"/>
      <c r="M2053" s="93"/>
    </row>
    <row r="2054" spans="1:13">
      <c r="A2054" s="11">
        <f t="shared" si="134"/>
        <v>36646</v>
      </c>
      <c r="B2054" s="7">
        <v>36627</v>
      </c>
      <c r="C2054" s="2" t="s">
        <v>0</v>
      </c>
      <c r="D2054" s="109"/>
      <c r="E2054" s="109"/>
      <c r="F2054" s="11">
        <f t="shared" si="135"/>
        <v>36646</v>
      </c>
      <c r="G2054" s="7">
        <v>36627</v>
      </c>
      <c r="H2054" s="16">
        <v>14880.81</v>
      </c>
      <c r="I2054" s="17">
        <f t="shared" si="136"/>
        <v>-9.0498294658060002E-3</v>
      </c>
      <c r="J2054" s="18">
        <f t="shared" si="133"/>
        <v>0.13919746018165602</v>
      </c>
      <c r="K2054" s="139"/>
      <c r="M2054" s="93"/>
    </row>
    <row r="2055" spans="1:13">
      <c r="A2055" s="11">
        <f t="shared" si="134"/>
        <v>36646</v>
      </c>
      <c r="B2055" s="7">
        <v>36628</v>
      </c>
      <c r="C2055" s="2" t="s">
        <v>0</v>
      </c>
      <c r="D2055" s="109"/>
      <c r="E2055" s="109"/>
      <c r="F2055" s="11">
        <f t="shared" si="135"/>
        <v>36646</v>
      </c>
      <c r="G2055" s="7">
        <v>36628</v>
      </c>
      <c r="H2055" s="16">
        <v>14769.14</v>
      </c>
      <c r="I2055" s="17">
        <f t="shared" si="136"/>
        <v>-7.5325946932338307E-3</v>
      </c>
      <c r="J2055" s="18">
        <f t="shared" si="133"/>
        <v>0.13984299440809389</v>
      </c>
      <c r="K2055" s="139"/>
      <c r="M2055" s="93"/>
    </row>
    <row r="2056" spans="1:13">
      <c r="A2056" s="11">
        <f t="shared" si="134"/>
        <v>36646</v>
      </c>
      <c r="B2056" s="7">
        <v>36629</v>
      </c>
      <c r="C2056" s="2" t="s">
        <v>0</v>
      </c>
      <c r="D2056" s="109"/>
      <c r="E2056" s="109"/>
      <c r="F2056" s="11">
        <f t="shared" si="135"/>
        <v>36646</v>
      </c>
      <c r="G2056" s="7">
        <v>36629</v>
      </c>
      <c r="H2056" s="16">
        <v>14536.29</v>
      </c>
      <c r="I2056" s="17">
        <f t="shared" si="136"/>
        <v>-1.5891587351359458E-2</v>
      </c>
      <c r="J2056" s="18">
        <f t="shared" si="133"/>
        <v>0.14148946300767629</v>
      </c>
      <c r="K2056" s="139"/>
      <c r="M2056" s="93"/>
    </row>
    <row r="2057" spans="1:13">
      <c r="A2057" s="11">
        <f t="shared" si="134"/>
        <v>36646</v>
      </c>
      <c r="B2057" s="7">
        <v>36630</v>
      </c>
      <c r="C2057" s="2" t="s">
        <v>0</v>
      </c>
      <c r="D2057" s="109"/>
      <c r="E2057" s="109"/>
      <c r="F2057" s="11">
        <f t="shared" si="135"/>
        <v>36646</v>
      </c>
      <c r="G2057" s="7">
        <v>36630</v>
      </c>
      <c r="H2057" s="16">
        <v>14597.12</v>
      </c>
      <c r="I2057" s="17">
        <f t="shared" si="136"/>
        <v>4.1759676192850981E-3</v>
      </c>
      <c r="J2057" s="18">
        <f t="shared" si="133"/>
        <v>0.14134478929961275</v>
      </c>
      <c r="K2057" s="139"/>
      <c r="M2057" s="93"/>
    </row>
    <row r="2058" spans="1:13">
      <c r="A2058" s="11">
        <f t="shared" si="134"/>
        <v>36646</v>
      </c>
      <c r="B2058" s="7">
        <v>36633</v>
      </c>
      <c r="C2058" s="2" t="s">
        <v>0</v>
      </c>
      <c r="D2058" s="109"/>
      <c r="E2058" s="109"/>
      <c r="F2058" s="11">
        <f t="shared" si="135"/>
        <v>36646</v>
      </c>
      <c r="G2058" s="7">
        <v>36633</v>
      </c>
      <c r="H2058" s="16">
        <v>13805.61</v>
      </c>
      <c r="I2058" s="17">
        <f t="shared" si="136"/>
        <v>-5.5749217687237007E-2</v>
      </c>
      <c r="J2058" s="18">
        <f t="shared" si="133"/>
        <v>0.16947710792203535</v>
      </c>
      <c r="K2058" s="139"/>
      <c r="M2058" s="93"/>
    </row>
    <row r="2059" spans="1:13">
      <c r="A2059" s="11">
        <f t="shared" si="134"/>
        <v>36646</v>
      </c>
      <c r="B2059" s="7">
        <v>36634</v>
      </c>
      <c r="C2059" s="2" t="s">
        <v>0</v>
      </c>
      <c r="D2059" s="109"/>
      <c r="E2059" s="109"/>
      <c r="F2059" s="11">
        <f t="shared" si="135"/>
        <v>36646</v>
      </c>
      <c r="G2059" s="7">
        <v>36634</v>
      </c>
      <c r="H2059" s="16">
        <v>14121.08</v>
      </c>
      <c r="I2059" s="17">
        <f t="shared" si="136"/>
        <v>2.2593685097505471E-2</v>
      </c>
      <c r="J2059" s="18">
        <f t="shared" si="133"/>
        <v>0.17373925431256731</v>
      </c>
      <c r="K2059" s="139"/>
      <c r="M2059" s="93"/>
    </row>
    <row r="2060" spans="1:13">
      <c r="A2060" s="11">
        <f t="shared" si="134"/>
        <v>36646</v>
      </c>
      <c r="B2060" s="7">
        <v>36635</v>
      </c>
      <c r="C2060" s="2" t="s">
        <v>0</v>
      </c>
      <c r="D2060" s="109"/>
      <c r="E2060" s="109"/>
      <c r="F2060" s="11">
        <f t="shared" si="135"/>
        <v>36646</v>
      </c>
      <c r="G2060" s="7">
        <v>36635</v>
      </c>
      <c r="H2060" s="16">
        <v>14395.4</v>
      </c>
      <c r="I2060" s="17">
        <f t="shared" si="136"/>
        <v>1.9239994712045457E-2</v>
      </c>
      <c r="J2060" s="18">
        <f t="shared" si="133"/>
        <v>0.17657660734504949</v>
      </c>
      <c r="K2060" s="139"/>
      <c r="M2060" s="93"/>
    </row>
    <row r="2061" spans="1:13">
      <c r="A2061" s="11">
        <f t="shared" si="134"/>
        <v>36646</v>
      </c>
      <c r="B2061" s="7">
        <v>36636</v>
      </c>
      <c r="C2061" s="2" t="s">
        <v>0</v>
      </c>
      <c r="D2061" s="109"/>
      <c r="E2061" s="109"/>
      <c r="F2061" s="11">
        <f t="shared" si="135"/>
        <v>36646</v>
      </c>
      <c r="G2061" s="7">
        <v>36636</v>
      </c>
      <c r="H2061" s="16">
        <v>14399.71</v>
      </c>
      <c r="I2061" s="17">
        <f t="shared" si="136"/>
        <v>2.9935638601038612E-4</v>
      </c>
      <c r="J2061" s="18">
        <f t="shared" si="133"/>
        <v>0.17629525607274218</v>
      </c>
      <c r="K2061" s="139"/>
      <c r="M2061" s="93"/>
    </row>
    <row r="2062" spans="1:13">
      <c r="A2062" s="11">
        <f t="shared" si="134"/>
        <v>36646</v>
      </c>
      <c r="B2062" s="7">
        <v>36637</v>
      </c>
      <c r="C2062" s="2" t="s">
        <v>0</v>
      </c>
      <c r="D2062" s="109"/>
      <c r="E2062" s="109"/>
      <c r="F2062" s="11">
        <f t="shared" si="135"/>
        <v>36646</v>
      </c>
      <c r="G2062" s="7">
        <v>36637</v>
      </c>
      <c r="H2062" s="16">
        <v>14398.71</v>
      </c>
      <c r="I2062" s="17">
        <f t="shared" si="136"/>
        <v>-6.9448254480810939E-5</v>
      </c>
      <c r="J2062" s="18">
        <f t="shared" si="133"/>
        <v>0.17616163847921543</v>
      </c>
      <c r="K2062" s="139"/>
      <c r="M2062" s="93"/>
    </row>
    <row r="2063" spans="1:13">
      <c r="A2063" s="11">
        <f t="shared" si="134"/>
        <v>36646</v>
      </c>
      <c r="B2063" s="7">
        <v>36640</v>
      </c>
      <c r="C2063" s="2" t="s">
        <v>0</v>
      </c>
      <c r="D2063" s="109"/>
      <c r="E2063" s="109"/>
      <c r="F2063" s="11">
        <f t="shared" si="135"/>
        <v>36646</v>
      </c>
      <c r="G2063" s="7">
        <v>36640</v>
      </c>
      <c r="H2063" s="16">
        <v>14398.71</v>
      </c>
      <c r="I2063" s="17">
        <f t="shared" si="136"/>
        <v>0</v>
      </c>
      <c r="J2063" s="18">
        <f t="shared" si="133"/>
        <v>0.17616115223542594</v>
      </c>
      <c r="K2063" s="139"/>
      <c r="M2063" s="93"/>
    </row>
    <row r="2064" spans="1:13">
      <c r="A2064" s="11">
        <f t="shared" si="134"/>
        <v>36646</v>
      </c>
      <c r="B2064" s="7">
        <v>36641</v>
      </c>
      <c r="C2064" s="2" t="s">
        <v>0</v>
      </c>
      <c r="D2064" s="109"/>
      <c r="E2064" s="109"/>
      <c r="F2064" s="11">
        <f t="shared" si="135"/>
        <v>36646</v>
      </c>
      <c r="G2064" s="7">
        <v>36641</v>
      </c>
      <c r="H2064" s="16">
        <v>14397.71</v>
      </c>
      <c r="I2064" s="17">
        <f t="shared" si="136"/>
        <v>-6.9453077875738722E-5</v>
      </c>
      <c r="J2064" s="18">
        <f t="shared" si="133"/>
        <v>0.17541119756631271</v>
      </c>
      <c r="K2064" s="139"/>
      <c r="M2064" s="93"/>
    </row>
    <row r="2065" spans="1:13">
      <c r="A2065" s="11">
        <f t="shared" si="134"/>
        <v>36646</v>
      </c>
      <c r="B2065" s="7">
        <v>36642</v>
      </c>
      <c r="C2065" s="2" t="s">
        <v>0</v>
      </c>
      <c r="D2065" s="109"/>
      <c r="E2065" s="109"/>
      <c r="F2065" s="11">
        <f t="shared" si="135"/>
        <v>36646</v>
      </c>
      <c r="G2065" s="7">
        <v>36642</v>
      </c>
      <c r="H2065" s="16">
        <v>14625.11</v>
      </c>
      <c r="I2065" s="17">
        <f t="shared" si="136"/>
        <v>1.5670748299237022E-2</v>
      </c>
      <c r="J2065" s="18">
        <f t="shared" si="133"/>
        <v>0.17648978899547413</v>
      </c>
      <c r="K2065" s="139"/>
      <c r="M2065" s="93"/>
    </row>
    <row r="2066" spans="1:13">
      <c r="A2066" s="11">
        <f t="shared" si="134"/>
        <v>36646</v>
      </c>
      <c r="B2066" s="7">
        <v>36643</v>
      </c>
      <c r="C2066" s="2" t="s">
        <v>0</v>
      </c>
      <c r="D2066" s="109"/>
      <c r="E2066" s="109"/>
      <c r="F2066" s="11">
        <f t="shared" si="135"/>
        <v>36646</v>
      </c>
      <c r="G2066" s="7">
        <v>36643</v>
      </c>
      <c r="H2066" s="16">
        <v>14571.74</v>
      </c>
      <c r="I2066" s="17">
        <f t="shared" si="136"/>
        <v>-3.6558779075685898E-3</v>
      </c>
      <c r="J2066" s="18">
        <f t="shared" si="133"/>
        <v>0.17622304444320999</v>
      </c>
      <c r="K2066" s="139"/>
      <c r="M2066" s="93"/>
    </row>
    <row r="2067" spans="1:13">
      <c r="A2067" s="11">
        <f t="shared" si="134"/>
        <v>36646</v>
      </c>
      <c r="B2067" s="7">
        <v>36644</v>
      </c>
      <c r="C2067" s="2" t="s">
        <v>0</v>
      </c>
      <c r="D2067" s="109"/>
      <c r="E2067" s="109"/>
      <c r="F2067" s="11">
        <f t="shared" si="135"/>
        <v>36646</v>
      </c>
      <c r="G2067" s="7">
        <v>36644</v>
      </c>
      <c r="H2067" s="16">
        <v>14615.13</v>
      </c>
      <c r="I2067" s="17">
        <f t="shared" si="136"/>
        <v>2.9732569449818116E-3</v>
      </c>
      <c r="J2067" s="18">
        <f t="shared" si="133"/>
        <v>0.17600529573733589</v>
      </c>
      <c r="K2067" s="139"/>
      <c r="M2067" s="93"/>
    </row>
    <row r="2068" spans="1:13">
      <c r="A2068" s="11">
        <f t="shared" si="134"/>
        <v>36677</v>
      </c>
      <c r="B2068" s="7">
        <v>36647</v>
      </c>
      <c r="C2068" s="2" t="s">
        <v>0</v>
      </c>
      <c r="D2068" s="109"/>
      <c r="E2068" s="109"/>
      <c r="F2068" s="11">
        <f t="shared" si="135"/>
        <v>36677</v>
      </c>
      <c r="G2068" s="7">
        <v>36647</v>
      </c>
      <c r="H2068" s="16">
        <v>14549.23</v>
      </c>
      <c r="I2068" s="17">
        <f t="shared" si="136"/>
        <v>-4.5192222396308428E-3</v>
      </c>
      <c r="J2068" s="18">
        <f t="shared" si="133"/>
        <v>0.17617933954504716</v>
      </c>
      <c r="K2068" s="139"/>
      <c r="M2068" s="93"/>
    </row>
    <row r="2069" spans="1:13">
      <c r="A2069" s="11">
        <f t="shared" si="134"/>
        <v>36677</v>
      </c>
      <c r="B2069" s="7">
        <v>36648</v>
      </c>
      <c r="C2069" s="2" t="s">
        <v>0</v>
      </c>
      <c r="D2069" s="109"/>
      <c r="E2069" s="109"/>
      <c r="F2069" s="11">
        <f t="shared" si="135"/>
        <v>36677</v>
      </c>
      <c r="G2069" s="7">
        <v>36648</v>
      </c>
      <c r="H2069" s="16">
        <v>14688.86</v>
      </c>
      <c r="I2069" s="17">
        <f t="shared" si="136"/>
        <v>9.5513121073986344E-3</v>
      </c>
      <c r="J2069" s="18">
        <f t="shared" si="133"/>
        <v>0.17688591280079363</v>
      </c>
      <c r="K2069" s="139"/>
      <c r="M2069" s="93"/>
    </row>
    <row r="2070" spans="1:13">
      <c r="A2070" s="11">
        <f t="shared" si="134"/>
        <v>36677</v>
      </c>
      <c r="B2070" s="7">
        <v>36649</v>
      </c>
      <c r="C2070" s="2" t="s">
        <v>0</v>
      </c>
      <c r="D2070" s="109"/>
      <c r="E2070" s="109"/>
      <c r="F2070" s="11">
        <f t="shared" si="135"/>
        <v>36677</v>
      </c>
      <c r="G2070" s="7">
        <v>36649</v>
      </c>
      <c r="H2070" s="16">
        <v>14577.16</v>
      </c>
      <c r="I2070" s="17">
        <f t="shared" si="136"/>
        <v>-7.6334631353233325E-3</v>
      </c>
      <c r="J2070" s="18">
        <f t="shared" si="133"/>
        <v>0.17736136888791823</v>
      </c>
      <c r="K2070" s="139"/>
      <c r="M2070" s="93"/>
    </row>
    <row r="2071" spans="1:13">
      <c r="A2071" s="11">
        <f t="shared" si="134"/>
        <v>36677</v>
      </c>
      <c r="B2071" s="7">
        <v>36650</v>
      </c>
      <c r="C2071" s="2" t="s">
        <v>0</v>
      </c>
      <c r="D2071" s="109"/>
      <c r="E2071" s="109"/>
      <c r="F2071" s="11">
        <f t="shared" si="135"/>
        <v>36677</v>
      </c>
      <c r="G2071" s="7">
        <v>36650</v>
      </c>
      <c r="H2071" s="16">
        <v>14325.99</v>
      </c>
      <c r="I2071" s="17">
        <f t="shared" si="136"/>
        <v>-1.7380550066549143E-2</v>
      </c>
      <c r="J2071" s="18">
        <f t="shared" si="133"/>
        <v>0.17961793831381231</v>
      </c>
      <c r="K2071" s="139"/>
      <c r="M2071" s="93"/>
    </row>
    <row r="2072" spans="1:13">
      <c r="A2072" s="11">
        <f t="shared" si="134"/>
        <v>36677</v>
      </c>
      <c r="B2072" s="7">
        <v>36651</v>
      </c>
      <c r="C2072" s="2" t="s">
        <v>0</v>
      </c>
      <c r="D2072" s="109"/>
      <c r="E2072" s="109"/>
      <c r="F2072" s="11">
        <f t="shared" si="135"/>
        <v>36677</v>
      </c>
      <c r="G2072" s="7">
        <v>36651</v>
      </c>
      <c r="H2072" s="16">
        <v>14575.87</v>
      </c>
      <c r="I2072" s="17">
        <f t="shared" si="136"/>
        <v>1.7292051546783593E-2</v>
      </c>
      <c r="J2072" s="18">
        <f t="shared" si="133"/>
        <v>0.18196652203882316</v>
      </c>
      <c r="K2072" s="139"/>
      <c r="M2072" s="93"/>
    </row>
    <row r="2073" spans="1:13">
      <c r="A2073" s="11">
        <f t="shared" si="134"/>
        <v>36677</v>
      </c>
      <c r="B2073" s="7">
        <v>36654</v>
      </c>
      <c r="C2073" s="2" t="s">
        <v>0</v>
      </c>
      <c r="D2073" s="109"/>
      <c r="E2073" s="109"/>
      <c r="F2073" s="11">
        <f t="shared" si="135"/>
        <v>36677</v>
      </c>
      <c r="G2073" s="7">
        <v>36654</v>
      </c>
      <c r="H2073" s="16">
        <v>14572.29</v>
      </c>
      <c r="I2073" s="17">
        <f t="shared" si="136"/>
        <v>-2.4564157861090284E-4</v>
      </c>
      <c r="J2073" s="18">
        <f t="shared" si="133"/>
        <v>0.18196713499335401</v>
      </c>
      <c r="K2073" s="139"/>
      <c r="M2073" s="93"/>
    </row>
    <row r="2074" spans="1:13">
      <c r="A2074" s="11">
        <f t="shared" si="134"/>
        <v>36677</v>
      </c>
      <c r="B2074" s="7">
        <v>36655</v>
      </c>
      <c r="C2074" s="2" t="s">
        <v>0</v>
      </c>
      <c r="D2074" s="109"/>
      <c r="E2074" s="109"/>
      <c r="F2074" s="11">
        <f t="shared" si="135"/>
        <v>36677</v>
      </c>
      <c r="G2074" s="7">
        <v>36655</v>
      </c>
      <c r="H2074" s="16">
        <v>14478.3</v>
      </c>
      <c r="I2074" s="17">
        <f t="shared" si="136"/>
        <v>-6.4708033782929506E-3</v>
      </c>
      <c r="J2074" s="18">
        <f t="shared" si="133"/>
        <v>0.18182952393014529</v>
      </c>
      <c r="K2074" s="139"/>
      <c r="M2074" s="93"/>
    </row>
    <row r="2075" spans="1:13">
      <c r="A2075" s="11">
        <f t="shared" si="134"/>
        <v>36677</v>
      </c>
      <c r="B2075" s="7">
        <v>36656</v>
      </c>
      <c r="C2075" s="2" t="s">
        <v>0</v>
      </c>
      <c r="D2075" s="109"/>
      <c r="E2075" s="109"/>
      <c r="F2075" s="11">
        <f t="shared" si="135"/>
        <v>36677</v>
      </c>
      <c r="G2075" s="7">
        <v>36656</v>
      </c>
      <c r="H2075" s="16">
        <v>14278.44</v>
      </c>
      <c r="I2075" s="17">
        <f t="shared" si="136"/>
        <v>-1.3900269503912425E-2</v>
      </c>
      <c r="J2075" s="18">
        <f t="shared" si="133"/>
        <v>0.17856509291113909</v>
      </c>
      <c r="K2075" s="139"/>
      <c r="M2075" s="93"/>
    </row>
    <row r="2076" spans="1:13">
      <c r="A2076" s="11">
        <f t="shared" si="134"/>
        <v>36677</v>
      </c>
      <c r="B2076" s="7">
        <v>36657</v>
      </c>
      <c r="C2076" s="2" t="s">
        <v>0</v>
      </c>
      <c r="D2076" s="109"/>
      <c r="E2076" s="109"/>
      <c r="F2076" s="11">
        <f t="shared" si="135"/>
        <v>36677</v>
      </c>
      <c r="G2076" s="7">
        <v>36657</v>
      </c>
      <c r="H2076" s="16">
        <v>14059.38</v>
      </c>
      <c r="I2076" s="17">
        <f t="shared" si="136"/>
        <v>-1.5460918564509858E-2</v>
      </c>
      <c r="J2076" s="18">
        <f t="shared" si="133"/>
        <v>0.18013326575577412</v>
      </c>
      <c r="K2076" s="139"/>
      <c r="M2076" s="93"/>
    </row>
    <row r="2077" spans="1:13">
      <c r="A2077" s="11">
        <f t="shared" si="134"/>
        <v>36677</v>
      </c>
      <c r="B2077" s="7">
        <v>36658</v>
      </c>
      <c r="C2077" s="2" t="s">
        <v>0</v>
      </c>
      <c r="D2077" s="109"/>
      <c r="E2077" s="109"/>
      <c r="F2077" s="11">
        <f t="shared" si="135"/>
        <v>36677</v>
      </c>
      <c r="G2077" s="7">
        <v>36658</v>
      </c>
      <c r="H2077" s="16">
        <v>14241.51</v>
      </c>
      <c r="I2077" s="17">
        <f t="shared" si="136"/>
        <v>1.2871151005978378E-2</v>
      </c>
      <c r="J2077" s="18">
        <f t="shared" ref="J2077:J2140" si="137">IF(ISNUMBER(I2077),STDEV(I1988:I2077)*SQRT(252),"")</f>
        <v>0.18091234816516005</v>
      </c>
      <c r="K2077" s="139"/>
      <c r="M2077" s="93"/>
    </row>
    <row r="2078" spans="1:13">
      <c r="A2078" s="11">
        <f t="shared" si="134"/>
        <v>36677</v>
      </c>
      <c r="B2078" s="7">
        <v>36661</v>
      </c>
      <c r="C2078" s="2" t="s">
        <v>0</v>
      </c>
      <c r="D2078" s="109"/>
      <c r="E2078" s="109"/>
      <c r="F2078" s="11">
        <f t="shared" si="135"/>
        <v>36677</v>
      </c>
      <c r="G2078" s="7">
        <v>36661</v>
      </c>
      <c r="H2078" s="16">
        <v>14319.16</v>
      </c>
      <c r="I2078" s="17">
        <f t="shared" si="136"/>
        <v>5.4375609062026226E-3</v>
      </c>
      <c r="J2078" s="18">
        <f t="shared" si="137"/>
        <v>0.17798375141288156</v>
      </c>
      <c r="K2078" s="139"/>
      <c r="M2078" s="93"/>
    </row>
    <row r="2079" spans="1:13">
      <c r="A2079" s="11">
        <f t="shared" si="134"/>
        <v>36677</v>
      </c>
      <c r="B2079" s="7">
        <v>36662</v>
      </c>
      <c r="C2079" s="2" t="s">
        <v>0</v>
      </c>
      <c r="D2079" s="109"/>
      <c r="E2079" s="109"/>
      <c r="F2079" s="11">
        <f t="shared" si="135"/>
        <v>36677</v>
      </c>
      <c r="G2079" s="7">
        <v>36662</v>
      </c>
      <c r="H2079" s="16">
        <v>14500.02</v>
      </c>
      <c r="I2079" s="17">
        <f t="shared" si="136"/>
        <v>1.2551528141819156E-2</v>
      </c>
      <c r="J2079" s="18">
        <f t="shared" si="137"/>
        <v>0.17449540028685731</v>
      </c>
      <c r="K2079" s="139"/>
      <c r="M2079" s="93"/>
    </row>
    <row r="2080" spans="1:13">
      <c r="A2080" s="11">
        <f t="shared" si="134"/>
        <v>36677</v>
      </c>
      <c r="B2080" s="7">
        <v>36663</v>
      </c>
      <c r="C2080" s="2" t="s">
        <v>0</v>
      </c>
      <c r="D2080" s="109"/>
      <c r="E2080" s="109"/>
      <c r="F2080" s="11">
        <f t="shared" si="135"/>
        <v>36677</v>
      </c>
      <c r="G2080" s="7">
        <v>36663</v>
      </c>
      <c r="H2080" s="16">
        <v>14430.61</v>
      </c>
      <c r="I2080" s="17">
        <f t="shared" si="136"/>
        <v>-4.7983838013496687E-3</v>
      </c>
      <c r="J2080" s="18">
        <f t="shared" si="137"/>
        <v>0.17029093422406941</v>
      </c>
      <c r="K2080" s="139"/>
      <c r="M2080" s="93"/>
    </row>
    <row r="2081" spans="1:13">
      <c r="A2081" s="11">
        <f t="shared" si="134"/>
        <v>36677</v>
      </c>
      <c r="B2081" s="7">
        <v>36664</v>
      </c>
      <c r="C2081" s="2" t="s">
        <v>0</v>
      </c>
      <c r="D2081" s="109"/>
      <c r="E2081" s="109"/>
      <c r="F2081" s="11">
        <f t="shared" si="135"/>
        <v>36677</v>
      </c>
      <c r="G2081" s="7">
        <v>36664</v>
      </c>
      <c r="H2081" s="16">
        <v>14290.06</v>
      </c>
      <c r="I2081" s="17">
        <f t="shared" si="136"/>
        <v>-9.7874542612335618E-3</v>
      </c>
      <c r="J2081" s="18">
        <f t="shared" si="137"/>
        <v>0.1710260456543389</v>
      </c>
      <c r="K2081" s="139"/>
      <c r="M2081" s="93"/>
    </row>
    <row r="2082" spans="1:13">
      <c r="A2082" s="11">
        <f t="shared" si="134"/>
        <v>36677</v>
      </c>
      <c r="B2082" s="7">
        <v>36665</v>
      </c>
      <c r="C2082" s="2" t="s">
        <v>0</v>
      </c>
      <c r="D2082" s="109"/>
      <c r="E2082" s="109"/>
      <c r="F2082" s="11">
        <f t="shared" si="135"/>
        <v>36677</v>
      </c>
      <c r="G2082" s="7">
        <v>36665</v>
      </c>
      <c r="H2082" s="16">
        <v>14265.14</v>
      </c>
      <c r="I2082" s="17">
        <f t="shared" si="136"/>
        <v>-1.7453918254007582E-3</v>
      </c>
      <c r="J2082" s="18">
        <f t="shared" si="137"/>
        <v>0.16990805394592823</v>
      </c>
      <c r="K2082" s="139"/>
      <c r="M2082" s="93"/>
    </row>
    <row r="2083" spans="1:13">
      <c r="A2083" s="11">
        <f t="shared" si="134"/>
        <v>36677</v>
      </c>
      <c r="B2083" s="7">
        <v>36668</v>
      </c>
      <c r="C2083" s="2" t="s">
        <v>0</v>
      </c>
      <c r="D2083" s="109"/>
      <c r="E2083" s="109"/>
      <c r="F2083" s="11">
        <f t="shared" si="135"/>
        <v>36677</v>
      </c>
      <c r="G2083" s="7">
        <v>36668</v>
      </c>
      <c r="H2083" s="16">
        <v>14110.83</v>
      </c>
      <c r="I2083" s="17">
        <f t="shared" si="136"/>
        <v>-1.0876211183839999E-2</v>
      </c>
      <c r="J2083" s="18">
        <f t="shared" si="137"/>
        <v>0.17080591526350544</v>
      </c>
      <c r="K2083" s="139"/>
      <c r="M2083" s="93"/>
    </row>
    <row r="2084" spans="1:13">
      <c r="A2084" s="11">
        <f t="shared" si="134"/>
        <v>36677</v>
      </c>
      <c r="B2084" s="7">
        <v>36669</v>
      </c>
      <c r="C2084" s="2" t="s">
        <v>0</v>
      </c>
      <c r="D2084" s="109"/>
      <c r="E2084" s="109"/>
      <c r="F2084" s="11">
        <f t="shared" si="135"/>
        <v>36677</v>
      </c>
      <c r="G2084" s="7">
        <v>36669</v>
      </c>
      <c r="H2084" s="16">
        <v>14189.28</v>
      </c>
      <c r="I2084" s="17">
        <f t="shared" si="136"/>
        <v>5.5441622628210271E-3</v>
      </c>
      <c r="J2084" s="18">
        <f t="shared" si="137"/>
        <v>0.17103017201673271</v>
      </c>
      <c r="K2084" s="139"/>
      <c r="M2084" s="93"/>
    </row>
    <row r="2085" spans="1:13">
      <c r="A2085" s="11">
        <f t="shared" si="134"/>
        <v>36677</v>
      </c>
      <c r="B2085" s="7">
        <v>36670</v>
      </c>
      <c r="C2085" s="2" t="s">
        <v>0</v>
      </c>
      <c r="D2085" s="109"/>
      <c r="E2085" s="109"/>
      <c r="F2085" s="11">
        <f t="shared" si="135"/>
        <v>36677</v>
      </c>
      <c r="G2085" s="7">
        <v>36670</v>
      </c>
      <c r="H2085" s="16">
        <v>14137.35</v>
      </c>
      <c r="I2085" s="17">
        <f t="shared" si="136"/>
        <v>-3.6665186205434032E-3</v>
      </c>
      <c r="J2085" s="18">
        <f t="shared" si="137"/>
        <v>0.16916935800764188</v>
      </c>
      <c r="K2085" s="139"/>
      <c r="M2085" s="93"/>
    </row>
    <row r="2086" spans="1:13">
      <c r="A2086" s="11">
        <f t="shared" si="134"/>
        <v>36677</v>
      </c>
      <c r="B2086" s="7">
        <v>36671</v>
      </c>
      <c r="C2086" s="2" t="s">
        <v>0</v>
      </c>
      <c r="D2086" s="109"/>
      <c r="E2086" s="109"/>
      <c r="F2086" s="11">
        <f t="shared" si="135"/>
        <v>36677</v>
      </c>
      <c r="G2086" s="7">
        <v>36671</v>
      </c>
      <c r="H2086" s="16">
        <v>14176.78</v>
      </c>
      <c r="I2086" s="17">
        <f t="shared" si="136"/>
        <v>2.7851836160264309E-3</v>
      </c>
      <c r="J2086" s="18">
        <f t="shared" si="137"/>
        <v>0.16826456615924568</v>
      </c>
      <c r="K2086" s="139"/>
      <c r="M2086" s="93"/>
    </row>
    <row r="2087" spans="1:13">
      <c r="A2087" s="11">
        <f t="shared" si="134"/>
        <v>36677</v>
      </c>
      <c r="B2087" s="7">
        <v>36672</v>
      </c>
      <c r="C2087" s="2" t="s">
        <v>0</v>
      </c>
      <c r="D2087" s="109"/>
      <c r="E2087" s="109"/>
      <c r="F2087" s="11">
        <f t="shared" si="135"/>
        <v>36677</v>
      </c>
      <c r="G2087" s="7">
        <v>36672</v>
      </c>
      <c r="H2087" s="16">
        <v>14094.02</v>
      </c>
      <c r="I2087" s="17">
        <f t="shared" si="136"/>
        <v>-5.8548209750137383E-3</v>
      </c>
      <c r="J2087" s="18">
        <f t="shared" si="137"/>
        <v>0.16716769032871201</v>
      </c>
      <c r="K2087" s="139"/>
      <c r="M2087" s="93"/>
    </row>
    <row r="2088" spans="1:13">
      <c r="A2088" s="11">
        <f t="shared" si="134"/>
        <v>36677</v>
      </c>
      <c r="B2088" s="7">
        <v>36675</v>
      </c>
      <c r="C2088" s="2" t="s">
        <v>0</v>
      </c>
      <c r="D2088" s="109"/>
      <c r="E2088" s="109"/>
      <c r="F2088" s="11">
        <f t="shared" si="135"/>
        <v>36677</v>
      </c>
      <c r="G2088" s="7">
        <v>36675</v>
      </c>
      <c r="H2088" s="16">
        <v>14258.8</v>
      </c>
      <c r="I2088" s="17">
        <f t="shared" si="136"/>
        <v>1.1623666025176598E-2</v>
      </c>
      <c r="J2088" s="18">
        <f t="shared" si="137"/>
        <v>0.16831361827884259</v>
      </c>
      <c r="K2088" s="139"/>
      <c r="M2088" s="93"/>
    </row>
    <row r="2089" spans="1:13">
      <c r="A2089" s="11">
        <f t="shared" si="134"/>
        <v>36677</v>
      </c>
      <c r="B2089" s="7">
        <v>36676</v>
      </c>
      <c r="C2089" s="2" t="s">
        <v>0</v>
      </c>
      <c r="D2089" s="109"/>
      <c r="E2089" s="109"/>
      <c r="F2089" s="11">
        <f t="shared" si="135"/>
        <v>36677</v>
      </c>
      <c r="G2089" s="7">
        <v>36676</v>
      </c>
      <c r="H2089" s="16">
        <v>14330.73</v>
      </c>
      <c r="I2089" s="17">
        <f t="shared" si="136"/>
        <v>5.031922649564838E-3</v>
      </c>
      <c r="J2089" s="18">
        <f t="shared" si="137"/>
        <v>0.16813538205473844</v>
      </c>
      <c r="K2089" s="139"/>
      <c r="M2089" s="93"/>
    </row>
    <row r="2090" spans="1:13">
      <c r="A2090" s="11">
        <f t="shared" si="134"/>
        <v>36677</v>
      </c>
      <c r="B2090" s="7">
        <v>36677</v>
      </c>
      <c r="C2090" s="2" t="s">
        <v>0</v>
      </c>
      <c r="D2090" s="109"/>
      <c r="E2090" s="109"/>
      <c r="F2090" s="11">
        <f t="shared" si="135"/>
        <v>36677</v>
      </c>
      <c r="G2090" s="7">
        <v>36677</v>
      </c>
      <c r="H2090" s="16">
        <v>14473.44</v>
      </c>
      <c r="I2090" s="17">
        <f t="shared" si="136"/>
        <v>9.9090630083818795E-3</v>
      </c>
      <c r="J2090" s="18">
        <f t="shared" si="137"/>
        <v>0.16892961046111651</v>
      </c>
      <c r="K2090" s="139"/>
      <c r="M2090" s="93"/>
    </row>
    <row r="2091" spans="1:13">
      <c r="A2091" s="11">
        <f t="shared" si="134"/>
        <v>36707</v>
      </c>
      <c r="B2091" s="7">
        <v>36678</v>
      </c>
      <c r="C2091" s="2" t="s">
        <v>0</v>
      </c>
      <c r="D2091" s="109"/>
      <c r="E2091" s="109"/>
      <c r="F2091" s="11">
        <f t="shared" si="135"/>
        <v>36707</v>
      </c>
      <c r="G2091" s="7">
        <v>36678</v>
      </c>
      <c r="H2091" s="16">
        <v>14505.21</v>
      </c>
      <c r="I2091" s="17">
        <f t="shared" si="136"/>
        <v>2.1926496043407412E-3</v>
      </c>
      <c r="J2091" s="18">
        <f t="shared" si="137"/>
        <v>0.16895825655632499</v>
      </c>
      <c r="K2091" s="139"/>
      <c r="M2091" s="93"/>
    </row>
    <row r="2092" spans="1:13">
      <c r="A2092" s="11">
        <f t="shared" si="134"/>
        <v>36707</v>
      </c>
      <c r="B2092" s="7">
        <v>36679</v>
      </c>
      <c r="C2092" s="2" t="s">
        <v>0</v>
      </c>
      <c r="D2092" s="109"/>
      <c r="E2092" s="109"/>
      <c r="F2092" s="11">
        <f t="shared" si="135"/>
        <v>36707</v>
      </c>
      <c r="G2092" s="7">
        <v>36679</v>
      </c>
      <c r="H2092" s="16">
        <v>14761.01</v>
      </c>
      <c r="I2092" s="17">
        <f t="shared" si="136"/>
        <v>1.7481349780653962E-2</v>
      </c>
      <c r="J2092" s="18">
        <f t="shared" si="137"/>
        <v>0.17126162546927223</v>
      </c>
      <c r="K2092" s="139"/>
      <c r="M2092" s="93"/>
    </row>
    <row r="2093" spans="1:13">
      <c r="A2093" s="11">
        <f t="shared" si="134"/>
        <v>36707</v>
      </c>
      <c r="B2093" s="7">
        <v>36682</v>
      </c>
      <c r="C2093" s="2" t="s">
        <v>0</v>
      </c>
      <c r="D2093" s="109"/>
      <c r="E2093" s="109"/>
      <c r="F2093" s="11">
        <f t="shared" si="135"/>
        <v>36707</v>
      </c>
      <c r="G2093" s="7">
        <v>36682</v>
      </c>
      <c r="H2093" s="16">
        <v>14810.31</v>
      </c>
      <c r="I2093" s="17">
        <f t="shared" si="136"/>
        <v>3.3343148479693073E-3</v>
      </c>
      <c r="J2093" s="18">
        <f t="shared" si="137"/>
        <v>0.17114938595588083</v>
      </c>
      <c r="K2093" s="139"/>
      <c r="M2093" s="93"/>
    </row>
    <row r="2094" spans="1:13" ht="12.75" customHeight="1">
      <c r="A2094" s="11">
        <f t="shared" si="134"/>
        <v>36707</v>
      </c>
      <c r="B2094" s="7">
        <v>36683</v>
      </c>
      <c r="C2094" s="2" t="s">
        <v>0</v>
      </c>
      <c r="D2094" s="109"/>
      <c r="E2094" s="109"/>
      <c r="F2094" s="11">
        <f t="shared" si="135"/>
        <v>36707</v>
      </c>
      <c r="G2094" s="7">
        <v>36683</v>
      </c>
      <c r="H2094" s="16">
        <v>14828.97</v>
      </c>
      <c r="I2094" s="17">
        <f t="shared" si="136"/>
        <v>1.2591400644920024E-3</v>
      </c>
      <c r="J2094" s="18">
        <f t="shared" si="137"/>
        <v>0.1710822243287434</v>
      </c>
      <c r="K2094" s="139"/>
      <c r="M2094" s="93"/>
    </row>
    <row r="2095" spans="1:13">
      <c r="A2095" s="11">
        <f t="shared" si="134"/>
        <v>36707</v>
      </c>
      <c r="B2095" s="7">
        <v>36684</v>
      </c>
      <c r="C2095" s="2" t="s">
        <v>0</v>
      </c>
      <c r="D2095" s="109"/>
      <c r="E2095" s="109"/>
      <c r="F2095" s="11">
        <f t="shared" si="135"/>
        <v>36707</v>
      </c>
      <c r="G2095" s="7">
        <v>36684</v>
      </c>
      <c r="H2095" s="16">
        <v>14639.71</v>
      </c>
      <c r="I2095" s="17">
        <f t="shared" si="136"/>
        <v>-1.2845000334167904E-2</v>
      </c>
      <c r="J2095" s="18">
        <f t="shared" si="137"/>
        <v>0.17136686136514925</v>
      </c>
      <c r="K2095" s="139"/>
      <c r="M2095" s="93"/>
    </row>
    <row r="2096" spans="1:13">
      <c r="A2096" s="11">
        <f t="shared" si="134"/>
        <v>36707</v>
      </c>
      <c r="B2096" s="7">
        <v>36685</v>
      </c>
      <c r="C2096" s="2" t="s">
        <v>0</v>
      </c>
      <c r="D2096" s="109"/>
      <c r="E2096" s="109"/>
      <c r="F2096" s="11">
        <f t="shared" si="135"/>
        <v>36707</v>
      </c>
      <c r="G2096" s="7">
        <v>36685</v>
      </c>
      <c r="H2096" s="16">
        <v>14718.11</v>
      </c>
      <c r="I2096" s="17">
        <f t="shared" si="136"/>
        <v>5.3410087242324947E-3</v>
      </c>
      <c r="J2096" s="18">
        <f t="shared" si="137"/>
        <v>0.17067587133684584</v>
      </c>
      <c r="K2096" s="139"/>
      <c r="M2096" s="93"/>
    </row>
    <row r="2097" spans="1:13">
      <c r="A2097" s="11">
        <f t="shared" si="134"/>
        <v>36707</v>
      </c>
      <c r="B2097" s="7">
        <v>36686</v>
      </c>
      <c r="C2097" s="2" t="s">
        <v>0</v>
      </c>
      <c r="D2097" s="109"/>
      <c r="E2097" s="109"/>
      <c r="F2097" s="11">
        <f t="shared" si="135"/>
        <v>36707</v>
      </c>
      <c r="G2097" s="7">
        <v>36686</v>
      </c>
      <c r="H2097" s="16">
        <v>14835.81</v>
      </c>
      <c r="I2097" s="17">
        <f t="shared" si="136"/>
        <v>7.9651445408667147E-3</v>
      </c>
      <c r="J2097" s="18">
        <f t="shared" si="137"/>
        <v>0.17068388901131268</v>
      </c>
      <c r="K2097" s="139"/>
      <c r="M2097" s="93"/>
    </row>
    <row r="2098" spans="1:13">
      <c r="A2098" s="11">
        <f t="shared" si="134"/>
        <v>36707</v>
      </c>
      <c r="B2098" s="7">
        <v>36689</v>
      </c>
      <c r="C2098" s="2" t="s">
        <v>0</v>
      </c>
      <c r="D2098" s="109"/>
      <c r="E2098" s="109"/>
      <c r="F2098" s="11">
        <f t="shared" si="135"/>
        <v>36707</v>
      </c>
      <c r="G2098" s="7">
        <v>36689</v>
      </c>
      <c r="H2098" s="16">
        <v>14834.81</v>
      </c>
      <c r="I2098" s="17">
        <f t="shared" si="136"/>
        <v>-6.7406747845465945E-5</v>
      </c>
      <c r="J2098" s="18">
        <f t="shared" si="137"/>
        <v>0.170395048895641</v>
      </c>
      <c r="K2098" s="139"/>
      <c r="M2098" s="93"/>
    </row>
    <row r="2099" spans="1:13">
      <c r="A2099" s="11">
        <f t="shared" si="134"/>
        <v>36707</v>
      </c>
      <c r="B2099" s="7">
        <v>36690</v>
      </c>
      <c r="C2099" s="2" t="s">
        <v>0</v>
      </c>
      <c r="D2099" s="109"/>
      <c r="E2099" s="109"/>
      <c r="F2099" s="11">
        <f t="shared" si="135"/>
        <v>36707</v>
      </c>
      <c r="G2099" s="7">
        <v>36690</v>
      </c>
      <c r="H2099" s="16">
        <v>14683.84</v>
      </c>
      <c r="I2099" s="17">
        <f t="shared" si="136"/>
        <v>-1.0228876749396341E-2</v>
      </c>
      <c r="J2099" s="18">
        <f t="shared" si="137"/>
        <v>0.1712779291191002</v>
      </c>
      <c r="K2099" s="139"/>
      <c r="M2099" s="93"/>
    </row>
    <row r="2100" spans="1:13">
      <c r="A2100" s="11">
        <f t="shared" si="134"/>
        <v>36707</v>
      </c>
      <c r="B2100" s="7">
        <v>36691</v>
      </c>
      <c r="C2100" s="2" t="s">
        <v>0</v>
      </c>
      <c r="D2100" s="109"/>
      <c r="E2100" s="109"/>
      <c r="F2100" s="11">
        <f t="shared" si="135"/>
        <v>36707</v>
      </c>
      <c r="G2100" s="7">
        <v>36691</v>
      </c>
      <c r="H2100" s="16">
        <v>14705.55</v>
      </c>
      <c r="I2100" s="17">
        <f t="shared" si="136"/>
        <v>1.4774041889884879E-3</v>
      </c>
      <c r="J2100" s="18">
        <f t="shared" si="137"/>
        <v>0.1710684208119258</v>
      </c>
      <c r="K2100" s="139"/>
      <c r="M2100" s="93"/>
    </row>
    <row r="2101" spans="1:13">
      <c r="A2101" s="11">
        <f t="shared" si="134"/>
        <v>36707</v>
      </c>
      <c r="B2101" s="7">
        <v>36692</v>
      </c>
      <c r="C2101" s="2" t="s">
        <v>0</v>
      </c>
      <c r="D2101" s="109"/>
      <c r="E2101" s="109"/>
      <c r="F2101" s="11">
        <f t="shared" si="135"/>
        <v>36707</v>
      </c>
      <c r="G2101" s="7">
        <v>36692</v>
      </c>
      <c r="H2101" s="16">
        <v>14773.54</v>
      </c>
      <c r="I2101" s="17">
        <f t="shared" si="136"/>
        <v>4.6127692920999597E-3</v>
      </c>
      <c r="J2101" s="18">
        <f t="shared" si="137"/>
        <v>0.16979081608409755</v>
      </c>
      <c r="K2101" s="139"/>
      <c r="M2101" s="93"/>
    </row>
    <row r="2102" spans="1:13">
      <c r="A2102" s="11">
        <f t="shared" si="134"/>
        <v>36707</v>
      </c>
      <c r="B2102" s="7">
        <v>36693</v>
      </c>
      <c r="C2102" s="2" t="s">
        <v>0</v>
      </c>
      <c r="D2102" s="109"/>
      <c r="E2102" s="109"/>
      <c r="F2102" s="11">
        <f t="shared" si="135"/>
        <v>36707</v>
      </c>
      <c r="G2102" s="7">
        <v>36693</v>
      </c>
      <c r="H2102" s="16">
        <v>14810.89</v>
      </c>
      <c r="I2102" s="17">
        <f t="shared" si="136"/>
        <v>2.5249781620795184E-3</v>
      </c>
      <c r="J2102" s="18">
        <f t="shared" si="137"/>
        <v>0.16932220555896485</v>
      </c>
      <c r="K2102" s="139"/>
      <c r="M2102" s="93"/>
    </row>
    <row r="2103" spans="1:13">
      <c r="A2103" s="11">
        <f t="shared" si="134"/>
        <v>36707</v>
      </c>
      <c r="B2103" s="7">
        <v>36696</v>
      </c>
      <c r="C2103" s="2" t="s">
        <v>0</v>
      </c>
      <c r="D2103" s="109"/>
      <c r="E2103" s="109"/>
      <c r="F2103" s="11">
        <f t="shared" si="135"/>
        <v>36707</v>
      </c>
      <c r="G2103" s="7">
        <v>36696</v>
      </c>
      <c r="H2103" s="16">
        <v>14863.47</v>
      </c>
      <c r="I2103" s="17">
        <f t="shared" si="136"/>
        <v>3.543803810922801E-3</v>
      </c>
      <c r="J2103" s="18">
        <f t="shared" si="137"/>
        <v>0.16773018893357755</v>
      </c>
      <c r="K2103" s="139"/>
      <c r="M2103" s="93"/>
    </row>
    <row r="2104" spans="1:13">
      <c r="A2104" s="11">
        <f t="shared" si="134"/>
        <v>36707</v>
      </c>
      <c r="B2104" s="7">
        <v>36697</v>
      </c>
      <c r="C2104" s="2" t="s">
        <v>0</v>
      </c>
      <c r="D2104" s="109"/>
      <c r="E2104" s="109"/>
      <c r="F2104" s="11">
        <f t="shared" si="135"/>
        <v>36707</v>
      </c>
      <c r="G2104" s="7">
        <v>36697</v>
      </c>
      <c r="H2104" s="16">
        <v>14879.82</v>
      </c>
      <c r="I2104" s="17">
        <f t="shared" si="136"/>
        <v>1.0994077418368562E-3</v>
      </c>
      <c r="J2104" s="18">
        <f t="shared" si="137"/>
        <v>0.16699313031351981</v>
      </c>
      <c r="K2104" s="139"/>
      <c r="M2104" s="93"/>
    </row>
    <row r="2105" spans="1:13">
      <c r="A2105" s="11">
        <f t="shared" si="134"/>
        <v>36707</v>
      </c>
      <c r="B2105" s="7">
        <v>36698</v>
      </c>
      <c r="C2105" s="2" t="s">
        <v>0</v>
      </c>
      <c r="D2105" s="109"/>
      <c r="E2105" s="109"/>
      <c r="F2105" s="11">
        <f t="shared" si="135"/>
        <v>36707</v>
      </c>
      <c r="G2105" s="7">
        <v>36698</v>
      </c>
      <c r="H2105" s="16">
        <v>14989.31</v>
      </c>
      <c r="I2105" s="17">
        <f t="shared" si="136"/>
        <v>7.3313478103512967E-3</v>
      </c>
      <c r="J2105" s="18">
        <f t="shared" si="137"/>
        <v>0.16741671462516045</v>
      </c>
      <c r="K2105" s="139"/>
      <c r="M2105" s="93"/>
    </row>
    <row r="2106" spans="1:13">
      <c r="A2106" s="11">
        <f t="shared" si="134"/>
        <v>36707</v>
      </c>
      <c r="B2106" s="7">
        <v>36699</v>
      </c>
      <c r="C2106" s="2" t="s">
        <v>0</v>
      </c>
      <c r="D2106" s="109"/>
      <c r="E2106" s="109"/>
      <c r="F2106" s="11">
        <f t="shared" si="135"/>
        <v>36707</v>
      </c>
      <c r="G2106" s="7">
        <v>36699</v>
      </c>
      <c r="H2106" s="16">
        <v>14969.58</v>
      </c>
      <c r="I2106" s="17">
        <f t="shared" si="136"/>
        <v>-1.3171384422045189E-3</v>
      </c>
      <c r="J2106" s="18">
        <f t="shared" si="137"/>
        <v>0.16739691496554127</v>
      </c>
      <c r="K2106" s="139"/>
      <c r="M2106" s="93"/>
    </row>
    <row r="2107" spans="1:13">
      <c r="A2107" s="11">
        <f t="shared" si="134"/>
        <v>36707</v>
      </c>
      <c r="B2107" s="7">
        <v>36700</v>
      </c>
      <c r="C2107" s="2" t="s">
        <v>0</v>
      </c>
      <c r="D2107" s="109"/>
      <c r="E2107" s="109"/>
      <c r="F2107" s="11">
        <f t="shared" si="135"/>
        <v>36707</v>
      </c>
      <c r="G2107" s="7">
        <v>36700</v>
      </c>
      <c r="H2107" s="16">
        <v>14983.17</v>
      </c>
      <c r="I2107" s="17">
        <f t="shared" si="136"/>
        <v>9.0742926325853581E-4</v>
      </c>
      <c r="J2107" s="18">
        <f t="shared" si="137"/>
        <v>0.16677745556739235</v>
      </c>
      <c r="K2107" s="139"/>
      <c r="M2107" s="93"/>
    </row>
    <row r="2108" spans="1:13">
      <c r="A2108" s="11">
        <f t="shared" si="134"/>
        <v>36707</v>
      </c>
      <c r="B2108" s="7">
        <v>36703</v>
      </c>
      <c r="C2108" s="2" t="s">
        <v>0</v>
      </c>
      <c r="D2108" s="109"/>
      <c r="E2108" s="109"/>
      <c r="F2108" s="11">
        <f t="shared" si="135"/>
        <v>36707</v>
      </c>
      <c r="G2108" s="7">
        <v>36703</v>
      </c>
      <c r="H2108" s="16">
        <v>15000.64</v>
      </c>
      <c r="I2108" s="17">
        <f t="shared" si="136"/>
        <v>1.1652956696894512E-3</v>
      </c>
      <c r="J2108" s="18">
        <f t="shared" si="137"/>
        <v>0.16678290336287085</v>
      </c>
      <c r="K2108" s="139"/>
      <c r="M2108" s="93"/>
    </row>
    <row r="2109" spans="1:13">
      <c r="A2109" s="11">
        <f t="shared" si="134"/>
        <v>36707</v>
      </c>
      <c r="B2109" s="7">
        <v>36704</v>
      </c>
      <c r="C2109" s="2" t="s">
        <v>0</v>
      </c>
      <c r="D2109" s="109"/>
      <c r="E2109" s="109"/>
      <c r="F2109" s="11">
        <f t="shared" si="135"/>
        <v>36707</v>
      </c>
      <c r="G2109" s="7">
        <v>36704</v>
      </c>
      <c r="H2109" s="16">
        <v>15060.53</v>
      </c>
      <c r="I2109" s="17">
        <f t="shared" si="136"/>
        <v>3.9845474569045912E-3</v>
      </c>
      <c r="J2109" s="18">
        <f t="shared" si="137"/>
        <v>0.16656608715847329</v>
      </c>
      <c r="K2109" s="139"/>
      <c r="M2109" s="93"/>
    </row>
    <row r="2110" spans="1:13">
      <c r="A2110" s="11">
        <f t="shared" si="134"/>
        <v>36707</v>
      </c>
      <c r="B2110" s="7">
        <v>36705</v>
      </c>
      <c r="C2110" s="2" t="s">
        <v>0</v>
      </c>
      <c r="D2110" s="109"/>
      <c r="E2110" s="109"/>
      <c r="F2110" s="11">
        <f t="shared" si="135"/>
        <v>36707</v>
      </c>
      <c r="G2110" s="7">
        <v>36705</v>
      </c>
      <c r="H2110" s="16">
        <v>15171.01</v>
      </c>
      <c r="I2110" s="17">
        <f t="shared" si="136"/>
        <v>7.3089556024836791E-3</v>
      </c>
      <c r="J2110" s="18">
        <f t="shared" si="137"/>
        <v>0.16695218975883327</v>
      </c>
      <c r="K2110" s="139"/>
      <c r="M2110" s="93"/>
    </row>
    <row r="2111" spans="1:13">
      <c r="A2111" s="11">
        <f t="shared" si="134"/>
        <v>36707</v>
      </c>
      <c r="B2111" s="7">
        <v>36706</v>
      </c>
      <c r="C2111" s="2" t="s">
        <v>0</v>
      </c>
      <c r="D2111" s="109"/>
      <c r="E2111" s="109"/>
      <c r="F2111" s="11">
        <f t="shared" si="135"/>
        <v>36707</v>
      </c>
      <c r="G2111" s="7">
        <v>36706</v>
      </c>
      <c r="H2111" s="16">
        <v>15363.47</v>
      </c>
      <c r="I2111" s="17">
        <f t="shared" si="136"/>
        <v>1.2606243745639912E-2</v>
      </c>
      <c r="J2111" s="18">
        <f t="shared" si="137"/>
        <v>0.16816536413698935</v>
      </c>
      <c r="K2111" s="139"/>
      <c r="M2111" s="93"/>
    </row>
    <row r="2112" spans="1:13">
      <c r="A2112" s="11">
        <f t="shared" si="134"/>
        <v>36707</v>
      </c>
      <c r="B2112" s="7">
        <v>36707</v>
      </c>
      <c r="C2112" s="2" t="s">
        <v>0</v>
      </c>
      <c r="D2112" s="109"/>
      <c r="E2112" s="109"/>
      <c r="F2112" s="11">
        <f t="shared" si="135"/>
        <v>36707</v>
      </c>
      <c r="G2112" s="7">
        <v>36707</v>
      </c>
      <c r="H2112" s="16">
        <v>15629.99</v>
      </c>
      <c r="I2112" s="17">
        <f t="shared" si="136"/>
        <v>1.7198890974206519E-2</v>
      </c>
      <c r="J2112" s="18">
        <f t="shared" si="137"/>
        <v>0.17035576751426351</v>
      </c>
      <c r="K2112" s="139"/>
      <c r="M2112" s="93"/>
    </row>
    <row r="2113" spans="1:13">
      <c r="A2113" s="11">
        <f t="shared" si="134"/>
        <v>36738</v>
      </c>
      <c r="B2113" s="7">
        <v>36710</v>
      </c>
      <c r="C2113" s="2" t="s">
        <v>0</v>
      </c>
      <c r="D2113" s="109"/>
      <c r="E2113" s="109"/>
      <c r="F2113" s="11">
        <f t="shared" si="135"/>
        <v>36738</v>
      </c>
      <c r="G2113" s="7">
        <v>36710</v>
      </c>
      <c r="H2113" s="16">
        <v>15616.76</v>
      </c>
      <c r="I2113" s="17">
        <f t="shared" si="136"/>
        <v>-8.4680811864177045E-4</v>
      </c>
      <c r="J2113" s="18">
        <f t="shared" si="137"/>
        <v>0.17034321025781526</v>
      </c>
      <c r="K2113" s="139"/>
      <c r="M2113" s="93"/>
    </row>
    <row r="2114" spans="1:13">
      <c r="A2114" s="11">
        <f t="shared" si="134"/>
        <v>36738</v>
      </c>
      <c r="B2114" s="7">
        <v>36711</v>
      </c>
      <c r="C2114" s="2" t="s">
        <v>0</v>
      </c>
      <c r="D2114" s="109"/>
      <c r="E2114" s="109"/>
      <c r="F2114" s="11">
        <f t="shared" si="135"/>
        <v>36738</v>
      </c>
      <c r="G2114" s="7">
        <v>36711</v>
      </c>
      <c r="H2114" s="16">
        <v>15624.4</v>
      </c>
      <c r="I2114" s="17">
        <f t="shared" si="136"/>
        <v>4.8909836589298766E-4</v>
      </c>
      <c r="J2114" s="18">
        <f t="shared" si="137"/>
        <v>0.17014037166996504</v>
      </c>
      <c r="K2114" s="139"/>
      <c r="M2114" s="93"/>
    </row>
    <row r="2115" spans="1:13">
      <c r="A2115" s="11">
        <f t="shared" ref="A2115:A2178" si="138">EOMONTH(B2115,0)</f>
        <v>36738</v>
      </c>
      <c r="B2115" s="7">
        <v>36712</v>
      </c>
      <c r="C2115" s="2" t="s">
        <v>0</v>
      </c>
      <c r="F2115" s="11">
        <f t="shared" ref="F2115:F2178" si="139">EOMONTH(G2115,0)</f>
        <v>36738</v>
      </c>
      <c r="G2115" s="7">
        <v>36712</v>
      </c>
      <c r="H2115" s="16">
        <v>15673.48</v>
      </c>
      <c r="I2115" s="17">
        <f t="shared" si="136"/>
        <v>3.1363172349833631E-3</v>
      </c>
      <c r="J2115" s="18">
        <f t="shared" si="137"/>
        <v>0.16699378736289444</v>
      </c>
      <c r="K2115" s="139"/>
      <c r="M2115" s="93"/>
    </row>
    <row r="2116" spans="1:13">
      <c r="A2116" s="11">
        <f t="shared" si="138"/>
        <v>36738</v>
      </c>
      <c r="B2116" s="7">
        <v>36713</v>
      </c>
      <c r="C2116" s="2" t="s">
        <v>0</v>
      </c>
      <c r="F2116" s="11">
        <f t="shared" si="139"/>
        <v>36738</v>
      </c>
      <c r="G2116" s="7">
        <v>36713</v>
      </c>
      <c r="H2116" s="16">
        <v>15610.38</v>
      </c>
      <c r="I2116" s="17">
        <f t="shared" ref="I2116:I2179" si="140">IF(AND(ISNUMBER(H2115),ISNUMBER(H2116)),LN(H2116/H2115)," ")</f>
        <v>-4.0340345194691818E-3</v>
      </c>
      <c r="J2116" s="18">
        <f t="shared" si="137"/>
        <v>0.16639002858649518</v>
      </c>
      <c r="K2116" s="139"/>
      <c r="M2116" s="93"/>
    </row>
    <row r="2117" spans="1:13">
      <c r="A2117" s="11">
        <f t="shared" si="138"/>
        <v>36738</v>
      </c>
      <c r="B2117" s="7">
        <v>36714</v>
      </c>
      <c r="C2117" s="2" t="s">
        <v>0</v>
      </c>
      <c r="F2117" s="11">
        <f t="shared" si="139"/>
        <v>36738</v>
      </c>
      <c r="G2117" s="7">
        <v>36714</v>
      </c>
      <c r="H2117" s="16">
        <v>15602.81</v>
      </c>
      <c r="I2117" s="17">
        <f t="shared" si="140"/>
        <v>-4.8505136119819393E-4</v>
      </c>
      <c r="J2117" s="18">
        <f t="shared" si="137"/>
        <v>0.16629158021710766</v>
      </c>
      <c r="K2117" s="139"/>
      <c r="M2117" s="93"/>
    </row>
    <row r="2118" spans="1:13">
      <c r="A2118" s="11">
        <f t="shared" si="138"/>
        <v>36738</v>
      </c>
      <c r="B2118" s="7">
        <v>36717</v>
      </c>
      <c r="C2118" s="2" t="s">
        <v>0</v>
      </c>
      <c r="F2118" s="11">
        <f t="shared" si="139"/>
        <v>36738</v>
      </c>
      <c r="G2118" s="7">
        <v>36717</v>
      </c>
      <c r="H2118" s="16">
        <v>15688.97</v>
      </c>
      <c r="I2118" s="17">
        <f t="shared" si="140"/>
        <v>5.5068914417470893E-3</v>
      </c>
      <c r="J2118" s="18">
        <f t="shared" si="137"/>
        <v>0.16631470746913854</v>
      </c>
      <c r="K2118" s="139"/>
      <c r="M2118" s="93"/>
    </row>
    <row r="2119" spans="1:13">
      <c r="A2119" s="11">
        <f t="shared" si="138"/>
        <v>36738</v>
      </c>
      <c r="B2119" s="7">
        <v>36718</v>
      </c>
      <c r="C2119" s="2" t="s">
        <v>0</v>
      </c>
      <c r="F2119" s="11">
        <f t="shared" si="139"/>
        <v>36738</v>
      </c>
      <c r="G2119" s="7">
        <v>36718</v>
      </c>
      <c r="H2119" s="16">
        <v>15689.55</v>
      </c>
      <c r="I2119" s="17">
        <f t="shared" si="140"/>
        <v>3.6967964076388749E-5</v>
      </c>
      <c r="J2119" s="18">
        <f t="shared" si="137"/>
        <v>0.166085265025567</v>
      </c>
      <c r="K2119" s="139"/>
      <c r="M2119" s="93"/>
    </row>
    <row r="2120" spans="1:13">
      <c r="A2120" s="11">
        <f t="shared" si="138"/>
        <v>36738</v>
      </c>
      <c r="B2120" s="7">
        <v>36719</v>
      </c>
      <c r="C2120" s="2" t="s">
        <v>0</v>
      </c>
      <c r="F2120" s="11">
        <f t="shared" si="139"/>
        <v>36738</v>
      </c>
      <c r="G2120" s="7">
        <v>36719</v>
      </c>
      <c r="H2120" s="16">
        <v>15663.44</v>
      </c>
      <c r="I2120" s="17">
        <f t="shared" si="140"/>
        <v>-1.6655512623129662E-3</v>
      </c>
      <c r="J2120" s="18">
        <f t="shared" si="137"/>
        <v>0.16558017956702487</v>
      </c>
      <c r="K2120" s="139"/>
      <c r="M2120" s="93"/>
    </row>
    <row r="2121" spans="1:13">
      <c r="A2121" s="11">
        <f t="shared" si="138"/>
        <v>36738</v>
      </c>
      <c r="B2121" s="7">
        <v>36720</v>
      </c>
      <c r="C2121" s="2" t="s">
        <v>0</v>
      </c>
      <c r="F2121" s="11">
        <f t="shared" si="139"/>
        <v>36738</v>
      </c>
      <c r="G2121" s="7">
        <v>36720</v>
      </c>
      <c r="H2121" s="16">
        <v>15608.26</v>
      </c>
      <c r="I2121" s="17">
        <f t="shared" si="140"/>
        <v>-3.5290730768888319E-3</v>
      </c>
      <c r="J2121" s="18">
        <f t="shared" si="137"/>
        <v>0.16534622832506951</v>
      </c>
      <c r="K2121" s="139"/>
      <c r="M2121" s="93"/>
    </row>
    <row r="2122" spans="1:13">
      <c r="A2122" s="11">
        <f t="shared" si="138"/>
        <v>36738</v>
      </c>
      <c r="B2122" s="7">
        <v>36721</v>
      </c>
      <c r="C2122" s="2" t="s">
        <v>0</v>
      </c>
      <c r="F2122" s="11">
        <f t="shared" si="139"/>
        <v>36738</v>
      </c>
      <c r="G2122" s="7">
        <v>36721</v>
      </c>
      <c r="H2122" s="16">
        <v>15596.29</v>
      </c>
      <c r="I2122" s="17">
        <f t="shared" si="140"/>
        <v>-7.6719584721571547E-4</v>
      </c>
      <c r="J2122" s="18">
        <f t="shared" si="137"/>
        <v>0.16535674072385723</v>
      </c>
      <c r="K2122" s="139"/>
      <c r="M2122" s="93"/>
    </row>
    <row r="2123" spans="1:13">
      <c r="A2123" s="11">
        <f t="shared" si="138"/>
        <v>36738</v>
      </c>
      <c r="B2123" s="7">
        <v>36724</v>
      </c>
      <c r="C2123" s="2" t="s">
        <v>0</v>
      </c>
      <c r="F2123" s="11">
        <f t="shared" si="139"/>
        <v>36738</v>
      </c>
      <c r="G2123" s="7">
        <v>36724</v>
      </c>
      <c r="H2123" s="16">
        <v>15641.04</v>
      </c>
      <c r="I2123" s="17">
        <f t="shared" si="140"/>
        <v>2.8651636111876595E-3</v>
      </c>
      <c r="J2123" s="18">
        <f t="shared" si="137"/>
        <v>0.1653819429936377</v>
      </c>
      <c r="K2123" s="139"/>
      <c r="M2123" s="93"/>
    </row>
    <row r="2124" spans="1:13">
      <c r="A2124" s="11">
        <f t="shared" si="138"/>
        <v>36738</v>
      </c>
      <c r="B2124" s="7">
        <v>36725</v>
      </c>
      <c r="C2124" s="2" t="s">
        <v>0</v>
      </c>
      <c r="F2124" s="11">
        <f t="shared" si="139"/>
        <v>36738</v>
      </c>
      <c r="G2124" s="7">
        <v>36725</v>
      </c>
      <c r="H2124" s="16">
        <v>15580.62</v>
      </c>
      <c r="I2124" s="17">
        <f t="shared" si="140"/>
        <v>-3.8703948107858613E-3</v>
      </c>
      <c r="J2124" s="18">
        <f t="shared" si="137"/>
        <v>0.16550123009643181</v>
      </c>
      <c r="K2124" s="139"/>
      <c r="M2124" s="93"/>
    </row>
    <row r="2125" spans="1:13">
      <c r="A2125" s="11">
        <f t="shared" si="138"/>
        <v>36738</v>
      </c>
      <c r="B2125" s="7">
        <v>36726</v>
      </c>
      <c r="C2125" s="2" t="s">
        <v>0</v>
      </c>
      <c r="F2125" s="11">
        <f t="shared" si="139"/>
        <v>36738</v>
      </c>
      <c r="G2125" s="7">
        <v>36726</v>
      </c>
      <c r="H2125" s="16">
        <v>15575.76</v>
      </c>
      <c r="I2125" s="17">
        <f t="shared" si="140"/>
        <v>-3.1197462859415521E-4</v>
      </c>
      <c r="J2125" s="18">
        <f t="shared" si="137"/>
        <v>0.16514781157285813</v>
      </c>
      <c r="K2125" s="139"/>
      <c r="M2125" s="93"/>
    </row>
    <row r="2126" spans="1:13">
      <c r="A2126" s="11">
        <f t="shared" si="138"/>
        <v>36738</v>
      </c>
      <c r="B2126" s="7">
        <v>36727</v>
      </c>
      <c r="C2126" s="2" t="s">
        <v>0</v>
      </c>
      <c r="F2126" s="11">
        <f t="shared" si="139"/>
        <v>36738</v>
      </c>
      <c r="G2126" s="7">
        <v>36727</v>
      </c>
      <c r="H2126" s="16">
        <v>15583.82</v>
      </c>
      <c r="I2126" s="17">
        <f t="shared" si="140"/>
        <v>5.1733689476969765E-4</v>
      </c>
      <c r="J2126" s="18">
        <f t="shared" si="137"/>
        <v>0.16505532327344194</v>
      </c>
      <c r="K2126" s="139"/>
      <c r="M2126" s="93"/>
    </row>
    <row r="2127" spans="1:13">
      <c r="A2127" s="11">
        <f t="shared" si="138"/>
        <v>36738</v>
      </c>
      <c r="B2127" s="7">
        <v>36728</v>
      </c>
      <c r="C2127" s="2" t="s">
        <v>0</v>
      </c>
      <c r="F2127" s="11">
        <f t="shared" si="139"/>
        <v>36738</v>
      </c>
      <c r="G2127" s="7">
        <v>36728</v>
      </c>
      <c r="H2127" s="16">
        <v>15730.16</v>
      </c>
      <c r="I2127" s="17">
        <f t="shared" si="140"/>
        <v>9.3466921395251104E-3</v>
      </c>
      <c r="J2127" s="18">
        <f t="shared" si="137"/>
        <v>0.16509423249237035</v>
      </c>
      <c r="K2127" s="139"/>
      <c r="M2127" s="93"/>
    </row>
    <row r="2128" spans="1:13">
      <c r="A2128" s="11">
        <f t="shared" si="138"/>
        <v>36738</v>
      </c>
      <c r="B2128" s="7">
        <v>36731</v>
      </c>
      <c r="C2128" s="2" t="s">
        <v>0</v>
      </c>
      <c r="F2128" s="11">
        <f t="shared" si="139"/>
        <v>36738</v>
      </c>
      <c r="G2128" s="7">
        <v>36731</v>
      </c>
      <c r="H2128" s="16">
        <v>15602.85</v>
      </c>
      <c r="I2128" s="17">
        <f t="shared" si="140"/>
        <v>-8.1262987880145986E-3</v>
      </c>
      <c r="J2128" s="18">
        <f t="shared" si="137"/>
        <v>0.16452818308528835</v>
      </c>
      <c r="K2128" s="139"/>
      <c r="M2128" s="93"/>
    </row>
    <row r="2129" spans="1:13">
      <c r="A2129" s="11">
        <f t="shared" si="138"/>
        <v>36738</v>
      </c>
      <c r="B2129" s="7">
        <v>36732</v>
      </c>
      <c r="C2129" s="2" t="s">
        <v>0</v>
      </c>
      <c r="F2129" s="11">
        <f t="shared" si="139"/>
        <v>36738</v>
      </c>
      <c r="G2129" s="7">
        <v>36732</v>
      </c>
      <c r="H2129" s="16">
        <v>15494.3</v>
      </c>
      <c r="I2129" s="17">
        <f t="shared" si="140"/>
        <v>-6.9813755209064557E-3</v>
      </c>
      <c r="J2129" s="18">
        <f t="shared" si="137"/>
        <v>0.1648904152338701</v>
      </c>
      <c r="K2129" s="139"/>
      <c r="M2129" s="93"/>
    </row>
    <row r="2130" spans="1:13">
      <c r="A2130" s="11">
        <f t="shared" si="138"/>
        <v>36738</v>
      </c>
      <c r="B2130" s="7">
        <v>36733</v>
      </c>
      <c r="C2130" s="2" t="s">
        <v>0</v>
      </c>
      <c r="F2130" s="11">
        <f t="shared" si="139"/>
        <v>36738</v>
      </c>
      <c r="G2130" s="7">
        <v>36733</v>
      </c>
      <c r="H2130" s="16">
        <v>15498.79</v>
      </c>
      <c r="I2130" s="17">
        <f t="shared" si="140"/>
        <v>2.8974200580914251E-4</v>
      </c>
      <c r="J2130" s="18">
        <f t="shared" si="137"/>
        <v>0.16428889607892186</v>
      </c>
      <c r="K2130" s="139"/>
      <c r="M2130" s="93"/>
    </row>
    <row r="2131" spans="1:13">
      <c r="A2131" s="11">
        <f t="shared" si="138"/>
        <v>36738</v>
      </c>
      <c r="B2131" s="7">
        <v>36734</v>
      </c>
      <c r="C2131" s="2" t="s">
        <v>0</v>
      </c>
      <c r="F2131" s="11">
        <f t="shared" si="139"/>
        <v>36738</v>
      </c>
      <c r="G2131" s="7">
        <v>36734</v>
      </c>
      <c r="H2131" s="16">
        <v>15382.48</v>
      </c>
      <c r="I2131" s="17">
        <f t="shared" si="140"/>
        <v>-7.5327569089906109E-3</v>
      </c>
      <c r="J2131" s="18">
        <f t="shared" si="137"/>
        <v>0.16414365178604765</v>
      </c>
      <c r="K2131" s="139"/>
      <c r="M2131" s="93"/>
    </row>
    <row r="2132" spans="1:13">
      <c r="A2132" s="11">
        <f t="shared" si="138"/>
        <v>36738</v>
      </c>
      <c r="B2132" s="7">
        <v>36735</v>
      </c>
      <c r="C2132" s="2" t="s">
        <v>0</v>
      </c>
      <c r="F2132" s="11">
        <f t="shared" si="139"/>
        <v>36738</v>
      </c>
      <c r="G2132" s="7">
        <v>36735</v>
      </c>
      <c r="H2132" s="16">
        <v>15365.02</v>
      </c>
      <c r="I2132" s="17">
        <f t="shared" si="140"/>
        <v>-1.1357022116715936E-3</v>
      </c>
      <c r="J2132" s="18">
        <f t="shared" si="137"/>
        <v>0.16414998494991528</v>
      </c>
      <c r="K2132" s="139"/>
      <c r="M2132" s="93"/>
    </row>
    <row r="2133" spans="1:13">
      <c r="A2133" s="11">
        <f t="shared" si="138"/>
        <v>36738</v>
      </c>
      <c r="B2133" s="7">
        <v>36738</v>
      </c>
      <c r="C2133" s="2" t="s">
        <v>0</v>
      </c>
      <c r="F2133" s="11">
        <f t="shared" si="139"/>
        <v>36738</v>
      </c>
      <c r="G2133" s="7">
        <v>36738</v>
      </c>
      <c r="H2133" s="16">
        <v>15348.75</v>
      </c>
      <c r="I2133" s="17">
        <f t="shared" si="140"/>
        <v>-1.0594597486314238E-3</v>
      </c>
      <c r="J2133" s="18">
        <f t="shared" si="137"/>
        <v>0.16379472772147372</v>
      </c>
      <c r="K2133" s="139"/>
      <c r="M2133" s="93"/>
    </row>
    <row r="2134" spans="1:13">
      <c r="A2134" s="11">
        <f t="shared" si="138"/>
        <v>36769</v>
      </c>
      <c r="B2134" s="7">
        <v>36739</v>
      </c>
      <c r="C2134" s="2" t="s">
        <v>0</v>
      </c>
      <c r="F2134" s="11">
        <f t="shared" si="139"/>
        <v>36769</v>
      </c>
      <c r="G2134" s="7">
        <v>36739</v>
      </c>
      <c r="H2134" s="16">
        <v>15366.46</v>
      </c>
      <c r="I2134" s="17">
        <f t="shared" si="140"/>
        <v>1.1531747276075175E-3</v>
      </c>
      <c r="J2134" s="18">
        <f t="shared" si="137"/>
        <v>0.16379736897661409</v>
      </c>
      <c r="K2134" s="139"/>
      <c r="M2134" s="93"/>
    </row>
    <row r="2135" spans="1:13">
      <c r="A2135" s="11">
        <f t="shared" si="138"/>
        <v>36769</v>
      </c>
      <c r="B2135" s="7">
        <v>36740</v>
      </c>
      <c r="C2135" s="2" t="s">
        <v>0</v>
      </c>
      <c r="F2135" s="11">
        <f t="shared" si="139"/>
        <v>36769</v>
      </c>
      <c r="G2135" s="7">
        <v>36740</v>
      </c>
      <c r="H2135" s="16">
        <v>15443.32</v>
      </c>
      <c r="I2135" s="17">
        <f t="shared" si="140"/>
        <v>4.9893351684159913E-3</v>
      </c>
      <c r="J2135" s="18">
        <f t="shared" si="137"/>
        <v>0.16397545909142916</v>
      </c>
      <c r="K2135" s="139"/>
      <c r="M2135" s="93"/>
    </row>
    <row r="2136" spans="1:13">
      <c r="A2136" s="11">
        <f t="shared" si="138"/>
        <v>36769</v>
      </c>
      <c r="B2136" s="7">
        <v>36741</v>
      </c>
      <c r="C2136" s="2" t="s">
        <v>0</v>
      </c>
      <c r="F2136" s="11">
        <f t="shared" si="139"/>
        <v>36769</v>
      </c>
      <c r="G2136" s="7">
        <v>36741</v>
      </c>
      <c r="H2136" s="16">
        <v>15463.25</v>
      </c>
      <c r="I2136" s="17">
        <f t="shared" si="140"/>
        <v>1.2896935999355272E-3</v>
      </c>
      <c r="J2136" s="18">
        <f t="shared" si="137"/>
        <v>0.16317392706887537</v>
      </c>
      <c r="K2136" s="139"/>
      <c r="M2136" s="93"/>
    </row>
    <row r="2137" spans="1:13">
      <c r="A2137" s="11">
        <f t="shared" si="138"/>
        <v>36769</v>
      </c>
      <c r="B2137" s="7">
        <v>36742</v>
      </c>
      <c r="C2137" s="2" t="s">
        <v>0</v>
      </c>
      <c r="F2137" s="11">
        <f t="shared" si="139"/>
        <v>36769</v>
      </c>
      <c r="G2137" s="7">
        <v>36742</v>
      </c>
      <c r="H2137" s="16">
        <v>15477.05</v>
      </c>
      <c r="I2137" s="17">
        <f t="shared" si="140"/>
        <v>8.9204053710506776E-4</v>
      </c>
      <c r="J2137" s="18">
        <f t="shared" si="137"/>
        <v>0.15975238149914456</v>
      </c>
      <c r="K2137" s="139"/>
      <c r="M2137" s="93"/>
    </row>
    <row r="2138" spans="1:13">
      <c r="A2138" s="11">
        <f t="shared" si="138"/>
        <v>36769</v>
      </c>
      <c r="B2138" s="7">
        <v>36745</v>
      </c>
      <c r="C2138" s="2" t="s">
        <v>0</v>
      </c>
      <c r="F2138" s="11">
        <f t="shared" si="139"/>
        <v>36769</v>
      </c>
      <c r="G2138" s="7">
        <v>36745</v>
      </c>
      <c r="H2138" s="16">
        <v>15609.54</v>
      </c>
      <c r="I2138" s="17">
        <f t="shared" si="140"/>
        <v>8.5239842779345851E-3</v>
      </c>
      <c r="J2138" s="18">
        <f t="shared" si="137"/>
        <v>0.15754110512365024</v>
      </c>
      <c r="K2138" s="139"/>
      <c r="M2138" s="93"/>
    </row>
    <row r="2139" spans="1:13">
      <c r="A2139" s="11">
        <f t="shared" si="138"/>
        <v>36769</v>
      </c>
      <c r="B2139" s="7">
        <v>36746</v>
      </c>
      <c r="C2139" s="2" t="s">
        <v>0</v>
      </c>
      <c r="F2139" s="11">
        <f t="shared" si="139"/>
        <v>36769</v>
      </c>
      <c r="G2139" s="7">
        <v>36746</v>
      </c>
      <c r="H2139" s="16">
        <v>15600.25</v>
      </c>
      <c r="I2139" s="17">
        <f t="shared" si="140"/>
        <v>-5.9532603547644445E-4</v>
      </c>
      <c r="J2139" s="18">
        <f t="shared" si="137"/>
        <v>0.1573524337951655</v>
      </c>
      <c r="K2139" s="139"/>
      <c r="M2139" s="93"/>
    </row>
    <row r="2140" spans="1:13">
      <c r="A2140" s="11">
        <f t="shared" si="138"/>
        <v>36769</v>
      </c>
      <c r="B2140" s="7">
        <v>36747</v>
      </c>
      <c r="C2140" s="2" t="s">
        <v>0</v>
      </c>
      <c r="F2140" s="11">
        <f t="shared" si="139"/>
        <v>36769</v>
      </c>
      <c r="G2140" s="7">
        <v>36747</v>
      </c>
      <c r="H2140" s="16">
        <v>15636.65</v>
      </c>
      <c r="I2140" s="17">
        <f t="shared" si="140"/>
        <v>2.3305780327647538E-3</v>
      </c>
      <c r="J2140" s="18">
        <f t="shared" si="137"/>
        <v>0.15686139234305999</v>
      </c>
      <c r="K2140" s="139"/>
      <c r="M2140" s="93"/>
    </row>
    <row r="2141" spans="1:13">
      <c r="A2141" s="11">
        <f t="shared" si="138"/>
        <v>36769</v>
      </c>
      <c r="B2141" s="7">
        <v>36748</v>
      </c>
      <c r="C2141" s="2" t="s">
        <v>0</v>
      </c>
      <c r="F2141" s="11">
        <f t="shared" si="139"/>
        <v>36769</v>
      </c>
      <c r="G2141" s="7">
        <v>36748</v>
      </c>
      <c r="H2141" s="16">
        <v>15662.77</v>
      </c>
      <c r="I2141" s="17">
        <f t="shared" si="140"/>
        <v>1.6690409000254397E-3</v>
      </c>
      <c r="J2141" s="18">
        <f t="shared" ref="J2141:J2204" si="141">IF(ISNUMBER(I2141),STDEV(I2052:I2141)*SQRT(252),"")</f>
        <v>0.15687122742699808</v>
      </c>
      <c r="K2141" s="139"/>
      <c r="M2141" s="93"/>
    </row>
    <row r="2142" spans="1:13">
      <c r="A2142" s="11">
        <f t="shared" si="138"/>
        <v>36769</v>
      </c>
      <c r="B2142" s="7">
        <v>36749</v>
      </c>
      <c r="C2142" s="2" t="s">
        <v>0</v>
      </c>
      <c r="F2142" s="11">
        <f t="shared" si="139"/>
        <v>36769</v>
      </c>
      <c r="G2142" s="7">
        <v>36749</v>
      </c>
      <c r="H2142" s="16">
        <v>15640.33</v>
      </c>
      <c r="I2142" s="17">
        <f t="shared" si="140"/>
        <v>-1.4337240620837654E-3</v>
      </c>
      <c r="J2142" s="18">
        <f t="shared" si="141"/>
        <v>0.15642133281027734</v>
      </c>
      <c r="K2142" s="139"/>
      <c r="M2142" s="93"/>
    </row>
    <row r="2143" spans="1:13">
      <c r="A2143" s="11">
        <f t="shared" si="138"/>
        <v>36769</v>
      </c>
      <c r="B2143" s="7">
        <v>36752</v>
      </c>
      <c r="C2143" s="2" t="s">
        <v>0</v>
      </c>
      <c r="F2143" s="11">
        <f t="shared" si="139"/>
        <v>36769</v>
      </c>
      <c r="G2143" s="7">
        <v>36752</v>
      </c>
      <c r="H2143" s="16">
        <v>15674.24</v>
      </c>
      <c r="I2143" s="17">
        <f t="shared" si="140"/>
        <v>2.1657658562571117E-3</v>
      </c>
      <c r="J2143" s="18">
        <f t="shared" si="141"/>
        <v>0.15616167767859215</v>
      </c>
      <c r="K2143" s="139"/>
      <c r="M2143" s="93"/>
    </row>
    <row r="2144" spans="1:13">
      <c r="A2144" s="11">
        <f t="shared" si="138"/>
        <v>36769</v>
      </c>
      <c r="B2144" s="7">
        <v>36753</v>
      </c>
      <c r="C2144" s="2" t="s">
        <v>0</v>
      </c>
      <c r="F2144" s="11">
        <f t="shared" si="139"/>
        <v>36769</v>
      </c>
      <c r="G2144" s="7">
        <v>36753</v>
      </c>
      <c r="H2144" s="16">
        <v>15708.85</v>
      </c>
      <c r="I2144" s="17">
        <f t="shared" si="140"/>
        <v>2.2056473107731319E-3</v>
      </c>
      <c r="J2144" s="18">
        <f t="shared" si="141"/>
        <v>0.15535116388397893</v>
      </c>
      <c r="K2144" s="139"/>
      <c r="M2144" s="93"/>
    </row>
    <row r="2145" spans="1:13">
      <c r="A2145" s="11">
        <f t="shared" si="138"/>
        <v>36769</v>
      </c>
      <c r="B2145" s="7">
        <v>36754</v>
      </c>
      <c r="C2145" s="2" t="s">
        <v>0</v>
      </c>
      <c r="F2145" s="11">
        <f t="shared" si="139"/>
        <v>36769</v>
      </c>
      <c r="G2145" s="7">
        <v>36754</v>
      </c>
      <c r="H2145" s="16">
        <v>15751.92</v>
      </c>
      <c r="I2145" s="17">
        <f t="shared" si="140"/>
        <v>2.7380147979209446E-3</v>
      </c>
      <c r="J2145" s="18">
        <f t="shared" si="141"/>
        <v>0.154778034773491</v>
      </c>
      <c r="K2145" s="139"/>
      <c r="M2145" s="93"/>
    </row>
    <row r="2146" spans="1:13">
      <c r="A2146" s="11">
        <f t="shared" si="138"/>
        <v>36769</v>
      </c>
      <c r="B2146" s="7">
        <v>36755</v>
      </c>
      <c r="C2146" s="2" t="s">
        <v>0</v>
      </c>
      <c r="F2146" s="11">
        <f t="shared" si="139"/>
        <v>36769</v>
      </c>
      <c r="G2146" s="7">
        <v>36755</v>
      </c>
      <c r="H2146" s="16">
        <v>15774.15</v>
      </c>
      <c r="I2146" s="17">
        <f t="shared" si="140"/>
        <v>1.4102616459535228E-3</v>
      </c>
      <c r="J2146" s="18">
        <f t="shared" si="141"/>
        <v>0.15220793470685545</v>
      </c>
      <c r="K2146" s="139"/>
      <c r="M2146" s="93"/>
    </row>
    <row r="2147" spans="1:13">
      <c r="A2147" s="11">
        <f t="shared" si="138"/>
        <v>36769</v>
      </c>
      <c r="B2147" s="7">
        <v>36756</v>
      </c>
      <c r="C2147" s="2" t="s">
        <v>0</v>
      </c>
      <c r="F2147" s="11">
        <f t="shared" si="139"/>
        <v>36769</v>
      </c>
      <c r="G2147" s="7">
        <v>36756</v>
      </c>
      <c r="H2147" s="16">
        <v>15809.35</v>
      </c>
      <c r="I2147" s="17">
        <f t="shared" si="140"/>
        <v>2.2290129070090679E-3</v>
      </c>
      <c r="J2147" s="18">
        <f t="shared" si="141"/>
        <v>0.15212441901531962</v>
      </c>
      <c r="K2147" s="139"/>
      <c r="M2147" s="93"/>
    </row>
    <row r="2148" spans="1:13">
      <c r="A2148" s="11">
        <f t="shared" si="138"/>
        <v>36769</v>
      </c>
      <c r="B2148" s="7">
        <v>36759</v>
      </c>
      <c r="C2148" s="2" t="s">
        <v>0</v>
      </c>
      <c r="F2148" s="11">
        <f t="shared" si="139"/>
        <v>36769</v>
      </c>
      <c r="G2148" s="7">
        <v>36759</v>
      </c>
      <c r="H2148" s="16">
        <v>15783.37</v>
      </c>
      <c r="I2148" s="17">
        <f t="shared" si="140"/>
        <v>-1.6446830697885834E-3</v>
      </c>
      <c r="J2148" s="18">
        <f t="shared" si="141"/>
        <v>0.11826117309484382</v>
      </c>
      <c r="K2148" s="139"/>
      <c r="M2148" s="93"/>
    </row>
    <row r="2149" spans="1:13">
      <c r="A2149" s="11">
        <f t="shared" si="138"/>
        <v>36769</v>
      </c>
      <c r="B2149" s="7">
        <v>36760</v>
      </c>
      <c r="C2149" s="2" t="s">
        <v>0</v>
      </c>
      <c r="F2149" s="11">
        <f t="shared" si="139"/>
        <v>36769</v>
      </c>
      <c r="G2149" s="7">
        <v>36760</v>
      </c>
      <c r="H2149" s="16">
        <v>15855.98</v>
      </c>
      <c r="I2149" s="17">
        <f t="shared" si="140"/>
        <v>4.5898621477280452E-3</v>
      </c>
      <c r="J2149" s="18">
        <f t="shared" si="141"/>
        <v>0.11287795739135144</v>
      </c>
      <c r="K2149" s="139"/>
      <c r="M2149" s="93"/>
    </row>
    <row r="2150" spans="1:13">
      <c r="A2150" s="11">
        <f t="shared" si="138"/>
        <v>36769</v>
      </c>
      <c r="B2150" s="7">
        <v>36761</v>
      </c>
      <c r="C2150" s="2" t="s">
        <v>0</v>
      </c>
      <c r="F2150" s="11">
        <f t="shared" si="139"/>
        <v>36769</v>
      </c>
      <c r="G2150" s="7">
        <v>36761</v>
      </c>
      <c r="H2150" s="16">
        <v>15905.6</v>
      </c>
      <c r="I2150" s="17">
        <f t="shared" si="140"/>
        <v>3.124532241076576E-3</v>
      </c>
      <c r="J2150" s="18">
        <f t="shared" si="141"/>
        <v>0.10876701566688399</v>
      </c>
      <c r="K2150" s="139"/>
      <c r="M2150" s="93"/>
    </row>
    <row r="2151" spans="1:13">
      <c r="A2151" s="11">
        <f t="shared" si="138"/>
        <v>36769</v>
      </c>
      <c r="B2151" s="7">
        <v>36762</v>
      </c>
      <c r="C2151" s="2" t="s">
        <v>0</v>
      </c>
      <c r="F2151" s="11">
        <f t="shared" si="139"/>
        <v>36769</v>
      </c>
      <c r="G2151" s="7">
        <v>36762</v>
      </c>
      <c r="H2151" s="16">
        <v>15943.48</v>
      </c>
      <c r="I2151" s="17">
        <f t="shared" si="140"/>
        <v>2.3787197533736018E-3</v>
      </c>
      <c r="J2151" s="18">
        <f t="shared" si="141"/>
        <v>0.10877887037206135</v>
      </c>
      <c r="K2151" s="139"/>
      <c r="M2151" s="93"/>
    </row>
    <row r="2152" spans="1:13">
      <c r="A2152" s="11">
        <f t="shared" si="138"/>
        <v>36769</v>
      </c>
      <c r="B2152" s="7">
        <v>36763</v>
      </c>
      <c r="C2152" s="2" t="s">
        <v>0</v>
      </c>
      <c r="F2152" s="11">
        <f t="shared" si="139"/>
        <v>36769</v>
      </c>
      <c r="G2152" s="7">
        <v>36763</v>
      </c>
      <c r="H2152" s="16">
        <v>15923.89</v>
      </c>
      <c r="I2152" s="17">
        <f t="shared" si="140"/>
        <v>-1.2294709270131141E-3</v>
      </c>
      <c r="J2152" s="18">
        <f t="shared" si="141"/>
        <v>0.10883244066073833</v>
      </c>
      <c r="K2152" s="139"/>
      <c r="M2152" s="93"/>
    </row>
    <row r="2153" spans="1:13">
      <c r="A2153" s="11">
        <f t="shared" si="138"/>
        <v>36769</v>
      </c>
      <c r="B2153" s="7">
        <v>36766</v>
      </c>
      <c r="C2153" s="2" t="s">
        <v>0</v>
      </c>
      <c r="F2153" s="11">
        <f t="shared" si="139"/>
        <v>36769</v>
      </c>
      <c r="G2153" s="7">
        <v>36766</v>
      </c>
      <c r="H2153" s="16">
        <v>15908.58</v>
      </c>
      <c r="I2153" s="17">
        <f t="shared" si="140"/>
        <v>-9.619109783496983E-4</v>
      </c>
      <c r="J2153" s="18">
        <f t="shared" si="141"/>
        <v>0.10887233187490419</v>
      </c>
      <c r="K2153" s="139"/>
      <c r="M2153" s="93"/>
    </row>
    <row r="2154" spans="1:13">
      <c r="A2154" s="11">
        <f t="shared" si="138"/>
        <v>36769</v>
      </c>
      <c r="B2154" s="7">
        <v>36767</v>
      </c>
      <c r="C2154" s="2" t="s">
        <v>0</v>
      </c>
      <c r="F2154" s="11">
        <f t="shared" si="139"/>
        <v>36769</v>
      </c>
      <c r="G2154" s="7">
        <v>36767</v>
      </c>
      <c r="H2154" s="16">
        <v>15936.8</v>
      </c>
      <c r="I2154" s="17">
        <f t="shared" si="140"/>
        <v>1.7723140616824741E-3</v>
      </c>
      <c r="J2154" s="18">
        <f t="shared" si="141"/>
        <v>0.10885955157721351</v>
      </c>
      <c r="K2154" s="139"/>
      <c r="M2154" s="93"/>
    </row>
    <row r="2155" spans="1:13">
      <c r="A2155" s="11">
        <f t="shared" si="138"/>
        <v>36769</v>
      </c>
      <c r="B2155" s="7">
        <v>36768</v>
      </c>
      <c r="C2155" s="2" t="s">
        <v>0</v>
      </c>
      <c r="F2155" s="11">
        <f t="shared" si="139"/>
        <v>36769</v>
      </c>
      <c r="G2155" s="7">
        <v>36768</v>
      </c>
      <c r="H2155" s="16">
        <v>15883.5</v>
      </c>
      <c r="I2155" s="17">
        <f t="shared" si="140"/>
        <v>-3.3500658289553503E-3</v>
      </c>
      <c r="J2155" s="18">
        <f t="shared" si="141"/>
        <v>0.10628743698966478</v>
      </c>
      <c r="K2155" s="139"/>
      <c r="M2155" s="93"/>
    </row>
    <row r="2156" spans="1:13">
      <c r="A2156" s="11">
        <f t="shared" si="138"/>
        <v>36769</v>
      </c>
      <c r="B2156" s="7">
        <v>36769</v>
      </c>
      <c r="C2156" s="2" t="s">
        <v>0</v>
      </c>
      <c r="F2156" s="11">
        <f t="shared" si="139"/>
        <v>36769</v>
      </c>
      <c r="G2156" s="7">
        <v>36769</v>
      </c>
      <c r="H2156" s="16">
        <v>15605.66</v>
      </c>
      <c r="I2156" s="17">
        <f t="shared" si="140"/>
        <v>-1.7647165591616065E-2</v>
      </c>
      <c r="J2156" s="18">
        <f t="shared" si="141"/>
        <v>0.11048738525490487</v>
      </c>
      <c r="K2156" s="139"/>
      <c r="M2156" s="93"/>
    </row>
    <row r="2157" spans="1:13">
      <c r="A2157" s="11">
        <f t="shared" si="138"/>
        <v>36799</v>
      </c>
      <c r="B2157" s="7">
        <v>36770</v>
      </c>
      <c r="C2157" s="2" t="s">
        <v>0</v>
      </c>
      <c r="F2157" s="11">
        <f t="shared" si="139"/>
        <v>36799</v>
      </c>
      <c r="G2157" s="7">
        <v>36770</v>
      </c>
      <c r="H2157" s="16">
        <v>15766.54</v>
      </c>
      <c r="I2157" s="17">
        <f t="shared" si="140"/>
        <v>1.0256304006002028E-2</v>
      </c>
      <c r="J2157" s="18">
        <f t="shared" si="141"/>
        <v>0.11156700035846465</v>
      </c>
      <c r="K2157" s="139"/>
      <c r="M2157" s="93"/>
    </row>
    <row r="2158" spans="1:13">
      <c r="A2158" s="11">
        <f t="shared" si="138"/>
        <v>36799</v>
      </c>
      <c r="B2158" s="7">
        <v>36773</v>
      </c>
      <c r="C2158" s="2" t="s">
        <v>0</v>
      </c>
      <c r="F2158" s="11">
        <f t="shared" si="139"/>
        <v>36799</v>
      </c>
      <c r="G2158" s="7">
        <v>36773</v>
      </c>
      <c r="H2158" s="16">
        <v>15876.65</v>
      </c>
      <c r="I2158" s="17">
        <f t="shared" si="140"/>
        <v>6.9595034146850048E-3</v>
      </c>
      <c r="J2158" s="18">
        <f t="shared" si="141"/>
        <v>0.11165837427033688</v>
      </c>
      <c r="K2158" s="139"/>
      <c r="M2158" s="93"/>
    </row>
    <row r="2159" spans="1:13">
      <c r="A2159" s="11">
        <f t="shared" si="138"/>
        <v>36799</v>
      </c>
      <c r="B2159" s="7">
        <v>36774</v>
      </c>
      <c r="C2159" s="2" t="s">
        <v>0</v>
      </c>
      <c r="F2159" s="11">
        <f t="shared" si="139"/>
        <v>36799</v>
      </c>
      <c r="G2159" s="7">
        <v>36774</v>
      </c>
      <c r="H2159" s="16">
        <v>15875.6</v>
      </c>
      <c r="I2159" s="17">
        <f t="shared" si="140"/>
        <v>-6.6137045430279866E-5</v>
      </c>
      <c r="J2159" s="18">
        <f t="shared" si="141"/>
        <v>0.11072137815971381</v>
      </c>
      <c r="K2159" s="139"/>
      <c r="M2159" s="93"/>
    </row>
    <row r="2160" spans="1:13">
      <c r="A2160" s="11">
        <f t="shared" si="138"/>
        <v>36799</v>
      </c>
      <c r="B2160" s="7">
        <v>36775</v>
      </c>
      <c r="C2160" s="2" t="s">
        <v>0</v>
      </c>
      <c r="F2160" s="11">
        <f t="shared" si="139"/>
        <v>36799</v>
      </c>
      <c r="G2160" s="7">
        <v>36775</v>
      </c>
      <c r="H2160" s="16">
        <v>15754.2</v>
      </c>
      <c r="I2160" s="17">
        <f t="shared" si="140"/>
        <v>-7.6763429510495543E-3</v>
      </c>
      <c r="J2160" s="18">
        <f t="shared" si="141"/>
        <v>0.11073071817876363</v>
      </c>
      <c r="K2160" s="139"/>
      <c r="M2160" s="93"/>
    </row>
    <row r="2161" spans="1:13">
      <c r="A2161" s="11">
        <f t="shared" si="138"/>
        <v>36799</v>
      </c>
      <c r="B2161" s="7">
        <v>36776</v>
      </c>
      <c r="C2161" s="2" t="s">
        <v>0</v>
      </c>
      <c r="F2161" s="11">
        <f t="shared" si="139"/>
        <v>36799</v>
      </c>
      <c r="G2161" s="7">
        <v>36776</v>
      </c>
      <c r="H2161" s="16">
        <v>15684.27</v>
      </c>
      <c r="I2161" s="17">
        <f t="shared" si="140"/>
        <v>-4.4486971109895688E-3</v>
      </c>
      <c r="J2161" s="18">
        <f t="shared" si="141"/>
        <v>0.1067405563934776</v>
      </c>
      <c r="K2161" s="139"/>
      <c r="M2161" s="93"/>
    </row>
    <row r="2162" spans="1:13">
      <c r="A2162" s="11">
        <f t="shared" si="138"/>
        <v>36799</v>
      </c>
      <c r="B2162" s="7">
        <v>36777</v>
      </c>
      <c r="C2162" s="2" t="s">
        <v>0</v>
      </c>
      <c r="F2162" s="11">
        <f t="shared" si="139"/>
        <v>36799</v>
      </c>
      <c r="G2162" s="7">
        <v>36777</v>
      </c>
      <c r="H2162" s="16">
        <v>15757.47</v>
      </c>
      <c r="I2162" s="17">
        <f t="shared" si="140"/>
        <v>4.6562392699254019E-3</v>
      </c>
      <c r="J2162" s="18">
        <f t="shared" si="141"/>
        <v>0.10332124972653604</v>
      </c>
      <c r="K2162" s="139"/>
      <c r="M2162" s="93"/>
    </row>
    <row r="2163" spans="1:13">
      <c r="A2163" s="11">
        <f t="shared" si="138"/>
        <v>36799</v>
      </c>
      <c r="B2163" s="7">
        <v>36780</v>
      </c>
      <c r="C2163" s="2" t="s">
        <v>0</v>
      </c>
      <c r="F2163" s="11">
        <f t="shared" si="139"/>
        <v>36799</v>
      </c>
      <c r="G2163" s="7">
        <v>36780</v>
      </c>
      <c r="H2163" s="16">
        <v>15651.75</v>
      </c>
      <c r="I2163" s="17">
        <f t="shared" si="140"/>
        <v>-6.7318067270961297E-3</v>
      </c>
      <c r="J2163" s="18">
        <f t="shared" si="141"/>
        <v>0.10408607883365216</v>
      </c>
      <c r="K2163" s="139"/>
      <c r="M2163" s="93"/>
    </row>
    <row r="2164" spans="1:13">
      <c r="A2164" s="11">
        <f t="shared" si="138"/>
        <v>36799</v>
      </c>
      <c r="B2164" s="7">
        <v>36781</v>
      </c>
      <c r="C2164" s="2" t="s">
        <v>0</v>
      </c>
      <c r="F2164" s="11">
        <f t="shared" si="139"/>
        <v>36799</v>
      </c>
      <c r="G2164" s="7">
        <v>36781</v>
      </c>
      <c r="H2164" s="16">
        <v>15782.61</v>
      </c>
      <c r="I2164" s="17">
        <f t="shared" si="140"/>
        <v>8.3259691594132247E-3</v>
      </c>
      <c r="J2164" s="18">
        <f t="shared" si="141"/>
        <v>0.10410675331469174</v>
      </c>
      <c r="K2164" s="139"/>
      <c r="M2164" s="93"/>
    </row>
    <row r="2165" spans="1:13">
      <c r="A2165" s="11">
        <f t="shared" si="138"/>
        <v>36799</v>
      </c>
      <c r="B2165" s="7">
        <v>36782</v>
      </c>
      <c r="C2165" s="2" t="s">
        <v>0</v>
      </c>
      <c r="F2165" s="11">
        <f t="shared" si="139"/>
        <v>36799</v>
      </c>
      <c r="G2165" s="7">
        <v>36782</v>
      </c>
      <c r="H2165" s="16">
        <v>15828.38</v>
      </c>
      <c r="I2165" s="17">
        <f t="shared" si="140"/>
        <v>2.8958303415969923E-3</v>
      </c>
      <c r="J2165" s="18">
        <f t="shared" si="141"/>
        <v>0.10106847749355362</v>
      </c>
      <c r="K2165" s="139"/>
      <c r="M2165" s="93"/>
    </row>
    <row r="2166" spans="1:13">
      <c r="A2166" s="11">
        <f t="shared" si="138"/>
        <v>36799</v>
      </c>
      <c r="B2166" s="7">
        <v>36783</v>
      </c>
      <c r="C2166" s="2" t="s">
        <v>0</v>
      </c>
      <c r="F2166" s="11">
        <f t="shared" si="139"/>
        <v>36799</v>
      </c>
      <c r="G2166" s="7">
        <v>36783</v>
      </c>
      <c r="H2166" s="16">
        <v>15881.63</v>
      </c>
      <c r="I2166" s="17">
        <f t="shared" si="140"/>
        <v>3.3585640657181107E-3</v>
      </c>
      <c r="J2166" s="18">
        <f t="shared" si="141"/>
        <v>9.714303937426684E-2</v>
      </c>
      <c r="K2166" s="139"/>
      <c r="M2166" s="93"/>
    </row>
    <row r="2167" spans="1:13">
      <c r="A2167" s="11">
        <f t="shared" si="138"/>
        <v>36799</v>
      </c>
      <c r="B2167" s="7">
        <v>36784</v>
      </c>
      <c r="C2167" s="2" t="s">
        <v>0</v>
      </c>
      <c r="F2167" s="11">
        <f t="shared" si="139"/>
        <v>36799</v>
      </c>
      <c r="G2167" s="7">
        <v>36784</v>
      </c>
      <c r="H2167" s="16">
        <v>15808.69</v>
      </c>
      <c r="I2167" s="17">
        <f t="shared" si="140"/>
        <v>-4.6033065492842671E-3</v>
      </c>
      <c r="J2167" s="18">
        <f t="shared" si="141"/>
        <v>9.5666539021364946E-2</v>
      </c>
      <c r="K2167" s="139"/>
      <c r="M2167" s="93"/>
    </row>
    <row r="2168" spans="1:13">
      <c r="A2168" s="11">
        <f t="shared" si="138"/>
        <v>36799</v>
      </c>
      <c r="B2168" s="7">
        <v>36787</v>
      </c>
      <c r="C2168" s="2" t="s">
        <v>0</v>
      </c>
      <c r="F2168" s="11">
        <f t="shared" si="139"/>
        <v>36799</v>
      </c>
      <c r="G2168" s="7">
        <v>36787</v>
      </c>
      <c r="H2168" s="16">
        <v>15581.7</v>
      </c>
      <c r="I2168" s="17">
        <f t="shared" si="140"/>
        <v>-1.446264009924382E-2</v>
      </c>
      <c r="J2168" s="18">
        <f t="shared" si="141"/>
        <v>9.8888236449073533E-2</v>
      </c>
      <c r="K2168" s="139"/>
      <c r="M2168" s="93"/>
    </row>
    <row r="2169" spans="1:13">
      <c r="A2169" s="11">
        <f t="shared" si="138"/>
        <v>36799</v>
      </c>
      <c r="B2169" s="7">
        <v>36788</v>
      </c>
      <c r="C2169" s="2" t="s">
        <v>0</v>
      </c>
      <c r="F2169" s="11">
        <f t="shared" si="139"/>
        <v>36799</v>
      </c>
      <c r="G2169" s="7">
        <v>36788</v>
      </c>
      <c r="H2169" s="16">
        <v>15392.03</v>
      </c>
      <c r="I2169" s="17">
        <f t="shared" si="140"/>
        <v>-1.2247305753212432E-2</v>
      </c>
      <c r="J2169" s="18">
        <f t="shared" si="141"/>
        <v>9.9347992746095903E-2</v>
      </c>
      <c r="K2169" s="139"/>
      <c r="M2169" s="93"/>
    </row>
    <row r="2170" spans="1:13">
      <c r="A2170" s="11">
        <f t="shared" si="138"/>
        <v>36799</v>
      </c>
      <c r="B2170" s="7">
        <v>36789</v>
      </c>
      <c r="C2170" s="2" t="s">
        <v>0</v>
      </c>
      <c r="F2170" s="11">
        <f t="shared" si="139"/>
        <v>36799</v>
      </c>
      <c r="G2170" s="7">
        <v>36789</v>
      </c>
      <c r="H2170" s="16">
        <v>15477.48</v>
      </c>
      <c r="I2170" s="17">
        <f t="shared" si="140"/>
        <v>5.536221226162495E-3</v>
      </c>
      <c r="J2170" s="18">
        <f t="shared" si="141"/>
        <v>9.9244311263189472E-2</v>
      </c>
      <c r="K2170" s="139"/>
      <c r="M2170" s="93"/>
    </row>
    <row r="2171" spans="1:13">
      <c r="A2171" s="11">
        <f t="shared" si="138"/>
        <v>36799</v>
      </c>
      <c r="B2171" s="7">
        <v>36790</v>
      </c>
      <c r="C2171" s="2" t="s">
        <v>0</v>
      </c>
      <c r="F2171" s="11">
        <f t="shared" si="139"/>
        <v>36799</v>
      </c>
      <c r="G2171" s="7">
        <v>36790</v>
      </c>
      <c r="H2171" s="16">
        <v>15473.23</v>
      </c>
      <c r="I2171" s="17">
        <f t="shared" si="140"/>
        <v>-2.7463021214771518E-4</v>
      </c>
      <c r="J2171" s="18">
        <f t="shared" si="141"/>
        <v>9.7640372851287724E-2</v>
      </c>
      <c r="K2171" s="139"/>
      <c r="M2171" s="93"/>
    </row>
    <row r="2172" spans="1:13">
      <c r="A2172" s="11">
        <f t="shared" si="138"/>
        <v>36799</v>
      </c>
      <c r="B2172" s="7">
        <v>36791</v>
      </c>
      <c r="C2172" s="2" t="s">
        <v>0</v>
      </c>
      <c r="F2172" s="11">
        <f t="shared" si="139"/>
        <v>36799</v>
      </c>
      <c r="G2172" s="7">
        <v>36791</v>
      </c>
      <c r="H2172" s="16">
        <v>15169.07</v>
      </c>
      <c r="I2172" s="17">
        <f t="shared" si="140"/>
        <v>-1.9852947726361852E-2</v>
      </c>
      <c r="J2172" s="18">
        <f t="shared" si="141"/>
        <v>0.10354382703748569</v>
      </c>
      <c r="K2172" s="139"/>
      <c r="M2172" s="93"/>
    </row>
    <row r="2173" spans="1:13">
      <c r="A2173" s="11">
        <f t="shared" si="138"/>
        <v>36799</v>
      </c>
      <c r="B2173" s="7">
        <v>36794</v>
      </c>
      <c r="C2173" s="2" t="s">
        <v>0</v>
      </c>
      <c r="F2173" s="11">
        <f t="shared" si="139"/>
        <v>36799</v>
      </c>
      <c r="G2173" s="7">
        <v>36794</v>
      </c>
      <c r="H2173" s="16">
        <v>15304.55</v>
      </c>
      <c r="I2173" s="17">
        <f t="shared" si="140"/>
        <v>8.8916835354126908E-3</v>
      </c>
      <c r="J2173" s="18">
        <f t="shared" si="141"/>
        <v>0.10257452000954516</v>
      </c>
      <c r="K2173" s="139"/>
      <c r="M2173" s="93"/>
    </row>
    <row r="2174" spans="1:13">
      <c r="A2174" s="11">
        <f t="shared" si="138"/>
        <v>36799</v>
      </c>
      <c r="B2174" s="7">
        <v>36795</v>
      </c>
      <c r="C2174" s="2" t="s">
        <v>0</v>
      </c>
      <c r="F2174" s="11">
        <f t="shared" si="139"/>
        <v>36799</v>
      </c>
      <c r="G2174" s="7">
        <v>36795</v>
      </c>
      <c r="H2174" s="16">
        <v>15431.98</v>
      </c>
      <c r="I2174" s="17">
        <f t="shared" si="140"/>
        <v>8.2918097853278208E-3</v>
      </c>
      <c r="J2174" s="18">
        <f t="shared" si="141"/>
        <v>0.10302862165908422</v>
      </c>
      <c r="K2174" s="139"/>
      <c r="M2174" s="93"/>
    </row>
    <row r="2175" spans="1:13">
      <c r="A2175" s="11">
        <f t="shared" si="138"/>
        <v>36799</v>
      </c>
      <c r="B2175" s="7">
        <v>36796</v>
      </c>
      <c r="C2175" s="2" t="s">
        <v>0</v>
      </c>
      <c r="F2175" s="11">
        <f t="shared" si="139"/>
        <v>36799</v>
      </c>
      <c r="G2175" s="7">
        <v>36796</v>
      </c>
      <c r="H2175" s="16">
        <v>15508.09</v>
      </c>
      <c r="I2175" s="17">
        <f t="shared" si="140"/>
        <v>4.9198436538296425E-3</v>
      </c>
      <c r="J2175" s="18">
        <f t="shared" si="141"/>
        <v>0.10294508284452494</v>
      </c>
      <c r="K2175" s="139"/>
      <c r="M2175" s="93"/>
    </row>
    <row r="2176" spans="1:13">
      <c r="A2176" s="11">
        <f t="shared" si="138"/>
        <v>36799</v>
      </c>
      <c r="B2176" s="7">
        <v>36797</v>
      </c>
      <c r="C2176" s="2" t="s">
        <v>0</v>
      </c>
      <c r="F2176" s="11">
        <f t="shared" si="139"/>
        <v>36799</v>
      </c>
      <c r="G2176" s="7">
        <v>36797</v>
      </c>
      <c r="H2176" s="16">
        <v>15669.61</v>
      </c>
      <c r="I2176" s="17">
        <f t="shared" si="140"/>
        <v>1.0361344488452938E-2</v>
      </c>
      <c r="J2176" s="18">
        <f t="shared" si="141"/>
        <v>0.10408546292618329</v>
      </c>
      <c r="K2176" s="139"/>
      <c r="M2176" s="93"/>
    </row>
    <row r="2177" spans="1:13">
      <c r="A2177" s="11">
        <f t="shared" si="138"/>
        <v>36799</v>
      </c>
      <c r="B2177" s="7">
        <v>36798</v>
      </c>
      <c r="C2177" s="2" t="s">
        <v>0</v>
      </c>
      <c r="F2177" s="11">
        <f t="shared" si="139"/>
        <v>36799</v>
      </c>
      <c r="G2177" s="7">
        <v>36798</v>
      </c>
      <c r="H2177" s="16">
        <v>15715.33</v>
      </c>
      <c r="I2177" s="17">
        <f t="shared" si="140"/>
        <v>2.913501337975665E-3</v>
      </c>
      <c r="J2177" s="18">
        <f t="shared" si="141"/>
        <v>0.10345580574186511</v>
      </c>
      <c r="K2177" s="139"/>
      <c r="M2177" s="93"/>
    </row>
    <row r="2178" spans="1:13">
      <c r="A2178" s="11">
        <f t="shared" si="138"/>
        <v>36830</v>
      </c>
      <c r="B2178" s="7">
        <v>36801</v>
      </c>
      <c r="C2178" s="2" t="s">
        <v>0</v>
      </c>
      <c r="F2178" s="11">
        <f t="shared" si="139"/>
        <v>36830</v>
      </c>
      <c r="G2178" s="7">
        <v>36801</v>
      </c>
      <c r="H2178" s="16">
        <v>15725.7</v>
      </c>
      <c r="I2178" s="17">
        <f t="shared" si="140"/>
        <v>6.5964762452315646E-4</v>
      </c>
      <c r="J2178" s="18">
        <f t="shared" si="141"/>
        <v>0.10194662183925864</v>
      </c>
      <c r="K2178" s="139"/>
      <c r="M2178" s="93"/>
    </row>
    <row r="2179" spans="1:13">
      <c r="A2179" s="11">
        <f t="shared" ref="A2179:A2242" si="142">EOMONTH(B2179,0)</f>
        <v>36830</v>
      </c>
      <c r="B2179" s="7">
        <v>36802</v>
      </c>
      <c r="C2179" s="2" t="s">
        <v>0</v>
      </c>
      <c r="F2179" s="11">
        <f t="shared" ref="F2179:F2242" si="143">EOMONTH(G2179,0)</f>
        <v>36830</v>
      </c>
      <c r="G2179" s="7">
        <v>36802</v>
      </c>
      <c r="H2179" s="16">
        <v>15856.11</v>
      </c>
      <c r="I2179" s="17">
        <f t="shared" si="140"/>
        <v>8.2585983014255553E-3</v>
      </c>
      <c r="J2179" s="18">
        <f t="shared" si="141"/>
        <v>0.10244183852493863</v>
      </c>
      <c r="K2179" s="139"/>
      <c r="M2179" s="93"/>
    </row>
    <row r="2180" spans="1:13">
      <c r="A2180" s="11">
        <f t="shared" si="142"/>
        <v>36830</v>
      </c>
      <c r="B2180" s="7">
        <v>36803</v>
      </c>
      <c r="C2180" s="2" t="s">
        <v>0</v>
      </c>
      <c r="F2180" s="11">
        <f t="shared" si="143"/>
        <v>36830</v>
      </c>
      <c r="G2180" s="7">
        <v>36803</v>
      </c>
      <c r="H2180" s="16">
        <v>15810.8</v>
      </c>
      <c r="I2180" s="17">
        <f t="shared" ref="I2180:I2243" si="144">IF(AND(ISNUMBER(H2179),ISNUMBER(H2180)),LN(H2180/H2179)," ")</f>
        <v>-2.8616641737862474E-3</v>
      </c>
      <c r="J2180" s="18">
        <f t="shared" si="141"/>
        <v>0.10156596329468895</v>
      </c>
      <c r="K2180" s="139"/>
      <c r="M2180" s="93"/>
    </row>
    <row r="2181" spans="1:13">
      <c r="A2181" s="11">
        <f t="shared" si="142"/>
        <v>36830</v>
      </c>
      <c r="B2181" s="7">
        <v>36804</v>
      </c>
      <c r="C2181" s="2" t="s">
        <v>0</v>
      </c>
      <c r="F2181" s="11">
        <f t="shared" si="143"/>
        <v>36830</v>
      </c>
      <c r="G2181" s="7">
        <v>36804</v>
      </c>
      <c r="H2181" s="16">
        <v>15778.13</v>
      </c>
      <c r="I2181" s="17">
        <f t="shared" si="144"/>
        <v>-2.0684468671866916E-3</v>
      </c>
      <c r="J2181" s="18">
        <f t="shared" si="141"/>
        <v>0.10167236853375573</v>
      </c>
      <c r="K2181" s="139"/>
      <c r="M2181" s="93"/>
    </row>
    <row r="2182" spans="1:13">
      <c r="A2182" s="11">
        <f t="shared" si="142"/>
        <v>36830</v>
      </c>
      <c r="B2182" s="7">
        <v>36805</v>
      </c>
      <c r="C2182" s="2" t="s">
        <v>0</v>
      </c>
      <c r="F2182" s="11">
        <f t="shared" si="143"/>
        <v>36830</v>
      </c>
      <c r="G2182" s="7">
        <v>36805</v>
      </c>
      <c r="H2182" s="16">
        <v>15694.77</v>
      </c>
      <c r="I2182" s="17">
        <f t="shared" si="144"/>
        <v>-5.2972681215054584E-3</v>
      </c>
      <c r="J2182" s="18">
        <f t="shared" si="141"/>
        <v>9.8263291115367829E-2</v>
      </c>
      <c r="K2182" s="139"/>
      <c r="M2182" s="93"/>
    </row>
    <row r="2183" spans="1:13">
      <c r="A2183" s="11">
        <f t="shared" si="142"/>
        <v>36830</v>
      </c>
      <c r="B2183" s="7">
        <v>36808</v>
      </c>
      <c r="C2183" s="2" t="s">
        <v>0</v>
      </c>
      <c r="F2183" s="11">
        <f t="shared" si="143"/>
        <v>36830</v>
      </c>
      <c r="G2183" s="7">
        <v>36808</v>
      </c>
      <c r="H2183" s="16">
        <v>15603.68</v>
      </c>
      <c r="I2183" s="17">
        <f t="shared" si="144"/>
        <v>-5.8207519660585906E-3</v>
      </c>
      <c r="J2183" s="18">
        <f t="shared" si="141"/>
        <v>9.87563937980801E-2</v>
      </c>
      <c r="K2183" s="139"/>
      <c r="M2183" s="93"/>
    </row>
    <row r="2184" spans="1:13">
      <c r="A2184" s="11">
        <f t="shared" si="142"/>
        <v>36830</v>
      </c>
      <c r="B2184" s="7">
        <v>36809</v>
      </c>
      <c r="C2184" s="2" t="s">
        <v>0</v>
      </c>
      <c r="F2184" s="11">
        <f t="shared" si="143"/>
        <v>36830</v>
      </c>
      <c r="G2184" s="7">
        <v>36809</v>
      </c>
      <c r="H2184" s="16">
        <v>15558.56</v>
      </c>
      <c r="I2184" s="17">
        <f t="shared" si="144"/>
        <v>-2.895814391416212E-3</v>
      </c>
      <c r="J2184" s="18">
        <f t="shared" si="141"/>
        <v>9.8920066373971965E-2</v>
      </c>
      <c r="K2184" s="139"/>
      <c r="M2184" s="93"/>
    </row>
    <row r="2185" spans="1:13">
      <c r="A2185" s="11">
        <f t="shared" si="142"/>
        <v>36830</v>
      </c>
      <c r="B2185" s="7">
        <v>36810</v>
      </c>
      <c r="C2185" s="2" t="s">
        <v>0</v>
      </c>
      <c r="F2185" s="11">
        <f t="shared" si="143"/>
        <v>36830</v>
      </c>
      <c r="G2185" s="7">
        <v>36810</v>
      </c>
      <c r="H2185" s="16">
        <v>15540.13</v>
      </c>
      <c r="I2185" s="17">
        <f t="shared" si="144"/>
        <v>-1.185259067671319E-3</v>
      </c>
      <c r="J2185" s="18">
        <f t="shared" si="141"/>
        <v>9.634557756714042E-2</v>
      </c>
      <c r="K2185" s="139"/>
      <c r="M2185" s="93"/>
    </row>
    <row r="2186" spans="1:13">
      <c r="A2186" s="11">
        <f t="shared" si="142"/>
        <v>36830</v>
      </c>
      <c r="B2186" s="7">
        <v>36811</v>
      </c>
      <c r="C2186" s="2" t="s">
        <v>0</v>
      </c>
      <c r="F2186" s="11">
        <f t="shared" si="143"/>
        <v>36830</v>
      </c>
      <c r="G2186" s="7">
        <v>36811</v>
      </c>
      <c r="H2186" s="16">
        <v>15374.95</v>
      </c>
      <c r="I2186" s="17">
        <f t="shared" si="144"/>
        <v>-1.0686148758102771E-2</v>
      </c>
      <c r="J2186" s="18">
        <f t="shared" si="141"/>
        <v>9.7862890277851666E-2</v>
      </c>
      <c r="K2186" s="139"/>
      <c r="M2186" s="93"/>
    </row>
    <row r="2187" spans="1:13">
      <c r="A2187" s="11">
        <f t="shared" si="142"/>
        <v>36830</v>
      </c>
      <c r="B2187" s="7">
        <v>36812</v>
      </c>
      <c r="C2187" s="2" t="s">
        <v>0</v>
      </c>
      <c r="F2187" s="11">
        <f t="shared" si="143"/>
        <v>36830</v>
      </c>
      <c r="G2187" s="7">
        <v>36812</v>
      </c>
      <c r="H2187" s="16">
        <v>15256.84</v>
      </c>
      <c r="I2187" s="17">
        <f t="shared" si="144"/>
        <v>-7.7116345682757288E-3</v>
      </c>
      <c r="J2187" s="18">
        <f t="shared" si="141"/>
        <v>9.7985855462549135E-2</v>
      </c>
      <c r="K2187" s="139"/>
      <c r="M2187" s="93"/>
    </row>
    <row r="2188" spans="1:13">
      <c r="A2188" s="11">
        <f t="shared" si="142"/>
        <v>36830</v>
      </c>
      <c r="B2188" s="7">
        <v>36815</v>
      </c>
      <c r="C2188" s="2" t="s">
        <v>0</v>
      </c>
      <c r="F2188" s="11">
        <f t="shared" si="143"/>
        <v>36830</v>
      </c>
      <c r="G2188" s="7">
        <v>36815</v>
      </c>
      <c r="H2188" s="16">
        <v>15572.41</v>
      </c>
      <c r="I2188" s="17">
        <f t="shared" si="144"/>
        <v>2.0472831624117647E-2</v>
      </c>
      <c r="J2188" s="18">
        <f t="shared" si="141"/>
        <v>0.10362694632583258</v>
      </c>
      <c r="K2188" s="139"/>
      <c r="M2188" s="93"/>
    </row>
    <row r="2189" spans="1:13">
      <c r="A2189" s="11">
        <f t="shared" si="142"/>
        <v>36830</v>
      </c>
      <c r="B2189" s="7">
        <v>36816</v>
      </c>
      <c r="C2189" s="2" t="s">
        <v>0</v>
      </c>
      <c r="F2189" s="11">
        <f t="shared" si="143"/>
        <v>36830</v>
      </c>
      <c r="G2189" s="7">
        <v>36816</v>
      </c>
      <c r="H2189" s="16">
        <v>15562.25</v>
      </c>
      <c r="I2189" s="17">
        <f t="shared" si="144"/>
        <v>-6.5264887174861094E-4</v>
      </c>
      <c r="J2189" s="18">
        <f t="shared" si="141"/>
        <v>0.1020361269655861</v>
      </c>
      <c r="K2189" s="139"/>
      <c r="M2189" s="93"/>
    </row>
    <row r="2190" spans="1:13">
      <c r="A2190" s="11">
        <f t="shared" si="142"/>
        <v>36830</v>
      </c>
      <c r="B2190" s="7">
        <v>36817</v>
      </c>
      <c r="C2190" s="2" t="s">
        <v>0</v>
      </c>
      <c r="F2190" s="11">
        <f t="shared" si="143"/>
        <v>36830</v>
      </c>
      <c r="G2190" s="7">
        <v>36817</v>
      </c>
      <c r="H2190" s="16">
        <v>15384.42</v>
      </c>
      <c r="I2190" s="17">
        <f t="shared" si="144"/>
        <v>-1.1492800833012386E-2</v>
      </c>
      <c r="J2190" s="18">
        <f t="shared" si="141"/>
        <v>0.10402550840779751</v>
      </c>
      <c r="K2190" s="139"/>
      <c r="M2190" s="93"/>
    </row>
    <row r="2191" spans="1:13">
      <c r="A2191" s="11">
        <f t="shared" si="142"/>
        <v>36830</v>
      </c>
      <c r="B2191" s="7">
        <v>36818</v>
      </c>
      <c r="C2191" s="2" t="s">
        <v>0</v>
      </c>
      <c r="F2191" s="11">
        <f t="shared" si="143"/>
        <v>36830</v>
      </c>
      <c r="G2191" s="7">
        <v>36818</v>
      </c>
      <c r="H2191" s="16">
        <v>15225.92</v>
      </c>
      <c r="I2191" s="17">
        <f t="shared" si="144"/>
        <v>-1.0356070306134498E-2</v>
      </c>
      <c r="J2191" s="18">
        <f t="shared" si="141"/>
        <v>0.10535741929999722</v>
      </c>
      <c r="K2191" s="139"/>
      <c r="M2191" s="93"/>
    </row>
    <row r="2192" spans="1:13">
      <c r="A2192" s="11">
        <f t="shared" si="142"/>
        <v>36830</v>
      </c>
      <c r="B2192" s="7">
        <v>36819</v>
      </c>
      <c r="C2192" s="2" t="s">
        <v>0</v>
      </c>
      <c r="F2192" s="11">
        <f t="shared" si="143"/>
        <v>36830</v>
      </c>
      <c r="G2192" s="7">
        <v>36819</v>
      </c>
      <c r="H2192" s="16">
        <v>15432.13</v>
      </c>
      <c r="I2192" s="17">
        <f t="shared" si="144"/>
        <v>1.3452460922139902E-2</v>
      </c>
      <c r="J2192" s="18">
        <f t="shared" si="141"/>
        <v>0.10756414197873493</v>
      </c>
      <c r="K2192" s="139"/>
      <c r="M2192" s="93"/>
    </row>
    <row r="2193" spans="1:13">
      <c r="A2193" s="11">
        <f t="shared" si="142"/>
        <v>36830</v>
      </c>
      <c r="B2193" s="7">
        <v>36822</v>
      </c>
      <c r="C2193" s="2" t="s">
        <v>0</v>
      </c>
      <c r="F2193" s="11">
        <f t="shared" si="143"/>
        <v>36830</v>
      </c>
      <c r="G2193" s="7">
        <v>36822</v>
      </c>
      <c r="H2193" s="16">
        <v>15584.63</v>
      </c>
      <c r="I2193" s="17">
        <f t="shared" si="144"/>
        <v>9.8334725392364482E-3</v>
      </c>
      <c r="J2193" s="18">
        <f t="shared" si="141"/>
        <v>0.10858533120524604</v>
      </c>
      <c r="K2193" s="139"/>
      <c r="M2193" s="93"/>
    </row>
    <row r="2194" spans="1:13">
      <c r="A2194" s="11">
        <f t="shared" si="142"/>
        <v>36830</v>
      </c>
      <c r="B2194" s="7">
        <v>36823</v>
      </c>
      <c r="C2194" s="2" t="s">
        <v>0</v>
      </c>
      <c r="F2194" s="11">
        <f t="shared" si="143"/>
        <v>36830</v>
      </c>
      <c r="G2194" s="7">
        <v>36823</v>
      </c>
      <c r="H2194" s="16">
        <v>15552.63</v>
      </c>
      <c r="I2194" s="17">
        <f t="shared" si="144"/>
        <v>-2.0554160042315765E-3</v>
      </c>
      <c r="J2194" s="18">
        <f t="shared" si="141"/>
        <v>0.10866648864276346</v>
      </c>
      <c r="K2194" s="139"/>
      <c r="M2194" s="93"/>
    </row>
    <row r="2195" spans="1:13">
      <c r="A2195" s="11">
        <f t="shared" si="142"/>
        <v>36830</v>
      </c>
      <c r="B2195" s="7">
        <v>36824</v>
      </c>
      <c r="C2195" s="2" t="s">
        <v>0</v>
      </c>
      <c r="F2195" s="11">
        <f t="shared" si="143"/>
        <v>36830</v>
      </c>
      <c r="G2195" s="7">
        <v>36824</v>
      </c>
      <c r="H2195" s="16">
        <v>15574.17</v>
      </c>
      <c r="I2195" s="17">
        <f t="shared" si="144"/>
        <v>1.3840165669665029E-3</v>
      </c>
      <c r="J2195" s="18">
        <f t="shared" si="141"/>
        <v>0.10806053208176279</v>
      </c>
      <c r="K2195" s="139"/>
      <c r="M2195" s="93"/>
    </row>
    <row r="2196" spans="1:13">
      <c r="A2196" s="11">
        <f t="shared" si="142"/>
        <v>36830</v>
      </c>
      <c r="B2196" s="7">
        <v>36825</v>
      </c>
      <c r="C2196" s="2" t="s">
        <v>0</v>
      </c>
      <c r="F2196" s="11">
        <f t="shared" si="143"/>
        <v>36830</v>
      </c>
      <c r="G2196" s="7">
        <v>36825</v>
      </c>
      <c r="H2196" s="16">
        <v>15454.23</v>
      </c>
      <c r="I2196" s="17">
        <f t="shared" si="144"/>
        <v>-7.7310204449686512E-3</v>
      </c>
      <c r="J2196" s="18">
        <f t="shared" si="141"/>
        <v>0.10888320396240846</v>
      </c>
      <c r="K2196" s="139"/>
      <c r="M2196" s="93"/>
    </row>
    <row r="2197" spans="1:13">
      <c r="A2197" s="11">
        <f t="shared" si="142"/>
        <v>36830</v>
      </c>
      <c r="B2197" s="7">
        <v>36826</v>
      </c>
      <c r="C2197" s="2" t="s">
        <v>0</v>
      </c>
      <c r="F2197" s="11">
        <f t="shared" si="143"/>
        <v>36830</v>
      </c>
      <c r="G2197" s="7">
        <v>36826</v>
      </c>
      <c r="H2197" s="16">
        <v>15481.78</v>
      </c>
      <c r="I2197" s="17">
        <f t="shared" si="144"/>
        <v>1.7810963523144921E-3</v>
      </c>
      <c r="J2197" s="18">
        <f t="shared" si="141"/>
        <v>0.10890558884210763</v>
      </c>
      <c r="K2197" s="139"/>
      <c r="M2197" s="93"/>
    </row>
    <row r="2198" spans="1:13">
      <c r="A2198" s="11">
        <f t="shared" si="142"/>
        <v>36830</v>
      </c>
      <c r="B2198" s="7">
        <v>36829</v>
      </c>
      <c r="C2198" s="2" t="s">
        <v>0</v>
      </c>
      <c r="F2198" s="11">
        <f t="shared" si="143"/>
        <v>36830</v>
      </c>
      <c r="G2198" s="7">
        <v>36829</v>
      </c>
      <c r="H2198" s="16">
        <v>15573.97</v>
      </c>
      <c r="I2198" s="17">
        <f t="shared" si="144"/>
        <v>5.9370822343599904E-3</v>
      </c>
      <c r="J2198" s="18">
        <f t="shared" si="141"/>
        <v>0.10929704053106641</v>
      </c>
      <c r="K2198" s="139"/>
      <c r="M2198" s="93"/>
    </row>
    <row r="2199" spans="1:13">
      <c r="A2199" s="11">
        <f t="shared" si="142"/>
        <v>36830</v>
      </c>
      <c r="B2199" s="7">
        <v>36830</v>
      </c>
      <c r="C2199" s="2" t="s">
        <v>0</v>
      </c>
      <c r="F2199" s="11">
        <f t="shared" si="143"/>
        <v>36830</v>
      </c>
      <c r="G2199" s="7">
        <v>36830</v>
      </c>
      <c r="H2199" s="16">
        <v>15527.55</v>
      </c>
      <c r="I2199" s="17">
        <f t="shared" si="144"/>
        <v>-2.9850653260177188E-3</v>
      </c>
      <c r="J2199" s="18">
        <f t="shared" si="141"/>
        <v>0.10927506383498624</v>
      </c>
      <c r="K2199" s="139"/>
      <c r="M2199" s="93"/>
    </row>
    <row r="2200" spans="1:13">
      <c r="A2200" s="11">
        <f t="shared" si="142"/>
        <v>36860</v>
      </c>
      <c r="B2200" s="7">
        <v>36831</v>
      </c>
      <c r="C2200" s="2" t="s">
        <v>0</v>
      </c>
      <c r="F2200" s="11">
        <f t="shared" si="143"/>
        <v>36860</v>
      </c>
      <c r="G2200" s="7">
        <v>36831</v>
      </c>
      <c r="H2200" s="16">
        <v>15634.53</v>
      </c>
      <c r="I2200" s="17">
        <f t="shared" si="144"/>
        <v>6.8660641573387608E-3</v>
      </c>
      <c r="J2200" s="18">
        <f t="shared" si="141"/>
        <v>0.10919756652108281</v>
      </c>
      <c r="K2200" s="139"/>
      <c r="M2200" s="93"/>
    </row>
    <row r="2201" spans="1:13">
      <c r="A2201" s="11">
        <f t="shared" si="142"/>
        <v>36860</v>
      </c>
      <c r="B2201" s="7">
        <v>36832</v>
      </c>
      <c r="C2201" s="2" t="s">
        <v>0</v>
      </c>
      <c r="F2201" s="11">
        <f t="shared" si="143"/>
        <v>36860</v>
      </c>
      <c r="G2201" s="7">
        <v>36832</v>
      </c>
      <c r="H2201" s="16">
        <v>15708.27</v>
      </c>
      <c r="I2201" s="17">
        <f t="shared" si="144"/>
        <v>4.7053955648406077E-3</v>
      </c>
      <c r="J2201" s="18">
        <f t="shared" si="141"/>
        <v>0.10747012821278593</v>
      </c>
      <c r="K2201" s="139"/>
      <c r="M2201" s="93"/>
    </row>
    <row r="2202" spans="1:13">
      <c r="A2202" s="11">
        <f t="shared" si="142"/>
        <v>36860</v>
      </c>
      <c r="B2202" s="7">
        <v>36833</v>
      </c>
      <c r="C2202" s="2" t="s">
        <v>0</v>
      </c>
      <c r="F2202" s="11">
        <f t="shared" si="143"/>
        <v>36860</v>
      </c>
      <c r="G2202" s="7">
        <v>36833</v>
      </c>
      <c r="H2202" s="16">
        <v>15865.88</v>
      </c>
      <c r="I2202" s="17">
        <f t="shared" si="144"/>
        <v>9.9835662465127505E-3</v>
      </c>
      <c r="J2202" s="18">
        <f t="shared" si="141"/>
        <v>0.10489486085773109</v>
      </c>
      <c r="K2202" s="139"/>
      <c r="M2202" s="93"/>
    </row>
    <row r="2203" spans="1:13">
      <c r="A2203" s="11">
        <f t="shared" si="142"/>
        <v>36860</v>
      </c>
      <c r="B2203" s="7">
        <v>36836</v>
      </c>
      <c r="C2203" s="2" t="s">
        <v>0</v>
      </c>
      <c r="F2203" s="11">
        <f t="shared" si="143"/>
        <v>36860</v>
      </c>
      <c r="G2203" s="7">
        <v>36836</v>
      </c>
      <c r="H2203" s="16">
        <v>15927.81</v>
      </c>
      <c r="I2203" s="17">
        <f t="shared" si="144"/>
        <v>3.895746503480884E-3</v>
      </c>
      <c r="J2203" s="18">
        <f t="shared" si="141"/>
        <v>0.10506520114376086</v>
      </c>
      <c r="K2203" s="139"/>
      <c r="M2203" s="93"/>
    </row>
    <row r="2204" spans="1:13">
      <c r="A2204" s="11">
        <f t="shared" si="142"/>
        <v>36860</v>
      </c>
      <c r="B2204" s="7">
        <v>36837</v>
      </c>
      <c r="C2204" s="2" t="s">
        <v>0</v>
      </c>
      <c r="F2204" s="11">
        <f t="shared" si="143"/>
        <v>36860</v>
      </c>
      <c r="G2204" s="7">
        <v>36837</v>
      </c>
      <c r="H2204" s="16">
        <v>16107.96</v>
      </c>
      <c r="I2204" s="17">
        <f t="shared" si="144"/>
        <v>1.1246921736289812E-2</v>
      </c>
      <c r="J2204" s="18">
        <f t="shared" si="141"/>
        <v>0.10667328217539977</v>
      </c>
      <c r="K2204" s="139"/>
      <c r="M2204" s="93"/>
    </row>
    <row r="2205" spans="1:13">
      <c r="A2205" s="11">
        <f t="shared" si="142"/>
        <v>36860</v>
      </c>
      <c r="B2205" s="7">
        <v>36838</v>
      </c>
      <c r="C2205" s="2" t="s">
        <v>0</v>
      </c>
      <c r="F2205" s="11">
        <f t="shared" si="143"/>
        <v>36860</v>
      </c>
      <c r="G2205" s="7">
        <v>36838</v>
      </c>
      <c r="H2205" s="16">
        <v>16019.66</v>
      </c>
      <c r="I2205" s="17">
        <f t="shared" si="144"/>
        <v>-5.4968418036514411E-3</v>
      </c>
      <c r="J2205" s="18">
        <f t="shared" ref="J2205:J2268" si="145">IF(ISNUMBER(I2205),STDEV(I2116:I2205)*SQRT(252),"")</f>
        <v>0.10700982646323798</v>
      </c>
      <c r="K2205" s="139"/>
      <c r="M2205" s="93"/>
    </row>
    <row r="2206" spans="1:13">
      <c r="A2206" s="11">
        <f t="shared" si="142"/>
        <v>36860</v>
      </c>
      <c r="B2206" s="7">
        <v>36839</v>
      </c>
      <c r="C2206" s="2" t="s">
        <v>0</v>
      </c>
      <c r="F2206" s="11">
        <f t="shared" si="143"/>
        <v>36860</v>
      </c>
      <c r="G2206" s="7">
        <v>36839</v>
      </c>
      <c r="H2206" s="16">
        <v>15935.09</v>
      </c>
      <c r="I2206" s="17">
        <f t="shared" si="144"/>
        <v>-5.2931221462046152E-3</v>
      </c>
      <c r="J2206" s="18">
        <f t="shared" si="145"/>
        <v>0.10717292426501111</v>
      </c>
      <c r="K2206" s="139"/>
      <c r="M2206" s="93"/>
    </row>
    <row r="2207" spans="1:13">
      <c r="A2207" s="11">
        <f t="shared" si="142"/>
        <v>36860</v>
      </c>
      <c r="B2207" s="7">
        <v>36840</v>
      </c>
      <c r="C2207" s="2" t="s">
        <v>0</v>
      </c>
      <c r="F2207" s="11">
        <f t="shared" si="143"/>
        <v>36860</v>
      </c>
      <c r="G2207" s="7">
        <v>36840</v>
      </c>
      <c r="H2207" s="16">
        <v>15779.33</v>
      </c>
      <c r="I2207" s="17">
        <f t="shared" si="144"/>
        <v>-9.8227400904168493E-3</v>
      </c>
      <c r="J2207" s="18">
        <f t="shared" si="145"/>
        <v>0.10848004114520282</v>
      </c>
      <c r="K2207" s="139"/>
      <c r="M2207" s="93"/>
    </row>
    <row r="2208" spans="1:13">
      <c r="A2208" s="11">
        <f t="shared" si="142"/>
        <v>36860</v>
      </c>
      <c r="B2208" s="7">
        <v>36843</v>
      </c>
      <c r="C2208" s="2" t="s">
        <v>0</v>
      </c>
      <c r="F2208" s="11">
        <f t="shared" si="143"/>
        <v>36860</v>
      </c>
      <c r="G2208" s="7">
        <v>36843</v>
      </c>
      <c r="H2208" s="16">
        <v>15742.34</v>
      </c>
      <c r="I2208" s="17">
        <f t="shared" si="144"/>
        <v>-2.3469579485516558E-3</v>
      </c>
      <c r="J2208" s="18">
        <f t="shared" si="145"/>
        <v>0.10817239918392739</v>
      </c>
      <c r="K2208" s="139"/>
      <c r="M2208" s="93"/>
    </row>
    <row r="2209" spans="1:13">
      <c r="A2209" s="11">
        <f t="shared" si="142"/>
        <v>36860</v>
      </c>
      <c r="B2209" s="7">
        <v>36844</v>
      </c>
      <c r="C2209" s="2" t="s">
        <v>0</v>
      </c>
      <c r="F2209" s="11">
        <f t="shared" si="143"/>
        <v>36860</v>
      </c>
      <c r="G2209" s="7">
        <v>36844</v>
      </c>
      <c r="H2209" s="16">
        <v>15746.53</v>
      </c>
      <c r="I2209" s="17">
        <f t="shared" si="144"/>
        <v>2.6612577871045867E-4</v>
      </c>
      <c r="J2209" s="18">
        <f t="shared" si="145"/>
        <v>0.10817307423533674</v>
      </c>
      <c r="K2209" s="139"/>
      <c r="M2209" s="93"/>
    </row>
    <row r="2210" spans="1:13">
      <c r="A2210" s="11">
        <f t="shared" si="142"/>
        <v>36860</v>
      </c>
      <c r="B2210" s="7">
        <v>36845</v>
      </c>
      <c r="C2210" s="2" t="s">
        <v>0</v>
      </c>
      <c r="F2210" s="11">
        <f t="shared" si="143"/>
        <v>36860</v>
      </c>
      <c r="G2210" s="7">
        <v>36845</v>
      </c>
      <c r="H2210" s="16">
        <v>15885.96</v>
      </c>
      <c r="I2210" s="17">
        <f t="shared" si="144"/>
        <v>8.8156767295776688E-3</v>
      </c>
      <c r="J2210" s="18">
        <f t="shared" si="145"/>
        <v>0.10912269554779114</v>
      </c>
      <c r="K2210" s="139"/>
      <c r="M2210" s="93"/>
    </row>
    <row r="2211" spans="1:13">
      <c r="A2211" s="11">
        <f t="shared" si="142"/>
        <v>36860</v>
      </c>
      <c r="B2211" s="7">
        <v>36846</v>
      </c>
      <c r="C2211" s="2" t="s">
        <v>0</v>
      </c>
      <c r="F2211" s="11">
        <f t="shared" si="143"/>
        <v>36860</v>
      </c>
      <c r="G2211" s="7">
        <v>36846</v>
      </c>
      <c r="H2211" s="16">
        <v>15802.01</v>
      </c>
      <c r="I2211" s="17">
        <f t="shared" si="144"/>
        <v>-5.2985531358169732E-3</v>
      </c>
      <c r="J2211" s="18">
        <f t="shared" si="145"/>
        <v>0.10933189398943129</v>
      </c>
      <c r="K2211" s="139"/>
      <c r="M2211" s="93"/>
    </row>
    <row r="2212" spans="1:13">
      <c r="A2212" s="11">
        <f t="shared" si="142"/>
        <v>36860</v>
      </c>
      <c r="B2212" s="7">
        <v>36847</v>
      </c>
      <c r="C2212" s="2" t="s">
        <v>0</v>
      </c>
      <c r="F2212" s="11">
        <f t="shared" si="143"/>
        <v>36860</v>
      </c>
      <c r="G2212" s="7">
        <v>36847</v>
      </c>
      <c r="H2212" s="16">
        <v>15926.7</v>
      </c>
      <c r="I2212" s="17">
        <f t="shared" si="144"/>
        <v>7.8597990216455714E-3</v>
      </c>
      <c r="J2212" s="18">
        <f t="shared" si="145"/>
        <v>0.11008031541052554</v>
      </c>
      <c r="K2212" s="139"/>
      <c r="M2212" s="93"/>
    </row>
    <row r="2213" spans="1:13">
      <c r="A2213" s="11">
        <f t="shared" si="142"/>
        <v>36860</v>
      </c>
      <c r="B2213" s="7">
        <v>36850</v>
      </c>
      <c r="C2213" s="2" t="s">
        <v>0</v>
      </c>
      <c r="F2213" s="11">
        <f t="shared" si="143"/>
        <v>36860</v>
      </c>
      <c r="G2213" s="7">
        <v>36850</v>
      </c>
      <c r="H2213" s="16">
        <v>15935.97</v>
      </c>
      <c r="I2213" s="17">
        <f t="shared" si="144"/>
        <v>5.8187215707588733E-4</v>
      </c>
      <c r="J2213" s="18">
        <f t="shared" si="145"/>
        <v>0.10999199243061247</v>
      </c>
      <c r="K2213" s="139"/>
      <c r="M2213" s="93"/>
    </row>
    <row r="2214" spans="1:13">
      <c r="A2214" s="11">
        <f t="shared" si="142"/>
        <v>36860</v>
      </c>
      <c r="B2214" s="7">
        <v>36851</v>
      </c>
      <c r="C2214" s="2" t="s">
        <v>0</v>
      </c>
      <c r="F2214" s="11">
        <f t="shared" si="143"/>
        <v>36860</v>
      </c>
      <c r="G2214" s="7">
        <v>36851</v>
      </c>
      <c r="H2214" s="16">
        <v>15818.8</v>
      </c>
      <c r="I2214" s="17">
        <f t="shared" si="144"/>
        <v>-7.3797121980426206E-3</v>
      </c>
      <c r="J2214" s="18">
        <f t="shared" si="145"/>
        <v>0.1105158923094714</v>
      </c>
      <c r="K2214" s="139"/>
      <c r="M2214" s="93"/>
    </row>
    <row r="2215" spans="1:13">
      <c r="A2215" s="11">
        <f t="shared" si="142"/>
        <v>36860</v>
      </c>
      <c r="B2215" s="7">
        <v>36852</v>
      </c>
      <c r="C2215" s="2" t="s">
        <v>0</v>
      </c>
      <c r="F2215" s="11">
        <f t="shared" si="143"/>
        <v>36860</v>
      </c>
      <c r="G2215" s="7">
        <v>36852</v>
      </c>
      <c r="H2215" s="16">
        <v>15742.3</v>
      </c>
      <c r="I2215" s="17">
        <f t="shared" si="144"/>
        <v>-4.8477492746914841E-3</v>
      </c>
      <c r="J2215" s="18">
        <f t="shared" si="145"/>
        <v>0.11083190285987006</v>
      </c>
      <c r="K2215" s="139"/>
      <c r="M2215" s="93"/>
    </row>
    <row r="2216" spans="1:13">
      <c r="A2216" s="11">
        <f t="shared" si="142"/>
        <v>36860</v>
      </c>
      <c r="B2216" s="7">
        <v>36853</v>
      </c>
      <c r="C2216" s="2" t="s">
        <v>0</v>
      </c>
      <c r="F2216" s="11">
        <f t="shared" si="143"/>
        <v>36860</v>
      </c>
      <c r="G2216" s="7">
        <v>36853</v>
      </c>
      <c r="H2216" s="16">
        <v>15727.82</v>
      </c>
      <c r="I2216" s="17">
        <f t="shared" si="144"/>
        <v>-9.2023805577173064E-4</v>
      </c>
      <c r="J2216" s="18">
        <f t="shared" si="145"/>
        <v>0.11084334749049742</v>
      </c>
      <c r="K2216" s="139"/>
      <c r="M2216" s="93"/>
    </row>
    <row r="2217" spans="1:13">
      <c r="A2217" s="11">
        <f t="shared" si="142"/>
        <v>36860</v>
      </c>
      <c r="B2217" s="7">
        <v>36854</v>
      </c>
      <c r="C2217" s="2" t="s">
        <v>0</v>
      </c>
      <c r="F2217" s="11">
        <f t="shared" si="143"/>
        <v>36860</v>
      </c>
      <c r="G2217" s="7">
        <v>36854</v>
      </c>
      <c r="H2217" s="16">
        <v>15726.7</v>
      </c>
      <c r="I2217" s="17">
        <f t="shared" si="144"/>
        <v>-7.1213930492210054E-5</v>
      </c>
      <c r="J2217" s="18">
        <f t="shared" si="145"/>
        <v>0.10973405985687648</v>
      </c>
      <c r="K2217" s="139"/>
      <c r="M2217" s="93"/>
    </row>
    <row r="2218" spans="1:13">
      <c r="A2218" s="11">
        <f t="shared" si="142"/>
        <v>36860</v>
      </c>
      <c r="B2218" s="7">
        <v>36857</v>
      </c>
      <c r="C2218" s="2" t="s">
        <v>0</v>
      </c>
      <c r="F2218" s="11">
        <f t="shared" si="143"/>
        <v>36860</v>
      </c>
      <c r="G2218" s="7">
        <v>36857</v>
      </c>
      <c r="H2218" s="16">
        <v>15839.39</v>
      </c>
      <c r="I2218" s="17">
        <f t="shared" si="144"/>
        <v>7.1399706923847379E-3</v>
      </c>
      <c r="J2218" s="18">
        <f t="shared" si="145"/>
        <v>0.10950711460270521</v>
      </c>
      <c r="K2218" s="139"/>
      <c r="M2218" s="93"/>
    </row>
    <row r="2219" spans="1:13">
      <c r="A2219" s="11">
        <f t="shared" si="142"/>
        <v>36860</v>
      </c>
      <c r="B2219" s="7">
        <v>36858</v>
      </c>
      <c r="C2219" s="2" t="s">
        <v>0</v>
      </c>
      <c r="F2219" s="11">
        <f t="shared" si="143"/>
        <v>36860</v>
      </c>
      <c r="G2219" s="7">
        <v>36858</v>
      </c>
      <c r="H2219" s="16">
        <v>15853.55</v>
      </c>
      <c r="I2219" s="17">
        <f t="shared" si="144"/>
        <v>8.9357446435701926E-4</v>
      </c>
      <c r="J2219" s="18">
        <f t="shared" si="145"/>
        <v>0.10884235493275574</v>
      </c>
      <c r="K2219" s="139"/>
      <c r="M2219" s="93"/>
    </row>
    <row r="2220" spans="1:13">
      <c r="A2220" s="11">
        <f t="shared" si="142"/>
        <v>36860</v>
      </c>
      <c r="B2220" s="7">
        <v>36859</v>
      </c>
      <c r="C2220" s="2" t="s">
        <v>0</v>
      </c>
      <c r="F2220" s="11">
        <f t="shared" si="143"/>
        <v>36860</v>
      </c>
      <c r="G2220" s="7">
        <v>36859</v>
      </c>
      <c r="H2220" s="16">
        <v>15708.04</v>
      </c>
      <c r="I2220" s="17">
        <f t="shared" si="144"/>
        <v>-9.2207668224380916E-3</v>
      </c>
      <c r="J2220" s="18">
        <f t="shared" si="145"/>
        <v>0.10999104183450502</v>
      </c>
      <c r="K2220" s="139"/>
      <c r="M2220" s="93"/>
    </row>
    <row r="2221" spans="1:13">
      <c r="A2221" s="11">
        <f t="shared" si="142"/>
        <v>36860</v>
      </c>
      <c r="B2221" s="7">
        <v>36860</v>
      </c>
      <c r="C2221" s="2" t="s">
        <v>0</v>
      </c>
      <c r="F2221" s="11">
        <f t="shared" si="143"/>
        <v>36860</v>
      </c>
      <c r="G2221" s="7">
        <v>36860</v>
      </c>
      <c r="H2221" s="16">
        <v>15716.82</v>
      </c>
      <c r="I2221" s="17">
        <f t="shared" si="144"/>
        <v>5.5879327567162304E-4</v>
      </c>
      <c r="J2221" s="18">
        <f t="shared" si="145"/>
        <v>0.10922161785566256</v>
      </c>
      <c r="K2221" s="139"/>
      <c r="M2221" s="93"/>
    </row>
    <row r="2222" spans="1:13">
      <c r="A2222" s="11">
        <f t="shared" si="142"/>
        <v>36891</v>
      </c>
      <c r="B2222" s="7">
        <v>36861</v>
      </c>
      <c r="C2222" s="2" t="s">
        <v>0</v>
      </c>
      <c r="F2222" s="11">
        <f t="shared" si="143"/>
        <v>36891</v>
      </c>
      <c r="G2222" s="7">
        <v>36861</v>
      </c>
      <c r="H2222" s="16">
        <v>15764.64</v>
      </c>
      <c r="I2222" s="17">
        <f t="shared" si="144"/>
        <v>3.0379808801031952E-3</v>
      </c>
      <c r="J2222" s="18">
        <f t="shared" si="145"/>
        <v>0.10929614533584953</v>
      </c>
      <c r="K2222" s="139"/>
      <c r="M2222" s="93"/>
    </row>
    <row r="2223" spans="1:13">
      <c r="A2223" s="11">
        <f t="shared" si="142"/>
        <v>36891</v>
      </c>
      <c r="B2223" s="7">
        <v>36864</v>
      </c>
      <c r="C2223" s="2" t="s">
        <v>0</v>
      </c>
      <c r="F2223" s="11">
        <f t="shared" si="143"/>
        <v>36891</v>
      </c>
      <c r="G2223" s="7">
        <v>36864</v>
      </c>
      <c r="H2223" s="16">
        <v>15753.29</v>
      </c>
      <c r="I2223" s="17">
        <f t="shared" si="144"/>
        <v>-7.2022499514559927E-4</v>
      </c>
      <c r="J2223" s="18">
        <f t="shared" si="145"/>
        <v>0.10928580085393456</v>
      </c>
      <c r="K2223" s="139"/>
      <c r="M2223" s="93"/>
    </row>
    <row r="2224" spans="1:13">
      <c r="A2224" s="11">
        <f t="shared" si="142"/>
        <v>36891</v>
      </c>
      <c r="B2224" s="7">
        <v>36865</v>
      </c>
      <c r="C2224" s="2" t="s">
        <v>0</v>
      </c>
      <c r="F2224" s="11">
        <f t="shared" si="143"/>
        <v>36891</v>
      </c>
      <c r="G2224" s="7">
        <v>36865</v>
      </c>
      <c r="H2224" s="16">
        <v>15871.32</v>
      </c>
      <c r="I2224" s="17">
        <f t="shared" si="144"/>
        <v>7.4644745365202185E-3</v>
      </c>
      <c r="J2224" s="18">
        <f t="shared" si="145"/>
        <v>0.10993544089929697</v>
      </c>
      <c r="K2224" s="139"/>
      <c r="M2224" s="93"/>
    </row>
    <row r="2225" spans="1:13">
      <c r="A2225" s="11">
        <f t="shared" si="142"/>
        <v>36891</v>
      </c>
      <c r="B2225" s="7">
        <v>36866</v>
      </c>
      <c r="C2225" s="2" t="s">
        <v>0</v>
      </c>
      <c r="F2225" s="11">
        <f t="shared" si="143"/>
        <v>36891</v>
      </c>
      <c r="G2225" s="7">
        <v>36866</v>
      </c>
      <c r="H2225" s="16">
        <v>15877.21</v>
      </c>
      <c r="I2225" s="17">
        <f t="shared" si="144"/>
        <v>3.7104080520086605E-4</v>
      </c>
      <c r="J2225" s="18">
        <f t="shared" si="145"/>
        <v>0.10965595664799706</v>
      </c>
      <c r="K2225" s="139"/>
      <c r="M2225" s="93"/>
    </row>
    <row r="2226" spans="1:13">
      <c r="A2226" s="11">
        <f t="shared" si="142"/>
        <v>36891</v>
      </c>
      <c r="B2226" s="7">
        <v>36867</v>
      </c>
      <c r="C2226" s="2" t="s">
        <v>0</v>
      </c>
      <c r="F2226" s="11">
        <f t="shared" si="143"/>
        <v>36891</v>
      </c>
      <c r="G2226" s="7">
        <v>36867</v>
      </c>
      <c r="H2226" s="16">
        <v>15883.46</v>
      </c>
      <c r="I2226" s="17">
        <f t="shared" si="144"/>
        <v>3.9356852866617649E-4</v>
      </c>
      <c r="J2226" s="18">
        <f t="shared" si="145"/>
        <v>0.10964348995216062</v>
      </c>
      <c r="K2226" s="139"/>
      <c r="M2226" s="93"/>
    </row>
    <row r="2227" spans="1:13">
      <c r="A2227" s="11">
        <f t="shared" si="142"/>
        <v>36891</v>
      </c>
      <c r="B2227" s="7">
        <v>36868</v>
      </c>
      <c r="C2227" s="2" t="s">
        <v>0</v>
      </c>
      <c r="F2227" s="11">
        <f t="shared" si="143"/>
        <v>36891</v>
      </c>
      <c r="G2227" s="7">
        <v>36868</v>
      </c>
      <c r="H2227" s="16">
        <v>15777.85</v>
      </c>
      <c r="I2227" s="17">
        <f t="shared" si="144"/>
        <v>-6.6712584973185086E-3</v>
      </c>
      <c r="J2227" s="18">
        <f t="shared" si="145"/>
        <v>0.11025614686442051</v>
      </c>
      <c r="K2227" s="139"/>
      <c r="M2227" s="93"/>
    </row>
    <row r="2228" spans="1:13">
      <c r="A2228" s="11">
        <f t="shared" si="142"/>
        <v>36891</v>
      </c>
      <c r="B2228" s="7">
        <v>36871</v>
      </c>
      <c r="C2228" s="2" t="s">
        <v>0</v>
      </c>
      <c r="F2228" s="11">
        <f t="shared" si="143"/>
        <v>36891</v>
      </c>
      <c r="G2228" s="7">
        <v>36871</v>
      </c>
      <c r="H2228" s="16">
        <v>15900.42</v>
      </c>
      <c r="I2228" s="17">
        <f t="shared" si="144"/>
        <v>7.7384662522995019E-3</v>
      </c>
      <c r="J2228" s="18">
        <f t="shared" si="145"/>
        <v>0.11009622858613075</v>
      </c>
      <c r="K2228" s="139"/>
      <c r="M2228" s="93"/>
    </row>
    <row r="2229" spans="1:13">
      <c r="A2229" s="11">
        <f t="shared" si="142"/>
        <v>36891</v>
      </c>
      <c r="B2229" s="7">
        <v>36872</v>
      </c>
      <c r="C2229" s="2" t="s">
        <v>0</v>
      </c>
      <c r="F2229" s="11">
        <f t="shared" si="143"/>
        <v>36891</v>
      </c>
      <c r="G2229" s="7">
        <v>36872</v>
      </c>
      <c r="H2229" s="16">
        <v>15904.58</v>
      </c>
      <c r="I2229" s="17">
        <f t="shared" si="144"/>
        <v>2.6159409047158549E-4</v>
      </c>
      <c r="J2229" s="18">
        <f t="shared" si="145"/>
        <v>0.11008792480899707</v>
      </c>
      <c r="K2229" s="139"/>
      <c r="M2229" s="93"/>
    </row>
    <row r="2230" spans="1:13">
      <c r="A2230" s="11">
        <f t="shared" si="142"/>
        <v>36891</v>
      </c>
      <c r="B2230" s="7">
        <v>36873</v>
      </c>
      <c r="C2230" s="2" t="s">
        <v>0</v>
      </c>
      <c r="F2230" s="11">
        <f t="shared" si="143"/>
        <v>36891</v>
      </c>
      <c r="G2230" s="7">
        <v>36873</v>
      </c>
      <c r="H2230" s="16">
        <v>15828.23</v>
      </c>
      <c r="I2230" s="17">
        <f t="shared" si="144"/>
        <v>-4.8120634340106357E-3</v>
      </c>
      <c r="J2230" s="18">
        <f t="shared" si="145"/>
        <v>0.1103477002164672</v>
      </c>
      <c r="K2230" s="139"/>
      <c r="M2230" s="93"/>
    </row>
    <row r="2231" spans="1:13">
      <c r="A2231" s="11">
        <f t="shared" si="142"/>
        <v>36891</v>
      </c>
      <c r="B2231" s="7">
        <v>36874</v>
      </c>
      <c r="C2231" s="2" t="s">
        <v>0</v>
      </c>
      <c r="F2231" s="11">
        <f t="shared" si="143"/>
        <v>36891</v>
      </c>
      <c r="G2231" s="7">
        <v>36874</v>
      </c>
      <c r="H2231" s="16">
        <v>15732.25</v>
      </c>
      <c r="I2231" s="17">
        <f t="shared" si="144"/>
        <v>-6.0823090075957618E-3</v>
      </c>
      <c r="J2231" s="18">
        <f t="shared" si="145"/>
        <v>0.11080399271802921</v>
      </c>
      <c r="K2231" s="139"/>
      <c r="M2231" s="93"/>
    </row>
    <row r="2232" spans="1:13">
      <c r="A2232" s="11">
        <f t="shared" si="142"/>
        <v>36891</v>
      </c>
      <c r="B2232" s="7">
        <v>36875</v>
      </c>
      <c r="C2232" s="2" t="s">
        <v>0</v>
      </c>
      <c r="F2232" s="11">
        <f t="shared" si="143"/>
        <v>36891</v>
      </c>
      <c r="G2232" s="7">
        <v>36875</v>
      </c>
      <c r="H2232" s="16">
        <v>15501.73</v>
      </c>
      <c r="I2232" s="17">
        <f t="shared" si="144"/>
        <v>-1.4761115020348001E-2</v>
      </c>
      <c r="J2232" s="18">
        <f t="shared" si="145"/>
        <v>0.1135199394674983</v>
      </c>
      <c r="K2232" s="139"/>
      <c r="M2232" s="93"/>
    </row>
    <row r="2233" spans="1:13">
      <c r="A2233" s="11">
        <f t="shared" si="142"/>
        <v>36891</v>
      </c>
      <c r="B2233" s="7">
        <v>36878</v>
      </c>
      <c r="C2233" s="2" t="s">
        <v>0</v>
      </c>
      <c r="F2233" s="11">
        <f t="shared" si="143"/>
        <v>36891</v>
      </c>
      <c r="G2233" s="7">
        <v>36878</v>
      </c>
      <c r="H2233" s="16">
        <v>15536.49</v>
      </c>
      <c r="I2233" s="17">
        <f t="shared" si="144"/>
        <v>2.2398201012801392E-3</v>
      </c>
      <c r="J2233" s="18">
        <f t="shared" si="145"/>
        <v>0.11352419006906343</v>
      </c>
      <c r="K2233" s="139"/>
      <c r="M2233" s="93"/>
    </row>
    <row r="2234" spans="1:13">
      <c r="A2234" s="11">
        <f t="shared" si="142"/>
        <v>36891</v>
      </c>
      <c r="B2234" s="7">
        <v>36879</v>
      </c>
      <c r="C2234" s="2" t="s">
        <v>0</v>
      </c>
      <c r="F2234" s="11">
        <f t="shared" si="143"/>
        <v>36891</v>
      </c>
      <c r="G2234" s="7">
        <v>36879</v>
      </c>
      <c r="H2234" s="16">
        <v>15640.45</v>
      </c>
      <c r="I2234" s="17">
        <f t="shared" si="144"/>
        <v>6.6690563803143855E-3</v>
      </c>
      <c r="J2234" s="18">
        <f t="shared" si="145"/>
        <v>0.11402522630903059</v>
      </c>
      <c r="K2234" s="139"/>
      <c r="M2234" s="93"/>
    </row>
    <row r="2235" spans="1:13">
      <c r="A2235" s="11">
        <f t="shared" si="142"/>
        <v>36891</v>
      </c>
      <c r="B2235" s="7">
        <v>36880</v>
      </c>
      <c r="C2235" s="2" t="s">
        <v>0</v>
      </c>
      <c r="F2235" s="11">
        <f t="shared" si="143"/>
        <v>36891</v>
      </c>
      <c r="G2235" s="7">
        <v>36880</v>
      </c>
      <c r="H2235" s="16">
        <v>15579.54</v>
      </c>
      <c r="I2235" s="17">
        <f t="shared" si="144"/>
        <v>-3.9019921071272359E-3</v>
      </c>
      <c r="J2235" s="18">
        <f t="shared" si="145"/>
        <v>0.11410708051159346</v>
      </c>
      <c r="K2235" s="139"/>
      <c r="M2235" s="93"/>
    </row>
    <row r="2236" spans="1:13">
      <c r="A2236" s="11">
        <f t="shared" si="142"/>
        <v>36891</v>
      </c>
      <c r="B2236" s="7">
        <v>36881</v>
      </c>
      <c r="C2236" s="2" t="s">
        <v>0</v>
      </c>
      <c r="F2236" s="11">
        <f t="shared" si="143"/>
        <v>36891</v>
      </c>
      <c r="G2236" s="7">
        <v>36881</v>
      </c>
      <c r="H2236" s="16">
        <v>15309.13</v>
      </c>
      <c r="I2236" s="17">
        <f t="shared" si="144"/>
        <v>-1.7509132523861194E-2</v>
      </c>
      <c r="J2236" s="18">
        <f t="shared" si="145"/>
        <v>0.11772202105588304</v>
      </c>
      <c r="K2236" s="139"/>
      <c r="M2236" s="93"/>
    </row>
    <row r="2237" spans="1:13">
      <c r="A2237" s="11">
        <f t="shared" si="142"/>
        <v>36891</v>
      </c>
      <c r="B2237" s="7">
        <v>36882</v>
      </c>
      <c r="C2237" s="2" t="s">
        <v>0</v>
      </c>
      <c r="F2237" s="11">
        <f t="shared" si="143"/>
        <v>36891</v>
      </c>
      <c r="G2237" s="7">
        <v>36882</v>
      </c>
      <c r="H2237" s="16">
        <v>15359.41</v>
      </c>
      <c r="I2237" s="17">
        <f t="shared" si="144"/>
        <v>3.2789330726775904E-3</v>
      </c>
      <c r="J2237" s="18">
        <f t="shared" si="145"/>
        <v>0.11779978955710965</v>
      </c>
      <c r="K2237" s="139"/>
      <c r="M2237" s="93"/>
    </row>
    <row r="2238" spans="1:13">
      <c r="A2238" s="11">
        <f t="shared" si="142"/>
        <v>36891</v>
      </c>
      <c r="B2238" s="7">
        <v>36885</v>
      </c>
      <c r="C2238" s="2" t="s">
        <v>0</v>
      </c>
      <c r="F2238" s="11">
        <f t="shared" si="143"/>
        <v>36891</v>
      </c>
      <c r="G2238" s="7">
        <v>36885</v>
      </c>
      <c r="H2238" s="16">
        <v>15359.41</v>
      </c>
      <c r="I2238" s="17">
        <f t="shared" si="144"/>
        <v>0</v>
      </c>
      <c r="J2238" s="18">
        <f t="shared" si="145"/>
        <v>0.11777960024005482</v>
      </c>
      <c r="K2238" s="139"/>
      <c r="M2238" s="93"/>
    </row>
    <row r="2239" spans="1:13">
      <c r="A2239" s="11">
        <f t="shared" si="142"/>
        <v>36891</v>
      </c>
      <c r="B2239" s="7">
        <v>36886</v>
      </c>
      <c r="C2239" s="2" t="s">
        <v>0</v>
      </c>
      <c r="F2239" s="11">
        <f t="shared" si="143"/>
        <v>36891</v>
      </c>
      <c r="G2239" s="7">
        <v>36886</v>
      </c>
      <c r="H2239" s="16">
        <v>15360.41</v>
      </c>
      <c r="I2239" s="17">
        <f t="shared" si="144"/>
        <v>6.5104548161718984E-5</v>
      </c>
      <c r="J2239" s="18">
        <f t="shared" si="145"/>
        <v>0.11749042575012045</v>
      </c>
      <c r="K2239" s="139"/>
      <c r="M2239" s="93"/>
    </row>
    <row r="2240" spans="1:13">
      <c r="A2240" s="11">
        <f t="shared" si="142"/>
        <v>36891</v>
      </c>
      <c r="B2240" s="7">
        <v>36887</v>
      </c>
      <c r="C2240" s="2" t="s">
        <v>0</v>
      </c>
      <c r="F2240" s="11">
        <f t="shared" si="143"/>
        <v>36891</v>
      </c>
      <c r="G2240" s="7">
        <v>36887</v>
      </c>
      <c r="H2240" s="16">
        <v>15515.83</v>
      </c>
      <c r="I2240" s="17">
        <f t="shared" si="144"/>
        <v>1.0067373014012967E-2</v>
      </c>
      <c r="J2240" s="18">
        <f t="shared" si="145"/>
        <v>0.11864099905604232</v>
      </c>
      <c r="K2240" s="139"/>
      <c r="M2240" s="93"/>
    </row>
    <row r="2241" spans="1:13">
      <c r="A2241" s="11">
        <f t="shared" si="142"/>
        <v>36891</v>
      </c>
      <c r="B2241" s="7">
        <v>36888</v>
      </c>
      <c r="C2241" s="2" t="s">
        <v>0</v>
      </c>
      <c r="F2241" s="11">
        <f t="shared" si="143"/>
        <v>36891</v>
      </c>
      <c r="G2241" s="7">
        <v>36888</v>
      </c>
      <c r="H2241" s="16">
        <v>15551.44</v>
      </c>
      <c r="I2241" s="17">
        <f t="shared" si="144"/>
        <v>2.2924457536902918E-3</v>
      </c>
      <c r="J2241" s="18">
        <f t="shared" si="145"/>
        <v>0.11863562138267121</v>
      </c>
      <c r="K2241" s="139"/>
      <c r="M2241" s="93"/>
    </row>
    <row r="2242" spans="1:13">
      <c r="A2242" s="11">
        <f t="shared" si="142"/>
        <v>36891</v>
      </c>
      <c r="B2242" s="7">
        <v>36889</v>
      </c>
      <c r="C2242" s="2" t="s">
        <v>0</v>
      </c>
      <c r="F2242" s="11">
        <f t="shared" si="143"/>
        <v>36891</v>
      </c>
      <c r="G2242" s="7">
        <v>36889</v>
      </c>
      <c r="H2242" s="16">
        <v>15406.14</v>
      </c>
      <c r="I2242" s="17">
        <f t="shared" si="144"/>
        <v>-9.3871075812768639E-3</v>
      </c>
      <c r="J2242" s="18">
        <f t="shared" si="145"/>
        <v>0.11960250765599541</v>
      </c>
      <c r="K2242" s="139"/>
      <c r="M2242" s="93"/>
    </row>
    <row r="2243" spans="1:13">
      <c r="A2243" s="11">
        <f t="shared" ref="A2243:A2306" si="146">EOMONTH(B2243,0)</f>
        <v>36922</v>
      </c>
      <c r="B2243" s="7">
        <v>36892</v>
      </c>
      <c r="C2243" s="2" t="s">
        <v>0</v>
      </c>
      <c r="F2243" s="11">
        <f t="shared" ref="F2243:F2306" si="147">EOMONTH(G2243,0)</f>
        <v>36922</v>
      </c>
      <c r="G2243" s="7">
        <v>36892</v>
      </c>
      <c r="H2243" s="16">
        <v>15409.14</v>
      </c>
      <c r="I2243" s="17">
        <f t="shared" si="144"/>
        <v>1.9470859972563412E-4</v>
      </c>
      <c r="J2243" s="18">
        <f t="shared" si="145"/>
        <v>0.11960188455258106</v>
      </c>
      <c r="K2243" s="139"/>
      <c r="M2243" s="93"/>
    </row>
    <row r="2244" spans="1:13">
      <c r="A2244" s="11">
        <f t="shared" si="146"/>
        <v>36922</v>
      </c>
      <c r="B2244" s="7">
        <v>36893</v>
      </c>
      <c r="C2244" s="2" t="s">
        <v>0</v>
      </c>
      <c r="F2244" s="11">
        <f t="shared" si="147"/>
        <v>36922</v>
      </c>
      <c r="G2244" s="7">
        <v>36893</v>
      </c>
      <c r="H2244" s="16">
        <v>15669.67</v>
      </c>
      <c r="I2244" s="17">
        <f t="shared" ref="I2244:I2307" si="148">IF(AND(ISNUMBER(H2243),ISNUMBER(H2244)),LN(H2244/H2243)," ")</f>
        <v>1.6766156939336044E-2</v>
      </c>
      <c r="J2244" s="18">
        <f t="shared" si="145"/>
        <v>0.12294174396120386</v>
      </c>
      <c r="K2244" s="139"/>
      <c r="M2244" s="93"/>
    </row>
    <row r="2245" spans="1:13">
      <c r="A2245" s="11">
        <f t="shared" si="146"/>
        <v>36922</v>
      </c>
      <c r="B2245" s="7">
        <v>36894</v>
      </c>
      <c r="C2245" s="2" t="s">
        <v>0</v>
      </c>
      <c r="F2245" s="11">
        <f t="shared" si="147"/>
        <v>36922</v>
      </c>
      <c r="G2245" s="7">
        <v>36894</v>
      </c>
      <c r="H2245" s="16">
        <v>15550.45</v>
      </c>
      <c r="I2245" s="17">
        <f t="shared" si="148"/>
        <v>-7.6374196838300355E-3</v>
      </c>
      <c r="J2245" s="18">
        <f t="shared" si="145"/>
        <v>0.12346220599803762</v>
      </c>
      <c r="K2245" s="139"/>
      <c r="M2245" s="93"/>
    </row>
    <row r="2246" spans="1:13">
      <c r="A2246" s="11">
        <f t="shared" si="146"/>
        <v>36922</v>
      </c>
      <c r="B2246" s="7">
        <v>36895</v>
      </c>
      <c r="C2246" s="2" t="s">
        <v>0</v>
      </c>
      <c r="F2246" s="11">
        <f t="shared" si="147"/>
        <v>36922</v>
      </c>
      <c r="G2246" s="7">
        <v>36895</v>
      </c>
      <c r="H2246" s="16">
        <v>15828.64</v>
      </c>
      <c r="I2246" s="17">
        <f t="shared" si="148"/>
        <v>1.7731380265176861E-2</v>
      </c>
      <c r="J2246" s="18">
        <f t="shared" si="145"/>
        <v>0.12352792393269491</v>
      </c>
      <c r="K2246" s="139"/>
      <c r="M2246" s="93"/>
    </row>
    <row r="2247" spans="1:13">
      <c r="A2247" s="11">
        <f t="shared" si="146"/>
        <v>36922</v>
      </c>
      <c r="B2247" s="7">
        <v>36896</v>
      </c>
      <c r="C2247" s="2" t="s">
        <v>0</v>
      </c>
      <c r="F2247" s="11">
        <f t="shared" si="147"/>
        <v>36922</v>
      </c>
      <c r="G2247" s="7">
        <v>36896</v>
      </c>
      <c r="H2247" s="16">
        <v>15859.25</v>
      </c>
      <c r="I2247" s="17">
        <f t="shared" si="148"/>
        <v>1.9319689333051004E-3</v>
      </c>
      <c r="J2247" s="18">
        <f t="shared" si="145"/>
        <v>0.12238104839255308</v>
      </c>
      <c r="K2247" s="139"/>
      <c r="M2247" s="93"/>
    </row>
    <row r="2248" spans="1:13">
      <c r="A2248" s="11">
        <f t="shared" si="146"/>
        <v>36922</v>
      </c>
      <c r="B2248" s="7">
        <v>36899</v>
      </c>
      <c r="C2248" s="2" t="s">
        <v>0</v>
      </c>
      <c r="F2248" s="11">
        <f t="shared" si="147"/>
        <v>36922</v>
      </c>
      <c r="G2248" s="7">
        <v>36899</v>
      </c>
      <c r="H2248" s="16">
        <v>15684.65</v>
      </c>
      <c r="I2248" s="17">
        <f t="shared" si="148"/>
        <v>-1.107039923112E-2</v>
      </c>
      <c r="J2248" s="18">
        <f t="shared" si="145"/>
        <v>0.12322098178038263</v>
      </c>
      <c r="K2248" s="139"/>
      <c r="M2248" s="93"/>
    </row>
    <row r="2249" spans="1:13">
      <c r="A2249" s="11">
        <f t="shared" si="146"/>
        <v>36922</v>
      </c>
      <c r="B2249" s="7">
        <v>36900</v>
      </c>
      <c r="C2249" s="2" t="s">
        <v>0</v>
      </c>
      <c r="F2249" s="11">
        <f t="shared" si="147"/>
        <v>36922</v>
      </c>
      <c r="G2249" s="7">
        <v>36900</v>
      </c>
      <c r="H2249" s="16">
        <v>15591.66</v>
      </c>
      <c r="I2249" s="17">
        <f t="shared" si="148"/>
        <v>-5.9463711675182274E-3</v>
      </c>
      <c r="J2249" s="18">
        <f t="shared" si="145"/>
        <v>0.12360391183422166</v>
      </c>
      <c r="K2249" s="139"/>
      <c r="M2249" s="93"/>
    </row>
    <row r="2250" spans="1:13">
      <c r="A2250" s="11">
        <f t="shared" si="146"/>
        <v>36922</v>
      </c>
      <c r="B2250" s="7">
        <v>36901</v>
      </c>
      <c r="C2250" s="2" t="s">
        <v>0</v>
      </c>
      <c r="F2250" s="11">
        <f t="shared" si="147"/>
        <v>36922</v>
      </c>
      <c r="G2250" s="7">
        <v>36901</v>
      </c>
      <c r="H2250" s="16">
        <v>15567.36</v>
      </c>
      <c r="I2250" s="17">
        <f t="shared" si="148"/>
        <v>-1.5597412836735464E-3</v>
      </c>
      <c r="J2250" s="18">
        <f t="shared" si="145"/>
        <v>0.12297860276231933</v>
      </c>
      <c r="K2250" s="139"/>
      <c r="M2250" s="93"/>
    </row>
    <row r="2251" spans="1:13">
      <c r="A2251" s="11">
        <f t="shared" si="146"/>
        <v>36922</v>
      </c>
      <c r="B2251" s="7">
        <v>36902</v>
      </c>
      <c r="C2251" s="2" t="s">
        <v>0</v>
      </c>
      <c r="F2251" s="11">
        <f t="shared" si="147"/>
        <v>36922</v>
      </c>
      <c r="G2251" s="7">
        <v>36902</v>
      </c>
      <c r="H2251" s="16">
        <v>15499.13</v>
      </c>
      <c r="I2251" s="17">
        <f t="shared" si="148"/>
        <v>-4.3925213117940723E-3</v>
      </c>
      <c r="J2251" s="18">
        <f t="shared" si="145"/>
        <v>0.12297305610676819</v>
      </c>
      <c r="K2251" s="139"/>
      <c r="M2251" s="93"/>
    </row>
    <row r="2252" spans="1:13">
      <c r="A2252" s="11">
        <f t="shared" si="146"/>
        <v>36922</v>
      </c>
      <c r="B2252" s="7">
        <v>36903</v>
      </c>
      <c r="C2252" s="2" t="s">
        <v>0</v>
      </c>
      <c r="F2252" s="11">
        <f t="shared" si="147"/>
        <v>36922</v>
      </c>
      <c r="G2252" s="7">
        <v>36903</v>
      </c>
      <c r="H2252" s="16">
        <v>15583.61</v>
      </c>
      <c r="I2252" s="17">
        <f t="shared" si="148"/>
        <v>5.4358276020311106E-3</v>
      </c>
      <c r="J2252" s="18">
        <f t="shared" si="145"/>
        <v>0.12306588821868554</v>
      </c>
      <c r="K2252" s="139"/>
      <c r="M2252" s="93"/>
    </row>
    <row r="2253" spans="1:13">
      <c r="A2253" s="11">
        <f t="shared" si="146"/>
        <v>36922</v>
      </c>
      <c r="B2253" s="7">
        <v>36906</v>
      </c>
      <c r="C2253" s="2" t="s">
        <v>0</v>
      </c>
      <c r="F2253" s="11">
        <f t="shared" si="147"/>
        <v>36922</v>
      </c>
      <c r="G2253" s="7">
        <v>36906</v>
      </c>
      <c r="H2253" s="16">
        <v>15621.5</v>
      </c>
      <c r="I2253" s="17">
        <f t="shared" si="148"/>
        <v>2.4284496110371433E-3</v>
      </c>
      <c r="J2253" s="18">
        <f t="shared" si="145"/>
        <v>0.12262688116556822</v>
      </c>
      <c r="K2253" s="139"/>
      <c r="M2253" s="93"/>
    </row>
    <row r="2254" spans="1:13">
      <c r="A2254" s="11">
        <f t="shared" si="146"/>
        <v>36922</v>
      </c>
      <c r="B2254" s="7">
        <v>36907</v>
      </c>
      <c r="C2254" s="2" t="s">
        <v>0</v>
      </c>
      <c r="F2254" s="11">
        <f t="shared" si="147"/>
        <v>36922</v>
      </c>
      <c r="G2254" s="7">
        <v>36907</v>
      </c>
      <c r="H2254" s="16">
        <v>15569.32</v>
      </c>
      <c r="I2254" s="17">
        <f t="shared" si="148"/>
        <v>-3.3458593700712823E-3</v>
      </c>
      <c r="J2254" s="18">
        <f t="shared" si="145"/>
        <v>0.12193055815513153</v>
      </c>
      <c r="K2254" s="139"/>
      <c r="M2254" s="93"/>
    </row>
    <row r="2255" spans="1:13">
      <c r="A2255" s="11">
        <f t="shared" si="146"/>
        <v>36922</v>
      </c>
      <c r="B2255" s="7">
        <v>36908</v>
      </c>
      <c r="C2255" s="2" t="s">
        <v>0</v>
      </c>
      <c r="F2255" s="11">
        <f t="shared" si="147"/>
        <v>36922</v>
      </c>
      <c r="G2255" s="7">
        <v>36908</v>
      </c>
      <c r="H2255" s="16">
        <v>15638.13</v>
      </c>
      <c r="I2255" s="17">
        <f t="shared" si="148"/>
        <v>4.4098515906365442E-3</v>
      </c>
      <c r="J2255" s="18">
        <f t="shared" si="145"/>
        <v>0.12206393310598562</v>
      </c>
      <c r="K2255" s="139"/>
      <c r="M2255" s="93"/>
    </row>
    <row r="2256" spans="1:13">
      <c r="A2256" s="11">
        <f t="shared" si="146"/>
        <v>36922</v>
      </c>
      <c r="B2256" s="7">
        <v>36909</v>
      </c>
      <c r="C2256" s="2" t="s">
        <v>0</v>
      </c>
      <c r="F2256" s="11">
        <f t="shared" si="147"/>
        <v>36922</v>
      </c>
      <c r="G2256" s="7">
        <v>36909</v>
      </c>
      <c r="H2256" s="16">
        <v>15808.84</v>
      </c>
      <c r="I2256" s="17">
        <f t="shared" si="148"/>
        <v>1.085711449429556E-2</v>
      </c>
      <c r="J2256" s="18">
        <f t="shared" si="145"/>
        <v>0.12331003754179733</v>
      </c>
      <c r="K2256" s="139"/>
      <c r="M2256" s="93"/>
    </row>
    <row r="2257" spans="1:13">
      <c r="A2257" s="11">
        <f t="shared" si="146"/>
        <v>36922</v>
      </c>
      <c r="B2257" s="7">
        <v>36910</v>
      </c>
      <c r="C2257" s="2" t="s">
        <v>0</v>
      </c>
      <c r="F2257" s="11">
        <f t="shared" si="147"/>
        <v>36922</v>
      </c>
      <c r="G2257" s="7">
        <v>36910</v>
      </c>
      <c r="H2257" s="16">
        <v>15912.09</v>
      </c>
      <c r="I2257" s="17">
        <f t="shared" si="148"/>
        <v>6.5099203986938338E-3</v>
      </c>
      <c r="J2257" s="18">
        <f t="shared" si="145"/>
        <v>0.12355034153920016</v>
      </c>
      <c r="K2257" s="139"/>
      <c r="M2257" s="93"/>
    </row>
    <row r="2258" spans="1:13">
      <c r="A2258" s="11">
        <f t="shared" si="146"/>
        <v>36922</v>
      </c>
      <c r="B2258" s="7">
        <v>36913</v>
      </c>
      <c r="C2258" s="2" t="s">
        <v>0</v>
      </c>
      <c r="F2258" s="11">
        <f t="shared" si="147"/>
        <v>36922</v>
      </c>
      <c r="G2258" s="7">
        <v>36913</v>
      </c>
      <c r="H2258" s="16">
        <v>15954.18</v>
      </c>
      <c r="I2258" s="17">
        <f t="shared" si="148"/>
        <v>2.6416662180252116E-3</v>
      </c>
      <c r="J2258" s="18">
        <f t="shared" si="145"/>
        <v>0.12114443736512048</v>
      </c>
      <c r="K2258" s="139"/>
      <c r="M2258" s="93"/>
    </row>
    <row r="2259" spans="1:13">
      <c r="A2259" s="11">
        <f t="shared" si="146"/>
        <v>36922</v>
      </c>
      <c r="B2259" s="7">
        <v>36914</v>
      </c>
      <c r="C2259" s="2" t="s">
        <v>0</v>
      </c>
      <c r="F2259" s="11">
        <f t="shared" si="147"/>
        <v>36922</v>
      </c>
      <c r="G2259" s="7">
        <v>36914</v>
      </c>
      <c r="H2259" s="16">
        <v>15805.55</v>
      </c>
      <c r="I2259" s="17">
        <f t="shared" si="148"/>
        <v>-9.3597196859877257E-3</v>
      </c>
      <c r="J2259" s="18">
        <f t="shared" si="145"/>
        <v>0.12039418284121567</v>
      </c>
      <c r="K2259" s="139"/>
      <c r="M2259" s="93"/>
    </row>
    <row r="2260" spans="1:13">
      <c r="A2260" s="11">
        <f t="shared" si="146"/>
        <v>36922</v>
      </c>
      <c r="B2260" s="7">
        <v>36915</v>
      </c>
      <c r="C2260" s="2" t="s">
        <v>0</v>
      </c>
      <c r="F2260" s="11">
        <f t="shared" si="147"/>
        <v>36922</v>
      </c>
      <c r="G2260" s="7">
        <v>36915</v>
      </c>
      <c r="H2260" s="16">
        <v>15846.94</v>
      </c>
      <c r="I2260" s="17">
        <f t="shared" si="148"/>
        <v>2.6152775716022786E-3</v>
      </c>
      <c r="J2260" s="18">
        <f t="shared" si="145"/>
        <v>0.12013303489717182</v>
      </c>
      <c r="K2260" s="139"/>
      <c r="M2260" s="93"/>
    </row>
    <row r="2261" spans="1:13">
      <c r="A2261" s="11">
        <f t="shared" si="146"/>
        <v>36922</v>
      </c>
      <c r="B2261" s="7">
        <v>36916</v>
      </c>
      <c r="C2261" s="2" t="s">
        <v>0</v>
      </c>
      <c r="F2261" s="11">
        <f t="shared" si="147"/>
        <v>36922</v>
      </c>
      <c r="G2261" s="7">
        <v>36916</v>
      </c>
      <c r="H2261" s="16">
        <v>15962.46</v>
      </c>
      <c r="I2261" s="17">
        <f t="shared" si="148"/>
        <v>7.2632937344651594E-3</v>
      </c>
      <c r="J2261" s="18">
        <f t="shared" si="145"/>
        <v>0.12069851298520567</v>
      </c>
      <c r="K2261" s="139"/>
      <c r="M2261" s="93"/>
    </row>
    <row r="2262" spans="1:13">
      <c r="A2262" s="11">
        <f t="shared" si="146"/>
        <v>36922</v>
      </c>
      <c r="B2262" s="7">
        <v>36917</v>
      </c>
      <c r="C2262" s="2" t="s">
        <v>0</v>
      </c>
      <c r="F2262" s="11">
        <f t="shared" si="147"/>
        <v>36922</v>
      </c>
      <c r="G2262" s="7">
        <v>36917</v>
      </c>
      <c r="H2262" s="16">
        <v>15959.46</v>
      </c>
      <c r="I2262" s="17">
        <f t="shared" si="148"/>
        <v>-1.8795861958379939E-4</v>
      </c>
      <c r="J2262" s="18">
        <f t="shared" si="145"/>
        <v>0.11576509732986347</v>
      </c>
      <c r="K2262" s="139"/>
      <c r="M2262" s="93"/>
    </row>
    <row r="2263" spans="1:13">
      <c r="A2263" s="11">
        <f t="shared" si="146"/>
        <v>36922</v>
      </c>
      <c r="B2263" s="7">
        <v>36920</v>
      </c>
      <c r="C2263" s="2" t="s">
        <v>0</v>
      </c>
      <c r="F2263" s="11">
        <f t="shared" si="147"/>
        <v>36922</v>
      </c>
      <c r="G2263" s="7">
        <v>36920</v>
      </c>
      <c r="H2263" s="16">
        <v>15942.23</v>
      </c>
      <c r="I2263" s="17">
        <f t="shared" si="148"/>
        <v>-1.0801936621762929E-3</v>
      </c>
      <c r="J2263" s="18">
        <f t="shared" si="145"/>
        <v>0.11493364193199525</v>
      </c>
      <c r="K2263" s="139"/>
      <c r="M2263" s="93"/>
    </row>
    <row r="2264" spans="1:13">
      <c r="A2264" s="11">
        <f t="shared" si="146"/>
        <v>36922</v>
      </c>
      <c r="B2264" s="7">
        <v>36921</v>
      </c>
      <c r="C2264" s="2" t="s">
        <v>0</v>
      </c>
      <c r="F2264" s="11">
        <f t="shared" si="147"/>
        <v>36922</v>
      </c>
      <c r="G2264" s="7">
        <v>36921</v>
      </c>
      <c r="H2264" s="16">
        <v>16030.38</v>
      </c>
      <c r="I2264" s="17">
        <f t="shared" si="148"/>
        <v>5.514108691961595E-3</v>
      </c>
      <c r="J2264" s="18">
        <f t="shared" si="145"/>
        <v>0.11449039723655613</v>
      </c>
      <c r="K2264" s="139"/>
      <c r="M2264" s="93"/>
    </row>
    <row r="2265" spans="1:13">
      <c r="A2265" s="11">
        <f t="shared" si="146"/>
        <v>36922</v>
      </c>
      <c r="B2265" s="7">
        <v>36922</v>
      </c>
      <c r="C2265" s="2" t="s">
        <v>0</v>
      </c>
      <c r="F2265" s="11">
        <f t="shared" si="147"/>
        <v>36922</v>
      </c>
      <c r="G2265" s="7">
        <v>36922</v>
      </c>
      <c r="H2265" s="16">
        <v>16059.03</v>
      </c>
      <c r="I2265" s="17">
        <f t="shared" si="148"/>
        <v>1.7856362963692563E-3</v>
      </c>
      <c r="J2265" s="18">
        <f t="shared" si="145"/>
        <v>0.11426170637957894</v>
      </c>
      <c r="K2265" s="139"/>
      <c r="M2265" s="93"/>
    </row>
    <row r="2266" spans="1:13">
      <c r="A2266" s="11">
        <f t="shared" si="146"/>
        <v>36950</v>
      </c>
      <c r="B2266" s="7">
        <v>36923</v>
      </c>
      <c r="C2266" s="2" t="s">
        <v>0</v>
      </c>
      <c r="F2266" s="11">
        <f t="shared" si="147"/>
        <v>36950</v>
      </c>
      <c r="G2266" s="7">
        <v>36923</v>
      </c>
      <c r="H2266" s="16">
        <v>16171.38</v>
      </c>
      <c r="I2266" s="17">
        <f t="shared" si="148"/>
        <v>6.9717049867411779E-3</v>
      </c>
      <c r="J2266" s="18">
        <f t="shared" si="145"/>
        <v>0.11356260555011166</v>
      </c>
      <c r="K2266" s="139"/>
      <c r="M2266" s="93"/>
    </row>
    <row r="2267" spans="1:13">
      <c r="A2267" s="11">
        <f t="shared" si="146"/>
        <v>36950</v>
      </c>
      <c r="B2267" s="7">
        <v>36924</v>
      </c>
      <c r="C2267" s="2" t="s">
        <v>0</v>
      </c>
      <c r="F2267" s="11">
        <f t="shared" si="147"/>
        <v>36950</v>
      </c>
      <c r="G2267" s="7">
        <v>36924</v>
      </c>
      <c r="H2267" s="16">
        <v>16128.22</v>
      </c>
      <c r="I2267" s="17">
        <f t="shared" si="148"/>
        <v>-2.6724805067515913E-3</v>
      </c>
      <c r="J2267" s="18">
        <f t="shared" si="145"/>
        <v>0.11359027299703622</v>
      </c>
      <c r="K2267" s="139"/>
      <c r="M2267" s="93"/>
    </row>
    <row r="2268" spans="1:13">
      <c r="A2268" s="11">
        <f t="shared" si="146"/>
        <v>36950</v>
      </c>
      <c r="B2268" s="7">
        <v>36927</v>
      </c>
      <c r="C2268" s="2" t="s">
        <v>0</v>
      </c>
      <c r="F2268" s="11">
        <f t="shared" si="147"/>
        <v>36950</v>
      </c>
      <c r="G2268" s="7">
        <v>36927</v>
      </c>
      <c r="H2268" s="16">
        <v>15924.01</v>
      </c>
      <c r="I2268" s="17">
        <f t="shared" si="148"/>
        <v>-1.2742499548145604E-2</v>
      </c>
      <c r="J2268" s="18">
        <f t="shared" si="145"/>
        <v>0.11566107658695846</v>
      </c>
      <c r="K2268" s="139"/>
      <c r="M2268" s="93"/>
    </row>
    <row r="2269" spans="1:13">
      <c r="A2269" s="11">
        <f t="shared" si="146"/>
        <v>36950</v>
      </c>
      <c r="B2269" s="7">
        <v>36928</v>
      </c>
      <c r="C2269" s="2" t="s">
        <v>0</v>
      </c>
      <c r="F2269" s="11">
        <f t="shared" si="147"/>
        <v>36950</v>
      </c>
      <c r="G2269" s="7">
        <v>36928</v>
      </c>
      <c r="H2269" s="16">
        <v>15986.42</v>
      </c>
      <c r="I2269" s="17">
        <f t="shared" si="148"/>
        <v>3.9115787267710624E-3</v>
      </c>
      <c r="J2269" s="18">
        <f t="shared" ref="J2269:J2332" si="149">IF(ISNUMBER(I2269),STDEV(I2180:I2269)*SQRT(252),"")</f>
        <v>0.11502400718194679</v>
      </c>
      <c r="K2269" s="139"/>
      <c r="M2269" s="93"/>
    </row>
    <row r="2270" spans="1:13">
      <c r="A2270" s="11">
        <f t="shared" si="146"/>
        <v>36950</v>
      </c>
      <c r="B2270" s="7">
        <v>36929</v>
      </c>
      <c r="C2270" s="2" t="s">
        <v>0</v>
      </c>
      <c r="F2270" s="11">
        <f t="shared" si="147"/>
        <v>36950</v>
      </c>
      <c r="G2270" s="7">
        <v>36929</v>
      </c>
      <c r="H2270" s="16">
        <v>15921.41</v>
      </c>
      <c r="I2270" s="17">
        <f t="shared" si="148"/>
        <v>-4.0748675140302336E-3</v>
      </c>
      <c r="J2270" s="18">
        <f t="shared" si="149"/>
        <v>0.11513005104260297</v>
      </c>
      <c r="K2270" s="139"/>
      <c r="M2270" s="93"/>
    </row>
    <row r="2271" spans="1:13">
      <c r="A2271" s="11">
        <f t="shared" si="146"/>
        <v>36950</v>
      </c>
      <c r="B2271" s="7">
        <v>36930</v>
      </c>
      <c r="C2271" s="2" t="s">
        <v>0</v>
      </c>
      <c r="F2271" s="11">
        <f t="shared" si="147"/>
        <v>36950</v>
      </c>
      <c r="G2271" s="7">
        <v>36930</v>
      </c>
      <c r="H2271" s="16">
        <v>16003.38</v>
      </c>
      <c r="I2271" s="17">
        <f t="shared" si="148"/>
        <v>5.1352055961084199E-3</v>
      </c>
      <c r="J2271" s="18">
        <f t="shared" si="149"/>
        <v>0.11538062401125675</v>
      </c>
      <c r="K2271" s="139"/>
      <c r="M2271" s="93"/>
    </row>
    <row r="2272" spans="1:13">
      <c r="A2272" s="11">
        <f t="shared" si="146"/>
        <v>36950</v>
      </c>
      <c r="B2272" s="7">
        <v>36931</v>
      </c>
      <c r="C2272" s="2" t="s">
        <v>0</v>
      </c>
      <c r="F2272" s="11">
        <f t="shared" si="147"/>
        <v>36950</v>
      </c>
      <c r="G2272" s="7">
        <v>36931</v>
      </c>
      <c r="H2272" s="16">
        <v>15925.97</v>
      </c>
      <c r="I2272" s="17">
        <f t="shared" si="148"/>
        <v>-4.848839808331837E-3</v>
      </c>
      <c r="J2272" s="18">
        <f t="shared" si="149"/>
        <v>0.11532302252099745</v>
      </c>
      <c r="K2272" s="139"/>
      <c r="M2272" s="93"/>
    </row>
    <row r="2273" spans="1:13">
      <c r="A2273" s="11">
        <f t="shared" si="146"/>
        <v>36950</v>
      </c>
      <c r="B2273" s="7">
        <v>36934</v>
      </c>
      <c r="C2273" s="2" t="s">
        <v>0</v>
      </c>
      <c r="F2273" s="11">
        <f t="shared" si="147"/>
        <v>36950</v>
      </c>
      <c r="G2273" s="7">
        <v>36934</v>
      </c>
      <c r="H2273" s="16">
        <v>16014.12</v>
      </c>
      <c r="I2273" s="17">
        <f t="shared" si="148"/>
        <v>5.5197229442936029E-3</v>
      </c>
      <c r="J2273" s="18">
        <f t="shared" si="149"/>
        <v>0.11521828256666249</v>
      </c>
      <c r="K2273" s="139"/>
      <c r="M2273" s="93"/>
    </row>
    <row r="2274" spans="1:13">
      <c r="A2274" s="11">
        <f t="shared" si="146"/>
        <v>36950</v>
      </c>
      <c r="B2274" s="7">
        <v>36935</v>
      </c>
      <c r="C2274" s="2" t="s">
        <v>0</v>
      </c>
      <c r="F2274" s="11">
        <f t="shared" si="147"/>
        <v>36950</v>
      </c>
      <c r="G2274" s="7">
        <v>36935</v>
      </c>
      <c r="H2274" s="16">
        <v>16069.29</v>
      </c>
      <c r="I2274" s="17">
        <f t="shared" si="148"/>
        <v>3.4391640027369016E-3</v>
      </c>
      <c r="J2274" s="18">
        <f t="shared" si="149"/>
        <v>0.11521018550108501</v>
      </c>
      <c r="K2274" s="139"/>
      <c r="M2274" s="93"/>
    </row>
    <row r="2275" spans="1:13">
      <c r="A2275" s="11">
        <f t="shared" si="146"/>
        <v>36950</v>
      </c>
      <c r="B2275" s="7">
        <v>36936</v>
      </c>
      <c r="C2275" s="2" t="s">
        <v>0</v>
      </c>
      <c r="F2275" s="11">
        <f t="shared" si="147"/>
        <v>36950</v>
      </c>
      <c r="G2275" s="7">
        <v>36936</v>
      </c>
      <c r="H2275" s="16">
        <v>16112.8</v>
      </c>
      <c r="I2275" s="17">
        <f t="shared" si="148"/>
        <v>2.7039901081938869E-3</v>
      </c>
      <c r="J2275" s="18">
        <f t="shared" si="149"/>
        <v>0.11524639474316696</v>
      </c>
      <c r="K2275" s="139"/>
      <c r="M2275" s="93"/>
    </row>
    <row r="2276" spans="1:13">
      <c r="A2276" s="11">
        <f t="shared" si="146"/>
        <v>36950</v>
      </c>
      <c r="B2276" s="7">
        <v>36937</v>
      </c>
      <c r="C2276" s="2" t="s">
        <v>0</v>
      </c>
      <c r="F2276" s="11">
        <f t="shared" si="147"/>
        <v>36950</v>
      </c>
      <c r="G2276" s="7">
        <v>36937</v>
      </c>
      <c r="H2276" s="16">
        <v>15992.76</v>
      </c>
      <c r="I2276" s="17">
        <f t="shared" si="148"/>
        <v>-7.4778673457726675E-3</v>
      </c>
      <c r="J2276" s="18">
        <f t="shared" si="149"/>
        <v>0.11449497027745907</v>
      </c>
      <c r="K2276" s="139"/>
      <c r="M2276" s="93"/>
    </row>
    <row r="2277" spans="1:13">
      <c r="A2277" s="11">
        <f t="shared" si="146"/>
        <v>36950</v>
      </c>
      <c r="B2277" s="7">
        <v>36938</v>
      </c>
      <c r="C2277" s="2" t="s">
        <v>0</v>
      </c>
      <c r="F2277" s="11">
        <f t="shared" si="147"/>
        <v>36950</v>
      </c>
      <c r="G2277" s="7">
        <v>36938</v>
      </c>
      <c r="H2277" s="16">
        <v>15974.8</v>
      </c>
      <c r="I2277" s="17">
        <f t="shared" si="148"/>
        <v>-1.1236392073489883E-3</v>
      </c>
      <c r="J2277" s="18">
        <f t="shared" si="149"/>
        <v>0.11369517047738659</v>
      </c>
      <c r="K2277" s="139"/>
      <c r="M2277" s="93"/>
    </row>
    <row r="2278" spans="1:13">
      <c r="A2278" s="11">
        <f t="shared" si="146"/>
        <v>36950</v>
      </c>
      <c r="B2278" s="7">
        <v>36941</v>
      </c>
      <c r="C2278" s="2" t="s">
        <v>0</v>
      </c>
      <c r="F2278" s="11">
        <f t="shared" si="147"/>
        <v>36950</v>
      </c>
      <c r="G2278" s="7">
        <v>36941</v>
      </c>
      <c r="H2278" s="16">
        <v>15857.88</v>
      </c>
      <c r="I2278" s="17">
        <f t="shared" si="148"/>
        <v>-7.3459429603687128E-3</v>
      </c>
      <c r="J2278" s="18">
        <f t="shared" si="149"/>
        <v>0.1093103851266744</v>
      </c>
      <c r="K2278" s="139"/>
      <c r="M2278" s="93"/>
    </row>
    <row r="2279" spans="1:13">
      <c r="A2279" s="11">
        <f t="shared" si="146"/>
        <v>36950</v>
      </c>
      <c r="B2279" s="7">
        <v>36942</v>
      </c>
      <c r="C2279" s="2" t="s">
        <v>0</v>
      </c>
      <c r="F2279" s="11">
        <f t="shared" si="147"/>
        <v>36950</v>
      </c>
      <c r="G2279" s="7">
        <v>36942</v>
      </c>
      <c r="H2279" s="16">
        <v>15911.36</v>
      </c>
      <c r="I2279" s="17">
        <f t="shared" si="148"/>
        <v>3.3667818630403472E-3</v>
      </c>
      <c r="J2279" s="18">
        <f t="shared" si="149"/>
        <v>0.10942827294785956</v>
      </c>
      <c r="K2279" s="139"/>
      <c r="M2279" s="93"/>
    </row>
    <row r="2280" spans="1:13">
      <c r="A2280" s="11">
        <f t="shared" si="146"/>
        <v>36950</v>
      </c>
      <c r="B2280" s="7">
        <v>36943</v>
      </c>
      <c r="C2280" s="2" t="s">
        <v>0</v>
      </c>
      <c r="F2280" s="11">
        <f t="shared" si="147"/>
        <v>36950</v>
      </c>
      <c r="G2280" s="7">
        <v>36943</v>
      </c>
      <c r="H2280" s="16">
        <v>15969.35</v>
      </c>
      <c r="I2280" s="17">
        <f t="shared" si="148"/>
        <v>3.6379405575500119E-3</v>
      </c>
      <c r="J2280" s="18">
        <f t="shared" si="149"/>
        <v>0.1077483376981609</v>
      </c>
      <c r="K2280" s="139"/>
      <c r="M2280" s="93"/>
    </row>
    <row r="2281" spans="1:13">
      <c r="A2281" s="11">
        <f t="shared" si="146"/>
        <v>36950</v>
      </c>
      <c r="B2281" s="7">
        <v>36944</v>
      </c>
      <c r="C2281" s="2" t="s">
        <v>0</v>
      </c>
      <c r="F2281" s="11">
        <f t="shared" si="147"/>
        <v>36950</v>
      </c>
      <c r="G2281" s="7">
        <v>36944</v>
      </c>
      <c r="H2281" s="16">
        <v>15864.43</v>
      </c>
      <c r="I2281" s="17">
        <f t="shared" si="148"/>
        <v>-6.5917638376194439E-3</v>
      </c>
      <c r="J2281" s="18">
        <f t="shared" si="149"/>
        <v>0.10686337890960934</v>
      </c>
      <c r="K2281" s="139"/>
      <c r="M2281" s="93"/>
    </row>
    <row r="2282" spans="1:13">
      <c r="A2282" s="11">
        <f t="shared" si="146"/>
        <v>36950</v>
      </c>
      <c r="B2282" s="7">
        <v>36945</v>
      </c>
      <c r="C2282" s="2" t="s">
        <v>0</v>
      </c>
      <c r="F2282" s="11">
        <f t="shared" si="147"/>
        <v>36950</v>
      </c>
      <c r="G2282" s="7">
        <v>36945</v>
      </c>
      <c r="H2282" s="16">
        <v>15864.7</v>
      </c>
      <c r="I2282" s="17">
        <f t="shared" si="148"/>
        <v>1.7019061033574114E-5</v>
      </c>
      <c r="J2282" s="18">
        <f t="shared" si="149"/>
        <v>0.10457736881761678</v>
      </c>
      <c r="K2282" s="139"/>
      <c r="M2282" s="93"/>
    </row>
    <row r="2283" spans="1:13">
      <c r="A2283" s="11">
        <f t="shared" si="146"/>
        <v>36950</v>
      </c>
      <c r="B2283" s="7">
        <v>36948</v>
      </c>
      <c r="C2283" s="2" t="s">
        <v>0</v>
      </c>
      <c r="F2283" s="11">
        <f t="shared" si="147"/>
        <v>36950</v>
      </c>
      <c r="G2283" s="7">
        <v>36948</v>
      </c>
      <c r="H2283" s="16">
        <v>15915.77</v>
      </c>
      <c r="I2283" s="17">
        <f t="shared" si="148"/>
        <v>3.2139262861667424E-3</v>
      </c>
      <c r="J2283" s="18">
        <f t="shared" si="149"/>
        <v>0.10345054217906348</v>
      </c>
      <c r="K2283" s="139"/>
      <c r="M2283" s="93"/>
    </row>
    <row r="2284" spans="1:13">
      <c r="A2284" s="11">
        <f t="shared" si="146"/>
        <v>36950</v>
      </c>
      <c r="B2284" s="7">
        <v>36949</v>
      </c>
      <c r="C2284" s="2" t="s">
        <v>0</v>
      </c>
      <c r="F2284" s="11">
        <f t="shared" si="147"/>
        <v>36950</v>
      </c>
      <c r="G2284" s="7">
        <v>36949</v>
      </c>
      <c r="H2284" s="16">
        <v>15919.85</v>
      </c>
      <c r="I2284" s="17">
        <f t="shared" si="148"/>
        <v>2.5631666808036661E-4</v>
      </c>
      <c r="J2284" s="18">
        <f t="shared" si="149"/>
        <v>0.10337800597469772</v>
      </c>
      <c r="K2284" s="139"/>
      <c r="M2284" s="93"/>
    </row>
    <row r="2285" spans="1:13">
      <c r="A2285" s="11">
        <f t="shared" si="146"/>
        <v>36950</v>
      </c>
      <c r="B2285" s="7">
        <v>36950</v>
      </c>
      <c r="C2285" s="2" t="s">
        <v>0</v>
      </c>
      <c r="F2285" s="11">
        <f t="shared" si="147"/>
        <v>36950</v>
      </c>
      <c r="G2285" s="7">
        <v>36950</v>
      </c>
      <c r="H2285" s="16">
        <v>16037.76</v>
      </c>
      <c r="I2285" s="17">
        <f t="shared" si="148"/>
        <v>7.3791835521635025E-3</v>
      </c>
      <c r="J2285" s="18">
        <f t="shared" si="149"/>
        <v>0.10404726858988131</v>
      </c>
      <c r="K2285" s="139"/>
      <c r="M2285" s="93"/>
    </row>
    <row r="2286" spans="1:13">
      <c r="A2286" s="11">
        <f t="shared" si="146"/>
        <v>36981</v>
      </c>
      <c r="B2286" s="7">
        <v>36951</v>
      </c>
      <c r="C2286" s="2" t="s">
        <v>0</v>
      </c>
      <c r="F2286" s="11">
        <f t="shared" si="147"/>
        <v>36981</v>
      </c>
      <c r="G2286" s="7">
        <v>36951</v>
      </c>
      <c r="H2286" s="16">
        <v>16154.17</v>
      </c>
      <c r="I2286" s="17">
        <f t="shared" si="148"/>
        <v>7.2322788605692859E-3</v>
      </c>
      <c r="J2286" s="18">
        <f t="shared" si="149"/>
        <v>0.10377881675316175</v>
      </c>
      <c r="K2286" s="139"/>
      <c r="M2286" s="93"/>
    </row>
    <row r="2287" spans="1:13">
      <c r="A2287" s="11">
        <f t="shared" si="146"/>
        <v>36981</v>
      </c>
      <c r="B2287" s="7">
        <v>36952</v>
      </c>
      <c r="C2287" s="2" t="s">
        <v>0</v>
      </c>
      <c r="F2287" s="11">
        <f t="shared" si="147"/>
        <v>36981</v>
      </c>
      <c r="G2287" s="7">
        <v>36952</v>
      </c>
      <c r="H2287" s="16">
        <v>16073.25</v>
      </c>
      <c r="I2287" s="17">
        <f t="shared" si="148"/>
        <v>-5.0218211732708977E-3</v>
      </c>
      <c r="J2287" s="18">
        <f t="shared" si="149"/>
        <v>0.10416319361708679</v>
      </c>
      <c r="K2287" s="139"/>
      <c r="M2287" s="93"/>
    </row>
    <row r="2288" spans="1:13">
      <c r="A2288" s="11">
        <f t="shared" si="146"/>
        <v>36981</v>
      </c>
      <c r="B2288" s="7">
        <v>36955</v>
      </c>
      <c r="C2288" s="2" t="s">
        <v>0</v>
      </c>
      <c r="F2288" s="11">
        <f t="shared" si="147"/>
        <v>36981</v>
      </c>
      <c r="G2288" s="7">
        <v>36955</v>
      </c>
      <c r="H2288" s="16">
        <v>16136.48</v>
      </c>
      <c r="I2288" s="17">
        <f t="shared" si="148"/>
        <v>3.9261478579465901E-3</v>
      </c>
      <c r="J2288" s="18">
        <f t="shared" si="149"/>
        <v>0.10391548285239023</v>
      </c>
      <c r="K2288" s="139"/>
      <c r="M2288" s="93"/>
    </row>
    <row r="2289" spans="1:13">
      <c r="A2289" s="11">
        <f t="shared" si="146"/>
        <v>36981</v>
      </c>
      <c r="B2289" s="7">
        <v>36956</v>
      </c>
      <c r="C2289" s="2" t="s">
        <v>0</v>
      </c>
      <c r="F2289" s="11">
        <f t="shared" si="147"/>
        <v>36981</v>
      </c>
      <c r="G2289" s="7">
        <v>36956</v>
      </c>
      <c r="H2289" s="16">
        <v>16091.36</v>
      </c>
      <c r="I2289" s="17">
        <f t="shared" si="148"/>
        <v>-2.8000653770014305E-3</v>
      </c>
      <c r="J2289" s="18">
        <f t="shared" si="149"/>
        <v>0.1038989081281691</v>
      </c>
      <c r="K2289" s="139"/>
      <c r="M2289" s="93"/>
    </row>
    <row r="2290" spans="1:13">
      <c r="A2290" s="11">
        <f t="shared" si="146"/>
        <v>36981</v>
      </c>
      <c r="B2290" s="7">
        <v>36957</v>
      </c>
      <c r="C2290" s="2" t="s">
        <v>0</v>
      </c>
      <c r="F2290" s="11">
        <f t="shared" si="147"/>
        <v>36981</v>
      </c>
      <c r="G2290" s="7">
        <v>36957</v>
      </c>
      <c r="H2290" s="16">
        <v>16231.77</v>
      </c>
      <c r="I2290" s="17">
        <f t="shared" si="148"/>
        <v>8.6879508997756219E-3</v>
      </c>
      <c r="J2290" s="18">
        <f t="shared" si="149"/>
        <v>0.10426421712743593</v>
      </c>
      <c r="K2290" s="139"/>
      <c r="M2290" s="93"/>
    </row>
    <row r="2291" spans="1:13">
      <c r="A2291" s="11">
        <f t="shared" si="146"/>
        <v>36981</v>
      </c>
      <c r="B2291" s="7">
        <v>36958</v>
      </c>
      <c r="C2291" s="2" t="s">
        <v>0</v>
      </c>
      <c r="F2291" s="11">
        <f t="shared" si="147"/>
        <v>36981</v>
      </c>
      <c r="G2291" s="7">
        <v>36958</v>
      </c>
      <c r="H2291" s="16">
        <v>16147.54</v>
      </c>
      <c r="I2291" s="17">
        <f t="shared" si="148"/>
        <v>-5.202716796408385E-3</v>
      </c>
      <c r="J2291" s="18">
        <f t="shared" si="149"/>
        <v>0.10442826267647969</v>
      </c>
      <c r="K2291" s="139"/>
      <c r="M2291" s="93"/>
    </row>
    <row r="2292" spans="1:13">
      <c r="A2292" s="11">
        <f t="shared" si="146"/>
        <v>36981</v>
      </c>
      <c r="B2292" s="7">
        <v>36959</v>
      </c>
      <c r="C2292" s="2" t="s">
        <v>0</v>
      </c>
      <c r="F2292" s="11">
        <f t="shared" si="147"/>
        <v>36981</v>
      </c>
      <c r="G2292" s="7">
        <v>36959</v>
      </c>
      <c r="H2292" s="16">
        <v>16098.7</v>
      </c>
      <c r="I2292" s="17">
        <f t="shared" si="148"/>
        <v>-3.0291926963483787E-3</v>
      </c>
      <c r="J2292" s="18">
        <f t="shared" si="149"/>
        <v>0.10327769525460424</v>
      </c>
      <c r="K2292" s="139"/>
      <c r="M2292" s="93"/>
    </row>
    <row r="2293" spans="1:13">
      <c r="A2293" s="11">
        <f t="shared" si="146"/>
        <v>36981</v>
      </c>
      <c r="B2293" s="7">
        <v>36962</v>
      </c>
      <c r="C2293" s="2" t="s">
        <v>0</v>
      </c>
      <c r="F2293" s="11">
        <f t="shared" si="147"/>
        <v>36981</v>
      </c>
      <c r="G2293" s="7">
        <v>36962</v>
      </c>
      <c r="H2293" s="16">
        <v>16045.19</v>
      </c>
      <c r="I2293" s="17">
        <f t="shared" si="148"/>
        <v>-3.3294072017817783E-3</v>
      </c>
      <c r="J2293" s="18">
        <f t="shared" si="149"/>
        <v>0.1032457101459453</v>
      </c>
      <c r="K2293" s="139"/>
      <c r="M2293" s="93"/>
    </row>
    <row r="2294" spans="1:13">
      <c r="A2294" s="11">
        <f t="shared" si="146"/>
        <v>36981</v>
      </c>
      <c r="B2294" s="7">
        <v>36963</v>
      </c>
      <c r="C2294" s="2" t="s">
        <v>0</v>
      </c>
      <c r="F2294" s="11">
        <f t="shared" si="147"/>
        <v>36981</v>
      </c>
      <c r="G2294" s="7">
        <v>36963</v>
      </c>
      <c r="H2294" s="16">
        <v>15784.58</v>
      </c>
      <c r="I2294" s="17">
        <f t="shared" si="148"/>
        <v>-1.6375602069774547E-2</v>
      </c>
      <c r="J2294" s="18">
        <f t="shared" si="149"/>
        <v>0.10511687982525643</v>
      </c>
      <c r="K2294" s="139"/>
      <c r="M2294" s="93"/>
    </row>
    <row r="2295" spans="1:13">
      <c r="A2295" s="11">
        <f t="shared" si="146"/>
        <v>36981</v>
      </c>
      <c r="B2295" s="7">
        <v>36964</v>
      </c>
      <c r="C2295" s="2" t="s">
        <v>0</v>
      </c>
      <c r="F2295" s="11">
        <f t="shared" si="147"/>
        <v>36981</v>
      </c>
      <c r="G2295" s="7">
        <v>36964</v>
      </c>
      <c r="H2295" s="16">
        <v>15783.46</v>
      </c>
      <c r="I2295" s="17">
        <f t="shared" si="148"/>
        <v>-7.0957842201792455E-5</v>
      </c>
      <c r="J2295" s="18">
        <f t="shared" si="149"/>
        <v>0.1047378480336195</v>
      </c>
      <c r="K2295" s="139"/>
      <c r="M2295" s="93"/>
    </row>
    <row r="2296" spans="1:13">
      <c r="A2296" s="11">
        <f t="shared" si="146"/>
        <v>36981</v>
      </c>
      <c r="B2296" s="7">
        <v>36965</v>
      </c>
      <c r="C2296" s="2" t="s">
        <v>0</v>
      </c>
      <c r="F2296" s="11">
        <f t="shared" si="147"/>
        <v>36981</v>
      </c>
      <c r="G2296" s="7">
        <v>36965</v>
      </c>
      <c r="H2296" s="16">
        <v>15680.93</v>
      </c>
      <c r="I2296" s="17">
        <f t="shared" si="148"/>
        <v>-6.5172318870531107E-3</v>
      </c>
      <c r="J2296" s="18">
        <f t="shared" si="149"/>
        <v>0.10492740570801548</v>
      </c>
      <c r="K2296" s="139"/>
      <c r="M2296" s="93"/>
    </row>
    <row r="2297" spans="1:13">
      <c r="A2297" s="11">
        <f t="shared" si="146"/>
        <v>36981</v>
      </c>
      <c r="B2297" s="7">
        <v>36966</v>
      </c>
      <c r="C2297" s="2" t="s">
        <v>0</v>
      </c>
      <c r="F2297" s="11">
        <f t="shared" si="147"/>
        <v>36981</v>
      </c>
      <c r="G2297" s="7">
        <v>36966</v>
      </c>
      <c r="H2297" s="16">
        <v>15731.32</v>
      </c>
      <c r="I2297" s="17">
        <f t="shared" si="148"/>
        <v>3.2083052454343511E-3</v>
      </c>
      <c r="J2297" s="18">
        <f t="shared" si="149"/>
        <v>0.10379570882924032</v>
      </c>
      <c r="K2297" s="139"/>
      <c r="M2297" s="93"/>
    </row>
    <row r="2298" spans="1:13">
      <c r="A2298" s="11">
        <f t="shared" si="146"/>
        <v>36981</v>
      </c>
      <c r="B2298" s="7">
        <v>36969</v>
      </c>
      <c r="C2298" s="2" t="s">
        <v>0</v>
      </c>
      <c r="F2298" s="11">
        <f t="shared" si="147"/>
        <v>36981</v>
      </c>
      <c r="G2298" s="7">
        <v>36969</v>
      </c>
      <c r="H2298" s="16">
        <v>15569.3</v>
      </c>
      <c r="I2298" s="17">
        <f t="shared" si="148"/>
        <v>-1.0352603051141281E-2</v>
      </c>
      <c r="J2298" s="18">
        <f t="shared" si="149"/>
        <v>0.10515639461019931</v>
      </c>
      <c r="K2298" s="139"/>
      <c r="M2298" s="93"/>
    </row>
    <row r="2299" spans="1:13">
      <c r="A2299" s="11">
        <f t="shared" si="146"/>
        <v>36981</v>
      </c>
      <c r="B2299" s="7">
        <v>36970</v>
      </c>
      <c r="C2299" s="2" t="s">
        <v>0</v>
      </c>
      <c r="F2299" s="11">
        <f t="shared" si="147"/>
        <v>36981</v>
      </c>
      <c r="G2299" s="7">
        <v>36970</v>
      </c>
      <c r="H2299" s="16">
        <v>15636.52</v>
      </c>
      <c r="I2299" s="17">
        <f t="shared" si="148"/>
        <v>4.3081773828791943E-3</v>
      </c>
      <c r="J2299" s="18">
        <f t="shared" si="149"/>
        <v>0.10541592335816387</v>
      </c>
      <c r="K2299" s="139"/>
      <c r="M2299" s="93"/>
    </row>
    <row r="2300" spans="1:13">
      <c r="A2300" s="11">
        <f t="shared" si="146"/>
        <v>36981</v>
      </c>
      <c r="B2300" s="7">
        <v>36971</v>
      </c>
      <c r="C2300" s="2" t="s">
        <v>0</v>
      </c>
      <c r="F2300" s="11">
        <f t="shared" si="147"/>
        <v>36981</v>
      </c>
      <c r="G2300" s="7">
        <v>36971</v>
      </c>
      <c r="H2300" s="16">
        <v>15615.4</v>
      </c>
      <c r="I2300" s="17">
        <f t="shared" si="148"/>
        <v>-1.351597163642759E-3</v>
      </c>
      <c r="J2300" s="18">
        <f t="shared" si="149"/>
        <v>0.10435469285801018</v>
      </c>
      <c r="K2300" s="139"/>
      <c r="M2300" s="93"/>
    </row>
    <row r="2301" spans="1:13">
      <c r="A2301" s="11">
        <f t="shared" si="146"/>
        <v>36981</v>
      </c>
      <c r="B2301" s="7">
        <v>36972</v>
      </c>
      <c r="C2301" s="2" t="s">
        <v>0</v>
      </c>
      <c r="F2301" s="11">
        <f t="shared" si="147"/>
        <v>36981</v>
      </c>
      <c r="G2301" s="7">
        <v>36972</v>
      </c>
      <c r="H2301" s="16">
        <v>15439.57</v>
      </c>
      <c r="I2301" s="17">
        <f t="shared" si="148"/>
        <v>-1.1323912333553853E-2</v>
      </c>
      <c r="J2301" s="18">
        <f t="shared" si="149"/>
        <v>0.10566851856860941</v>
      </c>
      <c r="K2301" s="139"/>
      <c r="M2301" s="93"/>
    </row>
    <row r="2302" spans="1:13">
      <c r="A2302" s="11">
        <f t="shared" si="146"/>
        <v>36981</v>
      </c>
      <c r="B2302" s="7">
        <v>36973</v>
      </c>
      <c r="C2302" s="2" t="s">
        <v>0</v>
      </c>
      <c r="F2302" s="11">
        <f t="shared" si="147"/>
        <v>36981</v>
      </c>
      <c r="G2302" s="7">
        <v>36973</v>
      </c>
      <c r="H2302" s="16">
        <v>15235.61</v>
      </c>
      <c r="I2302" s="17">
        <f t="shared" si="148"/>
        <v>-1.3298243448768782E-2</v>
      </c>
      <c r="J2302" s="18">
        <f t="shared" si="149"/>
        <v>0.10698910546164102</v>
      </c>
      <c r="K2302" s="139"/>
      <c r="M2302" s="93"/>
    </row>
    <row r="2303" spans="1:13">
      <c r="A2303" s="11">
        <f t="shared" si="146"/>
        <v>36981</v>
      </c>
      <c r="B2303" s="7">
        <v>36976</v>
      </c>
      <c r="C2303" s="2" t="s">
        <v>0</v>
      </c>
      <c r="F2303" s="11">
        <f t="shared" si="147"/>
        <v>36981</v>
      </c>
      <c r="G2303" s="7">
        <v>36976</v>
      </c>
      <c r="H2303" s="16">
        <v>15340.63</v>
      </c>
      <c r="I2303" s="17">
        <f t="shared" si="148"/>
        <v>6.8694131770714153E-3</v>
      </c>
      <c r="J2303" s="18">
        <f t="shared" si="149"/>
        <v>0.10768300674519604</v>
      </c>
      <c r="K2303" s="139"/>
      <c r="M2303" s="93"/>
    </row>
    <row r="2304" spans="1:13">
      <c r="A2304" s="11">
        <f t="shared" si="146"/>
        <v>36981</v>
      </c>
      <c r="B2304" s="7">
        <v>36977</v>
      </c>
      <c r="C2304" s="2" t="s">
        <v>0</v>
      </c>
      <c r="F2304" s="11">
        <f t="shared" si="147"/>
        <v>36981</v>
      </c>
      <c r="G2304" s="7">
        <v>36977</v>
      </c>
      <c r="H2304" s="16">
        <v>15369.06</v>
      </c>
      <c r="I2304" s="17">
        <f t="shared" si="148"/>
        <v>1.8515333838875928E-3</v>
      </c>
      <c r="J2304" s="18">
        <f t="shared" si="149"/>
        <v>0.10710074194834859</v>
      </c>
      <c r="K2304" s="139"/>
      <c r="M2304" s="93"/>
    </row>
    <row r="2305" spans="1:13">
      <c r="A2305" s="11">
        <f t="shared" si="146"/>
        <v>36981</v>
      </c>
      <c r="B2305" s="7">
        <v>36978</v>
      </c>
      <c r="C2305" s="2" t="s">
        <v>0</v>
      </c>
      <c r="F2305" s="11">
        <f t="shared" si="147"/>
        <v>36981</v>
      </c>
      <c r="G2305" s="7">
        <v>36978</v>
      </c>
      <c r="H2305" s="16">
        <v>15419.67</v>
      </c>
      <c r="I2305" s="17">
        <f t="shared" si="148"/>
        <v>3.2875695478968891E-3</v>
      </c>
      <c r="J2305" s="18">
        <f t="shared" si="149"/>
        <v>0.10699211384262666</v>
      </c>
      <c r="K2305" s="139"/>
      <c r="M2305" s="93"/>
    </row>
    <row r="2306" spans="1:13">
      <c r="A2306" s="11">
        <f t="shared" si="146"/>
        <v>36981</v>
      </c>
      <c r="B2306" s="7">
        <v>36979</v>
      </c>
      <c r="C2306" s="2" t="s">
        <v>0</v>
      </c>
      <c r="F2306" s="11">
        <f t="shared" si="147"/>
        <v>36981</v>
      </c>
      <c r="G2306" s="7">
        <v>36979</v>
      </c>
      <c r="H2306" s="16">
        <v>15416.93</v>
      </c>
      <c r="I2306" s="17">
        <f t="shared" si="148"/>
        <v>-1.7771090244782622E-4</v>
      </c>
      <c r="J2306" s="18">
        <f t="shared" si="149"/>
        <v>0.1069857662350419</v>
      </c>
      <c r="K2306" s="139"/>
      <c r="M2306" s="93"/>
    </row>
    <row r="2307" spans="1:13">
      <c r="A2307" s="11">
        <f t="shared" ref="A2307:A2370" si="150">EOMONTH(B2307,0)</f>
        <v>36981</v>
      </c>
      <c r="B2307" s="7">
        <v>36980</v>
      </c>
      <c r="C2307" s="2" t="s">
        <v>0</v>
      </c>
      <c r="F2307" s="11">
        <f t="shared" ref="F2307:F2370" si="151">EOMONTH(G2307,0)</f>
        <v>36981</v>
      </c>
      <c r="G2307" s="7">
        <v>36980</v>
      </c>
      <c r="H2307" s="16">
        <v>15266.02</v>
      </c>
      <c r="I2307" s="17">
        <f t="shared" si="148"/>
        <v>-9.8368127492273576E-3</v>
      </c>
      <c r="J2307" s="18">
        <f t="shared" si="149"/>
        <v>0.1081880405190583</v>
      </c>
      <c r="K2307" s="139"/>
      <c r="M2307" s="93"/>
    </row>
    <row r="2308" spans="1:13">
      <c r="A2308" s="11">
        <f t="shared" si="150"/>
        <v>37011</v>
      </c>
      <c r="B2308" s="7">
        <v>36983</v>
      </c>
      <c r="C2308" s="2" t="s">
        <v>0</v>
      </c>
      <c r="F2308" s="11">
        <f t="shared" si="151"/>
        <v>37011</v>
      </c>
      <c r="G2308" s="7">
        <v>36983</v>
      </c>
      <c r="H2308" s="16">
        <v>15498.28</v>
      </c>
      <c r="I2308" s="17">
        <f t="shared" ref="I2308:I2371" si="152">IF(AND(ISNUMBER(H2307),ISNUMBER(H2308)),LN(H2308/H2307)," ")</f>
        <v>1.5099606549591877E-2</v>
      </c>
      <c r="J2308" s="18">
        <f t="shared" si="149"/>
        <v>0.11053854978948401</v>
      </c>
      <c r="K2308" s="139"/>
      <c r="M2308" s="93"/>
    </row>
    <row r="2309" spans="1:13">
      <c r="A2309" s="11">
        <f t="shared" si="150"/>
        <v>37011</v>
      </c>
      <c r="B2309" s="7">
        <v>36984</v>
      </c>
      <c r="C2309" s="2" t="s">
        <v>0</v>
      </c>
      <c r="F2309" s="11">
        <f t="shared" si="151"/>
        <v>37011</v>
      </c>
      <c r="G2309" s="7">
        <v>36984</v>
      </c>
      <c r="H2309" s="16">
        <v>15486.09</v>
      </c>
      <c r="I2309" s="17">
        <f t="shared" si="152"/>
        <v>-7.8684837735505339E-4</v>
      </c>
      <c r="J2309" s="18">
        <f t="shared" si="149"/>
        <v>0.11052543786544629</v>
      </c>
      <c r="K2309" s="139"/>
      <c r="M2309" s="93"/>
    </row>
    <row r="2310" spans="1:13">
      <c r="A2310" s="11">
        <f t="shared" si="150"/>
        <v>37011</v>
      </c>
      <c r="B2310" s="7">
        <v>36985</v>
      </c>
      <c r="C2310" s="2" t="s">
        <v>0</v>
      </c>
      <c r="F2310" s="11">
        <f t="shared" si="151"/>
        <v>37011</v>
      </c>
      <c r="G2310" s="7">
        <v>36985</v>
      </c>
      <c r="H2310" s="16">
        <v>15496.33</v>
      </c>
      <c r="I2310" s="17">
        <f t="shared" si="152"/>
        <v>6.6102004768259465E-4</v>
      </c>
      <c r="J2310" s="18">
        <f t="shared" si="149"/>
        <v>0.10948918173420463</v>
      </c>
      <c r="K2310" s="139"/>
      <c r="M2310" s="93"/>
    </row>
    <row r="2311" spans="1:13">
      <c r="A2311" s="11">
        <f t="shared" si="150"/>
        <v>37011</v>
      </c>
      <c r="B2311" s="7">
        <v>36986</v>
      </c>
      <c r="C2311" s="2" t="s">
        <v>0</v>
      </c>
      <c r="F2311" s="11">
        <f t="shared" si="151"/>
        <v>37011</v>
      </c>
      <c r="G2311" s="7">
        <v>36986</v>
      </c>
      <c r="H2311" s="16">
        <v>15626.64</v>
      </c>
      <c r="I2311" s="17">
        <f t="shared" si="152"/>
        <v>8.3739284183320054E-3</v>
      </c>
      <c r="J2311" s="18">
        <f t="shared" si="149"/>
        <v>0.1104096803939149</v>
      </c>
      <c r="K2311" s="139"/>
      <c r="M2311" s="93"/>
    </row>
    <row r="2312" spans="1:13">
      <c r="A2312" s="11">
        <f t="shared" si="150"/>
        <v>37011</v>
      </c>
      <c r="B2312" s="7">
        <v>36987</v>
      </c>
      <c r="C2312" s="2" t="s">
        <v>0</v>
      </c>
      <c r="F2312" s="11">
        <f t="shared" si="151"/>
        <v>37011</v>
      </c>
      <c r="G2312" s="7">
        <v>36987</v>
      </c>
      <c r="H2312" s="16">
        <v>15686.59</v>
      </c>
      <c r="I2312" s="17">
        <f t="shared" si="152"/>
        <v>3.8290571267981777E-3</v>
      </c>
      <c r="J2312" s="18">
        <f t="shared" si="149"/>
        <v>0.11048052203325551</v>
      </c>
      <c r="K2312" s="139"/>
      <c r="M2312" s="93"/>
    </row>
    <row r="2313" spans="1:13">
      <c r="A2313" s="11">
        <f t="shared" si="150"/>
        <v>37011</v>
      </c>
      <c r="B2313" s="7">
        <v>36990</v>
      </c>
      <c r="C2313" s="2" t="s">
        <v>0</v>
      </c>
      <c r="F2313" s="11">
        <f t="shared" si="151"/>
        <v>37011</v>
      </c>
      <c r="G2313" s="7">
        <v>36990</v>
      </c>
      <c r="H2313" s="16">
        <v>15603.52</v>
      </c>
      <c r="I2313" s="17">
        <f t="shared" si="152"/>
        <v>-5.3096774133229102E-3</v>
      </c>
      <c r="J2313" s="18">
        <f t="shared" si="149"/>
        <v>0.11082512139255363</v>
      </c>
      <c r="K2313" s="139"/>
      <c r="M2313" s="93"/>
    </row>
    <row r="2314" spans="1:13">
      <c r="A2314" s="11">
        <f t="shared" si="150"/>
        <v>37011</v>
      </c>
      <c r="B2314" s="7">
        <v>36991</v>
      </c>
      <c r="C2314" s="2" t="s">
        <v>0</v>
      </c>
      <c r="F2314" s="11">
        <f t="shared" si="151"/>
        <v>37011</v>
      </c>
      <c r="G2314" s="7">
        <v>36991</v>
      </c>
      <c r="H2314" s="16">
        <v>15666.48</v>
      </c>
      <c r="I2314" s="17">
        <f t="shared" si="152"/>
        <v>4.0268682493239194E-3</v>
      </c>
      <c r="J2314" s="18">
        <f t="shared" si="149"/>
        <v>0.11030829135712722</v>
      </c>
      <c r="K2314" s="139"/>
      <c r="M2314" s="93"/>
    </row>
    <row r="2315" spans="1:13">
      <c r="A2315" s="11">
        <f t="shared" si="150"/>
        <v>37011</v>
      </c>
      <c r="B2315" s="7">
        <v>36992</v>
      </c>
      <c r="C2315" s="2" t="s">
        <v>0</v>
      </c>
      <c r="F2315" s="11">
        <f t="shared" si="151"/>
        <v>37011</v>
      </c>
      <c r="G2315" s="7">
        <v>36992</v>
      </c>
      <c r="H2315" s="16">
        <v>15819.39</v>
      </c>
      <c r="I2315" s="17">
        <f t="shared" si="152"/>
        <v>9.7130047324033332E-3</v>
      </c>
      <c r="J2315" s="18">
        <f t="shared" si="149"/>
        <v>0.11153271481613726</v>
      </c>
      <c r="K2315" s="139"/>
      <c r="M2315" s="93"/>
    </row>
    <row r="2316" spans="1:13">
      <c r="A2316" s="11">
        <f t="shared" si="150"/>
        <v>37011</v>
      </c>
      <c r="B2316" s="7">
        <v>36993</v>
      </c>
      <c r="C2316" s="2" t="s">
        <v>0</v>
      </c>
      <c r="F2316" s="11">
        <f t="shared" si="151"/>
        <v>37011</v>
      </c>
      <c r="G2316" s="7">
        <v>36993</v>
      </c>
      <c r="H2316" s="16">
        <v>15900.27</v>
      </c>
      <c r="I2316" s="17">
        <f t="shared" si="152"/>
        <v>5.0996874043311722E-3</v>
      </c>
      <c r="J2316" s="18">
        <f t="shared" si="149"/>
        <v>0.1118620968427603</v>
      </c>
      <c r="K2316" s="139"/>
      <c r="M2316" s="93"/>
    </row>
    <row r="2317" spans="1:13">
      <c r="A2317" s="11">
        <f t="shared" si="150"/>
        <v>37011</v>
      </c>
      <c r="B2317" s="7">
        <v>36994</v>
      </c>
      <c r="C2317" s="2" t="s">
        <v>0</v>
      </c>
      <c r="F2317" s="11">
        <f t="shared" si="151"/>
        <v>37011</v>
      </c>
      <c r="G2317" s="7">
        <v>36994</v>
      </c>
      <c r="H2317" s="16">
        <v>15901.27</v>
      </c>
      <c r="I2317" s="17">
        <f t="shared" si="152"/>
        <v>6.2890036163729295E-5</v>
      </c>
      <c r="J2317" s="18">
        <f t="shared" si="149"/>
        <v>0.11128903312474601</v>
      </c>
      <c r="K2317" s="139"/>
      <c r="M2317" s="93"/>
    </row>
    <row r="2318" spans="1:13">
      <c r="A2318" s="11">
        <f t="shared" si="150"/>
        <v>37011</v>
      </c>
      <c r="B2318" s="7">
        <v>36997</v>
      </c>
      <c r="C2318" s="2" t="s">
        <v>0</v>
      </c>
      <c r="F2318" s="11">
        <f t="shared" si="151"/>
        <v>37011</v>
      </c>
      <c r="G2318" s="7">
        <v>36997</v>
      </c>
      <c r="H2318" s="16">
        <v>15899.27</v>
      </c>
      <c r="I2318" s="17">
        <f t="shared" si="152"/>
        <v>-1.2578402773264877E-4</v>
      </c>
      <c r="J2318" s="18">
        <f t="shared" si="149"/>
        <v>0.11053345574207062</v>
      </c>
      <c r="K2318" s="139"/>
      <c r="M2318" s="93"/>
    </row>
    <row r="2319" spans="1:13">
      <c r="A2319" s="11">
        <f t="shared" si="150"/>
        <v>37011</v>
      </c>
      <c r="B2319" s="7">
        <v>36998</v>
      </c>
      <c r="C2319" s="2" t="s">
        <v>0</v>
      </c>
      <c r="F2319" s="11">
        <f t="shared" si="151"/>
        <v>37011</v>
      </c>
      <c r="G2319" s="7">
        <v>36998</v>
      </c>
      <c r="H2319" s="16">
        <v>15814.64</v>
      </c>
      <c r="I2319" s="17">
        <f t="shared" si="152"/>
        <v>-5.3371029234821257E-3</v>
      </c>
      <c r="J2319" s="18">
        <f t="shared" si="149"/>
        <v>0.11089225701700381</v>
      </c>
      <c r="K2319" s="139"/>
      <c r="M2319" s="93"/>
    </row>
    <row r="2320" spans="1:13">
      <c r="A2320" s="11">
        <f t="shared" si="150"/>
        <v>37011</v>
      </c>
      <c r="B2320" s="7">
        <v>36999</v>
      </c>
      <c r="C2320" s="2" t="s">
        <v>0</v>
      </c>
      <c r="F2320" s="11">
        <f t="shared" si="151"/>
        <v>37011</v>
      </c>
      <c r="G2320" s="7">
        <v>36999</v>
      </c>
      <c r="H2320" s="16">
        <v>15908.61</v>
      </c>
      <c r="I2320" s="17">
        <f t="shared" si="152"/>
        <v>5.9243787977901327E-3</v>
      </c>
      <c r="J2320" s="18">
        <f t="shared" si="149"/>
        <v>0.11104553753250462</v>
      </c>
      <c r="K2320" s="139"/>
      <c r="M2320" s="93"/>
    </row>
    <row r="2321" spans="1:13">
      <c r="A2321" s="11">
        <f t="shared" si="150"/>
        <v>37011</v>
      </c>
      <c r="B2321" s="7">
        <v>37000</v>
      </c>
      <c r="C2321" s="2" t="s">
        <v>0</v>
      </c>
      <c r="F2321" s="11">
        <f t="shared" si="151"/>
        <v>37011</v>
      </c>
      <c r="G2321" s="7">
        <v>37000</v>
      </c>
      <c r="H2321" s="16">
        <v>16132.23</v>
      </c>
      <c r="I2321" s="17">
        <f t="shared" si="152"/>
        <v>1.3958662189306453E-2</v>
      </c>
      <c r="J2321" s="18">
        <f t="shared" si="149"/>
        <v>0.11295589146277428</v>
      </c>
      <c r="K2321" s="139"/>
      <c r="M2321" s="93"/>
    </row>
    <row r="2322" spans="1:13">
      <c r="A2322" s="11">
        <f t="shared" si="150"/>
        <v>37011</v>
      </c>
      <c r="B2322" s="7">
        <v>37001</v>
      </c>
      <c r="C2322" s="2" t="s">
        <v>0</v>
      </c>
      <c r="F2322" s="11">
        <f t="shared" si="151"/>
        <v>37011</v>
      </c>
      <c r="G2322" s="7">
        <v>37001</v>
      </c>
      <c r="H2322" s="16">
        <v>16031.82</v>
      </c>
      <c r="I2322" s="17">
        <f t="shared" si="152"/>
        <v>-6.24363699161416E-3</v>
      </c>
      <c r="J2322" s="18">
        <f t="shared" si="149"/>
        <v>0.11061973665877194</v>
      </c>
      <c r="K2322" s="139"/>
      <c r="M2322" s="93"/>
    </row>
    <row r="2323" spans="1:13">
      <c r="A2323" s="11">
        <f t="shared" si="150"/>
        <v>37011</v>
      </c>
      <c r="B2323" s="7">
        <v>37004</v>
      </c>
      <c r="C2323" s="2" t="s">
        <v>0</v>
      </c>
      <c r="F2323" s="11">
        <f t="shared" si="151"/>
        <v>37011</v>
      </c>
      <c r="G2323" s="7">
        <v>37004</v>
      </c>
      <c r="H2323" s="16">
        <v>16018.4</v>
      </c>
      <c r="I2323" s="17">
        <f t="shared" si="152"/>
        <v>-8.3743579821199626E-4</v>
      </c>
      <c r="J2323" s="18">
        <f t="shared" si="149"/>
        <v>0.11059258334208429</v>
      </c>
      <c r="K2323" s="139"/>
      <c r="M2323" s="93"/>
    </row>
    <row r="2324" spans="1:13">
      <c r="A2324" s="11">
        <f t="shared" si="150"/>
        <v>37011</v>
      </c>
      <c r="B2324" s="7">
        <v>37005</v>
      </c>
      <c r="C2324" s="2" t="s">
        <v>0</v>
      </c>
      <c r="F2324" s="11">
        <f t="shared" si="151"/>
        <v>37011</v>
      </c>
      <c r="G2324" s="7">
        <v>37005</v>
      </c>
      <c r="H2324" s="16">
        <v>16022.98</v>
      </c>
      <c r="I2324" s="17">
        <f t="shared" si="152"/>
        <v>2.8588032295690028E-4</v>
      </c>
      <c r="J2324" s="18">
        <f t="shared" si="149"/>
        <v>0.11007272498345122</v>
      </c>
      <c r="K2324" s="139"/>
      <c r="M2324" s="93"/>
    </row>
    <row r="2325" spans="1:13">
      <c r="A2325" s="11">
        <f t="shared" si="150"/>
        <v>37011</v>
      </c>
      <c r="B2325" s="7">
        <v>37006</v>
      </c>
      <c r="C2325" s="2" t="s">
        <v>0</v>
      </c>
      <c r="F2325" s="11">
        <f t="shared" si="151"/>
        <v>37011</v>
      </c>
      <c r="G2325" s="7">
        <v>37006</v>
      </c>
      <c r="H2325" s="16">
        <v>16018.98</v>
      </c>
      <c r="I2325" s="17">
        <f t="shared" si="152"/>
        <v>-2.4967261807818834E-4</v>
      </c>
      <c r="J2325" s="18">
        <f t="shared" si="149"/>
        <v>0.10985034421693499</v>
      </c>
      <c r="K2325" s="139"/>
      <c r="M2325" s="93"/>
    </row>
    <row r="2326" spans="1:13">
      <c r="A2326" s="11">
        <f t="shared" si="150"/>
        <v>37011</v>
      </c>
      <c r="B2326" s="7">
        <v>37007</v>
      </c>
      <c r="C2326" s="2" t="s">
        <v>0</v>
      </c>
      <c r="F2326" s="11">
        <f t="shared" si="151"/>
        <v>37011</v>
      </c>
      <c r="G2326" s="7">
        <v>37007</v>
      </c>
      <c r="H2326" s="16">
        <v>16076.77</v>
      </c>
      <c r="I2326" s="17">
        <f t="shared" si="152"/>
        <v>3.601103725662374E-3</v>
      </c>
      <c r="J2326" s="18">
        <f t="shared" si="149"/>
        <v>0.10575825647402684</v>
      </c>
      <c r="K2326" s="139"/>
      <c r="M2326" s="93"/>
    </row>
    <row r="2327" spans="1:13">
      <c r="A2327" s="11">
        <f t="shared" si="150"/>
        <v>37011</v>
      </c>
      <c r="B2327" s="7">
        <v>37008</v>
      </c>
      <c r="C2327" s="2" t="s">
        <v>0</v>
      </c>
      <c r="F2327" s="11">
        <f t="shared" si="151"/>
        <v>37011</v>
      </c>
      <c r="G2327" s="7">
        <v>37008</v>
      </c>
      <c r="H2327" s="16">
        <v>15984.84</v>
      </c>
      <c r="I2327" s="17">
        <f t="shared" si="152"/>
        <v>-5.7345998489304927E-3</v>
      </c>
      <c r="J2327" s="18">
        <f t="shared" si="149"/>
        <v>0.10617284541846408</v>
      </c>
      <c r="K2327" s="139"/>
      <c r="M2327" s="93"/>
    </row>
    <row r="2328" spans="1:13">
      <c r="A2328" s="11">
        <f t="shared" si="150"/>
        <v>37011</v>
      </c>
      <c r="B2328" s="7">
        <v>37011</v>
      </c>
      <c r="C2328" s="2" t="s">
        <v>0</v>
      </c>
      <c r="F2328" s="11">
        <f t="shared" si="151"/>
        <v>37011</v>
      </c>
      <c r="G2328" s="7">
        <v>37011</v>
      </c>
      <c r="H2328" s="16">
        <v>16157.06</v>
      </c>
      <c r="I2328" s="17">
        <f t="shared" si="152"/>
        <v>1.0716332770570615E-2</v>
      </c>
      <c r="J2328" s="18">
        <f t="shared" si="149"/>
        <v>0.10755143929845974</v>
      </c>
      <c r="K2328" s="139"/>
      <c r="M2328" s="93"/>
    </row>
    <row r="2329" spans="1:13">
      <c r="A2329" s="11">
        <f t="shared" si="150"/>
        <v>37042</v>
      </c>
      <c r="B2329" s="7">
        <v>37012</v>
      </c>
      <c r="C2329" s="2" t="s">
        <v>0</v>
      </c>
      <c r="F2329" s="11">
        <f t="shared" si="151"/>
        <v>37042</v>
      </c>
      <c r="G2329" s="7">
        <v>37012</v>
      </c>
      <c r="H2329" s="16">
        <v>16153.96</v>
      </c>
      <c r="I2329" s="17">
        <f t="shared" si="152"/>
        <v>-1.9188499833873809E-4</v>
      </c>
      <c r="J2329" s="18">
        <f t="shared" si="149"/>
        <v>0.10755566439747095</v>
      </c>
      <c r="K2329" s="139"/>
      <c r="M2329" s="93"/>
    </row>
    <row r="2330" spans="1:13">
      <c r="A2330" s="11">
        <f t="shared" si="150"/>
        <v>37042</v>
      </c>
      <c r="B2330" s="7">
        <v>37013</v>
      </c>
      <c r="C2330" s="2" t="s">
        <v>0</v>
      </c>
      <c r="F2330" s="11">
        <f t="shared" si="151"/>
        <v>37042</v>
      </c>
      <c r="G2330" s="7">
        <v>37013</v>
      </c>
      <c r="H2330" s="16">
        <v>16166.18</v>
      </c>
      <c r="I2330" s="17">
        <f t="shared" si="152"/>
        <v>7.5618487929202268E-4</v>
      </c>
      <c r="J2330" s="18">
        <f t="shared" si="149"/>
        <v>0.10634683674461541</v>
      </c>
      <c r="K2330" s="139"/>
      <c r="M2330" s="93"/>
    </row>
    <row r="2331" spans="1:13">
      <c r="A2331" s="11">
        <f t="shared" si="150"/>
        <v>37042</v>
      </c>
      <c r="B2331" s="7">
        <v>37014</v>
      </c>
      <c r="C2331" s="2" t="s">
        <v>0</v>
      </c>
      <c r="F2331" s="11">
        <f t="shared" si="151"/>
        <v>37042</v>
      </c>
      <c r="G2331" s="7">
        <v>37014</v>
      </c>
      <c r="H2331" s="16">
        <v>16259.3</v>
      </c>
      <c r="I2331" s="17">
        <f t="shared" si="152"/>
        <v>5.7436470330266727E-3</v>
      </c>
      <c r="J2331" s="18">
        <f t="shared" si="149"/>
        <v>0.1066718646140199</v>
      </c>
      <c r="K2331" s="139"/>
      <c r="M2331" s="93"/>
    </row>
    <row r="2332" spans="1:13">
      <c r="A2332" s="11">
        <f t="shared" si="150"/>
        <v>37042</v>
      </c>
      <c r="B2332" s="7">
        <v>37015</v>
      </c>
      <c r="C2332" s="2" t="s">
        <v>0</v>
      </c>
      <c r="F2332" s="11">
        <f t="shared" si="151"/>
        <v>37042</v>
      </c>
      <c r="G2332" s="7">
        <v>37015</v>
      </c>
      <c r="H2332" s="16">
        <v>16214.93</v>
      </c>
      <c r="I2332" s="17">
        <f t="shared" si="152"/>
        <v>-2.7326300029416562E-3</v>
      </c>
      <c r="J2332" s="18">
        <f t="shared" si="149"/>
        <v>0.10550117198954106</v>
      </c>
      <c r="K2332" s="139"/>
      <c r="M2332" s="93"/>
    </row>
    <row r="2333" spans="1:13">
      <c r="A2333" s="11">
        <f t="shared" si="150"/>
        <v>37042</v>
      </c>
      <c r="B2333" s="7">
        <v>37018</v>
      </c>
      <c r="C2333" s="2" t="s">
        <v>0</v>
      </c>
      <c r="F2333" s="11">
        <f t="shared" si="151"/>
        <v>37042</v>
      </c>
      <c r="G2333" s="7">
        <v>37018</v>
      </c>
      <c r="H2333" s="16">
        <v>16287.59</v>
      </c>
      <c r="I2333" s="17">
        <f t="shared" si="152"/>
        <v>4.4710453860750034E-3</v>
      </c>
      <c r="J2333" s="18">
        <f t="shared" ref="J2333:J2396" si="153">IF(ISNUMBER(I2333),STDEV(I2244:I2333)*SQRT(252),"")</f>
        <v>0.10570075099011322</v>
      </c>
      <c r="K2333" s="139"/>
      <c r="M2333" s="93"/>
    </row>
    <row r="2334" spans="1:13">
      <c r="A2334" s="11">
        <f t="shared" si="150"/>
        <v>37042</v>
      </c>
      <c r="B2334" s="7">
        <v>37019</v>
      </c>
      <c r="C2334" s="2" t="s">
        <v>0</v>
      </c>
      <c r="F2334" s="11">
        <f t="shared" si="151"/>
        <v>37042</v>
      </c>
      <c r="G2334" s="7">
        <v>37019</v>
      </c>
      <c r="H2334" s="16">
        <v>16209.68</v>
      </c>
      <c r="I2334" s="17">
        <f t="shared" si="152"/>
        <v>-4.7948734935450406E-3</v>
      </c>
      <c r="J2334" s="18">
        <f t="shared" si="153"/>
        <v>0.10248122843428856</v>
      </c>
      <c r="K2334" s="139"/>
      <c r="M2334" s="93"/>
    </row>
    <row r="2335" spans="1:13">
      <c r="A2335" s="11">
        <f t="shared" si="150"/>
        <v>37042</v>
      </c>
      <c r="B2335" s="7">
        <v>37020</v>
      </c>
      <c r="C2335" s="2" t="s">
        <v>0</v>
      </c>
      <c r="F2335" s="11">
        <f t="shared" si="151"/>
        <v>37042</v>
      </c>
      <c r="G2335" s="7">
        <v>37020</v>
      </c>
      <c r="H2335" s="16">
        <v>16245.5</v>
      </c>
      <c r="I2335" s="17">
        <f t="shared" si="152"/>
        <v>2.2073526964958524E-3</v>
      </c>
      <c r="J2335" s="18">
        <f t="shared" si="153"/>
        <v>0.10162185597422596</v>
      </c>
      <c r="K2335" s="139"/>
      <c r="M2335" s="93"/>
    </row>
    <row r="2336" spans="1:13">
      <c r="A2336" s="11">
        <f t="shared" si="150"/>
        <v>37042</v>
      </c>
      <c r="B2336" s="7">
        <v>37021</v>
      </c>
      <c r="C2336" s="2" t="s">
        <v>0</v>
      </c>
      <c r="F2336" s="11">
        <f t="shared" si="151"/>
        <v>37042</v>
      </c>
      <c r="G2336" s="7">
        <v>37021</v>
      </c>
      <c r="H2336" s="16">
        <v>16442.27</v>
      </c>
      <c r="I2336" s="17">
        <f t="shared" si="152"/>
        <v>1.2039510606496693E-2</v>
      </c>
      <c r="J2336" s="18">
        <f t="shared" si="153"/>
        <v>9.9306826426991818E-2</v>
      </c>
      <c r="K2336" s="139"/>
      <c r="M2336" s="93"/>
    </row>
    <row r="2337" spans="1:13">
      <c r="A2337" s="11">
        <f t="shared" si="150"/>
        <v>37042</v>
      </c>
      <c r="B2337" s="7">
        <v>37022</v>
      </c>
      <c r="C2337" s="2" t="s">
        <v>0</v>
      </c>
      <c r="F2337" s="11">
        <f t="shared" si="151"/>
        <v>37042</v>
      </c>
      <c r="G2337" s="7">
        <v>37022</v>
      </c>
      <c r="H2337" s="16">
        <v>16464.09</v>
      </c>
      <c r="I2337" s="17">
        <f t="shared" si="152"/>
        <v>1.326187594011375E-3</v>
      </c>
      <c r="J2337" s="18">
        <f t="shared" si="153"/>
        <v>9.9285927677583374E-2</v>
      </c>
      <c r="K2337" s="139"/>
      <c r="M2337" s="93"/>
    </row>
    <row r="2338" spans="1:13">
      <c r="A2338" s="11">
        <f t="shared" si="150"/>
        <v>37042</v>
      </c>
      <c r="B2338" s="7">
        <v>37025</v>
      </c>
      <c r="C2338" s="2" t="s">
        <v>0</v>
      </c>
      <c r="F2338" s="11">
        <f t="shared" si="151"/>
        <v>37042</v>
      </c>
      <c r="G2338" s="7">
        <v>37025</v>
      </c>
      <c r="H2338" s="16">
        <v>16432</v>
      </c>
      <c r="I2338" s="17">
        <f t="shared" si="152"/>
        <v>-1.9509923628535351E-3</v>
      </c>
      <c r="J2338" s="18">
        <f t="shared" si="153"/>
        <v>9.7454470136924404E-2</v>
      </c>
      <c r="K2338" s="139"/>
      <c r="M2338" s="93"/>
    </row>
    <row r="2339" spans="1:13">
      <c r="A2339" s="11">
        <f t="shared" si="150"/>
        <v>37042</v>
      </c>
      <c r="B2339" s="7">
        <v>37026</v>
      </c>
      <c r="C2339" s="2" t="s">
        <v>0</v>
      </c>
      <c r="F2339" s="11">
        <f t="shared" si="151"/>
        <v>37042</v>
      </c>
      <c r="G2339" s="7">
        <v>37026</v>
      </c>
      <c r="H2339" s="16">
        <v>16471.93</v>
      </c>
      <c r="I2339" s="17">
        <f t="shared" si="152"/>
        <v>2.4270668945106694E-3</v>
      </c>
      <c r="J2339" s="18">
        <f t="shared" si="153"/>
        <v>9.6887583231385105E-2</v>
      </c>
      <c r="K2339" s="139"/>
      <c r="M2339" s="93"/>
    </row>
    <row r="2340" spans="1:13">
      <c r="A2340" s="11">
        <f t="shared" si="150"/>
        <v>37042</v>
      </c>
      <c r="B2340" s="7">
        <v>37027</v>
      </c>
      <c r="C2340" s="2" t="s">
        <v>0</v>
      </c>
      <c r="F2340" s="11">
        <f t="shared" si="151"/>
        <v>37042</v>
      </c>
      <c r="G2340" s="7">
        <v>37027</v>
      </c>
      <c r="H2340" s="16">
        <v>16421.759999999998</v>
      </c>
      <c r="I2340" s="17">
        <f t="shared" si="152"/>
        <v>-3.050435442378437E-3</v>
      </c>
      <c r="J2340" s="18">
        <f t="shared" si="153"/>
        <v>9.7014144073231889E-2</v>
      </c>
      <c r="K2340" s="139"/>
      <c r="M2340" s="93"/>
    </row>
    <row r="2341" spans="1:13">
      <c r="A2341" s="11">
        <f t="shared" si="150"/>
        <v>37042</v>
      </c>
      <c r="B2341" s="7">
        <v>37028</v>
      </c>
      <c r="C2341" s="2" t="s">
        <v>0</v>
      </c>
      <c r="F2341" s="11">
        <f t="shared" si="151"/>
        <v>37042</v>
      </c>
      <c r="G2341" s="7">
        <v>37028</v>
      </c>
      <c r="H2341" s="16">
        <v>16570.79</v>
      </c>
      <c r="I2341" s="17">
        <f t="shared" si="152"/>
        <v>9.0342221874858547E-3</v>
      </c>
      <c r="J2341" s="18">
        <f t="shared" si="153"/>
        <v>9.7659600037407396E-2</v>
      </c>
      <c r="K2341" s="139"/>
      <c r="M2341" s="93"/>
    </row>
    <row r="2342" spans="1:13">
      <c r="A2342" s="11">
        <f t="shared" si="150"/>
        <v>37042</v>
      </c>
      <c r="B2342" s="7">
        <v>37029</v>
      </c>
      <c r="C2342" s="2" t="s">
        <v>0</v>
      </c>
      <c r="F2342" s="11">
        <f t="shared" si="151"/>
        <v>37042</v>
      </c>
      <c r="G2342" s="7">
        <v>37029</v>
      </c>
      <c r="H2342" s="16">
        <v>16542.13</v>
      </c>
      <c r="I2342" s="17">
        <f t="shared" si="152"/>
        <v>-1.7310468032837227E-3</v>
      </c>
      <c r="J2342" s="18">
        <f t="shared" si="153"/>
        <v>9.7420484707791632E-2</v>
      </c>
      <c r="K2342" s="139"/>
      <c r="M2342" s="93"/>
    </row>
    <row r="2343" spans="1:13">
      <c r="A2343" s="11">
        <f t="shared" si="150"/>
        <v>37042</v>
      </c>
      <c r="B2343" s="7">
        <v>37032</v>
      </c>
      <c r="C2343" s="2" t="s">
        <v>0</v>
      </c>
      <c r="F2343" s="11">
        <f t="shared" si="151"/>
        <v>37042</v>
      </c>
      <c r="G2343" s="7">
        <v>37032</v>
      </c>
      <c r="H2343" s="16">
        <v>16692.98</v>
      </c>
      <c r="I2343" s="17">
        <f t="shared" si="152"/>
        <v>9.077811743005584E-3</v>
      </c>
      <c r="J2343" s="18">
        <f t="shared" si="153"/>
        <v>9.8392169854904205E-2</v>
      </c>
      <c r="K2343" s="139"/>
      <c r="M2343" s="93"/>
    </row>
    <row r="2344" spans="1:13">
      <c r="A2344" s="11">
        <f t="shared" si="150"/>
        <v>37042</v>
      </c>
      <c r="B2344" s="7">
        <v>37033</v>
      </c>
      <c r="C2344" s="2" t="s">
        <v>0</v>
      </c>
      <c r="F2344" s="11">
        <f t="shared" si="151"/>
        <v>37042</v>
      </c>
      <c r="G2344" s="7">
        <v>37033</v>
      </c>
      <c r="H2344" s="16">
        <v>16700.55</v>
      </c>
      <c r="I2344" s="17">
        <f t="shared" si="152"/>
        <v>4.5338124658703035E-4</v>
      </c>
      <c r="J2344" s="18">
        <f t="shared" si="153"/>
        <v>9.8150856389216334E-2</v>
      </c>
      <c r="K2344" s="139"/>
      <c r="M2344" s="93"/>
    </row>
    <row r="2345" spans="1:13">
      <c r="A2345" s="11">
        <f t="shared" si="150"/>
        <v>37042</v>
      </c>
      <c r="B2345" s="7">
        <v>37034</v>
      </c>
      <c r="C2345" s="2" t="s">
        <v>0</v>
      </c>
      <c r="F2345" s="11">
        <f t="shared" si="151"/>
        <v>37042</v>
      </c>
      <c r="G2345" s="7">
        <v>37034</v>
      </c>
      <c r="H2345" s="16">
        <v>16652.740000000002</v>
      </c>
      <c r="I2345" s="17">
        <f t="shared" si="152"/>
        <v>-2.866885560374424E-3</v>
      </c>
      <c r="J2345" s="18">
        <f t="shared" si="153"/>
        <v>9.8144016272857917E-2</v>
      </c>
      <c r="K2345" s="139"/>
      <c r="M2345" s="93"/>
    </row>
    <row r="2346" spans="1:13">
      <c r="A2346" s="11">
        <f t="shared" si="150"/>
        <v>37042</v>
      </c>
      <c r="B2346" s="7">
        <v>37035</v>
      </c>
      <c r="C2346" s="2" t="s">
        <v>0</v>
      </c>
      <c r="F2346" s="11">
        <f t="shared" si="151"/>
        <v>37042</v>
      </c>
      <c r="G2346" s="7">
        <v>37035</v>
      </c>
      <c r="H2346" s="16">
        <v>16604.7</v>
      </c>
      <c r="I2346" s="17">
        <f t="shared" si="152"/>
        <v>-2.888979633587598E-3</v>
      </c>
      <c r="J2346" s="18">
        <f t="shared" si="153"/>
        <v>9.6801563076536895E-2</v>
      </c>
      <c r="K2346" s="139"/>
      <c r="M2346" s="93"/>
    </row>
    <row r="2347" spans="1:13">
      <c r="A2347" s="11">
        <f t="shared" si="150"/>
        <v>37042</v>
      </c>
      <c r="B2347" s="7">
        <v>37036</v>
      </c>
      <c r="C2347" s="2" t="s">
        <v>0</v>
      </c>
      <c r="F2347" s="11">
        <f t="shared" si="151"/>
        <v>37042</v>
      </c>
      <c r="G2347" s="7">
        <v>37036</v>
      </c>
      <c r="H2347" s="16">
        <v>16652.64</v>
      </c>
      <c r="I2347" s="17">
        <f t="shared" si="152"/>
        <v>2.8829745977644564E-3</v>
      </c>
      <c r="J2347" s="18">
        <f t="shared" si="153"/>
        <v>9.6358066106939824E-2</v>
      </c>
      <c r="K2347" s="139"/>
      <c r="M2347" s="93"/>
    </row>
    <row r="2348" spans="1:13">
      <c r="A2348" s="11">
        <f t="shared" si="150"/>
        <v>37042</v>
      </c>
      <c r="B2348" s="7">
        <v>37039</v>
      </c>
      <c r="C2348" s="2" t="s">
        <v>0</v>
      </c>
      <c r="F2348" s="11">
        <f t="shared" si="151"/>
        <v>37042</v>
      </c>
      <c r="G2348" s="7">
        <v>37039</v>
      </c>
      <c r="H2348" s="16">
        <v>16622.72</v>
      </c>
      <c r="I2348" s="17">
        <f t="shared" si="152"/>
        <v>-1.7983281360981669E-3</v>
      </c>
      <c r="J2348" s="18">
        <f t="shared" si="153"/>
        <v>9.6365776985736548E-2</v>
      </c>
      <c r="K2348" s="139"/>
      <c r="M2348" s="93"/>
    </row>
    <row r="2349" spans="1:13">
      <c r="A2349" s="11">
        <f t="shared" si="150"/>
        <v>37042</v>
      </c>
      <c r="B2349" s="7">
        <v>37040</v>
      </c>
      <c r="C2349" s="2" t="s">
        <v>0</v>
      </c>
      <c r="F2349" s="11">
        <f t="shared" si="151"/>
        <v>37042</v>
      </c>
      <c r="G2349" s="7">
        <v>37040</v>
      </c>
      <c r="H2349" s="16">
        <v>16577.86</v>
      </c>
      <c r="I2349" s="17">
        <f t="shared" si="152"/>
        <v>-2.70236407316935E-3</v>
      </c>
      <c r="J2349" s="18">
        <f t="shared" si="153"/>
        <v>9.5081031810790487E-2</v>
      </c>
      <c r="K2349" s="139"/>
      <c r="M2349" s="93"/>
    </row>
    <row r="2350" spans="1:13">
      <c r="A2350" s="11">
        <f t="shared" si="150"/>
        <v>37042</v>
      </c>
      <c r="B2350" s="7">
        <v>37041</v>
      </c>
      <c r="C2350" s="2" t="s">
        <v>0</v>
      </c>
      <c r="F2350" s="11">
        <f t="shared" si="151"/>
        <v>37042</v>
      </c>
      <c r="G2350" s="7">
        <v>37041</v>
      </c>
      <c r="H2350" s="16">
        <v>16525.12</v>
      </c>
      <c r="I2350" s="17">
        <f t="shared" si="152"/>
        <v>-3.1864227706209212E-3</v>
      </c>
      <c r="J2350" s="18">
        <f t="shared" si="153"/>
        <v>9.5216287840585459E-2</v>
      </c>
      <c r="K2350" s="139"/>
      <c r="M2350" s="93"/>
    </row>
    <row r="2351" spans="1:13">
      <c r="A2351" s="11">
        <f t="shared" si="150"/>
        <v>37042</v>
      </c>
      <c r="B2351" s="7">
        <v>37042</v>
      </c>
      <c r="C2351" s="2" t="s">
        <v>0</v>
      </c>
      <c r="F2351" s="11">
        <f t="shared" si="151"/>
        <v>37042</v>
      </c>
      <c r="G2351" s="7">
        <v>37042</v>
      </c>
      <c r="H2351" s="16">
        <v>16427.05</v>
      </c>
      <c r="I2351" s="17">
        <f t="shared" si="152"/>
        <v>-5.9522811122088579E-3</v>
      </c>
      <c r="J2351" s="18">
        <f t="shared" si="153"/>
        <v>9.5112751431998765E-2</v>
      </c>
      <c r="K2351" s="139"/>
      <c r="M2351" s="93"/>
    </row>
    <row r="2352" spans="1:13">
      <c r="A2352" s="11">
        <f t="shared" si="150"/>
        <v>37072</v>
      </c>
      <c r="B2352" s="7">
        <v>37043</v>
      </c>
      <c r="C2352" s="2" t="s">
        <v>0</v>
      </c>
      <c r="F2352" s="11">
        <f t="shared" si="151"/>
        <v>37072</v>
      </c>
      <c r="G2352" s="7">
        <v>37043</v>
      </c>
      <c r="H2352" s="16">
        <v>16488.07</v>
      </c>
      <c r="I2352" s="17">
        <f t="shared" si="152"/>
        <v>3.7077227671986784E-3</v>
      </c>
      <c r="J2352" s="18">
        <f t="shared" si="153"/>
        <v>9.5277228257199406E-2</v>
      </c>
      <c r="K2352" s="139"/>
      <c r="M2352" s="93"/>
    </row>
    <row r="2353" spans="1:13">
      <c r="A2353" s="11">
        <f t="shared" si="150"/>
        <v>37072</v>
      </c>
      <c r="B2353" s="7">
        <v>37046</v>
      </c>
      <c r="C2353" s="2" t="s">
        <v>0</v>
      </c>
      <c r="F2353" s="11">
        <f t="shared" si="151"/>
        <v>37072</v>
      </c>
      <c r="G2353" s="7">
        <v>37046</v>
      </c>
      <c r="H2353" s="16">
        <v>16678.12</v>
      </c>
      <c r="I2353" s="17">
        <f t="shared" si="152"/>
        <v>1.1460591655202667E-2</v>
      </c>
      <c r="J2353" s="18">
        <f t="shared" si="153"/>
        <v>9.7034451025407475E-2</v>
      </c>
      <c r="K2353" s="139"/>
      <c r="M2353" s="93"/>
    </row>
    <row r="2354" spans="1:13">
      <c r="A2354" s="11">
        <f t="shared" si="150"/>
        <v>37072</v>
      </c>
      <c r="B2354" s="7">
        <v>37047</v>
      </c>
      <c r="C2354" s="2" t="s">
        <v>0</v>
      </c>
      <c r="F2354" s="11">
        <f t="shared" si="151"/>
        <v>37072</v>
      </c>
      <c r="G2354" s="7">
        <v>37047</v>
      </c>
      <c r="H2354" s="16">
        <v>16655.2</v>
      </c>
      <c r="I2354" s="17">
        <f t="shared" si="152"/>
        <v>-1.3752007668091494E-3</v>
      </c>
      <c r="J2354" s="18">
        <f t="shared" si="153"/>
        <v>9.6710992519745173E-2</v>
      </c>
      <c r="K2354" s="139"/>
      <c r="M2354" s="93"/>
    </row>
    <row r="2355" spans="1:13">
      <c r="A2355" s="11">
        <f t="shared" si="150"/>
        <v>37072</v>
      </c>
      <c r="B2355" s="7">
        <v>37048</v>
      </c>
      <c r="C2355" s="2" t="s">
        <v>0</v>
      </c>
      <c r="F2355" s="11">
        <f t="shared" si="151"/>
        <v>37072</v>
      </c>
      <c r="G2355" s="7">
        <v>37048</v>
      </c>
      <c r="H2355" s="16">
        <v>16662.73</v>
      </c>
      <c r="I2355" s="17">
        <f t="shared" si="152"/>
        <v>4.5200888099626059E-4</v>
      </c>
      <c r="J2355" s="18">
        <f t="shared" si="153"/>
        <v>9.6683603090758588E-2</v>
      </c>
      <c r="K2355" s="139"/>
      <c r="M2355" s="93"/>
    </row>
    <row r="2356" spans="1:13">
      <c r="A2356" s="11">
        <f t="shared" si="150"/>
        <v>37072</v>
      </c>
      <c r="B2356" s="7">
        <v>37049</v>
      </c>
      <c r="C2356" s="2" t="s">
        <v>0</v>
      </c>
      <c r="F2356" s="11">
        <f t="shared" si="151"/>
        <v>37072</v>
      </c>
      <c r="G2356" s="7">
        <v>37049</v>
      </c>
      <c r="H2356" s="16">
        <v>16740.32</v>
      </c>
      <c r="I2356" s="17">
        <f t="shared" si="152"/>
        <v>4.6456919082836787E-3</v>
      </c>
      <c r="J2356" s="18">
        <f t="shared" si="153"/>
        <v>9.6314264499732724E-2</v>
      </c>
      <c r="K2356" s="139"/>
      <c r="M2356" s="93"/>
    </row>
    <row r="2357" spans="1:13">
      <c r="A2357" s="11">
        <f t="shared" si="150"/>
        <v>37072</v>
      </c>
      <c r="B2357" s="7">
        <v>37050</v>
      </c>
      <c r="C2357" s="2" t="s">
        <v>0</v>
      </c>
      <c r="F2357" s="11">
        <f t="shared" si="151"/>
        <v>37072</v>
      </c>
      <c r="G2357" s="7">
        <v>37050</v>
      </c>
      <c r="H2357" s="16">
        <v>16756.68</v>
      </c>
      <c r="I2357" s="17">
        <f t="shared" si="152"/>
        <v>9.7680397055372077E-4</v>
      </c>
      <c r="J2357" s="18">
        <f t="shared" si="153"/>
        <v>9.6179820873141503E-2</v>
      </c>
      <c r="K2357" s="139"/>
      <c r="M2357" s="93"/>
    </row>
    <row r="2358" spans="1:13">
      <c r="A2358" s="11">
        <f t="shared" si="150"/>
        <v>37072</v>
      </c>
      <c r="B2358" s="7">
        <v>37053</v>
      </c>
      <c r="C2358" s="2" t="s">
        <v>0</v>
      </c>
      <c r="F2358" s="11">
        <f t="shared" si="151"/>
        <v>37072</v>
      </c>
      <c r="G2358" s="7">
        <v>37053</v>
      </c>
      <c r="H2358" s="16">
        <v>16756.68</v>
      </c>
      <c r="I2358" s="17">
        <f t="shared" si="152"/>
        <v>0</v>
      </c>
      <c r="J2358" s="18">
        <f t="shared" si="153"/>
        <v>9.3568438449517302E-2</v>
      </c>
      <c r="K2358" s="139"/>
      <c r="M2358" s="93"/>
    </row>
    <row r="2359" spans="1:13">
      <c r="A2359" s="11">
        <f t="shared" si="150"/>
        <v>37072</v>
      </c>
      <c r="B2359" s="7">
        <v>37054</v>
      </c>
      <c r="C2359" s="2" t="s">
        <v>0</v>
      </c>
      <c r="F2359" s="11">
        <f t="shared" si="151"/>
        <v>37072</v>
      </c>
      <c r="G2359" s="7">
        <v>37054</v>
      </c>
      <c r="H2359" s="16">
        <v>16600.62</v>
      </c>
      <c r="I2359" s="17">
        <f t="shared" si="152"/>
        <v>-9.3569406766438792E-3</v>
      </c>
      <c r="J2359" s="18">
        <f t="shared" si="153"/>
        <v>9.485064524850273E-2</v>
      </c>
      <c r="K2359" s="139"/>
      <c r="M2359" s="93"/>
    </row>
    <row r="2360" spans="1:13">
      <c r="A2360" s="11">
        <f t="shared" si="150"/>
        <v>37072</v>
      </c>
      <c r="B2360" s="7">
        <v>37055</v>
      </c>
      <c r="C2360" s="2" t="s">
        <v>0</v>
      </c>
      <c r="F2360" s="11">
        <f t="shared" si="151"/>
        <v>37072</v>
      </c>
      <c r="G2360" s="7">
        <v>37055</v>
      </c>
      <c r="H2360" s="16">
        <v>16539.14</v>
      </c>
      <c r="I2360" s="17">
        <f t="shared" si="152"/>
        <v>-3.7103509821072743E-3</v>
      </c>
      <c r="J2360" s="18">
        <f t="shared" si="153"/>
        <v>9.4803696113461511E-2</v>
      </c>
      <c r="K2360" s="139"/>
      <c r="M2360" s="93"/>
    </row>
    <row r="2361" spans="1:13">
      <c r="A2361" s="11">
        <f t="shared" si="150"/>
        <v>37072</v>
      </c>
      <c r="B2361" s="7">
        <v>37056</v>
      </c>
      <c r="C2361" s="2" t="s">
        <v>0</v>
      </c>
      <c r="F2361" s="11">
        <f t="shared" si="151"/>
        <v>37072</v>
      </c>
      <c r="G2361" s="7">
        <v>37056</v>
      </c>
      <c r="H2361" s="16">
        <v>16641.2</v>
      </c>
      <c r="I2361" s="17">
        <f t="shared" si="152"/>
        <v>6.1518550969792965E-3</v>
      </c>
      <c r="J2361" s="18">
        <f t="shared" si="153"/>
        <v>9.4961909586812332E-2</v>
      </c>
      <c r="K2361" s="139"/>
      <c r="M2361" s="93"/>
    </row>
    <row r="2362" spans="1:13">
      <c r="A2362" s="11">
        <f t="shared" si="150"/>
        <v>37072</v>
      </c>
      <c r="B2362" s="7">
        <v>37057</v>
      </c>
      <c r="C2362" s="2" t="s">
        <v>0</v>
      </c>
      <c r="F2362" s="11">
        <f t="shared" si="151"/>
        <v>37072</v>
      </c>
      <c r="G2362" s="7">
        <v>37057</v>
      </c>
      <c r="H2362" s="16">
        <v>16666.2</v>
      </c>
      <c r="I2362" s="17">
        <f t="shared" si="152"/>
        <v>1.5011681905404027E-3</v>
      </c>
      <c r="J2362" s="18">
        <f t="shared" si="153"/>
        <v>9.4555222715177203E-2</v>
      </c>
      <c r="K2362" s="139"/>
      <c r="M2362" s="93"/>
    </row>
    <row r="2363" spans="1:13">
      <c r="A2363" s="11">
        <f t="shared" si="150"/>
        <v>37072</v>
      </c>
      <c r="B2363" s="7">
        <v>37060</v>
      </c>
      <c r="C2363" s="2" t="s">
        <v>0</v>
      </c>
      <c r="F2363" s="11">
        <f t="shared" si="151"/>
        <v>37072</v>
      </c>
      <c r="G2363" s="7">
        <v>37060</v>
      </c>
      <c r="H2363" s="16">
        <v>16515.53</v>
      </c>
      <c r="I2363" s="17">
        <f t="shared" si="152"/>
        <v>-9.0815660026730138E-3</v>
      </c>
      <c r="J2363" s="18">
        <f t="shared" si="153"/>
        <v>9.5514289494431873E-2</v>
      </c>
      <c r="K2363" s="139"/>
      <c r="M2363" s="93"/>
    </row>
    <row r="2364" spans="1:13">
      <c r="A2364" s="11">
        <f t="shared" si="150"/>
        <v>37072</v>
      </c>
      <c r="B2364" s="7">
        <v>37061</v>
      </c>
      <c r="C2364" s="2" t="s">
        <v>0</v>
      </c>
      <c r="F2364" s="11">
        <f t="shared" si="151"/>
        <v>37072</v>
      </c>
      <c r="G2364" s="7">
        <v>37061</v>
      </c>
      <c r="H2364" s="16">
        <v>16517.55</v>
      </c>
      <c r="I2364" s="17">
        <f t="shared" si="152"/>
        <v>1.2230164444365931E-4</v>
      </c>
      <c r="J2364" s="18">
        <f t="shared" si="153"/>
        <v>9.5370959811240136E-2</v>
      </c>
      <c r="K2364" s="139"/>
      <c r="M2364" s="93"/>
    </row>
    <row r="2365" spans="1:13">
      <c r="A2365" s="11">
        <f t="shared" si="150"/>
        <v>37072</v>
      </c>
      <c r="B2365" s="7">
        <v>37062</v>
      </c>
      <c r="C2365" s="2" t="s">
        <v>0</v>
      </c>
      <c r="F2365" s="11">
        <f t="shared" si="151"/>
        <v>37072</v>
      </c>
      <c r="G2365" s="7">
        <v>37062</v>
      </c>
      <c r="H2365" s="16">
        <v>16651.55</v>
      </c>
      <c r="I2365" s="17">
        <f t="shared" si="152"/>
        <v>8.0798531768530545E-3</v>
      </c>
      <c r="J2365" s="18">
        <f t="shared" si="153"/>
        <v>9.6174585587160105E-2</v>
      </c>
      <c r="K2365" s="139"/>
      <c r="M2365" s="93"/>
    </row>
    <row r="2366" spans="1:13">
      <c r="A2366" s="11">
        <f t="shared" si="150"/>
        <v>37072</v>
      </c>
      <c r="B2366" s="7">
        <v>37063</v>
      </c>
      <c r="C2366" s="2" t="s">
        <v>0</v>
      </c>
      <c r="F2366" s="11">
        <f t="shared" si="151"/>
        <v>37072</v>
      </c>
      <c r="G2366" s="7">
        <v>37063</v>
      </c>
      <c r="H2366" s="16">
        <v>16641.2</v>
      </c>
      <c r="I2366" s="17">
        <f t="shared" si="152"/>
        <v>-6.2175700916412932E-4</v>
      </c>
      <c r="J2366" s="18">
        <f t="shared" si="153"/>
        <v>9.5271440165864668E-2</v>
      </c>
      <c r="K2366" s="139"/>
      <c r="M2366" s="93"/>
    </row>
    <row r="2367" spans="1:13">
      <c r="A2367" s="11">
        <f t="shared" si="150"/>
        <v>37072</v>
      </c>
      <c r="B2367" s="7">
        <v>37064</v>
      </c>
      <c r="C2367" s="2" t="s">
        <v>0</v>
      </c>
      <c r="F2367" s="11">
        <f t="shared" si="151"/>
        <v>37072</v>
      </c>
      <c r="G2367" s="7">
        <v>37064</v>
      </c>
      <c r="H2367" s="16">
        <v>16727.060000000001</v>
      </c>
      <c r="I2367" s="17">
        <f t="shared" si="152"/>
        <v>5.1462191609554639E-3</v>
      </c>
      <c r="J2367" s="18">
        <f t="shared" si="153"/>
        <v>9.5557014174630237E-2</v>
      </c>
      <c r="K2367" s="139"/>
      <c r="M2367" s="93"/>
    </row>
    <row r="2368" spans="1:13">
      <c r="A2368" s="11">
        <f t="shared" si="150"/>
        <v>37072</v>
      </c>
      <c r="B2368" s="7">
        <v>37067</v>
      </c>
      <c r="C2368" s="2" t="s">
        <v>0</v>
      </c>
      <c r="F2368" s="11">
        <f t="shared" si="151"/>
        <v>37072</v>
      </c>
      <c r="G2368" s="7">
        <v>37067</v>
      </c>
      <c r="H2368" s="16">
        <v>16699.34</v>
      </c>
      <c r="I2368" s="17">
        <f t="shared" si="152"/>
        <v>-1.6585696547921436E-3</v>
      </c>
      <c r="J2368" s="18">
        <f t="shared" si="153"/>
        <v>9.4702975606932666E-2</v>
      </c>
      <c r="K2368" s="139"/>
      <c r="M2368" s="93"/>
    </row>
    <row r="2369" spans="1:13">
      <c r="A2369" s="11">
        <f t="shared" si="150"/>
        <v>37072</v>
      </c>
      <c r="B2369" s="7">
        <v>37068</v>
      </c>
      <c r="C2369" s="2" t="s">
        <v>0</v>
      </c>
      <c r="F2369" s="11">
        <f t="shared" si="151"/>
        <v>37072</v>
      </c>
      <c r="G2369" s="7">
        <v>37068</v>
      </c>
      <c r="H2369" s="16">
        <v>16771.810000000001</v>
      </c>
      <c r="I2369" s="17">
        <f t="shared" si="152"/>
        <v>4.3303031562137587E-3</v>
      </c>
      <c r="J2369" s="18">
        <f t="shared" si="153"/>
        <v>9.4797092940043612E-2</v>
      </c>
      <c r="K2369" s="139"/>
      <c r="M2369" s="93"/>
    </row>
    <row r="2370" spans="1:13">
      <c r="A2370" s="11">
        <f t="shared" si="150"/>
        <v>37072</v>
      </c>
      <c r="B2370" s="7">
        <v>37069</v>
      </c>
      <c r="C2370" s="2" t="s">
        <v>0</v>
      </c>
      <c r="F2370" s="11">
        <f t="shared" si="151"/>
        <v>37072</v>
      </c>
      <c r="G2370" s="7">
        <v>37069</v>
      </c>
      <c r="H2370" s="16">
        <v>16653.71</v>
      </c>
      <c r="I2370" s="17">
        <f t="shared" si="152"/>
        <v>-7.0664864119082006E-3</v>
      </c>
      <c r="J2370" s="18">
        <f t="shared" si="153"/>
        <v>9.5510590488060862E-2</v>
      </c>
      <c r="K2370" s="139"/>
      <c r="M2370" s="93"/>
    </row>
    <row r="2371" spans="1:13">
      <c r="A2371" s="11">
        <f t="shared" ref="A2371:A2434" si="154">EOMONTH(B2371,0)</f>
        <v>37072</v>
      </c>
      <c r="B2371" s="7">
        <v>37070</v>
      </c>
      <c r="C2371" s="2" t="s">
        <v>0</v>
      </c>
      <c r="F2371" s="11">
        <f t="shared" ref="F2371:F2434" si="155">EOMONTH(G2371,0)</f>
        <v>37072</v>
      </c>
      <c r="G2371" s="7">
        <v>37070</v>
      </c>
      <c r="H2371" s="16">
        <v>16709.09</v>
      </c>
      <c r="I2371" s="17">
        <f t="shared" si="152"/>
        <v>3.3198682882929877E-3</v>
      </c>
      <c r="J2371" s="18">
        <f t="shared" si="153"/>
        <v>9.4874595258675198E-2</v>
      </c>
      <c r="K2371" s="139"/>
      <c r="M2371" s="93"/>
    </row>
    <row r="2372" spans="1:13">
      <c r="A2372" s="11">
        <f t="shared" si="154"/>
        <v>37072</v>
      </c>
      <c r="B2372" s="7">
        <v>37071</v>
      </c>
      <c r="C2372" s="2" t="s">
        <v>0</v>
      </c>
      <c r="F2372" s="11">
        <f t="shared" si="155"/>
        <v>37072</v>
      </c>
      <c r="G2372" s="7">
        <v>37071</v>
      </c>
      <c r="H2372" s="16">
        <v>17049.82</v>
      </c>
      <c r="I2372" s="17">
        <f t="shared" ref="I2372:I2435" si="156">IF(AND(ISNUMBER(H2371),ISNUMBER(H2372)),LN(H2372/H2371)," ")</f>
        <v>2.018676377279692E-2</v>
      </c>
      <c r="J2372" s="18">
        <f t="shared" si="153"/>
        <v>0.10038123289007231</v>
      </c>
      <c r="K2372" s="139"/>
      <c r="M2372" s="93"/>
    </row>
    <row r="2373" spans="1:13">
      <c r="A2373" s="11">
        <f t="shared" si="154"/>
        <v>37103</v>
      </c>
      <c r="B2373" s="7">
        <v>37074</v>
      </c>
      <c r="C2373" s="2" t="s">
        <v>0</v>
      </c>
      <c r="F2373" s="11">
        <f t="shared" si="155"/>
        <v>37103</v>
      </c>
      <c r="G2373" s="7">
        <v>37074</v>
      </c>
      <c r="H2373" s="16">
        <v>16795.830000000002</v>
      </c>
      <c r="I2373" s="17">
        <f t="shared" si="156"/>
        <v>-1.5009005175812783E-2</v>
      </c>
      <c r="J2373" s="18">
        <f t="shared" si="153"/>
        <v>0.10371666610766987</v>
      </c>
      <c r="K2373" s="139"/>
      <c r="M2373" s="93"/>
    </row>
    <row r="2374" spans="1:13">
      <c r="A2374" s="11">
        <f t="shared" si="154"/>
        <v>37103</v>
      </c>
      <c r="B2374" s="7">
        <v>37075</v>
      </c>
      <c r="C2374" s="2" t="s">
        <v>0</v>
      </c>
      <c r="F2374" s="11">
        <f t="shared" si="155"/>
        <v>37103</v>
      </c>
      <c r="G2374" s="7">
        <v>37075</v>
      </c>
      <c r="H2374" s="16">
        <v>16851.7</v>
      </c>
      <c r="I2374" s="17">
        <f t="shared" si="156"/>
        <v>3.3209006037764697E-3</v>
      </c>
      <c r="J2374" s="18">
        <f t="shared" si="153"/>
        <v>0.10381480499671301</v>
      </c>
      <c r="K2374" s="139"/>
      <c r="M2374" s="93"/>
    </row>
    <row r="2375" spans="1:13">
      <c r="A2375" s="11">
        <f t="shared" si="154"/>
        <v>37103</v>
      </c>
      <c r="B2375" s="7">
        <v>37076</v>
      </c>
      <c r="C2375" s="2" t="s">
        <v>0</v>
      </c>
      <c r="F2375" s="11">
        <f t="shared" si="155"/>
        <v>37103</v>
      </c>
      <c r="G2375" s="7">
        <v>37076</v>
      </c>
      <c r="H2375" s="16">
        <v>16751.39</v>
      </c>
      <c r="I2375" s="17">
        <f t="shared" si="156"/>
        <v>-5.9703020143796921E-3</v>
      </c>
      <c r="J2375" s="18">
        <f t="shared" si="153"/>
        <v>0.10376143250573996</v>
      </c>
      <c r="K2375" s="139"/>
      <c r="M2375" s="93"/>
    </row>
    <row r="2376" spans="1:13">
      <c r="A2376" s="11">
        <f t="shared" si="154"/>
        <v>37103</v>
      </c>
      <c r="B2376" s="7">
        <v>37077</v>
      </c>
      <c r="C2376" s="2" t="s">
        <v>0</v>
      </c>
      <c r="F2376" s="11">
        <f t="shared" si="155"/>
        <v>37103</v>
      </c>
      <c r="G2376" s="7">
        <v>37077</v>
      </c>
      <c r="H2376" s="16">
        <v>16498.060000000001</v>
      </c>
      <c r="I2376" s="17">
        <f t="shared" si="156"/>
        <v>-1.5238441666243387E-2</v>
      </c>
      <c r="J2376" s="18">
        <f t="shared" si="153"/>
        <v>0.10640251487353759</v>
      </c>
      <c r="K2376" s="139"/>
      <c r="M2376" s="93"/>
    </row>
    <row r="2377" spans="1:13">
      <c r="A2377" s="11">
        <f t="shared" si="154"/>
        <v>37103</v>
      </c>
      <c r="B2377" s="7">
        <v>37078</v>
      </c>
      <c r="C2377" s="2" t="s">
        <v>0</v>
      </c>
      <c r="F2377" s="11">
        <f t="shared" si="155"/>
        <v>37103</v>
      </c>
      <c r="G2377" s="7">
        <v>37078</v>
      </c>
      <c r="H2377" s="16">
        <v>16382.49</v>
      </c>
      <c r="I2377" s="17">
        <f t="shared" si="156"/>
        <v>-7.029716712506435E-3</v>
      </c>
      <c r="J2377" s="18">
        <f t="shared" si="153"/>
        <v>0.1067358700507878</v>
      </c>
      <c r="K2377" s="139"/>
      <c r="M2377" s="93"/>
    </row>
    <row r="2378" spans="1:13">
      <c r="A2378" s="11">
        <f t="shared" si="154"/>
        <v>37103</v>
      </c>
      <c r="B2378" s="7">
        <v>37081</v>
      </c>
      <c r="C2378" s="2" t="s">
        <v>0</v>
      </c>
      <c r="F2378" s="11">
        <f t="shared" si="155"/>
        <v>37103</v>
      </c>
      <c r="G2378" s="7">
        <v>37081</v>
      </c>
      <c r="H2378" s="16">
        <v>16327.47</v>
      </c>
      <c r="I2378" s="17">
        <f t="shared" si="156"/>
        <v>-3.3641161217994159E-3</v>
      </c>
      <c r="J2378" s="18">
        <f t="shared" si="153"/>
        <v>0.1067146378179479</v>
      </c>
      <c r="K2378" s="139"/>
      <c r="M2378" s="93"/>
    </row>
    <row r="2379" spans="1:13">
      <c r="A2379" s="11">
        <f t="shared" si="154"/>
        <v>37103</v>
      </c>
      <c r="B2379" s="7">
        <v>37082</v>
      </c>
      <c r="C2379" s="2" t="s">
        <v>0</v>
      </c>
      <c r="F2379" s="11">
        <f t="shared" si="155"/>
        <v>37103</v>
      </c>
      <c r="G2379" s="7">
        <v>37082</v>
      </c>
      <c r="H2379" s="16">
        <v>16399.22</v>
      </c>
      <c r="I2379" s="17">
        <f t="shared" si="156"/>
        <v>4.3848073214017205E-3</v>
      </c>
      <c r="J2379" s="18">
        <f t="shared" si="153"/>
        <v>0.10683309391291287</v>
      </c>
      <c r="K2379" s="139"/>
      <c r="M2379" s="93"/>
    </row>
    <row r="2380" spans="1:13">
      <c r="A2380" s="11">
        <f t="shared" si="154"/>
        <v>37103</v>
      </c>
      <c r="B2380" s="7">
        <v>37083</v>
      </c>
      <c r="C2380" s="2" t="s">
        <v>0</v>
      </c>
      <c r="F2380" s="11">
        <f t="shared" si="155"/>
        <v>37103</v>
      </c>
      <c r="G2380" s="7">
        <v>37083</v>
      </c>
      <c r="H2380" s="16">
        <v>16500.29</v>
      </c>
      <c r="I2380" s="17">
        <f t="shared" si="156"/>
        <v>6.1441837861750245E-3</v>
      </c>
      <c r="J2380" s="18">
        <f t="shared" si="153"/>
        <v>0.1063452400768161</v>
      </c>
      <c r="K2380" s="139"/>
      <c r="M2380" s="93"/>
    </row>
    <row r="2381" spans="1:13">
      <c r="A2381" s="11">
        <f t="shared" si="154"/>
        <v>37103</v>
      </c>
      <c r="B2381" s="7">
        <v>37084</v>
      </c>
      <c r="C2381" s="2" t="s">
        <v>0</v>
      </c>
      <c r="F2381" s="11">
        <f t="shared" si="155"/>
        <v>37103</v>
      </c>
      <c r="G2381" s="7">
        <v>37084</v>
      </c>
      <c r="H2381" s="16">
        <v>16570.29</v>
      </c>
      <c r="I2381" s="17">
        <f t="shared" si="156"/>
        <v>4.2333762844137569E-3</v>
      </c>
      <c r="J2381" s="18">
        <f t="shared" si="153"/>
        <v>0.10616434617039527</v>
      </c>
      <c r="K2381" s="139"/>
      <c r="M2381" s="93"/>
    </row>
    <row r="2382" spans="1:13">
      <c r="A2382" s="11">
        <f t="shared" si="154"/>
        <v>37103</v>
      </c>
      <c r="B2382" s="7">
        <v>37085</v>
      </c>
      <c r="C2382" s="2" t="s">
        <v>0</v>
      </c>
      <c r="F2382" s="11">
        <f t="shared" si="155"/>
        <v>37103</v>
      </c>
      <c r="G2382" s="7">
        <v>37085</v>
      </c>
      <c r="H2382" s="16">
        <v>16589.5</v>
      </c>
      <c r="I2382" s="17">
        <f t="shared" si="156"/>
        <v>1.1586323163689312E-3</v>
      </c>
      <c r="J2382" s="18">
        <f t="shared" si="153"/>
        <v>0.10602512101356901</v>
      </c>
      <c r="K2382" s="139"/>
      <c r="M2382" s="93"/>
    </row>
    <row r="2383" spans="1:13">
      <c r="A2383" s="11">
        <f t="shared" si="154"/>
        <v>37103</v>
      </c>
      <c r="B2383" s="7">
        <v>37088</v>
      </c>
      <c r="C2383" s="2" t="s">
        <v>0</v>
      </c>
      <c r="F2383" s="11">
        <f t="shared" si="155"/>
        <v>37103</v>
      </c>
      <c r="G2383" s="7">
        <v>37088</v>
      </c>
      <c r="H2383" s="16">
        <v>16711.2</v>
      </c>
      <c r="I2383" s="17">
        <f t="shared" si="156"/>
        <v>7.3091882038679818E-3</v>
      </c>
      <c r="J2383" s="18">
        <f t="shared" si="153"/>
        <v>0.10647790706020964</v>
      </c>
      <c r="K2383" s="139"/>
      <c r="M2383" s="93"/>
    </row>
    <row r="2384" spans="1:13">
      <c r="A2384" s="11">
        <f t="shared" si="154"/>
        <v>37103</v>
      </c>
      <c r="B2384" s="7">
        <v>37089</v>
      </c>
      <c r="C2384" s="2" t="s">
        <v>0</v>
      </c>
      <c r="F2384" s="11">
        <f t="shared" si="155"/>
        <v>37103</v>
      </c>
      <c r="G2384" s="7">
        <v>37089</v>
      </c>
      <c r="H2384" s="16">
        <v>16619.57</v>
      </c>
      <c r="I2384" s="17">
        <f t="shared" si="156"/>
        <v>-5.4982366645449608E-3</v>
      </c>
      <c r="J2384" s="18">
        <f t="shared" si="153"/>
        <v>0.10311303670448539</v>
      </c>
      <c r="K2384" s="139"/>
      <c r="M2384" s="93"/>
    </row>
    <row r="2385" spans="1:13">
      <c r="A2385" s="11">
        <f t="shared" si="154"/>
        <v>37103</v>
      </c>
      <c r="B2385" s="7">
        <v>37090</v>
      </c>
      <c r="C2385" s="2" t="s">
        <v>0</v>
      </c>
      <c r="F2385" s="11">
        <f t="shared" si="155"/>
        <v>37103</v>
      </c>
      <c r="G2385" s="7">
        <v>37090</v>
      </c>
      <c r="H2385" s="16">
        <v>16579.89</v>
      </c>
      <c r="I2385" s="17">
        <f t="shared" si="156"/>
        <v>-2.3904014640210658E-3</v>
      </c>
      <c r="J2385" s="18">
        <f t="shared" si="153"/>
        <v>0.1032270158806109</v>
      </c>
      <c r="K2385" s="139"/>
      <c r="M2385" s="93"/>
    </row>
    <row r="2386" spans="1:13">
      <c r="A2386" s="11">
        <f t="shared" si="154"/>
        <v>37103</v>
      </c>
      <c r="B2386" s="7">
        <v>37091</v>
      </c>
      <c r="C2386" s="2" t="s">
        <v>0</v>
      </c>
      <c r="F2386" s="11">
        <f t="shared" si="155"/>
        <v>37103</v>
      </c>
      <c r="G2386" s="7">
        <v>37091</v>
      </c>
      <c r="H2386" s="16">
        <v>16580.32</v>
      </c>
      <c r="I2386" s="17">
        <f t="shared" si="156"/>
        <v>2.5934697037530278E-5</v>
      </c>
      <c r="J2386" s="18">
        <f t="shared" si="153"/>
        <v>0.10253750559002507</v>
      </c>
      <c r="K2386" s="139"/>
      <c r="M2386" s="93"/>
    </row>
    <row r="2387" spans="1:13">
      <c r="A2387" s="11">
        <f t="shared" si="154"/>
        <v>37103</v>
      </c>
      <c r="B2387" s="7">
        <v>37092</v>
      </c>
      <c r="C2387" s="2" t="s">
        <v>0</v>
      </c>
      <c r="F2387" s="11">
        <f t="shared" si="155"/>
        <v>37103</v>
      </c>
      <c r="G2387" s="7">
        <v>37092</v>
      </c>
      <c r="H2387" s="16">
        <v>16512.78</v>
      </c>
      <c r="I2387" s="17">
        <f t="shared" si="156"/>
        <v>-4.0818233272326785E-3</v>
      </c>
      <c r="J2387" s="18">
        <f t="shared" si="153"/>
        <v>0.10274181929419687</v>
      </c>
      <c r="K2387" s="139"/>
      <c r="M2387" s="93"/>
    </row>
    <row r="2388" spans="1:13">
      <c r="A2388" s="11">
        <f t="shared" si="154"/>
        <v>37103</v>
      </c>
      <c r="B2388" s="7">
        <v>37095</v>
      </c>
      <c r="C2388" s="2" t="s">
        <v>0</v>
      </c>
      <c r="F2388" s="11">
        <f t="shared" si="155"/>
        <v>37103</v>
      </c>
      <c r="G2388" s="7">
        <v>37095</v>
      </c>
      <c r="H2388" s="16">
        <v>16475.830000000002</v>
      </c>
      <c r="I2388" s="17">
        <f t="shared" si="156"/>
        <v>-2.2401680733041616E-3</v>
      </c>
      <c r="J2388" s="18">
        <f t="shared" si="153"/>
        <v>0.10119193441725718</v>
      </c>
      <c r="K2388" s="139"/>
      <c r="M2388" s="93"/>
    </row>
    <row r="2389" spans="1:13">
      <c r="A2389" s="11">
        <f t="shared" si="154"/>
        <v>37103</v>
      </c>
      <c r="B2389" s="7">
        <v>37096</v>
      </c>
      <c r="C2389" s="2" t="s">
        <v>0</v>
      </c>
      <c r="F2389" s="11">
        <f t="shared" si="155"/>
        <v>37103</v>
      </c>
      <c r="G2389" s="7">
        <v>37096</v>
      </c>
      <c r="H2389" s="16">
        <v>16379.33</v>
      </c>
      <c r="I2389" s="17">
        <f t="shared" si="156"/>
        <v>-5.874284434797112E-3</v>
      </c>
      <c r="J2389" s="18">
        <f t="shared" si="153"/>
        <v>0.10157734768413024</v>
      </c>
      <c r="K2389" s="139"/>
      <c r="M2389" s="93"/>
    </row>
    <row r="2390" spans="1:13">
      <c r="A2390" s="11">
        <f t="shared" si="154"/>
        <v>37103</v>
      </c>
      <c r="B2390" s="7">
        <v>37097</v>
      </c>
      <c r="C2390" s="2" t="s">
        <v>0</v>
      </c>
      <c r="F2390" s="11">
        <f t="shared" si="155"/>
        <v>37103</v>
      </c>
      <c r="G2390" s="7">
        <v>37097</v>
      </c>
      <c r="H2390" s="16">
        <v>16216.28</v>
      </c>
      <c r="I2390" s="17">
        <f t="shared" si="156"/>
        <v>-1.0004498149927366E-2</v>
      </c>
      <c r="J2390" s="18">
        <f t="shared" si="153"/>
        <v>0.10304901197274255</v>
      </c>
      <c r="K2390" s="139"/>
      <c r="M2390" s="93"/>
    </row>
    <row r="2391" spans="1:13">
      <c r="A2391" s="11">
        <f t="shared" si="154"/>
        <v>37103</v>
      </c>
      <c r="B2391" s="7">
        <v>37098</v>
      </c>
      <c r="C2391" s="2" t="s">
        <v>0</v>
      </c>
      <c r="F2391" s="11">
        <f t="shared" si="155"/>
        <v>37103</v>
      </c>
      <c r="G2391" s="7">
        <v>37098</v>
      </c>
      <c r="H2391" s="16">
        <v>16037.61</v>
      </c>
      <c r="I2391" s="17">
        <f t="shared" si="156"/>
        <v>-1.107908705489127E-2</v>
      </c>
      <c r="J2391" s="18">
        <f t="shared" si="153"/>
        <v>0.1029707981709871</v>
      </c>
      <c r="K2391" s="139"/>
      <c r="M2391" s="93"/>
    </row>
    <row r="2392" spans="1:13">
      <c r="A2392" s="11">
        <f t="shared" si="154"/>
        <v>37103</v>
      </c>
      <c r="B2392" s="7">
        <v>37099</v>
      </c>
      <c r="C2392" s="2" t="s">
        <v>0</v>
      </c>
      <c r="F2392" s="11">
        <f t="shared" si="155"/>
        <v>37103</v>
      </c>
      <c r="G2392" s="7">
        <v>37099</v>
      </c>
      <c r="H2392" s="16">
        <v>16082.52</v>
      </c>
      <c r="I2392" s="17">
        <f t="shared" si="156"/>
        <v>2.796379047367209E-3</v>
      </c>
      <c r="J2392" s="18">
        <f t="shared" si="153"/>
        <v>0.10038808162235321</v>
      </c>
      <c r="K2392" s="139"/>
      <c r="M2392" s="93"/>
    </row>
    <row r="2393" spans="1:13">
      <c r="A2393" s="11">
        <f t="shared" si="154"/>
        <v>37103</v>
      </c>
      <c r="B2393" s="7">
        <v>37102</v>
      </c>
      <c r="C2393" s="2" t="s">
        <v>0</v>
      </c>
      <c r="F2393" s="11">
        <f t="shared" si="155"/>
        <v>37103</v>
      </c>
      <c r="G2393" s="7">
        <v>37102</v>
      </c>
      <c r="H2393" s="16">
        <v>16199.5</v>
      </c>
      <c r="I2393" s="17">
        <f t="shared" si="156"/>
        <v>7.2474096745024866E-3</v>
      </c>
      <c r="J2393" s="18">
        <f t="shared" si="153"/>
        <v>0.10045688011843916</v>
      </c>
      <c r="K2393" s="139"/>
      <c r="M2393" s="93"/>
    </row>
    <row r="2394" spans="1:13">
      <c r="A2394" s="11">
        <f t="shared" si="154"/>
        <v>37103</v>
      </c>
      <c r="B2394" s="7">
        <v>37103</v>
      </c>
      <c r="C2394" s="2" t="s">
        <v>0</v>
      </c>
      <c r="F2394" s="11">
        <f t="shared" si="155"/>
        <v>37103</v>
      </c>
      <c r="G2394" s="7">
        <v>37103</v>
      </c>
      <c r="H2394" s="16">
        <v>16241.4</v>
      </c>
      <c r="I2394" s="17">
        <f t="shared" si="156"/>
        <v>2.5831603499842618E-3</v>
      </c>
      <c r="J2394" s="18">
        <f t="shared" si="153"/>
        <v>0.10049003401747274</v>
      </c>
      <c r="K2394" s="139"/>
      <c r="M2394" s="93"/>
    </row>
    <row r="2395" spans="1:13">
      <c r="A2395" s="11">
        <f t="shared" si="154"/>
        <v>37134</v>
      </c>
      <c r="B2395" s="7">
        <v>37104</v>
      </c>
      <c r="C2395" s="2" t="s">
        <v>0</v>
      </c>
      <c r="F2395" s="11">
        <f t="shared" si="155"/>
        <v>37134</v>
      </c>
      <c r="G2395" s="7">
        <v>37104</v>
      </c>
      <c r="H2395" s="16">
        <v>16482.34</v>
      </c>
      <c r="I2395" s="17">
        <f t="shared" si="156"/>
        <v>1.4725966778437924E-2</v>
      </c>
      <c r="J2395" s="18">
        <f t="shared" si="153"/>
        <v>0.10313975068326042</v>
      </c>
      <c r="K2395" s="139"/>
      <c r="M2395" s="93"/>
    </row>
    <row r="2396" spans="1:13">
      <c r="A2396" s="11">
        <f t="shared" si="154"/>
        <v>37134</v>
      </c>
      <c r="B2396" s="7">
        <v>37105</v>
      </c>
      <c r="C2396" s="2" t="s">
        <v>0</v>
      </c>
      <c r="F2396" s="11">
        <f t="shared" si="155"/>
        <v>37134</v>
      </c>
      <c r="G2396" s="7">
        <v>37105</v>
      </c>
      <c r="H2396" s="16">
        <v>16631</v>
      </c>
      <c r="I2396" s="17">
        <f t="shared" si="156"/>
        <v>8.9789189950823835E-3</v>
      </c>
      <c r="J2396" s="18">
        <f t="shared" si="153"/>
        <v>0.10404306059487731</v>
      </c>
      <c r="K2396" s="139"/>
      <c r="M2396" s="93"/>
    </row>
    <row r="2397" spans="1:13">
      <c r="A2397" s="11">
        <f t="shared" si="154"/>
        <v>37134</v>
      </c>
      <c r="B2397" s="7">
        <v>37106</v>
      </c>
      <c r="C2397" s="2" t="s">
        <v>0</v>
      </c>
      <c r="F2397" s="11">
        <f t="shared" si="155"/>
        <v>37134</v>
      </c>
      <c r="G2397" s="7">
        <v>37106</v>
      </c>
      <c r="H2397" s="16">
        <v>16632.18</v>
      </c>
      <c r="I2397" s="17">
        <f t="shared" si="156"/>
        <v>7.0949319968538537E-5</v>
      </c>
      <c r="J2397" s="18">
        <f t="shared" ref="J2397:J2460" si="157">IF(ISNUMBER(I2397),STDEV(I2308:I2397)*SQRT(252),"")</f>
        <v>0.10247267098763962</v>
      </c>
      <c r="K2397" s="139"/>
      <c r="M2397" s="93"/>
    </row>
    <row r="2398" spans="1:13">
      <c r="A2398" s="11">
        <f t="shared" si="154"/>
        <v>37134</v>
      </c>
      <c r="B2398" s="7">
        <v>37109</v>
      </c>
      <c r="C2398" s="2" t="s">
        <v>0</v>
      </c>
      <c r="F2398" s="11">
        <f t="shared" si="155"/>
        <v>37134</v>
      </c>
      <c r="G2398" s="7">
        <v>37109</v>
      </c>
      <c r="H2398" s="16">
        <v>16639.560000000001</v>
      </c>
      <c r="I2398" s="17">
        <f t="shared" si="156"/>
        <v>4.4361972779494781E-4</v>
      </c>
      <c r="J2398" s="18">
        <f t="shared" si="157"/>
        <v>9.9638946404762618E-2</v>
      </c>
      <c r="K2398" s="139"/>
      <c r="M2398" s="93"/>
    </row>
    <row r="2399" spans="1:13">
      <c r="A2399" s="11">
        <f t="shared" si="154"/>
        <v>37134</v>
      </c>
      <c r="B2399" s="7">
        <v>37110</v>
      </c>
      <c r="C2399" s="2" t="s">
        <v>0</v>
      </c>
      <c r="F2399" s="11">
        <f t="shared" si="155"/>
        <v>37134</v>
      </c>
      <c r="G2399" s="7">
        <v>37110</v>
      </c>
      <c r="H2399" s="16">
        <v>16646.7</v>
      </c>
      <c r="I2399" s="17">
        <f t="shared" si="156"/>
        <v>4.2900584862987339E-4</v>
      </c>
      <c r="J2399" s="18">
        <f t="shared" si="157"/>
        <v>9.9605247627702842E-2</v>
      </c>
      <c r="K2399" s="139"/>
      <c r="M2399" s="93"/>
    </row>
    <row r="2400" spans="1:13">
      <c r="A2400" s="11">
        <f t="shared" si="154"/>
        <v>37134</v>
      </c>
      <c r="B2400" s="7">
        <v>37111</v>
      </c>
      <c r="C2400" s="2" t="s">
        <v>0</v>
      </c>
      <c r="F2400" s="11">
        <f t="shared" si="155"/>
        <v>37134</v>
      </c>
      <c r="G2400" s="7">
        <v>37111</v>
      </c>
      <c r="H2400" s="16">
        <v>16629.73</v>
      </c>
      <c r="I2400" s="17">
        <f t="shared" si="156"/>
        <v>-1.0199412299414532E-3</v>
      </c>
      <c r="J2400" s="18">
        <f t="shared" si="157"/>
        <v>9.9651736705700364E-2</v>
      </c>
      <c r="K2400" s="139"/>
      <c r="M2400" s="93"/>
    </row>
    <row r="2401" spans="1:13">
      <c r="A2401" s="11">
        <f t="shared" si="154"/>
        <v>37134</v>
      </c>
      <c r="B2401" s="7">
        <v>37112</v>
      </c>
      <c r="C2401" s="2" t="s">
        <v>0</v>
      </c>
      <c r="F2401" s="11">
        <f t="shared" si="155"/>
        <v>37134</v>
      </c>
      <c r="G2401" s="7">
        <v>37112</v>
      </c>
      <c r="H2401" s="16">
        <v>16696.95</v>
      </c>
      <c r="I2401" s="17">
        <f t="shared" si="156"/>
        <v>4.0340106579624573E-3</v>
      </c>
      <c r="J2401" s="18">
        <f t="shared" si="157"/>
        <v>9.8978176640307863E-2</v>
      </c>
      <c r="K2401" s="139"/>
      <c r="M2401" s="93"/>
    </row>
    <row r="2402" spans="1:13">
      <c r="A2402" s="11">
        <f t="shared" si="154"/>
        <v>37134</v>
      </c>
      <c r="B2402" s="7">
        <v>37113</v>
      </c>
      <c r="C2402" s="2" t="s">
        <v>0</v>
      </c>
      <c r="F2402" s="11">
        <f t="shared" si="155"/>
        <v>37134</v>
      </c>
      <c r="G2402" s="7">
        <v>37113</v>
      </c>
      <c r="H2402" s="16">
        <v>16621.86</v>
      </c>
      <c r="I2402" s="17">
        <f t="shared" si="156"/>
        <v>-4.5073714895469243E-3</v>
      </c>
      <c r="J2402" s="18">
        <f t="shared" si="157"/>
        <v>9.9223255020408602E-2</v>
      </c>
      <c r="K2402" s="139"/>
      <c r="M2402" s="93"/>
    </row>
    <row r="2403" spans="1:13">
      <c r="A2403" s="11">
        <f t="shared" si="154"/>
        <v>37134</v>
      </c>
      <c r="B2403" s="7">
        <v>37116</v>
      </c>
      <c r="C2403" s="2" t="s">
        <v>0</v>
      </c>
      <c r="F2403" s="11">
        <f t="shared" si="155"/>
        <v>37134</v>
      </c>
      <c r="G2403" s="7">
        <v>37116</v>
      </c>
      <c r="H2403" s="16">
        <v>16542.03</v>
      </c>
      <c r="I2403" s="17">
        <f t="shared" si="156"/>
        <v>-4.8142816893304236E-3</v>
      </c>
      <c r="J2403" s="18">
        <f t="shared" si="157"/>
        <v>9.9142526777570794E-2</v>
      </c>
      <c r="K2403" s="139"/>
      <c r="M2403" s="93"/>
    </row>
    <row r="2404" spans="1:13">
      <c r="A2404" s="11">
        <f t="shared" si="154"/>
        <v>37134</v>
      </c>
      <c r="B2404" s="7">
        <v>37117</v>
      </c>
      <c r="C2404" s="2" t="s">
        <v>0</v>
      </c>
      <c r="F2404" s="11">
        <f t="shared" si="155"/>
        <v>37134</v>
      </c>
      <c r="G2404" s="7">
        <v>37117</v>
      </c>
      <c r="H2404" s="16">
        <v>16489.150000000001</v>
      </c>
      <c r="I2404" s="17">
        <f t="shared" si="156"/>
        <v>-3.2018259823457084E-3</v>
      </c>
      <c r="J2404" s="18">
        <f t="shared" si="157"/>
        <v>9.9183043380160707E-2</v>
      </c>
      <c r="K2404" s="139"/>
      <c r="M2404" s="93"/>
    </row>
    <row r="2405" spans="1:13">
      <c r="A2405" s="11">
        <f t="shared" si="154"/>
        <v>37134</v>
      </c>
      <c r="B2405" s="7">
        <v>37118</v>
      </c>
      <c r="C2405" s="2" t="s">
        <v>0</v>
      </c>
      <c r="F2405" s="11">
        <f t="shared" si="155"/>
        <v>37134</v>
      </c>
      <c r="G2405" s="7">
        <v>37118</v>
      </c>
      <c r="H2405" s="16">
        <v>16453.79</v>
      </c>
      <c r="I2405" s="17">
        <f t="shared" si="156"/>
        <v>-2.1467430399186903E-3</v>
      </c>
      <c r="J2405" s="18">
        <f t="shared" si="157"/>
        <v>9.8066122520524782E-2</v>
      </c>
      <c r="K2405" s="139"/>
      <c r="M2405" s="93"/>
    </row>
    <row r="2406" spans="1:13">
      <c r="A2406" s="11">
        <f t="shared" si="154"/>
        <v>37134</v>
      </c>
      <c r="B2406" s="7">
        <v>37119</v>
      </c>
      <c r="C2406" s="2" t="s">
        <v>0</v>
      </c>
      <c r="F2406" s="11">
        <f t="shared" si="155"/>
        <v>37134</v>
      </c>
      <c r="G2406" s="7">
        <v>37119</v>
      </c>
      <c r="H2406" s="16">
        <v>16281.18</v>
      </c>
      <c r="I2406" s="17">
        <f t="shared" si="156"/>
        <v>-1.0546006291061887E-2</v>
      </c>
      <c r="J2406" s="18">
        <f t="shared" si="157"/>
        <v>9.9444678011663165E-2</v>
      </c>
      <c r="K2406" s="139"/>
      <c r="M2406" s="93"/>
    </row>
    <row r="2407" spans="1:13">
      <c r="A2407" s="11">
        <f t="shared" si="154"/>
        <v>37134</v>
      </c>
      <c r="B2407" s="7">
        <v>37120</v>
      </c>
      <c r="C2407" s="2" t="s">
        <v>0</v>
      </c>
      <c r="F2407" s="11">
        <f t="shared" si="155"/>
        <v>37134</v>
      </c>
      <c r="G2407" s="7">
        <v>37120</v>
      </c>
      <c r="H2407" s="16">
        <v>16292.58</v>
      </c>
      <c r="I2407" s="17">
        <f t="shared" si="156"/>
        <v>6.9994992690014589E-4</v>
      </c>
      <c r="J2407" s="18">
        <f t="shared" si="157"/>
        <v>9.9446761036682985E-2</v>
      </c>
      <c r="K2407" s="139"/>
      <c r="M2407" s="93"/>
    </row>
    <row r="2408" spans="1:13">
      <c r="A2408" s="11">
        <f t="shared" si="154"/>
        <v>37134</v>
      </c>
      <c r="B2408" s="7">
        <v>37123</v>
      </c>
      <c r="C2408" s="2" t="s">
        <v>0</v>
      </c>
      <c r="F2408" s="11">
        <f t="shared" si="155"/>
        <v>37134</v>
      </c>
      <c r="G2408" s="7">
        <v>37123</v>
      </c>
      <c r="H2408" s="16">
        <v>16097.09</v>
      </c>
      <c r="I2408" s="17">
        <f t="shared" si="156"/>
        <v>-1.2071279134719165E-2</v>
      </c>
      <c r="J2408" s="18">
        <f t="shared" si="157"/>
        <v>0.10156763932921901</v>
      </c>
      <c r="K2408" s="139"/>
      <c r="M2408" s="93"/>
    </row>
    <row r="2409" spans="1:13">
      <c r="A2409" s="11">
        <f t="shared" si="154"/>
        <v>37134</v>
      </c>
      <c r="B2409" s="7">
        <v>37124</v>
      </c>
      <c r="C2409" s="2" t="s">
        <v>0</v>
      </c>
      <c r="F2409" s="11">
        <f t="shared" si="155"/>
        <v>37134</v>
      </c>
      <c r="G2409" s="7">
        <v>37124</v>
      </c>
      <c r="H2409" s="16">
        <v>16236.86</v>
      </c>
      <c r="I2409" s="17">
        <f t="shared" si="156"/>
        <v>8.6454559729692484E-3</v>
      </c>
      <c r="J2409" s="18">
        <f t="shared" si="157"/>
        <v>0.10212706116608594</v>
      </c>
      <c r="K2409" s="139"/>
      <c r="M2409" s="93"/>
    </row>
    <row r="2410" spans="1:13">
      <c r="A2410" s="11">
        <f t="shared" si="154"/>
        <v>37134</v>
      </c>
      <c r="B2410" s="7">
        <v>37125</v>
      </c>
      <c r="C2410" s="2" t="s">
        <v>0</v>
      </c>
      <c r="F2410" s="11">
        <f t="shared" si="155"/>
        <v>37134</v>
      </c>
      <c r="G2410" s="7">
        <v>37125</v>
      </c>
      <c r="H2410" s="16">
        <v>16197.3</v>
      </c>
      <c r="I2410" s="17">
        <f t="shared" si="156"/>
        <v>-2.4394046041246002E-3</v>
      </c>
      <c r="J2410" s="18">
        <f t="shared" si="157"/>
        <v>0.10177952400744648</v>
      </c>
      <c r="K2410" s="139"/>
      <c r="M2410" s="93"/>
    </row>
    <row r="2411" spans="1:13">
      <c r="A2411" s="11">
        <f t="shared" si="154"/>
        <v>37134</v>
      </c>
      <c r="B2411" s="7">
        <v>37126</v>
      </c>
      <c r="C2411" s="2" t="s">
        <v>0</v>
      </c>
      <c r="F2411" s="11">
        <f t="shared" si="155"/>
        <v>37134</v>
      </c>
      <c r="G2411" s="7">
        <v>37126</v>
      </c>
      <c r="H2411" s="16">
        <v>16247.73</v>
      </c>
      <c r="I2411" s="17">
        <f t="shared" si="156"/>
        <v>3.10864502893551E-3</v>
      </c>
      <c r="J2411" s="18">
        <f t="shared" si="157"/>
        <v>9.921347712828503E-2</v>
      </c>
      <c r="K2411" s="139"/>
      <c r="M2411" s="93"/>
    </row>
    <row r="2412" spans="1:13">
      <c r="A2412" s="11">
        <f t="shared" si="154"/>
        <v>37134</v>
      </c>
      <c r="B2412" s="7">
        <v>37127</v>
      </c>
      <c r="C2412" s="2" t="s">
        <v>0</v>
      </c>
      <c r="F2412" s="11">
        <f t="shared" si="155"/>
        <v>37134</v>
      </c>
      <c r="G2412" s="7">
        <v>37127</v>
      </c>
      <c r="H2412" s="16">
        <v>16384.5</v>
      </c>
      <c r="I2412" s="17">
        <f t="shared" si="156"/>
        <v>8.3825592593953606E-3</v>
      </c>
      <c r="J2412" s="18">
        <f t="shared" si="157"/>
        <v>9.9592161183753747E-2</v>
      </c>
      <c r="K2412" s="139"/>
      <c r="M2412" s="93"/>
    </row>
    <row r="2413" spans="1:13">
      <c r="A2413" s="11">
        <f t="shared" si="154"/>
        <v>37134</v>
      </c>
      <c r="B2413" s="7">
        <v>37130</v>
      </c>
      <c r="C2413" s="2" t="s">
        <v>0</v>
      </c>
      <c r="F2413" s="11">
        <f t="shared" si="155"/>
        <v>37134</v>
      </c>
      <c r="G2413" s="7">
        <v>37130</v>
      </c>
      <c r="H2413" s="16">
        <v>16517</v>
      </c>
      <c r="I2413" s="17">
        <f t="shared" si="156"/>
        <v>8.0543875693828079E-3</v>
      </c>
      <c r="J2413" s="18">
        <f t="shared" si="157"/>
        <v>0.10042727064918439</v>
      </c>
      <c r="K2413" s="139"/>
      <c r="M2413" s="93"/>
    </row>
    <row r="2414" spans="1:13">
      <c r="A2414" s="11">
        <f t="shared" si="154"/>
        <v>37134</v>
      </c>
      <c r="B2414" s="7">
        <v>37131</v>
      </c>
      <c r="C2414" s="2" t="s">
        <v>0</v>
      </c>
      <c r="F2414" s="11">
        <f t="shared" si="155"/>
        <v>37134</v>
      </c>
      <c r="G2414" s="7">
        <v>37131</v>
      </c>
      <c r="H2414" s="16">
        <v>16532.73</v>
      </c>
      <c r="I2414" s="17">
        <f t="shared" si="156"/>
        <v>9.5189892248805216E-4</v>
      </c>
      <c r="J2414" s="18">
        <f t="shared" si="157"/>
        <v>0.10043242710816959</v>
      </c>
      <c r="K2414" s="139"/>
      <c r="M2414" s="93"/>
    </row>
    <row r="2415" spans="1:13">
      <c r="A2415" s="11">
        <f t="shared" si="154"/>
        <v>37134</v>
      </c>
      <c r="B2415" s="7">
        <v>37132</v>
      </c>
      <c r="C2415" s="2" t="s">
        <v>0</v>
      </c>
      <c r="F2415" s="11">
        <f t="shared" si="155"/>
        <v>37134</v>
      </c>
      <c r="G2415" s="7">
        <v>37132</v>
      </c>
      <c r="H2415" s="16">
        <v>16421.47</v>
      </c>
      <c r="I2415" s="17">
        <f t="shared" si="156"/>
        <v>-6.7524274747306672E-3</v>
      </c>
      <c r="J2415" s="18">
        <f t="shared" si="157"/>
        <v>0.10112903138324389</v>
      </c>
      <c r="K2415" s="139"/>
      <c r="M2415" s="93"/>
    </row>
    <row r="2416" spans="1:13">
      <c r="A2416" s="11">
        <f t="shared" si="154"/>
        <v>37134</v>
      </c>
      <c r="B2416" s="7">
        <v>37133</v>
      </c>
      <c r="C2416" s="2" t="s">
        <v>0</v>
      </c>
      <c r="F2416" s="11">
        <f t="shared" si="155"/>
        <v>37134</v>
      </c>
      <c r="G2416" s="7">
        <v>37133</v>
      </c>
      <c r="H2416" s="16">
        <v>16299.16</v>
      </c>
      <c r="I2416" s="17">
        <f t="shared" si="156"/>
        <v>-7.4760522442341689E-3</v>
      </c>
      <c r="J2416" s="18">
        <f t="shared" si="157"/>
        <v>0.10179416803954573</v>
      </c>
      <c r="K2416" s="139"/>
      <c r="M2416" s="93"/>
    </row>
    <row r="2417" spans="1:13">
      <c r="A2417" s="11">
        <f t="shared" si="154"/>
        <v>37134</v>
      </c>
      <c r="B2417" s="7">
        <v>37134</v>
      </c>
      <c r="C2417" s="2" t="s">
        <v>0</v>
      </c>
      <c r="F2417" s="11">
        <f t="shared" si="155"/>
        <v>37134</v>
      </c>
      <c r="G2417" s="7">
        <v>37134</v>
      </c>
      <c r="H2417" s="16">
        <v>16062.57</v>
      </c>
      <c r="I2417" s="17">
        <f t="shared" si="156"/>
        <v>-1.4621852119880126E-2</v>
      </c>
      <c r="J2417" s="18">
        <f t="shared" si="157"/>
        <v>0.10430483201954881</v>
      </c>
      <c r="K2417" s="139"/>
      <c r="M2417" s="93"/>
    </row>
    <row r="2418" spans="1:13">
      <c r="A2418" s="11">
        <f t="shared" si="154"/>
        <v>37164</v>
      </c>
      <c r="B2418" s="7">
        <v>37137</v>
      </c>
      <c r="C2418" s="2" t="s">
        <v>0</v>
      </c>
      <c r="F2418" s="11">
        <f t="shared" si="155"/>
        <v>37164</v>
      </c>
      <c r="G2418" s="7">
        <v>37137</v>
      </c>
      <c r="H2418" s="16">
        <v>16065.95</v>
      </c>
      <c r="I2418" s="17">
        <f t="shared" si="156"/>
        <v>2.1040496185140693E-4</v>
      </c>
      <c r="J2418" s="18">
        <f t="shared" si="157"/>
        <v>0.10273360324954747</v>
      </c>
      <c r="K2418" s="139"/>
      <c r="M2418" s="93"/>
    </row>
    <row r="2419" spans="1:13">
      <c r="A2419" s="11">
        <f t="shared" si="154"/>
        <v>37164</v>
      </c>
      <c r="B2419" s="7">
        <v>37138</v>
      </c>
      <c r="C2419" s="2" t="s">
        <v>0</v>
      </c>
      <c r="F2419" s="11">
        <f t="shared" si="155"/>
        <v>37164</v>
      </c>
      <c r="G2419" s="7">
        <v>37138</v>
      </c>
      <c r="H2419" s="16">
        <v>16136.04</v>
      </c>
      <c r="I2419" s="17">
        <f t="shared" si="156"/>
        <v>4.3531539934932072E-3</v>
      </c>
      <c r="J2419" s="18">
        <f t="shared" si="157"/>
        <v>0.10299860356367088</v>
      </c>
      <c r="K2419" s="139"/>
      <c r="M2419" s="93"/>
    </row>
    <row r="2420" spans="1:13">
      <c r="A2420" s="11">
        <f t="shared" si="154"/>
        <v>37164</v>
      </c>
      <c r="B2420" s="7">
        <v>37139</v>
      </c>
      <c r="C2420" s="2" t="s">
        <v>0</v>
      </c>
      <c r="F2420" s="11">
        <f t="shared" si="155"/>
        <v>37164</v>
      </c>
      <c r="G2420" s="7">
        <v>37139</v>
      </c>
      <c r="H2420" s="16">
        <v>16145.61</v>
      </c>
      <c r="I2420" s="17">
        <f t="shared" si="156"/>
        <v>5.9290651378418244E-4</v>
      </c>
      <c r="J2420" s="18">
        <f t="shared" si="157"/>
        <v>0.10299551634527719</v>
      </c>
      <c r="K2420" s="139"/>
      <c r="M2420" s="93"/>
    </row>
    <row r="2421" spans="1:13">
      <c r="A2421" s="11">
        <f t="shared" si="154"/>
        <v>37164</v>
      </c>
      <c r="B2421" s="7">
        <v>37140</v>
      </c>
      <c r="C2421" s="2" t="s">
        <v>0</v>
      </c>
      <c r="F2421" s="11">
        <f t="shared" si="155"/>
        <v>37164</v>
      </c>
      <c r="G2421" s="7">
        <v>37140</v>
      </c>
      <c r="H2421" s="16">
        <v>16029.03</v>
      </c>
      <c r="I2421" s="17">
        <f t="shared" si="156"/>
        <v>-7.246732842021486E-3</v>
      </c>
      <c r="J2421" s="18">
        <f t="shared" si="157"/>
        <v>0.10323280888925959</v>
      </c>
      <c r="K2421" s="139"/>
      <c r="M2421" s="93"/>
    </row>
    <row r="2422" spans="1:13">
      <c r="A2422" s="11">
        <f t="shared" si="154"/>
        <v>37164</v>
      </c>
      <c r="B2422" s="7">
        <v>37141</v>
      </c>
      <c r="C2422" s="2" t="s">
        <v>0</v>
      </c>
      <c r="F2422" s="11">
        <f t="shared" si="155"/>
        <v>37164</v>
      </c>
      <c r="G2422" s="7">
        <v>37141</v>
      </c>
      <c r="H2422" s="16">
        <v>15888.51</v>
      </c>
      <c r="I2422" s="17">
        <f t="shared" si="156"/>
        <v>-8.8052467641859221E-3</v>
      </c>
      <c r="J2422" s="18">
        <f t="shared" si="157"/>
        <v>0.10415752094963288</v>
      </c>
      <c r="K2422" s="139"/>
      <c r="M2422" s="93"/>
    </row>
    <row r="2423" spans="1:13">
      <c r="A2423" s="11">
        <f t="shared" si="154"/>
        <v>37164</v>
      </c>
      <c r="B2423" s="7">
        <v>37144</v>
      </c>
      <c r="C2423" s="2" t="s">
        <v>0</v>
      </c>
      <c r="F2423" s="11">
        <f t="shared" si="155"/>
        <v>37164</v>
      </c>
      <c r="G2423" s="7">
        <v>37144</v>
      </c>
      <c r="H2423" s="16">
        <v>15934.86</v>
      </c>
      <c r="I2423" s="17">
        <f t="shared" si="156"/>
        <v>2.9129556533143012E-3</v>
      </c>
      <c r="J2423" s="18">
        <f t="shared" si="157"/>
        <v>0.10399107325552343</v>
      </c>
      <c r="K2423" s="139"/>
      <c r="M2423" s="93"/>
    </row>
    <row r="2424" spans="1:13">
      <c r="A2424" s="11">
        <f t="shared" si="154"/>
        <v>37164</v>
      </c>
      <c r="B2424" s="7">
        <v>37145</v>
      </c>
      <c r="C2424" s="2" t="s">
        <v>0</v>
      </c>
      <c r="F2424" s="11">
        <f t="shared" si="155"/>
        <v>37164</v>
      </c>
      <c r="G2424" s="7">
        <v>37145</v>
      </c>
      <c r="H2424" s="16">
        <v>15932.85</v>
      </c>
      <c r="I2424" s="17">
        <f t="shared" si="156"/>
        <v>-1.261464976720896E-4</v>
      </c>
      <c r="J2424" s="18">
        <f t="shared" si="157"/>
        <v>0.10370552913746574</v>
      </c>
      <c r="K2424" s="139"/>
      <c r="M2424" s="93"/>
    </row>
    <row r="2425" spans="1:13">
      <c r="A2425" s="11">
        <f t="shared" si="154"/>
        <v>37164</v>
      </c>
      <c r="B2425" s="7">
        <v>37146</v>
      </c>
      <c r="C2425" s="2" t="s">
        <v>0</v>
      </c>
      <c r="F2425" s="11">
        <f t="shared" si="155"/>
        <v>37164</v>
      </c>
      <c r="G2425" s="7">
        <v>37146</v>
      </c>
      <c r="H2425" s="16">
        <v>15274.27</v>
      </c>
      <c r="I2425" s="17">
        <f t="shared" si="156"/>
        <v>-4.2213302232868545E-2</v>
      </c>
      <c r="J2425" s="18">
        <f t="shared" si="157"/>
        <v>0.12520533106191917</v>
      </c>
      <c r="K2425" s="139"/>
      <c r="M2425" s="93"/>
    </row>
    <row r="2426" spans="1:13">
      <c r="A2426" s="11">
        <f t="shared" si="154"/>
        <v>37164</v>
      </c>
      <c r="B2426" s="7">
        <v>37147</v>
      </c>
      <c r="C2426" s="2" t="s">
        <v>0</v>
      </c>
      <c r="F2426" s="11">
        <f t="shared" si="155"/>
        <v>37164</v>
      </c>
      <c r="G2426" s="7">
        <v>37147</v>
      </c>
      <c r="H2426" s="16">
        <v>15365.78</v>
      </c>
      <c r="I2426" s="17">
        <f t="shared" si="156"/>
        <v>5.9732456106959507E-3</v>
      </c>
      <c r="J2426" s="18">
        <f t="shared" si="157"/>
        <v>0.12386400941933247</v>
      </c>
      <c r="K2426" s="139"/>
      <c r="M2426" s="93"/>
    </row>
    <row r="2427" spans="1:13">
      <c r="A2427" s="11">
        <f t="shared" si="154"/>
        <v>37164</v>
      </c>
      <c r="B2427" s="7">
        <v>37148</v>
      </c>
      <c r="C2427" s="2" t="s">
        <v>0</v>
      </c>
      <c r="F2427" s="11">
        <f t="shared" si="155"/>
        <v>37164</v>
      </c>
      <c r="G2427" s="7">
        <v>37148</v>
      </c>
      <c r="H2427" s="16">
        <v>15243.4</v>
      </c>
      <c r="I2427" s="17">
        <f t="shared" si="156"/>
        <v>-7.9963365300863946E-3</v>
      </c>
      <c r="J2427" s="18">
        <f t="shared" si="157"/>
        <v>0.12440219879628564</v>
      </c>
      <c r="K2427" s="139"/>
      <c r="M2427" s="93"/>
    </row>
    <row r="2428" spans="1:13">
      <c r="A2428" s="11">
        <f t="shared" si="154"/>
        <v>37164</v>
      </c>
      <c r="B2428" s="7">
        <v>37151</v>
      </c>
      <c r="C2428" s="2" t="s">
        <v>0</v>
      </c>
      <c r="F2428" s="11">
        <f t="shared" si="155"/>
        <v>37164</v>
      </c>
      <c r="G2428" s="7">
        <v>37151</v>
      </c>
      <c r="H2428" s="16">
        <v>14553</v>
      </c>
      <c r="I2428" s="17">
        <f t="shared" si="156"/>
        <v>-4.6349464557711759E-2</v>
      </c>
      <c r="J2428" s="18">
        <f t="shared" si="157"/>
        <v>0.14584463520551788</v>
      </c>
      <c r="K2428" s="139"/>
      <c r="M2428" s="93"/>
    </row>
    <row r="2429" spans="1:13">
      <c r="A2429" s="11">
        <f t="shared" si="154"/>
        <v>37164</v>
      </c>
      <c r="B2429" s="7">
        <v>37152</v>
      </c>
      <c r="C2429" s="2" t="s">
        <v>0</v>
      </c>
      <c r="F2429" s="11">
        <f t="shared" si="155"/>
        <v>37164</v>
      </c>
      <c r="G2429" s="7">
        <v>37152</v>
      </c>
      <c r="H2429" s="16">
        <v>14819.98</v>
      </c>
      <c r="I2429" s="17">
        <f t="shared" si="156"/>
        <v>1.8179112408175709E-2</v>
      </c>
      <c r="J2429" s="18">
        <f t="shared" si="157"/>
        <v>0.1493394499003442</v>
      </c>
      <c r="K2429" s="139"/>
      <c r="M2429" s="93"/>
    </row>
    <row r="2430" spans="1:13">
      <c r="A2430" s="11">
        <f t="shared" si="154"/>
        <v>37164</v>
      </c>
      <c r="B2430" s="7">
        <v>37153</v>
      </c>
      <c r="C2430" s="2" t="s">
        <v>0</v>
      </c>
      <c r="F2430" s="11">
        <f t="shared" si="155"/>
        <v>37164</v>
      </c>
      <c r="G2430" s="7">
        <v>37153</v>
      </c>
      <c r="H2430" s="16">
        <v>14943.11</v>
      </c>
      <c r="I2430" s="17">
        <f t="shared" si="156"/>
        <v>8.2740536990940829E-3</v>
      </c>
      <c r="J2430" s="18">
        <f t="shared" si="157"/>
        <v>0.15013672004869844</v>
      </c>
      <c r="K2430" s="139"/>
      <c r="M2430" s="93"/>
    </row>
    <row r="2431" spans="1:13">
      <c r="A2431" s="11">
        <f t="shared" si="154"/>
        <v>37164</v>
      </c>
      <c r="B2431" s="7">
        <v>37154</v>
      </c>
      <c r="C2431" s="2" t="s">
        <v>0</v>
      </c>
      <c r="F2431" s="11">
        <f t="shared" si="155"/>
        <v>37164</v>
      </c>
      <c r="G2431" s="7">
        <v>37154</v>
      </c>
      <c r="H2431" s="16">
        <v>14687.1</v>
      </c>
      <c r="I2431" s="17">
        <f t="shared" si="156"/>
        <v>-1.7280766547487798E-2</v>
      </c>
      <c r="J2431" s="18">
        <f t="shared" si="157"/>
        <v>0.15158319114256821</v>
      </c>
      <c r="K2431" s="139"/>
      <c r="M2431" s="93"/>
    </row>
    <row r="2432" spans="1:13">
      <c r="A2432" s="11">
        <f t="shared" si="154"/>
        <v>37164</v>
      </c>
      <c r="B2432" s="7">
        <v>37155</v>
      </c>
      <c r="C2432" s="2" t="s">
        <v>0</v>
      </c>
      <c r="F2432" s="11">
        <f t="shared" si="155"/>
        <v>37164</v>
      </c>
      <c r="G2432" s="7">
        <v>37155</v>
      </c>
      <c r="H2432" s="16">
        <v>14486.82</v>
      </c>
      <c r="I2432" s="17">
        <f t="shared" si="156"/>
        <v>-1.3730286941345152E-2</v>
      </c>
      <c r="J2432" s="18">
        <f t="shared" si="157"/>
        <v>0.15299389000318131</v>
      </c>
      <c r="K2432" s="139"/>
      <c r="M2432" s="93"/>
    </row>
    <row r="2433" spans="1:13">
      <c r="A2433" s="11">
        <f t="shared" si="154"/>
        <v>37164</v>
      </c>
      <c r="B2433" s="7">
        <v>37158</v>
      </c>
      <c r="C2433" s="2" t="s">
        <v>0</v>
      </c>
      <c r="F2433" s="11">
        <f t="shared" si="155"/>
        <v>37164</v>
      </c>
      <c r="G2433" s="7">
        <v>37158</v>
      </c>
      <c r="H2433" s="16">
        <v>14412.6</v>
      </c>
      <c r="I2433" s="17">
        <f t="shared" si="156"/>
        <v>-5.1364465570102732E-3</v>
      </c>
      <c r="J2433" s="18">
        <f t="shared" si="157"/>
        <v>0.15206408791216947</v>
      </c>
      <c r="K2433" s="139"/>
      <c r="M2433" s="93"/>
    </row>
    <row r="2434" spans="1:13">
      <c r="A2434" s="11">
        <f t="shared" si="154"/>
        <v>37164</v>
      </c>
      <c r="B2434" s="7">
        <v>37159</v>
      </c>
      <c r="C2434" s="2" t="s">
        <v>0</v>
      </c>
      <c r="F2434" s="11">
        <f t="shared" si="155"/>
        <v>37164</v>
      </c>
      <c r="G2434" s="7">
        <v>37159</v>
      </c>
      <c r="H2434" s="16">
        <v>14600.33</v>
      </c>
      <c r="I2434" s="17">
        <f t="shared" si="156"/>
        <v>1.2941307205962826E-2</v>
      </c>
      <c r="J2434" s="18">
        <f t="shared" si="157"/>
        <v>0.15397279183907994</v>
      </c>
      <c r="K2434" s="139"/>
      <c r="M2434" s="93"/>
    </row>
    <row r="2435" spans="1:13">
      <c r="A2435" s="11">
        <f t="shared" ref="A2435:A2498" si="158">EOMONTH(B2435,0)</f>
        <v>37164</v>
      </c>
      <c r="B2435" s="7">
        <v>37160</v>
      </c>
      <c r="C2435" s="2" t="s">
        <v>0</v>
      </c>
      <c r="F2435" s="11">
        <f t="shared" ref="F2435:F2498" si="159">EOMONTH(G2435,0)</f>
        <v>37164</v>
      </c>
      <c r="G2435" s="7">
        <v>37160</v>
      </c>
      <c r="H2435" s="16">
        <v>14740.71</v>
      </c>
      <c r="I2435" s="17">
        <f t="shared" si="156"/>
        <v>9.568922652219581E-3</v>
      </c>
      <c r="J2435" s="18">
        <f t="shared" si="157"/>
        <v>0.15506097873545385</v>
      </c>
      <c r="K2435" s="139"/>
      <c r="M2435" s="93"/>
    </row>
    <row r="2436" spans="1:13">
      <c r="A2436" s="11">
        <f t="shared" si="158"/>
        <v>37164</v>
      </c>
      <c r="B2436" s="7">
        <v>37161</v>
      </c>
      <c r="C2436" s="2" t="s">
        <v>0</v>
      </c>
      <c r="F2436" s="11">
        <f t="shared" si="159"/>
        <v>37164</v>
      </c>
      <c r="G2436" s="7">
        <v>37161</v>
      </c>
      <c r="H2436" s="16">
        <v>14790.31</v>
      </c>
      <c r="I2436" s="17">
        <f t="shared" ref="I2436:I2499" si="160">IF(AND(ISNUMBER(H2435),ISNUMBER(H2436)),LN(H2436/H2435)," ")</f>
        <v>3.3591827604312558E-3</v>
      </c>
      <c r="J2436" s="18">
        <f t="shared" si="157"/>
        <v>0.15523835173723627</v>
      </c>
      <c r="K2436" s="139"/>
      <c r="M2436" s="93"/>
    </row>
    <row r="2437" spans="1:13">
      <c r="A2437" s="11">
        <f t="shared" si="158"/>
        <v>37164</v>
      </c>
      <c r="B2437" s="7">
        <v>37162</v>
      </c>
      <c r="C2437" s="2" t="s">
        <v>0</v>
      </c>
      <c r="F2437" s="11">
        <f t="shared" si="159"/>
        <v>37164</v>
      </c>
      <c r="G2437" s="7">
        <v>37162</v>
      </c>
      <c r="H2437" s="16">
        <v>15029.43</v>
      </c>
      <c r="I2437" s="17">
        <f t="shared" si="160"/>
        <v>1.6038042282818174E-2</v>
      </c>
      <c r="J2437" s="18">
        <f t="shared" si="157"/>
        <v>0.15777849225769996</v>
      </c>
      <c r="K2437" s="139"/>
      <c r="M2437" s="93"/>
    </row>
    <row r="2438" spans="1:13">
      <c r="A2438" s="11">
        <f t="shared" si="158"/>
        <v>37195</v>
      </c>
      <c r="B2438" s="7">
        <v>37165</v>
      </c>
      <c r="C2438" s="2" t="s">
        <v>0</v>
      </c>
      <c r="F2438" s="11">
        <f t="shared" si="159"/>
        <v>37195</v>
      </c>
      <c r="G2438" s="7">
        <v>37165</v>
      </c>
      <c r="H2438" s="16">
        <v>15275.65</v>
      </c>
      <c r="I2438" s="17">
        <f t="shared" si="160"/>
        <v>1.6249778449739224E-2</v>
      </c>
      <c r="J2438" s="18">
        <f t="shared" si="157"/>
        <v>0.16043309092515717</v>
      </c>
      <c r="K2438" s="139"/>
      <c r="M2438" s="93"/>
    </row>
    <row r="2439" spans="1:13">
      <c r="A2439" s="11">
        <f t="shared" si="158"/>
        <v>37195</v>
      </c>
      <c r="B2439" s="7">
        <v>37166</v>
      </c>
      <c r="C2439" s="2" t="s">
        <v>0</v>
      </c>
      <c r="F2439" s="11">
        <f t="shared" si="159"/>
        <v>37195</v>
      </c>
      <c r="G2439" s="7">
        <v>37166</v>
      </c>
      <c r="H2439" s="16">
        <v>15479.13</v>
      </c>
      <c r="I2439" s="17">
        <f t="shared" si="160"/>
        <v>1.3232607688040115E-2</v>
      </c>
      <c r="J2439" s="18">
        <f t="shared" si="157"/>
        <v>0.16214388374963021</v>
      </c>
      <c r="K2439" s="139"/>
      <c r="M2439" s="93"/>
    </row>
    <row r="2440" spans="1:13">
      <c r="A2440" s="11">
        <f t="shared" si="158"/>
        <v>37195</v>
      </c>
      <c r="B2440" s="7">
        <v>37167</v>
      </c>
      <c r="C2440" s="2" t="s">
        <v>0</v>
      </c>
      <c r="F2440" s="11">
        <f t="shared" si="159"/>
        <v>37195</v>
      </c>
      <c r="G2440" s="7">
        <v>37167</v>
      </c>
      <c r="H2440" s="16">
        <v>15414.81</v>
      </c>
      <c r="I2440" s="17">
        <f t="shared" si="160"/>
        <v>-4.1639294265027925E-3</v>
      </c>
      <c r="J2440" s="18">
        <f t="shared" si="157"/>
        <v>0.16219351180366409</v>
      </c>
      <c r="K2440" s="139"/>
      <c r="M2440" s="93"/>
    </row>
    <row r="2441" spans="1:13">
      <c r="A2441" s="11">
        <f t="shared" si="158"/>
        <v>37195</v>
      </c>
      <c r="B2441" s="7">
        <v>37168</v>
      </c>
      <c r="C2441" s="2" t="s">
        <v>0</v>
      </c>
      <c r="F2441" s="11">
        <f t="shared" si="159"/>
        <v>37195</v>
      </c>
      <c r="G2441" s="7">
        <v>37168</v>
      </c>
      <c r="H2441" s="16">
        <v>15440.28</v>
      </c>
      <c r="I2441" s="17">
        <f t="shared" si="160"/>
        <v>1.6509435418998507E-3</v>
      </c>
      <c r="J2441" s="18">
        <f t="shared" si="157"/>
        <v>0.1620049099251952</v>
      </c>
      <c r="K2441" s="139"/>
      <c r="M2441" s="93"/>
    </row>
    <row r="2442" spans="1:13">
      <c r="A2442" s="11">
        <f t="shared" si="158"/>
        <v>37195</v>
      </c>
      <c r="B2442" s="7">
        <v>37169</v>
      </c>
      <c r="C2442" s="2" t="s">
        <v>0</v>
      </c>
      <c r="F2442" s="11">
        <f t="shared" si="159"/>
        <v>37195</v>
      </c>
      <c r="G2442" s="7">
        <v>37169</v>
      </c>
      <c r="H2442" s="16">
        <v>15683.38</v>
      </c>
      <c r="I2442" s="17">
        <f t="shared" si="160"/>
        <v>1.5621873769544992E-2</v>
      </c>
      <c r="J2442" s="18">
        <f t="shared" si="157"/>
        <v>0.16413299259611738</v>
      </c>
      <c r="K2442" s="139"/>
      <c r="M2442" s="93"/>
    </row>
    <row r="2443" spans="1:13">
      <c r="A2443" s="11">
        <f t="shared" si="158"/>
        <v>37195</v>
      </c>
      <c r="B2443" s="7">
        <v>37172</v>
      </c>
      <c r="C2443" s="2" t="s">
        <v>0</v>
      </c>
      <c r="F2443" s="11">
        <f t="shared" si="159"/>
        <v>37195</v>
      </c>
      <c r="G2443" s="7">
        <v>37172</v>
      </c>
      <c r="H2443" s="16">
        <v>15489.74</v>
      </c>
      <c r="I2443" s="17">
        <f t="shared" si="160"/>
        <v>-1.2423683651457107E-2</v>
      </c>
      <c r="J2443" s="18">
        <f t="shared" si="157"/>
        <v>0.16404764154200002</v>
      </c>
      <c r="K2443" s="139"/>
      <c r="M2443" s="93"/>
    </row>
    <row r="2444" spans="1:13">
      <c r="A2444" s="11">
        <f t="shared" si="158"/>
        <v>37195</v>
      </c>
      <c r="B2444" s="7">
        <v>37173</v>
      </c>
      <c r="C2444" s="2" t="s">
        <v>0</v>
      </c>
      <c r="F2444" s="11">
        <f t="shared" si="159"/>
        <v>37195</v>
      </c>
      <c r="G2444" s="7">
        <v>37173</v>
      </c>
      <c r="H2444" s="16">
        <v>15558.22</v>
      </c>
      <c r="I2444" s="17">
        <f t="shared" si="160"/>
        <v>4.4112470543354668E-3</v>
      </c>
      <c r="J2444" s="18">
        <f t="shared" si="157"/>
        <v>0.16427791004305689</v>
      </c>
      <c r="K2444" s="139"/>
      <c r="M2444" s="93"/>
    </row>
    <row r="2445" spans="1:13">
      <c r="A2445" s="11">
        <f t="shared" si="158"/>
        <v>37195</v>
      </c>
      <c r="B2445" s="7">
        <v>37174</v>
      </c>
      <c r="C2445" s="2" t="s">
        <v>0</v>
      </c>
      <c r="F2445" s="11">
        <f t="shared" si="159"/>
        <v>37195</v>
      </c>
      <c r="G2445" s="7">
        <v>37174</v>
      </c>
      <c r="H2445" s="16">
        <v>15478.23</v>
      </c>
      <c r="I2445" s="17">
        <f t="shared" si="160"/>
        <v>-5.1545957807779992E-3</v>
      </c>
      <c r="J2445" s="18">
        <f t="shared" si="157"/>
        <v>0.16442889053489149</v>
      </c>
      <c r="K2445" s="139"/>
      <c r="M2445" s="93"/>
    </row>
    <row r="2446" spans="1:13">
      <c r="A2446" s="11">
        <f t="shared" si="158"/>
        <v>37195</v>
      </c>
      <c r="B2446" s="7">
        <v>37175</v>
      </c>
      <c r="C2446" s="2" t="s">
        <v>0</v>
      </c>
      <c r="F2446" s="11">
        <f t="shared" si="159"/>
        <v>37195</v>
      </c>
      <c r="G2446" s="7">
        <v>37175</v>
      </c>
      <c r="H2446" s="16">
        <v>15789.2</v>
      </c>
      <c r="I2446" s="17">
        <f t="shared" si="160"/>
        <v>1.9891641467333895E-2</v>
      </c>
      <c r="J2446" s="18">
        <f t="shared" si="157"/>
        <v>0.16780798825151858</v>
      </c>
      <c r="K2446" s="139"/>
      <c r="M2446" s="93"/>
    </row>
    <row r="2447" spans="1:13">
      <c r="A2447" s="11">
        <f t="shared" si="158"/>
        <v>37195</v>
      </c>
      <c r="B2447" s="7">
        <v>37176</v>
      </c>
      <c r="C2447" s="2" t="s">
        <v>0</v>
      </c>
      <c r="F2447" s="11">
        <f t="shared" si="159"/>
        <v>37195</v>
      </c>
      <c r="G2447" s="7">
        <v>37176</v>
      </c>
      <c r="H2447" s="16">
        <v>15913.23</v>
      </c>
      <c r="I2447" s="17">
        <f t="shared" si="160"/>
        <v>7.824676708794609E-3</v>
      </c>
      <c r="J2447" s="18">
        <f t="shared" si="157"/>
        <v>0.16838617974326678</v>
      </c>
      <c r="K2447" s="139"/>
      <c r="M2447" s="93"/>
    </row>
    <row r="2448" spans="1:13">
      <c r="A2448" s="11">
        <f t="shared" si="158"/>
        <v>37195</v>
      </c>
      <c r="B2448" s="7">
        <v>37179</v>
      </c>
      <c r="C2448" s="2" t="s">
        <v>0</v>
      </c>
      <c r="F2448" s="11">
        <f t="shared" si="159"/>
        <v>37195</v>
      </c>
      <c r="G2448" s="7">
        <v>37179</v>
      </c>
      <c r="H2448" s="16">
        <v>15788.93</v>
      </c>
      <c r="I2448" s="17">
        <f t="shared" si="160"/>
        <v>-7.8417771514114002E-3</v>
      </c>
      <c r="J2448" s="18">
        <f t="shared" si="157"/>
        <v>0.16882121978115519</v>
      </c>
      <c r="K2448" s="139"/>
      <c r="M2448" s="93"/>
    </row>
    <row r="2449" spans="1:13">
      <c r="A2449" s="11">
        <f t="shared" si="158"/>
        <v>37195</v>
      </c>
      <c r="B2449" s="7">
        <v>37180</v>
      </c>
      <c r="C2449" s="2" t="s">
        <v>0</v>
      </c>
      <c r="F2449" s="11">
        <f t="shared" si="159"/>
        <v>37195</v>
      </c>
      <c r="G2449" s="7">
        <v>37180</v>
      </c>
      <c r="H2449" s="16">
        <v>15844.77</v>
      </c>
      <c r="I2449" s="17">
        <f t="shared" si="160"/>
        <v>3.5304158538754997E-3</v>
      </c>
      <c r="J2449" s="18">
        <f t="shared" si="157"/>
        <v>0.16831817235700286</v>
      </c>
      <c r="K2449" s="139"/>
      <c r="M2449" s="93"/>
    </row>
    <row r="2450" spans="1:13">
      <c r="A2450" s="11">
        <f t="shared" si="158"/>
        <v>37195</v>
      </c>
      <c r="B2450" s="7">
        <v>37181</v>
      </c>
      <c r="C2450" s="2" t="s">
        <v>0</v>
      </c>
      <c r="F2450" s="11">
        <f t="shared" si="159"/>
        <v>37195</v>
      </c>
      <c r="G2450" s="7">
        <v>37181</v>
      </c>
      <c r="H2450" s="16">
        <v>15980.67</v>
      </c>
      <c r="I2450" s="17">
        <f t="shared" si="160"/>
        <v>8.5403894509988049E-3</v>
      </c>
      <c r="J2450" s="18">
        <f t="shared" si="157"/>
        <v>0.16890751515824923</v>
      </c>
      <c r="K2450" s="139"/>
      <c r="M2450" s="93"/>
    </row>
    <row r="2451" spans="1:13">
      <c r="A2451" s="11">
        <f t="shared" si="158"/>
        <v>37195</v>
      </c>
      <c r="B2451" s="7">
        <v>37182</v>
      </c>
      <c r="C2451" s="2" t="s">
        <v>0</v>
      </c>
      <c r="F2451" s="11">
        <f t="shared" si="159"/>
        <v>37195</v>
      </c>
      <c r="G2451" s="7">
        <v>37182</v>
      </c>
      <c r="H2451" s="16">
        <v>15791.1</v>
      </c>
      <c r="I2451" s="17">
        <f t="shared" si="160"/>
        <v>-1.1933376682836153E-2</v>
      </c>
      <c r="J2451" s="18">
        <f t="shared" si="157"/>
        <v>0.16963616461580111</v>
      </c>
      <c r="K2451" s="139"/>
      <c r="M2451" s="93"/>
    </row>
    <row r="2452" spans="1:13">
      <c r="A2452" s="11">
        <f t="shared" si="158"/>
        <v>37195</v>
      </c>
      <c r="B2452" s="7">
        <v>37183</v>
      </c>
      <c r="C2452" s="2" t="s">
        <v>0</v>
      </c>
      <c r="F2452" s="11">
        <f t="shared" si="159"/>
        <v>37195</v>
      </c>
      <c r="G2452" s="7">
        <v>37183</v>
      </c>
      <c r="H2452" s="16">
        <v>15671.7</v>
      </c>
      <c r="I2452" s="17">
        <f t="shared" si="160"/>
        <v>-7.5899521462054614E-3</v>
      </c>
      <c r="J2452" s="18">
        <f t="shared" si="157"/>
        <v>0.17000166550818935</v>
      </c>
      <c r="K2452" s="139"/>
      <c r="M2452" s="93"/>
    </row>
    <row r="2453" spans="1:13">
      <c r="A2453" s="11">
        <f t="shared" si="158"/>
        <v>37195</v>
      </c>
      <c r="B2453" s="7">
        <v>37186</v>
      </c>
      <c r="C2453" s="2" t="s">
        <v>0</v>
      </c>
      <c r="F2453" s="11">
        <f t="shared" si="159"/>
        <v>37195</v>
      </c>
      <c r="G2453" s="7">
        <v>37186</v>
      </c>
      <c r="H2453" s="16">
        <v>15691.6</v>
      </c>
      <c r="I2453" s="17">
        <f t="shared" si="160"/>
        <v>1.2689992870973995E-3</v>
      </c>
      <c r="J2453" s="18">
        <f t="shared" si="157"/>
        <v>0.16943524252323913</v>
      </c>
      <c r="K2453" s="139"/>
      <c r="M2453" s="93"/>
    </row>
    <row r="2454" spans="1:13">
      <c r="A2454" s="11">
        <f t="shared" si="158"/>
        <v>37195</v>
      </c>
      <c r="B2454" s="7">
        <v>37187</v>
      </c>
      <c r="C2454" s="2" t="s">
        <v>0</v>
      </c>
      <c r="F2454" s="11">
        <f t="shared" si="159"/>
        <v>37195</v>
      </c>
      <c r="G2454" s="7">
        <v>37187</v>
      </c>
      <c r="H2454" s="16">
        <v>15855.71</v>
      </c>
      <c r="I2454" s="17">
        <f t="shared" si="160"/>
        <v>1.0404150487400168E-2</v>
      </c>
      <c r="J2454" s="18">
        <f t="shared" si="157"/>
        <v>0.17042457678588624</v>
      </c>
      <c r="K2454" s="139"/>
      <c r="M2454" s="93"/>
    </row>
    <row r="2455" spans="1:13">
      <c r="A2455" s="11">
        <f t="shared" si="158"/>
        <v>37195</v>
      </c>
      <c r="B2455" s="7">
        <v>37188</v>
      </c>
      <c r="C2455" s="2" t="s">
        <v>0</v>
      </c>
      <c r="F2455" s="11">
        <f t="shared" si="159"/>
        <v>37195</v>
      </c>
      <c r="G2455" s="7">
        <v>37188</v>
      </c>
      <c r="H2455" s="16">
        <v>16021.51</v>
      </c>
      <c r="I2455" s="17">
        <f t="shared" si="160"/>
        <v>1.040250656289427E-2</v>
      </c>
      <c r="J2455" s="18">
        <f t="shared" si="157"/>
        <v>0.17079781122670901</v>
      </c>
      <c r="K2455" s="139"/>
      <c r="M2455" s="93"/>
    </row>
    <row r="2456" spans="1:13">
      <c r="A2456" s="11">
        <f t="shared" si="158"/>
        <v>37195</v>
      </c>
      <c r="B2456" s="7">
        <v>37189</v>
      </c>
      <c r="C2456" s="2" t="s">
        <v>0</v>
      </c>
      <c r="F2456" s="11">
        <f t="shared" si="159"/>
        <v>37195</v>
      </c>
      <c r="G2456" s="7">
        <v>37189</v>
      </c>
      <c r="H2456" s="16">
        <v>16063.45</v>
      </c>
      <c r="I2456" s="17">
        <f t="shared" si="160"/>
        <v>2.6143104985632878E-3</v>
      </c>
      <c r="J2456" s="18">
        <f t="shared" si="157"/>
        <v>0.17087326878840381</v>
      </c>
      <c r="K2456" s="139"/>
      <c r="M2456" s="93"/>
    </row>
    <row r="2457" spans="1:13">
      <c r="A2457" s="11">
        <f t="shared" si="158"/>
        <v>37195</v>
      </c>
      <c r="B2457" s="7">
        <v>37190</v>
      </c>
      <c r="C2457" s="2" t="s">
        <v>0</v>
      </c>
      <c r="F2457" s="11">
        <f t="shared" si="159"/>
        <v>37195</v>
      </c>
      <c r="G2457" s="7">
        <v>37190</v>
      </c>
      <c r="H2457" s="16">
        <v>16174.94</v>
      </c>
      <c r="I2457" s="17">
        <f t="shared" si="160"/>
        <v>6.9166260765798297E-3</v>
      </c>
      <c r="J2457" s="18">
        <f t="shared" si="157"/>
        <v>0.17106133595266021</v>
      </c>
      <c r="K2457" s="139"/>
      <c r="M2457" s="93"/>
    </row>
    <row r="2458" spans="1:13">
      <c r="A2458" s="11">
        <f t="shared" si="158"/>
        <v>37195</v>
      </c>
      <c r="B2458" s="7">
        <v>37193</v>
      </c>
      <c r="C2458" s="2" t="s">
        <v>0</v>
      </c>
      <c r="F2458" s="11">
        <f t="shared" si="159"/>
        <v>37195</v>
      </c>
      <c r="G2458" s="7">
        <v>37193</v>
      </c>
      <c r="H2458" s="16">
        <v>16073.86</v>
      </c>
      <c r="I2458" s="17">
        <f t="shared" si="160"/>
        <v>-6.2687809169139188E-3</v>
      </c>
      <c r="J2458" s="18">
        <f t="shared" si="157"/>
        <v>0.17133317324423289</v>
      </c>
      <c r="K2458" s="139"/>
      <c r="M2458" s="93"/>
    </row>
    <row r="2459" spans="1:13">
      <c r="A2459" s="11">
        <f t="shared" si="158"/>
        <v>37195</v>
      </c>
      <c r="B2459" s="7">
        <v>37194</v>
      </c>
      <c r="C2459" s="2" t="s">
        <v>0</v>
      </c>
      <c r="F2459" s="11">
        <f t="shared" si="159"/>
        <v>37195</v>
      </c>
      <c r="G2459" s="7">
        <v>37194</v>
      </c>
      <c r="H2459" s="16">
        <v>16056.22</v>
      </c>
      <c r="I2459" s="17">
        <f t="shared" si="160"/>
        <v>-1.0980365920257272E-3</v>
      </c>
      <c r="J2459" s="18">
        <f t="shared" si="157"/>
        <v>0.17114733391223494</v>
      </c>
      <c r="K2459" s="139"/>
      <c r="M2459" s="93"/>
    </row>
    <row r="2460" spans="1:13">
      <c r="A2460" s="11">
        <f t="shared" si="158"/>
        <v>37195</v>
      </c>
      <c r="B2460" s="7">
        <v>37195</v>
      </c>
      <c r="C2460" s="2" t="s">
        <v>0</v>
      </c>
      <c r="F2460" s="11">
        <f t="shared" si="159"/>
        <v>37195</v>
      </c>
      <c r="G2460" s="7">
        <v>37195</v>
      </c>
      <c r="H2460" s="16">
        <v>16042.79</v>
      </c>
      <c r="I2460" s="17">
        <f t="shared" si="160"/>
        <v>-8.3678598085433421E-4</v>
      </c>
      <c r="J2460" s="18">
        <f t="shared" si="157"/>
        <v>0.17078604611897355</v>
      </c>
      <c r="K2460" s="139"/>
      <c r="M2460" s="93"/>
    </row>
    <row r="2461" spans="1:13">
      <c r="A2461" s="11">
        <f t="shared" si="158"/>
        <v>37225</v>
      </c>
      <c r="B2461" s="7">
        <v>37196</v>
      </c>
      <c r="C2461" s="2" t="s">
        <v>0</v>
      </c>
      <c r="F2461" s="11">
        <f t="shared" si="159"/>
        <v>37225</v>
      </c>
      <c r="G2461" s="7">
        <v>37196</v>
      </c>
      <c r="H2461" s="16">
        <v>16054.1</v>
      </c>
      <c r="I2461" s="17">
        <f t="shared" si="160"/>
        <v>7.0474120502642698E-4</v>
      </c>
      <c r="J2461" s="18">
        <f t="shared" ref="J2461:J2524" si="161">IF(ISNUMBER(I2461),STDEV(I2372:I2461)*SQRT(252),"")</f>
        <v>0.17068013341780164</v>
      </c>
      <c r="K2461" s="139"/>
      <c r="M2461" s="93"/>
    </row>
    <row r="2462" spans="1:13">
      <c r="A2462" s="11">
        <f t="shared" si="158"/>
        <v>37225</v>
      </c>
      <c r="B2462" s="7">
        <v>37197</v>
      </c>
      <c r="C2462" s="2" t="s">
        <v>0</v>
      </c>
      <c r="F2462" s="11">
        <f t="shared" si="159"/>
        <v>37225</v>
      </c>
      <c r="G2462" s="7">
        <v>37197</v>
      </c>
      <c r="H2462" s="16">
        <v>16010.31</v>
      </c>
      <c r="I2462" s="17">
        <f t="shared" si="160"/>
        <v>-2.7313789478336245E-3</v>
      </c>
      <c r="J2462" s="18">
        <f t="shared" si="161"/>
        <v>0.16710717104092926</v>
      </c>
      <c r="K2462" s="139"/>
      <c r="M2462" s="93"/>
    </row>
    <row r="2463" spans="1:13">
      <c r="A2463" s="11">
        <f t="shared" si="158"/>
        <v>37225</v>
      </c>
      <c r="B2463" s="7">
        <v>37200</v>
      </c>
      <c r="C2463" s="2" t="s">
        <v>0</v>
      </c>
      <c r="F2463" s="11">
        <f t="shared" si="159"/>
        <v>37225</v>
      </c>
      <c r="G2463" s="7">
        <v>37200</v>
      </c>
      <c r="H2463" s="16">
        <v>15940.55</v>
      </c>
      <c r="I2463" s="17">
        <f t="shared" si="160"/>
        <v>-4.3667125610792673E-3</v>
      </c>
      <c r="J2463" s="18">
        <f t="shared" si="161"/>
        <v>0.16546756328180079</v>
      </c>
      <c r="K2463" s="139"/>
      <c r="M2463" s="93"/>
    </row>
    <row r="2464" spans="1:13">
      <c r="A2464" s="11">
        <f t="shared" si="158"/>
        <v>37225</v>
      </c>
      <c r="B2464" s="7">
        <v>37201</v>
      </c>
      <c r="C2464" s="2" t="s">
        <v>0</v>
      </c>
      <c r="F2464" s="11">
        <f t="shared" si="159"/>
        <v>37225</v>
      </c>
      <c r="G2464" s="7">
        <v>37201</v>
      </c>
      <c r="H2464" s="16">
        <v>16232.55</v>
      </c>
      <c r="I2464" s="17">
        <f t="shared" si="160"/>
        <v>1.8152308477745509E-2</v>
      </c>
      <c r="J2464" s="18">
        <f t="shared" si="161"/>
        <v>0.1682947581482819</v>
      </c>
      <c r="K2464" s="139"/>
      <c r="M2464" s="93"/>
    </row>
    <row r="2465" spans="1:13">
      <c r="A2465" s="11">
        <f t="shared" si="158"/>
        <v>37225</v>
      </c>
      <c r="B2465" s="7">
        <v>37202</v>
      </c>
      <c r="C2465" s="2" t="s">
        <v>0</v>
      </c>
      <c r="F2465" s="11">
        <f t="shared" si="159"/>
        <v>37225</v>
      </c>
      <c r="G2465" s="7">
        <v>37202</v>
      </c>
      <c r="H2465" s="16">
        <v>16072.21</v>
      </c>
      <c r="I2465" s="17">
        <f t="shared" si="160"/>
        <v>-9.926792006657803E-3</v>
      </c>
      <c r="J2465" s="18">
        <f t="shared" si="161"/>
        <v>0.16879396844044731</v>
      </c>
      <c r="K2465" s="139"/>
      <c r="M2465" s="93"/>
    </row>
    <row r="2466" spans="1:13">
      <c r="A2466" s="11">
        <f t="shared" si="158"/>
        <v>37225</v>
      </c>
      <c r="B2466" s="7">
        <v>37203</v>
      </c>
      <c r="C2466" s="2" t="s">
        <v>0</v>
      </c>
      <c r="F2466" s="11">
        <f t="shared" si="159"/>
        <v>37225</v>
      </c>
      <c r="G2466" s="7">
        <v>37203</v>
      </c>
      <c r="H2466" s="16">
        <v>16156.05</v>
      </c>
      <c r="I2466" s="17">
        <f t="shared" si="160"/>
        <v>5.2028988924675713E-3</v>
      </c>
      <c r="J2466" s="18">
        <f t="shared" si="161"/>
        <v>0.16718447114932783</v>
      </c>
      <c r="K2466" s="139"/>
      <c r="M2466" s="93"/>
    </row>
    <row r="2467" spans="1:13">
      <c r="A2467" s="11">
        <f t="shared" si="158"/>
        <v>37225</v>
      </c>
      <c r="B2467" s="7">
        <v>37204</v>
      </c>
      <c r="C2467" s="2" t="s">
        <v>0</v>
      </c>
      <c r="F2467" s="11">
        <f t="shared" si="159"/>
        <v>37225</v>
      </c>
      <c r="G2467" s="7">
        <v>37204</v>
      </c>
      <c r="H2467" s="16">
        <v>16239.12</v>
      </c>
      <c r="I2467" s="17">
        <f t="shared" si="160"/>
        <v>5.1285535514056131E-3</v>
      </c>
      <c r="J2467" s="18">
        <f t="shared" si="161"/>
        <v>0.16702267405205459</v>
      </c>
      <c r="K2467" s="139"/>
      <c r="M2467" s="93"/>
    </row>
    <row r="2468" spans="1:13">
      <c r="A2468" s="11">
        <f t="shared" si="158"/>
        <v>37225</v>
      </c>
      <c r="B2468" s="7">
        <v>37207</v>
      </c>
      <c r="C2468" s="2" t="s">
        <v>0</v>
      </c>
      <c r="F2468" s="11">
        <f t="shared" si="159"/>
        <v>37225</v>
      </c>
      <c r="G2468" s="7">
        <v>37207</v>
      </c>
      <c r="H2468" s="16">
        <v>16346.43</v>
      </c>
      <c r="I2468" s="17">
        <f t="shared" si="160"/>
        <v>6.5863788046431164E-3</v>
      </c>
      <c r="J2468" s="18">
        <f t="shared" si="161"/>
        <v>0.16730136714590402</v>
      </c>
      <c r="K2468" s="139"/>
      <c r="M2468" s="93"/>
    </row>
    <row r="2469" spans="1:13">
      <c r="A2469" s="11">
        <f t="shared" si="158"/>
        <v>37225</v>
      </c>
      <c r="B2469" s="7">
        <v>37208</v>
      </c>
      <c r="C2469" s="2" t="s">
        <v>0</v>
      </c>
      <c r="F2469" s="11">
        <f t="shared" si="159"/>
        <v>37225</v>
      </c>
      <c r="G2469" s="7">
        <v>37208</v>
      </c>
      <c r="H2469" s="16">
        <v>16282.71</v>
      </c>
      <c r="I2469" s="17">
        <f t="shared" si="160"/>
        <v>-3.905716240269236E-3</v>
      </c>
      <c r="J2469" s="18">
        <f t="shared" si="161"/>
        <v>0.16726309859775274</v>
      </c>
      <c r="K2469" s="139"/>
      <c r="M2469" s="93"/>
    </row>
    <row r="2470" spans="1:13">
      <c r="A2470" s="11">
        <f t="shared" si="158"/>
        <v>37225</v>
      </c>
      <c r="B2470" s="7">
        <v>37209</v>
      </c>
      <c r="C2470" s="2" t="s">
        <v>0</v>
      </c>
      <c r="F2470" s="11">
        <f t="shared" si="159"/>
        <v>37225</v>
      </c>
      <c r="G2470" s="7">
        <v>37209</v>
      </c>
      <c r="H2470" s="16">
        <v>16502.5</v>
      </c>
      <c r="I2470" s="17">
        <f t="shared" si="160"/>
        <v>1.3408075943180263E-2</v>
      </c>
      <c r="J2470" s="18">
        <f t="shared" si="161"/>
        <v>0.1684656717865774</v>
      </c>
      <c r="K2470" s="139"/>
      <c r="M2470" s="93"/>
    </row>
    <row r="2471" spans="1:13">
      <c r="A2471" s="11">
        <f t="shared" si="158"/>
        <v>37225</v>
      </c>
      <c r="B2471" s="7">
        <v>37210</v>
      </c>
      <c r="C2471" s="2" t="s">
        <v>0</v>
      </c>
      <c r="F2471" s="11">
        <f t="shared" si="159"/>
        <v>37225</v>
      </c>
      <c r="G2471" s="7">
        <v>37210</v>
      </c>
      <c r="H2471" s="16">
        <v>16540.55</v>
      </c>
      <c r="I2471" s="17">
        <f t="shared" si="160"/>
        <v>2.3030571825740087E-3</v>
      </c>
      <c r="J2471" s="18">
        <f t="shared" si="161"/>
        <v>0.16835930604486857</v>
      </c>
      <c r="K2471" s="139"/>
      <c r="M2471" s="93"/>
    </row>
    <row r="2472" spans="1:13">
      <c r="A2472" s="11">
        <f t="shared" si="158"/>
        <v>37225</v>
      </c>
      <c r="B2472" s="7">
        <v>37211</v>
      </c>
      <c r="C2472" s="2" t="s">
        <v>0</v>
      </c>
      <c r="F2472" s="11">
        <f t="shared" si="159"/>
        <v>37225</v>
      </c>
      <c r="G2472" s="7">
        <v>37211</v>
      </c>
      <c r="H2472" s="16">
        <v>16434.849999999999</v>
      </c>
      <c r="I2472" s="17">
        <f t="shared" si="160"/>
        <v>-6.4108615522316566E-3</v>
      </c>
      <c r="J2472" s="18">
        <f t="shared" si="161"/>
        <v>0.16868540930627604</v>
      </c>
      <c r="K2472" s="139"/>
      <c r="M2472" s="93"/>
    </row>
    <row r="2473" spans="1:13">
      <c r="A2473" s="11">
        <f t="shared" si="158"/>
        <v>37225</v>
      </c>
      <c r="B2473" s="7">
        <v>37214</v>
      </c>
      <c r="C2473" s="2" t="s">
        <v>0</v>
      </c>
      <c r="F2473" s="11">
        <f t="shared" si="159"/>
        <v>37225</v>
      </c>
      <c r="G2473" s="7">
        <v>37214</v>
      </c>
      <c r="H2473" s="16">
        <v>16506.87</v>
      </c>
      <c r="I2473" s="17">
        <f t="shared" si="160"/>
        <v>4.3725776764809198E-3</v>
      </c>
      <c r="J2473" s="18">
        <f t="shared" si="161"/>
        <v>0.16839130837814209</v>
      </c>
      <c r="K2473" s="139"/>
      <c r="M2473" s="93"/>
    </row>
    <row r="2474" spans="1:13">
      <c r="A2474" s="11">
        <f t="shared" si="158"/>
        <v>37225</v>
      </c>
      <c r="B2474" s="7">
        <v>37215</v>
      </c>
      <c r="C2474" s="2" t="s">
        <v>0</v>
      </c>
      <c r="F2474" s="11">
        <f t="shared" si="159"/>
        <v>37225</v>
      </c>
      <c r="G2474" s="7">
        <v>37215</v>
      </c>
      <c r="H2474" s="16">
        <v>16613.97</v>
      </c>
      <c r="I2474" s="17">
        <f t="shared" si="160"/>
        <v>6.4672498216063069E-3</v>
      </c>
      <c r="J2474" s="18">
        <f t="shared" si="161"/>
        <v>0.16850288056081064</v>
      </c>
      <c r="K2474" s="139"/>
      <c r="M2474" s="93"/>
    </row>
    <row r="2475" spans="1:13">
      <c r="A2475" s="11">
        <f t="shared" si="158"/>
        <v>37225</v>
      </c>
      <c r="B2475" s="7">
        <v>37216</v>
      </c>
      <c r="C2475" s="2" t="s">
        <v>0</v>
      </c>
      <c r="F2475" s="11">
        <f t="shared" si="159"/>
        <v>37225</v>
      </c>
      <c r="G2475" s="7">
        <v>37216</v>
      </c>
      <c r="H2475" s="16">
        <v>16530.97</v>
      </c>
      <c r="I2475" s="17">
        <f t="shared" si="160"/>
        <v>-5.008316412236093E-3</v>
      </c>
      <c r="J2475" s="18">
        <f t="shared" si="161"/>
        <v>0.16866473489524295</v>
      </c>
      <c r="K2475" s="139"/>
      <c r="M2475" s="93"/>
    </row>
    <row r="2476" spans="1:13">
      <c r="A2476" s="11">
        <f t="shared" si="158"/>
        <v>37225</v>
      </c>
      <c r="B2476" s="7">
        <v>37217</v>
      </c>
      <c r="C2476" s="2" t="s">
        <v>0</v>
      </c>
      <c r="F2476" s="11">
        <f t="shared" si="159"/>
        <v>37225</v>
      </c>
      <c r="G2476" s="7">
        <v>37217</v>
      </c>
      <c r="H2476" s="16">
        <v>16485.68</v>
      </c>
      <c r="I2476" s="17">
        <f t="shared" si="160"/>
        <v>-2.7434660031627391E-3</v>
      </c>
      <c r="J2476" s="18">
        <f t="shared" si="161"/>
        <v>0.16872565300559986</v>
      </c>
      <c r="K2476" s="139"/>
      <c r="M2476" s="93"/>
    </row>
    <row r="2477" spans="1:13">
      <c r="A2477" s="11">
        <f t="shared" si="158"/>
        <v>37225</v>
      </c>
      <c r="B2477" s="7">
        <v>37218</v>
      </c>
      <c r="C2477" s="2" t="s">
        <v>0</v>
      </c>
      <c r="F2477" s="11">
        <f t="shared" si="159"/>
        <v>37225</v>
      </c>
      <c r="G2477" s="7">
        <v>37218</v>
      </c>
      <c r="H2477" s="16">
        <v>16526.810000000001</v>
      </c>
      <c r="I2477" s="17">
        <f t="shared" si="160"/>
        <v>2.4917854594626769E-3</v>
      </c>
      <c r="J2477" s="18">
        <f t="shared" si="161"/>
        <v>0.16864091719022536</v>
      </c>
      <c r="K2477" s="139"/>
      <c r="M2477" s="93"/>
    </row>
    <row r="2478" spans="1:13">
      <c r="A2478" s="11">
        <f t="shared" si="158"/>
        <v>37225</v>
      </c>
      <c r="B2478" s="7">
        <v>37221</v>
      </c>
      <c r="C2478" s="2" t="s">
        <v>0</v>
      </c>
      <c r="F2478" s="11">
        <f t="shared" si="159"/>
        <v>37225</v>
      </c>
      <c r="G2478" s="7">
        <v>37221</v>
      </c>
      <c r="H2478" s="16">
        <v>16613.990000000002</v>
      </c>
      <c r="I2478" s="17">
        <f t="shared" si="160"/>
        <v>5.2612007614060751E-3</v>
      </c>
      <c r="J2478" s="18">
        <f t="shared" si="161"/>
        <v>0.16882462499936243</v>
      </c>
      <c r="K2478" s="139"/>
      <c r="M2478" s="93"/>
    </row>
    <row r="2479" spans="1:13">
      <c r="A2479" s="11">
        <f t="shared" si="158"/>
        <v>37225</v>
      </c>
      <c r="B2479" s="7">
        <v>37222</v>
      </c>
      <c r="C2479" s="2" t="s">
        <v>0</v>
      </c>
      <c r="F2479" s="11">
        <f t="shared" si="159"/>
        <v>37225</v>
      </c>
      <c r="G2479" s="7">
        <v>37222</v>
      </c>
      <c r="H2479" s="16">
        <v>16651.73</v>
      </c>
      <c r="I2479" s="17">
        <f t="shared" si="160"/>
        <v>2.269003418031575E-3</v>
      </c>
      <c r="J2479" s="18">
        <f t="shared" si="161"/>
        <v>0.16855936812586933</v>
      </c>
      <c r="K2479" s="139"/>
      <c r="M2479" s="93"/>
    </row>
    <row r="2480" spans="1:13">
      <c r="A2480" s="11">
        <f t="shared" si="158"/>
        <v>37225</v>
      </c>
      <c r="B2480" s="7">
        <v>37223</v>
      </c>
      <c r="C2480" s="2" t="s">
        <v>0</v>
      </c>
      <c r="F2480" s="11">
        <f t="shared" si="159"/>
        <v>37225</v>
      </c>
      <c r="G2480" s="7">
        <v>37223</v>
      </c>
      <c r="H2480" s="16">
        <v>16639.71</v>
      </c>
      <c r="I2480" s="17">
        <f t="shared" si="160"/>
        <v>-7.2210757614027084E-4</v>
      </c>
      <c r="J2480" s="18">
        <f t="shared" si="161"/>
        <v>0.1676842030954834</v>
      </c>
      <c r="K2480" s="139"/>
      <c r="M2480" s="93"/>
    </row>
    <row r="2481" spans="1:13">
      <c r="A2481" s="11">
        <f t="shared" si="158"/>
        <v>37225</v>
      </c>
      <c r="B2481" s="7">
        <v>37224</v>
      </c>
      <c r="C2481" s="2" t="s">
        <v>0</v>
      </c>
      <c r="F2481" s="11">
        <f t="shared" si="159"/>
        <v>37225</v>
      </c>
      <c r="G2481" s="7">
        <v>37224</v>
      </c>
      <c r="H2481" s="16">
        <v>16523.03</v>
      </c>
      <c r="I2481" s="17">
        <f t="shared" si="160"/>
        <v>-7.0368420384635246E-3</v>
      </c>
      <c r="J2481" s="18">
        <f t="shared" si="161"/>
        <v>0.16704363730449531</v>
      </c>
      <c r="K2481" s="139"/>
      <c r="M2481" s="93"/>
    </row>
    <row r="2482" spans="1:13">
      <c r="A2482" s="11">
        <f t="shared" si="158"/>
        <v>37225</v>
      </c>
      <c r="B2482" s="7">
        <v>37225</v>
      </c>
      <c r="C2482" s="2" t="s">
        <v>0</v>
      </c>
      <c r="F2482" s="11">
        <f t="shared" si="159"/>
        <v>37225</v>
      </c>
      <c r="G2482" s="7">
        <v>37225</v>
      </c>
      <c r="H2482" s="16">
        <v>16559.47</v>
      </c>
      <c r="I2482" s="17">
        <f t="shared" si="160"/>
        <v>2.2029782959141443E-3</v>
      </c>
      <c r="J2482" s="18">
        <f t="shared" si="161"/>
        <v>0.16702179248384619</v>
      </c>
      <c r="K2482" s="139"/>
      <c r="M2482" s="93"/>
    </row>
    <row r="2483" spans="1:13">
      <c r="A2483" s="11">
        <f t="shared" si="158"/>
        <v>37256</v>
      </c>
      <c r="B2483" s="7">
        <v>37228</v>
      </c>
      <c r="C2483" s="2" t="s">
        <v>0</v>
      </c>
      <c r="F2483" s="11">
        <f t="shared" si="159"/>
        <v>37256</v>
      </c>
      <c r="G2483" s="7">
        <v>37228</v>
      </c>
      <c r="H2483" s="16">
        <v>16518.84</v>
      </c>
      <c r="I2483" s="17">
        <f t="shared" si="160"/>
        <v>-2.456595904267213E-3</v>
      </c>
      <c r="J2483" s="18">
        <f t="shared" si="161"/>
        <v>0.16667191219666067</v>
      </c>
      <c r="K2483" s="139"/>
      <c r="M2483" s="93"/>
    </row>
    <row r="2484" spans="1:13">
      <c r="A2484" s="11">
        <f t="shared" si="158"/>
        <v>37256</v>
      </c>
      <c r="B2484" s="7">
        <v>37229</v>
      </c>
      <c r="C2484" s="2" t="s">
        <v>0</v>
      </c>
      <c r="F2484" s="11">
        <f t="shared" si="159"/>
        <v>37256</v>
      </c>
      <c r="G2484" s="7">
        <v>37229</v>
      </c>
      <c r="H2484" s="16">
        <v>16499.03</v>
      </c>
      <c r="I2484" s="17">
        <f t="shared" si="160"/>
        <v>-1.1999564100911399E-3</v>
      </c>
      <c r="J2484" s="18">
        <f t="shared" si="161"/>
        <v>0.16664005015998112</v>
      </c>
      <c r="K2484" s="139"/>
      <c r="M2484" s="93"/>
    </row>
    <row r="2485" spans="1:13">
      <c r="A2485" s="11">
        <f t="shared" si="158"/>
        <v>37256</v>
      </c>
      <c r="B2485" s="7">
        <v>37230</v>
      </c>
      <c r="C2485" s="2" t="s">
        <v>0</v>
      </c>
      <c r="F2485" s="11">
        <f t="shared" si="159"/>
        <v>37256</v>
      </c>
      <c r="G2485" s="7">
        <v>37230</v>
      </c>
      <c r="H2485" s="16">
        <v>16612.89</v>
      </c>
      <c r="I2485" s="17">
        <f t="shared" si="160"/>
        <v>6.8773087620962068E-3</v>
      </c>
      <c r="J2485" s="18">
        <f t="shared" si="161"/>
        <v>0.16521091765834645</v>
      </c>
      <c r="K2485" s="139"/>
      <c r="M2485" s="93"/>
    </row>
    <row r="2486" spans="1:13">
      <c r="A2486" s="11">
        <f t="shared" si="158"/>
        <v>37256</v>
      </c>
      <c r="B2486" s="7">
        <v>37231</v>
      </c>
      <c r="C2486" s="2" t="s">
        <v>0</v>
      </c>
      <c r="F2486" s="11">
        <f t="shared" si="159"/>
        <v>37256</v>
      </c>
      <c r="G2486" s="7">
        <v>37231</v>
      </c>
      <c r="H2486" s="16">
        <v>16635.54</v>
      </c>
      <c r="I2486" s="17">
        <f t="shared" si="160"/>
        <v>1.3624705589897323E-3</v>
      </c>
      <c r="J2486" s="18">
        <f t="shared" si="161"/>
        <v>0.16454052426203813</v>
      </c>
      <c r="K2486" s="139"/>
      <c r="M2486" s="93"/>
    </row>
    <row r="2487" spans="1:13">
      <c r="A2487" s="11">
        <f t="shared" si="158"/>
        <v>37256</v>
      </c>
      <c r="B2487" s="7">
        <v>37232</v>
      </c>
      <c r="C2487" s="2" t="s">
        <v>0</v>
      </c>
      <c r="F2487" s="11">
        <f t="shared" si="159"/>
        <v>37256</v>
      </c>
      <c r="G2487" s="7">
        <v>37232</v>
      </c>
      <c r="H2487" s="16">
        <v>16732.02</v>
      </c>
      <c r="I2487" s="17">
        <f t="shared" si="160"/>
        <v>5.782878272847394E-3</v>
      </c>
      <c r="J2487" s="18">
        <f t="shared" si="161"/>
        <v>0.16482455562961706</v>
      </c>
      <c r="K2487" s="139"/>
      <c r="M2487" s="93"/>
    </row>
    <row r="2488" spans="1:13">
      <c r="A2488" s="11">
        <f t="shared" si="158"/>
        <v>37256</v>
      </c>
      <c r="B2488" s="7">
        <v>37235</v>
      </c>
      <c r="C2488" s="2" t="s">
        <v>0</v>
      </c>
      <c r="F2488" s="11">
        <f t="shared" si="159"/>
        <v>37256</v>
      </c>
      <c r="G2488" s="7">
        <v>37235</v>
      </c>
      <c r="H2488" s="16">
        <v>16677.04</v>
      </c>
      <c r="I2488" s="17">
        <f t="shared" si="160"/>
        <v>-3.2913257441175773E-3</v>
      </c>
      <c r="J2488" s="18">
        <f t="shared" si="161"/>
        <v>0.16491882018642387</v>
      </c>
      <c r="K2488" s="139"/>
      <c r="M2488" s="93"/>
    </row>
    <row r="2489" spans="1:13">
      <c r="A2489" s="11">
        <f t="shared" si="158"/>
        <v>37256</v>
      </c>
      <c r="B2489" s="7">
        <v>37236</v>
      </c>
      <c r="C2489" s="2" t="s">
        <v>0</v>
      </c>
      <c r="F2489" s="11">
        <f t="shared" si="159"/>
        <v>37256</v>
      </c>
      <c r="G2489" s="7">
        <v>37236</v>
      </c>
      <c r="H2489" s="16">
        <v>16671.66</v>
      </c>
      <c r="I2489" s="17">
        <f t="shared" si="160"/>
        <v>-3.2265126056937231E-4</v>
      </c>
      <c r="J2489" s="18">
        <f t="shared" si="161"/>
        <v>0.16491840265630381</v>
      </c>
      <c r="K2489" s="139"/>
      <c r="M2489" s="93"/>
    </row>
    <row r="2490" spans="1:13">
      <c r="A2490" s="11">
        <f t="shared" si="158"/>
        <v>37256</v>
      </c>
      <c r="B2490" s="7">
        <v>37237</v>
      </c>
      <c r="C2490" s="2" t="s">
        <v>0</v>
      </c>
      <c r="F2490" s="11">
        <f t="shared" si="159"/>
        <v>37256</v>
      </c>
      <c r="G2490" s="7">
        <v>37237</v>
      </c>
      <c r="H2490" s="16">
        <v>16486.79</v>
      </c>
      <c r="I2490" s="17">
        <f t="shared" si="160"/>
        <v>-1.1150817699179189E-2</v>
      </c>
      <c r="J2490" s="18">
        <f t="shared" si="161"/>
        <v>0.16596664135073708</v>
      </c>
      <c r="K2490" s="139"/>
      <c r="M2490" s="93"/>
    </row>
    <row r="2491" spans="1:13">
      <c r="A2491" s="11">
        <f t="shared" si="158"/>
        <v>37256</v>
      </c>
      <c r="B2491" s="7">
        <v>37238</v>
      </c>
      <c r="C2491" s="2" t="s">
        <v>0</v>
      </c>
      <c r="F2491" s="11">
        <f t="shared" si="159"/>
        <v>37256</v>
      </c>
      <c r="G2491" s="7">
        <v>37238</v>
      </c>
      <c r="H2491" s="16">
        <v>16438.05</v>
      </c>
      <c r="I2491" s="17">
        <f t="shared" si="160"/>
        <v>-2.9606847354860934E-3</v>
      </c>
      <c r="J2491" s="18">
        <f t="shared" si="161"/>
        <v>0.16588649740107236</v>
      </c>
      <c r="K2491" s="139"/>
      <c r="M2491" s="93"/>
    </row>
    <row r="2492" spans="1:13">
      <c r="A2492" s="11">
        <f t="shared" si="158"/>
        <v>37256</v>
      </c>
      <c r="B2492" s="7">
        <v>37239</v>
      </c>
      <c r="C2492" s="2" t="s">
        <v>0</v>
      </c>
      <c r="F2492" s="11">
        <f t="shared" si="159"/>
        <v>37256</v>
      </c>
      <c r="G2492" s="7">
        <v>37239</v>
      </c>
      <c r="H2492" s="16">
        <v>16333.94</v>
      </c>
      <c r="I2492" s="17">
        <f t="shared" si="160"/>
        <v>-6.3536178443720616E-3</v>
      </c>
      <c r="J2492" s="18">
        <f t="shared" si="161"/>
        <v>0.16605175100061609</v>
      </c>
      <c r="K2492" s="139"/>
      <c r="M2492" s="93"/>
    </row>
    <row r="2493" spans="1:13">
      <c r="A2493" s="11">
        <f t="shared" si="158"/>
        <v>37256</v>
      </c>
      <c r="B2493" s="7">
        <v>37242</v>
      </c>
      <c r="C2493" s="2" t="s">
        <v>0</v>
      </c>
      <c r="F2493" s="11">
        <f t="shared" si="159"/>
        <v>37256</v>
      </c>
      <c r="G2493" s="7">
        <v>37242</v>
      </c>
      <c r="H2493" s="16">
        <v>16324.92</v>
      </c>
      <c r="I2493" s="17">
        <f t="shared" si="160"/>
        <v>-5.5237691881158404E-4</v>
      </c>
      <c r="J2493" s="18">
        <f t="shared" si="161"/>
        <v>0.16586903464150721</v>
      </c>
      <c r="K2493" s="139"/>
      <c r="M2493" s="93"/>
    </row>
    <row r="2494" spans="1:13">
      <c r="A2494" s="11">
        <f t="shared" si="158"/>
        <v>37256</v>
      </c>
      <c r="B2494" s="7">
        <v>37243</v>
      </c>
      <c r="C2494" s="2" t="s">
        <v>0</v>
      </c>
      <c r="F2494" s="11">
        <f t="shared" si="159"/>
        <v>37256</v>
      </c>
      <c r="G2494" s="7">
        <v>37243</v>
      </c>
      <c r="H2494" s="16">
        <v>16479.310000000001</v>
      </c>
      <c r="I2494" s="17">
        <f t="shared" si="160"/>
        <v>9.4128799816893313E-3</v>
      </c>
      <c r="J2494" s="18">
        <f t="shared" si="161"/>
        <v>0.16655288505942881</v>
      </c>
      <c r="K2494" s="139"/>
      <c r="M2494" s="93"/>
    </row>
    <row r="2495" spans="1:13">
      <c r="A2495" s="11">
        <f t="shared" si="158"/>
        <v>37256</v>
      </c>
      <c r="B2495" s="7">
        <v>37244</v>
      </c>
      <c r="C2495" s="2" t="s">
        <v>0</v>
      </c>
      <c r="F2495" s="11">
        <f t="shared" si="159"/>
        <v>37256</v>
      </c>
      <c r="G2495" s="7">
        <v>37244</v>
      </c>
      <c r="H2495" s="16">
        <v>16497.16</v>
      </c>
      <c r="I2495" s="17">
        <f t="shared" si="160"/>
        <v>1.0825902070992995E-3</v>
      </c>
      <c r="J2495" s="18">
        <f t="shared" si="161"/>
        <v>0.16652305065128403</v>
      </c>
      <c r="K2495" s="139"/>
      <c r="M2495" s="93"/>
    </row>
    <row r="2496" spans="1:13">
      <c r="A2496" s="11">
        <f t="shared" si="158"/>
        <v>37256</v>
      </c>
      <c r="B2496" s="7">
        <v>37245</v>
      </c>
      <c r="C2496" s="2" t="s">
        <v>0</v>
      </c>
      <c r="F2496" s="11">
        <f t="shared" si="159"/>
        <v>37256</v>
      </c>
      <c r="G2496" s="7">
        <v>37245</v>
      </c>
      <c r="H2496" s="16">
        <v>16594.93</v>
      </c>
      <c r="I2496" s="17">
        <f t="shared" si="160"/>
        <v>5.9089821451904006E-3</v>
      </c>
      <c r="J2496" s="18">
        <f t="shared" si="161"/>
        <v>0.16583918647750154</v>
      </c>
      <c r="K2496" s="139"/>
      <c r="M2496" s="93"/>
    </row>
    <row r="2497" spans="1:13">
      <c r="A2497" s="11">
        <f t="shared" si="158"/>
        <v>37256</v>
      </c>
      <c r="B2497" s="7">
        <v>37246</v>
      </c>
      <c r="C2497" s="2" t="s">
        <v>0</v>
      </c>
      <c r="F2497" s="11">
        <f t="shared" si="159"/>
        <v>37256</v>
      </c>
      <c r="G2497" s="7">
        <v>37246</v>
      </c>
      <c r="H2497" s="16">
        <v>16764.87</v>
      </c>
      <c r="I2497" s="17">
        <f t="shared" si="160"/>
        <v>1.0188398613153887E-2</v>
      </c>
      <c r="J2497" s="18">
        <f t="shared" si="161"/>
        <v>0.16667614075029891</v>
      </c>
      <c r="K2497" s="139"/>
      <c r="M2497" s="93"/>
    </row>
    <row r="2498" spans="1:13">
      <c r="A2498" s="11">
        <f t="shared" si="158"/>
        <v>37256</v>
      </c>
      <c r="B2498" s="7">
        <v>37249</v>
      </c>
      <c r="C2498" s="2" t="s">
        <v>0</v>
      </c>
      <c r="F2498" s="11">
        <f t="shared" si="159"/>
        <v>37256</v>
      </c>
      <c r="G2498" s="7">
        <v>37249</v>
      </c>
      <c r="H2498" s="16">
        <v>16844.34</v>
      </c>
      <c r="I2498" s="17">
        <f t="shared" si="160"/>
        <v>4.7290696869220815E-3</v>
      </c>
      <c r="J2498" s="18">
        <f t="shared" si="161"/>
        <v>0.165507048495975</v>
      </c>
      <c r="K2498" s="139"/>
      <c r="M2498" s="93"/>
    </row>
    <row r="2499" spans="1:13">
      <c r="A2499" s="11">
        <f t="shared" ref="A2499:A2562" si="162">EOMONTH(B2499,0)</f>
        <v>37256</v>
      </c>
      <c r="B2499" s="7">
        <v>37250</v>
      </c>
      <c r="C2499" s="2" t="s">
        <v>0</v>
      </c>
      <c r="F2499" s="11">
        <f t="shared" ref="F2499:F2562" si="163">EOMONTH(G2499,0)</f>
        <v>37256</v>
      </c>
      <c r="G2499" s="7">
        <v>37250</v>
      </c>
      <c r="H2499" s="16">
        <v>16843.34</v>
      </c>
      <c r="I2499" s="17">
        <f t="shared" si="160"/>
        <v>-5.9368885022297186E-5</v>
      </c>
      <c r="J2499" s="18">
        <f t="shared" si="161"/>
        <v>0.16493461782046626</v>
      </c>
      <c r="K2499" s="139"/>
      <c r="M2499" s="93"/>
    </row>
    <row r="2500" spans="1:13">
      <c r="A2500" s="11">
        <f t="shared" si="162"/>
        <v>37256</v>
      </c>
      <c r="B2500" s="7">
        <v>37251</v>
      </c>
      <c r="C2500" s="2" t="s">
        <v>0</v>
      </c>
      <c r="F2500" s="11">
        <f t="shared" si="163"/>
        <v>37256</v>
      </c>
      <c r="G2500" s="7">
        <v>37251</v>
      </c>
      <c r="H2500" s="16">
        <v>16844.34</v>
      </c>
      <c r="I2500" s="17">
        <f t="shared" ref="I2500:I2563" si="164">IF(AND(ISNUMBER(H2499),ISNUMBER(H2500)),LN(H2500/H2499)," ")</f>
        <v>5.9368885022347574E-5</v>
      </c>
      <c r="J2500" s="18">
        <f t="shared" si="161"/>
        <v>0.16486548105147122</v>
      </c>
      <c r="K2500" s="139"/>
      <c r="M2500" s="93"/>
    </row>
    <row r="2501" spans="1:13">
      <c r="A2501" s="11">
        <f t="shared" si="162"/>
        <v>37256</v>
      </c>
      <c r="B2501" s="7">
        <v>37252</v>
      </c>
      <c r="C2501" s="2" t="s">
        <v>0</v>
      </c>
      <c r="F2501" s="11">
        <f t="shared" si="163"/>
        <v>37256</v>
      </c>
      <c r="G2501" s="7">
        <v>37252</v>
      </c>
      <c r="H2501" s="16">
        <v>16980.22</v>
      </c>
      <c r="I2501" s="17">
        <f t="shared" si="164"/>
        <v>8.0344418934603298E-3</v>
      </c>
      <c r="J2501" s="18">
        <f t="shared" si="161"/>
        <v>0.16529712053131854</v>
      </c>
      <c r="K2501" s="139"/>
      <c r="M2501" s="93"/>
    </row>
    <row r="2502" spans="1:13">
      <c r="A2502" s="11">
        <f t="shared" si="162"/>
        <v>37256</v>
      </c>
      <c r="B2502" s="7">
        <v>37253</v>
      </c>
      <c r="C2502" s="2" t="s">
        <v>0</v>
      </c>
      <c r="F2502" s="11">
        <f t="shared" si="163"/>
        <v>37256</v>
      </c>
      <c r="G2502" s="7">
        <v>37253</v>
      </c>
      <c r="H2502" s="16">
        <v>17026.37</v>
      </c>
      <c r="I2502" s="17">
        <f t="shared" si="164"/>
        <v>2.7141814766730105E-3</v>
      </c>
      <c r="J2502" s="18">
        <f t="shared" si="161"/>
        <v>0.16480216687038676</v>
      </c>
      <c r="K2502" s="139"/>
      <c r="M2502" s="93"/>
    </row>
    <row r="2503" spans="1:13">
      <c r="A2503" s="11">
        <f t="shared" si="162"/>
        <v>37256</v>
      </c>
      <c r="B2503" s="7">
        <v>37256</v>
      </c>
      <c r="C2503" s="2" t="s">
        <v>0</v>
      </c>
      <c r="F2503" s="11">
        <f t="shared" si="163"/>
        <v>37256</v>
      </c>
      <c r="G2503" s="7">
        <v>37256</v>
      </c>
      <c r="H2503" s="16">
        <v>17002.599999999999</v>
      </c>
      <c r="I2503" s="17">
        <f t="shared" si="164"/>
        <v>-1.3970451568802481E-3</v>
      </c>
      <c r="J2503" s="18">
        <f t="shared" si="161"/>
        <v>0.16432174854534407</v>
      </c>
      <c r="K2503" s="139"/>
      <c r="M2503" s="93"/>
    </row>
    <row r="2504" spans="1:13">
      <c r="A2504" s="11">
        <f t="shared" si="162"/>
        <v>37287</v>
      </c>
      <c r="B2504" s="7">
        <v>37257</v>
      </c>
      <c r="C2504" s="2" t="s">
        <v>0</v>
      </c>
      <c r="F2504" s="11">
        <f t="shared" si="163"/>
        <v>37287</v>
      </c>
      <c r="G2504" s="7">
        <v>37257</v>
      </c>
      <c r="H2504" s="16">
        <v>17004.599999999999</v>
      </c>
      <c r="I2504" s="17">
        <f t="shared" si="164"/>
        <v>1.1762215073904282E-4</v>
      </c>
      <c r="J2504" s="18">
        <f t="shared" si="161"/>
        <v>0.16431862270890232</v>
      </c>
      <c r="K2504" s="139"/>
      <c r="M2504" s="93"/>
    </row>
    <row r="2505" spans="1:13">
      <c r="A2505" s="11">
        <f t="shared" si="162"/>
        <v>37287</v>
      </c>
      <c r="B2505" s="7">
        <v>37258</v>
      </c>
      <c r="C2505" s="2" t="s">
        <v>0</v>
      </c>
      <c r="F2505" s="11">
        <f t="shared" si="163"/>
        <v>37287</v>
      </c>
      <c r="G2505" s="7">
        <v>37258</v>
      </c>
      <c r="H2505" s="16">
        <v>17118.52</v>
      </c>
      <c r="I2505" s="17">
        <f t="shared" si="164"/>
        <v>6.6770226894534868E-3</v>
      </c>
      <c r="J2505" s="18">
        <f t="shared" si="161"/>
        <v>0.16422024459778203</v>
      </c>
      <c r="K2505" s="139"/>
      <c r="M2505" s="93"/>
    </row>
    <row r="2506" spans="1:13">
      <c r="A2506" s="11">
        <f t="shared" si="162"/>
        <v>37287</v>
      </c>
      <c r="B2506" s="7">
        <v>37259</v>
      </c>
      <c r="C2506" s="2" t="s">
        <v>0</v>
      </c>
      <c r="F2506" s="11">
        <f t="shared" si="163"/>
        <v>37287</v>
      </c>
      <c r="G2506" s="7">
        <v>37259</v>
      </c>
      <c r="H2506" s="16">
        <v>16989.21</v>
      </c>
      <c r="I2506" s="17">
        <f t="shared" si="164"/>
        <v>-7.5824817157566296E-3</v>
      </c>
      <c r="J2506" s="18">
        <f t="shared" si="161"/>
        <v>0.16423490698232313</v>
      </c>
      <c r="K2506" s="139"/>
      <c r="M2506" s="93"/>
    </row>
    <row r="2507" spans="1:13">
      <c r="A2507" s="11">
        <f t="shared" si="162"/>
        <v>37287</v>
      </c>
      <c r="B2507" s="7">
        <v>37260</v>
      </c>
      <c r="C2507" s="2" t="s">
        <v>0</v>
      </c>
      <c r="F2507" s="11">
        <f t="shared" si="163"/>
        <v>37287</v>
      </c>
      <c r="G2507" s="7">
        <v>37260</v>
      </c>
      <c r="H2507" s="16">
        <v>17070.060000000001</v>
      </c>
      <c r="I2507" s="17">
        <f t="shared" si="164"/>
        <v>4.7476150758473815E-3</v>
      </c>
      <c r="J2507" s="18">
        <f t="shared" si="161"/>
        <v>0.16238603520340511</v>
      </c>
      <c r="K2507" s="139"/>
      <c r="M2507" s="93"/>
    </row>
    <row r="2508" spans="1:13">
      <c r="A2508" s="11">
        <f t="shared" si="162"/>
        <v>37287</v>
      </c>
      <c r="B2508" s="7">
        <v>37263</v>
      </c>
      <c r="C2508" s="2" t="s">
        <v>0</v>
      </c>
      <c r="F2508" s="11">
        <f t="shared" si="163"/>
        <v>37287</v>
      </c>
      <c r="G2508" s="7">
        <v>37263</v>
      </c>
      <c r="H2508" s="16">
        <v>17124.759999999998</v>
      </c>
      <c r="I2508" s="17">
        <f t="shared" si="164"/>
        <v>3.1993177128828982E-3</v>
      </c>
      <c r="J2508" s="18">
        <f t="shared" si="161"/>
        <v>0.16243878515406898</v>
      </c>
      <c r="K2508" s="139"/>
      <c r="M2508" s="93"/>
    </row>
    <row r="2509" spans="1:13">
      <c r="A2509" s="11">
        <f t="shared" si="162"/>
        <v>37287</v>
      </c>
      <c r="B2509" s="7">
        <v>37264</v>
      </c>
      <c r="C2509" s="2" t="s">
        <v>0</v>
      </c>
      <c r="F2509" s="11">
        <f t="shared" si="163"/>
        <v>37287</v>
      </c>
      <c r="G2509" s="7">
        <v>37264</v>
      </c>
      <c r="H2509" s="16">
        <v>17004.78</v>
      </c>
      <c r="I2509" s="17">
        <f t="shared" si="164"/>
        <v>-7.0308884474345312E-3</v>
      </c>
      <c r="J2509" s="18">
        <f t="shared" si="161"/>
        <v>0.16283215574796758</v>
      </c>
      <c r="K2509" s="139"/>
      <c r="M2509" s="93"/>
    </row>
    <row r="2510" spans="1:13">
      <c r="A2510" s="11">
        <f t="shared" si="162"/>
        <v>37287</v>
      </c>
      <c r="B2510" s="7">
        <v>37265</v>
      </c>
      <c r="C2510" s="2" t="s">
        <v>0</v>
      </c>
      <c r="F2510" s="11">
        <f t="shared" si="163"/>
        <v>37287</v>
      </c>
      <c r="G2510" s="7">
        <v>37265</v>
      </c>
      <c r="H2510" s="16">
        <v>16953.740000000002</v>
      </c>
      <c r="I2510" s="17">
        <f t="shared" si="164"/>
        <v>-3.0060225495010338E-3</v>
      </c>
      <c r="J2510" s="18">
        <f t="shared" si="161"/>
        <v>0.16294283809086535</v>
      </c>
      <c r="K2510" s="139"/>
      <c r="M2510" s="93"/>
    </row>
    <row r="2511" spans="1:13">
      <c r="A2511" s="11">
        <f t="shared" si="162"/>
        <v>37287</v>
      </c>
      <c r="B2511" s="7">
        <v>37266</v>
      </c>
      <c r="C2511" s="2" t="s">
        <v>0</v>
      </c>
      <c r="F2511" s="11">
        <f t="shared" si="163"/>
        <v>37287</v>
      </c>
      <c r="G2511" s="7">
        <v>37266</v>
      </c>
      <c r="H2511" s="16">
        <v>16938</v>
      </c>
      <c r="I2511" s="17">
        <f t="shared" si="164"/>
        <v>-9.2883995520054354E-4</v>
      </c>
      <c r="J2511" s="18">
        <f t="shared" si="161"/>
        <v>0.16242981714542709</v>
      </c>
      <c r="K2511" s="139"/>
      <c r="M2511" s="93"/>
    </row>
    <row r="2512" spans="1:13">
      <c r="A2512" s="11">
        <f t="shared" si="162"/>
        <v>37287</v>
      </c>
      <c r="B2512" s="7">
        <v>37267</v>
      </c>
      <c r="C2512" s="2" t="s">
        <v>0</v>
      </c>
      <c r="F2512" s="11">
        <f t="shared" si="163"/>
        <v>37287</v>
      </c>
      <c r="G2512" s="7">
        <v>37267</v>
      </c>
      <c r="H2512" s="16">
        <v>16981.34</v>
      </c>
      <c r="I2512" s="17">
        <f t="shared" si="164"/>
        <v>2.5554756422634705E-3</v>
      </c>
      <c r="J2512" s="18">
        <f t="shared" si="161"/>
        <v>0.16167534457819485</v>
      </c>
      <c r="K2512" s="139"/>
      <c r="M2512" s="93"/>
    </row>
    <row r="2513" spans="1:13">
      <c r="A2513" s="11">
        <f t="shared" si="162"/>
        <v>37287</v>
      </c>
      <c r="B2513" s="7">
        <v>37270</v>
      </c>
      <c r="C2513" s="2" t="s">
        <v>0</v>
      </c>
      <c r="F2513" s="11">
        <f t="shared" si="163"/>
        <v>37287</v>
      </c>
      <c r="G2513" s="7">
        <v>37270</v>
      </c>
      <c r="H2513" s="16">
        <v>16926</v>
      </c>
      <c r="I2513" s="17">
        <f t="shared" si="164"/>
        <v>-3.2641928937565648E-3</v>
      </c>
      <c r="J2513" s="18">
        <f t="shared" si="161"/>
        <v>0.16177055991180017</v>
      </c>
      <c r="K2513" s="139"/>
      <c r="M2513" s="93"/>
    </row>
    <row r="2514" spans="1:13">
      <c r="A2514" s="11">
        <f t="shared" si="162"/>
        <v>37287</v>
      </c>
      <c r="B2514" s="7">
        <v>37271</v>
      </c>
      <c r="C2514" s="2" t="s">
        <v>0</v>
      </c>
      <c r="F2514" s="11">
        <f t="shared" si="163"/>
        <v>37287</v>
      </c>
      <c r="G2514" s="7">
        <v>37271</v>
      </c>
      <c r="H2514" s="16">
        <v>16920.73</v>
      </c>
      <c r="I2514" s="17">
        <f t="shared" si="164"/>
        <v>-3.1140379248374169E-4</v>
      </c>
      <c r="J2514" s="18">
        <f t="shared" si="161"/>
        <v>0.16177343994843524</v>
      </c>
      <c r="K2514" s="139"/>
      <c r="M2514" s="93"/>
    </row>
    <row r="2515" spans="1:13">
      <c r="A2515" s="11">
        <f t="shared" si="162"/>
        <v>37287</v>
      </c>
      <c r="B2515" s="7">
        <v>37272</v>
      </c>
      <c r="C2515" s="2" t="s">
        <v>0</v>
      </c>
      <c r="F2515" s="11">
        <f t="shared" si="163"/>
        <v>37287</v>
      </c>
      <c r="G2515" s="7">
        <v>37272</v>
      </c>
      <c r="H2515" s="16">
        <v>17021.68</v>
      </c>
      <c r="I2515" s="17">
        <f t="shared" si="164"/>
        <v>5.9483282215976136E-3</v>
      </c>
      <c r="J2515" s="18">
        <f t="shared" si="161"/>
        <v>0.14481022147690586</v>
      </c>
      <c r="K2515" s="139"/>
      <c r="M2515" s="93"/>
    </row>
    <row r="2516" spans="1:13">
      <c r="A2516" s="11">
        <f t="shared" si="162"/>
        <v>37287</v>
      </c>
      <c r="B2516" s="7">
        <v>37273</v>
      </c>
      <c r="C2516" s="2" t="s">
        <v>0</v>
      </c>
      <c r="F2516" s="11">
        <f t="shared" si="163"/>
        <v>37287</v>
      </c>
      <c r="G2516" s="7">
        <v>37273</v>
      </c>
      <c r="H2516" s="16">
        <v>16855.55</v>
      </c>
      <c r="I2516" s="17">
        <f t="shared" si="164"/>
        <v>-9.8078462567059432E-3</v>
      </c>
      <c r="J2516" s="18">
        <f t="shared" si="161"/>
        <v>0.14574314768375565</v>
      </c>
      <c r="K2516" s="139"/>
      <c r="M2516" s="93"/>
    </row>
    <row r="2517" spans="1:13">
      <c r="A2517" s="11">
        <f t="shared" si="162"/>
        <v>37287</v>
      </c>
      <c r="B2517" s="7">
        <v>37274</v>
      </c>
      <c r="C2517" s="2" t="s">
        <v>0</v>
      </c>
      <c r="F2517" s="11">
        <f t="shared" si="163"/>
        <v>37287</v>
      </c>
      <c r="G2517" s="7">
        <v>37274</v>
      </c>
      <c r="H2517" s="16">
        <v>16826.330000000002</v>
      </c>
      <c r="I2517" s="17">
        <f t="shared" si="164"/>
        <v>-1.7350579795655631E-3</v>
      </c>
      <c r="J2517" s="18">
        <f t="shared" si="161"/>
        <v>0.14502017598083783</v>
      </c>
      <c r="K2517" s="139"/>
      <c r="M2517" s="93"/>
    </row>
    <row r="2518" spans="1:13">
      <c r="A2518" s="11">
        <f t="shared" si="162"/>
        <v>37287</v>
      </c>
      <c r="B2518" s="7">
        <v>37277</v>
      </c>
      <c r="C2518" s="2" t="s">
        <v>0</v>
      </c>
      <c r="F2518" s="11">
        <f t="shared" si="163"/>
        <v>37287</v>
      </c>
      <c r="G2518" s="7">
        <v>37277</v>
      </c>
      <c r="H2518" s="16">
        <v>16895.28</v>
      </c>
      <c r="I2518" s="17">
        <f t="shared" si="164"/>
        <v>4.0893715387437315E-3</v>
      </c>
      <c r="J2518" s="18">
        <f t="shared" si="161"/>
        <v>0.12083815297574532</v>
      </c>
      <c r="K2518" s="139"/>
      <c r="M2518" s="93"/>
    </row>
    <row r="2519" spans="1:13">
      <c r="A2519" s="11">
        <f t="shared" si="162"/>
        <v>37287</v>
      </c>
      <c r="B2519" s="7">
        <v>37278</v>
      </c>
      <c r="C2519" s="2" t="s">
        <v>0</v>
      </c>
      <c r="F2519" s="11">
        <f t="shared" si="163"/>
        <v>37287</v>
      </c>
      <c r="G2519" s="7">
        <v>37278</v>
      </c>
      <c r="H2519" s="16">
        <v>16999.439999999999</v>
      </c>
      <c r="I2519" s="17">
        <f t="shared" si="164"/>
        <v>6.1461093576724813E-3</v>
      </c>
      <c r="J2519" s="18">
        <f t="shared" si="161"/>
        <v>0.11781982952593589</v>
      </c>
      <c r="K2519" s="139"/>
      <c r="M2519" s="93"/>
    </row>
    <row r="2520" spans="1:13">
      <c r="A2520" s="11">
        <f t="shared" si="162"/>
        <v>37287</v>
      </c>
      <c r="B2520" s="7">
        <v>37279</v>
      </c>
      <c r="C2520" s="2" t="s">
        <v>0</v>
      </c>
      <c r="F2520" s="11">
        <f t="shared" si="163"/>
        <v>37287</v>
      </c>
      <c r="G2520" s="7">
        <v>37279</v>
      </c>
      <c r="H2520" s="16">
        <v>17002.330000000002</v>
      </c>
      <c r="I2520" s="17">
        <f t="shared" si="164"/>
        <v>1.6999115087033647E-4</v>
      </c>
      <c r="J2520" s="18">
        <f t="shared" si="161"/>
        <v>0.1172844792705562</v>
      </c>
      <c r="K2520" s="139"/>
      <c r="M2520" s="93"/>
    </row>
    <row r="2521" spans="1:13">
      <c r="A2521" s="11">
        <f t="shared" si="162"/>
        <v>37287</v>
      </c>
      <c r="B2521" s="7">
        <v>37280</v>
      </c>
      <c r="C2521" s="2" t="s">
        <v>0</v>
      </c>
      <c r="F2521" s="11">
        <f t="shared" si="163"/>
        <v>37287</v>
      </c>
      <c r="G2521" s="7">
        <v>37280</v>
      </c>
      <c r="H2521" s="16">
        <v>17045.650000000001</v>
      </c>
      <c r="I2521" s="17">
        <f t="shared" si="164"/>
        <v>2.5446457249769221E-3</v>
      </c>
      <c r="J2521" s="18">
        <f t="shared" si="161"/>
        <v>0.11293816204192014</v>
      </c>
      <c r="K2521" s="139"/>
      <c r="M2521" s="93"/>
    </row>
    <row r="2522" spans="1:13">
      <c r="A2522" s="11">
        <f t="shared" si="162"/>
        <v>37287</v>
      </c>
      <c r="B2522" s="7">
        <v>37281</v>
      </c>
      <c r="C2522" s="2" t="s">
        <v>0</v>
      </c>
      <c r="F2522" s="11">
        <f t="shared" si="163"/>
        <v>37287</v>
      </c>
      <c r="G2522" s="7">
        <v>37281</v>
      </c>
      <c r="H2522" s="16">
        <v>17103.53</v>
      </c>
      <c r="I2522" s="17">
        <f t="shared" si="164"/>
        <v>3.3898357398240782E-3</v>
      </c>
      <c r="J2522" s="18">
        <f t="shared" si="161"/>
        <v>0.10992783442737371</v>
      </c>
      <c r="K2522" s="139"/>
      <c r="M2522" s="93"/>
    </row>
    <row r="2523" spans="1:13">
      <c r="A2523" s="11">
        <f t="shared" si="162"/>
        <v>37287</v>
      </c>
      <c r="B2523" s="7">
        <v>37284</v>
      </c>
      <c r="C2523" s="2" t="s">
        <v>0</v>
      </c>
      <c r="F2523" s="11">
        <f t="shared" si="163"/>
        <v>37287</v>
      </c>
      <c r="G2523" s="7">
        <v>37284</v>
      </c>
      <c r="H2523" s="16">
        <v>17104.53</v>
      </c>
      <c r="I2523" s="17">
        <f t="shared" si="164"/>
        <v>5.8465753409301041E-5</v>
      </c>
      <c r="J2523" s="18">
        <f t="shared" si="161"/>
        <v>0.10933577315360615</v>
      </c>
      <c r="K2523" s="139"/>
      <c r="M2523" s="93"/>
    </row>
    <row r="2524" spans="1:13">
      <c r="A2524" s="11">
        <f t="shared" si="162"/>
        <v>37287</v>
      </c>
      <c r="B2524" s="7">
        <v>37285</v>
      </c>
      <c r="C2524" s="2" t="s">
        <v>0</v>
      </c>
      <c r="F2524" s="11">
        <f t="shared" si="163"/>
        <v>37287</v>
      </c>
      <c r="G2524" s="7">
        <v>37285</v>
      </c>
      <c r="H2524" s="16">
        <v>17153.27</v>
      </c>
      <c r="I2524" s="17">
        <f t="shared" si="164"/>
        <v>2.8454852843116862E-3</v>
      </c>
      <c r="J2524" s="18">
        <f t="shared" si="161"/>
        <v>0.1077432313641167</v>
      </c>
      <c r="K2524" s="139"/>
      <c r="M2524" s="93"/>
    </row>
    <row r="2525" spans="1:13">
      <c r="A2525" s="11">
        <f t="shared" si="162"/>
        <v>37287</v>
      </c>
      <c r="B2525" s="7">
        <v>37286</v>
      </c>
      <c r="C2525" s="2" t="s">
        <v>0</v>
      </c>
      <c r="F2525" s="11">
        <f t="shared" si="163"/>
        <v>37287</v>
      </c>
      <c r="G2525" s="7">
        <v>37286</v>
      </c>
      <c r="H2525" s="16">
        <v>17057.8</v>
      </c>
      <c r="I2525" s="17">
        <f t="shared" si="164"/>
        <v>-5.5812488663334629E-3</v>
      </c>
      <c r="J2525" s="18">
        <f t="shared" ref="J2525:J2588" si="165">IF(ISNUMBER(I2525),STDEV(I2436:I2525)*SQRT(252),"")</f>
        <v>0.10762870149567516</v>
      </c>
      <c r="K2525" s="139"/>
      <c r="M2525" s="93"/>
    </row>
    <row r="2526" spans="1:13">
      <c r="A2526" s="11">
        <f t="shared" si="162"/>
        <v>37287</v>
      </c>
      <c r="B2526" s="7">
        <v>37287</v>
      </c>
      <c r="C2526" s="2" t="s">
        <v>0</v>
      </c>
      <c r="F2526" s="11">
        <f t="shared" si="163"/>
        <v>37287</v>
      </c>
      <c r="G2526" s="7">
        <v>37287</v>
      </c>
      <c r="H2526" s="16">
        <v>17212.22</v>
      </c>
      <c r="I2526" s="17">
        <f t="shared" si="164"/>
        <v>9.0120195505888744E-3</v>
      </c>
      <c r="J2526" s="18">
        <f t="shared" si="165"/>
        <v>0.10830057685117846</v>
      </c>
      <c r="K2526" s="139"/>
      <c r="M2526" s="93"/>
    </row>
    <row r="2527" spans="1:13">
      <c r="A2527" s="11">
        <f t="shared" si="162"/>
        <v>37315</v>
      </c>
      <c r="B2527" s="7">
        <v>37288</v>
      </c>
      <c r="C2527" s="2" t="s">
        <v>0</v>
      </c>
      <c r="F2527" s="11">
        <f t="shared" si="163"/>
        <v>37315</v>
      </c>
      <c r="G2527" s="7">
        <v>37288</v>
      </c>
      <c r="H2527" s="16">
        <v>17120.23</v>
      </c>
      <c r="I2527" s="17">
        <f t="shared" si="164"/>
        <v>-5.3587914720283026E-3</v>
      </c>
      <c r="J2527" s="18">
        <f t="shared" si="165"/>
        <v>0.10616864946736322</v>
      </c>
      <c r="K2527" s="139"/>
      <c r="M2527" s="93"/>
    </row>
    <row r="2528" spans="1:13">
      <c r="A2528" s="11">
        <f t="shared" si="162"/>
        <v>37315</v>
      </c>
      <c r="B2528" s="7">
        <v>37291</v>
      </c>
      <c r="C2528" s="2" t="s">
        <v>0</v>
      </c>
      <c r="F2528" s="11">
        <f t="shared" si="163"/>
        <v>37315</v>
      </c>
      <c r="G2528" s="7">
        <v>37291</v>
      </c>
      <c r="H2528" s="16">
        <v>17226.439999999999</v>
      </c>
      <c r="I2528" s="17">
        <f t="shared" si="164"/>
        <v>6.1846076221417391E-3</v>
      </c>
      <c r="J2528" s="18">
        <f t="shared" si="165"/>
        <v>0.10349745800715675</v>
      </c>
      <c r="K2528" s="139"/>
      <c r="M2528" s="93"/>
    </row>
    <row r="2529" spans="1:13">
      <c r="A2529" s="11">
        <f t="shared" si="162"/>
        <v>37315</v>
      </c>
      <c r="B2529" s="7">
        <v>37292</v>
      </c>
      <c r="C2529" s="2" t="s">
        <v>0</v>
      </c>
      <c r="F2529" s="11">
        <f t="shared" si="163"/>
        <v>37315</v>
      </c>
      <c r="G2529" s="7">
        <v>37292</v>
      </c>
      <c r="H2529" s="16">
        <v>17150.95</v>
      </c>
      <c r="I2529" s="17">
        <f t="shared" si="164"/>
        <v>-4.3918471611472266E-3</v>
      </c>
      <c r="J2529" s="18">
        <f t="shared" si="165"/>
        <v>0.10195122119723796</v>
      </c>
      <c r="K2529" s="139"/>
      <c r="M2529" s="93"/>
    </row>
    <row r="2530" spans="1:13">
      <c r="A2530" s="11">
        <f t="shared" si="162"/>
        <v>37315</v>
      </c>
      <c r="B2530" s="7">
        <v>37293</v>
      </c>
      <c r="C2530" s="2" t="s">
        <v>0</v>
      </c>
      <c r="F2530" s="11">
        <f t="shared" si="163"/>
        <v>37315</v>
      </c>
      <c r="G2530" s="7">
        <v>37293</v>
      </c>
      <c r="H2530" s="16">
        <v>17016.79</v>
      </c>
      <c r="I2530" s="17">
        <f t="shared" si="164"/>
        <v>-7.8530619512087799E-3</v>
      </c>
      <c r="J2530" s="18">
        <f t="shared" si="165"/>
        <v>0.10267889457824703</v>
      </c>
      <c r="K2530" s="139"/>
      <c r="M2530" s="93"/>
    </row>
    <row r="2531" spans="1:13">
      <c r="A2531" s="11">
        <f t="shared" si="162"/>
        <v>37315</v>
      </c>
      <c r="B2531" s="7">
        <v>37294</v>
      </c>
      <c r="C2531" s="2" t="s">
        <v>0</v>
      </c>
      <c r="F2531" s="11">
        <f t="shared" si="163"/>
        <v>37315</v>
      </c>
      <c r="G2531" s="7">
        <v>37294</v>
      </c>
      <c r="H2531" s="16">
        <v>16966.28</v>
      </c>
      <c r="I2531" s="17">
        <f t="shared" si="164"/>
        <v>-2.9726588677916996E-3</v>
      </c>
      <c r="J2531" s="18">
        <f t="shared" si="165"/>
        <v>0.10289970960095722</v>
      </c>
      <c r="K2531" s="139"/>
      <c r="M2531" s="93"/>
    </row>
    <row r="2532" spans="1:13">
      <c r="A2532" s="11">
        <f t="shared" si="162"/>
        <v>37315</v>
      </c>
      <c r="B2532" s="7">
        <v>37295</v>
      </c>
      <c r="C2532" s="2" t="s">
        <v>0</v>
      </c>
      <c r="F2532" s="11">
        <f t="shared" si="163"/>
        <v>37315</v>
      </c>
      <c r="G2532" s="7">
        <v>37295</v>
      </c>
      <c r="H2532" s="16">
        <v>17149.439999999999</v>
      </c>
      <c r="I2532" s="17">
        <f t="shared" si="164"/>
        <v>1.073767517281536E-2</v>
      </c>
      <c r="J2532" s="18">
        <f t="shared" si="165"/>
        <v>0.10125229347979618</v>
      </c>
      <c r="K2532" s="139"/>
      <c r="M2532" s="93"/>
    </row>
    <row r="2533" spans="1:13">
      <c r="A2533" s="11">
        <f t="shared" si="162"/>
        <v>37315</v>
      </c>
      <c r="B2533" s="7">
        <v>37298</v>
      </c>
      <c r="C2533" s="2" t="s">
        <v>0</v>
      </c>
      <c r="F2533" s="11">
        <f t="shared" si="163"/>
        <v>37315</v>
      </c>
      <c r="G2533" s="7">
        <v>37298</v>
      </c>
      <c r="H2533" s="16">
        <v>17284.810000000001</v>
      </c>
      <c r="I2533" s="17">
        <f t="shared" si="164"/>
        <v>7.8625611058119119E-3</v>
      </c>
      <c r="J2533" s="18">
        <f t="shared" si="165"/>
        <v>9.9312752389803596E-2</v>
      </c>
      <c r="K2533" s="139"/>
      <c r="M2533" s="93"/>
    </row>
    <row r="2534" spans="1:13">
      <c r="A2534" s="11">
        <f t="shared" si="162"/>
        <v>37315</v>
      </c>
      <c r="B2534" s="7">
        <v>37299</v>
      </c>
      <c r="C2534" s="2" t="s">
        <v>0</v>
      </c>
      <c r="F2534" s="11">
        <f t="shared" si="163"/>
        <v>37315</v>
      </c>
      <c r="G2534" s="7">
        <v>37299</v>
      </c>
      <c r="H2534" s="16">
        <v>17307.810000000001</v>
      </c>
      <c r="I2534" s="17">
        <f t="shared" si="164"/>
        <v>1.3297635963500087E-3</v>
      </c>
      <c r="J2534" s="18">
        <f t="shared" si="165"/>
        <v>9.916598894312495E-2</v>
      </c>
      <c r="K2534" s="139"/>
      <c r="M2534" s="93"/>
    </row>
    <row r="2535" spans="1:13">
      <c r="A2535" s="11">
        <f t="shared" si="162"/>
        <v>37315</v>
      </c>
      <c r="B2535" s="7">
        <v>37300</v>
      </c>
      <c r="C2535" s="2" t="s">
        <v>0</v>
      </c>
      <c r="F2535" s="11">
        <f t="shared" si="163"/>
        <v>37315</v>
      </c>
      <c r="G2535" s="7">
        <v>37300</v>
      </c>
      <c r="H2535" s="16">
        <v>17277.93</v>
      </c>
      <c r="I2535" s="17">
        <f t="shared" si="164"/>
        <v>-1.7278801861154648E-3</v>
      </c>
      <c r="J2535" s="18">
        <f t="shared" si="165"/>
        <v>9.8710527772671003E-2</v>
      </c>
      <c r="K2535" s="139"/>
      <c r="M2535" s="93"/>
    </row>
    <row r="2536" spans="1:13">
      <c r="A2536" s="11">
        <f t="shared" si="162"/>
        <v>37315</v>
      </c>
      <c r="B2536" s="7">
        <v>37301</v>
      </c>
      <c r="C2536" s="2" t="s">
        <v>0</v>
      </c>
      <c r="F2536" s="11">
        <f t="shared" si="163"/>
        <v>37315</v>
      </c>
      <c r="G2536" s="7">
        <v>37301</v>
      </c>
      <c r="H2536" s="16">
        <v>17336.55</v>
      </c>
      <c r="I2536" s="17">
        <f t="shared" si="164"/>
        <v>3.3870250854793555E-3</v>
      </c>
      <c r="J2536" s="18">
        <f t="shared" si="165"/>
        <v>9.3603232551251442E-2</v>
      </c>
      <c r="K2536" s="139"/>
      <c r="M2536" s="93"/>
    </row>
    <row r="2537" spans="1:13">
      <c r="A2537" s="11">
        <f t="shared" si="162"/>
        <v>37315</v>
      </c>
      <c r="B2537" s="7">
        <v>37302</v>
      </c>
      <c r="C2537" s="2" t="s">
        <v>0</v>
      </c>
      <c r="F2537" s="11">
        <f t="shared" si="163"/>
        <v>37315</v>
      </c>
      <c r="G2537" s="7">
        <v>37302</v>
      </c>
      <c r="H2537" s="16">
        <v>17306.37</v>
      </c>
      <c r="I2537" s="17">
        <f t="shared" si="164"/>
        <v>-1.7423477948727084E-3</v>
      </c>
      <c r="J2537" s="18">
        <f t="shared" si="165"/>
        <v>9.3006463176107751E-2</v>
      </c>
      <c r="K2537" s="139"/>
      <c r="M2537" s="93"/>
    </row>
    <row r="2538" spans="1:13">
      <c r="A2538" s="11">
        <f t="shared" si="162"/>
        <v>37315</v>
      </c>
      <c r="B2538" s="7">
        <v>37305</v>
      </c>
      <c r="C2538" s="2" t="s">
        <v>0</v>
      </c>
      <c r="F2538" s="11">
        <f t="shared" si="163"/>
        <v>37315</v>
      </c>
      <c r="G2538" s="7">
        <v>37305</v>
      </c>
      <c r="H2538" s="16">
        <v>17270.93</v>
      </c>
      <c r="I2538" s="17">
        <f t="shared" si="164"/>
        <v>-2.0499005075686385E-3</v>
      </c>
      <c r="J2538" s="18">
        <f t="shared" si="165"/>
        <v>9.1958381675797243E-2</v>
      </c>
      <c r="K2538" s="139"/>
      <c r="M2538" s="93"/>
    </row>
    <row r="2539" spans="1:13">
      <c r="A2539" s="11">
        <f t="shared" si="162"/>
        <v>37315</v>
      </c>
      <c r="B2539" s="7">
        <v>37306</v>
      </c>
      <c r="C2539" s="2" t="s">
        <v>0</v>
      </c>
      <c r="F2539" s="11">
        <f t="shared" si="163"/>
        <v>37315</v>
      </c>
      <c r="G2539" s="7">
        <v>37306</v>
      </c>
      <c r="H2539" s="16">
        <v>17281.25</v>
      </c>
      <c r="I2539" s="17">
        <f t="shared" si="164"/>
        <v>5.9735740592210622E-4</v>
      </c>
      <c r="J2539" s="18">
        <f t="shared" si="165"/>
        <v>9.1860492171219388E-2</v>
      </c>
      <c r="K2539" s="139"/>
      <c r="M2539" s="93"/>
    </row>
    <row r="2540" spans="1:13">
      <c r="A2540" s="11">
        <f t="shared" si="162"/>
        <v>37315</v>
      </c>
      <c r="B2540" s="7">
        <v>37307</v>
      </c>
      <c r="C2540" s="2" t="s">
        <v>0</v>
      </c>
      <c r="F2540" s="11">
        <f t="shared" si="163"/>
        <v>37315</v>
      </c>
      <c r="G2540" s="7">
        <v>37307</v>
      </c>
      <c r="H2540" s="16">
        <v>17117.54</v>
      </c>
      <c r="I2540" s="17">
        <f t="shared" si="164"/>
        <v>-9.5184299224226158E-3</v>
      </c>
      <c r="J2540" s="18">
        <f t="shared" si="165"/>
        <v>9.2610527665109951E-2</v>
      </c>
      <c r="K2540" s="139"/>
      <c r="M2540" s="93"/>
    </row>
    <row r="2541" spans="1:13">
      <c r="A2541" s="11">
        <f t="shared" si="162"/>
        <v>37315</v>
      </c>
      <c r="B2541" s="7">
        <v>37308</v>
      </c>
      <c r="C2541" s="2" t="s">
        <v>0</v>
      </c>
      <c r="F2541" s="11">
        <f t="shared" si="163"/>
        <v>37315</v>
      </c>
      <c r="G2541" s="7">
        <v>37308</v>
      </c>
      <c r="H2541" s="16">
        <v>17101.16</v>
      </c>
      <c r="I2541" s="17">
        <f t="shared" si="164"/>
        <v>-9.5737133503640546E-4</v>
      </c>
      <c r="J2541" s="18">
        <f t="shared" si="165"/>
        <v>9.0137877677688119E-2</v>
      </c>
      <c r="K2541" s="139"/>
      <c r="M2541" s="93"/>
    </row>
    <row r="2542" spans="1:13">
      <c r="A2542" s="11">
        <f t="shared" si="162"/>
        <v>37315</v>
      </c>
      <c r="B2542" s="7">
        <v>37309</v>
      </c>
      <c r="C2542" s="2" t="s">
        <v>0</v>
      </c>
      <c r="F2542" s="11">
        <f t="shared" si="163"/>
        <v>37315</v>
      </c>
      <c r="G2542" s="7">
        <v>37309</v>
      </c>
      <c r="H2542" s="16">
        <v>17038.21</v>
      </c>
      <c r="I2542" s="17">
        <f t="shared" si="164"/>
        <v>-3.6878285301535779E-3</v>
      </c>
      <c r="J2542" s="18">
        <f t="shared" si="165"/>
        <v>8.9331878889565675E-2</v>
      </c>
      <c r="K2542" s="139"/>
      <c r="M2542" s="93"/>
    </row>
    <row r="2543" spans="1:13">
      <c r="A2543" s="11">
        <f t="shared" si="162"/>
        <v>37315</v>
      </c>
      <c r="B2543" s="7">
        <v>37312</v>
      </c>
      <c r="C2543" s="2" t="s">
        <v>0</v>
      </c>
      <c r="F2543" s="11">
        <f t="shared" si="163"/>
        <v>37315</v>
      </c>
      <c r="G2543" s="7">
        <v>37312</v>
      </c>
      <c r="H2543" s="16">
        <v>17046.12</v>
      </c>
      <c r="I2543" s="17">
        <f t="shared" si="164"/>
        <v>4.6414291505825689E-4</v>
      </c>
      <c r="J2543" s="18">
        <f t="shared" si="165"/>
        <v>8.9333355126171646E-2</v>
      </c>
      <c r="K2543" s="139"/>
      <c r="M2543" s="93"/>
    </row>
    <row r="2544" spans="1:13">
      <c r="A2544" s="11">
        <f t="shared" si="162"/>
        <v>37315</v>
      </c>
      <c r="B2544" s="7">
        <v>37313</v>
      </c>
      <c r="C2544" s="2" t="s">
        <v>0</v>
      </c>
      <c r="F2544" s="11">
        <f t="shared" si="163"/>
        <v>37315</v>
      </c>
      <c r="G2544" s="7">
        <v>37313</v>
      </c>
      <c r="H2544" s="16">
        <v>17107.64</v>
      </c>
      <c r="I2544" s="17">
        <f t="shared" si="164"/>
        <v>3.6025355062054847E-3</v>
      </c>
      <c r="J2544" s="18">
        <f t="shared" si="165"/>
        <v>8.8003860519096255E-2</v>
      </c>
      <c r="K2544" s="139"/>
      <c r="M2544" s="93"/>
    </row>
    <row r="2545" spans="1:13">
      <c r="A2545" s="11">
        <f t="shared" si="162"/>
        <v>37315</v>
      </c>
      <c r="B2545" s="7">
        <v>37314</v>
      </c>
      <c r="C2545" s="2" t="s">
        <v>0</v>
      </c>
      <c r="F2545" s="11">
        <f t="shared" si="163"/>
        <v>37315</v>
      </c>
      <c r="G2545" s="7">
        <v>37314</v>
      </c>
      <c r="H2545" s="16">
        <v>17002.79</v>
      </c>
      <c r="I2545" s="17">
        <f t="shared" si="164"/>
        <v>-6.1476991188121749E-3</v>
      </c>
      <c r="J2545" s="18">
        <f t="shared" si="165"/>
        <v>8.726863811730412E-2</v>
      </c>
      <c r="K2545" s="139"/>
      <c r="M2545" s="93"/>
    </row>
    <row r="2546" spans="1:13">
      <c r="A2546" s="11">
        <f t="shared" si="162"/>
        <v>37315</v>
      </c>
      <c r="B2546" s="7">
        <v>37315</v>
      </c>
      <c r="C2546" s="2" t="s">
        <v>0</v>
      </c>
      <c r="F2546" s="11">
        <f t="shared" si="163"/>
        <v>37315</v>
      </c>
      <c r="G2546" s="7">
        <v>37315</v>
      </c>
      <c r="H2546" s="16">
        <v>17007.98</v>
      </c>
      <c r="I2546" s="17">
        <f t="shared" si="164"/>
        <v>3.0519744423808208E-4</v>
      </c>
      <c r="J2546" s="18">
        <f t="shared" si="165"/>
        <v>8.7207775927064246E-2</v>
      </c>
      <c r="K2546" s="139"/>
      <c r="M2546" s="93"/>
    </row>
    <row r="2547" spans="1:13">
      <c r="A2547" s="11">
        <f t="shared" si="162"/>
        <v>37346</v>
      </c>
      <c r="B2547" s="7">
        <v>37316</v>
      </c>
      <c r="C2547" s="2" t="s">
        <v>0</v>
      </c>
      <c r="F2547" s="11">
        <f t="shared" si="163"/>
        <v>37346</v>
      </c>
      <c r="G2547" s="7">
        <v>37316</v>
      </c>
      <c r="H2547" s="16">
        <v>17029.240000000002</v>
      </c>
      <c r="I2547" s="17">
        <f t="shared" si="164"/>
        <v>1.2492208684952431E-3</v>
      </c>
      <c r="J2547" s="18">
        <f t="shared" si="165"/>
        <v>8.6565136413635516E-2</v>
      </c>
      <c r="K2547" s="139"/>
      <c r="M2547" s="93"/>
    </row>
    <row r="2548" spans="1:13">
      <c r="A2548" s="11">
        <f t="shared" si="162"/>
        <v>37346</v>
      </c>
      <c r="B2548" s="7">
        <v>37319</v>
      </c>
      <c r="C2548" s="2" t="s">
        <v>0</v>
      </c>
      <c r="F2548" s="11">
        <f t="shared" si="163"/>
        <v>37346</v>
      </c>
      <c r="G2548" s="7">
        <v>37319</v>
      </c>
      <c r="H2548" s="16">
        <v>17087.59</v>
      </c>
      <c r="I2548" s="17">
        <f t="shared" si="164"/>
        <v>3.4206024940637218E-3</v>
      </c>
      <c r="J2548" s="18">
        <f t="shared" si="165"/>
        <v>8.591303861849825E-2</v>
      </c>
      <c r="K2548" s="139"/>
      <c r="M2548" s="93"/>
    </row>
    <row r="2549" spans="1:13">
      <c r="A2549" s="11">
        <f t="shared" si="162"/>
        <v>37346</v>
      </c>
      <c r="B2549" s="7">
        <v>37320</v>
      </c>
      <c r="C2549" s="2" t="s">
        <v>0</v>
      </c>
      <c r="F2549" s="11">
        <f t="shared" si="163"/>
        <v>37346</v>
      </c>
      <c r="G2549" s="7">
        <v>37320</v>
      </c>
      <c r="H2549" s="16">
        <v>17148</v>
      </c>
      <c r="I2549" s="17">
        <f t="shared" si="164"/>
        <v>3.5290796914864853E-3</v>
      </c>
      <c r="J2549" s="18">
        <f t="shared" si="165"/>
        <v>8.5990819785574754E-2</v>
      </c>
      <c r="K2549" s="139"/>
      <c r="M2549" s="93"/>
    </row>
    <row r="2550" spans="1:13">
      <c r="A2550" s="11">
        <f t="shared" si="162"/>
        <v>37346</v>
      </c>
      <c r="B2550" s="7">
        <v>37321</v>
      </c>
      <c r="C2550" s="2" t="s">
        <v>0</v>
      </c>
      <c r="F2550" s="11">
        <f t="shared" si="163"/>
        <v>37346</v>
      </c>
      <c r="G2550" s="7">
        <v>37321</v>
      </c>
      <c r="H2550" s="16">
        <v>17237.93</v>
      </c>
      <c r="I2550" s="17">
        <f t="shared" si="164"/>
        <v>5.2306396853157465E-3</v>
      </c>
      <c r="J2550" s="18">
        <f t="shared" si="165"/>
        <v>8.627649172390181E-2</v>
      </c>
      <c r="K2550" s="139"/>
      <c r="M2550" s="93"/>
    </row>
    <row r="2551" spans="1:13">
      <c r="A2551" s="11">
        <f t="shared" si="162"/>
        <v>37346</v>
      </c>
      <c r="B2551" s="7">
        <v>37322</v>
      </c>
      <c r="C2551" s="2" t="s">
        <v>0</v>
      </c>
      <c r="F2551" s="11">
        <f t="shared" si="163"/>
        <v>37346</v>
      </c>
      <c r="G2551" s="7">
        <v>37322</v>
      </c>
      <c r="H2551" s="16">
        <v>17468.509999999998</v>
      </c>
      <c r="I2551" s="17">
        <f t="shared" si="164"/>
        <v>1.3287643020627423E-2</v>
      </c>
      <c r="J2551" s="18">
        <f t="shared" si="165"/>
        <v>8.8770965348840339E-2</v>
      </c>
      <c r="K2551" s="139"/>
      <c r="M2551" s="93"/>
    </row>
    <row r="2552" spans="1:13">
      <c r="A2552" s="11">
        <f t="shared" si="162"/>
        <v>37346</v>
      </c>
      <c r="B2552" s="7">
        <v>37323</v>
      </c>
      <c r="C2552" s="2" t="s">
        <v>0</v>
      </c>
      <c r="F2552" s="11">
        <f t="shared" si="163"/>
        <v>37346</v>
      </c>
      <c r="G2552" s="7">
        <v>37323</v>
      </c>
      <c r="H2552" s="16">
        <v>17413.8</v>
      </c>
      <c r="I2552" s="17">
        <f t="shared" si="164"/>
        <v>-3.1368361132625947E-3</v>
      </c>
      <c r="J2552" s="18">
        <f t="shared" si="165"/>
        <v>8.8821000623930391E-2</v>
      </c>
      <c r="K2552" s="139"/>
      <c r="M2552" s="93"/>
    </row>
    <row r="2553" spans="1:13">
      <c r="A2553" s="11">
        <f t="shared" si="162"/>
        <v>37346</v>
      </c>
      <c r="B2553" s="7">
        <v>37326</v>
      </c>
      <c r="C2553" s="2" t="s">
        <v>0</v>
      </c>
      <c r="F2553" s="11">
        <f t="shared" si="163"/>
        <v>37346</v>
      </c>
      <c r="G2553" s="7">
        <v>37326</v>
      </c>
      <c r="H2553" s="16">
        <v>17373.02</v>
      </c>
      <c r="I2553" s="17">
        <f t="shared" si="164"/>
        <v>-2.3445672056612052E-3</v>
      </c>
      <c r="J2553" s="18">
        <f t="shared" si="165"/>
        <v>8.8543342896973798E-2</v>
      </c>
      <c r="K2553" s="139"/>
      <c r="M2553" s="93"/>
    </row>
    <row r="2554" spans="1:13">
      <c r="A2554" s="11">
        <f t="shared" si="162"/>
        <v>37346</v>
      </c>
      <c r="B2554" s="7">
        <v>37327</v>
      </c>
      <c r="C2554" s="2" t="s">
        <v>0</v>
      </c>
      <c r="F2554" s="11">
        <f t="shared" si="163"/>
        <v>37346</v>
      </c>
      <c r="G2554" s="7">
        <v>37327</v>
      </c>
      <c r="H2554" s="16">
        <v>17300.29</v>
      </c>
      <c r="I2554" s="17">
        <f t="shared" si="164"/>
        <v>-4.1951637537339824E-3</v>
      </c>
      <c r="J2554" s="18">
        <f t="shared" si="165"/>
        <v>8.4036067228882141E-2</v>
      </c>
      <c r="K2554" s="139"/>
      <c r="M2554" s="93"/>
    </row>
    <row r="2555" spans="1:13">
      <c r="A2555" s="11">
        <f t="shared" si="162"/>
        <v>37346</v>
      </c>
      <c r="B2555" s="7">
        <v>37328</v>
      </c>
      <c r="C2555" s="2" t="s">
        <v>0</v>
      </c>
      <c r="F2555" s="11">
        <f t="shared" si="163"/>
        <v>37346</v>
      </c>
      <c r="G2555" s="7">
        <v>37328</v>
      </c>
      <c r="H2555" s="16">
        <v>17240.52</v>
      </c>
      <c r="I2555" s="17">
        <f t="shared" si="164"/>
        <v>-3.460837175352346E-3</v>
      </c>
      <c r="J2555" s="18">
        <f t="shared" si="165"/>
        <v>8.2399788748058533E-2</v>
      </c>
      <c r="K2555" s="139"/>
      <c r="M2555" s="93"/>
    </row>
    <row r="2556" spans="1:13">
      <c r="A2556" s="11">
        <f t="shared" si="162"/>
        <v>37346</v>
      </c>
      <c r="B2556" s="7">
        <v>37329</v>
      </c>
      <c r="C2556" s="2" t="s">
        <v>0</v>
      </c>
      <c r="F2556" s="11">
        <f t="shared" si="163"/>
        <v>37346</v>
      </c>
      <c r="G2556" s="7">
        <v>37329</v>
      </c>
      <c r="H2556" s="16">
        <v>17250.18</v>
      </c>
      <c r="I2556" s="17">
        <f t="shared" si="164"/>
        <v>5.6015101187184525E-4</v>
      </c>
      <c r="J2556" s="18">
        <f t="shared" si="165"/>
        <v>8.2059650382304616E-2</v>
      </c>
      <c r="K2556" s="139"/>
      <c r="M2556" s="93"/>
    </row>
    <row r="2557" spans="1:13">
      <c r="A2557" s="11">
        <f t="shared" si="162"/>
        <v>37346</v>
      </c>
      <c r="B2557" s="7">
        <v>37330</v>
      </c>
      <c r="C2557" s="2" t="s">
        <v>0</v>
      </c>
      <c r="F2557" s="11">
        <f t="shared" si="163"/>
        <v>37346</v>
      </c>
      <c r="G2557" s="7">
        <v>37330</v>
      </c>
      <c r="H2557" s="16">
        <v>17029.47</v>
      </c>
      <c r="I2557" s="17">
        <f t="shared" si="164"/>
        <v>-1.2877205565429562E-2</v>
      </c>
      <c r="J2557" s="18">
        <f t="shared" si="165"/>
        <v>8.4810804542979026E-2</v>
      </c>
      <c r="K2557" s="139"/>
      <c r="M2557" s="93"/>
    </row>
    <row r="2558" spans="1:13">
      <c r="A2558" s="11">
        <f t="shared" si="162"/>
        <v>37346</v>
      </c>
      <c r="B2558" s="7">
        <v>37333</v>
      </c>
      <c r="C2558" s="2" t="s">
        <v>0</v>
      </c>
      <c r="F2558" s="11">
        <f t="shared" si="163"/>
        <v>37346</v>
      </c>
      <c r="G2558" s="7">
        <v>37333</v>
      </c>
      <c r="H2558" s="16">
        <v>17281.36</v>
      </c>
      <c r="I2558" s="17">
        <f t="shared" si="164"/>
        <v>1.4683091342533242E-2</v>
      </c>
      <c r="J2558" s="18">
        <f t="shared" si="165"/>
        <v>8.74883612307049E-2</v>
      </c>
      <c r="K2558" s="139"/>
      <c r="M2558" s="93"/>
    </row>
    <row r="2559" spans="1:13">
      <c r="A2559" s="11">
        <f t="shared" si="162"/>
        <v>37346</v>
      </c>
      <c r="B2559" s="7">
        <v>37334</v>
      </c>
      <c r="C2559" s="2" t="s">
        <v>0</v>
      </c>
      <c r="F2559" s="11">
        <f t="shared" si="163"/>
        <v>37346</v>
      </c>
      <c r="G2559" s="7">
        <v>37334</v>
      </c>
      <c r="H2559" s="16">
        <v>17319.88</v>
      </c>
      <c r="I2559" s="17">
        <f t="shared" si="164"/>
        <v>2.2265107211817455E-3</v>
      </c>
      <c r="J2559" s="18">
        <f t="shared" si="165"/>
        <v>8.7191820304979684E-2</v>
      </c>
      <c r="K2559" s="139"/>
      <c r="M2559" s="93"/>
    </row>
    <row r="2560" spans="1:13">
      <c r="A2560" s="11">
        <f t="shared" si="162"/>
        <v>37346</v>
      </c>
      <c r="B2560" s="7">
        <v>37335</v>
      </c>
      <c r="C2560" s="2" t="s">
        <v>0</v>
      </c>
      <c r="F2560" s="11">
        <f t="shared" si="163"/>
        <v>37346</v>
      </c>
      <c r="G2560" s="7">
        <v>37335</v>
      </c>
      <c r="H2560" s="16">
        <v>17353.43</v>
      </c>
      <c r="I2560" s="17">
        <f t="shared" si="164"/>
        <v>1.935206674555378E-3</v>
      </c>
      <c r="J2560" s="18">
        <f t="shared" si="165"/>
        <v>8.4524692915689217E-2</v>
      </c>
      <c r="K2560" s="139"/>
      <c r="M2560" s="93"/>
    </row>
    <row r="2561" spans="1:13">
      <c r="A2561" s="11">
        <f t="shared" si="162"/>
        <v>37346</v>
      </c>
      <c r="B2561" s="7">
        <v>37336</v>
      </c>
      <c r="C2561" s="2" t="s">
        <v>0</v>
      </c>
      <c r="F2561" s="11">
        <f t="shared" si="163"/>
        <v>37346</v>
      </c>
      <c r="G2561" s="7">
        <v>37336</v>
      </c>
      <c r="H2561" s="16">
        <v>17200.32</v>
      </c>
      <c r="I2561" s="17">
        <f t="shared" si="164"/>
        <v>-8.8621930808707502E-3</v>
      </c>
      <c r="J2561" s="18">
        <f t="shared" si="165"/>
        <v>8.5925457141876771E-2</v>
      </c>
      <c r="K2561" s="139"/>
      <c r="M2561" s="93"/>
    </row>
    <row r="2562" spans="1:13">
      <c r="A2562" s="11">
        <f t="shared" si="162"/>
        <v>37346</v>
      </c>
      <c r="B2562" s="7">
        <v>37337</v>
      </c>
      <c r="C2562" s="2" t="s">
        <v>0</v>
      </c>
      <c r="F2562" s="11">
        <f t="shared" si="163"/>
        <v>37346</v>
      </c>
      <c r="G2562" s="7">
        <v>37337</v>
      </c>
      <c r="H2562" s="16">
        <v>17205.650000000001</v>
      </c>
      <c r="I2562" s="17">
        <f t="shared" si="164"/>
        <v>3.0982995350166913E-4</v>
      </c>
      <c r="J2562" s="18">
        <f t="shared" si="165"/>
        <v>8.5141790210477367E-2</v>
      </c>
      <c r="K2562" s="139"/>
      <c r="M2562" s="93"/>
    </row>
    <row r="2563" spans="1:13">
      <c r="A2563" s="11">
        <f t="shared" ref="A2563:A2626" si="166">EOMONTH(B2563,0)</f>
        <v>37346</v>
      </c>
      <c r="B2563" s="7">
        <v>37340</v>
      </c>
      <c r="C2563" s="2" t="s">
        <v>0</v>
      </c>
      <c r="F2563" s="11">
        <f t="shared" ref="F2563:F2626" si="167">EOMONTH(G2563,0)</f>
        <v>37346</v>
      </c>
      <c r="G2563" s="7">
        <v>37340</v>
      </c>
      <c r="H2563" s="16">
        <v>17163.46</v>
      </c>
      <c r="I2563" s="17">
        <f t="shared" si="164"/>
        <v>-2.4551128144990261E-3</v>
      </c>
      <c r="J2563" s="18">
        <f t="shared" si="165"/>
        <v>8.503104884012834E-2</v>
      </c>
      <c r="K2563" s="139"/>
      <c r="M2563" s="93"/>
    </row>
    <row r="2564" spans="1:13">
      <c r="A2564" s="11">
        <f t="shared" si="166"/>
        <v>37346</v>
      </c>
      <c r="B2564" s="7">
        <v>37341</v>
      </c>
      <c r="C2564" s="2" t="s">
        <v>0</v>
      </c>
      <c r="F2564" s="11">
        <f t="shared" si="167"/>
        <v>37346</v>
      </c>
      <c r="G2564" s="7">
        <v>37341</v>
      </c>
      <c r="H2564" s="16">
        <v>16963.759999999998</v>
      </c>
      <c r="I2564" s="17">
        <f t="shared" ref="I2564:I2627" si="168">IF(AND(ISNUMBER(H2563),ISNUMBER(H2564)),LN(H2564/H2563)," ")</f>
        <v>-1.1703401530939033E-2</v>
      </c>
      <c r="J2564" s="18">
        <f t="shared" si="165"/>
        <v>8.6797958445610029E-2</v>
      </c>
      <c r="K2564" s="139"/>
      <c r="M2564" s="93"/>
    </row>
    <row r="2565" spans="1:13">
      <c r="A2565" s="11">
        <f t="shared" si="166"/>
        <v>37346</v>
      </c>
      <c r="B2565" s="7">
        <v>37342</v>
      </c>
      <c r="C2565" s="2" t="s">
        <v>0</v>
      </c>
      <c r="F2565" s="11">
        <f t="shared" si="167"/>
        <v>37346</v>
      </c>
      <c r="G2565" s="7">
        <v>37342</v>
      </c>
      <c r="H2565" s="16">
        <v>17101.89</v>
      </c>
      <c r="I2565" s="17">
        <f t="shared" si="168"/>
        <v>8.1096798112511598E-3</v>
      </c>
      <c r="J2565" s="18">
        <f t="shared" si="165"/>
        <v>8.7329653746025249E-2</v>
      </c>
      <c r="K2565" s="139"/>
      <c r="M2565" s="93"/>
    </row>
    <row r="2566" spans="1:13">
      <c r="A2566" s="11">
        <f t="shared" si="166"/>
        <v>37346</v>
      </c>
      <c r="B2566" s="7">
        <v>37343</v>
      </c>
      <c r="C2566" s="2" t="s">
        <v>0</v>
      </c>
      <c r="F2566" s="11">
        <f t="shared" si="167"/>
        <v>37346</v>
      </c>
      <c r="G2566" s="7">
        <v>37343</v>
      </c>
      <c r="H2566" s="16">
        <v>17120.45</v>
      </c>
      <c r="I2566" s="17">
        <f t="shared" si="168"/>
        <v>1.0846716980588502E-3</v>
      </c>
      <c r="J2566" s="18">
        <f t="shared" si="165"/>
        <v>8.71771124348132E-2</v>
      </c>
      <c r="K2566" s="139"/>
      <c r="M2566" s="93"/>
    </row>
    <row r="2567" spans="1:13">
      <c r="A2567" s="11">
        <f t="shared" si="166"/>
        <v>37346</v>
      </c>
      <c r="B2567" s="7">
        <v>37344</v>
      </c>
      <c r="C2567" s="2" t="s">
        <v>0</v>
      </c>
      <c r="F2567" s="11">
        <f t="shared" si="167"/>
        <v>37346</v>
      </c>
      <c r="G2567" s="7">
        <v>37344</v>
      </c>
      <c r="H2567" s="16">
        <v>17121.45</v>
      </c>
      <c r="I2567" s="17">
        <f t="shared" si="168"/>
        <v>5.8407973873177683E-5</v>
      </c>
      <c r="J2567" s="18">
        <f t="shared" si="165"/>
        <v>8.7108418429082485E-2</v>
      </c>
      <c r="K2567" s="139"/>
      <c r="M2567" s="93"/>
    </row>
    <row r="2568" spans="1:13">
      <c r="A2568" s="11">
        <f t="shared" si="166"/>
        <v>37376</v>
      </c>
      <c r="B2568" s="7">
        <v>37347</v>
      </c>
      <c r="C2568" s="2" t="s">
        <v>0</v>
      </c>
      <c r="F2568" s="11">
        <f t="shared" si="167"/>
        <v>37376</v>
      </c>
      <c r="G2568" s="7">
        <v>37347</v>
      </c>
      <c r="H2568" s="16">
        <v>17120.45</v>
      </c>
      <c r="I2568" s="17">
        <f t="shared" si="168"/>
        <v>-5.8407973873167932E-5</v>
      </c>
      <c r="J2568" s="18">
        <f t="shared" si="165"/>
        <v>8.6720540084903264E-2</v>
      </c>
      <c r="K2568" s="139"/>
      <c r="M2568" s="93"/>
    </row>
    <row r="2569" spans="1:13">
      <c r="A2569" s="11">
        <f t="shared" si="166"/>
        <v>37376</v>
      </c>
      <c r="B2569" s="7">
        <v>37348</v>
      </c>
      <c r="C2569" s="2" t="s">
        <v>0</v>
      </c>
      <c r="F2569" s="11">
        <f t="shared" si="167"/>
        <v>37376</v>
      </c>
      <c r="G2569" s="7">
        <v>37348</v>
      </c>
      <c r="H2569" s="16">
        <v>16981.25</v>
      </c>
      <c r="I2569" s="17">
        <f t="shared" si="168"/>
        <v>-8.1638612223584022E-3</v>
      </c>
      <c r="J2569" s="18">
        <f t="shared" si="165"/>
        <v>8.7811591093650998E-2</v>
      </c>
      <c r="K2569" s="139"/>
      <c r="M2569" s="93"/>
    </row>
    <row r="2570" spans="1:13">
      <c r="A2570" s="11">
        <f t="shared" si="166"/>
        <v>37376</v>
      </c>
      <c r="B2570" s="7">
        <v>37349</v>
      </c>
      <c r="C2570" s="2" t="s">
        <v>0</v>
      </c>
      <c r="F2570" s="11">
        <f t="shared" si="167"/>
        <v>37376</v>
      </c>
      <c r="G2570" s="7">
        <v>37349</v>
      </c>
      <c r="H2570" s="16">
        <v>16934.37</v>
      </c>
      <c r="I2570" s="17">
        <f t="shared" si="168"/>
        <v>-2.7645096776500399E-3</v>
      </c>
      <c r="J2570" s="18">
        <f t="shared" si="165"/>
        <v>8.7939897609808498E-2</v>
      </c>
      <c r="K2570" s="139"/>
      <c r="M2570" s="93"/>
    </row>
    <row r="2571" spans="1:13">
      <c r="A2571" s="11">
        <f t="shared" si="166"/>
        <v>37376</v>
      </c>
      <c r="B2571" s="7">
        <v>37350</v>
      </c>
      <c r="C2571" s="2" t="s">
        <v>0</v>
      </c>
      <c r="F2571" s="11">
        <f t="shared" si="167"/>
        <v>37376</v>
      </c>
      <c r="G2571" s="7">
        <v>37350</v>
      </c>
      <c r="H2571" s="16">
        <v>16911.27</v>
      </c>
      <c r="I2571" s="17">
        <f t="shared" si="168"/>
        <v>-1.3650209354479359E-3</v>
      </c>
      <c r="J2571" s="18">
        <f t="shared" si="165"/>
        <v>8.7127602314808261E-2</v>
      </c>
      <c r="K2571" s="139"/>
      <c r="M2571" s="93"/>
    </row>
    <row r="2572" spans="1:13">
      <c r="A2572" s="11">
        <f t="shared" si="166"/>
        <v>37376</v>
      </c>
      <c r="B2572" s="7">
        <v>37351</v>
      </c>
      <c r="C2572" s="2" t="s">
        <v>0</v>
      </c>
      <c r="F2572" s="11">
        <f t="shared" si="167"/>
        <v>37376</v>
      </c>
      <c r="G2572" s="7">
        <v>37351</v>
      </c>
      <c r="H2572" s="16">
        <v>17001</v>
      </c>
      <c r="I2572" s="17">
        <f t="shared" si="168"/>
        <v>5.2919022761689759E-3</v>
      </c>
      <c r="J2572" s="18">
        <f t="shared" si="165"/>
        <v>8.7475461514250327E-2</v>
      </c>
      <c r="K2572" s="139"/>
      <c r="M2572" s="93"/>
    </row>
    <row r="2573" spans="1:13">
      <c r="A2573" s="11">
        <f t="shared" si="166"/>
        <v>37376</v>
      </c>
      <c r="B2573" s="7">
        <v>37354</v>
      </c>
      <c r="C2573" s="2" t="s">
        <v>0</v>
      </c>
      <c r="F2573" s="11">
        <f t="shared" si="167"/>
        <v>37376</v>
      </c>
      <c r="G2573" s="7">
        <v>37354</v>
      </c>
      <c r="H2573" s="16">
        <v>17000.25</v>
      </c>
      <c r="I2573" s="17">
        <f t="shared" si="168"/>
        <v>-4.4116025153343224E-5</v>
      </c>
      <c r="J2573" s="18">
        <f t="shared" si="165"/>
        <v>8.7353860362191588E-2</v>
      </c>
      <c r="K2573" s="139"/>
      <c r="M2573" s="93"/>
    </row>
    <row r="2574" spans="1:13">
      <c r="A2574" s="11">
        <f t="shared" si="166"/>
        <v>37376</v>
      </c>
      <c r="B2574" s="7">
        <v>37355</v>
      </c>
      <c r="C2574" s="2" t="s">
        <v>0</v>
      </c>
      <c r="F2574" s="11">
        <f t="shared" si="167"/>
        <v>37376</v>
      </c>
      <c r="G2574" s="7">
        <v>37355</v>
      </c>
      <c r="H2574" s="16">
        <v>16872.13</v>
      </c>
      <c r="I2574" s="17">
        <f t="shared" si="168"/>
        <v>-7.5649016101544432E-3</v>
      </c>
      <c r="J2574" s="18">
        <f t="shared" si="165"/>
        <v>8.8311313829328913E-2</v>
      </c>
      <c r="K2574" s="139"/>
      <c r="M2574" s="93"/>
    </row>
    <row r="2575" spans="1:13">
      <c r="A2575" s="11">
        <f t="shared" si="166"/>
        <v>37376</v>
      </c>
      <c r="B2575" s="7">
        <v>37356</v>
      </c>
      <c r="C2575" s="2" t="s">
        <v>0</v>
      </c>
      <c r="F2575" s="11">
        <f t="shared" si="167"/>
        <v>37376</v>
      </c>
      <c r="G2575" s="7">
        <v>37356</v>
      </c>
      <c r="H2575" s="16">
        <v>16941.43</v>
      </c>
      <c r="I2575" s="17">
        <f t="shared" si="168"/>
        <v>4.0989530252447306E-3</v>
      </c>
      <c r="J2575" s="18">
        <f t="shared" si="165"/>
        <v>8.784193979018258E-2</v>
      </c>
      <c r="K2575" s="139"/>
      <c r="M2575" s="93"/>
    </row>
    <row r="2576" spans="1:13">
      <c r="A2576" s="11">
        <f t="shared" si="166"/>
        <v>37376</v>
      </c>
      <c r="B2576" s="7">
        <v>37357</v>
      </c>
      <c r="C2576" s="2" t="s">
        <v>0</v>
      </c>
      <c r="F2576" s="11">
        <f t="shared" si="167"/>
        <v>37376</v>
      </c>
      <c r="G2576" s="7">
        <v>37357</v>
      </c>
      <c r="H2576" s="16">
        <v>16892.61</v>
      </c>
      <c r="I2576" s="17">
        <f t="shared" si="168"/>
        <v>-2.8858530569613947E-3</v>
      </c>
      <c r="J2576" s="18">
        <f t="shared" si="165"/>
        <v>8.7972712106190842E-2</v>
      </c>
      <c r="K2576" s="139"/>
      <c r="M2576" s="93"/>
    </row>
    <row r="2577" spans="1:13">
      <c r="A2577" s="11">
        <f t="shared" si="166"/>
        <v>37376</v>
      </c>
      <c r="B2577" s="7">
        <v>37358</v>
      </c>
      <c r="C2577" s="2" t="s">
        <v>0</v>
      </c>
      <c r="F2577" s="11">
        <f t="shared" si="167"/>
        <v>37376</v>
      </c>
      <c r="G2577" s="7">
        <v>37358</v>
      </c>
      <c r="H2577" s="16">
        <v>16826.48</v>
      </c>
      <c r="I2577" s="17">
        <f t="shared" si="168"/>
        <v>-3.9224121876302049E-3</v>
      </c>
      <c r="J2577" s="18">
        <f t="shared" si="165"/>
        <v>8.7718147357682352E-2</v>
      </c>
      <c r="K2577" s="139"/>
      <c r="M2577" s="93"/>
    </row>
    <row r="2578" spans="1:13">
      <c r="A2578" s="11">
        <f t="shared" si="166"/>
        <v>37376</v>
      </c>
      <c r="B2578" s="7">
        <v>37361</v>
      </c>
      <c r="C2578" s="2" t="s">
        <v>0</v>
      </c>
      <c r="F2578" s="11">
        <f t="shared" si="167"/>
        <v>37376</v>
      </c>
      <c r="G2578" s="7">
        <v>37361</v>
      </c>
      <c r="H2578" s="16">
        <v>16896.330000000002</v>
      </c>
      <c r="I2578" s="17">
        <f t="shared" si="168"/>
        <v>4.1426025821811908E-3</v>
      </c>
      <c r="J2578" s="18">
        <f t="shared" si="165"/>
        <v>8.7795329720644438E-2</v>
      </c>
      <c r="K2578" s="139"/>
      <c r="M2578" s="93"/>
    </row>
    <row r="2579" spans="1:13">
      <c r="A2579" s="11">
        <f t="shared" si="166"/>
        <v>37376</v>
      </c>
      <c r="B2579" s="7">
        <v>37362</v>
      </c>
      <c r="C2579" s="2" t="s">
        <v>0</v>
      </c>
      <c r="F2579" s="11">
        <f t="shared" si="167"/>
        <v>37376</v>
      </c>
      <c r="G2579" s="7">
        <v>37362</v>
      </c>
      <c r="H2579" s="16">
        <v>16989.59</v>
      </c>
      <c r="I2579" s="17">
        <f t="shared" si="168"/>
        <v>5.5043649672841194E-3</v>
      </c>
      <c r="J2579" s="18">
        <f t="shared" si="165"/>
        <v>8.8247691020411329E-2</v>
      </c>
      <c r="K2579" s="139"/>
      <c r="M2579" s="93"/>
    </row>
    <row r="2580" spans="1:13">
      <c r="A2580" s="11">
        <f t="shared" si="166"/>
        <v>37376</v>
      </c>
      <c r="B2580" s="7">
        <v>37363</v>
      </c>
      <c r="C2580" s="2" t="s">
        <v>0</v>
      </c>
      <c r="F2580" s="11">
        <f t="shared" si="167"/>
        <v>37376</v>
      </c>
      <c r="G2580" s="7">
        <v>37363</v>
      </c>
      <c r="H2580" s="16">
        <v>17062.88</v>
      </c>
      <c r="I2580" s="17">
        <f t="shared" si="168"/>
        <v>4.3045402090503464E-3</v>
      </c>
      <c r="J2580" s="18">
        <f t="shared" si="165"/>
        <v>8.6383840662099171E-2</v>
      </c>
      <c r="K2580" s="139"/>
      <c r="M2580" s="93"/>
    </row>
    <row r="2581" spans="1:13">
      <c r="A2581" s="11">
        <f t="shared" si="166"/>
        <v>37376</v>
      </c>
      <c r="B2581" s="7">
        <v>37364</v>
      </c>
      <c r="C2581" s="2" t="s">
        <v>0</v>
      </c>
      <c r="F2581" s="11">
        <f t="shared" si="167"/>
        <v>37376</v>
      </c>
      <c r="G2581" s="7">
        <v>37364</v>
      </c>
      <c r="H2581" s="16">
        <v>17092.75</v>
      </c>
      <c r="I2581" s="17">
        <f t="shared" si="168"/>
        <v>1.7490532374795746E-3</v>
      </c>
      <c r="J2581" s="18">
        <f t="shared" si="165"/>
        <v>8.6227224678559214E-2</v>
      </c>
      <c r="K2581" s="139"/>
      <c r="M2581" s="93"/>
    </row>
    <row r="2582" spans="1:13">
      <c r="A2582" s="11">
        <f t="shared" si="166"/>
        <v>37376</v>
      </c>
      <c r="B2582" s="7">
        <v>37365</v>
      </c>
      <c r="C2582" s="2" t="s">
        <v>0</v>
      </c>
      <c r="F2582" s="11">
        <f t="shared" si="167"/>
        <v>37376</v>
      </c>
      <c r="G2582" s="7">
        <v>37365</v>
      </c>
      <c r="H2582" s="16">
        <v>17103.18</v>
      </c>
      <c r="I2582" s="17">
        <f t="shared" si="168"/>
        <v>6.1001413463135877E-4</v>
      </c>
      <c r="J2582" s="18">
        <f t="shared" si="165"/>
        <v>8.5459042537021412E-2</v>
      </c>
      <c r="K2582" s="139"/>
      <c r="M2582" s="93"/>
    </row>
    <row r="2583" spans="1:13">
      <c r="A2583" s="11">
        <f t="shared" si="166"/>
        <v>37376</v>
      </c>
      <c r="B2583" s="7">
        <v>37368</v>
      </c>
      <c r="C2583" s="2" t="s">
        <v>0</v>
      </c>
      <c r="F2583" s="11">
        <f t="shared" si="167"/>
        <v>37376</v>
      </c>
      <c r="G2583" s="7">
        <v>37368</v>
      </c>
      <c r="H2583" s="16">
        <v>17134.54</v>
      </c>
      <c r="I2583" s="17">
        <f t="shared" si="168"/>
        <v>1.8318981970737857E-3</v>
      </c>
      <c r="J2583" s="18">
        <f t="shared" si="165"/>
        <v>8.5468141646258905E-2</v>
      </c>
      <c r="K2583" s="139"/>
      <c r="M2583" s="93"/>
    </row>
    <row r="2584" spans="1:13">
      <c r="A2584" s="11">
        <f t="shared" si="166"/>
        <v>37376</v>
      </c>
      <c r="B2584" s="7">
        <v>37369</v>
      </c>
      <c r="C2584" s="2" t="s">
        <v>0</v>
      </c>
      <c r="F2584" s="11">
        <f t="shared" si="167"/>
        <v>37376</v>
      </c>
      <c r="G2584" s="7">
        <v>37369</v>
      </c>
      <c r="H2584" s="16">
        <v>17084.509999999998</v>
      </c>
      <c r="I2584" s="17">
        <f t="shared" si="168"/>
        <v>-2.9241043014333612E-3</v>
      </c>
      <c r="J2584" s="18">
        <f t="shared" si="165"/>
        <v>8.4326299122751677E-2</v>
      </c>
      <c r="K2584" s="139"/>
      <c r="M2584" s="93"/>
    </row>
    <row r="2585" spans="1:13">
      <c r="A2585" s="11">
        <f t="shared" si="166"/>
        <v>37376</v>
      </c>
      <c r="B2585" s="7">
        <v>37370</v>
      </c>
      <c r="C2585" s="2" t="s">
        <v>0</v>
      </c>
      <c r="F2585" s="11">
        <f t="shared" si="167"/>
        <v>37376</v>
      </c>
      <c r="G2585" s="7">
        <v>37370</v>
      </c>
      <c r="H2585" s="16">
        <v>16933.27</v>
      </c>
      <c r="I2585" s="17">
        <f t="shared" si="168"/>
        <v>-8.8918792753525933E-3</v>
      </c>
      <c r="J2585" s="18">
        <f t="shared" si="165"/>
        <v>8.5737872307336094E-2</v>
      </c>
      <c r="K2585" s="139"/>
      <c r="M2585" s="93"/>
    </row>
    <row r="2586" spans="1:13">
      <c r="A2586" s="11">
        <f t="shared" si="166"/>
        <v>37376</v>
      </c>
      <c r="B2586" s="7">
        <v>37371</v>
      </c>
      <c r="C2586" s="2" t="s">
        <v>0</v>
      </c>
      <c r="F2586" s="11">
        <f t="shared" si="167"/>
        <v>37376</v>
      </c>
      <c r="G2586" s="7">
        <v>37371</v>
      </c>
      <c r="H2586" s="16">
        <v>16930.27</v>
      </c>
      <c r="I2586" s="17">
        <f t="shared" si="168"/>
        <v>-1.7718171271214174E-4</v>
      </c>
      <c r="J2586" s="18">
        <f t="shared" si="165"/>
        <v>8.521170555462379E-2</v>
      </c>
      <c r="K2586" s="139"/>
      <c r="M2586" s="93"/>
    </row>
    <row r="2587" spans="1:13">
      <c r="A2587" s="11">
        <f t="shared" si="166"/>
        <v>37376</v>
      </c>
      <c r="B2587" s="7">
        <v>37372</v>
      </c>
      <c r="C2587" s="2" t="s">
        <v>0</v>
      </c>
      <c r="F2587" s="11">
        <f t="shared" si="167"/>
        <v>37376</v>
      </c>
      <c r="G2587" s="7">
        <v>37372</v>
      </c>
      <c r="H2587" s="16">
        <v>16961.23</v>
      </c>
      <c r="I2587" s="17">
        <f t="shared" si="168"/>
        <v>1.8270072798149011E-3</v>
      </c>
      <c r="J2587" s="18">
        <f t="shared" si="165"/>
        <v>8.3575692807990265E-2</v>
      </c>
      <c r="K2587" s="139"/>
      <c r="M2587" s="93"/>
    </row>
    <row r="2588" spans="1:13">
      <c r="A2588" s="11">
        <f t="shared" si="166"/>
        <v>37376</v>
      </c>
      <c r="B2588" s="7">
        <v>37375</v>
      </c>
      <c r="C2588" s="2" t="s">
        <v>0</v>
      </c>
      <c r="F2588" s="11">
        <f t="shared" si="167"/>
        <v>37376</v>
      </c>
      <c r="G2588" s="7">
        <v>37375</v>
      </c>
      <c r="H2588" s="16">
        <v>16826.32</v>
      </c>
      <c r="I2588" s="17">
        <f t="shared" si="168"/>
        <v>-7.9858241850357375E-3</v>
      </c>
      <c r="J2588" s="18">
        <f t="shared" si="165"/>
        <v>8.4299318286850083E-2</v>
      </c>
      <c r="K2588" s="139"/>
      <c r="M2588" s="93"/>
    </row>
    <row r="2589" spans="1:13">
      <c r="A2589" s="11">
        <f t="shared" si="166"/>
        <v>37376</v>
      </c>
      <c r="B2589" s="7">
        <v>37376</v>
      </c>
      <c r="C2589" s="2" t="s">
        <v>0</v>
      </c>
      <c r="F2589" s="11">
        <f t="shared" si="167"/>
        <v>37376</v>
      </c>
      <c r="G2589" s="7">
        <v>37376</v>
      </c>
      <c r="H2589" s="16">
        <v>16816.18</v>
      </c>
      <c r="I2589" s="17">
        <f t="shared" si="168"/>
        <v>-6.0280896527035554E-4</v>
      </c>
      <c r="J2589" s="18">
        <f t="shared" ref="J2589:J2652" si="169">IF(ISNUMBER(I2589),STDEV(I2500:I2589)*SQRT(252),"")</f>
        <v>8.4305089316662751E-2</v>
      </c>
      <c r="K2589" s="139"/>
      <c r="M2589" s="93"/>
    </row>
    <row r="2590" spans="1:13">
      <c r="A2590" s="11">
        <f t="shared" si="166"/>
        <v>37407</v>
      </c>
      <c r="B2590" s="7">
        <v>37377</v>
      </c>
      <c r="C2590" s="2" t="s">
        <v>0</v>
      </c>
      <c r="F2590" s="11">
        <f t="shared" si="167"/>
        <v>37407</v>
      </c>
      <c r="G2590" s="7">
        <v>37377</v>
      </c>
      <c r="H2590" s="16">
        <v>16866.310000000001</v>
      </c>
      <c r="I2590" s="17">
        <f t="shared" si="168"/>
        <v>2.9766229880173987E-3</v>
      </c>
      <c r="J2590" s="18">
        <f t="shared" si="169"/>
        <v>8.4453858030906673E-2</v>
      </c>
      <c r="K2590" s="139"/>
      <c r="M2590" s="93"/>
    </row>
    <row r="2591" spans="1:13">
      <c r="A2591" s="11">
        <f t="shared" si="166"/>
        <v>37407</v>
      </c>
      <c r="B2591" s="7">
        <v>37378</v>
      </c>
      <c r="C2591" s="2" t="s">
        <v>0</v>
      </c>
      <c r="F2591" s="11">
        <f t="shared" si="167"/>
        <v>37407</v>
      </c>
      <c r="G2591" s="7">
        <v>37378</v>
      </c>
      <c r="H2591" s="16">
        <v>16873.89</v>
      </c>
      <c r="I2591" s="17">
        <f t="shared" si="168"/>
        <v>4.4931566069689801E-4</v>
      </c>
      <c r="J2591" s="18">
        <f t="shared" si="169"/>
        <v>8.3361025765735078E-2</v>
      </c>
      <c r="K2591" s="139"/>
      <c r="M2591" s="93"/>
    </row>
    <row r="2592" spans="1:13">
      <c r="A2592" s="11">
        <f t="shared" si="166"/>
        <v>37407</v>
      </c>
      <c r="B2592" s="7">
        <v>37379</v>
      </c>
      <c r="C2592" s="2" t="s">
        <v>0</v>
      </c>
      <c r="F2592" s="11">
        <f t="shared" si="167"/>
        <v>37407</v>
      </c>
      <c r="G2592" s="7">
        <v>37379</v>
      </c>
      <c r="H2592" s="16">
        <v>16895.59</v>
      </c>
      <c r="I2592" s="17">
        <f t="shared" si="168"/>
        <v>1.2851843135767839E-3</v>
      </c>
      <c r="J2592" s="18">
        <f t="shared" si="169"/>
        <v>8.3260131685618965E-2</v>
      </c>
      <c r="K2592" s="139"/>
      <c r="M2592" s="93"/>
    </row>
    <row r="2593" spans="1:13">
      <c r="A2593" s="11">
        <f t="shared" si="166"/>
        <v>37407</v>
      </c>
      <c r="B2593" s="7">
        <v>37382</v>
      </c>
      <c r="C2593" s="2" t="s">
        <v>0</v>
      </c>
      <c r="F2593" s="11">
        <f t="shared" si="167"/>
        <v>37407</v>
      </c>
      <c r="G2593" s="7">
        <v>37382</v>
      </c>
      <c r="H2593" s="16">
        <v>16794.82</v>
      </c>
      <c r="I2593" s="17">
        <f t="shared" si="168"/>
        <v>-5.982135599555247E-3</v>
      </c>
      <c r="J2593" s="18">
        <f t="shared" si="169"/>
        <v>8.3816250430024247E-2</v>
      </c>
      <c r="K2593" s="139"/>
      <c r="M2593" s="93"/>
    </row>
    <row r="2594" spans="1:13">
      <c r="A2594" s="11">
        <f t="shared" si="166"/>
        <v>37407</v>
      </c>
      <c r="B2594" s="7">
        <v>37383</v>
      </c>
      <c r="C2594" s="2" t="s">
        <v>0</v>
      </c>
      <c r="F2594" s="11">
        <f t="shared" si="167"/>
        <v>37407</v>
      </c>
      <c r="G2594" s="7">
        <v>37383</v>
      </c>
      <c r="H2594" s="16">
        <v>16691.36</v>
      </c>
      <c r="I2594" s="17">
        <f t="shared" si="168"/>
        <v>-6.1792852577254023E-3</v>
      </c>
      <c r="J2594" s="18">
        <f t="shared" si="169"/>
        <v>8.4422276537263807E-2</v>
      </c>
      <c r="K2594" s="139"/>
      <c r="M2594" s="93"/>
    </row>
    <row r="2595" spans="1:13">
      <c r="A2595" s="11">
        <f t="shared" si="166"/>
        <v>37407</v>
      </c>
      <c r="B2595" s="7">
        <v>37384</v>
      </c>
      <c r="C2595" s="2" t="s">
        <v>0</v>
      </c>
      <c r="F2595" s="11">
        <f t="shared" si="167"/>
        <v>37407</v>
      </c>
      <c r="G2595" s="7">
        <v>37384</v>
      </c>
      <c r="H2595" s="16">
        <v>16767.03</v>
      </c>
      <c r="I2595" s="17">
        <f t="shared" si="168"/>
        <v>4.5232379092535807E-3</v>
      </c>
      <c r="J2595" s="18">
        <f t="shared" si="169"/>
        <v>8.4000904686638067E-2</v>
      </c>
      <c r="K2595" s="139"/>
      <c r="M2595" s="93"/>
    </row>
    <row r="2596" spans="1:13">
      <c r="A2596" s="11">
        <f t="shared" si="166"/>
        <v>37407</v>
      </c>
      <c r="B2596" s="7">
        <v>37385</v>
      </c>
      <c r="C2596" s="2" t="s">
        <v>0</v>
      </c>
      <c r="F2596" s="11">
        <f t="shared" si="167"/>
        <v>37407</v>
      </c>
      <c r="G2596" s="7">
        <v>37385</v>
      </c>
      <c r="H2596" s="16">
        <v>16760.169999999998</v>
      </c>
      <c r="I2596" s="17">
        <f t="shared" si="168"/>
        <v>-4.0921998232674816E-4</v>
      </c>
      <c r="J2596" s="18">
        <f t="shared" si="169"/>
        <v>8.3075743611733158E-2</v>
      </c>
      <c r="K2596" s="139"/>
      <c r="M2596" s="93"/>
    </row>
    <row r="2597" spans="1:13">
      <c r="A2597" s="11">
        <f t="shared" si="166"/>
        <v>37407</v>
      </c>
      <c r="B2597" s="7">
        <v>37386</v>
      </c>
      <c r="C2597" s="2" t="s">
        <v>0</v>
      </c>
      <c r="F2597" s="11">
        <f t="shared" si="167"/>
        <v>37407</v>
      </c>
      <c r="G2597" s="7">
        <v>37386</v>
      </c>
      <c r="H2597" s="16">
        <v>16718.759999999998</v>
      </c>
      <c r="I2597" s="17">
        <f t="shared" si="168"/>
        <v>-2.473795973643549E-3</v>
      </c>
      <c r="J2597" s="18">
        <f t="shared" si="169"/>
        <v>8.2748281177572963E-2</v>
      </c>
      <c r="K2597" s="139"/>
      <c r="M2597" s="93"/>
    </row>
    <row r="2598" spans="1:13">
      <c r="A2598" s="11">
        <f t="shared" si="166"/>
        <v>37407</v>
      </c>
      <c r="B2598" s="7">
        <v>37389</v>
      </c>
      <c r="C2598" s="2" t="s">
        <v>0</v>
      </c>
      <c r="F2598" s="11">
        <f t="shared" si="167"/>
        <v>37407</v>
      </c>
      <c r="G2598" s="7">
        <v>37389</v>
      </c>
      <c r="H2598" s="16">
        <v>16576.240000000002</v>
      </c>
      <c r="I2598" s="17">
        <f t="shared" si="168"/>
        <v>-8.5610974902069828E-3</v>
      </c>
      <c r="J2598" s="18">
        <f t="shared" si="169"/>
        <v>8.3702341073445305E-2</v>
      </c>
      <c r="K2598" s="139"/>
      <c r="M2598" s="93"/>
    </row>
    <row r="2599" spans="1:13">
      <c r="A2599" s="11">
        <f t="shared" si="166"/>
        <v>37407</v>
      </c>
      <c r="B2599" s="7">
        <v>37390</v>
      </c>
      <c r="C2599" s="2" t="s">
        <v>0</v>
      </c>
      <c r="F2599" s="11">
        <f t="shared" si="167"/>
        <v>37407</v>
      </c>
      <c r="G2599" s="7">
        <v>37390</v>
      </c>
      <c r="H2599" s="16">
        <v>16639.38</v>
      </c>
      <c r="I2599" s="17">
        <f t="shared" si="168"/>
        <v>3.8018303467861696E-3</v>
      </c>
      <c r="J2599" s="18">
        <f t="shared" si="169"/>
        <v>8.3219810440049086E-2</v>
      </c>
      <c r="K2599" s="139"/>
      <c r="M2599" s="93"/>
    </row>
    <row r="2600" spans="1:13">
      <c r="A2600" s="11">
        <f t="shared" si="166"/>
        <v>37407</v>
      </c>
      <c r="B2600" s="7">
        <v>37391</v>
      </c>
      <c r="C2600" s="2" t="s">
        <v>0</v>
      </c>
      <c r="F2600" s="11">
        <f t="shared" si="167"/>
        <v>37407</v>
      </c>
      <c r="G2600" s="7">
        <v>37391</v>
      </c>
      <c r="H2600" s="16">
        <v>16947.82</v>
      </c>
      <c r="I2600" s="17">
        <f t="shared" si="168"/>
        <v>1.8367036902182065E-2</v>
      </c>
      <c r="J2600" s="18">
        <f t="shared" si="169"/>
        <v>8.8712908634739143E-2</v>
      </c>
      <c r="K2600" s="139"/>
      <c r="M2600" s="93"/>
    </row>
    <row r="2601" spans="1:13">
      <c r="A2601" s="11">
        <f t="shared" si="166"/>
        <v>37407</v>
      </c>
      <c r="B2601" s="7">
        <v>37392</v>
      </c>
      <c r="C2601" s="2" t="s">
        <v>0</v>
      </c>
      <c r="F2601" s="11">
        <f t="shared" si="167"/>
        <v>37407</v>
      </c>
      <c r="G2601" s="7">
        <v>37392</v>
      </c>
      <c r="H2601" s="16">
        <v>17044.38</v>
      </c>
      <c r="I2601" s="17">
        <f t="shared" si="168"/>
        <v>5.6813186392873864E-3</v>
      </c>
      <c r="J2601" s="18">
        <f t="shared" si="169"/>
        <v>8.9205941953169707E-2</v>
      </c>
      <c r="K2601" s="139"/>
      <c r="M2601" s="93"/>
    </row>
    <row r="2602" spans="1:13">
      <c r="A2602" s="11">
        <f t="shared" si="166"/>
        <v>37407</v>
      </c>
      <c r="B2602" s="7">
        <v>37393</v>
      </c>
      <c r="C2602" s="2" t="s">
        <v>0</v>
      </c>
      <c r="F2602" s="11">
        <f t="shared" si="167"/>
        <v>37407</v>
      </c>
      <c r="G2602" s="7">
        <v>37393</v>
      </c>
      <c r="H2602" s="16">
        <v>17145.03</v>
      </c>
      <c r="I2602" s="17">
        <f t="shared" si="168"/>
        <v>5.8878050696394273E-3</v>
      </c>
      <c r="J2602" s="18">
        <f t="shared" si="169"/>
        <v>8.9642084778294329E-2</v>
      </c>
      <c r="K2602" s="139"/>
      <c r="M2602" s="93"/>
    </row>
    <row r="2603" spans="1:13">
      <c r="A2603" s="11">
        <f t="shared" si="166"/>
        <v>37407</v>
      </c>
      <c r="B2603" s="7">
        <v>37396</v>
      </c>
      <c r="C2603" s="2" t="s">
        <v>0</v>
      </c>
      <c r="F2603" s="11">
        <f t="shared" si="167"/>
        <v>37407</v>
      </c>
      <c r="G2603" s="7">
        <v>37396</v>
      </c>
      <c r="H2603" s="16">
        <v>17050.3</v>
      </c>
      <c r="I2603" s="17">
        <f t="shared" si="168"/>
        <v>-5.5405368119820532E-3</v>
      </c>
      <c r="J2603" s="18">
        <f t="shared" si="169"/>
        <v>8.9964794236327722E-2</v>
      </c>
      <c r="K2603" s="139"/>
      <c r="M2603" s="93"/>
    </row>
    <row r="2604" spans="1:13">
      <c r="A2604" s="11">
        <f t="shared" si="166"/>
        <v>37407</v>
      </c>
      <c r="B2604" s="7">
        <v>37397</v>
      </c>
      <c r="C2604" s="2" t="s">
        <v>0</v>
      </c>
      <c r="F2604" s="11">
        <f t="shared" si="167"/>
        <v>37407</v>
      </c>
      <c r="G2604" s="7">
        <v>37397</v>
      </c>
      <c r="H2604" s="16">
        <v>16967.580000000002</v>
      </c>
      <c r="I2604" s="17">
        <f t="shared" si="168"/>
        <v>-4.8633344018617413E-3</v>
      </c>
      <c r="J2604" s="18">
        <f t="shared" si="169"/>
        <v>9.0342698592945678E-2</v>
      </c>
      <c r="K2604" s="139"/>
      <c r="M2604" s="93"/>
    </row>
    <row r="2605" spans="1:13">
      <c r="A2605" s="11">
        <f t="shared" si="166"/>
        <v>37407</v>
      </c>
      <c r="B2605" s="7">
        <v>37398</v>
      </c>
      <c r="C2605" s="2" t="s">
        <v>0</v>
      </c>
      <c r="F2605" s="11">
        <f t="shared" si="167"/>
        <v>37407</v>
      </c>
      <c r="G2605" s="7">
        <v>37398</v>
      </c>
      <c r="H2605" s="16">
        <v>17031.419999999998</v>
      </c>
      <c r="I2605" s="17">
        <f t="shared" si="168"/>
        <v>3.7554089842907886E-3</v>
      </c>
      <c r="J2605" s="18">
        <f t="shared" si="169"/>
        <v>9.0009895626704153E-2</v>
      </c>
      <c r="K2605" s="139"/>
      <c r="M2605" s="93"/>
    </row>
    <row r="2606" spans="1:13">
      <c r="A2606" s="11">
        <f t="shared" si="166"/>
        <v>37407</v>
      </c>
      <c r="B2606" s="7">
        <v>37399</v>
      </c>
      <c r="C2606" s="2" t="s">
        <v>0</v>
      </c>
      <c r="F2606" s="11">
        <f t="shared" si="167"/>
        <v>37407</v>
      </c>
      <c r="G2606" s="7">
        <v>37399</v>
      </c>
      <c r="H2606" s="16">
        <v>16950.82</v>
      </c>
      <c r="I2606" s="17">
        <f t="shared" si="168"/>
        <v>-4.7436632276544296E-3</v>
      </c>
      <c r="J2606" s="18">
        <f t="shared" si="169"/>
        <v>8.8837703630869999E-2</v>
      </c>
      <c r="K2606" s="139"/>
      <c r="M2606" s="93"/>
    </row>
    <row r="2607" spans="1:13">
      <c r="A2607" s="11">
        <f t="shared" si="166"/>
        <v>37407</v>
      </c>
      <c r="B2607" s="7">
        <v>37400</v>
      </c>
      <c r="C2607" s="2" t="s">
        <v>0</v>
      </c>
      <c r="F2607" s="11">
        <f t="shared" si="167"/>
        <v>37407</v>
      </c>
      <c r="G2607" s="7">
        <v>37400</v>
      </c>
      <c r="H2607" s="16">
        <v>17022</v>
      </c>
      <c r="I2607" s="17">
        <f t="shared" si="168"/>
        <v>4.1904148173464856E-3</v>
      </c>
      <c r="J2607" s="18">
        <f t="shared" si="169"/>
        <v>8.9051259984419415E-2</v>
      </c>
      <c r="K2607" s="139"/>
      <c r="M2607" s="93"/>
    </row>
    <row r="2608" spans="1:13">
      <c r="A2608" s="11">
        <f t="shared" si="166"/>
        <v>37407</v>
      </c>
      <c r="B2608" s="7">
        <v>37403</v>
      </c>
      <c r="C2608" s="2" t="s">
        <v>0</v>
      </c>
      <c r="F2608" s="11">
        <f t="shared" si="167"/>
        <v>37407</v>
      </c>
      <c r="G2608" s="7">
        <v>37403</v>
      </c>
      <c r="H2608" s="16">
        <v>16991.419999999998</v>
      </c>
      <c r="I2608" s="17">
        <f t="shared" si="168"/>
        <v>-1.7981142877905336E-3</v>
      </c>
      <c r="J2608" s="18">
        <f t="shared" si="169"/>
        <v>8.8854508802402754E-2</v>
      </c>
      <c r="K2608" s="139"/>
      <c r="M2608" s="93"/>
    </row>
    <row r="2609" spans="1:13">
      <c r="A2609" s="11">
        <f t="shared" si="166"/>
        <v>37407</v>
      </c>
      <c r="B2609" s="7">
        <v>37404</v>
      </c>
      <c r="C2609" s="2" t="s">
        <v>0</v>
      </c>
      <c r="F2609" s="11">
        <f t="shared" si="167"/>
        <v>37407</v>
      </c>
      <c r="G2609" s="7">
        <v>37404</v>
      </c>
      <c r="H2609" s="16">
        <v>17013.849999999999</v>
      </c>
      <c r="I2609" s="17">
        <f t="shared" si="168"/>
        <v>1.3192074788953866E-3</v>
      </c>
      <c r="J2609" s="18">
        <f t="shared" si="169"/>
        <v>8.8284110850516392E-2</v>
      </c>
      <c r="K2609" s="139"/>
      <c r="M2609" s="93"/>
    </row>
    <row r="2610" spans="1:13">
      <c r="A2610" s="11">
        <f t="shared" si="166"/>
        <v>37407</v>
      </c>
      <c r="B2610" s="7">
        <v>37405</v>
      </c>
      <c r="C2610" s="2" t="s">
        <v>0</v>
      </c>
      <c r="F2610" s="11">
        <f t="shared" si="167"/>
        <v>37407</v>
      </c>
      <c r="G2610" s="7">
        <v>37405</v>
      </c>
      <c r="H2610" s="16">
        <v>16990.43</v>
      </c>
      <c r="I2610" s="17">
        <f t="shared" si="168"/>
        <v>-1.377473877003609E-3</v>
      </c>
      <c r="J2610" s="18">
        <f t="shared" si="169"/>
        <v>8.8314110329173814E-2</v>
      </c>
      <c r="K2610" s="139"/>
      <c r="M2610" s="93"/>
    </row>
    <row r="2611" spans="1:13">
      <c r="A2611" s="11">
        <f t="shared" si="166"/>
        <v>37407</v>
      </c>
      <c r="B2611" s="7">
        <v>37406</v>
      </c>
      <c r="C2611" s="2" t="s">
        <v>0</v>
      </c>
      <c r="F2611" s="11">
        <f t="shared" si="167"/>
        <v>37407</v>
      </c>
      <c r="G2611" s="7">
        <v>37406</v>
      </c>
      <c r="H2611" s="16">
        <v>17019.13</v>
      </c>
      <c r="I2611" s="17">
        <f t="shared" si="168"/>
        <v>1.6877611361484583E-3</v>
      </c>
      <c r="J2611" s="18">
        <f t="shared" si="169"/>
        <v>8.825560843366094E-2</v>
      </c>
      <c r="K2611" s="139"/>
      <c r="M2611" s="93"/>
    </row>
    <row r="2612" spans="1:13">
      <c r="A2612" s="11">
        <f t="shared" si="166"/>
        <v>37407</v>
      </c>
      <c r="B2612" s="7">
        <v>37407</v>
      </c>
      <c r="C2612" s="2" t="s">
        <v>0</v>
      </c>
      <c r="F2612" s="11">
        <f t="shared" si="167"/>
        <v>37407</v>
      </c>
      <c r="G2612" s="7">
        <v>37407</v>
      </c>
      <c r="H2612" s="16">
        <v>16954.63</v>
      </c>
      <c r="I2612" s="17">
        <f t="shared" si="168"/>
        <v>-3.7970526367777815E-3</v>
      </c>
      <c r="J2612" s="18">
        <f t="shared" si="169"/>
        <v>8.8289353521438171E-2</v>
      </c>
      <c r="K2612" s="139"/>
      <c r="M2612" s="93"/>
    </row>
    <row r="2613" spans="1:13">
      <c r="A2613" s="11">
        <f t="shared" si="166"/>
        <v>37437</v>
      </c>
      <c r="B2613" s="7">
        <v>37410</v>
      </c>
      <c r="C2613" s="2" t="s">
        <v>0</v>
      </c>
      <c r="F2613" s="11">
        <f t="shared" si="167"/>
        <v>37437</v>
      </c>
      <c r="G2613" s="7">
        <v>37410</v>
      </c>
      <c r="H2613" s="16">
        <v>16980.64</v>
      </c>
      <c r="I2613" s="17">
        <f t="shared" si="168"/>
        <v>1.5329187063060985E-3</v>
      </c>
      <c r="J2613" s="18">
        <f t="shared" si="169"/>
        <v>8.8331175488641986E-2</v>
      </c>
      <c r="K2613" s="139"/>
      <c r="M2613" s="93"/>
    </row>
    <row r="2614" spans="1:13">
      <c r="A2614" s="11">
        <f t="shared" si="166"/>
        <v>37437</v>
      </c>
      <c r="B2614" s="7">
        <v>37411</v>
      </c>
      <c r="C2614" s="2" t="s">
        <v>0</v>
      </c>
      <c r="F2614" s="11">
        <f t="shared" si="167"/>
        <v>37437</v>
      </c>
      <c r="G2614" s="7">
        <v>37411</v>
      </c>
      <c r="H2614" s="16">
        <v>16841.400000000001</v>
      </c>
      <c r="I2614" s="17">
        <f t="shared" si="168"/>
        <v>-8.2337308239976374E-3</v>
      </c>
      <c r="J2614" s="18">
        <f t="shared" si="169"/>
        <v>8.9232832170090634E-2</v>
      </c>
      <c r="K2614" s="139"/>
      <c r="M2614" s="93"/>
    </row>
    <row r="2615" spans="1:13">
      <c r="A2615" s="11">
        <f t="shared" si="166"/>
        <v>37437</v>
      </c>
      <c r="B2615" s="7">
        <v>37412</v>
      </c>
      <c r="C2615" s="2" t="s">
        <v>0</v>
      </c>
      <c r="F2615" s="11">
        <f t="shared" si="167"/>
        <v>37437</v>
      </c>
      <c r="G2615" s="7">
        <v>37412</v>
      </c>
      <c r="H2615" s="16">
        <v>16856.41</v>
      </c>
      <c r="I2615" s="17">
        <f t="shared" si="168"/>
        <v>8.908591384838968E-4</v>
      </c>
      <c r="J2615" s="18">
        <f t="shared" si="169"/>
        <v>8.8784564442886585E-2</v>
      </c>
      <c r="K2615" s="139"/>
      <c r="M2615" s="93"/>
    </row>
    <row r="2616" spans="1:13">
      <c r="A2616" s="11">
        <f t="shared" si="166"/>
        <v>37437</v>
      </c>
      <c r="B2616" s="7">
        <v>37413</v>
      </c>
      <c r="C2616" s="2" t="s">
        <v>0</v>
      </c>
      <c r="F2616" s="11">
        <f t="shared" si="167"/>
        <v>37437</v>
      </c>
      <c r="G2616" s="7">
        <v>37413</v>
      </c>
      <c r="H2616" s="16">
        <v>16841.03</v>
      </c>
      <c r="I2616" s="17">
        <f t="shared" si="168"/>
        <v>-9.1282904980074847E-4</v>
      </c>
      <c r="J2616" s="18">
        <f t="shared" si="169"/>
        <v>8.7433295719339582E-2</v>
      </c>
      <c r="K2616" s="139"/>
      <c r="M2616" s="93"/>
    </row>
    <row r="2617" spans="1:13">
      <c r="A2617" s="11">
        <f t="shared" si="166"/>
        <v>37437</v>
      </c>
      <c r="B2617" s="7">
        <v>37414</v>
      </c>
      <c r="C2617" s="2" t="s">
        <v>0</v>
      </c>
      <c r="F2617" s="11">
        <f t="shared" si="167"/>
        <v>37437</v>
      </c>
      <c r="G2617" s="7">
        <v>37414</v>
      </c>
      <c r="H2617" s="16">
        <v>16861.580000000002</v>
      </c>
      <c r="I2617" s="17">
        <f t="shared" si="168"/>
        <v>1.2194902737062139E-3</v>
      </c>
      <c r="J2617" s="18">
        <f t="shared" si="169"/>
        <v>8.7035305894444845E-2</v>
      </c>
      <c r="K2617" s="139"/>
      <c r="M2617" s="93"/>
    </row>
    <row r="2618" spans="1:13">
      <c r="A2618" s="11">
        <f t="shared" si="166"/>
        <v>37437</v>
      </c>
      <c r="B2618" s="7">
        <v>37417</v>
      </c>
      <c r="C2618" s="2" t="s">
        <v>0</v>
      </c>
      <c r="F2618" s="11">
        <f t="shared" si="167"/>
        <v>37437</v>
      </c>
      <c r="G2618" s="7">
        <v>37417</v>
      </c>
      <c r="H2618" s="16">
        <v>16864.580000000002</v>
      </c>
      <c r="I2618" s="17">
        <f t="shared" si="168"/>
        <v>1.7790344396827635E-4</v>
      </c>
      <c r="J2618" s="18">
        <f t="shared" si="169"/>
        <v>8.6371545041845674E-2</v>
      </c>
      <c r="K2618" s="139"/>
      <c r="M2618" s="93"/>
    </row>
    <row r="2619" spans="1:13">
      <c r="A2619" s="11">
        <f t="shared" si="166"/>
        <v>37437</v>
      </c>
      <c r="B2619" s="7">
        <v>37418</v>
      </c>
      <c r="C2619" s="2" t="s">
        <v>0</v>
      </c>
      <c r="F2619" s="11">
        <f t="shared" si="167"/>
        <v>37437</v>
      </c>
      <c r="G2619" s="7">
        <v>37418</v>
      </c>
      <c r="H2619" s="16">
        <v>16791.419999999998</v>
      </c>
      <c r="I2619" s="17">
        <f t="shared" si="168"/>
        <v>-4.3475228923692986E-3</v>
      </c>
      <c r="J2619" s="18">
        <f t="shared" si="169"/>
        <v>8.6365537848221596E-2</v>
      </c>
      <c r="K2619" s="139"/>
      <c r="M2619" s="93"/>
    </row>
    <row r="2620" spans="1:13">
      <c r="A2620" s="11">
        <f t="shared" si="166"/>
        <v>37437</v>
      </c>
      <c r="B2620" s="7">
        <v>37419</v>
      </c>
      <c r="C2620" s="2" t="s">
        <v>0</v>
      </c>
      <c r="F2620" s="11">
        <f t="shared" si="167"/>
        <v>37437</v>
      </c>
      <c r="G2620" s="7">
        <v>37419</v>
      </c>
      <c r="H2620" s="16">
        <v>16791.97</v>
      </c>
      <c r="I2620" s="17">
        <f t="shared" si="168"/>
        <v>3.2754287167028958E-5</v>
      </c>
      <c r="J2620" s="18">
        <f t="shared" si="169"/>
        <v>8.5398752249069287E-2</v>
      </c>
      <c r="K2620" s="139"/>
      <c r="M2620" s="93"/>
    </row>
    <row r="2621" spans="1:13">
      <c r="A2621" s="11">
        <f t="shared" si="166"/>
        <v>37437</v>
      </c>
      <c r="B2621" s="7">
        <v>37420</v>
      </c>
      <c r="C2621" s="2" t="s">
        <v>0</v>
      </c>
      <c r="F2621" s="11">
        <f t="shared" si="167"/>
        <v>37437</v>
      </c>
      <c r="G2621" s="7">
        <v>37420</v>
      </c>
      <c r="H2621" s="16">
        <v>16718.71</v>
      </c>
      <c r="I2621" s="17">
        <f t="shared" si="168"/>
        <v>-4.3723443816516758E-3</v>
      </c>
      <c r="J2621" s="18">
        <f t="shared" si="169"/>
        <v>8.5561809976675923E-2</v>
      </c>
      <c r="K2621" s="139"/>
      <c r="M2621" s="93"/>
    </row>
    <row r="2622" spans="1:13">
      <c r="A2622" s="11">
        <f t="shared" si="166"/>
        <v>37437</v>
      </c>
      <c r="B2622" s="7">
        <v>37421</v>
      </c>
      <c r="C2622" s="2" t="s">
        <v>0</v>
      </c>
      <c r="F2622" s="11">
        <f t="shared" si="167"/>
        <v>37437</v>
      </c>
      <c r="G2622" s="7">
        <v>37421</v>
      </c>
      <c r="H2622" s="16">
        <v>16622.759999999998</v>
      </c>
      <c r="I2622" s="17">
        <f t="shared" si="168"/>
        <v>-5.7556109480646593E-3</v>
      </c>
      <c r="J2622" s="18">
        <f t="shared" si="169"/>
        <v>8.4049673054740495E-2</v>
      </c>
      <c r="K2622" s="139"/>
      <c r="M2622" s="93"/>
    </row>
    <row r="2623" spans="1:13">
      <c r="A2623" s="11">
        <f t="shared" si="166"/>
        <v>37437</v>
      </c>
      <c r="B2623" s="7">
        <v>37424</v>
      </c>
      <c r="C2623" s="2" t="s">
        <v>0</v>
      </c>
      <c r="F2623" s="11">
        <f t="shared" si="167"/>
        <v>37437</v>
      </c>
      <c r="G2623" s="7">
        <v>37424</v>
      </c>
      <c r="H2623" s="16">
        <v>16648.57</v>
      </c>
      <c r="I2623" s="17">
        <f t="shared" si="168"/>
        <v>1.5514862301743799E-3</v>
      </c>
      <c r="J2623" s="18">
        <f t="shared" si="169"/>
        <v>8.2960731258324497E-2</v>
      </c>
      <c r="K2623" s="139"/>
      <c r="M2623" s="93"/>
    </row>
    <row r="2624" spans="1:13">
      <c r="A2624" s="11">
        <f t="shared" si="166"/>
        <v>37437</v>
      </c>
      <c r="B2624" s="7">
        <v>37425</v>
      </c>
      <c r="C2624" s="2" t="s">
        <v>0</v>
      </c>
      <c r="F2624" s="11">
        <f t="shared" si="167"/>
        <v>37437</v>
      </c>
      <c r="G2624" s="7">
        <v>37425</v>
      </c>
      <c r="H2624" s="16">
        <v>16713.75</v>
      </c>
      <c r="I2624" s="17">
        <f t="shared" si="168"/>
        <v>3.907407094575161E-3</v>
      </c>
      <c r="J2624" s="18">
        <f t="shared" si="169"/>
        <v>8.3226077991783456E-2</v>
      </c>
      <c r="K2624" s="139"/>
      <c r="M2624" s="93"/>
    </row>
    <row r="2625" spans="1:13">
      <c r="A2625" s="11">
        <f t="shared" si="166"/>
        <v>37437</v>
      </c>
      <c r="B2625" s="7">
        <v>37426</v>
      </c>
      <c r="C2625" s="2" t="s">
        <v>0</v>
      </c>
      <c r="F2625" s="11">
        <f t="shared" si="167"/>
        <v>37437</v>
      </c>
      <c r="G2625" s="7">
        <v>37426</v>
      </c>
      <c r="H2625" s="16">
        <v>16550.45</v>
      </c>
      <c r="I2625" s="17">
        <f t="shared" si="168"/>
        <v>-9.8184421609904017E-3</v>
      </c>
      <c r="J2625" s="18">
        <f t="shared" si="169"/>
        <v>8.4683205701454017E-2</v>
      </c>
      <c r="K2625" s="139"/>
      <c r="M2625" s="93"/>
    </row>
    <row r="2626" spans="1:13">
      <c r="A2626" s="11">
        <f t="shared" si="166"/>
        <v>37437</v>
      </c>
      <c r="B2626" s="7">
        <v>37427</v>
      </c>
      <c r="C2626" s="2" t="s">
        <v>0</v>
      </c>
      <c r="F2626" s="11">
        <f t="shared" si="167"/>
        <v>37437</v>
      </c>
      <c r="G2626" s="7">
        <v>37427</v>
      </c>
      <c r="H2626" s="16">
        <v>16550.95</v>
      </c>
      <c r="I2626" s="17">
        <f t="shared" si="168"/>
        <v>3.0210202591957462E-5</v>
      </c>
      <c r="J2626" s="18">
        <f t="shared" si="169"/>
        <v>8.4435331955841936E-2</v>
      </c>
      <c r="K2626" s="139"/>
      <c r="M2626" s="93"/>
    </row>
    <row r="2627" spans="1:13">
      <c r="A2627" s="11">
        <f t="shared" ref="A2627:A2690" si="170">EOMONTH(B2627,0)</f>
        <v>37437</v>
      </c>
      <c r="B2627" s="7">
        <v>37428</v>
      </c>
      <c r="C2627" s="2" t="s">
        <v>0</v>
      </c>
      <c r="F2627" s="11">
        <f t="shared" ref="F2627:F2690" si="171">EOMONTH(G2627,0)</f>
        <v>37437</v>
      </c>
      <c r="G2627" s="7">
        <v>37428</v>
      </c>
      <c r="H2627" s="16">
        <v>16409.63</v>
      </c>
      <c r="I2627" s="17">
        <f t="shared" si="168"/>
        <v>-8.5751443678331422E-3</v>
      </c>
      <c r="J2627" s="18">
        <f t="shared" si="169"/>
        <v>8.5484089639854266E-2</v>
      </c>
      <c r="K2627" s="139"/>
      <c r="M2627" s="93"/>
    </row>
    <row r="2628" spans="1:13">
      <c r="A2628" s="11">
        <f t="shared" si="170"/>
        <v>37437</v>
      </c>
      <c r="B2628" s="7">
        <v>37431</v>
      </c>
      <c r="C2628" s="2" t="s">
        <v>0</v>
      </c>
      <c r="F2628" s="11">
        <f t="shared" si="171"/>
        <v>37437</v>
      </c>
      <c r="G2628" s="7">
        <v>37431</v>
      </c>
      <c r="H2628" s="16">
        <v>16343.97</v>
      </c>
      <c r="I2628" s="17">
        <f t="shared" ref="I2628:I2691" si="172">IF(AND(ISNUMBER(H2627),ISNUMBER(H2628)),LN(H2628/H2627)," ")</f>
        <v>-4.009335642846861E-3</v>
      </c>
      <c r="J2628" s="18">
        <f t="shared" si="169"/>
        <v>8.5641496952153659E-2</v>
      </c>
      <c r="K2628" s="139"/>
      <c r="M2628" s="93"/>
    </row>
    <row r="2629" spans="1:13">
      <c r="A2629" s="11">
        <f t="shared" si="170"/>
        <v>37437</v>
      </c>
      <c r="B2629" s="7">
        <v>37432</v>
      </c>
      <c r="C2629" s="2" t="s">
        <v>0</v>
      </c>
      <c r="F2629" s="11">
        <f t="shared" si="171"/>
        <v>37437</v>
      </c>
      <c r="G2629" s="7">
        <v>37432</v>
      </c>
      <c r="H2629" s="16">
        <v>16305.72</v>
      </c>
      <c r="I2629" s="17">
        <f t="shared" si="172"/>
        <v>-2.3430554776528432E-3</v>
      </c>
      <c r="J2629" s="18">
        <f t="shared" si="169"/>
        <v>8.5665171531739637E-2</v>
      </c>
      <c r="K2629" s="139"/>
      <c r="M2629" s="93"/>
    </row>
    <row r="2630" spans="1:13">
      <c r="A2630" s="11">
        <f t="shared" si="170"/>
        <v>37437</v>
      </c>
      <c r="B2630" s="7">
        <v>37433</v>
      </c>
      <c r="C2630" s="2" t="s">
        <v>0</v>
      </c>
      <c r="F2630" s="11">
        <f t="shared" si="171"/>
        <v>37437</v>
      </c>
      <c r="G2630" s="7">
        <v>37433</v>
      </c>
      <c r="H2630" s="16">
        <v>16064.66</v>
      </c>
      <c r="I2630" s="17">
        <f t="shared" si="172"/>
        <v>-1.4894138177310241E-2</v>
      </c>
      <c r="J2630" s="18">
        <f t="shared" si="169"/>
        <v>8.7690048129636614E-2</v>
      </c>
      <c r="K2630" s="139"/>
      <c r="M2630" s="93"/>
    </row>
    <row r="2631" spans="1:13">
      <c r="A2631" s="11">
        <f t="shared" si="170"/>
        <v>37437</v>
      </c>
      <c r="B2631" s="7">
        <v>37434</v>
      </c>
      <c r="C2631" s="2" t="s">
        <v>0</v>
      </c>
      <c r="F2631" s="11">
        <f t="shared" si="171"/>
        <v>37437</v>
      </c>
      <c r="G2631" s="7">
        <v>37434</v>
      </c>
      <c r="H2631" s="16">
        <v>16232.82</v>
      </c>
      <c r="I2631" s="17">
        <f t="shared" si="172"/>
        <v>1.0413290421154667E-2</v>
      </c>
      <c r="J2631" s="18">
        <f t="shared" si="169"/>
        <v>8.964002618376668E-2</v>
      </c>
      <c r="K2631" s="139"/>
      <c r="M2631" s="93"/>
    </row>
    <row r="2632" spans="1:13">
      <c r="A2632" s="11">
        <f t="shared" si="170"/>
        <v>37437</v>
      </c>
      <c r="B2632" s="7">
        <v>37435</v>
      </c>
      <c r="C2632" s="2" t="s">
        <v>0</v>
      </c>
      <c r="F2632" s="11">
        <f t="shared" si="171"/>
        <v>37437</v>
      </c>
      <c r="G2632" s="7">
        <v>37435</v>
      </c>
      <c r="H2632" s="16">
        <v>16247.31</v>
      </c>
      <c r="I2632" s="17">
        <f t="shared" si="172"/>
        <v>8.9223786735305563E-4</v>
      </c>
      <c r="J2632" s="18">
        <f t="shared" si="169"/>
        <v>8.9517808017792896E-2</v>
      </c>
      <c r="K2632" s="139"/>
      <c r="M2632" s="93"/>
    </row>
    <row r="2633" spans="1:13">
      <c r="A2633" s="11">
        <f t="shared" si="170"/>
        <v>37468</v>
      </c>
      <c r="B2633" s="7">
        <v>37438</v>
      </c>
      <c r="C2633" s="2" t="s">
        <v>0</v>
      </c>
      <c r="F2633" s="11">
        <f t="shared" si="171"/>
        <v>37468</v>
      </c>
      <c r="G2633" s="7">
        <v>37438</v>
      </c>
      <c r="H2633" s="16">
        <v>16308.47</v>
      </c>
      <c r="I2633" s="17">
        <f t="shared" si="172"/>
        <v>3.7572481414473429E-3</v>
      </c>
      <c r="J2633" s="18">
        <f t="shared" si="169"/>
        <v>8.9790350510698599E-2</v>
      </c>
      <c r="K2633" s="139"/>
      <c r="M2633" s="93"/>
    </row>
    <row r="2634" spans="1:13">
      <c r="A2634" s="11">
        <f t="shared" si="170"/>
        <v>37468</v>
      </c>
      <c r="B2634" s="7">
        <v>37439</v>
      </c>
      <c r="C2634" s="2" t="s">
        <v>0</v>
      </c>
      <c r="F2634" s="11">
        <f t="shared" si="171"/>
        <v>37468</v>
      </c>
      <c r="G2634" s="7">
        <v>37439</v>
      </c>
      <c r="H2634" s="16">
        <v>16227.88</v>
      </c>
      <c r="I2634" s="17">
        <f t="shared" si="172"/>
        <v>-4.9538540623630901E-3</v>
      </c>
      <c r="J2634" s="18">
        <f t="shared" si="169"/>
        <v>8.9827197532544228E-2</v>
      </c>
      <c r="K2634" s="139"/>
      <c r="M2634" s="93"/>
    </row>
    <row r="2635" spans="1:13">
      <c r="A2635" s="11">
        <f t="shared" si="170"/>
        <v>37468</v>
      </c>
      <c r="B2635" s="7">
        <v>37440</v>
      </c>
      <c r="C2635" s="2" t="s">
        <v>0</v>
      </c>
      <c r="F2635" s="11">
        <f t="shared" si="171"/>
        <v>37468</v>
      </c>
      <c r="G2635" s="7">
        <v>37440</v>
      </c>
      <c r="H2635" s="16">
        <v>16097.62</v>
      </c>
      <c r="I2635" s="17">
        <f t="shared" si="172"/>
        <v>-8.0593157141810434E-3</v>
      </c>
      <c r="J2635" s="18">
        <f t="shared" si="169"/>
        <v>9.021839116836125E-2</v>
      </c>
      <c r="K2635" s="139"/>
      <c r="M2635" s="93"/>
    </row>
    <row r="2636" spans="1:13">
      <c r="A2636" s="11">
        <f t="shared" si="170"/>
        <v>37468</v>
      </c>
      <c r="B2636" s="7">
        <v>37441</v>
      </c>
      <c r="C2636" s="2" t="s">
        <v>0</v>
      </c>
      <c r="F2636" s="11">
        <f t="shared" si="171"/>
        <v>37468</v>
      </c>
      <c r="G2636" s="7">
        <v>37441</v>
      </c>
      <c r="H2636" s="16">
        <v>16213.58</v>
      </c>
      <c r="I2636" s="17">
        <f t="shared" si="172"/>
        <v>7.1777277137545139E-3</v>
      </c>
      <c r="J2636" s="18">
        <f t="shared" si="169"/>
        <v>9.1143519263670744E-2</v>
      </c>
      <c r="K2636" s="139"/>
      <c r="M2636" s="93"/>
    </row>
    <row r="2637" spans="1:13">
      <c r="A2637" s="11">
        <f t="shared" si="170"/>
        <v>37468</v>
      </c>
      <c r="B2637" s="7">
        <v>37442</v>
      </c>
      <c r="C2637" s="2" t="s">
        <v>0</v>
      </c>
      <c r="F2637" s="11">
        <f t="shared" si="171"/>
        <v>37468</v>
      </c>
      <c r="G2637" s="7">
        <v>37442</v>
      </c>
      <c r="H2637" s="16">
        <v>16241.66</v>
      </c>
      <c r="I2637" s="17">
        <f t="shared" si="172"/>
        <v>1.7303835686619698E-3</v>
      </c>
      <c r="J2637" s="18">
        <f t="shared" si="169"/>
        <v>9.1173688042070641E-2</v>
      </c>
      <c r="K2637" s="139"/>
      <c r="M2637" s="93"/>
    </row>
    <row r="2638" spans="1:13">
      <c r="A2638" s="11">
        <f t="shared" si="170"/>
        <v>37468</v>
      </c>
      <c r="B2638" s="7">
        <v>37445</v>
      </c>
      <c r="C2638" s="2" t="s">
        <v>0</v>
      </c>
      <c r="F2638" s="11">
        <f t="shared" si="171"/>
        <v>37468</v>
      </c>
      <c r="G2638" s="7">
        <v>37445</v>
      </c>
      <c r="H2638" s="16">
        <v>16336.81</v>
      </c>
      <c r="I2638" s="17">
        <f t="shared" si="172"/>
        <v>5.8412976759822065E-3</v>
      </c>
      <c r="J2638" s="18">
        <f t="shared" si="169"/>
        <v>9.1559551396109662E-2</v>
      </c>
      <c r="K2638" s="139"/>
      <c r="M2638" s="93"/>
    </row>
    <row r="2639" spans="1:13">
      <c r="A2639" s="11">
        <f t="shared" si="170"/>
        <v>37468</v>
      </c>
      <c r="B2639" s="7">
        <v>37446</v>
      </c>
      <c r="C2639" s="2" t="s">
        <v>0</v>
      </c>
      <c r="F2639" s="11">
        <f t="shared" si="171"/>
        <v>37468</v>
      </c>
      <c r="G2639" s="7">
        <v>37446</v>
      </c>
      <c r="H2639" s="16">
        <v>16461.580000000002</v>
      </c>
      <c r="I2639" s="17">
        <f t="shared" si="172"/>
        <v>7.6083369871105706E-3</v>
      </c>
      <c r="J2639" s="18">
        <f t="shared" si="169"/>
        <v>9.2319015716390077E-2</v>
      </c>
      <c r="K2639" s="139"/>
      <c r="M2639" s="93"/>
    </row>
    <row r="2640" spans="1:13">
      <c r="A2640" s="11">
        <f t="shared" si="170"/>
        <v>37468</v>
      </c>
      <c r="B2640" s="7">
        <v>37447</v>
      </c>
      <c r="C2640" s="2" t="s">
        <v>0</v>
      </c>
      <c r="F2640" s="11">
        <f t="shared" si="171"/>
        <v>37468</v>
      </c>
      <c r="G2640" s="7">
        <v>37447</v>
      </c>
      <c r="H2640" s="16">
        <v>16300.95</v>
      </c>
      <c r="I2640" s="17">
        <f t="shared" si="172"/>
        <v>-9.8057925986534209E-3</v>
      </c>
      <c r="J2640" s="18">
        <f t="shared" si="169"/>
        <v>9.3122629283296579E-2</v>
      </c>
      <c r="K2640" s="139"/>
      <c r="M2640" s="93"/>
    </row>
    <row r="2641" spans="1:13">
      <c r="A2641" s="11">
        <f t="shared" si="170"/>
        <v>37468</v>
      </c>
      <c r="B2641" s="7">
        <v>37448</v>
      </c>
      <c r="C2641" s="2" t="s">
        <v>0</v>
      </c>
      <c r="F2641" s="11">
        <f t="shared" si="171"/>
        <v>37468</v>
      </c>
      <c r="G2641" s="7">
        <v>37448</v>
      </c>
      <c r="H2641" s="16">
        <v>16129.53</v>
      </c>
      <c r="I2641" s="17">
        <f t="shared" si="172"/>
        <v>-1.0571634862078148E-2</v>
      </c>
      <c r="J2641" s="18">
        <f t="shared" si="169"/>
        <v>9.1577982173996528E-2</v>
      </c>
      <c r="K2641" s="139"/>
      <c r="M2641" s="93"/>
    </row>
    <row r="2642" spans="1:13">
      <c r="A2642" s="11">
        <f t="shared" si="170"/>
        <v>37468</v>
      </c>
      <c r="B2642" s="7">
        <v>37449</v>
      </c>
      <c r="C2642" s="2" t="s">
        <v>0</v>
      </c>
      <c r="F2642" s="11">
        <f t="shared" si="171"/>
        <v>37468</v>
      </c>
      <c r="G2642" s="7">
        <v>37449</v>
      </c>
      <c r="H2642" s="16">
        <v>16154.17</v>
      </c>
      <c r="I2642" s="17">
        <f t="shared" si="172"/>
        <v>1.5264672131432106E-3</v>
      </c>
      <c r="J2642" s="18">
        <f t="shared" si="169"/>
        <v>9.1585911599701059E-2</v>
      </c>
      <c r="K2642" s="139"/>
      <c r="M2642" s="93"/>
    </row>
    <row r="2643" spans="1:13">
      <c r="A2643" s="11">
        <f t="shared" si="170"/>
        <v>37468</v>
      </c>
      <c r="B2643" s="7">
        <v>37452</v>
      </c>
      <c r="C2643" s="2" t="s">
        <v>0</v>
      </c>
      <c r="F2643" s="11">
        <f t="shared" si="171"/>
        <v>37468</v>
      </c>
      <c r="G2643" s="7">
        <v>37452</v>
      </c>
      <c r="H2643" s="16">
        <v>16101.37</v>
      </c>
      <c r="I2643" s="17">
        <f t="shared" si="172"/>
        <v>-3.2738591361276877E-3</v>
      </c>
      <c r="J2643" s="18">
        <f t="shared" si="169"/>
        <v>9.1642485558596734E-2</v>
      </c>
      <c r="K2643" s="139"/>
      <c r="M2643" s="93"/>
    </row>
    <row r="2644" spans="1:13">
      <c r="A2644" s="11">
        <f t="shared" si="170"/>
        <v>37468</v>
      </c>
      <c r="B2644" s="7">
        <v>37453</v>
      </c>
      <c r="C2644" s="2" t="s">
        <v>0</v>
      </c>
      <c r="F2644" s="11">
        <f t="shared" si="171"/>
        <v>37468</v>
      </c>
      <c r="G2644" s="7">
        <v>37453</v>
      </c>
      <c r="H2644" s="16">
        <v>15953.84</v>
      </c>
      <c r="I2644" s="17">
        <f t="shared" si="172"/>
        <v>-9.2048089321468303E-3</v>
      </c>
      <c r="J2644" s="18">
        <f t="shared" si="169"/>
        <v>9.2540090589481955E-2</v>
      </c>
      <c r="K2644" s="139"/>
      <c r="M2644" s="93"/>
    </row>
    <row r="2645" spans="1:13">
      <c r="A2645" s="11">
        <f t="shared" si="170"/>
        <v>37468</v>
      </c>
      <c r="B2645" s="7">
        <v>37454</v>
      </c>
      <c r="C2645" s="2" t="s">
        <v>0</v>
      </c>
      <c r="F2645" s="11">
        <f t="shared" si="171"/>
        <v>37468</v>
      </c>
      <c r="G2645" s="7">
        <v>37454</v>
      </c>
      <c r="H2645" s="16">
        <v>15775.77</v>
      </c>
      <c r="I2645" s="17">
        <f t="shared" si="172"/>
        <v>-1.1224333959255775E-2</v>
      </c>
      <c r="J2645" s="18">
        <f t="shared" si="169"/>
        <v>9.4047875483508958E-2</v>
      </c>
      <c r="K2645" s="139"/>
      <c r="M2645" s="93"/>
    </row>
    <row r="2646" spans="1:13">
      <c r="A2646" s="11">
        <f t="shared" si="170"/>
        <v>37468</v>
      </c>
      <c r="B2646" s="7">
        <v>37455</v>
      </c>
      <c r="C2646" s="2" t="s">
        <v>0</v>
      </c>
      <c r="F2646" s="11">
        <f t="shared" si="171"/>
        <v>37468</v>
      </c>
      <c r="G2646" s="7">
        <v>37455</v>
      </c>
      <c r="H2646" s="16">
        <v>15925.77</v>
      </c>
      <c r="I2646" s="17">
        <f t="shared" si="172"/>
        <v>9.4633332911770712E-3</v>
      </c>
      <c r="J2646" s="18">
        <f t="shared" si="169"/>
        <v>9.5629126507243423E-2</v>
      </c>
      <c r="K2646" s="139"/>
      <c r="M2646" s="93"/>
    </row>
    <row r="2647" spans="1:13">
      <c r="A2647" s="11">
        <f t="shared" si="170"/>
        <v>37468</v>
      </c>
      <c r="B2647" s="7">
        <v>37456</v>
      </c>
      <c r="C2647" s="2" t="s">
        <v>0</v>
      </c>
      <c r="F2647" s="11">
        <f t="shared" si="171"/>
        <v>37468</v>
      </c>
      <c r="G2647" s="7">
        <v>37456</v>
      </c>
      <c r="H2647" s="16">
        <v>15709.21</v>
      </c>
      <c r="I2647" s="17">
        <f t="shared" si="172"/>
        <v>-1.3691387376308031E-2</v>
      </c>
      <c r="J2647" s="18">
        <f t="shared" si="169"/>
        <v>9.5927398476537293E-2</v>
      </c>
      <c r="K2647" s="139"/>
      <c r="M2647" s="93"/>
    </row>
    <row r="2648" spans="1:13">
      <c r="A2648" s="11">
        <f t="shared" si="170"/>
        <v>37468</v>
      </c>
      <c r="B2648" s="7">
        <v>37459</v>
      </c>
      <c r="C2648" s="2" t="s">
        <v>0</v>
      </c>
      <c r="F2648" s="11">
        <f t="shared" si="171"/>
        <v>37468</v>
      </c>
      <c r="G2648" s="7">
        <v>37459</v>
      </c>
      <c r="H2648" s="16">
        <v>15609.27</v>
      </c>
      <c r="I2648" s="17">
        <f t="shared" si="172"/>
        <v>-6.382196021836953E-3</v>
      </c>
      <c r="J2648" s="18">
        <f t="shared" si="169"/>
        <v>9.2660843666279913E-2</v>
      </c>
      <c r="K2648" s="139"/>
      <c r="M2648" s="93"/>
    </row>
    <row r="2649" spans="1:13">
      <c r="A2649" s="11">
        <f t="shared" si="170"/>
        <v>37468</v>
      </c>
      <c r="B2649" s="7">
        <v>37460</v>
      </c>
      <c r="C2649" s="2" t="s">
        <v>0</v>
      </c>
      <c r="F2649" s="11">
        <f t="shared" si="171"/>
        <v>37468</v>
      </c>
      <c r="G2649" s="7">
        <v>37460</v>
      </c>
      <c r="H2649" s="16">
        <v>15603.43</v>
      </c>
      <c r="I2649" s="17">
        <f t="shared" si="172"/>
        <v>-3.7420665742782732E-4</v>
      </c>
      <c r="J2649" s="18">
        <f t="shared" si="169"/>
        <v>9.2496088907208118E-2</v>
      </c>
      <c r="K2649" s="139"/>
      <c r="M2649" s="93"/>
    </row>
    <row r="2650" spans="1:13">
      <c r="A2650" s="11">
        <f t="shared" si="170"/>
        <v>37468</v>
      </c>
      <c r="B2650" s="7">
        <v>37461</v>
      </c>
      <c r="C2650" s="2" t="s">
        <v>0</v>
      </c>
      <c r="F2650" s="11">
        <f t="shared" si="171"/>
        <v>37468</v>
      </c>
      <c r="G2650" s="7">
        <v>37461</v>
      </c>
      <c r="H2650" s="16">
        <v>15243.52</v>
      </c>
      <c r="I2650" s="17">
        <f t="shared" si="172"/>
        <v>-2.3336267164718066E-2</v>
      </c>
      <c r="J2650" s="18">
        <f t="shared" si="169"/>
        <v>9.9502964239612274E-2</v>
      </c>
      <c r="K2650" s="139"/>
      <c r="M2650" s="93"/>
    </row>
    <row r="2651" spans="1:13">
      <c r="A2651" s="11">
        <f t="shared" si="170"/>
        <v>37468</v>
      </c>
      <c r="B2651" s="7">
        <v>37462</v>
      </c>
      <c r="C2651" s="2" t="s">
        <v>0</v>
      </c>
      <c r="F2651" s="11">
        <f t="shared" si="171"/>
        <v>37468</v>
      </c>
      <c r="G2651" s="7">
        <v>37462</v>
      </c>
      <c r="H2651" s="16">
        <v>15370.96</v>
      </c>
      <c r="I2651" s="17">
        <f t="shared" si="172"/>
        <v>8.3255202189863632E-3</v>
      </c>
      <c r="J2651" s="18">
        <f t="shared" si="169"/>
        <v>0.10002812402105458</v>
      </c>
      <c r="K2651" s="139"/>
      <c r="M2651" s="93"/>
    </row>
    <row r="2652" spans="1:13">
      <c r="A2652" s="11">
        <f t="shared" si="170"/>
        <v>37468</v>
      </c>
      <c r="B2652" s="7">
        <v>37463</v>
      </c>
      <c r="C2652" s="2" t="s">
        <v>0</v>
      </c>
      <c r="F2652" s="11">
        <f t="shared" si="171"/>
        <v>37468</v>
      </c>
      <c r="G2652" s="7">
        <v>37463</v>
      </c>
      <c r="H2652" s="16">
        <v>15105.36</v>
      </c>
      <c r="I2652" s="17">
        <f t="shared" si="172"/>
        <v>-1.7430367213915686E-2</v>
      </c>
      <c r="J2652" s="18">
        <f t="shared" si="169"/>
        <v>0.10358659144636218</v>
      </c>
      <c r="K2652" s="139"/>
      <c r="M2652" s="93"/>
    </row>
    <row r="2653" spans="1:13">
      <c r="A2653" s="11">
        <f t="shared" si="170"/>
        <v>37468</v>
      </c>
      <c r="B2653" s="7">
        <v>37466</v>
      </c>
      <c r="C2653" s="2" t="s">
        <v>0</v>
      </c>
      <c r="F2653" s="11">
        <f t="shared" si="171"/>
        <v>37468</v>
      </c>
      <c r="G2653" s="7">
        <v>37466</v>
      </c>
      <c r="H2653" s="16">
        <v>15334.19</v>
      </c>
      <c r="I2653" s="17">
        <f t="shared" si="172"/>
        <v>1.5035328103101578E-2</v>
      </c>
      <c r="J2653" s="18">
        <f t="shared" ref="J2653:J2716" si="173">IF(ISNUMBER(I2653),STDEV(I2564:I2653)*SQRT(252),"")</f>
        <v>0.10717671770428516</v>
      </c>
      <c r="K2653" s="139"/>
      <c r="M2653" s="93"/>
    </row>
    <row r="2654" spans="1:13">
      <c r="A2654" s="11">
        <f t="shared" si="170"/>
        <v>37468</v>
      </c>
      <c r="B2654" s="7">
        <v>37467</v>
      </c>
      <c r="C2654" s="2" t="s">
        <v>0</v>
      </c>
      <c r="F2654" s="11">
        <f t="shared" si="171"/>
        <v>37468</v>
      </c>
      <c r="G2654" s="7">
        <v>37467</v>
      </c>
      <c r="H2654" s="16">
        <v>15583.83</v>
      </c>
      <c r="I2654" s="17">
        <f t="shared" si="172"/>
        <v>1.6148862390893134E-2</v>
      </c>
      <c r="J2654" s="18">
        <f t="shared" si="173"/>
        <v>0.10959254900458247</v>
      </c>
      <c r="K2654" s="139"/>
      <c r="M2654" s="93"/>
    </row>
    <row r="2655" spans="1:13">
      <c r="A2655" s="11">
        <f t="shared" si="170"/>
        <v>37468</v>
      </c>
      <c r="B2655" s="7">
        <v>37468</v>
      </c>
      <c r="C2655" s="2" t="s">
        <v>0</v>
      </c>
      <c r="F2655" s="11">
        <f t="shared" si="171"/>
        <v>37468</v>
      </c>
      <c r="G2655" s="7">
        <v>37468</v>
      </c>
      <c r="H2655" s="16">
        <v>15592.26</v>
      </c>
      <c r="I2655" s="17">
        <f t="shared" si="172"/>
        <v>5.4079906784042936E-4</v>
      </c>
      <c r="J2655" s="18">
        <f t="shared" si="173"/>
        <v>0.1085492008708534</v>
      </c>
      <c r="K2655" s="139"/>
      <c r="M2655" s="93"/>
    </row>
    <row r="2656" spans="1:13">
      <c r="A2656" s="11">
        <f t="shared" si="170"/>
        <v>37499</v>
      </c>
      <c r="B2656" s="7">
        <v>37469</v>
      </c>
      <c r="C2656" s="2" t="s">
        <v>0</v>
      </c>
      <c r="F2656" s="11">
        <f t="shared" si="171"/>
        <v>37499</v>
      </c>
      <c r="G2656" s="7">
        <v>37469</v>
      </c>
      <c r="H2656" s="16">
        <v>15551.44</v>
      </c>
      <c r="I2656" s="17">
        <f t="shared" si="172"/>
        <v>-2.6213984449716026E-3</v>
      </c>
      <c r="J2656" s="18">
        <f t="shared" si="173"/>
        <v>0.10852222120191621</v>
      </c>
      <c r="K2656" s="139"/>
      <c r="M2656" s="93"/>
    </row>
    <row r="2657" spans="1:13">
      <c r="A2657" s="11">
        <f t="shared" si="170"/>
        <v>37499</v>
      </c>
      <c r="B2657" s="7">
        <v>37470</v>
      </c>
      <c r="C2657" s="2" t="s">
        <v>0</v>
      </c>
      <c r="F2657" s="11">
        <f t="shared" si="171"/>
        <v>37499</v>
      </c>
      <c r="G2657" s="7">
        <v>37470</v>
      </c>
      <c r="H2657" s="16">
        <v>15429.11</v>
      </c>
      <c r="I2657" s="17">
        <f t="shared" si="172"/>
        <v>-7.8972539722543134E-3</v>
      </c>
      <c r="J2657" s="18">
        <f t="shared" si="173"/>
        <v>0.10910336470232028</v>
      </c>
      <c r="K2657" s="139"/>
      <c r="M2657" s="93"/>
    </row>
    <row r="2658" spans="1:13">
      <c r="A2658" s="11">
        <f t="shared" si="170"/>
        <v>37499</v>
      </c>
      <c r="B2658" s="7">
        <v>37473</v>
      </c>
      <c r="C2658" s="2" t="s">
        <v>0</v>
      </c>
      <c r="F2658" s="11">
        <f t="shared" si="171"/>
        <v>37499</v>
      </c>
      <c r="G2658" s="7">
        <v>37473</v>
      </c>
      <c r="H2658" s="16">
        <v>15203.08</v>
      </c>
      <c r="I2658" s="17">
        <f t="shared" si="172"/>
        <v>-1.4757945962891894E-2</v>
      </c>
      <c r="J2658" s="18">
        <f t="shared" si="173"/>
        <v>0.11143230533726231</v>
      </c>
      <c r="K2658" s="139"/>
      <c r="M2658" s="93"/>
    </row>
    <row r="2659" spans="1:13">
      <c r="A2659" s="11">
        <f t="shared" si="170"/>
        <v>37499</v>
      </c>
      <c r="B2659" s="7">
        <v>37474</v>
      </c>
      <c r="C2659" s="2" t="s">
        <v>0</v>
      </c>
      <c r="F2659" s="11">
        <f t="shared" si="171"/>
        <v>37499</v>
      </c>
      <c r="G2659" s="7">
        <v>37474</v>
      </c>
      <c r="H2659" s="16">
        <v>15088.55</v>
      </c>
      <c r="I2659" s="17">
        <f t="shared" si="172"/>
        <v>-7.5618608672782502E-3</v>
      </c>
      <c r="J2659" s="18">
        <f t="shared" si="173"/>
        <v>0.11133212118077086</v>
      </c>
      <c r="K2659" s="139"/>
      <c r="M2659" s="93"/>
    </row>
    <row r="2660" spans="1:13">
      <c r="A2660" s="11">
        <f t="shared" si="170"/>
        <v>37499</v>
      </c>
      <c r="B2660" s="7">
        <v>37475</v>
      </c>
      <c r="C2660" s="2" t="s">
        <v>0</v>
      </c>
      <c r="F2660" s="11">
        <f t="shared" si="171"/>
        <v>37499</v>
      </c>
      <c r="G2660" s="7">
        <v>37475</v>
      </c>
      <c r="H2660" s="16">
        <v>15419.78</v>
      </c>
      <c r="I2660" s="17">
        <f t="shared" si="172"/>
        <v>2.1714922811038356E-2</v>
      </c>
      <c r="J2660" s="18">
        <f t="shared" si="173"/>
        <v>0.11777737653294121</v>
      </c>
      <c r="K2660" s="139"/>
      <c r="M2660" s="93"/>
    </row>
    <row r="2661" spans="1:13">
      <c r="A2661" s="11">
        <f t="shared" si="170"/>
        <v>37499</v>
      </c>
      <c r="B2661" s="7">
        <v>37476</v>
      </c>
      <c r="C2661" s="2" t="s">
        <v>0</v>
      </c>
      <c r="F2661" s="11">
        <f t="shared" si="171"/>
        <v>37499</v>
      </c>
      <c r="G2661" s="7">
        <v>37476</v>
      </c>
      <c r="H2661" s="16">
        <v>15552.11</v>
      </c>
      <c r="I2661" s="17">
        <f t="shared" si="172"/>
        <v>8.5452198904040245E-3</v>
      </c>
      <c r="J2661" s="18">
        <f t="shared" si="173"/>
        <v>0.11886262964298247</v>
      </c>
      <c r="K2661" s="139"/>
      <c r="M2661" s="93"/>
    </row>
    <row r="2662" spans="1:13">
      <c r="A2662" s="11">
        <f t="shared" si="170"/>
        <v>37499</v>
      </c>
      <c r="B2662" s="7">
        <v>37477</v>
      </c>
      <c r="C2662" s="2" t="s">
        <v>0</v>
      </c>
      <c r="F2662" s="11">
        <f t="shared" si="171"/>
        <v>37499</v>
      </c>
      <c r="G2662" s="7">
        <v>37477</v>
      </c>
      <c r="H2662" s="16">
        <v>15701.06</v>
      </c>
      <c r="I2662" s="17">
        <f t="shared" si="172"/>
        <v>9.5319052603948084E-3</v>
      </c>
      <c r="J2662" s="18">
        <f t="shared" si="173"/>
        <v>0.11969994713350846</v>
      </c>
      <c r="K2662" s="139"/>
      <c r="M2662" s="93"/>
    </row>
    <row r="2663" spans="1:13">
      <c r="A2663" s="11">
        <f t="shared" si="170"/>
        <v>37499</v>
      </c>
      <c r="B2663" s="7">
        <v>37480</v>
      </c>
      <c r="C2663" s="2" t="s">
        <v>0</v>
      </c>
      <c r="F2663" s="11">
        <f t="shared" si="171"/>
        <v>37499</v>
      </c>
      <c r="G2663" s="7">
        <v>37480</v>
      </c>
      <c r="H2663" s="16">
        <v>15695.18</v>
      </c>
      <c r="I2663" s="17">
        <f t="shared" si="172"/>
        <v>-3.7456714999921961E-4</v>
      </c>
      <c r="J2663" s="18">
        <f t="shared" si="173"/>
        <v>0.11969466045454981</v>
      </c>
      <c r="K2663" s="139"/>
      <c r="M2663" s="93"/>
    </row>
    <row r="2664" spans="1:13">
      <c r="A2664" s="11">
        <f t="shared" si="170"/>
        <v>37499</v>
      </c>
      <c r="B2664" s="7">
        <v>37481</v>
      </c>
      <c r="C2664" s="2" t="s">
        <v>0</v>
      </c>
      <c r="F2664" s="11">
        <f t="shared" si="171"/>
        <v>37499</v>
      </c>
      <c r="G2664" s="7">
        <v>37481</v>
      </c>
      <c r="H2664" s="16">
        <v>15732.86</v>
      </c>
      <c r="I2664" s="17">
        <f t="shared" si="172"/>
        <v>2.3978598763496933E-3</v>
      </c>
      <c r="J2664" s="18">
        <f t="shared" si="173"/>
        <v>0.1192811888209644</v>
      </c>
      <c r="K2664" s="139"/>
      <c r="M2664" s="93"/>
    </row>
    <row r="2665" spans="1:13">
      <c r="A2665" s="11">
        <f t="shared" si="170"/>
        <v>37499</v>
      </c>
      <c r="B2665" s="7">
        <v>37482</v>
      </c>
      <c r="C2665" s="2" t="s">
        <v>0</v>
      </c>
      <c r="F2665" s="11">
        <f t="shared" si="171"/>
        <v>37499</v>
      </c>
      <c r="G2665" s="7">
        <v>37482</v>
      </c>
      <c r="H2665" s="16">
        <v>15667.44</v>
      </c>
      <c r="I2665" s="17">
        <f t="shared" si="172"/>
        <v>-4.1668451992544512E-3</v>
      </c>
      <c r="J2665" s="18">
        <f t="shared" si="173"/>
        <v>0.11912632275251855</v>
      </c>
      <c r="K2665" s="139"/>
      <c r="M2665" s="93"/>
    </row>
    <row r="2666" spans="1:13">
      <c r="A2666" s="11">
        <f t="shared" si="170"/>
        <v>37499</v>
      </c>
      <c r="B2666" s="7">
        <v>37483</v>
      </c>
      <c r="C2666" s="2" t="s">
        <v>0</v>
      </c>
      <c r="F2666" s="11">
        <f t="shared" si="171"/>
        <v>37499</v>
      </c>
      <c r="G2666" s="7">
        <v>37483</v>
      </c>
      <c r="H2666" s="16">
        <v>15829.41</v>
      </c>
      <c r="I2666" s="17">
        <f t="shared" si="172"/>
        <v>1.0284928668089791E-2</v>
      </c>
      <c r="J2666" s="18">
        <f t="shared" si="173"/>
        <v>0.12052527189622896</v>
      </c>
      <c r="K2666" s="139"/>
      <c r="M2666" s="93"/>
    </row>
    <row r="2667" spans="1:13">
      <c r="A2667" s="11">
        <f t="shared" si="170"/>
        <v>37499</v>
      </c>
      <c r="B2667" s="7">
        <v>37484</v>
      </c>
      <c r="C2667" s="2" t="s">
        <v>0</v>
      </c>
      <c r="F2667" s="11">
        <f t="shared" si="171"/>
        <v>37499</v>
      </c>
      <c r="G2667" s="7">
        <v>37484</v>
      </c>
      <c r="H2667" s="16">
        <v>15853.5</v>
      </c>
      <c r="I2667" s="17">
        <f t="shared" si="172"/>
        <v>1.5206939414569496E-3</v>
      </c>
      <c r="J2667" s="18">
        <f t="shared" si="173"/>
        <v>0.12046019216492923</v>
      </c>
      <c r="K2667" s="139"/>
      <c r="M2667" s="93"/>
    </row>
    <row r="2668" spans="1:13">
      <c r="A2668" s="11">
        <f t="shared" si="170"/>
        <v>37499</v>
      </c>
      <c r="B2668" s="7">
        <v>37487</v>
      </c>
      <c r="C2668" s="2" t="s">
        <v>0</v>
      </c>
      <c r="F2668" s="11">
        <f t="shared" si="171"/>
        <v>37499</v>
      </c>
      <c r="G2668" s="7">
        <v>37487</v>
      </c>
      <c r="H2668" s="16">
        <v>15934.02</v>
      </c>
      <c r="I2668" s="17">
        <f t="shared" si="172"/>
        <v>5.066149999619479E-3</v>
      </c>
      <c r="J2668" s="18">
        <f t="shared" si="173"/>
        <v>0.12057434689634616</v>
      </c>
      <c r="K2668" s="139"/>
      <c r="M2668" s="93"/>
    </row>
    <row r="2669" spans="1:13">
      <c r="A2669" s="11">
        <f t="shared" si="170"/>
        <v>37499</v>
      </c>
      <c r="B2669" s="7">
        <v>37488</v>
      </c>
      <c r="C2669" s="2" t="s">
        <v>0</v>
      </c>
      <c r="F2669" s="11">
        <f t="shared" si="171"/>
        <v>37499</v>
      </c>
      <c r="G2669" s="7">
        <v>37488</v>
      </c>
      <c r="H2669" s="16">
        <v>16079.18</v>
      </c>
      <c r="I2669" s="17">
        <f t="shared" si="172"/>
        <v>9.0688212906600337E-3</v>
      </c>
      <c r="J2669" s="18">
        <f t="shared" si="173"/>
        <v>0.12123533648251165</v>
      </c>
      <c r="K2669" s="139"/>
      <c r="M2669" s="93"/>
    </row>
    <row r="2670" spans="1:13">
      <c r="A2670" s="11">
        <f t="shared" si="170"/>
        <v>37499</v>
      </c>
      <c r="B2670" s="7">
        <v>37489</v>
      </c>
      <c r="C2670" s="2" t="s">
        <v>0</v>
      </c>
      <c r="F2670" s="11">
        <f t="shared" si="171"/>
        <v>37499</v>
      </c>
      <c r="G2670" s="7">
        <v>37489</v>
      </c>
      <c r="H2670" s="16">
        <v>16021.01</v>
      </c>
      <c r="I2670" s="17">
        <f t="shared" si="172"/>
        <v>-3.6242815805090549E-3</v>
      </c>
      <c r="J2670" s="18">
        <f t="shared" si="173"/>
        <v>0.12105073456699143</v>
      </c>
      <c r="K2670" s="139"/>
      <c r="M2670" s="93"/>
    </row>
    <row r="2671" spans="1:13">
      <c r="A2671" s="11">
        <f t="shared" si="170"/>
        <v>37499</v>
      </c>
      <c r="B2671" s="7">
        <v>37490</v>
      </c>
      <c r="C2671" s="2" t="s">
        <v>0</v>
      </c>
      <c r="F2671" s="11">
        <f t="shared" si="171"/>
        <v>37499</v>
      </c>
      <c r="G2671" s="7">
        <v>37490</v>
      </c>
      <c r="H2671" s="16">
        <v>16180.36</v>
      </c>
      <c r="I2671" s="17">
        <f t="shared" si="172"/>
        <v>9.8971752286562652E-3</v>
      </c>
      <c r="J2671" s="18">
        <f t="shared" si="173"/>
        <v>0.12227912541221117</v>
      </c>
      <c r="K2671" s="139"/>
      <c r="M2671" s="93"/>
    </row>
    <row r="2672" spans="1:13">
      <c r="A2672" s="11">
        <f t="shared" si="170"/>
        <v>37499</v>
      </c>
      <c r="B2672" s="7">
        <v>37491</v>
      </c>
      <c r="C2672" s="2" t="s">
        <v>0</v>
      </c>
      <c r="F2672" s="11">
        <f t="shared" si="171"/>
        <v>37499</v>
      </c>
      <c r="G2672" s="7">
        <v>37491</v>
      </c>
      <c r="H2672" s="16">
        <v>16123.11</v>
      </c>
      <c r="I2672" s="17">
        <f t="shared" si="172"/>
        <v>-3.5445145638379515E-3</v>
      </c>
      <c r="J2672" s="18">
        <f t="shared" si="173"/>
        <v>0.1223593938576809</v>
      </c>
      <c r="K2672" s="139"/>
      <c r="M2672" s="93"/>
    </row>
    <row r="2673" spans="1:13">
      <c r="A2673" s="11">
        <f t="shared" si="170"/>
        <v>37499</v>
      </c>
      <c r="B2673" s="7">
        <v>37494</v>
      </c>
      <c r="C2673" s="2" t="s">
        <v>0</v>
      </c>
      <c r="F2673" s="11">
        <f t="shared" si="171"/>
        <v>37499</v>
      </c>
      <c r="G2673" s="7">
        <v>37494</v>
      </c>
      <c r="H2673" s="16">
        <v>16113.68</v>
      </c>
      <c r="I2673" s="17">
        <f t="shared" si="172"/>
        <v>-5.8504586027175386E-4</v>
      </c>
      <c r="J2673" s="18">
        <f t="shared" si="173"/>
        <v>0.12228708218763205</v>
      </c>
      <c r="K2673" s="139"/>
      <c r="M2673" s="93"/>
    </row>
    <row r="2674" spans="1:13">
      <c r="A2674" s="11">
        <f t="shared" si="170"/>
        <v>37499</v>
      </c>
      <c r="B2674" s="7">
        <v>37495</v>
      </c>
      <c r="C2674" s="2" t="s">
        <v>0</v>
      </c>
      <c r="F2674" s="11">
        <f t="shared" si="171"/>
        <v>37499</v>
      </c>
      <c r="G2674" s="7">
        <v>37495</v>
      </c>
      <c r="H2674" s="16">
        <v>16032.63</v>
      </c>
      <c r="I2674" s="17">
        <f t="shared" si="172"/>
        <v>-5.042580112135567E-3</v>
      </c>
      <c r="J2674" s="18">
        <f t="shared" si="173"/>
        <v>0.12244830882172275</v>
      </c>
      <c r="K2674" s="139"/>
      <c r="M2674" s="93"/>
    </row>
    <row r="2675" spans="1:13">
      <c r="A2675" s="11">
        <f t="shared" si="170"/>
        <v>37499</v>
      </c>
      <c r="B2675" s="7">
        <v>37496</v>
      </c>
      <c r="C2675" s="2" t="s">
        <v>0</v>
      </c>
      <c r="F2675" s="11">
        <f t="shared" si="171"/>
        <v>37499</v>
      </c>
      <c r="G2675" s="7">
        <v>37496</v>
      </c>
      <c r="H2675" s="16">
        <v>15920.61</v>
      </c>
      <c r="I2675" s="17">
        <f t="shared" si="172"/>
        <v>-7.011524272466184E-3</v>
      </c>
      <c r="J2675" s="18">
        <f t="shared" si="173"/>
        <v>0.12213240112345938</v>
      </c>
      <c r="K2675" s="139"/>
      <c r="M2675" s="93"/>
    </row>
    <row r="2676" spans="1:13">
      <c r="A2676" s="11">
        <f t="shared" si="170"/>
        <v>37499</v>
      </c>
      <c r="B2676" s="7">
        <v>37497</v>
      </c>
      <c r="C2676" s="2" t="s">
        <v>0</v>
      </c>
      <c r="F2676" s="11">
        <f t="shared" si="171"/>
        <v>37499</v>
      </c>
      <c r="G2676" s="7">
        <v>37497</v>
      </c>
      <c r="H2676" s="16">
        <v>15890.8</v>
      </c>
      <c r="I2676" s="17">
        <f t="shared" si="172"/>
        <v>-1.8741708541480467E-3</v>
      </c>
      <c r="J2676" s="18">
        <f t="shared" si="173"/>
        <v>0.12214542555849285</v>
      </c>
      <c r="K2676" s="139"/>
      <c r="M2676" s="93"/>
    </row>
    <row r="2677" spans="1:13">
      <c r="A2677" s="11">
        <f t="shared" si="170"/>
        <v>37499</v>
      </c>
      <c r="B2677" s="7">
        <v>37498</v>
      </c>
      <c r="C2677" s="2" t="s">
        <v>0</v>
      </c>
      <c r="F2677" s="11">
        <f t="shared" si="171"/>
        <v>37499</v>
      </c>
      <c r="G2677" s="7">
        <v>37498</v>
      </c>
      <c r="H2677" s="16">
        <v>15839.97</v>
      </c>
      <c r="I2677" s="17">
        <f t="shared" si="172"/>
        <v>-3.2038329658497255E-3</v>
      </c>
      <c r="J2677" s="18">
        <f t="shared" si="173"/>
        <v>0.12214034459120075</v>
      </c>
      <c r="K2677" s="139"/>
      <c r="M2677" s="93"/>
    </row>
    <row r="2678" spans="1:13">
      <c r="A2678" s="11">
        <f t="shared" si="170"/>
        <v>37529</v>
      </c>
      <c r="B2678" s="7">
        <v>37501</v>
      </c>
      <c r="C2678" s="2" t="s">
        <v>0</v>
      </c>
      <c r="F2678" s="11">
        <f t="shared" si="171"/>
        <v>37529</v>
      </c>
      <c r="G2678" s="7">
        <v>37501</v>
      </c>
      <c r="H2678" s="16">
        <v>15920.08</v>
      </c>
      <c r="I2678" s="17">
        <f t="shared" si="172"/>
        <v>5.0447130841468147E-3</v>
      </c>
      <c r="J2678" s="18">
        <f t="shared" si="173"/>
        <v>0.12190358557761334</v>
      </c>
      <c r="K2678" s="139"/>
      <c r="M2678" s="93"/>
    </row>
    <row r="2679" spans="1:13">
      <c r="A2679" s="11">
        <f t="shared" si="170"/>
        <v>37529</v>
      </c>
      <c r="B2679" s="7">
        <v>37502</v>
      </c>
      <c r="C2679" s="2" t="s">
        <v>0</v>
      </c>
      <c r="F2679" s="11">
        <f t="shared" si="171"/>
        <v>37529</v>
      </c>
      <c r="G2679" s="7">
        <v>37502</v>
      </c>
      <c r="H2679" s="16">
        <v>15983.24</v>
      </c>
      <c r="I2679" s="17">
        <f t="shared" si="172"/>
        <v>3.9594676989905819E-3</v>
      </c>
      <c r="J2679" s="18">
        <f t="shared" si="173"/>
        <v>0.12214369873285714</v>
      </c>
      <c r="K2679" s="139"/>
      <c r="M2679" s="93"/>
    </row>
    <row r="2680" spans="1:13">
      <c r="A2680" s="11">
        <f t="shared" si="170"/>
        <v>37529</v>
      </c>
      <c r="B2680" s="7">
        <v>37503</v>
      </c>
      <c r="C2680" s="2" t="s">
        <v>0</v>
      </c>
      <c r="F2680" s="11">
        <f t="shared" si="171"/>
        <v>37529</v>
      </c>
      <c r="G2680" s="7">
        <v>37503</v>
      </c>
      <c r="H2680" s="16">
        <v>15733.67</v>
      </c>
      <c r="I2680" s="17">
        <f t="shared" si="172"/>
        <v>-1.5737671228685378E-2</v>
      </c>
      <c r="J2680" s="18">
        <f t="shared" si="173"/>
        <v>0.12459710214886405</v>
      </c>
      <c r="K2680" s="139"/>
      <c r="M2680" s="93"/>
    </row>
    <row r="2681" spans="1:13">
      <c r="A2681" s="11">
        <f t="shared" si="170"/>
        <v>37529</v>
      </c>
      <c r="B2681" s="7">
        <v>37504</v>
      </c>
      <c r="C2681" s="2" t="s">
        <v>0</v>
      </c>
      <c r="F2681" s="11">
        <f t="shared" si="171"/>
        <v>37529</v>
      </c>
      <c r="G2681" s="7">
        <v>37504</v>
      </c>
      <c r="H2681" s="16">
        <v>15835.06</v>
      </c>
      <c r="I2681" s="17">
        <f t="shared" si="172"/>
        <v>6.4234670587144781E-3</v>
      </c>
      <c r="J2681" s="18">
        <f t="shared" si="173"/>
        <v>0.12516270588017581</v>
      </c>
      <c r="K2681" s="139"/>
      <c r="M2681" s="93"/>
    </row>
    <row r="2682" spans="1:13">
      <c r="A2682" s="11">
        <f t="shared" si="170"/>
        <v>37529</v>
      </c>
      <c r="B2682" s="7">
        <v>37505</v>
      </c>
      <c r="C2682" s="2" t="s">
        <v>0</v>
      </c>
      <c r="F2682" s="11">
        <f t="shared" si="171"/>
        <v>37529</v>
      </c>
      <c r="G2682" s="7">
        <v>37505</v>
      </c>
      <c r="H2682" s="16">
        <v>15722.29</v>
      </c>
      <c r="I2682" s="17">
        <f t="shared" si="172"/>
        <v>-7.147018366414291E-3</v>
      </c>
      <c r="J2682" s="18">
        <f t="shared" si="173"/>
        <v>0.12557749516814176</v>
      </c>
      <c r="K2682" s="139"/>
      <c r="M2682" s="93"/>
    </row>
    <row r="2683" spans="1:13">
      <c r="A2683" s="11">
        <f t="shared" si="170"/>
        <v>37529</v>
      </c>
      <c r="B2683" s="7">
        <v>37508</v>
      </c>
      <c r="C2683" s="2" t="s">
        <v>0</v>
      </c>
      <c r="F2683" s="11">
        <f t="shared" si="171"/>
        <v>37529</v>
      </c>
      <c r="G2683" s="7">
        <v>37508</v>
      </c>
      <c r="H2683" s="16">
        <v>15880.86</v>
      </c>
      <c r="I2683" s="17">
        <f t="shared" si="172"/>
        <v>1.0035159832037358E-2</v>
      </c>
      <c r="J2683" s="18">
        <f t="shared" si="173"/>
        <v>0.12656218553823162</v>
      </c>
      <c r="K2683" s="139"/>
      <c r="M2683" s="93"/>
    </row>
    <row r="2684" spans="1:13">
      <c r="A2684" s="11">
        <f t="shared" si="170"/>
        <v>37529</v>
      </c>
      <c r="B2684" s="7">
        <v>37509</v>
      </c>
      <c r="C2684" s="2" t="s">
        <v>0</v>
      </c>
      <c r="F2684" s="11">
        <f t="shared" si="171"/>
        <v>37529</v>
      </c>
      <c r="G2684" s="7">
        <v>37509</v>
      </c>
      <c r="H2684" s="16">
        <v>15835.5</v>
      </c>
      <c r="I2684" s="17">
        <f t="shared" si="172"/>
        <v>-2.8603554081596677E-3</v>
      </c>
      <c r="J2684" s="18">
        <f t="shared" si="173"/>
        <v>0.12627104308304168</v>
      </c>
      <c r="K2684" s="139"/>
      <c r="M2684" s="93"/>
    </row>
    <row r="2685" spans="1:13">
      <c r="A2685" s="11">
        <f t="shared" si="170"/>
        <v>37529</v>
      </c>
      <c r="B2685" s="7">
        <v>37510</v>
      </c>
      <c r="C2685" s="2" t="s">
        <v>0</v>
      </c>
      <c r="F2685" s="11">
        <f t="shared" si="171"/>
        <v>37529</v>
      </c>
      <c r="G2685" s="7">
        <v>37510</v>
      </c>
      <c r="H2685" s="16">
        <v>16027.57</v>
      </c>
      <c r="I2685" s="17">
        <f t="shared" si="172"/>
        <v>1.2056109247386352E-2</v>
      </c>
      <c r="J2685" s="18">
        <f t="shared" si="173"/>
        <v>0.12775430041017147</v>
      </c>
      <c r="K2685" s="139"/>
      <c r="M2685" s="93"/>
    </row>
    <row r="2686" spans="1:13">
      <c r="A2686" s="11">
        <f t="shared" si="170"/>
        <v>37529</v>
      </c>
      <c r="B2686" s="7">
        <v>37511</v>
      </c>
      <c r="C2686" s="2" t="s">
        <v>0</v>
      </c>
      <c r="F2686" s="11">
        <f t="shared" si="171"/>
        <v>37529</v>
      </c>
      <c r="G2686" s="7">
        <v>37511</v>
      </c>
      <c r="H2686" s="16">
        <v>16003.65</v>
      </c>
      <c r="I2686" s="17">
        <f t="shared" si="172"/>
        <v>-1.4935431398785859E-3</v>
      </c>
      <c r="J2686" s="18">
        <f t="shared" si="173"/>
        <v>0.1277649750953137</v>
      </c>
      <c r="K2686" s="139"/>
      <c r="M2686" s="93"/>
    </row>
    <row r="2687" spans="1:13">
      <c r="A2687" s="11">
        <f t="shared" si="170"/>
        <v>37529</v>
      </c>
      <c r="B2687" s="7">
        <v>37512</v>
      </c>
      <c r="C2687" s="2" t="s">
        <v>0</v>
      </c>
      <c r="F2687" s="11">
        <f t="shared" si="171"/>
        <v>37529</v>
      </c>
      <c r="G2687" s="7">
        <v>37512</v>
      </c>
      <c r="H2687" s="16">
        <v>15944.68</v>
      </c>
      <c r="I2687" s="17">
        <f t="shared" si="172"/>
        <v>-3.6915899497372115E-3</v>
      </c>
      <c r="J2687" s="18">
        <f t="shared" si="173"/>
        <v>0.12783411944145473</v>
      </c>
      <c r="K2687" s="139"/>
      <c r="M2687" s="93"/>
    </row>
    <row r="2688" spans="1:13">
      <c r="A2688" s="11">
        <f t="shared" si="170"/>
        <v>37529</v>
      </c>
      <c r="B2688" s="7">
        <v>37515</v>
      </c>
      <c r="C2688" s="2" t="s">
        <v>0</v>
      </c>
      <c r="F2688" s="11">
        <f t="shared" si="171"/>
        <v>37529</v>
      </c>
      <c r="G2688" s="7">
        <v>37515</v>
      </c>
      <c r="H2688" s="16">
        <v>15942.53</v>
      </c>
      <c r="I2688" s="17">
        <f t="shared" si="172"/>
        <v>-1.3485030538935239E-4</v>
      </c>
      <c r="J2688" s="18">
        <f t="shared" si="173"/>
        <v>0.12711014767008352</v>
      </c>
      <c r="K2688" s="139"/>
      <c r="M2688" s="93"/>
    </row>
    <row r="2689" spans="1:13">
      <c r="A2689" s="11">
        <f t="shared" si="170"/>
        <v>37529</v>
      </c>
      <c r="B2689" s="7">
        <v>37516</v>
      </c>
      <c r="C2689" s="2" t="s">
        <v>0</v>
      </c>
      <c r="F2689" s="11">
        <f t="shared" si="171"/>
        <v>37529</v>
      </c>
      <c r="G2689" s="7">
        <v>37516</v>
      </c>
      <c r="H2689" s="16">
        <v>16101.36</v>
      </c>
      <c r="I2689" s="17">
        <f t="shared" si="172"/>
        <v>9.9133595044406872E-3</v>
      </c>
      <c r="J2689" s="18">
        <f t="shared" si="173"/>
        <v>0.12809425976695718</v>
      </c>
      <c r="K2689" s="139"/>
      <c r="M2689" s="93"/>
    </row>
    <row r="2690" spans="1:13">
      <c r="A2690" s="11">
        <f t="shared" si="170"/>
        <v>37529</v>
      </c>
      <c r="B2690" s="7">
        <v>37517</v>
      </c>
      <c r="C2690" s="2" t="s">
        <v>0</v>
      </c>
      <c r="F2690" s="11">
        <f t="shared" si="171"/>
        <v>37529</v>
      </c>
      <c r="G2690" s="7">
        <v>37517</v>
      </c>
      <c r="H2690" s="16">
        <v>15918.95</v>
      </c>
      <c r="I2690" s="17">
        <f t="shared" si="172"/>
        <v>-1.1393517005288182E-2</v>
      </c>
      <c r="J2690" s="18">
        <f t="shared" si="173"/>
        <v>0.12542366954758921</v>
      </c>
      <c r="K2690" s="139"/>
      <c r="M2690" s="93"/>
    </row>
    <row r="2691" spans="1:13">
      <c r="A2691" s="11">
        <f t="shared" ref="A2691:A2754" si="174">EOMONTH(B2691,0)</f>
        <v>37529</v>
      </c>
      <c r="B2691" s="7">
        <v>37518</v>
      </c>
      <c r="C2691" s="2" t="s">
        <v>0</v>
      </c>
      <c r="F2691" s="11">
        <f t="shared" ref="F2691:F2754" si="175">EOMONTH(G2691,0)</f>
        <v>37529</v>
      </c>
      <c r="G2691" s="7">
        <v>37518</v>
      </c>
      <c r="H2691" s="16">
        <v>15768.39</v>
      </c>
      <c r="I2691" s="17">
        <f t="shared" si="172"/>
        <v>-9.5029202849608793E-3</v>
      </c>
      <c r="J2691" s="18">
        <f t="shared" si="173"/>
        <v>0.12581061583500586</v>
      </c>
      <c r="K2691" s="139"/>
      <c r="M2691" s="93"/>
    </row>
    <row r="2692" spans="1:13">
      <c r="A2692" s="11">
        <f t="shared" si="174"/>
        <v>37529</v>
      </c>
      <c r="B2692" s="7">
        <v>37519</v>
      </c>
      <c r="C2692" s="2" t="s">
        <v>0</v>
      </c>
      <c r="F2692" s="11">
        <f t="shared" si="175"/>
        <v>37529</v>
      </c>
      <c r="G2692" s="7">
        <v>37519</v>
      </c>
      <c r="H2692" s="16">
        <v>15682.07</v>
      </c>
      <c r="I2692" s="17">
        <f t="shared" ref="I2692:I2755" si="176">IF(AND(ISNUMBER(H2691),ISNUMBER(H2692)),LN(H2692/H2691)," ")</f>
        <v>-5.4892816671644543E-3</v>
      </c>
      <c r="J2692" s="18">
        <f t="shared" si="173"/>
        <v>0.12552170091148754</v>
      </c>
      <c r="K2692" s="139"/>
      <c r="M2692" s="93"/>
    </row>
    <row r="2693" spans="1:13">
      <c r="A2693" s="11">
        <f t="shared" si="174"/>
        <v>37529</v>
      </c>
      <c r="B2693" s="7">
        <v>37522</v>
      </c>
      <c r="C2693" s="2" t="s">
        <v>0</v>
      </c>
      <c r="F2693" s="11">
        <f t="shared" si="175"/>
        <v>37529</v>
      </c>
      <c r="G2693" s="7">
        <v>37522</v>
      </c>
      <c r="H2693" s="16">
        <v>15546.32</v>
      </c>
      <c r="I2693" s="17">
        <f t="shared" si="176"/>
        <v>-8.694066845878352E-3</v>
      </c>
      <c r="J2693" s="18">
        <f t="shared" si="173"/>
        <v>0.12595550462949093</v>
      </c>
      <c r="K2693" s="139"/>
      <c r="M2693" s="93"/>
    </row>
    <row r="2694" spans="1:13">
      <c r="A2694" s="11">
        <f t="shared" si="174"/>
        <v>37529</v>
      </c>
      <c r="B2694" s="7">
        <v>37523</v>
      </c>
      <c r="C2694" s="2" t="s">
        <v>0</v>
      </c>
      <c r="F2694" s="11">
        <f t="shared" si="175"/>
        <v>37529</v>
      </c>
      <c r="G2694" s="7">
        <v>37523</v>
      </c>
      <c r="H2694" s="16">
        <v>15488.21</v>
      </c>
      <c r="I2694" s="17">
        <f t="shared" si="176"/>
        <v>-3.744865342654446E-3</v>
      </c>
      <c r="J2694" s="18">
        <f t="shared" si="173"/>
        <v>0.12587290107088514</v>
      </c>
      <c r="K2694" s="139"/>
      <c r="M2694" s="93"/>
    </row>
    <row r="2695" spans="1:13">
      <c r="A2695" s="11">
        <f t="shared" si="174"/>
        <v>37529</v>
      </c>
      <c r="B2695" s="7">
        <v>37524</v>
      </c>
      <c r="C2695" s="2" t="s">
        <v>0</v>
      </c>
      <c r="F2695" s="11">
        <f t="shared" si="175"/>
        <v>37529</v>
      </c>
      <c r="G2695" s="7">
        <v>37524</v>
      </c>
      <c r="H2695" s="16">
        <v>15269.78</v>
      </c>
      <c r="I2695" s="17">
        <f t="shared" si="176"/>
        <v>-1.420337753448643E-2</v>
      </c>
      <c r="J2695" s="18">
        <f t="shared" si="173"/>
        <v>0.12752267143441723</v>
      </c>
      <c r="K2695" s="139"/>
      <c r="M2695" s="93"/>
    </row>
    <row r="2696" spans="1:13">
      <c r="A2696" s="11">
        <f t="shared" si="174"/>
        <v>37529</v>
      </c>
      <c r="B2696" s="7">
        <v>37525</v>
      </c>
      <c r="C2696" s="2" t="s">
        <v>0</v>
      </c>
      <c r="F2696" s="11">
        <f t="shared" si="175"/>
        <v>37529</v>
      </c>
      <c r="G2696" s="7">
        <v>37525</v>
      </c>
      <c r="H2696" s="16">
        <v>15262.57</v>
      </c>
      <c r="I2696" s="17">
        <f t="shared" si="176"/>
        <v>-4.7228596121939528E-4</v>
      </c>
      <c r="J2696" s="18">
        <f t="shared" si="173"/>
        <v>0.1273880655337411</v>
      </c>
      <c r="K2696" s="139"/>
      <c r="M2696" s="93"/>
    </row>
    <row r="2697" spans="1:13">
      <c r="A2697" s="11">
        <f t="shared" si="174"/>
        <v>37529</v>
      </c>
      <c r="B2697" s="7">
        <v>37526</v>
      </c>
      <c r="C2697" s="2" t="s">
        <v>0</v>
      </c>
      <c r="F2697" s="11">
        <f t="shared" si="175"/>
        <v>37529</v>
      </c>
      <c r="G2697" s="7">
        <v>37526</v>
      </c>
      <c r="H2697" s="16">
        <v>15363.68</v>
      </c>
      <c r="I2697" s="17">
        <f t="shared" si="176"/>
        <v>6.6028565264640501E-3</v>
      </c>
      <c r="J2697" s="18">
        <f t="shared" si="173"/>
        <v>0.12773874606806768</v>
      </c>
      <c r="K2697" s="139"/>
      <c r="M2697" s="93"/>
    </row>
    <row r="2698" spans="1:13">
      <c r="A2698" s="11">
        <f t="shared" si="174"/>
        <v>37529</v>
      </c>
      <c r="B2698" s="7">
        <v>37529</v>
      </c>
      <c r="C2698" s="2" t="s">
        <v>0</v>
      </c>
      <c r="F2698" s="11">
        <f t="shared" si="175"/>
        <v>37529</v>
      </c>
      <c r="G2698" s="7">
        <v>37529</v>
      </c>
      <c r="H2698" s="16">
        <v>15181.32</v>
      </c>
      <c r="I2698" s="17">
        <f t="shared" si="176"/>
        <v>-1.1940557648632083E-2</v>
      </c>
      <c r="J2698" s="18">
        <f t="shared" si="173"/>
        <v>0.12900807666941144</v>
      </c>
      <c r="K2698" s="139"/>
      <c r="M2698" s="93"/>
    </row>
    <row r="2699" spans="1:13">
      <c r="A2699" s="11">
        <f t="shared" si="174"/>
        <v>37560</v>
      </c>
      <c r="B2699" s="7">
        <v>37530</v>
      </c>
      <c r="C2699" s="2" t="s">
        <v>0</v>
      </c>
      <c r="F2699" s="11">
        <f t="shared" si="175"/>
        <v>37560</v>
      </c>
      <c r="G2699" s="7">
        <v>37530</v>
      </c>
      <c r="H2699" s="16">
        <v>15262.84</v>
      </c>
      <c r="I2699" s="17">
        <f t="shared" si="176"/>
        <v>5.3553913022513005E-3</v>
      </c>
      <c r="J2699" s="18">
        <f t="shared" si="173"/>
        <v>0.12941196860303386</v>
      </c>
      <c r="K2699" s="139"/>
      <c r="M2699" s="93"/>
    </row>
    <row r="2700" spans="1:13">
      <c r="A2700" s="11">
        <f t="shared" si="174"/>
        <v>37560</v>
      </c>
      <c r="B2700" s="7">
        <v>37531</v>
      </c>
      <c r="C2700" s="2" t="s">
        <v>0</v>
      </c>
      <c r="F2700" s="11">
        <f t="shared" si="175"/>
        <v>37560</v>
      </c>
      <c r="G2700" s="7">
        <v>37531</v>
      </c>
      <c r="H2700" s="16">
        <v>15319.74</v>
      </c>
      <c r="I2700" s="17">
        <f t="shared" si="176"/>
        <v>3.7210768780829629E-3</v>
      </c>
      <c r="J2700" s="18">
        <f t="shared" si="173"/>
        <v>0.12967387819929391</v>
      </c>
      <c r="K2700" s="139"/>
      <c r="M2700" s="93"/>
    </row>
    <row r="2701" spans="1:13">
      <c r="A2701" s="11">
        <f t="shared" si="174"/>
        <v>37560</v>
      </c>
      <c r="B2701" s="7">
        <v>37532</v>
      </c>
      <c r="C2701" s="2" t="s">
        <v>0</v>
      </c>
      <c r="F2701" s="11">
        <f t="shared" si="175"/>
        <v>37560</v>
      </c>
      <c r="G2701" s="7">
        <v>37532</v>
      </c>
      <c r="H2701" s="16">
        <v>15326.44</v>
      </c>
      <c r="I2701" s="17">
        <f t="shared" si="176"/>
        <v>4.3724862979645815E-4</v>
      </c>
      <c r="J2701" s="18">
        <f t="shared" si="173"/>
        <v>0.12961325890265868</v>
      </c>
      <c r="K2701" s="139"/>
      <c r="M2701" s="93"/>
    </row>
    <row r="2702" spans="1:13">
      <c r="A2702" s="11">
        <f t="shared" si="174"/>
        <v>37560</v>
      </c>
      <c r="B2702" s="7">
        <v>37533</v>
      </c>
      <c r="C2702" s="2" t="s">
        <v>0</v>
      </c>
      <c r="F2702" s="11">
        <f t="shared" si="175"/>
        <v>37560</v>
      </c>
      <c r="G2702" s="7">
        <v>37533</v>
      </c>
      <c r="H2702" s="16">
        <v>15290.86</v>
      </c>
      <c r="I2702" s="17">
        <f t="shared" si="176"/>
        <v>-2.324177247264427E-3</v>
      </c>
      <c r="J2702" s="18">
        <f t="shared" si="173"/>
        <v>0.12955195582270079</v>
      </c>
      <c r="K2702" s="139"/>
      <c r="M2702" s="93"/>
    </row>
    <row r="2703" spans="1:13">
      <c r="A2703" s="11">
        <f t="shared" si="174"/>
        <v>37560</v>
      </c>
      <c r="B2703" s="7">
        <v>37536</v>
      </c>
      <c r="C2703" s="2" t="s">
        <v>0</v>
      </c>
      <c r="F2703" s="11">
        <f t="shared" si="175"/>
        <v>37560</v>
      </c>
      <c r="G2703" s="7">
        <v>37536</v>
      </c>
      <c r="H2703" s="16">
        <v>15026.98</v>
      </c>
      <c r="I2703" s="17">
        <f t="shared" si="176"/>
        <v>-1.740801216653182E-2</v>
      </c>
      <c r="J2703" s="18">
        <f t="shared" si="173"/>
        <v>0.132290275295601</v>
      </c>
      <c r="K2703" s="139"/>
      <c r="M2703" s="93"/>
    </row>
    <row r="2704" spans="1:13">
      <c r="A2704" s="11">
        <f t="shared" si="174"/>
        <v>37560</v>
      </c>
      <c r="B2704" s="7">
        <v>37537</v>
      </c>
      <c r="C2704" s="2" t="s">
        <v>0</v>
      </c>
      <c r="F2704" s="11">
        <f t="shared" si="175"/>
        <v>37560</v>
      </c>
      <c r="G2704" s="7">
        <v>37537</v>
      </c>
      <c r="H2704" s="16">
        <v>15055.87</v>
      </c>
      <c r="I2704" s="17">
        <f t="shared" si="176"/>
        <v>1.9206962692328549E-3</v>
      </c>
      <c r="J2704" s="18">
        <f t="shared" si="173"/>
        <v>0.13188652601537695</v>
      </c>
      <c r="K2704" s="139"/>
      <c r="M2704" s="93"/>
    </row>
    <row r="2705" spans="1:13">
      <c r="A2705" s="11">
        <f t="shared" si="174"/>
        <v>37560</v>
      </c>
      <c r="B2705" s="7">
        <v>37538</v>
      </c>
      <c r="C2705" s="2" t="s">
        <v>0</v>
      </c>
      <c r="F2705" s="11">
        <f t="shared" si="175"/>
        <v>37560</v>
      </c>
      <c r="G2705" s="7">
        <v>37538</v>
      </c>
      <c r="H2705" s="16">
        <v>14889.79</v>
      </c>
      <c r="I2705" s="17">
        <f t="shared" si="176"/>
        <v>-1.1092205202945137E-2</v>
      </c>
      <c r="J2705" s="18">
        <f t="shared" si="173"/>
        <v>0.13285768382318594</v>
      </c>
      <c r="K2705" s="139"/>
      <c r="M2705" s="93"/>
    </row>
    <row r="2706" spans="1:13">
      <c r="A2706" s="11">
        <f t="shared" si="174"/>
        <v>37560</v>
      </c>
      <c r="B2706" s="7">
        <v>37539</v>
      </c>
      <c r="C2706" s="2" t="s">
        <v>0</v>
      </c>
      <c r="F2706" s="11">
        <f t="shared" si="175"/>
        <v>37560</v>
      </c>
      <c r="G2706" s="7">
        <v>37539</v>
      </c>
      <c r="H2706" s="16">
        <v>14807.38</v>
      </c>
      <c r="I2706" s="17">
        <f t="shared" si="176"/>
        <v>-5.5500380365510601E-3</v>
      </c>
      <c r="J2706" s="18">
        <f t="shared" si="173"/>
        <v>0.13303814785609228</v>
      </c>
      <c r="K2706" s="139"/>
      <c r="M2706" s="93"/>
    </row>
    <row r="2707" spans="1:13">
      <c r="A2707" s="11">
        <f t="shared" si="174"/>
        <v>37560</v>
      </c>
      <c r="B2707" s="7">
        <v>37540</v>
      </c>
      <c r="C2707" s="2" t="s">
        <v>0</v>
      </c>
      <c r="F2707" s="11">
        <f t="shared" si="175"/>
        <v>37560</v>
      </c>
      <c r="G2707" s="7">
        <v>37540</v>
      </c>
      <c r="H2707" s="16">
        <v>14955.01</v>
      </c>
      <c r="I2707" s="17">
        <f t="shared" si="176"/>
        <v>9.9206556195775772E-3</v>
      </c>
      <c r="J2707" s="18">
        <f t="shared" si="173"/>
        <v>0.13431933763593809</v>
      </c>
      <c r="K2707" s="139"/>
      <c r="M2707" s="93"/>
    </row>
    <row r="2708" spans="1:13">
      <c r="A2708" s="11">
        <f t="shared" si="174"/>
        <v>37560</v>
      </c>
      <c r="B2708" s="7">
        <v>37543</v>
      </c>
      <c r="C2708" s="2" t="s">
        <v>0</v>
      </c>
      <c r="F2708" s="11">
        <f t="shared" si="175"/>
        <v>37560</v>
      </c>
      <c r="G2708" s="7">
        <v>37543</v>
      </c>
      <c r="H2708" s="16">
        <v>15138.24</v>
      </c>
      <c r="I2708" s="17">
        <f t="shared" si="176"/>
        <v>1.2177632148822108E-2</v>
      </c>
      <c r="J2708" s="18">
        <f t="shared" si="173"/>
        <v>0.13618940311901812</v>
      </c>
      <c r="K2708" s="139"/>
      <c r="M2708" s="93"/>
    </row>
    <row r="2709" spans="1:13">
      <c r="A2709" s="11">
        <f t="shared" si="174"/>
        <v>37560</v>
      </c>
      <c r="B2709" s="7">
        <v>37544</v>
      </c>
      <c r="C2709" s="2" t="s">
        <v>0</v>
      </c>
      <c r="F2709" s="11">
        <f t="shared" si="175"/>
        <v>37560</v>
      </c>
      <c r="G2709" s="7">
        <v>37544</v>
      </c>
      <c r="H2709" s="16">
        <v>15317.44</v>
      </c>
      <c r="I2709" s="17">
        <f t="shared" si="176"/>
        <v>1.1768055618508353E-2</v>
      </c>
      <c r="J2709" s="18">
        <f t="shared" si="173"/>
        <v>0.13779510633061956</v>
      </c>
      <c r="K2709" s="139"/>
      <c r="M2709" s="93"/>
    </row>
    <row r="2710" spans="1:13">
      <c r="A2710" s="11">
        <f t="shared" si="174"/>
        <v>37560</v>
      </c>
      <c r="B2710" s="7">
        <v>37545</v>
      </c>
      <c r="C2710" s="2" t="s">
        <v>0</v>
      </c>
      <c r="F2710" s="11">
        <f t="shared" si="175"/>
        <v>37560</v>
      </c>
      <c r="G2710" s="7">
        <v>37545</v>
      </c>
      <c r="H2710" s="16">
        <v>15310.86</v>
      </c>
      <c r="I2710" s="17">
        <f t="shared" si="176"/>
        <v>-4.2966799340675362E-4</v>
      </c>
      <c r="J2710" s="18">
        <f t="shared" si="173"/>
        <v>0.13778726736232527</v>
      </c>
      <c r="K2710" s="139"/>
      <c r="M2710" s="93"/>
    </row>
    <row r="2711" spans="1:13">
      <c r="A2711" s="11">
        <f t="shared" si="174"/>
        <v>37560</v>
      </c>
      <c r="B2711" s="7">
        <v>37546</v>
      </c>
      <c r="C2711" s="2" t="s">
        <v>0</v>
      </c>
      <c r="F2711" s="11">
        <f t="shared" si="175"/>
        <v>37560</v>
      </c>
      <c r="G2711" s="7">
        <v>37546</v>
      </c>
      <c r="H2711" s="16">
        <v>15288.96</v>
      </c>
      <c r="I2711" s="17">
        <f t="shared" si="176"/>
        <v>-1.4313812132984161E-3</v>
      </c>
      <c r="J2711" s="18">
        <f t="shared" si="173"/>
        <v>0.13767286294698883</v>
      </c>
      <c r="K2711" s="139"/>
      <c r="M2711" s="93"/>
    </row>
    <row r="2712" spans="1:13">
      <c r="A2712" s="11">
        <f t="shared" si="174"/>
        <v>37560</v>
      </c>
      <c r="B2712" s="7">
        <v>37547</v>
      </c>
      <c r="C2712" s="2" t="s">
        <v>0</v>
      </c>
      <c r="F2712" s="11">
        <f t="shared" si="175"/>
        <v>37560</v>
      </c>
      <c r="G2712" s="7">
        <v>37547</v>
      </c>
      <c r="H2712" s="16">
        <v>15399.81</v>
      </c>
      <c r="I2712" s="17">
        <f t="shared" si="176"/>
        <v>7.2241723661382881E-3</v>
      </c>
      <c r="J2712" s="18">
        <f t="shared" si="173"/>
        <v>0.13811408489453575</v>
      </c>
      <c r="K2712" s="139"/>
      <c r="M2712" s="93"/>
    </row>
    <row r="2713" spans="1:13">
      <c r="A2713" s="11">
        <f t="shared" si="174"/>
        <v>37560</v>
      </c>
      <c r="B2713" s="7">
        <v>37550</v>
      </c>
      <c r="C2713" s="2" t="s">
        <v>0</v>
      </c>
      <c r="F2713" s="11">
        <f t="shared" si="175"/>
        <v>37560</v>
      </c>
      <c r="G2713" s="7">
        <v>37550</v>
      </c>
      <c r="H2713" s="16">
        <v>15294.18</v>
      </c>
      <c r="I2713" s="17">
        <f t="shared" si="176"/>
        <v>-6.8828078070581871E-3</v>
      </c>
      <c r="J2713" s="18">
        <f t="shared" si="173"/>
        <v>0.13841974950198954</v>
      </c>
      <c r="K2713" s="139"/>
      <c r="M2713" s="93"/>
    </row>
    <row r="2714" spans="1:13">
      <c r="A2714" s="11">
        <f t="shared" si="174"/>
        <v>37560</v>
      </c>
      <c r="B2714" s="7">
        <v>37551</v>
      </c>
      <c r="C2714" s="2" t="s">
        <v>0</v>
      </c>
      <c r="F2714" s="11">
        <f t="shared" si="175"/>
        <v>37560</v>
      </c>
      <c r="G2714" s="7">
        <v>37551</v>
      </c>
      <c r="H2714" s="16">
        <v>15361.7</v>
      </c>
      <c r="I2714" s="17">
        <f t="shared" si="176"/>
        <v>4.4050348045250962E-3</v>
      </c>
      <c r="J2714" s="18">
        <f t="shared" si="173"/>
        <v>0.13847161599729219</v>
      </c>
      <c r="K2714" s="139"/>
      <c r="M2714" s="93"/>
    </row>
    <row r="2715" spans="1:13">
      <c r="A2715" s="11">
        <f t="shared" si="174"/>
        <v>37560</v>
      </c>
      <c r="B2715" s="7">
        <v>37552</v>
      </c>
      <c r="C2715" s="2" t="s">
        <v>0</v>
      </c>
      <c r="F2715" s="11">
        <f t="shared" si="175"/>
        <v>37560</v>
      </c>
      <c r="G2715" s="7">
        <v>37552</v>
      </c>
      <c r="H2715" s="16">
        <v>15511.65</v>
      </c>
      <c r="I2715" s="17">
        <f t="shared" si="176"/>
        <v>9.71395583030016E-3</v>
      </c>
      <c r="J2715" s="18">
        <f t="shared" si="173"/>
        <v>0.13878140717161538</v>
      </c>
      <c r="K2715" s="139"/>
      <c r="M2715" s="93"/>
    </row>
    <row r="2716" spans="1:13">
      <c r="A2716" s="11">
        <f t="shared" si="174"/>
        <v>37560</v>
      </c>
      <c r="B2716" s="7">
        <v>37553</v>
      </c>
      <c r="C2716" s="2" t="s">
        <v>0</v>
      </c>
      <c r="F2716" s="11">
        <f t="shared" si="175"/>
        <v>37560</v>
      </c>
      <c r="G2716" s="7">
        <v>37553</v>
      </c>
      <c r="H2716" s="16">
        <v>15468.3</v>
      </c>
      <c r="I2716" s="17">
        <f t="shared" si="176"/>
        <v>-2.7985860721790007E-3</v>
      </c>
      <c r="J2716" s="18">
        <f t="shared" si="173"/>
        <v>0.13881881397671506</v>
      </c>
      <c r="K2716" s="139"/>
      <c r="M2716" s="93"/>
    </row>
    <row r="2717" spans="1:13">
      <c r="A2717" s="11">
        <f t="shared" si="174"/>
        <v>37560</v>
      </c>
      <c r="B2717" s="7">
        <v>37554</v>
      </c>
      <c r="C2717" s="2" t="s">
        <v>0</v>
      </c>
      <c r="F2717" s="11">
        <f t="shared" si="175"/>
        <v>37560</v>
      </c>
      <c r="G2717" s="7">
        <v>37554</v>
      </c>
      <c r="H2717" s="16">
        <v>15396.78</v>
      </c>
      <c r="I2717" s="17">
        <f t="shared" si="176"/>
        <v>-4.6343717887831707E-3</v>
      </c>
      <c r="J2717" s="18">
        <f t="shared" ref="J2717:J2780" si="177">IF(ISNUMBER(I2717),STDEV(I2628:I2717)*SQRT(252),"")</f>
        <v>0.13834578224244054</v>
      </c>
      <c r="K2717" s="139"/>
      <c r="M2717" s="93"/>
    </row>
    <row r="2718" spans="1:13">
      <c r="A2718" s="11">
        <f t="shared" si="174"/>
        <v>37560</v>
      </c>
      <c r="B2718" s="7">
        <v>37557</v>
      </c>
      <c r="C2718" s="2" t="s">
        <v>0</v>
      </c>
      <c r="F2718" s="11">
        <f t="shared" si="175"/>
        <v>37560</v>
      </c>
      <c r="G2718" s="7">
        <v>37557</v>
      </c>
      <c r="H2718" s="16">
        <v>15535.97</v>
      </c>
      <c r="I2718" s="17">
        <f t="shared" si="176"/>
        <v>8.9995839001936924E-3</v>
      </c>
      <c r="J2718" s="18">
        <f t="shared" si="177"/>
        <v>0.13917683861401245</v>
      </c>
      <c r="K2718" s="139"/>
      <c r="M2718" s="93"/>
    </row>
    <row r="2719" spans="1:13">
      <c r="A2719" s="11">
        <f t="shared" si="174"/>
        <v>37560</v>
      </c>
      <c r="B2719" s="7">
        <v>37558</v>
      </c>
      <c r="C2719" s="2" t="s">
        <v>0</v>
      </c>
      <c r="F2719" s="11">
        <f t="shared" si="175"/>
        <v>37560</v>
      </c>
      <c r="G2719" s="7">
        <v>37558</v>
      </c>
      <c r="H2719" s="16">
        <v>15410.93</v>
      </c>
      <c r="I2719" s="17">
        <f t="shared" si="176"/>
        <v>-8.0809826153195458E-3</v>
      </c>
      <c r="J2719" s="18">
        <f t="shared" si="177"/>
        <v>0.13971473783965224</v>
      </c>
      <c r="K2719" s="139"/>
      <c r="M2719" s="93"/>
    </row>
    <row r="2720" spans="1:13">
      <c r="A2720" s="11">
        <f t="shared" si="174"/>
        <v>37560</v>
      </c>
      <c r="B2720" s="7">
        <v>37559</v>
      </c>
      <c r="C2720" s="2" t="s">
        <v>0</v>
      </c>
      <c r="F2720" s="11">
        <f t="shared" si="175"/>
        <v>37560</v>
      </c>
      <c r="G2720" s="7">
        <v>37559</v>
      </c>
      <c r="H2720" s="16">
        <v>15381.75</v>
      </c>
      <c r="I2720" s="17">
        <f t="shared" si="176"/>
        <v>-1.8952561930002515E-3</v>
      </c>
      <c r="J2720" s="18">
        <f t="shared" si="177"/>
        <v>0.13763395797510133</v>
      </c>
      <c r="K2720" s="139"/>
      <c r="M2720" s="93"/>
    </row>
    <row r="2721" spans="1:13">
      <c r="A2721" s="11">
        <f t="shared" si="174"/>
        <v>37560</v>
      </c>
      <c r="B2721" s="7">
        <v>37560</v>
      </c>
      <c r="C2721" s="2" t="s">
        <v>0</v>
      </c>
      <c r="F2721" s="11">
        <f t="shared" si="175"/>
        <v>37560</v>
      </c>
      <c r="G2721" s="7">
        <v>37560</v>
      </c>
      <c r="H2721" s="16">
        <v>15591.41</v>
      </c>
      <c r="I2721" s="17">
        <f t="shared" si="176"/>
        <v>1.3538379831590503E-2</v>
      </c>
      <c r="J2721" s="18">
        <f t="shared" si="177"/>
        <v>0.13843149550957995</v>
      </c>
      <c r="K2721" s="139"/>
      <c r="M2721" s="93"/>
    </row>
    <row r="2722" spans="1:13">
      <c r="A2722" s="11">
        <f t="shared" si="174"/>
        <v>37590</v>
      </c>
      <c r="B2722" s="7">
        <v>37561</v>
      </c>
      <c r="C2722" s="2" t="s">
        <v>0</v>
      </c>
      <c r="F2722" s="11">
        <f t="shared" si="175"/>
        <v>37590</v>
      </c>
      <c r="G2722" s="7">
        <v>37561</v>
      </c>
      <c r="H2722" s="16">
        <v>15422.36</v>
      </c>
      <c r="I2722" s="17">
        <f t="shared" si="176"/>
        <v>-1.0901717157246702E-2</v>
      </c>
      <c r="J2722" s="18">
        <f t="shared" si="177"/>
        <v>0.13951072784553556</v>
      </c>
      <c r="K2722" s="139"/>
      <c r="M2722" s="93"/>
    </row>
    <row r="2723" spans="1:13">
      <c r="A2723" s="11">
        <f t="shared" si="174"/>
        <v>37590</v>
      </c>
      <c r="B2723" s="7">
        <v>37564</v>
      </c>
      <c r="C2723" s="2" t="s">
        <v>0</v>
      </c>
      <c r="F2723" s="11">
        <f t="shared" si="175"/>
        <v>37590</v>
      </c>
      <c r="G2723" s="7">
        <v>37564</v>
      </c>
      <c r="H2723" s="16">
        <v>15652.07</v>
      </c>
      <c r="I2723" s="17">
        <f t="shared" si="176"/>
        <v>1.4784772195920948E-2</v>
      </c>
      <c r="J2723" s="18">
        <f t="shared" si="177"/>
        <v>0.14168461486650258</v>
      </c>
      <c r="K2723" s="139"/>
      <c r="M2723" s="93"/>
    </row>
    <row r="2724" spans="1:13">
      <c r="A2724" s="11">
        <f t="shared" si="174"/>
        <v>37590</v>
      </c>
      <c r="B2724" s="7">
        <v>37565</v>
      </c>
      <c r="C2724" s="2" t="s">
        <v>0</v>
      </c>
      <c r="F2724" s="11">
        <f t="shared" si="175"/>
        <v>37590</v>
      </c>
      <c r="G2724" s="7">
        <v>37565</v>
      </c>
      <c r="H2724" s="16">
        <v>15626.84</v>
      </c>
      <c r="I2724" s="17">
        <f t="shared" si="176"/>
        <v>-1.6132279207788981E-3</v>
      </c>
      <c r="J2724" s="18">
        <f t="shared" si="177"/>
        <v>0.14149451269454394</v>
      </c>
      <c r="K2724" s="139"/>
      <c r="M2724" s="93"/>
    </row>
    <row r="2725" spans="1:13">
      <c r="A2725" s="11">
        <f t="shared" si="174"/>
        <v>37590</v>
      </c>
      <c r="B2725" s="7">
        <v>37566</v>
      </c>
      <c r="C2725" s="2" t="s">
        <v>0</v>
      </c>
      <c r="F2725" s="11">
        <f t="shared" si="175"/>
        <v>37590</v>
      </c>
      <c r="G2725" s="7">
        <v>37566</v>
      </c>
      <c r="H2725" s="16">
        <v>15760.12</v>
      </c>
      <c r="I2725" s="17">
        <f t="shared" si="176"/>
        <v>8.4927499246424225E-3</v>
      </c>
      <c r="J2725" s="18">
        <f t="shared" si="177"/>
        <v>0.14167461873735959</v>
      </c>
      <c r="K2725" s="139"/>
      <c r="M2725" s="93"/>
    </row>
    <row r="2726" spans="1:13">
      <c r="A2726" s="11">
        <f t="shared" si="174"/>
        <v>37590</v>
      </c>
      <c r="B2726" s="7">
        <v>37567</v>
      </c>
      <c r="C2726" s="2" t="s">
        <v>0</v>
      </c>
      <c r="F2726" s="11">
        <f t="shared" si="175"/>
        <v>37590</v>
      </c>
      <c r="G2726" s="7">
        <v>37567</v>
      </c>
      <c r="H2726" s="16">
        <v>15571.79</v>
      </c>
      <c r="I2726" s="17">
        <f t="shared" si="176"/>
        <v>-1.2021754700309634E-2</v>
      </c>
      <c r="J2726" s="18">
        <f t="shared" si="177"/>
        <v>0.14247047817155295</v>
      </c>
      <c r="K2726" s="139"/>
      <c r="M2726" s="93"/>
    </row>
    <row r="2727" spans="1:13">
      <c r="A2727" s="11">
        <f t="shared" si="174"/>
        <v>37590</v>
      </c>
      <c r="B2727" s="7">
        <v>37568</v>
      </c>
      <c r="C2727" s="2" t="s">
        <v>0</v>
      </c>
      <c r="F2727" s="11">
        <f t="shared" si="175"/>
        <v>37590</v>
      </c>
      <c r="G2727" s="7">
        <v>37568</v>
      </c>
      <c r="H2727" s="16">
        <v>15415.28</v>
      </c>
      <c r="I2727" s="17">
        <f t="shared" si="176"/>
        <v>-1.0101718614634042E-2</v>
      </c>
      <c r="J2727" s="18">
        <f t="shared" si="177"/>
        <v>0.14333116050631645</v>
      </c>
      <c r="K2727" s="139"/>
      <c r="M2727" s="93"/>
    </row>
    <row r="2728" spans="1:13">
      <c r="A2728" s="11">
        <f t="shared" si="174"/>
        <v>37590</v>
      </c>
      <c r="B2728" s="7">
        <v>37571</v>
      </c>
      <c r="C2728" s="2" t="s">
        <v>0</v>
      </c>
      <c r="F2728" s="11">
        <f t="shared" si="175"/>
        <v>37590</v>
      </c>
      <c r="G2728" s="7">
        <v>37571</v>
      </c>
      <c r="H2728" s="16">
        <v>15246.42</v>
      </c>
      <c r="I2728" s="17">
        <f t="shared" si="176"/>
        <v>-1.1014503902995923E-2</v>
      </c>
      <c r="J2728" s="18">
        <f t="shared" si="177"/>
        <v>0.14396665558146696</v>
      </c>
      <c r="K2728" s="139"/>
      <c r="M2728" s="93"/>
    </row>
    <row r="2729" spans="1:13">
      <c r="A2729" s="11">
        <f t="shared" si="174"/>
        <v>37590</v>
      </c>
      <c r="B2729" s="7">
        <v>37572</v>
      </c>
      <c r="C2729" s="2" t="s">
        <v>0</v>
      </c>
      <c r="F2729" s="11">
        <f t="shared" si="175"/>
        <v>37590</v>
      </c>
      <c r="G2729" s="7">
        <v>37572</v>
      </c>
      <c r="H2729" s="16">
        <v>15295.86</v>
      </c>
      <c r="I2729" s="17">
        <f t="shared" si="176"/>
        <v>3.2374821514903184E-3</v>
      </c>
      <c r="J2729" s="18">
        <f t="shared" si="177"/>
        <v>0.14343142176759999</v>
      </c>
      <c r="K2729" s="139"/>
      <c r="M2729" s="93"/>
    </row>
    <row r="2730" spans="1:13">
      <c r="A2730" s="11">
        <f t="shared" si="174"/>
        <v>37590</v>
      </c>
      <c r="B2730" s="7">
        <v>37573</v>
      </c>
      <c r="C2730" s="2" t="s">
        <v>0</v>
      </c>
      <c r="F2730" s="11">
        <f t="shared" si="175"/>
        <v>37590</v>
      </c>
      <c r="G2730" s="7">
        <v>37573</v>
      </c>
      <c r="H2730" s="16">
        <v>15238.89</v>
      </c>
      <c r="I2730" s="17">
        <f t="shared" si="176"/>
        <v>-3.7314905872345258E-3</v>
      </c>
      <c r="J2730" s="18">
        <f t="shared" si="177"/>
        <v>0.14271178609074928</v>
      </c>
      <c r="K2730" s="139"/>
      <c r="M2730" s="93"/>
    </row>
    <row r="2731" spans="1:13">
      <c r="A2731" s="11">
        <f t="shared" si="174"/>
        <v>37590</v>
      </c>
      <c r="B2731" s="7">
        <v>37574</v>
      </c>
      <c r="C2731" s="2" t="s">
        <v>0</v>
      </c>
      <c r="F2731" s="11">
        <f t="shared" si="175"/>
        <v>37590</v>
      </c>
      <c r="G2731" s="7">
        <v>37574</v>
      </c>
      <c r="H2731" s="16">
        <v>15192.79</v>
      </c>
      <c r="I2731" s="17">
        <f t="shared" si="176"/>
        <v>-3.029739749096514E-3</v>
      </c>
      <c r="J2731" s="18">
        <f t="shared" si="177"/>
        <v>0.14179698238566735</v>
      </c>
      <c r="K2731" s="139"/>
      <c r="M2731" s="93"/>
    </row>
    <row r="2732" spans="1:13">
      <c r="A2732" s="11">
        <f t="shared" si="174"/>
        <v>37590</v>
      </c>
      <c r="B2732" s="7">
        <v>37575</v>
      </c>
      <c r="C2732" s="2" t="s">
        <v>0</v>
      </c>
      <c r="F2732" s="11">
        <f t="shared" si="175"/>
        <v>37590</v>
      </c>
      <c r="G2732" s="7">
        <v>37575</v>
      </c>
      <c r="H2732" s="16">
        <v>15413.82</v>
      </c>
      <c r="I2732" s="17">
        <f t="shared" si="176"/>
        <v>1.4443536380852447E-2</v>
      </c>
      <c r="J2732" s="18">
        <f t="shared" si="177"/>
        <v>0.14399254386500224</v>
      </c>
      <c r="K2732" s="139"/>
      <c r="M2732" s="93"/>
    </row>
    <row r="2733" spans="1:13">
      <c r="A2733" s="11">
        <f t="shared" si="174"/>
        <v>37590</v>
      </c>
      <c r="B2733" s="7">
        <v>37578</v>
      </c>
      <c r="C2733" s="2" t="s">
        <v>0</v>
      </c>
      <c r="F2733" s="11">
        <f t="shared" si="175"/>
        <v>37590</v>
      </c>
      <c r="G2733" s="7">
        <v>37578</v>
      </c>
      <c r="H2733" s="16">
        <v>15421.74</v>
      </c>
      <c r="I2733" s="17">
        <f t="shared" si="176"/>
        <v>5.1369264408768103E-4</v>
      </c>
      <c r="J2733" s="18">
        <f t="shared" si="177"/>
        <v>0.14392699843747794</v>
      </c>
      <c r="K2733" s="139"/>
      <c r="M2733" s="93"/>
    </row>
    <row r="2734" spans="1:13">
      <c r="A2734" s="11">
        <f t="shared" si="174"/>
        <v>37590</v>
      </c>
      <c r="B2734" s="7">
        <v>37579</v>
      </c>
      <c r="C2734" s="2" t="s">
        <v>0</v>
      </c>
      <c r="F2734" s="11">
        <f t="shared" si="175"/>
        <v>37590</v>
      </c>
      <c r="G2734" s="7">
        <v>37579</v>
      </c>
      <c r="H2734" s="16">
        <v>15367.98</v>
      </c>
      <c r="I2734" s="17">
        <f t="shared" si="176"/>
        <v>-3.4920781762121621E-3</v>
      </c>
      <c r="J2734" s="18">
        <f t="shared" si="177"/>
        <v>0.14326227377774192</v>
      </c>
      <c r="K2734" s="139"/>
      <c r="M2734" s="93"/>
    </row>
    <row r="2735" spans="1:13">
      <c r="A2735" s="11">
        <f t="shared" si="174"/>
        <v>37590</v>
      </c>
      <c r="B2735" s="7">
        <v>37580</v>
      </c>
      <c r="C2735" s="2" t="s">
        <v>0</v>
      </c>
      <c r="F2735" s="11">
        <f t="shared" si="175"/>
        <v>37590</v>
      </c>
      <c r="G2735" s="7">
        <v>37580</v>
      </c>
      <c r="H2735" s="16">
        <v>15463.03</v>
      </c>
      <c r="I2735" s="17">
        <f t="shared" si="176"/>
        <v>6.1658895466341502E-3</v>
      </c>
      <c r="J2735" s="18">
        <f t="shared" si="177"/>
        <v>0.14250061993347546</v>
      </c>
      <c r="K2735" s="139"/>
      <c r="M2735" s="93"/>
    </row>
    <row r="2736" spans="1:13">
      <c r="A2736" s="11">
        <f t="shared" si="174"/>
        <v>37590</v>
      </c>
      <c r="B2736" s="7">
        <v>37581</v>
      </c>
      <c r="C2736" s="2" t="s">
        <v>0</v>
      </c>
      <c r="F2736" s="11">
        <f t="shared" si="175"/>
        <v>37590</v>
      </c>
      <c r="G2736" s="7">
        <v>37581</v>
      </c>
      <c r="H2736" s="16">
        <v>15553.64</v>
      </c>
      <c r="I2736" s="17">
        <f t="shared" si="176"/>
        <v>5.8426812267130309E-3</v>
      </c>
      <c r="J2736" s="18">
        <f t="shared" si="177"/>
        <v>0.14193146042544971</v>
      </c>
      <c r="K2736" s="139"/>
      <c r="M2736" s="93"/>
    </row>
    <row r="2737" spans="1:13">
      <c r="A2737" s="11">
        <f t="shared" si="174"/>
        <v>37590</v>
      </c>
      <c r="B2737" s="7">
        <v>37582</v>
      </c>
      <c r="C2737" s="2" t="s">
        <v>0</v>
      </c>
      <c r="F2737" s="11">
        <f t="shared" si="175"/>
        <v>37590</v>
      </c>
      <c r="G2737" s="7">
        <v>37582</v>
      </c>
      <c r="H2737" s="16">
        <v>15623.93</v>
      </c>
      <c r="I2737" s="17">
        <f t="shared" si="176"/>
        <v>4.50901844436505E-3</v>
      </c>
      <c r="J2737" s="18">
        <f t="shared" si="177"/>
        <v>0.1403139088372147</v>
      </c>
      <c r="K2737" s="139"/>
      <c r="M2737" s="93"/>
    </row>
    <row r="2738" spans="1:13">
      <c r="A2738" s="11">
        <f t="shared" si="174"/>
        <v>37590</v>
      </c>
      <c r="B2738" s="7">
        <v>37585</v>
      </c>
      <c r="C2738" s="2" t="s">
        <v>0</v>
      </c>
      <c r="F2738" s="11">
        <f t="shared" si="175"/>
        <v>37590</v>
      </c>
      <c r="G2738" s="7">
        <v>37585</v>
      </c>
      <c r="H2738" s="16">
        <v>15661.18</v>
      </c>
      <c r="I2738" s="17">
        <f t="shared" si="176"/>
        <v>2.38132565957629E-3</v>
      </c>
      <c r="J2738" s="18">
        <f t="shared" si="177"/>
        <v>0.13996178970648213</v>
      </c>
      <c r="K2738" s="139"/>
      <c r="M2738" s="93"/>
    </row>
    <row r="2739" spans="1:13">
      <c r="A2739" s="11">
        <f t="shared" si="174"/>
        <v>37590</v>
      </c>
      <c r="B2739" s="7">
        <v>37586</v>
      </c>
      <c r="C2739" s="2" t="s">
        <v>0</v>
      </c>
      <c r="F2739" s="11">
        <f t="shared" si="175"/>
        <v>37590</v>
      </c>
      <c r="G2739" s="7">
        <v>37586</v>
      </c>
      <c r="H2739" s="16">
        <v>15532.28</v>
      </c>
      <c r="I2739" s="17">
        <f t="shared" si="176"/>
        <v>-8.2645999317675269E-3</v>
      </c>
      <c r="J2739" s="18">
        <f t="shared" si="177"/>
        <v>0.14064847926292504</v>
      </c>
      <c r="K2739" s="139"/>
      <c r="M2739" s="93"/>
    </row>
    <row r="2740" spans="1:13">
      <c r="A2740" s="11">
        <f t="shared" si="174"/>
        <v>37590</v>
      </c>
      <c r="B2740" s="7">
        <v>37587</v>
      </c>
      <c r="C2740" s="2" t="s">
        <v>0</v>
      </c>
      <c r="F2740" s="11">
        <f t="shared" si="175"/>
        <v>37590</v>
      </c>
      <c r="G2740" s="7">
        <v>37587</v>
      </c>
      <c r="H2740" s="16">
        <v>15475.58</v>
      </c>
      <c r="I2740" s="17">
        <f t="shared" si="176"/>
        <v>-3.6571413309633063E-3</v>
      </c>
      <c r="J2740" s="18">
        <f t="shared" si="177"/>
        <v>0.13517166611033521</v>
      </c>
      <c r="K2740" s="139"/>
      <c r="M2740" s="93"/>
    </row>
    <row r="2741" spans="1:13">
      <c r="A2741" s="11">
        <f t="shared" si="174"/>
        <v>37590</v>
      </c>
      <c r="B2741" s="7">
        <v>37588</v>
      </c>
      <c r="C2741" s="2" t="s">
        <v>0</v>
      </c>
      <c r="F2741" s="11">
        <f t="shared" si="175"/>
        <v>37590</v>
      </c>
      <c r="G2741" s="7">
        <v>37588</v>
      </c>
      <c r="H2741" s="16">
        <v>15673.86</v>
      </c>
      <c r="I2741" s="17">
        <f t="shared" si="176"/>
        <v>1.2731058927052471E-2</v>
      </c>
      <c r="J2741" s="18">
        <f t="shared" si="177"/>
        <v>0.13612216052176207</v>
      </c>
      <c r="K2741" s="139"/>
      <c r="M2741" s="93"/>
    </row>
    <row r="2742" spans="1:13">
      <c r="A2742" s="11">
        <f t="shared" si="174"/>
        <v>37590</v>
      </c>
      <c r="B2742" s="7">
        <v>37589</v>
      </c>
      <c r="C2742" s="2" t="s">
        <v>0</v>
      </c>
      <c r="F2742" s="11">
        <f t="shared" si="175"/>
        <v>37590</v>
      </c>
      <c r="G2742" s="7">
        <v>37589</v>
      </c>
      <c r="H2742" s="16">
        <v>15766.05</v>
      </c>
      <c r="I2742" s="17">
        <f t="shared" si="176"/>
        <v>5.8645374126404899E-3</v>
      </c>
      <c r="J2742" s="18">
        <f t="shared" si="177"/>
        <v>0.13311912435855433</v>
      </c>
      <c r="K2742" s="139"/>
      <c r="M2742" s="93"/>
    </row>
    <row r="2743" spans="1:13">
      <c r="A2743" s="11">
        <f t="shared" si="174"/>
        <v>37621</v>
      </c>
      <c r="B2743" s="7">
        <v>37592</v>
      </c>
      <c r="C2743" s="2" t="s">
        <v>0</v>
      </c>
      <c r="F2743" s="11">
        <f t="shared" si="175"/>
        <v>37621</v>
      </c>
      <c r="G2743" s="7">
        <v>37592</v>
      </c>
      <c r="H2743" s="16">
        <v>15883.12</v>
      </c>
      <c r="I2743" s="17">
        <f t="shared" si="176"/>
        <v>7.3980160580850119E-3</v>
      </c>
      <c r="J2743" s="18">
        <f t="shared" si="177"/>
        <v>0.13135571082665726</v>
      </c>
      <c r="K2743" s="139"/>
      <c r="M2743" s="93"/>
    </row>
    <row r="2744" spans="1:13">
      <c r="A2744" s="11">
        <f t="shared" si="174"/>
        <v>37621</v>
      </c>
      <c r="B2744" s="7">
        <v>37593</v>
      </c>
      <c r="C2744" s="2" t="s">
        <v>0</v>
      </c>
      <c r="F2744" s="11">
        <f t="shared" si="175"/>
        <v>37621</v>
      </c>
      <c r="G2744" s="7">
        <v>37593</v>
      </c>
      <c r="H2744" s="16">
        <v>15825.18</v>
      </c>
      <c r="I2744" s="17">
        <f t="shared" si="176"/>
        <v>-3.6545676990917151E-3</v>
      </c>
      <c r="J2744" s="18">
        <f t="shared" si="177"/>
        <v>0.12878362835205029</v>
      </c>
      <c r="K2744" s="139"/>
      <c r="M2744" s="93"/>
    </row>
    <row r="2745" spans="1:13">
      <c r="A2745" s="11">
        <f t="shared" si="174"/>
        <v>37621</v>
      </c>
      <c r="B2745" s="7">
        <v>37594</v>
      </c>
      <c r="C2745" s="2" t="s">
        <v>0</v>
      </c>
      <c r="F2745" s="11">
        <f t="shared" si="175"/>
        <v>37621</v>
      </c>
      <c r="G2745" s="7">
        <v>37594</v>
      </c>
      <c r="H2745" s="16">
        <v>15593.55</v>
      </c>
      <c r="I2745" s="17">
        <f t="shared" si="176"/>
        <v>-1.4744975154894639E-2</v>
      </c>
      <c r="J2745" s="18">
        <f t="shared" si="177"/>
        <v>0.13117707635557166</v>
      </c>
      <c r="K2745" s="139"/>
      <c r="M2745" s="93"/>
    </row>
    <row r="2746" spans="1:13">
      <c r="A2746" s="11">
        <f t="shared" si="174"/>
        <v>37621</v>
      </c>
      <c r="B2746" s="7">
        <v>37595</v>
      </c>
      <c r="C2746" s="2" t="s">
        <v>0</v>
      </c>
      <c r="F2746" s="11">
        <f t="shared" si="175"/>
        <v>37621</v>
      </c>
      <c r="G2746" s="7">
        <v>37595</v>
      </c>
      <c r="H2746" s="16">
        <v>15661.93</v>
      </c>
      <c r="I2746" s="17">
        <f t="shared" si="176"/>
        <v>4.3755596840961654E-3</v>
      </c>
      <c r="J2746" s="18">
        <f t="shared" si="177"/>
        <v>0.13130347088563046</v>
      </c>
      <c r="K2746" s="139"/>
      <c r="M2746" s="93"/>
    </row>
    <row r="2747" spans="1:13">
      <c r="A2747" s="11">
        <f t="shared" si="174"/>
        <v>37621</v>
      </c>
      <c r="B2747" s="7">
        <v>37596</v>
      </c>
      <c r="C2747" s="2" t="s">
        <v>0</v>
      </c>
      <c r="F2747" s="11">
        <f t="shared" si="175"/>
        <v>37621</v>
      </c>
      <c r="G2747" s="7">
        <v>37596</v>
      </c>
      <c r="H2747" s="16">
        <v>15593.21</v>
      </c>
      <c r="I2747" s="17">
        <f t="shared" si="176"/>
        <v>-4.3973638086677001E-3</v>
      </c>
      <c r="J2747" s="18">
        <f t="shared" si="177"/>
        <v>0.13083126462786007</v>
      </c>
      <c r="K2747" s="139"/>
      <c r="M2747" s="93"/>
    </row>
    <row r="2748" spans="1:13">
      <c r="A2748" s="11">
        <f t="shared" si="174"/>
        <v>37621</v>
      </c>
      <c r="B2748" s="7">
        <v>37599</v>
      </c>
      <c r="C2748" s="2" t="s">
        <v>0</v>
      </c>
      <c r="F2748" s="11">
        <f t="shared" si="175"/>
        <v>37621</v>
      </c>
      <c r="G2748" s="7">
        <v>37599</v>
      </c>
      <c r="H2748" s="16">
        <v>15572.45</v>
      </c>
      <c r="I2748" s="17">
        <f t="shared" si="176"/>
        <v>-1.3322357409078962E-3</v>
      </c>
      <c r="J2748" s="18">
        <f t="shared" si="177"/>
        <v>0.12841555066911742</v>
      </c>
      <c r="K2748" s="139"/>
      <c r="M2748" s="93"/>
    </row>
    <row r="2749" spans="1:13">
      <c r="A2749" s="11">
        <f t="shared" si="174"/>
        <v>37621</v>
      </c>
      <c r="B2749" s="7">
        <v>37600</v>
      </c>
      <c r="C2749" s="2" t="s">
        <v>0</v>
      </c>
      <c r="F2749" s="11">
        <f t="shared" si="175"/>
        <v>37621</v>
      </c>
      <c r="G2749" s="7">
        <v>37600</v>
      </c>
      <c r="H2749" s="16">
        <v>15406.99</v>
      </c>
      <c r="I2749" s="17">
        <f t="shared" si="176"/>
        <v>-1.0682024808957243E-2</v>
      </c>
      <c r="J2749" s="18">
        <f t="shared" si="177"/>
        <v>0.12905866120360154</v>
      </c>
      <c r="K2749" s="139"/>
      <c r="M2749" s="93"/>
    </row>
    <row r="2750" spans="1:13">
      <c r="A2750" s="11">
        <f t="shared" si="174"/>
        <v>37621</v>
      </c>
      <c r="B2750" s="7">
        <v>37601</v>
      </c>
      <c r="C2750" s="2" t="s">
        <v>0</v>
      </c>
      <c r="F2750" s="11">
        <f t="shared" si="175"/>
        <v>37621</v>
      </c>
      <c r="G2750" s="7">
        <v>37601</v>
      </c>
      <c r="H2750" s="16">
        <v>15296.48</v>
      </c>
      <c r="I2750" s="17">
        <f t="shared" si="176"/>
        <v>-7.1985659739852515E-3</v>
      </c>
      <c r="J2750" s="18">
        <f t="shared" si="177"/>
        <v>0.1244163033612367</v>
      </c>
      <c r="K2750" s="139"/>
      <c r="M2750" s="93"/>
    </row>
    <row r="2751" spans="1:13">
      <c r="A2751" s="11">
        <f t="shared" si="174"/>
        <v>37621</v>
      </c>
      <c r="B2751" s="7">
        <v>37602</v>
      </c>
      <c r="C2751" s="2" t="s">
        <v>0</v>
      </c>
      <c r="F2751" s="11">
        <f t="shared" si="175"/>
        <v>37621</v>
      </c>
      <c r="G2751" s="7">
        <v>37602</v>
      </c>
      <c r="H2751" s="16">
        <v>15388.92</v>
      </c>
      <c r="I2751" s="17">
        <f t="shared" si="176"/>
        <v>6.0250333799620644E-3</v>
      </c>
      <c r="J2751" s="18">
        <f t="shared" si="177"/>
        <v>0.12399182672332577</v>
      </c>
      <c r="K2751" s="139"/>
      <c r="M2751" s="93"/>
    </row>
    <row r="2752" spans="1:13">
      <c r="A2752" s="11">
        <f t="shared" si="174"/>
        <v>37621</v>
      </c>
      <c r="B2752" s="7">
        <v>37603</v>
      </c>
      <c r="C2752" s="2" t="s">
        <v>0</v>
      </c>
      <c r="F2752" s="11">
        <f t="shared" si="175"/>
        <v>37621</v>
      </c>
      <c r="G2752" s="7">
        <v>37603</v>
      </c>
      <c r="H2752" s="16">
        <v>15306.66</v>
      </c>
      <c r="I2752" s="17">
        <f t="shared" si="176"/>
        <v>-5.3597421467433742E-3</v>
      </c>
      <c r="J2752" s="18">
        <f t="shared" si="177"/>
        <v>0.12321198231648536</v>
      </c>
      <c r="K2752" s="139"/>
      <c r="M2752" s="93"/>
    </row>
    <row r="2753" spans="1:13">
      <c r="A2753" s="11">
        <f t="shared" si="174"/>
        <v>37621</v>
      </c>
      <c r="B2753" s="7">
        <v>37606</v>
      </c>
      <c r="C2753" s="2" t="s">
        <v>0</v>
      </c>
      <c r="F2753" s="11">
        <f t="shared" si="175"/>
        <v>37621</v>
      </c>
      <c r="G2753" s="7">
        <v>37606</v>
      </c>
      <c r="H2753" s="16">
        <v>15193.34</v>
      </c>
      <c r="I2753" s="17">
        <f t="shared" si="176"/>
        <v>-7.4308538647619264E-3</v>
      </c>
      <c r="J2753" s="18">
        <f t="shared" si="177"/>
        <v>0.12379127625972516</v>
      </c>
      <c r="K2753" s="139"/>
      <c r="M2753" s="93"/>
    </row>
    <row r="2754" spans="1:13">
      <c r="A2754" s="11">
        <f t="shared" si="174"/>
        <v>37621</v>
      </c>
      <c r="B2754" s="7">
        <v>37607</v>
      </c>
      <c r="C2754" s="2" t="s">
        <v>0</v>
      </c>
      <c r="F2754" s="11">
        <f t="shared" si="175"/>
        <v>37621</v>
      </c>
      <c r="G2754" s="7">
        <v>37607</v>
      </c>
      <c r="H2754" s="16">
        <v>15386.22</v>
      </c>
      <c r="I2754" s="17">
        <f t="shared" si="176"/>
        <v>1.2615129709358248E-2</v>
      </c>
      <c r="J2754" s="18">
        <f t="shared" si="177"/>
        <v>0.1256033839169389</v>
      </c>
      <c r="K2754" s="139"/>
      <c r="M2754" s="93"/>
    </row>
    <row r="2755" spans="1:13">
      <c r="A2755" s="11">
        <f t="shared" ref="A2755:A2818" si="178">EOMONTH(B2755,0)</f>
        <v>37621</v>
      </c>
      <c r="B2755" s="7">
        <v>37608</v>
      </c>
      <c r="C2755" s="2" t="s">
        <v>0</v>
      </c>
      <c r="F2755" s="11">
        <f t="shared" ref="F2755:F2818" si="179">EOMONTH(G2755,0)</f>
        <v>37621</v>
      </c>
      <c r="G2755" s="7">
        <v>37608</v>
      </c>
      <c r="H2755" s="16">
        <v>15385.13</v>
      </c>
      <c r="I2755" s="17">
        <f t="shared" si="176"/>
        <v>-7.084512057196664E-5</v>
      </c>
      <c r="J2755" s="18">
        <f t="shared" si="177"/>
        <v>0.12542837339929142</v>
      </c>
      <c r="K2755" s="139"/>
      <c r="M2755" s="93"/>
    </row>
    <row r="2756" spans="1:13">
      <c r="A2756" s="11">
        <f t="shared" si="178"/>
        <v>37621</v>
      </c>
      <c r="B2756" s="7">
        <v>37609</v>
      </c>
      <c r="C2756" s="2" t="s">
        <v>0</v>
      </c>
      <c r="F2756" s="11">
        <f t="shared" si="179"/>
        <v>37621</v>
      </c>
      <c r="G2756" s="7">
        <v>37609</v>
      </c>
      <c r="H2756" s="16">
        <v>15396.35</v>
      </c>
      <c r="I2756" s="17">
        <f t="shared" ref="I2756:I2819" si="180">IF(AND(ISNUMBER(H2755),ISNUMBER(H2756)),LN(H2756/H2755)," ")</f>
        <v>7.2900981349256191E-4</v>
      </c>
      <c r="J2756" s="18">
        <f t="shared" si="177"/>
        <v>0.12417916302326565</v>
      </c>
      <c r="K2756" s="139"/>
      <c r="M2756" s="93"/>
    </row>
    <row r="2757" spans="1:13">
      <c r="A2757" s="11">
        <f t="shared" si="178"/>
        <v>37621</v>
      </c>
      <c r="B2757" s="7">
        <v>37610</v>
      </c>
      <c r="C2757" s="2" t="s">
        <v>0</v>
      </c>
      <c r="F2757" s="11">
        <f t="shared" si="179"/>
        <v>37621</v>
      </c>
      <c r="G2757" s="7">
        <v>37610</v>
      </c>
      <c r="H2757" s="16">
        <v>15512.27</v>
      </c>
      <c r="I2757" s="17">
        <f t="shared" si="180"/>
        <v>7.5008553276356936E-3</v>
      </c>
      <c r="J2757" s="18">
        <f t="shared" si="177"/>
        <v>0.12483002567272942</v>
      </c>
      <c r="K2757" s="139"/>
      <c r="M2757" s="93"/>
    </row>
    <row r="2758" spans="1:13">
      <c r="A2758" s="11">
        <f t="shared" si="178"/>
        <v>37621</v>
      </c>
      <c r="B2758" s="7">
        <v>37613</v>
      </c>
      <c r="C2758" s="2" t="s">
        <v>0</v>
      </c>
      <c r="F2758" s="11">
        <f t="shared" si="179"/>
        <v>37621</v>
      </c>
      <c r="G2758" s="7">
        <v>37613</v>
      </c>
      <c r="H2758" s="16">
        <v>15648.79</v>
      </c>
      <c r="I2758" s="17">
        <f t="shared" si="180"/>
        <v>8.7622740349844186E-3</v>
      </c>
      <c r="J2758" s="18">
        <f t="shared" si="177"/>
        <v>0.12542681648754836</v>
      </c>
      <c r="K2758" s="139"/>
      <c r="M2758" s="93"/>
    </row>
    <row r="2759" spans="1:13">
      <c r="A2759" s="11">
        <f t="shared" si="178"/>
        <v>37621</v>
      </c>
      <c r="B2759" s="7">
        <v>37614</v>
      </c>
      <c r="C2759" s="2" t="s">
        <v>0</v>
      </c>
      <c r="F2759" s="11">
        <f t="shared" si="179"/>
        <v>37621</v>
      </c>
      <c r="G2759" s="7">
        <v>37614</v>
      </c>
      <c r="H2759" s="16">
        <v>15644.49</v>
      </c>
      <c r="I2759" s="17">
        <f t="shared" si="180"/>
        <v>-2.7481938787271435E-4</v>
      </c>
      <c r="J2759" s="18">
        <f t="shared" si="177"/>
        <v>0.1244422147426206</v>
      </c>
      <c r="K2759" s="139"/>
      <c r="M2759" s="93"/>
    </row>
    <row r="2760" spans="1:13">
      <c r="A2760" s="11">
        <f t="shared" si="178"/>
        <v>37621</v>
      </c>
      <c r="B2760" s="7">
        <v>37615</v>
      </c>
      <c r="C2760" s="2" t="s">
        <v>0</v>
      </c>
      <c r="F2760" s="11">
        <f t="shared" si="179"/>
        <v>37621</v>
      </c>
      <c r="G2760" s="7">
        <v>37615</v>
      </c>
      <c r="H2760" s="16">
        <v>15643.49</v>
      </c>
      <c r="I2760" s="17">
        <f t="shared" si="180"/>
        <v>-6.3922311401369211E-5</v>
      </c>
      <c r="J2760" s="18">
        <f t="shared" si="177"/>
        <v>0.12431582697143745</v>
      </c>
      <c r="K2760" s="139"/>
      <c r="M2760" s="93"/>
    </row>
    <row r="2761" spans="1:13">
      <c r="A2761" s="11">
        <f t="shared" si="178"/>
        <v>37621</v>
      </c>
      <c r="B2761" s="7">
        <v>37616</v>
      </c>
      <c r="C2761" s="2" t="s">
        <v>0</v>
      </c>
      <c r="F2761" s="11">
        <f t="shared" si="179"/>
        <v>37621</v>
      </c>
      <c r="G2761" s="7">
        <v>37616</v>
      </c>
      <c r="H2761" s="16">
        <v>15645.49</v>
      </c>
      <c r="I2761" s="17">
        <f t="shared" si="180"/>
        <v>1.2784053700208987E-4</v>
      </c>
      <c r="J2761" s="18">
        <f t="shared" si="177"/>
        <v>0.1231237474237573</v>
      </c>
      <c r="K2761" s="139"/>
      <c r="M2761" s="93"/>
    </row>
    <row r="2762" spans="1:13">
      <c r="A2762" s="11">
        <f t="shared" si="178"/>
        <v>37621</v>
      </c>
      <c r="B2762" s="7">
        <v>37617</v>
      </c>
      <c r="C2762" s="2" t="s">
        <v>0</v>
      </c>
      <c r="F2762" s="11">
        <f t="shared" si="179"/>
        <v>37621</v>
      </c>
      <c r="G2762" s="7">
        <v>37617</v>
      </c>
      <c r="H2762" s="16">
        <v>15613.43</v>
      </c>
      <c r="I2762" s="17">
        <f t="shared" si="180"/>
        <v>-2.0512552091646861E-3</v>
      </c>
      <c r="J2762" s="18">
        <f t="shared" si="177"/>
        <v>0.12304018027932875</v>
      </c>
      <c r="K2762" s="139"/>
      <c r="M2762" s="93"/>
    </row>
    <row r="2763" spans="1:13">
      <c r="A2763" s="11">
        <f t="shared" si="178"/>
        <v>37621</v>
      </c>
      <c r="B2763" s="7">
        <v>37620</v>
      </c>
      <c r="C2763" s="2" t="s">
        <v>0</v>
      </c>
      <c r="F2763" s="11">
        <f t="shared" si="179"/>
        <v>37621</v>
      </c>
      <c r="G2763" s="7">
        <v>37620</v>
      </c>
      <c r="H2763" s="16">
        <v>15434.63</v>
      </c>
      <c r="I2763" s="17">
        <f t="shared" si="180"/>
        <v>-1.1517755158294592E-2</v>
      </c>
      <c r="J2763" s="18">
        <f t="shared" si="177"/>
        <v>0.1244494976300632</v>
      </c>
      <c r="K2763" s="139"/>
      <c r="M2763" s="93"/>
    </row>
    <row r="2764" spans="1:13">
      <c r="A2764" s="11">
        <f t="shared" si="178"/>
        <v>37621</v>
      </c>
      <c r="B2764" s="7">
        <v>37621</v>
      </c>
      <c r="C2764" s="2" t="s">
        <v>0</v>
      </c>
      <c r="F2764" s="11">
        <f t="shared" si="179"/>
        <v>37621</v>
      </c>
      <c r="G2764" s="7">
        <v>37621</v>
      </c>
      <c r="H2764" s="16">
        <v>15510.92</v>
      </c>
      <c r="I2764" s="17">
        <f t="shared" si="180"/>
        <v>4.9306058258016998E-3</v>
      </c>
      <c r="J2764" s="18">
        <f t="shared" si="177"/>
        <v>0.12453274399566922</v>
      </c>
      <c r="K2764" s="139"/>
      <c r="M2764" s="93"/>
    </row>
    <row r="2765" spans="1:13">
      <c r="A2765" s="11">
        <f t="shared" si="178"/>
        <v>37652</v>
      </c>
      <c r="B2765" s="7">
        <v>37622</v>
      </c>
      <c r="C2765" s="2" t="s">
        <v>0</v>
      </c>
      <c r="F2765" s="11">
        <f t="shared" si="179"/>
        <v>37652</v>
      </c>
      <c r="G2765" s="7">
        <v>37622</v>
      </c>
      <c r="H2765" s="16">
        <v>15509.92</v>
      </c>
      <c r="I2765" s="17">
        <f t="shared" si="180"/>
        <v>-6.4472786703786414E-5</v>
      </c>
      <c r="J2765" s="18">
        <f t="shared" si="177"/>
        <v>0.12402483458630052</v>
      </c>
      <c r="K2765" s="139"/>
      <c r="M2765" s="93"/>
    </row>
    <row r="2766" spans="1:13">
      <c r="A2766" s="11">
        <f t="shared" si="178"/>
        <v>37652</v>
      </c>
      <c r="B2766" s="7">
        <v>37623</v>
      </c>
      <c r="C2766" s="2" t="s">
        <v>0</v>
      </c>
      <c r="F2766" s="11">
        <f t="shared" si="179"/>
        <v>37652</v>
      </c>
      <c r="G2766" s="7">
        <v>37623</v>
      </c>
      <c r="H2766" s="16">
        <v>15615.43</v>
      </c>
      <c r="I2766" s="17">
        <f t="shared" si="180"/>
        <v>6.779708767427629E-3</v>
      </c>
      <c r="J2766" s="18">
        <f t="shared" si="177"/>
        <v>0.12455615276160674</v>
      </c>
      <c r="K2766" s="139"/>
      <c r="M2766" s="93"/>
    </row>
    <row r="2767" spans="1:13">
      <c r="A2767" s="11">
        <f t="shared" si="178"/>
        <v>37652</v>
      </c>
      <c r="B2767" s="7">
        <v>37624</v>
      </c>
      <c r="C2767" s="2" t="s">
        <v>0</v>
      </c>
      <c r="F2767" s="11">
        <f t="shared" si="179"/>
        <v>37652</v>
      </c>
      <c r="G2767" s="7">
        <v>37624</v>
      </c>
      <c r="H2767" s="16">
        <v>15758.5</v>
      </c>
      <c r="I2767" s="17">
        <f t="shared" si="180"/>
        <v>9.1203742551091704E-3</v>
      </c>
      <c r="J2767" s="18">
        <f t="shared" si="177"/>
        <v>0.12541719599486231</v>
      </c>
      <c r="K2767" s="139"/>
      <c r="M2767" s="93"/>
    </row>
    <row r="2768" spans="1:13">
      <c r="A2768" s="11">
        <f t="shared" si="178"/>
        <v>37652</v>
      </c>
      <c r="B2768" s="7">
        <v>37627</v>
      </c>
      <c r="C2768" s="2" t="s">
        <v>0</v>
      </c>
      <c r="F2768" s="11">
        <f t="shared" si="179"/>
        <v>37652</v>
      </c>
      <c r="G2768" s="7">
        <v>37627</v>
      </c>
      <c r="H2768" s="16">
        <v>15862.86</v>
      </c>
      <c r="I2768" s="17">
        <f t="shared" si="180"/>
        <v>6.6006255833616686E-3</v>
      </c>
      <c r="J2768" s="18">
        <f t="shared" si="177"/>
        <v>0.12562326742417163</v>
      </c>
      <c r="K2768" s="139"/>
      <c r="M2768" s="93"/>
    </row>
    <row r="2769" spans="1:13">
      <c r="A2769" s="11">
        <f t="shared" si="178"/>
        <v>37652</v>
      </c>
      <c r="B2769" s="7">
        <v>37628</v>
      </c>
      <c r="C2769" s="2" t="s">
        <v>0</v>
      </c>
      <c r="F2769" s="11">
        <f t="shared" si="179"/>
        <v>37652</v>
      </c>
      <c r="G2769" s="7">
        <v>37628</v>
      </c>
      <c r="H2769" s="16">
        <v>15858.19</v>
      </c>
      <c r="I2769" s="17">
        <f t="shared" si="180"/>
        <v>-2.9444170566483927E-4</v>
      </c>
      <c r="J2769" s="18">
        <f t="shared" si="177"/>
        <v>0.12544133221917164</v>
      </c>
      <c r="K2769" s="139"/>
      <c r="M2769" s="93"/>
    </row>
    <row r="2770" spans="1:13">
      <c r="A2770" s="11">
        <f t="shared" si="178"/>
        <v>37652</v>
      </c>
      <c r="B2770" s="7">
        <v>37629</v>
      </c>
      <c r="C2770" s="2" t="s">
        <v>0</v>
      </c>
      <c r="F2770" s="11">
        <f t="shared" si="179"/>
        <v>37652</v>
      </c>
      <c r="G2770" s="7">
        <v>37629</v>
      </c>
      <c r="H2770" s="16">
        <v>15861.95</v>
      </c>
      <c r="I2770" s="17">
        <f t="shared" si="180"/>
        <v>2.3707335576766768E-4</v>
      </c>
      <c r="J2770" s="18">
        <f t="shared" si="177"/>
        <v>0.12261432815977737</v>
      </c>
      <c r="K2770" s="139"/>
      <c r="M2770" s="93"/>
    </row>
    <row r="2771" spans="1:13">
      <c r="A2771" s="11">
        <f t="shared" si="178"/>
        <v>37652</v>
      </c>
      <c r="B2771" s="7">
        <v>37630</v>
      </c>
      <c r="C2771" s="2" t="s">
        <v>0</v>
      </c>
      <c r="F2771" s="11">
        <f t="shared" si="179"/>
        <v>37652</v>
      </c>
      <c r="G2771" s="7">
        <v>37630</v>
      </c>
      <c r="H2771" s="16">
        <v>15809.5</v>
      </c>
      <c r="I2771" s="17">
        <f t="shared" si="180"/>
        <v>-3.3121343007064073E-3</v>
      </c>
      <c r="J2771" s="18">
        <f t="shared" si="177"/>
        <v>0.12227223264778429</v>
      </c>
      <c r="K2771" s="139"/>
      <c r="M2771" s="93"/>
    </row>
    <row r="2772" spans="1:13">
      <c r="A2772" s="11">
        <f t="shared" si="178"/>
        <v>37652</v>
      </c>
      <c r="B2772" s="7">
        <v>37631</v>
      </c>
      <c r="C2772" s="2" t="s">
        <v>0</v>
      </c>
      <c r="F2772" s="11">
        <f t="shared" si="179"/>
        <v>37652</v>
      </c>
      <c r="G2772" s="7">
        <v>37631</v>
      </c>
      <c r="H2772" s="16">
        <v>15803.82</v>
      </c>
      <c r="I2772" s="17">
        <f t="shared" si="180"/>
        <v>-3.5934220519205808E-4</v>
      </c>
      <c r="J2772" s="18">
        <f t="shared" si="177"/>
        <v>0.12167774781283937</v>
      </c>
      <c r="K2772" s="139"/>
      <c r="M2772" s="93"/>
    </row>
    <row r="2773" spans="1:13">
      <c r="A2773" s="11">
        <f t="shared" si="178"/>
        <v>37652</v>
      </c>
      <c r="B2773" s="7">
        <v>37634</v>
      </c>
      <c r="C2773" s="2" t="s">
        <v>0</v>
      </c>
      <c r="F2773" s="11">
        <f t="shared" si="179"/>
        <v>37652</v>
      </c>
      <c r="G2773" s="7">
        <v>37634</v>
      </c>
      <c r="H2773" s="16">
        <v>15834.55</v>
      </c>
      <c r="I2773" s="17">
        <f t="shared" si="180"/>
        <v>1.9425785629024611E-3</v>
      </c>
      <c r="J2773" s="18">
        <f t="shared" si="177"/>
        <v>0.12054705234499682</v>
      </c>
      <c r="K2773" s="139"/>
      <c r="M2773" s="93"/>
    </row>
    <row r="2774" spans="1:13">
      <c r="A2774" s="11">
        <f t="shared" si="178"/>
        <v>37652</v>
      </c>
      <c r="B2774" s="7">
        <v>37635</v>
      </c>
      <c r="C2774" s="2" t="s">
        <v>0</v>
      </c>
      <c r="F2774" s="11">
        <f t="shared" si="179"/>
        <v>37652</v>
      </c>
      <c r="G2774" s="7">
        <v>37635</v>
      </c>
      <c r="H2774" s="16">
        <v>15865.77</v>
      </c>
      <c r="I2774" s="17">
        <f t="shared" si="180"/>
        <v>1.9696968417795605E-3</v>
      </c>
      <c r="J2774" s="18">
        <f t="shared" si="177"/>
        <v>0.12049715625345044</v>
      </c>
      <c r="K2774" s="139"/>
      <c r="M2774" s="93"/>
    </row>
    <row r="2775" spans="1:13">
      <c r="A2775" s="11">
        <f t="shared" si="178"/>
        <v>37652</v>
      </c>
      <c r="B2775" s="7">
        <v>37636</v>
      </c>
      <c r="C2775" s="2" t="s">
        <v>0</v>
      </c>
      <c r="F2775" s="11">
        <f t="shared" si="179"/>
        <v>37652</v>
      </c>
      <c r="G2775" s="7">
        <v>37636</v>
      </c>
      <c r="H2775" s="16">
        <v>15869.91</v>
      </c>
      <c r="I2775" s="17">
        <f t="shared" si="180"/>
        <v>2.6090507740710343E-4</v>
      </c>
      <c r="J2775" s="18">
        <f t="shared" si="177"/>
        <v>0.11876550656262529</v>
      </c>
      <c r="K2775" s="139"/>
      <c r="M2775" s="93"/>
    </row>
    <row r="2776" spans="1:13">
      <c r="A2776" s="11">
        <f t="shared" si="178"/>
        <v>37652</v>
      </c>
      <c r="B2776" s="7">
        <v>37637</v>
      </c>
      <c r="C2776" s="2" t="s">
        <v>0</v>
      </c>
      <c r="F2776" s="11">
        <f t="shared" si="179"/>
        <v>37652</v>
      </c>
      <c r="G2776" s="7">
        <v>37637</v>
      </c>
      <c r="H2776" s="16">
        <v>15765.76</v>
      </c>
      <c r="I2776" s="17">
        <f t="shared" si="180"/>
        <v>-6.5843635538593544E-3</v>
      </c>
      <c r="J2776" s="18">
        <f t="shared" si="177"/>
        <v>0.11923800698107342</v>
      </c>
      <c r="K2776" s="139"/>
      <c r="M2776" s="93"/>
    </row>
    <row r="2777" spans="1:13">
      <c r="A2777" s="11">
        <f t="shared" si="178"/>
        <v>37652</v>
      </c>
      <c r="B2777" s="7">
        <v>37638</v>
      </c>
      <c r="C2777" s="2" t="s">
        <v>0</v>
      </c>
      <c r="F2777" s="11">
        <f t="shared" si="179"/>
        <v>37652</v>
      </c>
      <c r="G2777" s="7">
        <v>37638</v>
      </c>
      <c r="H2777" s="16">
        <v>15743.1</v>
      </c>
      <c r="I2777" s="17">
        <f t="shared" si="180"/>
        <v>-1.4383258490816941E-3</v>
      </c>
      <c r="J2777" s="18">
        <f t="shared" si="177"/>
        <v>0.11910892865711814</v>
      </c>
      <c r="K2777" s="139"/>
      <c r="M2777" s="93"/>
    </row>
    <row r="2778" spans="1:13">
      <c r="A2778" s="11">
        <f t="shared" si="178"/>
        <v>37652</v>
      </c>
      <c r="B2778" s="7">
        <v>37641</v>
      </c>
      <c r="C2778" s="2" t="s">
        <v>0</v>
      </c>
      <c r="F2778" s="11">
        <f t="shared" si="179"/>
        <v>37652</v>
      </c>
      <c r="G2778" s="7">
        <v>37641</v>
      </c>
      <c r="H2778" s="16">
        <v>15760.73</v>
      </c>
      <c r="I2778" s="17">
        <f t="shared" si="180"/>
        <v>1.1192291121672675E-3</v>
      </c>
      <c r="J2778" s="18">
        <f t="shared" si="177"/>
        <v>0.11912760708782398</v>
      </c>
      <c r="K2778" s="139"/>
      <c r="M2778" s="93"/>
    </row>
    <row r="2779" spans="1:13">
      <c r="A2779" s="11">
        <f t="shared" si="178"/>
        <v>37652</v>
      </c>
      <c r="B2779" s="7">
        <v>37642</v>
      </c>
      <c r="C2779" s="2" t="s">
        <v>0</v>
      </c>
      <c r="F2779" s="11">
        <f t="shared" si="179"/>
        <v>37652</v>
      </c>
      <c r="G2779" s="7">
        <v>37642</v>
      </c>
      <c r="H2779" s="16">
        <v>15739.2</v>
      </c>
      <c r="I2779" s="17">
        <f t="shared" si="180"/>
        <v>-1.3669873776021801E-3</v>
      </c>
      <c r="J2779" s="18">
        <f t="shared" si="177"/>
        <v>0.11792486256813201</v>
      </c>
      <c r="K2779" s="139"/>
      <c r="M2779" s="93"/>
    </row>
    <row r="2780" spans="1:13">
      <c r="A2780" s="11">
        <f t="shared" si="178"/>
        <v>37652</v>
      </c>
      <c r="B2780" s="7">
        <v>37643</v>
      </c>
      <c r="C2780" s="2" t="s">
        <v>0</v>
      </c>
      <c r="F2780" s="11">
        <f t="shared" si="179"/>
        <v>37652</v>
      </c>
      <c r="G2780" s="7">
        <v>37643</v>
      </c>
      <c r="H2780" s="16">
        <v>15606.21</v>
      </c>
      <c r="I2780" s="17">
        <f t="shared" si="180"/>
        <v>-8.4855038093857357E-3</v>
      </c>
      <c r="J2780" s="18">
        <f t="shared" si="177"/>
        <v>0.11724541517544189</v>
      </c>
      <c r="K2780" s="139"/>
      <c r="M2780" s="93"/>
    </row>
    <row r="2781" spans="1:13">
      <c r="A2781" s="11">
        <f t="shared" si="178"/>
        <v>37652</v>
      </c>
      <c r="B2781" s="7">
        <v>37644</v>
      </c>
      <c r="C2781" s="2" t="s">
        <v>0</v>
      </c>
      <c r="F2781" s="11">
        <f t="shared" si="179"/>
        <v>37652</v>
      </c>
      <c r="G2781" s="7">
        <v>37644</v>
      </c>
      <c r="H2781" s="16">
        <v>15596.73</v>
      </c>
      <c r="I2781" s="17">
        <f t="shared" si="180"/>
        <v>-6.0763506847003794E-4</v>
      </c>
      <c r="J2781" s="18">
        <f t="shared" ref="J2781:J2844" si="181">IF(ISNUMBER(I2781),STDEV(I2692:I2781)*SQRT(252),"")</f>
        <v>0.11619144652583151</v>
      </c>
      <c r="K2781" s="139"/>
      <c r="M2781" s="93"/>
    </row>
    <row r="2782" spans="1:13">
      <c r="A2782" s="11">
        <f t="shared" si="178"/>
        <v>37652</v>
      </c>
      <c r="B2782" s="7">
        <v>37645</v>
      </c>
      <c r="C2782" s="2" t="s">
        <v>0</v>
      </c>
      <c r="F2782" s="11">
        <f t="shared" si="179"/>
        <v>37652</v>
      </c>
      <c r="G2782" s="7">
        <v>37645</v>
      </c>
      <c r="H2782" s="16">
        <v>15612.03</v>
      </c>
      <c r="I2782" s="17">
        <f t="shared" si="180"/>
        <v>9.8049401679180638E-4</v>
      </c>
      <c r="J2782" s="18">
        <f t="shared" si="181"/>
        <v>0.11584901920361346</v>
      </c>
      <c r="K2782" s="139"/>
      <c r="M2782" s="93"/>
    </row>
    <row r="2783" spans="1:13">
      <c r="A2783" s="11">
        <f t="shared" si="178"/>
        <v>37652</v>
      </c>
      <c r="B2783" s="7">
        <v>37648</v>
      </c>
      <c r="C2783" s="2" t="s">
        <v>0</v>
      </c>
      <c r="F2783" s="11">
        <f t="shared" si="179"/>
        <v>37652</v>
      </c>
      <c r="G2783" s="7">
        <v>37648</v>
      </c>
      <c r="H2783" s="16">
        <v>15611.03</v>
      </c>
      <c r="I2783" s="17">
        <f t="shared" si="180"/>
        <v>-6.4055220746578998E-5</v>
      </c>
      <c r="J2783" s="18">
        <f t="shared" si="181"/>
        <v>0.11492203173910204</v>
      </c>
      <c r="K2783" s="139"/>
      <c r="M2783" s="93"/>
    </row>
    <row r="2784" spans="1:13">
      <c r="A2784" s="11">
        <f t="shared" si="178"/>
        <v>37652</v>
      </c>
      <c r="B2784" s="7">
        <v>37649</v>
      </c>
      <c r="C2784" s="2" t="s">
        <v>0</v>
      </c>
      <c r="F2784" s="11">
        <f t="shared" si="179"/>
        <v>37652</v>
      </c>
      <c r="G2784" s="7">
        <v>37649</v>
      </c>
      <c r="H2784" s="16">
        <v>15293.05</v>
      </c>
      <c r="I2784" s="17">
        <f t="shared" si="180"/>
        <v>-2.0579238864212337E-2</v>
      </c>
      <c r="J2784" s="18">
        <f t="shared" si="181"/>
        <v>0.11984150736683485</v>
      </c>
      <c r="K2784" s="139"/>
      <c r="M2784" s="93"/>
    </row>
    <row r="2785" spans="1:13">
      <c r="A2785" s="11">
        <f t="shared" si="178"/>
        <v>37652</v>
      </c>
      <c r="B2785" s="7">
        <v>37650</v>
      </c>
      <c r="C2785" s="2" t="s">
        <v>0</v>
      </c>
      <c r="F2785" s="11">
        <f t="shared" si="179"/>
        <v>37652</v>
      </c>
      <c r="G2785" s="7">
        <v>37650</v>
      </c>
      <c r="H2785" s="16">
        <v>15226.93</v>
      </c>
      <c r="I2785" s="17">
        <f t="shared" si="180"/>
        <v>-4.3329060795663085E-3</v>
      </c>
      <c r="J2785" s="18">
        <f t="shared" si="181"/>
        <v>0.11768070339331413</v>
      </c>
      <c r="K2785" s="139"/>
      <c r="M2785" s="93"/>
    </row>
    <row r="2786" spans="1:13">
      <c r="A2786" s="11">
        <f t="shared" si="178"/>
        <v>37652</v>
      </c>
      <c r="B2786" s="7">
        <v>37651</v>
      </c>
      <c r="C2786" s="2" t="s">
        <v>0</v>
      </c>
      <c r="F2786" s="11">
        <f t="shared" si="179"/>
        <v>37652</v>
      </c>
      <c r="G2786" s="7">
        <v>37651</v>
      </c>
      <c r="H2786" s="16">
        <v>15290.31</v>
      </c>
      <c r="I2786" s="17">
        <f t="shared" si="180"/>
        <v>4.1537236740143459E-3</v>
      </c>
      <c r="J2786" s="18">
        <f t="shared" si="181"/>
        <v>0.11788601896529716</v>
      </c>
      <c r="K2786" s="139"/>
      <c r="M2786" s="93"/>
    </row>
    <row r="2787" spans="1:13">
      <c r="A2787" s="11">
        <f t="shared" si="178"/>
        <v>37652</v>
      </c>
      <c r="B2787" s="7">
        <v>37652</v>
      </c>
      <c r="C2787" s="2" t="s">
        <v>0</v>
      </c>
      <c r="F2787" s="11">
        <f t="shared" si="179"/>
        <v>37652</v>
      </c>
      <c r="G2787" s="7">
        <v>37652</v>
      </c>
      <c r="H2787" s="16">
        <v>15250.75</v>
      </c>
      <c r="I2787" s="17">
        <f t="shared" si="180"/>
        <v>-2.5906122528048499E-3</v>
      </c>
      <c r="J2787" s="18">
        <f t="shared" si="181"/>
        <v>0.11743535379710229</v>
      </c>
      <c r="K2787" s="139"/>
      <c r="M2787" s="93"/>
    </row>
    <row r="2788" spans="1:13">
      <c r="A2788" s="11">
        <f t="shared" si="178"/>
        <v>37680</v>
      </c>
      <c r="B2788" s="7">
        <v>37655</v>
      </c>
      <c r="C2788" s="2" t="s">
        <v>0</v>
      </c>
      <c r="F2788" s="11">
        <f t="shared" si="179"/>
        <v>37680</v>
      </c>
      <c r="G2788" s="7">
        <v>37655</v>
      </c>
      <c r="H2788" s="16">
        <v>15176.87</v>
      </c>
      <c r="I2788" s="17">
        <f t="shared" si="180"/>
        <v>-4.8561238234260048E-3</v>
      </c>
      <c r="J2788" s="18">
        <f t="shared" si="181"/>
        <v>0.11599932063757566</v>
      </c>
      <c r="K2788" s="139"/>
      <c r="M2788" s="93"/>
    </row>
    <row r="2789" spans="1:13">
      <c r="A2789" s="11">
        <f t="shared" si="178"/>
        <v>37680</v>
      </c>
      <c r="B2789" s="7">
        <v>37656</v>
      </c>
      <c r="C2789" s="2" t="s">
        <v>0</v>
      </c>
      <c r="F2789" s="11">
        <f t="shared" si="179"/>
        <v>37680</v>
      </c>
      <c r="G2789" s="7">
        <v>37656</v>
      </c>
      <c r="H2789" s="16">
        <v>15201.5</v>
      </c>
      <c r="I2789" s="17">
        <f t="shared" si="180"/>
        <v>1.6215488452398044E-3</v>
      </c>
      <c r="J2789" s="18">
        <f t="shared" si="181"/>
        <v>0.11567874955370941</v>
      </c>
      <c r="K2789" s="139"/>
      <c r="M2789" s="93"/>
    </row>
    <row r="2790" spans="1:13">
      <c r="A2790" s="11">
        <f t="shared" si="178"/>
        <v>37680</v>
      </c>
      <c r="B2790" s="7">
        <v>37657</v>
      </c>
      <c r="C2790" s="2" t="s">
        <v>0</v>
      </c>
      <c r="F2790" s="11">
        <f t="shared" si="179"/>
        <v>37680</v>
      </c>
      <c r="G2790" s="7">
        <v>37657</v>
      </c>
      <c r="H2790" s="16">
        <v>15059.21</v>
      </c>
      <c r="I2790" s="17">
        <f t="shared" si="180"/>
        <v>-9.4043430372607352E-3</v>
      </c>
      <c r="J2790" s="18">
        <f t="shared" si="181"/>
        <v>0.11655059376567774</v>
      </c>
      <c r="K2790" s="139"/>
      <c r="M2790" s="93"/>
    </row>
    <row r="2791" spans="1:13">
      <c r="A2791" s="11">
        <f t="shared" si="178"/>
        <v>37680</v>
      </c>
      <c r="B2791" s="7">
        <v>37658</v>
      </c>
      <c r="C2791" s="2" t="s">
        <v>0</v>
      </c>
      <c r="F2791" s="11">
        <f t="shared" si="179"/>
        <v>37680</v>
      </c>
      <c r="G2791" s="7">
        <v>37658</v>
      </c>
      <c r="H2791" s="16">
        <v>14892.51</v>
      </c>
      <c r="I2791" s="17">
        <f t="shared" si="180"/>
        <v>-1.1131362157117511E-2</v>
      </c>
      <c r="J2791" s="18">
        <f t="shared" si="181"/>
        <v>0.11797305651482713</v>
      </c>
      <c r="K2791" s="139"/>
      <c r="M2791" s="93"/>
    </row>
    <row r="2792" spans="1:13">
      <c r="A2792" s="11">
        <f t="shared" si="178"/>
        <v>37680</v>
      </c>
      <c r="B2792" s="7">
        <v>37659</v>
      </c>
      <c r="C2792" s="2" t="s">
        <v>0</v>
      </c>
      <c r="F2792" s="11">
        <f t="shared" si="179"/>
        <v>37680</v>
      </c>
      <c r="G2792" s="7">
        <v>37659</v>
      </c>
      <c r="H2792" s="16">
        <v>14994.43</v>
      </c>
      <c r="I2792" s="17">
        <f t="shared" si="180"/>
        <v>6.8203968081698828E-3</v>
      </c>
      <c r="J2792" s="18">
        <f t="shared" si="181"/>
        <v>0.11852407081034134</v>
      </c>
      <c r="K2792" s="139"/>
      <c r="M2792" s="93"/>
    </row>
    <row r="2793" spans="1:13">
      <c r="A2793" s="11">
        <f t="shared" si="178"/>
        <v>37680</v>
      </c>
      <c r="B2793" s="7">
        <v>37662</v>
      </c>
      <c r="C2793" s="2" t="s">
        <v>0</v>
      </c>
      <c r="F2793" s="11">
        <f t="shared" si="179"/>
        <v>37680</v>
      </c>
      <c r="G2793" s="7">
        <v>37662</v>
      </c>
      <c r="H2793" s="16">
        <v>14920.38</v>
      </c>
      <c r="I2793" s="17">
        <f t="shared" si="180"/>
        <v>-4.9507351874004861E-3</v>
      </c>
      <c r="J2793" s="18">
        <f t="shared" si="181"/>
        <v>0.11519450313691799</v>
      </c>
      <c r="K2793" s="139"/>
      <c r="M2793" s="93"/>
    </row>
    <row r="2794" spans="1:13">
      <c r="A2794" s="11">
        <f t="shared" si="178"/>
        <v>37680</v>
      </c>
      <c r="B2794" s="7">
        <v>37663</v>
      </c>
      <c r="C2794" s="2" t="s">
        <v>0</v>
      </c>
      <c r="F2794" s="11">
        <f t="shared" si="179"/>
        <v>37680</v>
      </c>
      <c r="G2794" s="7">
        <v>37663</v>
      </c>
      <c r="H2794" s="16">
        <v>14870.84</v>
      </c>
      <c r="I2794" s="17">
        <f t="shared" si="180"/>
        <v>-3.3258151672658685E-3</v>
      </c>
      <c r="J2794" s="18">
        <f t="shared" si="181"/>
        <v>0.11527111889268815</v>
      </c>
      <c r="K2794" s="139"/>
      <c r="M2794" s="93"/>
    </row>
    <row r="2795" spans="1:13">
      <c r="A2795" s="11">
        <f t="shared" si="178"/>
        <v>37680</v>
      </c>
      <c r="B2795" s="7">
        <v>37664</v>
      </c>
      <c r="C2795" s="2" t="s">
        <v>0</v>
      </c>
      <c r="F2795" s="11">
        <f t="shared" si="179"/>
        <v>37680</v>
      </c>
      <c r="G2795" s="7">
        <v>37664</v>
      </c>
      <c r="H2795" s="16">
        <v>14899.51</v>
      </c>
      <c r="I2795" s="17">
        <f t="shared" si="180"/>
        <v>1.9260780517039837E-3</v>
      </c>
      <c r="J2795" s="18">
        <f t="shared" si="181"/>
        <v>0.11381721194521936</v>
      </c>
      <c r="K2795" s="139"/>
      <c r="M2795" s="93"/>
    </row>
    <row r="2796" spans="1:13">
      <c r="A2796" s="11">
        <f t="shared" si="178"/>
        <v>37680</v>
      </c>
      <c r="B2796" s="7">
        <v>37665</v>
      </c>
      <c r="C2796" s="2" t="s">
        <v>0</v>
      </c>
      <c r="F2796" s="11">
        <f t="shared" si="179"/>
        <v>37680</v>
      </c>
      <c r="G2796" s="7">
        <v>37665</v>
      </c>
      <c r="H2796" s="16">
        <v>14643.68</v>
      </c>
      <c r="I2796" s="17">
        <f t="shared" si="180"/>
        <v>-1.7319483438405905E-2</v>
      </c>
      <c r="J2796" s="18">
        <f t="shared" si="181"/>
        <v>0.11710082629331885</v>
      </c>
      <c r="K2796" s="139"/>
      <c r="M2796" s="93"/>
    </row>
    <row r="2797" spans="1:13">
      <c r="A2797" s="11">
        <f t="shared" si="178"/>
        <v>37680</v>
      </c>
      <c r="B2797" s="7">
        <v>37666</v>
      </c>
      <c r="C2797" s="2" t="s">
        <v>0</v>
      </c>
      <c r="F2797" s="11">
        <f t="shared" si="179"/>
        <v>37680</v>
      </c>
      <c r="G2797" s="7">
        <v>37666</v>
      </c>
      <c r="H2797" s="16">
        <v>14549.79</v>
      </c>
      <c r="I2797" s="17">
        <f t="shared" si="180"/>
        <v>-6.4322825425598817E-3</v>
      </c>
      <c r="J2797" s="18">
        <f t="shared" si="181"/>
        <v>0.11632381772325118</v>
      </c>
      <c r="K2797" s="139"/>
      <c r="M2797" s="93"/>
    </row>
    <row r="2798" spans="1:13">
      <c r="A2798" s="11">
        <f t="shared" si="178"/>
        <v>37680</v>
      </c>
      <c r="B2798" s="7">
        <v>37669</v>
      </c>
      <c r="C2798" s="2" t="s">
        <v>0</v>
      </c>
      <c r="F2798" s="11">
        <f t="shared" si="179"/>
        <v>37680</v>
      </c>
      <c r="G2798" s="7">
        <v>37669</v>
      </c>
      <c r="H2798" s="16">
        <v>14715.06</v>
      </c>
      <c r="I2798" s="17">
        <f t="shared" si="180"/>
        <v>1.1294898625436358E-2</v>
      </c>
      <c r="J2798" s="18">
        <f t="shared" si="181"/>
        <v>0.11606469088201898</v>
      </c>
      <c r="K2798" s="139"/>
      <c r="M2798" s="93"/>
    </row>
    <row r="2799" spans="1:13">
      <c r="A2799" s="11">
        <f t="shared" si="178"/>
        <v>37680</v>
      </c>
      <c r="B2799" s="7">
        <v>37670</v>
      </c>
      <c r="C2799" s="2" t="s">
        <v>0</v>
      </c>
      <c r="F2799" s="11">
        <f t="shared" si="179"/>
        <v>37680</v>
      </c>
      <c r="G2799" s="7">
        <v>37670</v>
      </c>
      <c r="H2799" s="16">
        <v>14717.42</v>
      </c>
      <c r="I2799" s="17">
        <f t="shared" si="180"/>
        <v>1.603670506228908E-4</v>
      </c>
      <c r="J2799" s="18">
        <f t="shared" si="181"/>
        <v>0.11425417968122344</v>
      </c>
      <c r="K2799" s="139"/>
      <c r="M2799" s="93"/>
    </row>
    <row r="2800" spans="1:13">
      <c r="A2800" s="11">
        <f t="shared" si="178"/>
        <v>37680</v>
      </c>
      <c r="B2800" s="7">
        <v>37671</v>
      </c>
      <c r="C2800" s="2" t="s">
        <v>0</v>
      </c>
      <c r="F2800" s="11">
        <f t="shared" si="179"/>
        <v>37680</v>
      </c>
      <c r="G2800" s="7">
        <v>37671</v>
      </c>
      <c r="H2800" s="16">
        <v>14821.95</v>
      </c>
      <c r="I2800" s="17">
        <f t="shared" si="180"/>
        <v>7.0773639598453878E-3</v>
      </c>
      <c r="J2800" s="18">
        <f t="shared" si="181"/>
        <v>0.11494530194206273</v>
      </c>
      <c r="K2800" s="139"/>
      <c r="M2800" s="93"/>
    </row>
    <row r="2801" spans="1:13">
      <c r="A2801" s="11">
        <f t="shared" si="178"/>
        <v>37680</v>
      </c>
      <c r="B2801" s="7">
        <v>37672</v>
      </c>
      <c r="C2801" s="2" t="s">
        <v>0</v>
      </c>
      <c r="F2801" s="11">
        <f t="shared" si="179"/>
        <v>37680</v>
      </c>
      <c r="G2801" s="7">
        <v>37672</v>
      </c>
      <c r="H2801" s="16">
        <v>14586.46</v>
      </c>
      <c r="I2801" s="17">
        <f t="shared" si="180"/>
        <v>-1.6015489004440529E-2</v>
      </c>
      <c r="J2801" s="18">
        <f t="shared" si="181"/>
        <v>0.11788302219690978</v>
      </c>
      <c r="K2801" s="139"/>
      <c r="M2801" s="93"/>
    </row>
    <row r="2802" spans="1:13">
      <c r="A2802" s="11">
        <f t="shared" si="178"/>
        <v>37680</v>
      </c>
      <c r="B2802" s="7">
        <v>37673</v>
      </c>
      <c r="C2802" s="2" t="s">
        <v>0</v>
      </c>
      <c r="F2802" s="11">
        <f t="shared" si="179"/>
        <v>37680</v>
      </c>
      <c r="G2802" s="7">
        <v>37673</v>
      </c>
      <c r="H2802" s="16">
        <v>14591.32</v>
      </c>
      <c r="I2802" s="17">
        <f t="shared" si="180"/>
        <v>3.3313021380971413E-4</v>
      </c>
      <c r="J2802" s="18">
        <f t="shared" si="181"/>
        <v>0.11716254503339456</v>
      </c>
      <c r="K2802" s="139"/>
      <c r="M2802" s="93"/>
    </row>
    <row r="2803" spans="1:13">
      <c r="A2803" s="11">
        <f t="shared" si="178"/>
        <v>37680</v>
      </c>
      <c r="B2803" s="7">
        <v>37676</v>
      </c>
      <c r="C2803" s="2" t="s">
        <v>0</v>
      </c>
      <c r="F2803" s="11">
        <f t="shared" si="179"/>
        <v>37680</v>
      </c>
      <c r="G2803" s="7">
        <v>37676</v>
      </c>
      <c r="H2803" s="16">
        <v>14783.71</v>
      </c>
      <c r="I2803" s="17">
        <f t="shared" si="180"/>
        <v>1.3099067537142082E-2</v>
      </c>
      <c r="J2803" s="18">
        <f t="shared" si="181"/>
        <v>0.11888652887990474</v>
      </c>
      <c r="K2803" s="139"/>
      <c r="M2803" s="93"/>
    </row>
    <row r="2804" spans="1:13">
      <c r="A2804" s="11">
        <f t="shared" si="178"/>
        <v>37680</v>
      </c>
      <c r="B2804" s="7">
        <v>37677</v>
      </c>
      <c r="C2804" s="2" t="s">
        <v>0</v>
      </c>
      <c r="F2804" s="11">
        <f t="shared" si="179"/>
        <v>37680</v>
      </c>
      <c r="G2804" s="7">
        <v>37677</v>
      </c>
      <c r="H2804" s="16">
        <v>14491.27</v>
      </c>
      <c r="I2804" s="17">
        <f t="shared" si="180"/>
        <v>-1.9979499761358509E-2</v>
      </c>
      <c r="J2804" s="18">
        <f t="shared" si="181"/>
        <v>0.12303876123230348</v>
      </c>
      <c r="K2804" s="139"/>
      <c r="M2804" s="93"/>
    </row>
    <row r="2805" spans="1:13">
      <c r="A2805" s="11">
        <f t="shared" si="178"/>
        <v>37680</v>
      </c>
      <c r="B2805" s="7">
        <v>37678</v>
      </c>
      <c r="C2805" s="2" t="s">
        <v>0</v>
      </c>
      <c r="F2805" s="11">
        <f t="shared" si="179"/>
        <v>37680</v>
      </c>
      <c r="G2805" s="7">
        <v>37678</v>
      </c>
      <c r="H2805" s="16">
        <v>14637.12</v>
      </c>
      <c r="I2805" s="17">
        <f t="shared" si="180"/>
        <v>1.0014368724803237E-2</v>
      </c>
      <c r="J2805" s="18">
        <f t="shared" si="181"/>
        <v>0.12311140311975152</v>
      </c>
      <c r="K2805" s="139"/>
      <c r="M2805" s="93"/>
    </row>
    <row r="2806" spans="1:13">
      <c r="A2806" s="11">
        <f t="shared" si="178"/>
        <v>37680</v>
      </c>
      <c r="B2806" s="7">
        <v>37679</v>
      </c>
      <c r="C2806" s="2" t="s">
        <v>0</v>
      </c>
      <c r="F2806" s="11">
        <f t="shared" si="179"/>
        <v>37680</v>
      </c>
      <c r="G2806" s="7">
        <v>37679</v>
      </c>
      <c r="H2806" s="16">
        <v>14480.22</v>
      </c>
      <c r="I2806" s="17">
        <f t="shared" si="180"/>
        <v>-1.077718765719694E-2</v>
      </c>
      <c r="J2806" s="18">
        <f t="shared" si="181"/>
        <v>0.12422549536743631</v>
      </c>
      <c r="K2806" s="139"/>
      <c r="M2806" s="93"/>
    </row>
    <row r="2807" spans="1:13">
      <c r="A2807" s="11">
        <f t="shared" si="178"/>
        <v>37680</v>
      </c>
      <c r="B2807" s="7">
        <v>37680</v>
      </c>
      <c r="C2807" s="2" t="s">
        <v>0</v>
      </c>
      <c r="F2807" s="11">
        <f t="shared" si="179"/>
        <v>37680</v>
      </c>
      <c r="G2807" s="7">
        <v>37680</v>
      </c>
      <c r="H2807" s="16">
        <v>14504.74</v>
      </c>
      <c r="I2807" s="17">
        <f t="shared" si="180"/>
        <v>1.6919123468985445E-3</v>
      </c>
      <c r="J2807" s="18">
        <f t="shared" si="181"/>
        <v>0.1241139916347492</v>
      </c>
      <c r="K2807" s="139"/>
      <c r="M2807" s="93"/>
    </row>
    <row r="2808" spans="1:13">
      <c r="A2808" s="11">
        <f t="shared" si="178"/>
        <v>37711</v>
      </c>
      <c r="B2808" s="7">
        <v>37683</v>
      </c>
      <c r="C2808" s="2" t="s">
        <v>0</v>
      </c>
      <c r="F2808" s="11">
        <f t="shared" si="179"/>
        <v>37711</v>
      </c>
      <c r="G2808" s="7">
        <v>37683</v>
      </c>
      <c r="H2808" s="16">
        <v>14615.68</v>
      </c>
      <c r="I2808" s="17">
        <f t="shared" si="180"/>
        <v>7.6194324618189197E-3</v>
      </c>
      <c r="J2808" s="18">
        <f t="shared" si="181"/>
        <v>0.12383091511475866</v>
      </c>
      <c r="K2808" s="139"/>
      <c r="M2808" s="93"/>
    </row>
    <row r="2809" spans="1:13">
      <c r="A2809" s="11">
        <f t="shared" si="178"/>
        <v>37711</v>
      </c>
      <c r="B2809" s="7">
        <v>37684</v>
      </c>
      <c r="C2809" s="2" t="s">
        <v>0</v>
      </c>
      <c r="F2809" s="11">
        <f t="shared" si="179"/>
        <v>37711</v>
      </c>
      <c r="G2809" s="7">
        <v>37684</v>
      </c>
      <c r="H2809" s="16">
        <v>14600.27</v>
      </c>
      <c r="I2809" s="17">
        <f t="shared" si="180"/>
        <v>-1.0549033270557874E-3</v>
      </c>
      <c r="J2809" s="18">
        <f t="shared" si="181"/>
        <v>0.12319816523723848</v>
      </c>
      <c r="K2809" s="139"/>
      <c r="M2809" s="93"/>
    </row>
    <row r="2810" spans="1:13">
      <c r="A2810" s="11">
        <f t="shared" si="178"/>
        <v>37711</v>
      </c>
      <c r="B2810" s="7">
        <v>37685</v>
      </c>
      <c r="C2810" s="2" t="s">
        <v>0</v>
      </c>
      <c r="F2810" s="11">
        <f t="shared" si="179"/>
        <v>37711</v>
      </c>
      <c r="G2810" s="7">
        <v>37685</v>
      </c>
      <c r="H2810" s="16">
        <v>14424.35</v>
      </c>
      <c r="I2810" s="17">
        <f t="shared" si="180"/>
        <v>-1.2122270973657064E-2</v>
      </c>
      <c r="J2810" s="18">
        <f t="shared" si="181"/>
        <v>0.12468213877416001</v>
      </c>
      <c r="K2810" s="139"/>
      <c r="M2810" s="93"/>
    </row>
    <row r="2811" spans="1:13">
      <c r="A2811" s="11">
        <f t="shared" si="178"/>
        <v>37711</v>
      </c>
      <c r="B2811" s="7">
        <v>37686</v>
      </c>
      <c r="C2811" s="2" t="s">
        <v>0</v>
      </c>
      <c r="F2811" s="11">
        <f t="shared" si="179"/>
        <v>37711</v>
      </c>
      <c r="G2811" s="7">
        <v>37686</v>
      </c>
      <c r="H2811" s="16">
        <v>14429.2</v>
      </c>
      <c r="I2811" s="17">
        <f t="shared" si="180"/>
        <v>3.3618047316038451E-4</v>
      </c>
      <c r="J2811" s="18">
        <f t="shared" si="181"/>
        <v>0.12234425239568515</v>
      </c>
      <c r="K2811" s="139"/>
      <c r="M2811" s="93"/>
    </row>
    <row r="2812" spans="1:13">
      <c r="A2812" s="11">
        <f t="shared" si="178"/>
        <v>37711</v>
      </c>
      <c r="B2812" s="7">
        <v>37687</v>
      </c>
      <c r="C2812" s="2" t="s">
        <v>0</v>
      </c>
      <c r="F2812" s="11">
        <f t="shared" si="179"/>
        <v>37711</v>
      </c>
      <c r="G2812" s="7">
        <v>37687</v>
      </c>
      <c r="H2812" s="16">
        <v>14265.73</v>
      </c>
      <c r="I2812" s="17">
        <f t="shared" si="180"/>
        <v>-1.1393773634780556E-2</v>
      </c>
      <c r="J2812" s="18">
        <f t="shared" si="181"/>
        <v>0.1224613122377055</v>
      </c>
      <c r="K2812" s="139"/>
      <c r="M2812" s="93"/>
    </row>
    <row r="2813" spans="1:13">
      <c r="A2813" s="11">
        <f t="shared" si="178"/>
        <v>37711</v>
      </c>
      <c r="B2813" s="7">
        <v>37690</v>
      </c>
      <c r="C2813" s="2" t="s">
        <v>0</v>
      </c>
      <c r="F2813" s="11">
        <f t="shared" si="179"/>
        <v>37711</v>
      </c>
      <c r="G2813" s="7">
        <v>37690</v>
      </c>
      <c r="H2813" s="16">
        <v>14252.24</v>
      </c>
      <c r="I2813" s="17">
        <f t="shared" si="180"/>
        <v>-9.4607021510883507E-4</v>
      </c>
      <c r="J2813" s="18">
        <f t="shared" si="181"/>
        <v>0.11956350188650509</v>
      </c>
      <c r="K2813" s="139"/>
      <c r="M2813" s="93"/>
    </row>
    <row r="2814" spans="1:13">
      <c r="A2814" s="11">
        <f t="shared" si="178"/>
        <v>37711</v>
      </c>
      <c r="B2814" s="7">
        <v>37691</v>
      </c>
      <c r="C2814" s="2" t="s">
        <v>0</v>
      </c>
      <c r="F2814" s="11">
        <f t="shared" si="179"/>
        <v>37711</v>
      </c>
      <c r="G2814" s="7">
        <v>37691</v>
      </c>
      <c r="H2814" s="16">
        <v>14161.27</v>
      </c>
      <c r="I2814" s="17">
        <f t="shared" si="180"/>
        <v>-6.4033138343246405E-3</v>
      </c>
      <c r="J2814" s="18">
        <f t="shared" si="181"/>
        <v>0.11989661891900723</v>
      </c>
      <c r="K2814" s="139"/>
      <c r="M2814" s="93"/>
    </row>
    <row r="2815" spans="1:13">
      <c r="A2815" s="11">
        <f t="shared" si="178"/>
        <v>37711</v>
      </c>
      <c r="B2815" s="7">
        <v>37692</v>
      </c>
      <c r="C2815" s="2" t="s">
        <v>0</v>
      </c>
      <c r="F2815" s="11">
        <f t="shared" si="179"/>
        <v>37711</v>
      </c>
      <c r="G2815" s="7">
        <v>37692</v>
      </c>
      <c r="H2815" s="16">
        <v>14140.17</v>
      </c>
      <c r="I2815" s="17">
        <f t="shared" si="180"/>
        <v>-1.4910904822787961E-3</v>
      </c>
      <c r="J2815" s="18">
        <f t="shared" si="181"/>
        <v>0.1187950763146962</v>
      </c>
      <c r="K2815" s="139"/>
      <c r="M2815" s="93"/>
    </row>
    <row r="2816" spans="1:13">
      <c r="A2816" s="11">
        <f t="shared" si="178"/>
        <v>37711</v>
      </c>
      <c r="B2816" s="7">
        <v>37693</v>
      </c>
      <c r="C2816" s="2" t="s">
        <v>0</v>
      </c>
      <c r="F2816" s="11">
        <f t="shared" si="179"/>
        <v>37711</v>
      </c>
      <c r="G2816" s="7">
        <v>37693</v>
      </c>
      <c r="H2816" s="16">
        <v>14053.59</v>
      </c>
      <c r="I2816" s="17">
        <f t="shared" si="180"/>
        <v>-6.1418038716574055E-3</v>
      </c>
      <c r="J2816" s="18">
        <f t="shared" si="181"/>
        <v>0.11768138608109061</v>
      </c>
      <c r="K2816" s="139"/>
      <c r="M2816" s="93"/>
    </row>
    <row r="2817" spans="1:13">
      <c r="A2817" s="11">
        <f t="shared" si="178"/>
        <v>37711</v>
      </c>
      <c r="B2817" s="7">
        <v>37694</v>
      </c>
      <c r="C2817" s="2" t="s">
        <v>0</v>
      </c>
      <c r="F2817" s="11">
        <f t="shared" si="179"/>
        <v>37711</v>
      </c>
      <c r="G2817" s="7">
        <v>37694</v>
      </c>
      <c r="H2817" s="16">
        <v>14327.88</v>
      </c>
      <c r="I2817" s="17">
        <f t="shared" si="180"/>
        <v>1.9329410358625468E-2</v>
      </c>
      <c r="J2817" s="18">
        <f t="shared" si="181"/>
        <v>0.12157548170010624</v>
      </c>
      <c r="K2817" s="139"/>
      <c r="M2817" s="93"/>
    </row>
    <row r="2818" spans="1:13">
      <c r="A2818" s="11">
        <f t="shared" si="178"/>
        <v>37711</v>
      </c>
      <c r="B2818" s="7">
        <v>37697</v>
      </c>
      <c r="C2818" s="2" t="s">
        <v>0</v>
      </c>
      <c r="F2818" s="11">
        <f t="shared" si="179"/>
        <v>37711</v>
      </c>
      <c r="G2818" s="7">
        <v>37697</v>
      </c>
      <c r="H2818" s="16">
        <v>14289.42</v>
      </c>
      <c r="I2818" s="17">
        <f t="shared" si="180"/>
        <v>-2.6878862195429893E-3</v>
      </c>
      <c r="J2818" s="18">
        <f t="shared" si="181"/>
        <v>0.12038973436301328</v>
      </c>
      <c r="K2818" s="139"/>
      <c r="M2818" s="93"/>
    </row>
    <row r="2819" spans="1:13">
      <c r="A2819" s="11">
        <f t="shared" ref="A2819:A2882" si="182">EOMONTH(B2819,0)</f>
        <v>37711</v>
      </c>
      <c r="B2819" s="7">
        <v>37698</v>
      </c>
      <c r="C2819" s="2" t="s">
        <v>0</v>
      </c>
      <c r="F2819" s="11">
        <f t="shared" ref="F2819:F2882" si="183">EOMONTH(G2819,0)</f>
        <v>37711</v>
      </c>
      <c r="G2819" s="7">
        <v>37698</v>
      </c>
      <c r="H2819" s="16">
        <v>14789.33</v>
      </c>
      <c r="I2819" s="17">
        <f t="shared" si="180"/>
        <v>3.4386571523205102E-2</v>
      </c>
      <c r="J2819" s="18">
        <f t="shared" si="181"/>
        <v>0.13382287307431176</v>
      </c>
      <c r="K2819" s="139"/>
      <c r="M2819" s="93"/>
    </row>
    <row r="2820" spans="1:13">
      <c r="A2820" s="11">
        <f t="shared" si="182"/>
        <v>37711</v>
      </c>
      <c r="B2820" s="7">
        <v>37699</v>
      </c>
      <c r="C2820" s="2" t="s">
        <v>0</v>
      </c>
      <c r="F2820" s="11">
        <f t="shared" si="183"/>
        <v>37711</v>
      </c>
      <c r="G2820" s="7">
        <v>37699</v>
      </c>
      <c r="H2820" s="16">
        <v>14850.15</v>
      </c>
      <c r="I2820" s="17">
        <f t="shared" ref="I2820:I2883" si="184">IF(AND(ISNUMBER(H2819),ISNUMBER(H2820)),LN(H2820/H2819)," ")</f>
        <v>4.1039913901743837E-3</v>
      </c>
      <c r="J2820" s="18">
        <f t="shared" si="181"/>
        <v>0.13390854009641245</v>
      </c>
      <c r="K2820" s="139"/>
      <c r="M2820" s="93"/>
    </row>
    <row r="2821" spans="1:13">
      <c r="A2821" s="11">
        <f t="shared" si="182"/>
        <v>37711</v>
      </c>
      <c r="B2821" s="7">
        <v>37700</v>
      </c>
      <c r="C2821" s="2" t="s">
        <v>0</v>
      </c>
      <c r="F2821" s="11">
        <f t="shared" si="183"/>
        <v>37711</v>
      </c>
      <c r="G2821" s="7">
        <v>37700</v>
      </c>
      <c r="H2821" s="16">
        <v>14952.14</v>
      </c>
      <c r="I2821" s="17">
        <f t="shared" si="184"/>
        <v>6.8444671975116172E-3</v>
      </c>
      <c r="J2821" s="18">
        <f t="shared" si="181"/>
        <v>0.13435452465919079</v>
      </c>
      <c r="K2821" s="139"/>
      <c r="M2821" s="93"/>
    </row>
    <row r="2822" spans="1:13">
      <c r="A2822" s="11">
        <f t="shared" si="182"/>
        <v>37711</v>
      </c>
      <c r="B2822" s="7">
        <v>37701</v>
      </c>
      <c r="C2822" s="2" t="s">
        <v>0</v>
      </c>
      <c r="F2822" s="11">
        <f t="shared" si="183"/>
        <v>37711</v>
      </c>
      <c r="G2822" s="7">
        <v>37701</v>
      </c>
      <c r="H2822" s="16">
        <v>14952.59</v>
      </c>
      <c r="I2822" s="17">
        <f t="shared" si="184"/>
        <v>3.0095573511833217E-5</v>
      </c>
      <c r="J2822" s="18">
        <f t="shared" si="181"/>
        <v>0.13205846225895437</v>
      </c>
      <c r="K2822" s="139"/>
      <c r="M2822" s="93"/>
    </row>
    <row r="2823" spans="1:13">
      <c r="A2823" s="11">
        <f t="shared" si="182"/>
        <v>37711</v>
      </c>
      <c r="B2823" s="7">
        <v>37704</v>
      </c>
      <c r="C2823" s="2" t="s">
        <v>0</v>
      </c>
      <c r="F2823" s="11">
        <f t="shared" si="183"/>
        <v>37711</v>
      </c>
      <c r="G2823" s="7">
        <v>37704</v>
      </c>
      <c r="H2823" s="16">
        <v>14915.92</v>
      </c>
      <c r="I2823" s="17">
        <f t="shared" si="184"/>
        <v>-2.4554300448221254E-3</v>
      </c>
      <c r="J2823" s="18">
        <f t="shared" si="181"/>
        <v>0.13209772359659577</v>
      </c>
      <c r="K2823" s="139"/>
      <c r="M2823" s="93"/>
    </row>
    <row r="2824" spans="1:13">
      <c r="A2824" s="11">
        <f t="shared" si="182"/>
        <v>37711</v>
      </c>
      <c r="B2824" s="7">
        <v>37705</v>
      </c>
      <c r="C2824" s="2" t="s">
        <v>0</v>
      </c>
      <c r="F2824" s="11">
        <f t="shared" si="183"/>
        <v>37711</v>
      </c>
      <c r="G2824" s="7">
        <v>37705</v>
      </c>
      <c r="H2824" s="16">
        <v>14901.3</v>
      </c>
      <c r="I2824" s="17">
        <f t="shared" si="184"/>
        <v>-9.8064146634863547E-4</v>
      </c>
      <c r="J2824" s="18">
        <f t="shared" si="181"/>
        <v>0.13199649392751689</v>
      </c>
      <c r="K2824" s="139"/>
      <c r="M2824" s="93"/>
    </row>
    <row r="2825" spans="1:13">
      <c r="A2825" s="11">
        <f t="shared" si="182"/>
        <v>37711</v>
      </c>
      <c r="B2825" s="7">
        <v>37706</v>
      </c>
      <c r="C2825" s="2" t="s">
        <v>0</v>
      </c>
      <c r="F2825" s="11">
        <f t="shared" si="183"/>
        <v>37711</v>
      </c>
      <c r="G2825" s="7">
        <v>37706</v>
      </c>
      <c r="H2825" s="16">
        <v>15099.14</v>
      </c>
      <c r="I2825" s="17">
        <f t="shared" si="184"/>
        <v>1.3189331088926731E-2</v>
      </c>
      <c r="J2825" s="18">
        <f t="shared" si="181"/>
        <v>0.13349179717800766</v>
      </c>
      <c r="K2825" s="139"/>
      <c r="M2825" s="93"/>
    </row>
    <row r="2826" spans="1:13">
      <c r="A2826" s="11">
        <f t="shared" si="182"/>
        <v>37711</v>
      </c>
      <c r="B2826" s="7">
        <v>37707</v>
      </c>
      <c r="C2826" s="2" t="s">
        <v>0</v>
      </c>
      <c r="F2826" s="11">
        <f t="shared" si="183"/>
        <v>37711</v>
      </c>
      <c r="G2826" s="7">
        <v>37707</v>
      </c>
      <c r="H2826" s="16">
        <v>15108.46</v>
      </c>
      <c r="I2826" s="17">
        <f t="shared" si="184"/>
        <v>6.1706327518438683E-4</v>
      </c>
      <c r="J2826" s="18">
        <f t="shared" si="181"/>
        <v>0.13310068142984224</v>
      </c>
      <c r="K2826" s="139"/>
      <c r="M2826" s="93"/>
    </row>
    <row r="2827" spans="1:13">
      <c r="A2827" s="11">
        <f t="shared" si="182"/>
        <v>37711</v>
      </c>
      <c r="B2827" s="7">
        <v>37708</v>
      </c>
      <c r="C2827" s="2" t="s">
        <v>0</v>
      </c>
      <c r="F2827" s="11">
        <f t="shared" si="183"/>
        <v>37711</v>
      </c>
      <c r="G2827" s="7">
        <v>37708</v>
      </c>
      <c r="H2827" s="16">
        <v>15137.94</v>
      </c>
      <c r="I2827" s="17">
        <f t="shared" si="184"/>
        <v>1.9493235118887558E-3</v>
      </c>
      <c r="J2827" s="18">
        <f t="shared" si="181"/>
        <v>0.13290635860335218</v>
      </c>
      <c r="K2827" s="139"/>
      <c r="M2827" s="93"/>
    </row>
    <row r="2828" spans="1:13">
      <c r="A2828" s="11">
        <f t="shared" si="182"/>
        <v>37711</v>
      </c>
      <c r="B2828" s="7">
        <v>37711</v>
      </c>
      <c r="C2828" s="2" t="s">
        <v>0</v>
      </c>
      <c r="F2828" s="11">
        <f t="shared" si="183"/>
        <v>37711</v>
      </c>
      <c r="G2828" s="7">
        <v>37711</v>
      </c>
      <c r="H2828" s="16">
        <v>15076.39</v>
      </c>
      <c r="I2828" s="17">
        <f t="shared" si="184"/>
        <v>-4.0742313426024137E-3</v>
      </c>
      <c r="J2828" s="18">
        <f t="shared" si="181"/>
        <v>0.13296953639056602</v>
      </c>
      <c r="K2828" s="139"/>
      <c r="M2828" s="93"/>
    </row>
    <row r="2829" spans="1:13">
      <c r="A2829" s="11">
        <f t="shared" si="182"/>
        <v>37741</v>
      </c>
      <c r="B2829" s="7">
        <v>37712</v>
      </c>
      <c r="C2829" s="2" t="s">
        <v>0</v>
      </c>
      <c r="F2829" s="11">
        <f t="shared" si="183"/>
        <v>37741</v>
      </c>
      <c r="G2829" s="7">
        <v>37712</v>
      </c>
      <c r="H2829" s="16">
        <v>15062.27</v>
      </c>
      <c r="I2829" s="17">
        <f t="shared" si="184"/>
        <v>-9.3700257629781962E-4</v>
      </c>
      <c r="J2829" s="18">
        <f t="shared" si="181"/>
        <v>0.13230964097623207</v>
      </c>
      <c r="K2829" s="139"/>
      <c r="M2829" s="93"/>
    </row>
    <row r="2830" spans="1:13">
      <c r="A2830" s="11">
        <f t="shared" si="182"/>
        <v>37741</v>
      </c>
      <c r="B2830" s="7">
        <v>37713</v>
      </c>
      <c r="C2830" s="2" t="s">
        <v>0</v>
      </c>
      <c r="F2830" s="11">
        <f t="shared" si="183"/>
        <v>37741</v>
      </c>
      <c r="G2830" s="7">
        <v>37713</v>
      </c>
      <c r="H2830" s="16">
        <v>15065.92</v>
      </c>
      <c r="I2830" s="17">
        <f t="shared" si="184"/>
        <v>2.422979951902745E-4</v>
      </c>
      <c r="J2830" s="18">
        <f t="shared" si="181"/>
        <v>0.13219379068201134</v>
      </c>
      <c r="K2830" s="139"/>
      <c r="M2830" s="93"/>
    </row>
    <row r="2831" spans="1:13">
      <c r="A2831" s="11">
        <f t="shared" si="182"/>
        <v>37741</v>
      </c>
      <c r="B2831" s="7">
        <v>37714</v>
      </c>
      <c r="C2831" s="2" t="s">
        <v>0</v>
      </c>
      <c r="F2831" s="11">
        <f t="shared" si="183"/>
        <v>37741</v>
      </c>
      <c r="G2831" s="7">
        <v>37714</v>
      </c>
      <c r="H2831" s="16">
        <v>15201.82</v>
      </c>
      <c r="I2831" s="17">
        <f t="shared" si="184"/>
        <v>8.9799181065150797E-3</v>
      </c>
      <c r="J2831" s="18">
        <f t="shared" si="181"/>
        <v>0.13129290411655534</v>
      </c>
      <c r="K2831" s="139"/>
      <c r="M2831" s="93"/>
    </row>
    <row r="2832" spans="1:13">
      <c r="A2832" s="11">
        <f t="shared" si="182"/>
        <v>37741</v>
      </c>
      <c r="B2832" s="7">
        <v>37715</v>
      </c>
      <c r="C2832" s="2" t="s">
        <v>0</v>
      </c>
      <c r="F2832" s="11">
        <f t="shared" si="183"/>
        <v>37741</v>
      </c>
      <c r="G2832" s="7">
        <v>37715</v>
      </c>
      <c r="H2832" s="16">
        <v>15331.2</v>
      </c>
      <c r="I2832" s="17">
        <f t="shared" si="184"/>
        <v>8.4748101802134771E-3</v>
      </c>
      <c r="J2832" s="18">
        <f t="shared" si="181"/>
        <v>0.13171414184931285</v>
      </c>
      <c r="K2832" s="139"/>
      <c r="M2832" s="93"/>
    </row>
    <row r="2833" spans="1:13">
      <c r="A2833" s="11">
        <f t="shared" si="182"/>
        <v>37741</v>
      </c>
      <c r="B2833" s="7">
        <v>37718</v>
      </c>
      <c r="C2833" s="2" t="s">
        <v>0</v>
      </c>
      <c r="F2833" s="11">
        <f t="shared" si="183"/>
        <v>37741</v>
      </c>
      <c r="G2833" s="7">
        <v>37718</v>
      </c>
      <c r="H2833" s="16">
        <v>15571.21</v>
      </c>
      <c r="I2833" s="17">
        <f t="shared" si="184"/>
        <v>1.5533728671401389E-2</v>
      </c>
      <c r="J2833" s="18">
        <f t="shared" si="181"/>
        <v>0.13375015847607177</v>
      </c>
      <c r="K2833" s="139"/>
      <c r="M2833" s="93"/>
    </row>
    <row r="2834" spans="1:13">
      <c r="A2834" s="11">
        <f t="shared" si="182"/>
        <v>37741</v>
      </c>
      <c r="B2834" s="7">
        <v>37719</v>
      </c>
      <c r="C2834" s="2" t="s">
        <v>0</v>
      </c>
      <c r="F2834" s="11">
        <f t="shared" si="183"/>
        <v>37741</v>
      </c>
      <c r="G2834" s="7">
        <v>37719</v>
      </c>
      <c r="H2834" s="16">
        <v>15569.02</v>
      </c>
      <c r="I2834" s="17">
        <f t="shared" si="184"/>
        <v>-1.4065406733402026E-4</v>
      </c>
      <c r="J2834" s="18">
        <f t="shared" si="181"/>
        <v>0.13362387872596768</v>
      </c>
      <c r="K2834" s="139"/>
      <c r="M2834" s="93"/>
    </row>
    <row r="2835" spans="1:13">
      <c r="A2835" s="11">
        <f t="shared" si="182"/>
        <v>37741</v>
      </c>
      <c r="B2835" s="7">
        <v>37720</v>
      </c>
      <c r="C2835" s="2" t="s">
        <v>0</v>
      </c>
      <c r="F2835" s="11">
        <f t="shared" si="183"/>
        <v>37741</v>
      </c>
      <c r="G2835" s="7">
        <v>37720</v>
      </c>
      <c r="H2835" s="16">
        <v>15424.43</v>
      </c>
      <c r="I2835" s="17">
        <f t="shared" si="184"/>
        <v>-9.3304262004397422E-3</v>
      </c>
      <c r="J2835" s="18">
        <f t="shared" si="181"/>
        <v>0.13225307744546824</v>
      </c>
      <c r="K2835" s="139"/>
      <c r="M2835" s="93"/>
    </row>
    <row r="2836" spans="1:13">
      <c r="A2836" s="11">
        <f t="shared" si="182"/>
        <v>37741</v>
      </c>
      <c r="B2836" s="7">
        <v>37721</v>
      </c>
      <c r="C2836" s="2" t="s">
        <v>0</v>
      </c>
      <c r="F2836" s="11">
        <f t="shared" si="183"/>
        <v>37741</v>
      </c>
      <c r="G2836" s="7">
        <v>37721</v>
      </c>
      <c r="H2836" s="16">
        <v>15396.32</v>
      </c>
      <c r="I2836" s="17">
        <f t="shared" si="184"/>
        <v>-1.824096285409284E-3</v>
      </c>
      <c r="J2836" s="18">
        <f t="shared" si="181"/>
        <v>0.13206295786349878</v>
      </c>
      <c r="K2836" s="139"/>
      <c r="M2836" s="93"/>
    </row>
    <row r="2837" spans="1:13">
      <c r="A2837" s="11">
        <f t="shared" si="182"/>
        <v>37741</v>
      </c>
      <c r="B2837" s="7">
        <v>37722</v>
      </c>
      <c r="C2837" s="2" t="s">
        <v>0</v>
      </c>
      <c r="F2837" s="11">
        <f t="shared" si="183"/>
        <v>37741</v>
      </c>
      <c r="G2837" s="7">
        <v>37722</v>
      </c>
      <c r="H2837" s="16">
        <v>15420.18</v>
      </c>
      <c r="I2837" s="17">
        <f t="shared" si="184"/>
        <v>1.5485213939196178E-3</v>
      </c>
      <c r="J2837" s="18">
        <f t="shared" si="181"/>
        <v>0.13190128864559539</v>
      </c>
      <c r="K2837" s="139"/>
      <c r="M2837" s="93"/>
    </row>
    <row r="2838" spans="1:13">
      <c r="A2838" s="11">
        <f t="shared" si="182"/>
        <v>37741</v>
      </c>
      <c r="B2838" s="7">
        <v>37725</v>
      </c>
      <c r="C2838" s="2" t="s">
        <v>0</v>
      </c>
      <c r="F2838" s="11">
        <f t="shared" si="183"/>
        <v>37741</v>
      </c>
      <c r="G2838" s="7">
        <v>37725</v>
      </c>
      <c r="H2838" s="16">
        <v>15377.84</v>
      </c>
      <c r="I2838" s="17">
        <f t="shared" si="184"/>
        <v>-2.7495291368653469E-3</v>
      </c>
      <c r="J2838" s="18">
        <f t="shared" si="181"/>
        <v>0.13195935670215214</v>
      </c>
      <c r="K2838" s="139"/>
      <c r="M2838" s="93"/>
    </row>
    <row r="2839" spans="1:13">
      <c r="A2839" s="11">
        <f t="shared" si="182"/>
        <v>37741</v>
      </c>
      <c r="B2839" s="7">
        <v>37726</v>
      </c>
      <c r="C2839" s="2" t="s">
        <v>0</v>
      </c>
      <c r="F2839" s="11">
        <f t="shared" si="183"/>
        <v>37741</v>
      </c>
      <c r="G2839" s="7">
        <v>37726</v>
      </c>
      <c r="H2839" s="16">
        <v>15523.71</v>
      </c>
      <c r="I2839" s="17">
        <f t="shared" si="184"/>
        <v>9.4410204978506978E-3</v>
      </c>
      <c r="J2839" s="18">
        <f t="shared" si="181"/>
        <v>0.1317032493128108</v>
      </c>
      <c r="K2839" s="139"/>
      <c r="M2839" s="93"/>
    </row>
    <row r="2840" spans="1:13">
      <c r="A2840" s="11">
        <f t="shared" si="182"/>
        <v>37741</v>
      </c>
      <c r="B2840" s="7">
        <v>37727</v>
      </c>
      <c r="C2840" s="2" t="s">
        <v>0</v>
      </c>
      <c r="F2840" s="11">
        <f t="shared" si="183"/>
        <v>37741</v>
      </c>
      <c r="G2840" s="7">
        <v>37727</v>
      </c>
      <c r="H2840" s="16">
        <v>15582.38</v>
      </c>
      <c r="I2840" s="17">
        <f t="shared" si="184"/>
        <v>3.7722561448523392E-3</v>
      </c>
      <c r="J2840" s="18">
        <f t="shared" si="181"/>
        <v>0.13126429999298417</v>
      </c>
      <c r="K2840" s="139"/>
      <c r="M2840" s="93"/>
    </row>
    <row r="2841" spans="1:13">
      <c r="A2841" s="11">
        <f t="shared" si="182"/>
        <v>37741</v>
      </c>
      <c r="B2841" s="7">
        <v>37728</v>
      </c>
      <c r="C2841" s="2" t="s">
        <v>0</v>
      </c>
      <c r="F2841" s="11">
        <f t="shared" si="183"/>
        <v>37741</v>
      </c>
      <c r="G2841" s="7">
        <v>37728</v>
      </c>
      <c r="H2841" s="16">
        <v>15443.57</v>
      </c>
      <c r="I2841" s="17">
        <f t="shared" si="184"/>
        <v>-8.9480532381044173E-3</v>
      </c>
      <c r="J2841" s="18">
        <f t="shared" si="181"/>
        <v>0.13177493321224554</v>
      </c>
      <c r="K2841" s="139"/>
      <c r="M2841" s="93"/>
    </row>
    <row r="2842" spans="1:13">
      <c r="A2842" s="11">
        <f t="shared" si="182"/>
        <v>37741</v>
      </c>
      <c r="B2842" s="7">
        <v>37729</v>
      </c>
      <c r="C2842" s="2" t="s">
        <v>0</v>
      </c>
      <c r="F2842" s="11">
        <f t="shared" si="183"/>
        <v>37741</v>
      </c>
      <c r="G2842" s="7">
        <v>37729</v>
      </c>
      <c r="H2842" s="16">
        <v>15442.57</v>
      </c>
      <c r="I2842" s="17">
        <f t="shared" si="184"/>
        <v>-6.4753964098475459E-5</v>
      </c>
      <c r="J2842" s="18">
        <f t="shared" si="181"/>
        <v>0.13145814109978343</v>
      </c>
      <c r="K2842" s="139"/>
      <c r="M2842" s="93"/>
    </row>
    <row r="2843" spans="1:13">
      <c r="A2843" s="11">
        <f t="shared" si="182"/>
        <v>37741</v>
      </c>
      <c r="B2843" s="7">
        <v>37732</v>
      </c>
      <c r="C2843" s="2" t="s">
        <v>0</v>
      </c>
      <c r="F2843" s="11">
        <f t="shared" si="183"/>
        <v>37741</v>
      </c>
      <c r="G2843" s="7">
        <v>37732</v>
      </c>
      <c r="H2843" s="16">
        <v>15442.57</v>
      </c>
      <c r="I2843" s="17">
        <f t="shared" si="184"/>
        <v>0</v>
      </c>
      <c r="J2843" s="18">
        <f t="shared" si="181"/>
        <v>0.13083969597808934</v>
      </c>
      <c r="K2843" s="139"/>
      <c r="M2843" s="93"/>
    </row>
    <row r="2844" spans="1:13">
      <c r="A2844" s="11">
        <f t="shared" si="182"/>
        <v>37741</v>
      </c>
      <c r="B2844" s="7">
        <v>37733</v>
      </c>
      <c r="C2844" s="2" t="s">
        <v>0</v>
      </c>
      <c r="F2844" s="11">
        <f t="shared" si="183"/>
        <v>37741</v>
      </c>
      <c r="G2844" s="7">
        <v>37733</v>
      </c>
      <c r="H2844" s="16">
        <v>15587.36</v>
      </c>
      <c r="I2844" s="17">
        <f t="shared" si="184"/>
        <v>9.3323478876481802E-3</v>
      </c>
      <c r="J2844" s="18">
        <f t="shared" si="181"/>
        <v>0.13006938365480683</v>
      </c>
      <c r="K2844" s="139"/>
      <c r="M2844" s="93"/>
    </row>
    <row r="2845" spans="1:13">
      <c r="A2845" s="11">
        <f t="shared" si="182"/>
        <v>37741</v>
      </c>
      <c r="B2845" s="7">
        <v>37734</v>
      </c>
      <c r="C2845" s="2" t="s">
        <v>0</v>
      </c>
      <c r="F2845" s="11">
        <f t="shared" si="183"/>
        <v>37741</v>
      </c>
      <c r="G2845" s="7">
        <v>37734</v>
      </c>
      <c r="H2845" s="16">
        <v>15715.23</v>
      </c>
      <c r="I2845" s="17">
        <f t="shared" si="184"/>
        <v>8.1699764307206716E-3</v>
      </c>
      <c r="J2845" s="18">
        <f t="shared" ref="J2845:J2908" si="185">IF(ISNUMBER(I2845),STDEV(I2756:I2845)*SQRT(252),"")</f>
        <v>0.1307599136583141</v>
      </c>
      <c r="K2845" s="139"/>
      <c r="M2845" s="93"/>
    </row>
    <row r="2846" spans="1:13">
      <c r="A2846" s="11">
        <f t="shared" si="182"/>
        <v>37741</v>
      </c>
      <c r="B2846" s="7">
        <v>37735</v>
      </c>
      <c r="C2846" s="2" t="s">
        <v>0</v>
      </c>
      <c r="F2846" s="11">
        <f t="shared" si="183"/>
        <v>37741</v>
      </c>
      <c r="G2846" s="7">
        <v>37735</v>
      </c>
      <c r="H2846" s="16">
        <v>15695.93</v>
      </c>
      <c r="I2846" s="17">
        <f t="shared" si="184"/>
        <v>-1.228862762709101E-3</v>
      </c>
      <c r="J2846" s="18">
        <f t="shared" si="185"/>
        <v>0.13078004683825684</v>
      </c>
      <c r="K2846" s="139"/>
      <c r="M2846" s="93"/>
    </row>
    <row r="2847" spans="1:13">
      <c r="A2847" s="11">
        <f t="shared" si="182"/>
        <v>37741</v>
      </c>
      <c r="B2847" s="7">
        <v>37736</v>
      </c>
      <c r="C2847" s="2" t="s">
        <v>0</v>
      </c>
      <c r="F2847" s="11">
        <f t="shared" si="183"/>
        <v>37741</v>
      </c>
      <c r="G2847" s="7">
        <v>37736</v>
      </c>
      <c r="H2847" s="16">
        <v>15698.93</v>
      </c>
      <c r="I2847" s="17">
        <f t="shared" si="184"/>
        <v>1.9111408740988466E-4</v>
      </c>
      <c r="J2847" s="18">
        <f t="shared" si="185"/>
        <v>0.13019754424861829</v>
      </c>
      <c r="K2847" s="139"/>
      <c r="M2847" s="93"/>
    </row>
    <row r="2848" spans="1:13">
      <c r="A2848" s="11">
        <f t="shared" si="182"/>
        <v>37741</v>
      </c>
      <c r="B2848" s="7">
        <v>37739</v>
      </c>
      <c r="C2848" s="2" t="s">
        <v>0</v>
      </c>
      <c r="F2848" s="11">
        <f t="shared" si="183"/>
        <v>37741</v>
      </c>
      <c r="G2848" s="7">
        <v>37739</v>
      </c>
      <c r="H2848" s="16">
        <v>15556.95</v>
      </c>
      <c r="I2848" s="17">
        <f t="shared" si="184"/>
        <v>-9.0850730529612282E-3</v>
      </c>
      <c r="J2848" s="18">
        <f t="shared" si="185"/>
        <v>0.13027326659849639</v>
      </c>
      <c r="K2848" s="139"/>
      <c r="M2848" s="93"/>
    </row>
    <row r="2849" spans="1:13">
      <c r="A2849" s="11">
        <f t="shared" si="182"/>
        <v>37741</v>
      </c>
      <c r="B2849" s="7">
        <v>37740</v>
      </c>
      <c r="C2849" s="2" t="s">
        <v>0</v>
      </c>
      <c r="F2849" s="11">
        <f t="shared" si="183"/>
        <v>37741</v>
      </c>
      <c r="G2849" s="7">
        <v>37740</v>
      </c>
      <c r="H2849" s="16">
        <v>15746.95</v>
      </c>
      <c r="I2849" s="17">
        <f t="shared" si="184"/>
        <v>1.2139211612708312E-2</v>
      </c>
      <c r="J2849" s="18">
        <f t="shared" si="185"/>
        <v>0.13186320497653714</v>
      </c>
      <c r="K2849" s="139"/>
      <c r="M2849" s="93"/>
    </row>
    <row r="2850" spans="1:13">
      <c r="A2850" s="11">
        <f t="shared" si="182"/>
        <v>37741</v>
      </c>
      <c r="B2850" s="7">
        <v>37741</v>
      </c>
      <c r="C2850" s="2" t="s">
        <v>0</v>
      </c>
      <c r="F2850" s="11">
        <f t="shared" si="183"/>
        <v>37741</v>
      </c>
      <c r="G2850" s="7">
        <v>37741</v>
      </c>
      <c r="H2850" s="16">
        <v>15728.53</v>
      </c>
      <c r="I2850" s="17">
        <f t="shared" si="184"/>
        <v>-1.1704350245222634E-3</v>
      </c>
      <c r="J2850" s="18">
        <f t="shared" si="185"/>
        <v>0.13187944533539078</v>
      </c>
      <c r="K2850" s="139"/>
      <c r="M2850" s="93"/>
    </row>
    <row r="2851" spans="1:13">
      <c r="A2851" s="11">
        <f t="shared" si="182"/>
        <v>37772</v>
      </c>
      <c r="B2851" s="7">
        <v>37742</v>
      </c>
      <c r="C2851" s="2" t="s">
        <v>0</v>
      </c>
      <c r="F2851" s="11">
        <f t="shared" si="183"/>
        <v>37772</v>
      </c>
      <c r="G2851" s="7">
        <v>37742</v>
      </c>
      <c r="H2851" s="16">
        <v>15705.31</v>
      </c>
      <c r="I2851" s="17">
        <f t="shared" si="184"/>
        <v>-1.4773889682891544E-3</v>
      </c>
      <c r="J2851" s="18">
        <f t="shared" si="185"/>
        <v>0.13190446734969002</v>
      </c>
      <c r="K2851" s="139"/>
      <c r="M2851" s="93"/>
    </row>
    <row r="2852" spans="1:13">
      <c r="A2852" s="11">
        <f t="shared" si="182"/>
        <v>37772</v>
      </c>
      <c r="B2852" s="7">
        <v>37743</v>
      </c>
      <c r="C2852" s="2" t="s">
        <v>0</v>
      </c>
      <c r="F2852" s="11">
        <f t="shared" si="183"/>
        <v>37772</v>
      </c>
      <c r="G2852" s="7">
        <v>37743</v>
      </c>
      <c r="H2852" s="16">
        <v>15562.49</v>
      </c>
      <c r="I2852" s="17">
        <f t="shared" si="184"/>
        <v>-9.1353400780051254E-3</v>
      </c>
      <c r="J2852" s="18">
        <f t="shared" si="185"/>
        <v>0.13275275842475051</v>
      </c>
      <c r="K2852" s="139"/>
      <c r="M2852" s="93"/>
    </row>
    <row r="2853" spans="1:13">
      <c r="A2853" s="11">
        <f t="shared" si="182"/>
        <v>37772</v>
      </c>
      <c r="B2853" s="7">
        <v>37746</v>
      </c>
      <c r="C2853" s="2" t="s">
        <v>0</v>
      </c>
      <c r="F2853" s="11">
        <f t="shared" si="183"/>
        <v>37772</v>
      </c>
      <c r="G2853" s="7">
        <v>37746</v>
      </c>
      <c r="H2853" s="16">
        <v>15573.56</v>
      </c>
      <c r="I2853" s="17">
        <f t="shared" si="184"/>
        <v>7.1107288602365309E-4</v>
      </c>
      <c r="J2853" s="18">
        <f t="shared" si="185"/>
        <v>0.13132752348244944</v>
      </c>
      <c r="K2853" s="139"/>
      <c r="M2853" s="93"/>
    </row>
    <row r="2854" spans="1:13">
      <c r="A2854" s="11">
        <f t="shared" si="182"/>
        <v>37772</v>
      </c>
      <c r="B2854" s="7">
        <v>37747</v>
      </c>
      <c r="C2854" s="2" t="s">
        <v>0</v>
      </c>
      <c r="F2854" s="11">
        <f t="shared" si="183"/>
        <v>37772</v>
      </c>
      <c r="G2854" s="7">
        <v>37747</v>
      </c>
      <c r="H2854" s="16">
        <v>15526.25</v>
      </c>
      <c r="I2854" s="17">
        <f t="shared" si="184"/>
        <v>-3.0424646641960453E-3</v>
      </c>
      <c r="J2854" s="18">
        <f t="shared" si="185"/>
        <v>0.13117464825676348</v>
      </c>
      <c r="K2854" s="139"/>
      <c r="M2854" s="93"/>
    </row>
    <row r="2855" spans="1:13">
      <c r="A2855" s="11">
        <f t="shared" si="182"/>
        <v>37772</v>
      </c>
      <c r="B2855" s="7">
        <v>37748</v>
      </c>
      <c r="C2855" s="2" t="s">
        <v>0</v>
      </c>
      <c r="F2855" s="11">
        <f t="shared" si="183"/>
        <v>37772</v>
      </c>
      <c r="G2855" s="7">
        <v>37748</v>
      </c>
      <c r="H2855" s="16">
        <v>15565.7</v>
      </c>
      <c r="I2855" s="17">
        <f t="shared" si="184"/>
        <v>2.5376357012132128E-3</v>
      </c>
      <c r="J2855" s="18">
        <f t="shared" si="185"/>
        <v>0.13124265799555232</v>
      </c>
      <c r="K2855" s="139"/>
      <c r="M2855" s="93"/>
    </row>
    <row r="2856" spans="1:13">
      <c r="A2856" s="11">
        <f t="shared" si="182"/>
        <v>37772</v>
      </c>
      <c r="B2856" s="7">
        <v>37749</v>
      </c>
      <c r="C2856" s="2" t="s">
        <v>0</v>
      </c>
      <c r="F2856" s="11">
        <f t="shared" si="183"/>
        <v>37772</v>
      </c>
      <c r="G2856" s="7">
        <v>37749</v>
      </c>
      <c r="H2856" s="16">
        <v>15464.7</v>
      </c>
      <c r="I2856" s="17">
        <f t="shared" si="184"/>
        <v>-6.5097682706977637E-3</v>
      </c>
      <c r="J2856" s="18">
        <f t="shared" si="185"/>
        <v>0.13119422015622015</v>
      </c>
      <c r="K2856" s="139"/>
      <c r="M2856" s="93"/>
    </row>
    <row r="2857" spans="1:13">
      <c r="A2857" s="11">
        <f t="shared" si="182"/>
        <v>37772</v>
      </c>
      <c r="B2857" s="7">
        <v>37750</v>
      </c>
      <c r="C2857" s="2" t="s">
        <v>0</v>
      </c>
      <c r="F2857" s="11">
        <f t="shared" si="183"/>
        <v>37772</v>
      </c>
      <c r="G2857" s="7">
        <v>37750</v>
      </c>
      <c r="H2857" s="16">
        <v>15464.88</v>
      </c>
      <c r="I2857" s="17">
        <f t="shared" si="184"/>
        <v>1.1639343308230565E-5</v>
      </c>
      <c r="J2857" s="18">
        <f t="shared" si="185"/>
        <v>0.13026215884874975</v>
      </c>
      <c r="K2857" s="139"/>
      <c r="M2857" s="93"/>
    </row>
    <row r="2858" spans="1:13">
      <c r="A2858" s="11">
        <f t="shared" si="182"/>
        <v>37772</v>
      </c>
      <c r="B2858" s="7">
        <v>37753</v>
      </c>
      <c r="C2858" s="2" t="s">
        <v>0</v>
      </c>
      <c r="F2858" s="11">
        <f t="shared" si="183"/>
        <v>37772</v>
      </c>
      <c r="G2858" s="7">
        <v>37753</v>
      </c>
      <c r="H2858" s="16">
        <v>15570.02</v>
      </c>
      <c r="I2858" s="17">
        <f t="shared" si="184"/>
        <v>6.7756237165075518E-3</v>
      </c>
      <c r="J2858" s="18">
        <f t="shared" si="185"/>
        <v>0.13028838820238309</v>
      </c>
      <c r="K2858" s="139"/>
      <c r="M2858" s="93"/>
    </row>
    <row r="2859" spans="1:13">
      <c r="A2859" s="11">
        <f t="shared" si="182"/>
        <v>37772</v>
      </c>
      <c r="B2859" s="7">
        <v>37754</v>
      </c>
      <c r="C2859" s="2" t="s">
        <v>0</v>
      </c>
      <c r="F2859" s="11">
        <f t="shared" si="183"/>
        <v>37772</v>
      </c>
      <c r="G2859" s="7">
        <v>37754</v>
      </c>
      <c r="H2859" s="16">
        <v>15595.56</v>
      </c>
      <c r="I2859" s="17">
        <f t="shared" si="184"/>
        <v>1.6389879936328695E-3</v>
      </c>
      <c r="J2859" s="18">
        <f t="shared" si="185"/>
        <v>0.1303248784030181</v>
      </c>
      <c r="K2859" s="139"/>
      <c r="M2859" s="93"/>
    </row>
    <row r="2860" spans="1:13">
      <c r="A2860" s="11">
        <f t="shared" si="182"/>
        <v>37772</v>
      </c>
      <c r="B2860" s="7">
        <v>37755</v>
      </c>
      <c r="C2860" s="2" t="s">
        <v>0</v>
      </c>
      <c r="F2860" s="11">
        <f t="shared" si="183"/>
        <v>37772</v>
      </c>
      <c r="G2860" s="7">
        <v>37755</v>
      </c>
      <c r="H2860" s="16">
        <v>15541.35</v>
      </c>
      <c r="I2860" s="17">
        <f t="shared" si="184"/>
        <v>-3.4820446070612525E-3</v>
      </c>
      <c r="J2860" s="18">
        <f t="shared" si="185"/>
        <v>0.13043926594589461</v>
      </c>
      <c r="K2860" s="139"/>
      <c r="M2860" s="93"/>
    </row>
    <row r="2861" spans="1:13">
      <c r="A2861" s="11">
        <f t="shared" si="182"/>
        <v>37772</v>
      </c>
      <c r="B2861" s="7">
        <v>37756</v>
      </c>
      <c r="C2861" s="2" t="s">
        <v>0</v>
      </c>
      <c r="F2861" s="11">
        <f t="shared" si="183"/>
        <v>37772</v>
      </c>
      <c r="G2861" s="7">
        <v>37756</v>
      </c>
      <c r="H2861" s="16">
        <v>15476.59</v>
      </c>
      <c r="I2861" s="17">
        <f t="shared" si="184"/>
        <v>-4.1756540954507697E-3</v>
      </c>
      <c r="J2861" s="18">
        <f t="shared" si="185"/>
        <v>0.13050508423705701</v>
      </c>
      <c r="K2861" s="139"/>
      <c r="M2861" s="93"/>
    </row>
    <row r="2862" spans="1:13">
      <c r="A2862" s="11">
        <f t="shared" si="182"/>
        <v>37772</v>
      </c>
      <c r="B2862" s="7">
        <v>37757</v>
      </c>
      <c r="C2862" s="2" t="s">
        <v>0</v>
      </c>
      <c r="F2862" s="11">
        <f t="shared" si="183"/>
        <v>37772</v>
      </c>
      <c r="G2862" s="7">
        <v>37757</v>
      </c>
      <c r="H2862" s="16">
        <v>15457.25</v>
      </c>
      <c r="I2862" s="17">
        <f t="shared" si="184"/>
        <v>-1.2504107165411662E-3</v>
      </c>
      <c r="J2862" s="18">
        <f t="shared" si="185"/>
        <v>0.13051597691662156</v>
      </c>
      <c r="K2862" s="139"/>
      <c r="M2862" s="93"/>
    </row>
    <row r="2863" spans="1:13">
      <c r="A2863" s="11">
        <f t="shared" si="182"/>
        <v>37772</v>
      </c>
      <c r="B2863" s="7">
        <v>37760</v>
      </c>
      <c r="C2863" s="2" t="s">
        <v>0</v>
      </c>
      <c r="F2863" s="11">
        <f t="shared" si="183"/>
        <v>37772</v>
      </c>
      <c r="G2863" s="7">
        <v>37760</v>
      </c>
      <c r="H2863" s="16">
        <v>15448.98</v>
      </c>
      <c r="I2863" s="17">
        <f t="shared" si="184"/>
        <v>-5.3516719427643556E-4</v>
      </c>
      <c r="J2863" s="18">
        <f t="shared" si="185"/>
        <v>0.1304641570415562</v>
      </c>
      <c r="K2863" s="139"/>
      <c r="M2863" s="93"/>
    </row>
    <row r="2864" spans="1:13">
      <c r="A2864" s="11">
        <f t="shared" si="182"/>
        <v>37772</v>
      </c>
      <c r="B2864" s="7">
        <v>37761</v>
      </c>
      <c r="C2864" s="2" t="s">
        <v>0</v>
      </c>
      <c r="F2864" s="11">
        <f t="shared" si="183"/>
        <v>37772</v>
      </c>
      <c r="G2864" s="7">
        <v>37761</v>
      </c>
      <c r="H2864" s="16">
        <v>15383.43</v>
      </c>
      <c r="I2864" s="17">
        <f t="shared" si="184"/>
        <v>-4.2520256289047742E-3</v>
      </c>
      <c r="J2864" s="18">
        <f t="shared" si="185"/>
        <v>0.13057654751317654</v>
      </c>
      <c r="K2864" s="139"/>
      <c r="M2864" s="93"/>
    </row>
    <row r="2865" spans="1:13">
      <c r="A2865" s="11">
        <f t="shared" si="182"/>
        <v>37772</v>
      </c>
      <c r="B2865" s="7">
        <v>37762</v>
      </c>
      <c r="C2865" s="2" t="s">
        <v>0</v>
      </c>
      <c r="F2865" s="11">
        <f t="shared" si="183"/>
        <v>37772</v>
      </c>
      <c r="G2865" s="7">
        <v>37762</v>
      </c>
      <c r="H2865" s="16">
        <v>15420.8</v>
      </c>
      <c r="I2865" s="17">
        <f t="shared" si="184"/>
        <v>2.4262913458803284E-3</v>
      </c>
      <c r="J2865" s="18">
        <f t="shared" si="185"/>
        <v>0.13065515457109197</v>
      </c>
      <c r="K2865" s="139"/>
      <c r="M2865" s="93"/>
    </row>
    <row r="2866" spans="1:13">
      <c r="A2866" s="11">
        <f t="shared" si="182"/>
        <v>37772</v>
      </c>
      <c r="B2866" s="7">
        <v>37763</v>
      </c>
      <c r="C2866" s="2" t="s">
        <v>0</v>
      </c>
      <c r="F2866" s="11">
        <f t="shared" si="183"/>
        <v>37772</v>
      </c>
      <c r="G2866" s="7">
        <v>37763</v>
      </c>
      <c r="H2866" s="16">
        <v>15539.26</v>
      </c>
      <c r="I2866" s="17">
        <f t="shared" si="184"/>
        <v>7.6524772941830698E-3</v>
      </c>
      <c r="J2866" s="18">
        <f t="shared" si="185"/>
        <v>0.13089371961814092</v>
      </c>
      <c r="K2866" s="139"/>
      <c r="M2866" s="93"/>
    </row>
    <row r="2867" spans="1:13">
      <c r="A2867" s="11">
        <f t="shared" si="182"/>
        <v>37772</v>
      </c>
      <c r="B2867" s="7">
        <v>37764</v>
      </c>
      <c r="C2867" s="2" t="s">
        <v>0</v>
      </c>
      <c r="F2867" s="11">
        <f t="shared" si="183"/>
        <v>37772</v>
      </c>
      <c r="G2867" s="7">
        <v>37764</v>
      </c>
      <c r="H2867" s="16">
        <v>15704.52</v>
      </c>
      <c r="I2867" s="17">
        <f t="shared" si="184"/>
        <v>1.0578844250672362E-2</v>
      </c>
      <c r="J2867" s="18">
        <f t="shared" si="185"/>
        <v>0.13210064726209256</v>
      </c>
      <c r="K2867" s="139"/>
      <c r="M2867" s="93"/>
    </row>
    <row r="2868" spans="1:13">
      <c r="A2868" s="11">
        <f t="shared" si="182"/>
        <v>37772</v>
      </c>
      <c r="B2868" s="7">
        <v>37767</v>
      </c>
      <c r="C2868" s="2" t="s">
        <v>0</v>
      </c>
      <c r="F2868" s="11">
        <f t="shared" si="183"/>
        <v>37772</v>
      </c>
      <c r="G2868" s="7">
        <v>37767</v>
      </c>
      <c r="H2868" s="16">
        <v>15708.72</v>
      </c>
      <c r="I2868" s="17">
        <f t="shared" si="184"/>
        <v>2.6740317299487178E-4</v>
      </c>
      <c r="J2868" s="18">
        <f t="shared" si="185"/>
        <v>0.13208740377489589</v>
      </c>
      <c r="K2868" s="139"/>
      <c r="M2868" s="93"/>
    </row>
    <row r="2869" spans="1:13">
      <c r="A2869" s="11">
        <f t="shared" si="182"/>
        <v>37772</v>
      </c>
      <c r="B2869" s="7">
        <v>37768</v>
      </c>
      <c r="C2869" s="2" t="s">
        <v>0</v>
      </c>
      <c r="F2869" s="11">
        <f t="shared" si="183"/>
        <v>37772</v>
      </c>
      <c r="G2869" s="7">
        <v>37768</v>
      </c>
      <c r="H2869" s="16">
        <v>15633.95</v>
      </c>
      <c r="I2869" s="17">
        <f t="shared" si="184"/>
        <v>-4.7711405465633338E-3</v>
      </c>
      <c r="J2869" s="18">
        <f t="shared" si="185"/>
        <v>0.1323071176865914</v>
      </c>
      <c r="K2869" s="139"/>
      <c r="M2869" s="93"/>
    </row>
    <row r="2870" spans="1:13">
      <c r="A2870" s="11">
        <f t="shared" si="182"/>
        <v>37772</v>
      </c>
      <c r="B2870" s="7">
        <v>37769</v>
      </c>
      <c r="C2870" s="2" t="s">
        <v>0</v>
      </c>
      <c r="F2870" s="11">
        <f t="shared" si="183"/>
        <v>37772</v>
      </c>
      <c r="G2870" s="7">
        <v>37769</v>
      </c>
      <c r="H2870" s="16">
        <v>15769.19</v>
      </c>
      <c r="I2870" s="17">
        <f t="shared" si="184"/>
        <v>8.6132046725122448E-3</v>
      </c>
      <c r="J2870" s="18">
        <f t="shared" si="185"/>
        <v>0.13232300095083163</v>
      </c>
      <c r="K2870" s="139"/>
      <c r="M2870" s="93"/>
    </row>
    <row r="2871" spans="1:13">
      <c r="A2871" s="11">
        <f t="shared" si="182"/>
        <v>37772</v>
      </c>
      <c r="B2871" s="7">
        <v>37770</v>
      </c>
      <c r="C2871" s="2" t="s">
        <v>0</v>
      </c>
      <c r="F2871" s="11">
        <f t="shared" si="183"/>
        <v>37772</v>
      </c>
      <c r="G2871" s="7">
        <v>37770</v>
      </c>
      <c r="H2871" s="16">
        <v>15807.31</v>
      </c>
      <c r="I2871" s="17">
        <f t="shared" si="184"/>
        <v>2.4144549597751178E-3</v>
      </c>
      <c r="J2871" s="18">
        <f t="shared" si="185"/>
        <v>0.13237286181739236</v>
      </c>
      <c r="K2871" s="139"/>
      <c r="M2871" s="93"/>
    </row>
    <row r="2872" spans="1:13">
      <c r="A2872" s="11">
        <f t="shared" si="182"/>
        <v>37772</v>
      </c>
      <c r="B2872" s="7">
        <v>37771</v>
      </c>
      <c r="C2872" s="2" t="s">
        <v>0</v>
      </c>
      <c r="F2872" s="11">
        <f t="shared" si="183"/>
        <v>37772</v>
      </c>
      <c r="G2872" s="7">
        <v>37771</v>
      </c>
      <c r="H2872" s="16">
        <v>15783.45</v>
      </c>
      <c r="I2872" s="17">
        <f t="shared" si="184"/>
        <v>-1.510568567328708E-3</v>
      </c>
      <c r="J2872" s="18">
        <f t="shared" si="185"/>
        <v>0.1323941849415359</v>
      </c>
      <c r="K2872" s="139"/>
      <c r="M2872" s="93"/>
    </row>
    <row r="2873" spans="1:13">
      <c r="A2873" s="11">
        <f t="shared" si="182"/>
        <v>37802</v>
      </c>
      <c r="B2873" s="7">
        <v>37774</v>
      </c>
      <c r="C2873" s="2" t="s">
        <v>0</v>
      </c>
      <c r="F2873" s="11">
        <f t="shared" si="183"/>
        <v>37802</v>
      </c>
      <c r="G2873" s="7">
        <v>37774</v>
      </c>
      <c r="H2873" s="16">
        <v>15928.01</v>
      </c>
      <c r="I2873" s="17">
        <f t="shared" si="184"/>
        <v>9.117271886789435E-3</v>
      </c>
      <c r="J2873" s="18">
        <f t="shared" si="185"/>
        <v>0.13324643385742624</v>
      </c>
      <c r="K2873" s="139"/>
      <c r="M2873" s="93"/>
    </row>
    <row r="2874" spans="1:13">
      <c r="A2874" s="11">
        <f t="shared" si="182"/>
        <v>37802</v>
      </c>
      <c r="B2874" s="7">
        <v>37775</v>
      </c>
      <c r="C2874" s="2" t="s">
        <v>0</v>
      </c>
      <c r="F2874" s="11">
        <f t="shared" si="183"/>
        <v>37802</v>
      </c>
      <c r="G2874" s="7">
        <v>37775</v>
      </c>
      <c r="H2874" s="16">
        <v>15864.86</v>
      </c>
      <c r="I2874" s="17">
        <f t="shared" si="184"/>
        <v>-3.9725940470387933E-3</v>
      </c>
      <c r="J2874" s="18">
        <f t="shared" si="185"/>
        <v>0.1287263700776787</v>
      </c>
      <c r="K2874" s="139"/>
      <c r="M2874" s="93"/>
    </row>
    <row r="2875" spans="1:13">
      <c r="A2875" s="11">
        <f t="shared" si="182"/>
        <v>37802</v>
      </c>
      <c r="B2875" s="7">
        <v>37776</v>
      </c>
      <c r="C2875" s="2" t="s">
        <v>0</v>
      </c>
      <c r="F2875" s="11">
        <f t="shared" si="183"/>
        <v>37802</v>
      </c>
      <c r="G2875" s="7">
        <v>37776</v>
      </c>
      <c r="H2875" s="16">
        <v>15896.51</v>
      </c>
      <c r="I2875" s="17">
        <f t="shared" si="184"/>
        <v>1.9929877380068504E-3</v>
      </c>
      <c r="J2875" s="18">
        <f t="shared" si="185"/>
        <v>0.12850173861748473</v>
      </c>
      <c r="K2875" s="139"/>
      <c r="M2875" s="93"/>
    </row>
    <row r="2876" spans="1:13">
      <c r="A2876" s="11">
        <f t="shared" si="182"/>
        <v>37802</v>
      </c>
      <c r="B2876" s="7">
        <v>37777</v>
      </c>
      <c r="C2876" s="2" t="s">
        <v>0</v>
      </c>
      <c r="F2876" s="11">
        <f t="shared" si="183"/>
        <v>37802</v>
      </c>
      <c r="G2876" s="7">
        <v>37777</v>
      </c>
      <c r="H2876" s="16">
        <v>15956.34</v>
      </c>
      <c r="I2876" s="17">
        <f t="shared" si="184"/>
        <v>3.7566541369019046E-3</v>
      </c>
      <c r="J2876" s="18">
        <f t="shared" si="185"/>
        <v>0.12847129446953962</v>
      </c>
      <c r="K2876" s="139"/>
      <c r="M2876" s="93"/>
    </row>
    <row r="2877" spans="1:13">
      <c r="A2877" s="11">
        <f t="shared" si="182"/>
        <v>37802</v>
      </c>
      <c r="B2877" s="7">
        <v>37778</v>
      </c>
      <c r="C2877" s="2" t="s">
        <v>0</v>
      </c>
      <c r="F2877" s="11">
        <f t="shared" si="183"/>
        <v>37802</v>
      </c>
      <c r="G2877" s="7">
        <v>37778</v>
      </c>
      <c r="H2877" s="16">
        <v>16051.12</v>
      </c>
      <c r="I2877" s="17">
        <f t="shared" si="184"/>
        <v>5.9223866580618853E-3</v>
      </c>
      <c r="J2877" s="18">
        <f t="shared" si="185"/>
        <v>0.12868591564664819</v>
      </c>
      <c r="K2877" s="139"/>
      <c r="M2877" s="93"/>
    </row>
    <row r="2878" spans="1:13">
      <c r="A2878" s="11">
        <f t="shared" si="182"/>
        <v>37802</v>
      </c>
      <c r="B2878" s="7">
        <v>37781</v>
      </c>
      <c r="C2878" s="2" t="s">
        <v>0</v>
      </c>
      <c r="F2878" s="11">
        <f t="shared" si="183"/>
        <v>37802</v>
      </c>
      <c r="G2878" s="7">
        <v>37781</v>
      </c>
      <c r="H2878" s="16">
        <v>16050.12</v>
      </c>
      <c r="I2878" s="17">
        <f t="shared" si="184"/>
        <v>-6.2302889254294781E-5</v>
      </c>
      <c r="J2878" s="18">
        <f t="shared" si="185"/>
        <v>0.12836336318963973</v>
      </c>
      <c r="K2878" s="139"/>
      <c r="M2878" s="93"/>
    </row>
    <row r="2879" spans="1:13">
      <c r="A2879" s="11">
        <f t="shared" si="182"/>
        <v>37802</v>
      </c>
      <c r="B2879" s="7">
        <v>37782</v>
      </c>
      <c r="C2879" s="2" t="s">
        <v>0</v>
      </c>
      <c r="F2879" s="11">
        <f t="shared" si="183"/>
        <v>37802</v>
      </c>
      <c r="G2879" s="7">
        <v>37782</v>
      </c>
      <c r="H2879" s="16">
        <v>16085.32</v>
      </c>
      <c r="I2879" s="17">
        <f t="shared" si="184"/>
        <v>2.1907286209817151E-3</v>
      </c>
      <c r="J2879" s="18">
        <f t="shared" si="185"/>
        <v>0.12837944997863929</v>
      </c>
      <c r="K2879" s="139"/>
      <c r="M2879" s="93"/>
    </row>
    <row r="2880" spans="1:13">
      <c r="A2880" s="11">
        <f t="shared" si="182"/>
        <v>37802</v>
      </c>
      <c r="B2880" s="7">
        <v>37783</v>
      </c>
      <c r="C2880" s="2" t="s">
        <v>0</v>
      </c>
      <c r="F2880" s="11">
        <f t="shared" si="183"/>
        <v>37802</v>
      </c>
      <c r="G2880" s="7">
        <v>37783</v>
      </c>
      <c r="H2880" s="16">
        <v>16163.39</v>
      </c>
      <c r="I2880" s="17">
        <f t="shared" si="184"/>
        <v>4.8417535159354548E-3</v>
      </c>
      <c r="J2880" s="18">
        <f t="shared" si="185"/>
        <v>0.1274370375672412</v>
      </c>
      <c r="K2880" s="139"/>
      <c r="M2880" s="93"/>
    </row>
    <row r="2881" spans="1:13">
      <c r="A2881" s="11">
        <f t="shared" si="182"/>
        <v>37802</v>
      </c>
      <c r="B2881" s="7">
        <v>37784</v>
      </c>
      <c r="C2881" s="2" t="s">
        <v>0</v>
      </c>
      <c r="F2881" s="11">
        <f t="shared" si="183"/>
        <v>37802</v>
      </c>
      <c r="G2881" s="7">
        <v>37784</v>
      </c>
      <c r="H2881" s="16">
        <v>16247.8</v>
      </c>
      <c r="I2881" s="17">
        <f t="shared" si="184"/>
        <v>5.2087066745313913E-3</v>
      </c>
      <c r="J2881" s="18">
        <f t="shared" si="185"/>
        <v>0.12603582560146562</v>
      </c>
      <c r="K2881" s="139"/>
      <c r="M2881" s="93"/>
    </row>
    <row r="2882" spans="1:13">
      <c r="A2882" s="11">
        <f t="shared" si="182"/>
        <v>37802</v>
      </c>
      <c r="B2882" s="7">
        <v>37785</v>
      </c>
      <c r="C2882" s="2" t="s">
        <v>0</v>
      </c>
      <c r="F2882" s="11">
        <f t="shared" si="183"/>
        <v>37802</v>
      </c>
      <c r="G2882" s="7">
        <v>37785</v>
      </c>
      <c r="H2882" s="16">
        <v>16259.4</v>
      </c>
      <c r="I2882" s="17">
        <f t="shared" si="184"/>
        <v>7.1368807478790653E-4</v>
      </c>
      <c r="J2882" s="18">
        <f t="shared" si="185"/>
        <v>0.12564653645810867</v>
      </c>
      <c r="K2882" s="139"/>
      <c r="M2882" s="93"/>
    </row>
    <row r="2883" spans="1:13">
      <c r="A2883" s="11">
        <f t="shared" ref="A2883:A2946" si="186">EOMONTH(B2883,0)</f>
        <v>37802</v>
      </c>
      <c r="B2883" s="7">
        <v>37788</v>
      </c>
      <c r="C2883" s="2" t="s">
        <v>0</v>
      </c>
      <c r="F2883" s="11">
        <f t="shared" ref="F2883:F2946" si="187">EOMONTH(G2883,0)</f>
        <v>37802</v>
      </c>
      <c r="G2883" s="7">
        <v>37788</v>
      </c>
      <c r="H2883" s="16">
        <v>16274.84</v>
      </c>
      <c r="I2883" s="17">
        <f t="shared" si="184"/>
        <v>9.4915394729671405E-4</v>
      </c>
      <c r="J2883" s="18">
        <f t="shared" si="185"/>
        <v>0.12525590868331166</v>
      </c>
      <c r="K2883" s="139"/>
      <c r="M2883" s="93"/>
    </row>
    <row r="2884" spans="1:13">
      <c r="A2884" s="11">
        <f t="shared" si="186"/>
        <v>37802</v>
      </c>
      <c r="B2884" s="7">
        <v>37789</v>
      </c>
      <c r="C2884" s="2" t="s">
        <v>0</v>
      </c>
      <c r="F2884" s="11">
        <f t="shared" si="187"/>
        <v>37802</v>
      </c>
      <c r="G2884" s="7">
        <v>37789</v>
      </c>
      <c r="H2884" s="16">
        <v>16390.02</v>
      </c>
      <c r="I2884" s="17">
        <f t="shared" ref="I2884:I2947" si="188">IF(AND(ISNUMBER(H2883),ISNUMBER(H2884)),LN(H2884/H2883)," ")</f>
        <v>7.05225599412539E-3</v>
      </c>
      <c r="J2884" s="18">
        <f t="shared" si="185"/>
        <v>0.12545284048036801</v>
      </c>
      <c r="K2884" s="139"/>
      <c r="M2884" s="93"/>
    </row>
    <row r="2885" spans="1:13">
      <c r="A2885" s="11">
        <f t="shared" si="186"/>
        <v>37802</v>
      </c>
      <c r="B2885" s="7">
        <v>37790</v>
      </c>
      <c r="C2885" s="2" t="s">
        <v>0</v>
      </c>
      <c r="F2885" s="11">
        <f t="shared" si="187"/>
        <v>37802</v>
      </c>
      <c r="G2885" s="7">
        <v>37790</v>
      </c>
      <c r="H2885" s="16">
        <v>16276.54</v>
      </c>
      <c r="I2885" s="17">
        <f t="shared" si="188"/>
        <v>-6.9478057372363584E-3</v>
      </c>
      <c r="J2885" s="18">
        <f t="shared" si="185"/>
        <v>0.12616031684733345</v>
      </c>
      <c r="K2885" s="139"/>
      <c r="M2885" s="93"/>
    </row>
    <row r="2886" spans="1:13">
      <c r="A2886" s="11">
        <f t="shared" si="186"/>
        <v>37802</v>
      </c>
      <c r="B2886" s="7">
        <v>37791</v>
      </c>
      <c r="C2886" s="2" t="s">
        <v>0</v>
      </c>
      <c r="F2886" s="11">
        <f t="shared" si="187"/>
        <v>37802</v>
      </c>
      <c r="G2886" s="7">
        <v>37791</v>
      </c>
      <c r="H2886" s="16">
        <v>16349.16</v>
      </c>
      <c r="I2886" s="17">
        <f t="shared" si="188"/>
        <v>4.451712602662688E-3</v>
      </c>
      <c r="J2886" s="18">
        <f t="shared" si="185"/>
        <v>0.12242220864231391</v>
      </c>
      <c r="K2886" s="139"/>
      <c r="M2886" s="93"/>
    </row>
    <row r="2887" spans="1:13">
      <c r="A2887" s="11">
        <f t="shared" si="186"/>
        <v>37802</v>
      </c>
      <c r="B2887" s="7">
        <v>37792</v>
      </c>
      <c r="C2887" s="2" t="s">
        <v>0</v>
      </c>
      <c r="F2887" s="11">
        <f t="shared" si="187"/>
        <v>37802</v>
      </c>
      <c r="G2887" s="7">
        <v>37792</v>
      </c>
      <c r="H2887" s="16">
        <v>16272.3</v>
      </c>
      <c r="I2887" s="17">
        <f t="shared" si="188"/>
        <v>-4.7122441622504067E-3</v>
      </c>
      <c r="J2887" s="18">
        <f t="shared" si="185"/>
        <v>0.1221511549318164</v>
      </c>
      <c r="K2887" s="139"/>
      <c r="M2887" s="93"/>
    </row>
    <row r="2888" spans="1:13">
      <c r="A2888" s="11">
        <f t="shared" si="186"/>
        <v>37802</v>
      </c>
      <c r="B2888" s="7">
        <v>37795</v>
      </c>
      <c r="C2888" s="2" t="s">
        <v>0</v>
      </c>
      <c r="F2888" s="11">
        <f t="shared" si="187"/>
        <v>37802</v>
      </c>
      <c r="G2888" s="7">
        <v>37795</v>
      </c>
      <c r="H2888" s="16">
        <v>16286.58</v>
      </c>
      <c r="I2888" s="17">
        <f t="shared" si="188"/>
        <v>8.7718010666451996E-4</v>
      </c>
      <c r="J2888" s="18">
        <f t="shared" si="185"/>
        <v>0.12096192838284675</v>
      </c>
      <c r="K2888" s="139"/>
      <c r="M2888" s="93"/>
    </row>
    <row r="2889" spans="1:13">
      <c r="A2889" s="11">
        <f t="shared" si="186"/>
        <v>37802</v>
      </c>
      <c r="B2889" s="7">
        <v>37796</v>
      </c>
      <c r="C2889" s="2" t="s">
        <v>0</v>
      </c>
      <c r="F2889" s="11">
        <f t="shared" si="187"/>
        <v>37802</v>
      </c>
      <c r="G2889" s="7">
        <v>37796</v>
      </c>
      <c r="H2889" s="16">
        <v>16190.27</v>
      </c>
      <c r="I2889" s="17">
        <f t="shared" si="188"/>
        <v>-5.9310113095162199E-3</v>
      </c>
      <c r="J2889" s="18">
        <f t="shared" si="185"/>
        <v>0.12152794386932078</v>
      </c>
      <c r="K2889" s="139"/>
      <c r="M2889" s="93"/>
    </row>
    <row r="2890" spans="1:13">
      <c r="A2890" s="11">
        <f t="shared" si="186"/>
        <v>37802</v>
      </c>
      <c r="B2890" s="7">
        <v>37797</v>
      </c>
      <c r="C2890" s="2" t="s">
        <v>0</v>
      </c>
      <c r="F2890" s="11">
        <f t="shared" si="187"/>
        <v>37802</v>
      </c>
      <c r="G2890" s="7">
        <v>37797</v>
      </c>
      <c r="H2890" s="16">
        <v>16172.61</v>
      </c>
      <c r="I2890" s="17">
        <f t="shared" si="188"/>
        <v>-1.0913739291989715E-3</v>
      </c>
      <c r="J2890" s="18">
        <f t="shared" si="185"/>
        <v>0.12115078444821112</v>
      </c>
      <c r="K2890" s="139"/>
      <c r="M2890" s="93"/>
    </row>
    <row r="2891" spans="1:13">
      <c r="A2891" s="11">
        <f t="shared" si="186"/>
        <v>37802</v>
      </c>
      <c r="B2891" s="7">
        <v>37798</v>
      </c>
      <c r="C2891" s="2" t="s">
        <v>0</v>
      </c>
      <c r="F2891" s="11">
        <f t="shared" si="187"/>
        <v>37802</v>
      </c>
      <c r="G2891" s="7">
        <v>37798</v>
      </c>
      <c r="H2891" s="16">
        <v>15975.25</v>
      </c>
      <c r="I2891" s="17">
        <f t="shared" si="188"/>
        <v>-1.2278420988956701E-2</v>
      </c>
      <c r="J2891" s="18">
        <f t="shared" si="185"/>
        <v>0.11982144413187079</v>
      </c>
      <c r="K2891" s="139"/>
      <c r="M2891" s="93"/>
    </row>
    <row r="2892" spans="1:13">
      <c r="A2892" s="11">
        <f t="shared" si="186"/>
        <v>37802</v>
      </c>
      <c r="B2892" s="7">
        <v>37799</v>
      </c>
      <c r="C2892" s="2" t="s">
        <v>0</v>
      </c>
      <c r="F2892" s="11">
        <f t="shared" si="187"/>
        <v>37802</v>
      </c>
      <c r="G2892" s="7">
        <v>37799</v>
      </c>
      <c r="H2892" s="16">
        <v>16083.57</v>
      </c>
      <c r="I2892" s="17">
        <f t="shared" si="188"/>
        <v>6.7576044411108401E-3</v>
      </c>
      <c r="J2892" s="18">
        <f t="shared" si="185"/>
        <v>0.12020025345869385</v>
      </c>
      <c r="K2892" s="139"/>
      <c r="M2892" s="93"/>
    </row>
    <row r="2893" spans="1:13">
      <c r="A2893" s="11">
        <f t="shared" si="186"/>
        <v>37802</v>
      </c>
      <c r="B2893" s="7">
        <v>37802</v>
      </c>
      <c r="C2893" s="2" t="s">
        <v>0</v>
      </c>
      <c r="F2893" s="11">
        <f t="shared" si="187"/>
        <v>37802</v>
      </c>
      <c r="G2893" s="7">
        <v>37802</v>
      </c>
      <c r="H2893" s="16">
        <v>15969.7</v>
      </c>
      <c r="I2893" s="17">
        <f t="shared" si="188"/>
        <v>-7.1050772063422545E-3</v>
      </c>
      <c r="J2893" s="18">
        <f t="shared" si="185"/>
        <v>0.11923147388317307</v>
      </c>
      <c r="K2893" s="139"/>
      <c r="M2893" s="93"/>
    </row>
    <row r="2894" spans="1:13">
      <c r="A2894" s="11">
        <f t="shared" si="186"/>
        <v>37833</v>
      </c>
      <c r="B2894" s="7">
        <v>37803</v>
      </c>
      <c r="C2894" s="2" t="s">
        <v>0</v>
      </c>
      <c r="F2894" s="11">
        <f t="shared" si="187"/>
        <v>37833</v>
      </c>
      <c r="G2894" s="7">
        <v>37803</v>
      </c>
      <c r="H2894" s="16">
        <v>16031.74</v>
      </c>
      <c r="I2894" s="17">
        <f t="shared" si="188"/>
        <v>3.877330377893061E-3</v>
      </c>
      <c r="J2894" s="18">
        <f t="shared" si="185"/>
        <v>0.11399432503451082</v>
      </c>
      <c r="K2894" s="139"/>
      <c r="M2894" s="93"/>
    </row>
    <row r="2895" spans="1:13">
      <c r="A2895" s="11">
        <f t="shared" si="186"/>
        <v>37833</v>
      </c>
      <c r="B2895" s="7">
        <v>37804</v>
      </c>
      <c r="C2895" s="2" t="s">
        <v>0</v>
      </c>
      <c r="F2895" s="11">
        <f t="shared" si="187"/>
        <v>37833</v>
      </c>
      <c r="G2895" s="7">
        <v>37804</v>
      </c>
      <c r="H2895" s="16">
        <v>15995.45</v>
      </c>
      <c r="I2895" s="17">
        <f t="shared" si="188"/>
        <v>-2.2662004085342849E-3</v>
      </c>
      <c r="J2895" s="18">
        <f t="shared" si="185"/>
        <v>0.11313091931995257</v>
      </c>
      <c r="K2895" s="139"/>
      <c r="M2895" s="93"/>
    </row>
    <row r="2896" spans="1:13">
      <c r="A2896" s="11">
        <f t="shared" si="186"/>
        <v>37833</v>
      </c>
      <c r="B2896" s="7">
        <v>37805</v>
      </c>
      <c r="C2896" s="2" t="s">
        <v>0</v>
      </c>
      <c r="F2896" s="11">
        <f t="shared" si="187"/>
        <v>37833</v>
      </c>
      <c r="G2896" s="7">
        <v>37805</v>
      </c>
      <c r="H2896" s="16">
        <v>16063.52</v>
      </c>
      <c r="I2896" s="17">
        <f t="shared" si="188"/>
        <v>4.2465557872570113E-3</v>
      </c>
      <c r="J2896" s="18">
        <f t="shared" si="185"/>
        <v>0.11148903912506435</v>
      </c>
      <c r="K2896" s="139"/>
      <c r="M2896" s="93"/>
    </row>
    <row r="2897" spans="1:13">
      <c r="A2897" s="11">
        <f t="shared" si="186"/>
        <v>37833</v>
      </c>
      <c r="B2897" s="7">
        <v>37806</v>
      </c>
      <c r="C2897" s="2" t="s">
        <v>0</v>
      </c>
      <c r="F2897" s="11">
        <f t="shared" si="187"/>
        <v>37833</v>
      </c>
      <c r="G2897" s="7">
        <v>37806</v>
      </c>
      <c r="H2897" s="16">
        <v>15976.96</v>
      </c>
      <c r="I2897" s="17">
        <f t="shared" si="188"/>
        <v>-5.403178141423731E-3</v>
      </c>
      <c r="J2897" s="18">
        <f t="shared" si="185"/>
        <v>0.11202278594363019</v>
      </c>
      <c r="K2897" s="139"/>
      <c r="M2897" s="93"/>
    </row>
    <row r="2898" spans="1:13">
      <c r="A2898" s="11">
        <f t="shared" si="186"/>
        <v>37833</v>
      </c>
      <c r="B2898" s="7">
        <v>37809</v>
      </c>
      <c r="C2898" s="2" t="s">
        <v>0</v>
      </c>
      <c r="F2898" s="11">
        <f t="shared" si="187"/>
        <v>37833</v>
      </c>
      <c r="G2898" s="7">
        <v>37809</v>
      </c>
      <c r="H2898" s="16">
        <v>15995.41</v>
      </c>
      <c r="I2898" s="17">
        <f t="shared" si="188"/>
        <v>1.1541216398999661E-3</v>
      </c>
      <c r="J2898" s="18">
        <f t="shared" si="185"/>
        <v>0.11147423586660336</v>
      </c>
      <c r="K2898" s="139"/>
      <c r="M2898" s="93"/>
    </row>
    <row r="2899" spans="1:13">
      <c r="A2899" s="11">
        <f t="shared" si="186"/>
        <v>37833</v>
      </c>
      <c r="B2899" s="7">
        <v>37810</v>
      </c>
      <c r="C2899" s="2" t="s">
        <v>0</v>
      </c>
      <c r="F2899" s="11">
        <f t="shared" si="187"/>
        <v>37833</v>
      </c>
      <c r="G2899" s="7">
        <v>37810</v>
      </c>
      <c r="H2899" s="16">
        <v>16017.93</v>
      </c>
      <c r="I2899" s="17">
        <f t="shared" si="188"/>
        <v>1.4069137250086578E-3</v>
      </c>
      <c r="J2899" s="18">
        <f t="shared" si="185"/>
        <v>0.11142169973928634</v>
      </c>
      <c r="K2899" s="139"/>
      <c r="M2899" s="93"/>
    </row>
    <row r="2900" spans="1:13">
      <c r="A2900" s="11">
        <f t="shared" si="186"/>
        <v>37833</v>
      </c>
      <c r="B2900" s="7">
        <v>37811</v>
      </c>
      <c r="C2900" s="2" t="s">
        <v>0</v>
      </c>
      <c r="F2900" s="11">
        <f t="shared" si="187"/>
        <v>37833</v>
      </c>
      <c r="G2900" s="7">
        <v>37811</v>
      </c>
      <c r="H2900" s="16">
        <v>15982.52</v>
      </c>
      <c r="I2900" s="17">
        <f t="shared" si="188"/>
        <v>-2.2130947816394113E-3</v>
      </c>
      <c r="J2900" s="18">
        <f t="shared" si="185"/>
        <v>0.10932389251607977</v>
      </c>
      <c r="K2900" s="139"/>
      <c r="M2900" s="93"/>
    </row>
    <row r="2901" spans="1:13">
      <c r="A2901" s="11">
        <f t="shared" si="186"/>
        <v>37833</v>
      </c>
      <c r="B2901" s="7">
        <v>37812</v>
      </c>
      <c r="C2901" s="2" t="s">
        <v>0</v>
      </c>
      <c r="F2901" s="11">
        <f t="shared" si="187"/>
        <v>37833</v>
      </c>
      <c r="G2901" s="7">
        <v>37812</v>
      </c>
      <c r="H2901" s="16">
        <v>16055.88</v>
      </c>
      <c r="I2901" s="17">
        <f t="shared" si="188"/>
        <v>4.5795125979067319E-3</v>
      </c>
      <c r="J2901" s="18">
        <f t="shared" si="185"/>
        <v>0.10946606919325938</v>
      </c>
      <c r="K2901" s="139"/>
      <c r="M2901" s="93"/>
    </row>
    <row r="2902" spans="1:13">
      <c r="A2902" s="11">
        <f t="shared" si="186"/>
        <v>37833</v>
      </c>
      <c r="B2902" s="7">
        <v>37813</v>
      </c>
      <c r="C2902" s="2" t="s">
        <v>0</v>
      </c>
      <c r="F2902" s="11">
        <f t="shared" si="187"/>
        <v>37833</v>
      </c>
      <c r="G2902" s="7">
        <v>37813</v>
      </c>
      <c r="H2902" s="16">
        <v>16058.75</v>
      </c>
      <c r="I2902" s="17">
        <f t="shared" si="188"/>
        <v>1.7873473912915984E-4</v>
      </c>
      <c r="J2902" s="18">
        <f t="shared" si="185"/>
        <v>0.10739338886979612</v>
      </c>
      <c r="K2902" s="139"/>
      <c r="M2902" s="93"/>
    </row>
    <row r="2903" spans="1:13">
      <c r="A2903" s="11">
        <f t="shared" si="186"/>
        <v>37833</v>
      </c>
      <c r="B2903" s="7">
        <v>37816</v>
      </c>
      <c r="C2903" s="2" t="s">
        <v>0</v>
      </c>
      <c r="F2903" s="11">
        <f t="shared" si="187"/>
        <v>37833</v>
      </c>
      <c r="G2903" s="7">
        <v>37816</v>
      </c>
      <c r="H2903" s="16">
        <v>16218.94</v>
      </c>
      <c r="I2903" s="17">
        <f t="shared" si="188"/>
        <v>9.9258227700852065E-3</v>
      </c>
      <c r="J2903" s="18">
        <f t="shared" si="185"/>
        <v>0.10828230720564999</v>
      </c>
      <c r="K2903" s="139"/>
      <c r="M2903" s="93"/>
    </row>
    <row r="2904" spans="1:13">
      <c r="A2904" s="11">
        <f t="shared" si="186"/>
        <v>37833</v>
      </c>
      <c r="B2904" s="7">
        <v>37817</v>
      </c>
      <c r="C2904" s="2" t="s">
        <v>0</v>
      </c>
      <c r="F2904" s="11">
        <f t="shared" si="187"/>
        <v>37833</v>
      </c>
      <c r="G2904" s="7">
        <v>37817</v>
      </c>
      <c r="H2904" s="16">
        <v>16258.91</v>
      </c>
      <c r="I2904" s="17">
        <f t="shared" si="188"/>
        <v>2.4613710685494287E-3</v>
      </c>
      <c r="J2904" s="18">
        <f t="shared" si="185"/>
        <v>0.10747809776192399</v>
      </c>
      <c r="K2904" s="139"/>
      <c r="M2904" s="93"/>
    </row>
    <row r="2905" spans="1:13">
      <c r="A2905" s="11">
        <f t="shared" si="186"/>
        <v>37833</v>
      </c>
      <c r="B2905" s="7">
        <v>37818</v>
      </c>
      <c r="C2905" s="2" t="s">
        <v>0</v>
      </c>
      <c r="F2905" s="11">
        <f t="shared" si="187"/>
        <v>37833</v>
      </c>
      <c r="G2905" s="7">
        <v>37818</v>
      </c>
      <c r="H2905" s="16">
        <v>16332.5</v>
      </c>
      <c r="I2905" s="17">
        <f t="shared" si="188"/>
        <v>4.5159215304515958E-3</v>
      </c>
      <c r="J2905" s="18">
        <f t="shared" si="185"/>
        <v>0.1074692767853698</v>
      </c>
      <c r="K2905" s="139"/>
      <c r="M2905" s="93"/>
    </row>
    <row r="2906" spans="1:13">
      <c r="A2906" s="11">
        <f t="shared" si="186"/>
        <v>37833</v>
      </c>
      <c r="B2906" s="7">
        <v>37819</v>
      </c>
      <c r="C2906" s="2" t="s">
        <v>0</v>
      </c>
      <c r="F2906" s="11">
        <f t="shared" si="187"/>
        <v>37833</v>
      </c>
      <c r="G2906" s="7">
        <v>37819</v>
      </c>
      <c r="H2906" s="16">
        <v>16294.72</v>
      </c>
      <c r="I2906" s="17">
        <f t="shared" si="188"/>
        <v>-2.315858775902221E-3</v>
      </c>
      <c r="J2906" s="18">
        <f t="shared" si="185"/>
        <v>0.10687780064238013</v>
      </c>
      <c r="K2906" s="139"/>
      <c r="M2906" s="93"/>
    </row>
    <row r="2907" spans="1:13">
      <c r="A2907" s="11">
        <f t="shared" si="186"/>
        <v>37833</v>
      </c>
      <c r="B2907" s="7">
        <v>37820</v>
      </c>
      <c r="C2907" s="2" t="s">
        <v>0</v>
      </c>
      <c r="F2907" s="11">
        <f t="shared" si="187"/>
        <v>37833</v>
      </c>
      <c r="G2907" s="7">
        <v>37820</v>
      </c>
      <c r="H2907" s="16">
        <v>16271.49</v>
      </c>
      <c r="I2907" s="17">
        <f t="shared" si="188"/>
        <v>-1.4266323247292816E-3</v>
      </c>
      <c r="J2907" s="18">
        <f t="shared" si="185"/>
        <v>0.10271516695086585</v>
      </c>
      <c r="K2907" s="139"/>
      <c r="M2907" s="93"/>
    </row>
    <row r="2908" spans="1:13">
      <c r="A2908" s="11">
        <f t="shared" si="186"/>
        <v>37833</v>
      </c>
      <c r="B2908" s="7">
        <v>37823</v>
      </c>
      <c r="C2908" s="2" t="s">
        <v>0</v>
      </c>
      <c r="F2908" s="11">
        <f t="shared" si="187"/>
        <v>37833</v>
      </c>
      <c r="G2908" s="7">
        <v>37823</v>
      </c>
      <c r="H2908" s="16">
        <v>16296.27</v>
      </c>
      <c r="I2908" s="17">
        <f t="shared" si="188"/>
        <v>1.5217506381754833E-3</v>
      </c>
      <c r="J2908" s="18">
        <f t="shared" si="185"/>
        <v>0.10248050646335355</v>
      </c>
      <c r="K2908" s="139"/>
      <c r="M2908" s="93"/>
    </row>
    <row r="2909" spans="1:13">
      <c r="A2909" s="11">
        <f t="shared" si="186"/>
        <v>37833</v>
      </c>
      <c r="B2909" s="7">
        <v>37824</v>
      </c>
      <c r="C2909" s="2" t="s">
        <v>0</v>
      </c>
      <c r="F2909" s="11">
        <f t="shared" si="187"/>
        <v>37833</v>
      </c>
      <c r="G2909" s="7">
        <v>37824</v>
      </c>
      <c r="H2909" s="16">
        <v>16178.21</v>
      </c>
      <c r="I2909" s="17">
        <f t="shared" si="188"/>
        <v>-7.2709721678726425E-3</v>
      </c>
      <c r="J2909" s="18">
        <f t="shared" ref="J2909:J2972" si="189">IF(ISNUMBER(I2909),STDEV(I2820:I2909)*SQRT(252),"")</f>
        <v>8.7142360808039318E-2</v>
      </c>
      <c r="K2909" s="139"/>
      <c r="M2909" s="93"/>
    </row>
    <row r="2910" spans="1:13">
      <c r="A2910" s="11">
        <f t="shared" si="186"/>
        <v>37833</v>
      </c>
      <c r="B2910" s="7">
        <v>37825</v>
      </c>
      <c r="C2910" s="2" t="s">
        <v>0</v>
      </c>
      <c r="F2910" s="11">
        <f t="shared" si="187"/>
        <v>37833</v>
      </c>
      <c r="G2910" s="7">
        <v>37825</v>
      </c>
      <c r="H2910" s="16">
        <v>16277.5</v>
      </c>
      <c r="I2910" s="17">
        <f t="shared" si="188"/>
        <v>6.1185110264405373E-3</v>
      </c>
      <c r="J2910" s="18">
        <f t="shared" si="189"/>
        <v>8.7410498837708392E-2</v>
      </c>
      <c r="K2910" s="139"/>
      <c r="M2910" s="93"/>
    </row>
    <row r="2911" spans="1:13">
      <c r="A2911" s="11">
        <f t="shared" si="186"/>
        <v>37833</v>
      </c>
      <c r="B2911" s="7">
        <v>37826</v>
      </c>
      <c r="C2911" s="2" t="s">
        <v>0</v>
      </c>
      <c r="F2911" s="11">
        <f t="shared" si="187"/>
        <v>37833</v>
      </c>
      <c r="G2911" s="7">
        <v>37826</v>
      </c>
      <c r="H2911" s="16">
        <v>16309.21</v>
      </c>
      <c r="I2911" s="17">
        <f t="shared" si="188"/>
        <v>1.9461927889564386E-3</v>
      </c>
      <c r="J2911" s="18">
        <f t="shared" si="189"/>
        <v>8.6868899291625862E-2</v>
      </c>
      <c r="K2911" s="139"/>
      <c r="M2911" s="93"/>
    </row>
    <row r="2912" spans="1:13">
      <c r="A2912" s="11">
        <f t="shared" si="186"/>
        <v>37833</v>
      </c>
      <c r="B2912" s="7">
        <v>37827</v>
      </c>
      <c r="C2912" s="2" t="s">
        <v>0</v>
      </c>
      <c r="F2912" s="11">
        <f t="shared" si="187"/>
        <v>37833</v>
      </c>
      <c r="G2912" s="7">
        <v>37827</v>
      </c>
      <c r="H2912" s="16">
        <v>16347.92</v>
      </c>
      <c r="I2912" s="17">
        <f t="shared" si="188"/>
        <v>2.37069320725884E-3</v>
      </c>
      <c r="J2912" s="18">
        <f t="shared" si="189"/>
        <v>8.6885842409194849E-2</v>
      </c>
      <c r="K2912" s="139"/>
      <c r="M2912" s="93"/>
    </row>
    <row r="2913" spans="1:13">
      <c r="A2913" s="11">
        <f t="shared" si="186"/>
        <v>37833</v>
      </c>
      <c r="B2913" s="7">
        <v>37830</v>
      </c>
      <c r="C2913" s="2" t="s">
        <v>0</v>
      </c>
      <c r="F2913" s="11">
        <f t="shared" si="187"/>
        <v>37833</v>
      </c>
      <c r="G2913" s="7">
        <v>37830</v>
      </c>
      <c r="H2913" s="16">
        <v>16456.8</v>
      </c>
      <c r="I2913" s="17">
        <f t="shared" si="188"/>
        <v>6.6380935310320285E-3</v>
      </c>
      <c r="J2913" s="18">
        <f t="shared" si="189"/>
        <v>8.7196305450903844E-2</v>
      </c>
      <c r="K2913" s="139"/>
      <c r="M2913" s="93"/>
    </row>
    <row r="2914" spans="1:13">
      <c r="A2914" s="11">
        <f t="shared" si="186"/>
        <v>37833</v>
      </c>
      <c r="B2914" s="7">
        <v>37831</v>
      </c>
      <c r="C2914" s="2" t="s">
        <v>0</v>
      </c>
      <c r="F2914" s="11">
        <f t="shared" si="187"/>
        <v>37833</v>
      </c>
      <c r="G2914" s="7">
        <v>37831</v>
      </c>
      <c r="H2914" s="16">
        <v>16400.57</v>
      </c>
      <c r="I2914" s="17">
        <f t="shared" si="188"/>
        <v>-3.4226753323927332E-3</v>
      </c>
      <c r="J2914" s="18">
        <f t="shared" si="189"/>
        <v>8.745605055496547E-2</v>
      </c>
      <c r="K2914" s="139"/>
      <c r="M2914" s="93"/>
    </row>
    <row r="2915" spans="1:13">
      <c r="A2915" s="11">
        <f t="shared" si="186"/>
        <v>37833</v>
      </c>
      <c r="B2915" s="7">
        <v>37832</v>
      </c>
      <c r="C2915" s="2" t="s">
        <v>0</v>
      </c>
      <c r="F2915" s="11">
        <f t="shared" si="187"/>
        <v>37833</v>
      </c>
      <c r="G2915" s="7">
        <v>37832</v>
      </c>
      <c r="H2915" s="16">
        <v>16311.23</v>
      </c>
      <c r="I2915" s="17">
        <f t="shared" si="188"/>
        <v>-5.4622626777641892E-3</v>
      </c>
      <c r="J2915" s="18">
        <f t="shared" si="189"/>
        <v>8.5685755342695971E-2</v>
      </c>
      <c r="K2915" s="139"/>
      <c r="M2915" s="93"/>
    </row>
    <row r="2916" spans="1:13">
      <c r="A2916" s="11">
        <f t="shared" si="186"/>
        <v>37833</v>
      </c>
      <c r="B2916" s="7">
        <v>37833</v>
      </c>
      <c r="C2916" s="2" t="s">
        <v>0</v>
      </c>
      <c r="F2916" s="11">
        <f t="shared" si="187"/>
        <v>37833</v>
      </c>
      <c r="G2916" s="7">
        <v>37833</v>
      </c>
      <c r="H2916" s="16">
        <v>16475.009999999998</v>
      </c>
      <c r="I2916" s="17">
        <f t="shared" si="188"/>
        <v>9.9908597226893679E-3</v>
      </c>
      <c r="J2916" s="18">
        <f t="shared" si="189"/>
        <v>8.7036152895653154E-2</v>
      </c>
      <c r="K2916" s="139"/>
      <c r="M2916" s="93"/>
    </row>
    <row r="2917" spans="1:13">
      <c r="A2917" s="11">
        <f t="shared" si="186"/>
        <v>37864</v>
      </c>
      <c r="B2917" s="7">
        <v>37834</v>
      </c>
      <c r="C2917" s="2" t="s">
        <v>0</v>
      </c>
      <c r="F2917" s="11">
        <f t="shared" si="187"/>
        <v>37864</v>
      </c>
      <c r="G2917" s="7">
        <v>37834</v>
      </c>
      <c r="H2917" s="16">
        <v>16573.34</v>
      </c>
      <c r="I2917" s="17">
        <f t="shared" si="188"/>
        <v>5.9506928582746419E-3</v>
      </c>
      <c r="J2917" s="18">
        <f t="shared" si="189"/>
        <v>8.742134928580185E-2</v>
      </c>
      <c r="K2917" s="139"/>
      <c r="M2917" s="93"/>
    </row>
    <row r="2918" spans="1:13">
      <c r="A2918" s="11">
        <f t="shared" si="186"/>
        <v>37864</v>
      </c>
      <c r="B2918" s="7">
        <v>37837</v>
      </c>
      <c r="C2918" s="2" t="s">
        <v>0</v>
      </c>
      <c r="F2918" s="11">
        <f t="shared" si="187"/>
        <v>37864</v>
      </c>
      <c r="G2918" s="7">
        <v>37837</v>
      </c>
      <c r="H2918" s="16">
        <v>16510.759999999998</v>
      </c>
      <c r="I2918" s="17">
        <f t="shared" si="188"/>
        <v>-3.7830906469203543E-3</v>
      </c>
      <c r="J2918" s="18">
        <f t="shared" si="189"/>
        <v>8.7374784101553513E-2</v>
      </c>
      <c r="K2918" s="139"/>
      <c r="M2918" s="93"/>
    </row>
    <row r="2919" spans="1:13">
      <c r="A2919" s="11">
        <f t="shared" si="186"/>
        <v>37864</v>
      </c>
      <c r="B2919" s="7">
        <v>37838</v>
      </c>
      <c r="C2919" s="2" t="s">
        <v>0</v>
      </c>
      <c r="F2919" s="11">
        <f t="shared" si="187"/>
        <v>37864</v>
      </c>
      <c r="G2919" s="7">
        <v>37838</v>
      </c>
      <c r="H2919" s="16">
        <v>16557.96</v>
      </c>
      <c r="I2919" s="17">
        <f t="shared" si="188"/>
        <v>2.8546633829876905E-3</v>
      </c>
      <c r="J2919" s="18">
        <f t="shared" si="189"/>
        <v>8.7365932137823885E-2</v>
      </c>
      <c r="K2919" s="139"/>
      <c r="M2919" s="93"/>
    </row>
    <row r="2920" spans="1:13">
      <c r="A2920" s="11">
        <f t="shared" si="186"/>
        <v>37864</v>
      </c>
      <c r="B2920" s="7">
        <v>37839</v>
      </c>
      <c r="C2920" s="2" t="s">
        <v>0</v>
      </c>
      <c r="F2920" s="11">
        <f t="shared" si="187"/>
        <v>37864</v>
      </c>
      <c r="G2920" s="7">
        <v>37839</v>
      </c>
      <c r="H2920" s="16">
        <v>16537.07</v>
      </c>
      <c r="I2920" s="17">
        <f t="shared" si="188"/>
        <v>-1.2624253716885634E-3</v>
      </c>
      <c r="J2920" s="18">
        <f t="shared" si="189"/>
        <v>8.7441665390049342E-2</v>
      </c>
      <c r="K2920" s="139"/>
      <c r="M2920" s="93"/>
    </row>
    <row r="2921" spans="1:13">
      <c r="A2921" s="11">
        <f t="shared" si="186"/>
        <v>37864</v>
      </c>
      <c r="B2921" s="7">
        <v>37840</v>
      </c>
      <c r="C2921" s="2" t="s">
        <v>0</v>
      </c>
      <c r="F2921" s="11">
        <f t="shared" si="187"/>
        <v>37864</v>
      </c>
      <c r="G2921" s="7">
        <v>37840</v>
      </c>
      <c r="H2921" s="16">
        <v>16566.61</v>
      </c>
      <c r="I2921" s="17">
        <f t="shared" si="188"/>
        <v>1.7846963141714281E-3</v>
      </c>
      <c r="J2921" s="18">
        <f t="shared" si="189"/>
        <v>8.6413480139867452E-2</v>
      </c>
      <c r="K2921" s="139"/>
      <c r="M2921" s="93"/>
    </row>
    <row r="2922" spans="1:13">
      <c r="A2922" s="11">
        <f t="shared" si="186"/>
        <v>37864</v>
      </c>
      <c r="B2922" s="7">
        <v>37841</v>
      </c>
      <c r="C2922" s="2" t="s">
        <v>0</v>
      </c>
      <c r="F2922" s="11">
        <f t="shared" si="187"/>
        <v>37864</v>
      </c>
      <c r="G2922" s="7">
        <v>37841</v>
      </c>
      <c r="H2922" s="16">
        <v>16621.759999999998</v>
      </c>
      <c r="I2922" s="17">
        <f t="shared" si="188"/>
        <v>3.3234564254064664E-3</v>
      </c>
      <c r="J2922" s="18">
        <f t="shared" si="189"/>
        <v>8.5570051229712257E-2</v>
      </c>
      <c r="K2922" s="139"/>
      <c r="M2922" s="93"/>
    </row>
    <row r="2923" spans="1:13">
      <c r="A2923" s="11">
        <f t="shared" si="186"/>
        <v>37864</v>
      </c>
      <c r="B2923" s="7">
        <v>37844</v>
      </c>
      <c r="C2923" s="2" t="s">
        <v>0</v>
      </c>
      <c r="F2923" s="11">
        <f t="shared" si="187"/>
        <v>37864</v>
      </c>
      <c r="G2923" s="7">
        <v>37844</v>
      </c>
      <c r="H2923" s="16">
        <v>16603.86</v>
      </c>
      <c r="I2923" s="17">
        <f t="shared" si="188"/>
        <v>-1.0774818788497106E-3</v>
      </c>
      <c r="J2923" s="18">
        <f t="shared" si="189"/>
        <v>8.1963977284369341E-2</v>
      </c>
      <c r="K2923" s="139"/>
      <c r="M2923" s="93"/>
    </row>
    <row r="2924" spans="1:13">
      <c r="A2924" s="11">
        <f t="shared" si="186"/>
        <v>37864</v>
      </c>
      <c r="B2924" s="7">
        <v>37845</v>
      </c>
      <c r="C2924" s="2" t="s">
        <v>0</v>
      </c>
      <c r="F2924" s="11">
        <f t="shared" si="187"/>
        <v>37864</v>
      </c>
      <c r="G2924" s="7">
        <v>37845</v>
      </c>
      <c r="H2924" s="16">
        <v>16589.5</v>
      </c>
      <c r="I2924" s="17">
        <f t="shared" si="188"/>
        <v>-8.6523334159961782E-4</v>
      </c>
      <c r="J2924" s="18">
        <f t="shared" si="189"/>
        <v>8.1994318403088309E-2</v>
      </c>
      <c r="K2924" s="139"/>
      <c r="M2924" s="93"/>
    </row>
    <row r="2925" spans="1:13">
      <c r="A2925" s="11">
        <f t="shared" si="186"/>
        <v>37864</v>
      </c>
      <c r="B2925" s="7">
        <v>37846</v>
      </c>
      <c r="C2925" s="2" t="s">
        <v>0</v>
      </c>
      <c r="F2925" s="11">
        <f t="shared" si="187"/>
        <v>37864</v>
      </c>
      <c r="G2925" s="7">
        <v>37846</v>
      </c>
      <c r="H2925" s="16">
        <v>16675.650000000001</v>
      </c>
      <c r="I2925" s="17">
        <f t="shared" si="188"/>
        <v>5.1796064412705858E-3</v>
      </c>
      <c r="J2925" s="18">
        <f t="shared" si="189"/>
        <v>8.0547791992199011E-2</v>
      </c>
      <c r="K2925" s="139"/>
      <c r="M2925" s="93"/>
    </row>
    <row r="2926" spans="1:13">
      <c r="A2926" s="11">
        <f t="shared" si="186"/>
        <v>37864</v>
      </c>
      <c r="B2926" s="7">
        <v>37847</v>
      </c>
      <c r="C2926" s="2" t="s">
        <v>0</v>
      </c>
      <c r="F2926" s="11">
        <f t="shared" si="187"/>
        <v>37864</v>
      </c>
      <c r="G2926" s="7">
        <v>37847</v>
      </c>
      <c r="H2926" s="16">
        <v>16632.8</v>
      </c>
      <c r="I2926" s="17">
        <f t="shared" si="188"/>
        <v>-2.5729221046707543E-3</v>
      </c>
      <c r="J2926" s="18">
        <f t="shared" si="189"/>
        <v>8.0628326388563057E-2</v>
      </c>
      <c r="K2926" s="139"/>
      <c r="M2926" s="93"/>
    </row>
    <row r="2927" spans="1:13">
      <c r="A2927" s="11">
        <f t="shared" si="186"/>
        <v>37864</v>
      </c>
      <c r="B2927" s="7">
        <v>37848</v>
      </c>
      <c r="C2927" s="2" t="s">
        <v>0</v>
      </c>
      <c r="F2927" s="11">
        <f t="shared" si="187"/>
        <v>37864</v>
      </c>
      <c r="G2927" s="7">
        <v>37848</v>
      </c>
      <c r="H2927" s="16">
        <v>16630.810000000001</v>
      </c>
      <c r="I2927" s="17">
        <f t="shared" si="188"/>
        <v>-1.1965027261755275E-4</v>
      </c>
      <c r="J2927" s="18">
        <f t="shared" si="189"/>
        <v>8.0636211678854236E-2</v>
      </c>
      <c r="K2927" s="139"/>
      <c r="M2927" s="93"/>
    </row>
    <row r="2928" spans="1:13">
      <c r="A2928" s="11">
        <f t="shared" si="186"/>
        <v>37864</v>
      </c>
      <c r="B2928" s="7">
        <v>37851</v>
      </c>
      <c r="C2928" s="2" t="s">
        <v>0</v>
      </c>
      <c r="F2928" s="11">
        <f t="shared" si="187"/>
        <v>37864</v>
      </c>
      <c r="G2928" s="7">
        <v>37851</v>
      </c>
      <c r="H2928" s="16">
        <v>16723.79</v>
      </c>
      <c r="I2928" s="17">
        <f t="shared" si="188"/>
        <v>5.5752574364651341E-3</v>
      </c>
      <c r="J2928" s="18">
        <f t="shared" si="189"/>
        <v>8.0790068413782057E-2</v>
      </c>
      <c r="K2928" s="139"/>
      <c r="M2928" s="93"/>
    </row>
    <row r="2929" spans="1:13">
      <c r="A2929" s="11">
        <f t="shared" si="186"/>
        <v>37864</v>
      </c>
      <c r="B2929" s="7">
        <v>37852</v>
      </c>
      <c r="C2929" s="2" t="s">
        <v>0</v>
      </c>
      <c r="F2929" s="11">
        <f t="shared" si="187"/>
        <v>37864</v>
      </c>
      <c r="G2929" s="7">
        <v>37852</v>
      </c>
      <c r="H2929" s="16">
        <v>16750.240000000002</v>
      </c>
      <c r="I2929" s="17">
        <f t="shared" si="188"/>
        <v>1.5803299157454384E-3</v>
      </c>
      <c r="J2929" s="18">
        <f t="shared" si="189"/>
        <v>7.95065161608597E-2</v>
      </c>
      <c r="K2929" s="139"/>
      <c r="M2929" s="93"/>
    </row>
    <row r="2930" spans="1:13">
      <c r="A2930" s="11">
        <f t="shared" si="186"/>
        <v>37864</v>
      </c>
      <c r="B2930" s="7">
        <v>37853</v>
      </c>
      <c r="C2930" s="2" t="s">
        <v>0</v>
      </c>
      <c r="F2930" s="11">
        <f t="shared" si="187"/>
        <v>37864</v>
      </c>
      <c r="G2930" s="7">
        <v>37853</v>
      </c>
      <c r="H2930" s="16">
        <v>16759.04</v>
      </c>
      <c r="I2930" s="17">
        <f t="shared" si="188"/>
        <v>5.2522765050751457E-4</v>
      </c>
      <c r="J2930" s="18">
        <f t="shared" si="189"/>
        <v>7.9353515545189102E-2</v>
      </c>
      <c r="K2930" s="139"/>
      <c r="M2930" s="93"/>
    </row>
    <row r="2931" spans="1:13">
      <c r="A2931" s="11">
        <f t="shared" si="186"/>
        <v>37864</v>
      </c>
      <c r="B2931" s="7">
        <v>37854</v>
      </c>
      <c r="C2931" s="2" t="s">
        <v>0</v>
      </c>
      <c r="F2931" s="11">
        <f t="shared" si="187"/>
        <v>37864</v>
      </c>
      <c r="G2931" s="7">
        <v>37854</v>
      </c>
      <c r="H2931" s="16">
        <v>16780.91</v>
      </c>
      <c r="I2931" s="17">
        <f t="shared" si="188"/>
        <v>1.3041166191102183E-3</v>
      </c>
      <c r="J2931" s="18">
        <f t="shared" si="189"/>
        <v>7.7619719549182675E-2</v>
      </c>
      <c r="K2931" s="139"/>
      <c r="M2931" s="93"/>
    </row>
    <row r="2932" spans="1:13">
      <c r="A2932" s="11">
        <f t="shared" si="186"/>
        <v>37864</v>
      </c>
      <c r="B2932" s="7">
        <v>37855</v>
      </c>
      <c r="C2932" s="2" t="s">
        <v>0</v>
      </c>
      <c r="F2932" s="11">
        <f t="shared" si="187"/>
        <v>37864</v>
      </c>
      <c r="G2932" s="7">
        <v>37855</v>
      </c>
      <c r="H2932" s="16">
        <v>16827.25</v>
      </c>
      <c r="I2932" s="17">
        <f t="shared" si="188"/>
        <v>2.7576653626312855E-3</v>
      </c>
      <c r="J2932" s="18">
        <f t="shared" si="189"/>
        <v>7.7661715738417583E-2</v>
      </c>
      <c r="K2932" s="139"/>
      <c r="M2932" s="93"/>
    </row>
    <row r="2933" spans="1:13">
      <c r="A2933" s="11">
        <f t="shared" si="186"/>
        <v>37864</v>
      </c>
      <c r="B2933" s="7">
        <v>37858</v>
      </c>
      <c r="C2933" s="2" t="s">
        <v>0</v>
      </c>
      <c r="F2933" s="11">
        <f t="shared" si="187"/>
        <v>37864</v>
      </c>
      <c r="G2933" s="7">
        <v>37858</v>
      </c>
      <c r="H2933" s="16">
        <v>16822.32</v>
      </c>
      <c r="I2933" s="17">
        <f t="shared" si="188"/>
        <v>-2.9302009120916274E-4</v>
      </c>
      <c r="J2933" s="18">
        <f t="shared" si="189"/>
        <v>7.7673455796594862E-2</v>
      </c>
      <c r="K2933" s="139"/>
      <c r="M2933" s="93"/>
    </row>
    <row r="2934" spans="1:13">
      <c r="A2934" s="11">
        <f t="shared" si="186"/>
        <v>37864</v>
      </c>
      <c r="B2934" s="7">
        <v>37859</v>
      </c>
      <c r="C2934" s="2" t="s">
        <v>0</v>
      </c>
      <c r="F2934" s="11">
        <f t="shared" si="187"/>
        <v>37864</v>
      </c>
      <c r="G2934" s="7">
        <v>37859</v>
      </c>
      <c r="H2934" s="16">
        <v>16780.18</v>
      </c>
      <c r="I2934" s="17">
        <f t="shared" si="188"/>
        <v>-2.508148030129425E-3</v>
      </c>
      <c r="J2934" s="18">
        <f t="shared" si="189"/>
        <v>7.6574965635419864E-2</v>
      </c>
      <c r="K2934" s="139"/>
      <c r="M2934" s="93"/>
    </row>
    <row r="2935" spans="1:13">
      <c r="A2935" s="11">
        <f t="shared" si="186"/>
        <v>37864</v>
      </c>
      <c r="B2935" s="7">
        <v>37860</v>
      </c>
      <c r="C2935" s="2" t="s">
        <v>0</v>
      </c>
      <c r="F2935" s="11">
        <f t="shared" si="187"/>
        <v>37864</v>
      </c>
      <c r="G2935" s="7">
        <v>37860</v>
      </c>
      <c r="H2935" s="16">
        <v>16844.02</v>
      </c>
      <c r="I2935" s="17">
        <f t="shared" si="188"/>
        <v>3.7972696278529847E-3</v>
      </c>
      <c r="J2935" s="18">
        <f t="shared" si="189"/>
        <v>7.573139130956702E-2</v>
      </c>
      <c r="K2935" s="139"/>
      <c r="M2935" s="93"/>
    </row>
    <row r="2936" spans="1:13">
      <c r="A2936" s="11">
        <f t="shared" si="186"/>
        <v>37864</v>
      </c>
      <c r="B2936" s="7">
        <v>37861</v>
      </c>
      <c r="C2936" s="2" t="s">
        <v>0</v>
      </c>
      <c r="F2936" s="11">
        <f t="shared" si="187"/>
        <v>37864</v>
      </c>
      <c r="G2936" s="7">
        <v>37861</v>
      </c>
      <c r="H2936" s="16">
        <v>16941.7</v>
      </c>
      <c r="I2936" s="17">
        <f t="shared" si="188"/>
        <v>5.7823407146289441E-3</v>
      </c>
      <c r="J2936" s="18">
        <f t="shared" si="189"/>
        <v>7.6114989815444734E-2</v>
      </c>
      <c r="K2936" s="139"/>
      <c r="M2936" s="93"/>
    </row>
    <row r="2937" spans="1:13">
      <c r="A2937" s="11">
        <f t="shared" si="186"/>
        <v>37864</v>
      </c>
      <c r="B2937" s="7">
        <v>37862</v>
      </c>
      <c r="C2937" s="2" t="s">
        <v>0</v>
      </c>
      <c r="F2937" s="11">
        <f t="shared" si="187"/>
        <v>37864</v>
      </c>
      <c r="G2937" s="7">
        <v>37862</v>
      </c>
      <c r="H2937" s="16">
        <v>16958.740000000002</v>
      </c>
      <c r="I2937" s="17">
        <f t="shared" si="188"/>
        <v>1.0052967710793797E-3</v>
      </c>
      <c r="J2937" s="18">
        <f t="shared" si="189"/>
        <v>7.6107267749019075E-2</v>
      </c>
      <c r="K2937" s="139"/>
      <c r="M2937" s="93"/>
    </row>
    <row r="2938" spans="1:13">
      <c r="A2938" s="11">
        <f t="shared" si="186"/>
        <v>37894</v>
      </c>
      <c r="B2938" s="7">
        <v>37865</v>
      </c>
      <c r="C2938" s="2" t="s">
        <v>0</v>
      </c>
      <c r="F2938" s="11">
        <f t="shared" si="187"/>
        <v>37894</v>
      </c>
      <c r="G2938" s="7">
        <v>37865</v>
      </c>
      <c r="H2938" s="16">
        <v>17011.43</v>
      </c>
      <c r="I2938" s="17">
        <f t="shared" si="188"/>
        <v>3.102135918311147E-3</v>
      </c>
      <c r="J2938" s="18">
        <f t="shared" si="189"/>
        <v>7.4310120132454902E-2</v>
      </c>
      <c r="K2938" s="139"/>
      <c r="M2938" s="93"/>
    </row>
    <row r="2939" spans="1:13">
      <c r="A2939" s="11">
        <f t="shared" si="186"/>
        <v>37894</v>
      </c>
      <c r="B2939" s="7">
        <v>37866</v>
      </c>
      <c r="C2939" s="2" t="s">
        <v>0</v>
      </c>
      <c r="F2939" s="11">
        <f t="shared" si="187"/>
        <v>37894</v>
      </c>
      <c r="G2939" s="7">
        <v>37866</v>
      </c>
      <c r="H2939" s="16">
        <v>17085.509999999998</v>
      </c>
      <c r="I2939" s="17">
        <f t="shared" si="188"/>
        <v>4.3452647985821029E-3</v>
      </c>
      <c r="J2939" s="18">
        <f t="shared" si="189"/>
        <v>7.2111931846157468E-2</v>
      </c>
      <c r="K2939" s="139"/>
      <c r="M2939" s="93"/>
    </row>
    <row r="2940" spans="1:13">
      <c r="A2940" s="11">
        <f t="shared" si="186"/>
        <v>37894</v>
      </c>
      <c r="B2940" s="7">
        <v>37867</v>
      </c>
      <c r="C2940" s="2" t="s">
        <v>0</v>
      </c>
      <c r="F2940" s="11">
        <f t="shared" si="187"/>
        <v>37894</v>
      </c>
      <c r="G2940" s="7">
        <v>37867</v>
      </c>
      <c r="H2940" s="16">
        <v>17054.21</v>
      </c>
      <c r="I2940" s="17">
        <f t="shared" si="188"/>
        <v>-1.8336417972875589E-3</v>
      </c>
      <c r="J2940" s="18">
        <f t="shared" si="189"/>
        <v>7.2174528436781807E-2</v>
      </c>
      <c r="K2940" s="139"/>
      <c r="M2940" s="93"/>
    </row>
    <row r="2941" spans="1:13">
      <c r="A2941" s="11">
        <f t="shared" si="186"/>
        <v>37894</v>
      </c>
      <c r="B2941" s="7">
        <v>37868</v>
      </c>
      <c r="C2941" s="2" t="s">
        <v>0</v>
      </c>
      <c r="F2941" s="11">
        <f t="shared" si="187"/>
        <v>37894</v>
      </c>
      <c r="G2941" s="7">
        <v>37868</v>
      </c>
      <c r="H2941" s="16">
        <v>17147.2</v>
      </c>
      <c r="I2941" s="17">
        <f t="shared" si="188"/>
        <v>5.4378009058841008E-3</v>
      </c>
      <c r="J2941" s="18">
        <f t="shared" si="189"/>
        <v>7.2456839656492814E-2</v>
      </c>
      <c r="K2941" s="139"/>
      <c r="M2941" s="93"/>
    </row>
    <row r="2942" spans="1:13">
      <c r="A2942" s="11">
        <f t="shared" si="186"/>
        <v>37894</v>
      </c>
      <c r="B2942" s="7">
        <v>37869</v>
      </c>
      <c r="C2942" s="2" t="s">
        <v>0</v>
      </c>
      <c r="F2942" s="11">
        <f t="shared" si="187"/>
        <v>37894</v>
      </c>
      <c r="G2942" s="7">
        <v>37869</v>
      </c>
      <c r="H2942" s="16">
        <v>17086.16</v>
      </c>
      <c r="I2942" s="17">
        <f t="shared" si="188"/>
        <v>-3.5661158991145813E-3</v>
      </c>
      <c r="J2942" s="18">
        <f t="shared" si="189"/>
        <v>7.0837478016550534E-2</v>
      </c>
      <c r="K2942" s="139"/>
      <c r="M2942" s="93"/>
    </row>
    <row r="2943" spans="1:13">
      <c r="A2943" s="11">
        <f t="shared" si="186"/>
        <v>37894</v>
      </c>
      <c r="B2943" s="7">
        <v>37872</v>
      </c>
      <c r="C2943" s="2" t="s">
        <v>0</v>
      </c>
      <c r="F2943" s="11">
        <f t="shared" si="187"/>
        <v>37894</v>
      </c>
      <c r="G2943" s="7">
        <v>37872</v>
      </c>
      <c r="H2943" s="16">
        <v>17177.95</v>
      </c>
      <c r="I2943" s="17">
        <f t="shared" si="188"/>
        <v>5.3578055625837515E-3</v>
      </c>
      <c r="J2943" s="18">
        <f t="shared" si="189"/>
        <v>7.1202582587252178E-2</v>
      </c>
      <c r="K2943" s="139"/>
      <c r="M2943" s="93"/>
    </row>
    <row r="2944" spans="1:13">
      <c r="A2944" s="11">
        <f t="shared" si="186"/>
        <v>37894</v>
      </c>
      <c r="B2944" s="7">
        <v>37873</v>
      </c>
      <c r="C2944" s="2" t="s">
        <v>0</v>
      </c>
      <c r="F2944" s="11">
        <f t="shared" si="187"/>
        <v>37894</v>
      </c>
      <c r="G2944" s="7">
        <v>37873</v>
      </c>
      <c r="H2944" s="16">
        <v>17209.099999999999</v>
      </c>
      <c r="I2944" s="17">
        <f t="shared" si="188"/>
        <v>1.8117290387202082E-3</v>
      </c>
      <c r="J2944" s="18">
        <f t="shared" si="189"/>
        <v>7.0867498935464429E-2</v>
      </c>
      <c r="K2944" s="139"/>
      <c r="M2944" s="93"/>
    </row>
    <row r="2945" spans="1:13">
      <c r="A2945" s="11">
        <f t="shared" si="186"/>
        <v>37894</v>
      </c>
      <c r="B2945" s="7">
        <v>37874</v>
      </c>
      <c r="C2945" s="2" t="s">
        <v>0</v>
      </c>
      <c r="F2945" s="11">
        <f t="shared" si="187"/>
        <v>37894</v>
      </c>
      <c r="G2945" s="7">
        <v>37874</v>
      </c>
      <c r="H2945" s="16">
        <v>17114.62</v>
      </c>
      <c r="I2945" s="17">
        <f t="shared" si="188"/>
        <v>-5.5052446892501442E-3</v>
      </c>
      <c r="J2945" s="18">
        <f t="shared" si="189"/>
        <v>7.169258362246278E-2</v>
      </c>
      <c r="K2945" s="139"/>
      <c r="M2945" s="93"/>
    </row>
    <row r="2946" spans="1:13">
      <c r="A2946" s="11">
        <f t="shared" si="186"/>
        <v>37894</v>
      </c>
      <c r="B2946" s="7">
        <v>37875</v>
      </c>
      <c r="C2946" s="2" t="s">
        <v>0</v>
      </c>
      <c r="F2946" s="11">
        <f t="shared" si="187"/>
        <v>37894</v>
      </c>
      <c r="G2946" s="7">
        <v>37875</v>
      </c>
      <c r="H2946" s="16">
        <v>17001.689999999999</v>
      </c>
      <c r="I2946" s="17">
        <f t="shared" si="188"/>
        <v>-6.6203181096350068E-3</v>
      </c>
      <c r="J2946" s="18">
        <f t="shared" si="189"/>
        <v>7.172583894883533E-2</v>
      </c>
      <c r="K2946" s="139"/>
      <c r="M2946" s="93"/>
    </row>
    <row r="2947" spans="1:13">
      <c r="A2947" s="11">
        <f t="shared" ref="A2947:A3010" si="190">EOMONTH(B2947,0)</f>
        <v>37894</v>
      </c>
      <c r="B2947" s="7">
        <v>37876</v>
      </c>
      <c r="C2947" s="2" t="s">
        <v>0</v>
      </c>
      <c r="F2947" s="11">
        <f t="shared" ref="F2947:F3010" si="191">EOMONTH(G2947,0)</f>
        <v>37894</v>
      </c>
      <c r="G2947" s="7">
        <v>37876</v>
      </c>
      <c r="H2947" s="16">
        <v>16995.45</v>
      </c>
      <c r="I2947" s="17">
        <f t="shared" si="188"/>
        <v>-3.6708970637360243E-4</v>
      </c>
      <c r="J2947" s="18">
        <f t="shared" si="189"/>
        <v>7.1744202561483006E-2</v>
      </c>
      <c r="K2947" s="139"/>
      <c r="M2947" s="93"/>
    </row>
    <row r="2948" spans="1:13">
      <c r="A2948" s="11">
        <f t="shared" si="190"/>
        <v>37894</v>
      </c>
      <c r="B2948" s="7">
        <v>37879</v>
      </c>
      <c r="C2948" s="2" t="s">
        <v>0</v>
      </c>
      <c r="F2948" s="11">
        <f t="shared" si="191"/>
        <v>37894</v>
      </c>
      <c r="G2948" s="7">
        <v>37879</v>
      </c>
      <c r="H2948" s="16">
        <v>16986.89</v>
      </c>
      <c r="I2948" s="17">
        <f t="shared" ref="I2948:I3011" si="192">IF(AND(ISNUMBER(H2947),ISNUMBER(H2948)),LN(H2948/H2947)," ")</f>
        <v>-5.0379109743756937E-4</v>
      </c>
      <c r="J2948" s="18">
        <f t="shared" si="189"/>
        <v>7.1130293016903365E-2</v>
      </c>
      <c r="K2948" s="139"/>
      <c r="M2948" s="93"/>
    </row>
    <row r="2949" spans="1:13">
      <c r="A2949" s="11">
        <f t="shared" si="190"/>
        <v>37894</v>
      </c>
      <c r="B2949" s="7">
        <v>37880</v>
      </c>
      <c r="C2949" s="2" t="s">
        <v>0</v>
      </c>
      <c r="F2949" s="11">
        <f t="shared" si="191"/>
        <v>37894</v>
      </c>
      <c r="G2949" s="7">
        <v>37880</v>
      </c>
      <c r="H2949" s="16">
        <v>17011.560000000001</v>
      </c>
      <c r="I2949" s="17">
        <f t="shared" si="192"/>
        <v>1.4512428848846219E-3</v>
      </c>
      <c r="J2949" s="18">
        <f t="shared" si="189"/>
        <v>7.1125969903745673E-2</v>
      </c>
      <c r="K2949" s="139"/>
      <c r="M2949" s="93"/>
    </row>
    <row r="2950" spans="1:13">
      <c r="A2950" s="11">
        <f t="shared" si="190"/>
        <v>37894</v>
      </c>
      <c r="B2950" s="7">
        <v>37881</v>
      </c>
      <c r="C2950" s="2" t="s">
        <v>0</v>
      </c>
      <c r="F2950" s="11">
        <f t="shared" si="191"/>
        <v>37894</v>
      </c>
      <c r="G2950" s="7">
        <v>37881</v>
      </c>
      <c r="H2950" s="16">
        <v>17129.32</v>
      </c>
      <c r="I2950" s="17">
        <f t="shared" si="192"/>
        <v>6.8985021481347978E-3</v>
      </c>
      <c r="J2950" s="18">
        <f t="shared" si="189"/>
        <v>7.1408448481756356E-2</v>
      </c>
      <c r="K2950" s="139"/>
      <c r="M2950" s="93"/>
    </row>
    <row r="2951" spans="1:13">
      <c r="A2951" s="11">
        <f t="shared" si="190"/>
        <v>37894</v>
      </c>
      <c r="B2951" s="7">
        <v>37882</v>
      </c>
      <c r="C2951" s="2" t="s">
        <v>0</v>
      </c>
      <c r="F2951" s="11">
        <f t="shared" si="191"/>
        <v>37894</v>
      </c>
      <c r="G2951" s="7">
        <v>37882</v>
      </c>
      <c r="H2951" s="16">
        <v>17155.77</v>
      </c>
      <c r="I2951" s="17">
        <f t="shared" si="192"/>
        <v>1.5429450672238777E-3</v>
      </c>
      <c r="J2951" s="18">
        <f t="shared" si="189"/>
        <v>7.0855506043597791E-2</v>
      </c>
      <c r="K2951" s="139"/>
      <c r="M2951" s="93"/>
    </row>
    <row r="2952" spans="1:13">
      <c r="A2952" s="11">
        <f t="shared" si="190"/>
        <v>37894</v>
      </c>
      <c r="B2952" s="7">
        <v>37883</v>
      </c>
      <c r="C2952" s="2" t="s">
        <v>0</v>
      </c>
      <c r="F2952" s="11">
        <f t="shared" si="191"/>
        <v>37894</v>
      </c>
      <c r="G2952" s="7">
        <v>37883</v>
      </c>
      <c r="H2952" s="16">
        <v>17136.77</v>
      </c>
      <c r="I2952" s="17">
        <f t="shared" si="192"/>
        <v>-1.108112839946987E-3</v>
      </c>
      <c r="J2952" s="18">
        <f t="shared" si="189"/>
        <v>7.0842286475461369E-2</v>
      </c>
      <c r="K2952" s="139"/>
      <c r="M2952" s="93"/>
    </row>
    <row r="2953" spans="1:13">
      <c r="A2953" s="11">
        <f t="shared" si="190"/>
        <v>37894</v>
      </c>
      <c r="B2953" s="7">
        <v>37886</v>
      </c>
      <c r="C2953" s="2" t="s">
        <v>0</v>
      </c>
      <c r="F2953" s="11">
        <f t="shared" si="191"/>
        <v>37894</v>
      </c>
      <c r="G2953" s="7">
        <v>37886</v>
      </c>
      <c r="H2953" s="16">
        <v>17027.43</v>
      </c>
      <c r="I2953" s="17">
        <f t="shared" si="192"/>
        <v>-6.4008742084156285E-3</v>
      </c>
      <c r="J2953" s="18">
        <f t="shared" si="189"/>
        <v>7.1908374074868955E-2</v>
      </c>
      <c r="K2953" s="139"/>
      <c r="M2953" s="93"/>
    </row>
    <row r="2954" spans="1:13">
      <c r="A2954" s="11">
        <f t="shared" si="190"/>
        <v>37894</v>
      </c>
      <c r="B2954" s="7">
        <v>37887</v>
      </c>
      <c r="C2954" s="2" t="s">
        <v>0</v>
      </c>
      <c r="F2954" s="11">
        <f t="shared" si="191"/>
        <v>37894</v>
      </c>
      <c r="G2954" s="7">
        <v>37887</v>
      </c>
      <c r="H2954" s="16">
        <v>16965.060000000001</v>
      </c>
      <c r="I2954" s="17">
        <f t="shared" si="192"/>
        <v>-3.6696382048381879E-3</v>
      </c>
      <c r="J2954" s="18">
        <f t="shared" si="189"/>
        <v>7.1792588961263545E-2</v>
      </c>
      <c r="K2954" s="139"/>
      <c r="M2954" s="93"/>
    </row>
    <row r="2955" spans="1:13">
      <c r="A2955" s="11">
        <f t="shared" si="190"/>
        <v>37894</v>
      </c>
      <c r="B2955" s="7">
        <v>37888</v>
      </c>
      <c r="C2955" s="2" t="s">
        <v>0</v>
      </c>
      <c r="F2955" s="11">
        <f t="shared" si="191"/>
        <v>37894</v>
      </c>
      <c r="G2955" s="7">
        <v>37888</v>
      </c>
      <c r="H2955" s="16">
        <v>17121.03</v>
      </c>
      <c r="I2955" s="17">
        <f t="shared" si="192"/>
        <v>9.1515975321126153E-3</v>
      </c>
      <c r="J2955" s="18">
        <f t="shared" si="189"/>
        <v>7.3019251292655185E-2</v>
      </c>
      <c r="K2955" s="139"/>
      <c r="M2955" s="93"/>
    </row>
    <row r="2956" spans="1:13">
      <c r="A2956" s="11">
        <f t="shared" si="190"/>
        <v>37894</v>
      </c>
      <c r="B2956" s="7">
        <v>37889</v>
      </c>
      <c r="C2956" s="2" t="s">
        <v>0</v>
      </c>
      <c r="F2956" s="11">
        <f t="shared" si="191"/>
        <v>37894</v>
      </c>
      <c r="G2956" s="7">
        <v>37889</v>
      </c>
      <c r="H2956" s="16">
        <v>16929.34</v>
      </c>
      <c r="I2956" s="17">
        <f t="shared" si="192"/>
        <v>-1.1259321122076688E-2</v>
      </c>
      <c r="J2956" s="18">
        <f t="shared" si="189"/>
        <v>7.5087656114151538E-2</v>
      </c>
      <c r="K2956" s="139"/>
      <c r="M2956" s="93"/>
    </row>
    <row r="2957" spans="1:13">
      <c r="A2957" s="11">
        <f t="shared" si="190"/>
        <v>37894</v>
      </c>
      <c r="B2957" s="7">
        <v>37890</v>
      </c>
      <c r="C2957" s="2" t="s">
        <v>0</v>
      </c>
      <c r="F2957" s="11">
        <f t="shared" si="191"/>
        <v>37894</v>
      </c>
      <c r="G2957" s="7">
        <v>37890</v>
      </c>
      <c r="H2957" s="16">
        <v>16925.240000000002</v>
      </c>
      <c r="I2957" s="17">
        <f t="shared" si="192"/>
        <v>-2.4221242857200962E-4</v>
      </c>
      <c r="J2957" s="18">
        <f t="shared" si="189"/>
        <v>7.3321895943649157E-2</v>
      </c>
      <c r="K2957" s="139"/>
      <c r="M2957" s="93"/>
    </row>
    <row r="2958" spans="1:13">
      <c r="A2958" s="11">
        <f t="shared" si="190"/>
        <v>37894</v>
      </c>
      <c r="B2958" s="7">
        <v>37893</v>
      </c>
      <c r="C2958" s="2" t="s">
        <v>0</v>
      </c>
      <c r="F2958" s="11">
        <f t="shared" si="191"/>
        <v>37894</v>
      </c>
      <c r="G2958" s="7">
        <v>37893</v>
      </c>
      <c r="H2958" s="16">
        <v>16888.88</v>
      </c>
      <c r="I2958" s="17">
        <f t="shared" si="192"/>
        <v>-2.1505817104662066E-3</v>
      </c>
      <c r="J2958" s="18">
        <f t="shared" si="189"/>
        <v>7.3486043285124342E-2</v>
      </c>
      <c r="K2958" s="139"/>
      <c r="M2958" s="93"/>
    </row>
    <row r="2959" spans="1:13">
      <c r="A2959" s="11">
        <f t="shared" si="190"/>
        <v>37894</v>
      </c>
      <c r="B2959" s="7">
        <v>37894</v>
      </c>
      <c r="C2959" s="2" t="s">
        <v>0</v>
      </c>
      <c r="F2959" s="11">
        <f t="shared" si="191"/>
        <v>37894</v>
      </c>
      <c r="G2959" s="7">
        <v>37894</v>
      </c>
      <c r="H2959" s="16">
        <v>16919.080000000002</v>
      </c>
      <c r="I2959" s="17">
        <f t="shared" si="192"/>
        <v>1.7865619831959549E-3</v>
      </c>
      <c r="J2959" s="18">
        <f t="shared" si="189"/>
        <v>7.2894021882079732E-2</v>
      </c>
      <c r="K2959" s="139"/>
      <c r="M2959" s="93"/>
    </row>
    <row r="2960" spans="1:13">
      <c r="A2960" s="11">
        <f t="shared" si="190"/>
        <v>37925</v>
      </c>
      <c r="B2960" s="7">
        <v>37895</v>
      </c>
      <c r="C2960" s="2" t="s">
        <v>0</v>
      </c>
      <c r="F2960" s="11">
        <f t="shared" si="191"/>
        <v>37925</v>
      </c>
      <c r="G2960" s="7">
        <v>37895</v>
      </c>
      <c r="H2960" s="16">
        <v>16861.810000000001</v>
      </c>
      <c r="I2960" s="17">
        <f t="shared" si="192"/>
        <v>-3.3906776800710537E-3</v>
      </c>
      <c r="J2960" s="18">
        <f t="shared" si="189"/>
        <v>7.2049745120127434E-2</v>
      </c>
      <c r="K2960" s="139"/>
      <c r="M2960" s="93"/>
    </row>
    <row r="2961" spans="1:13">
      <c r="A2961" s="11">
        <f t="shared" si="190"/>
        <v>37925</v>
      </c>
      <c r="B2961" s="7">
        <v>37896</v>
      </c>
      <c r="C2961" s="2" t="s">
        <v>0</v>
      </c>
      <c r="F2961" s="11">
        <f t="shared" si="191"/>
        <v>37925</v>
      </c>
      <c r="G2961" s="7">
        <v>37896</v>
      </c>
      <c r="H2961" s="16">
        <v>17075.96</v>
      </c>
      <c r="I2961" s="17">
        <f t="shared" si="192"/>
        <v>1.2620324926755534E-2</v>
      </c>
      <c r="J2961" s="18">
        <f t="shared" si="189"/>
        <v>7.4694951693281844E-2</v>
      </c>
      <c r="K2961" s="139"/>
      <c r="M2961" s="93"/>
    </row>
    <row r="2962" spans="1:13">
      <c r="A2962" s="11">
        <f t="shared" si="190"/>
        <v>37925</v>
      </c>
      <c r="B2962" s="7">
        <v>37897</v>
      </c>
      <c r="C2962" s="2" t="s">
        <v>0</v>
      </c>
      <c r="F2962" s="11">
        <f t="shared" si="191"/>
        <v>37925</v>
      </c>
      <c r="G2962" s="7">
        <v>37897</v>
      </c>
      <c r="H2962" s="16">
        <v>17099.84</v>
      </c>
      <c r="I2962" s="17">
        <f t="shared" si="192"/>
        <v>1.397480315683892E-3</v>
      </c>
      <c r="J2962" s="18">
        <f t="shared" si="189"/>
        <v>7.4592310669132467E-2</v>
      </c>
      <c r="K2962" s="139"/>
      <c r="M2962" s="93"/>
    </row>
    <row r="2963" spans="1:13">
      <c r="A2963" s="11">
        <f t="shared" si="190"/>
        <v>37925</v>
      </c>
      <c r="B2963" s="7">
        <v>37900</v>
      </c>
      <c r="C2963" s="2" t="s">
        <v>0</v>
      </c>
      <c r="F2963" s="11">
        <f t="shared" si="191"/>
        <v>37925</v>
      </c>
      <c r="G2963" s="7">
        <v>37900</v>
      </c>
      <c r="H2963" s="16">
        <v>17172.53</v>
      </c>
      <c r="I2963" s="17">
        <f t="shared" si="192"/>
        <v>4.2419073438619351E-3</v>
      </c>
      <c r="J2963" s="18">
        <f t="shared" si="189"/>
        <v>7.350798299596184E-2</v>
      </c>
      <c r="K2963" s="139"/>
      <c r="M2963" s="93"/>
    </row>
    <row r="2964" spans="1:13">
      <c r="A2964" s="11">
        <f t="shared" si="190"/>
        <v>37925</v>
      </c>
      <c r="B2964" s="7">
        <v>37901</v>
      </c>
      <c r="C2964" s="2" t="s">
        <v>0</v>
      </c>
      <c r="F2964" s="11">
        <f t="shared" si="191"/>
        <v>37925</v>
      </c>
      <c r="G2964" s="7">
        <v>37901</v>
      </c>
      <c r="H2964" s="16">
        <v>17183.05</v>
      </c>
      <c r="I2964" s="17">
        <f t="shared" si="192"/>
        <v>6.1241872958040834E-4</v>
      </c>
      <c r="J2964" s="18">
        <f t="shared" si="189"/>
        <v>7.3057754011381051E-2</v>
      </c>
      <c r="K2964" s="139"/>
      <c r="M2964" s="93"/>
    </row>
    <row r="2965" spans="1:13">
      <c r="A2965" s="11">
        <f t="shared" si="190"/>
        <v>37925</v>
      </c>
      <c r="B2965" s="7">
        <v>37902</v>
      </c>
      <c r="C2965" s="2" t="s">
        <v>0</v>
      </c>
      <c r="F2965" s="11">
        <f t="shared" si="191"/>
        <v>37925</v>
      </c>
      <c r="G2965" s="7">
        <v>37902</v>
      </c>
      <c r="H2965" s="16">
        <v>17311.59</v>
      </c>
      <c r="I2965" s="17">
        <f t="shared" si="192"/>
        <v>7.4527865760339639E-3</v>
      </c>
      <c r="J2965" s="18">
        <f t="shared" si="189"/>
        <v>7.3858660007271135E-2</v>
      </c>
      <c r="K2965" s="139"/>
      <c r="M2965" s="93"/>
    </row>
    <row r="2966" spans="1:13">
      <c r="A2966" s="11">
        <f t="shared" si="190"/>
        <v>37925</v>
      </c>
      <c r="B2966" s="7">
        <v>37903</v>
      </c>
      <c r="C2966" s="2" t="s">
        <v>0</v>
      </c>
      <c r="F2966" s="11">
        <f t="shared" si="191"/>
        <v>37925</v>
      </c>
      <c r="G2966" s="7">
        <v>37903</v>
      </c>
      <c r="H2966" s="16">
        <v>17359.45</v>
      </c>
      <c r="I2966" s="17">
        <f t="shared" si="192"/>
        <v>2.76080731349861E-3</v>
      </c>
      <c r="J2966" s="18">
        <f t="shared" si="189"/>
        <v>7.3770160638719093E-2</v>
      </c>
      <c r="K2966" s="139"/>
      <c r="M2966" s="93"/>
    </row>
    <row r="2967" spans="1:13">
      <c r="A2967" s="11">
        <f t="shared" si="190"/>
        <v>37925</v>
      </c>
      <c r="B2967" s="7">
        <v>37904</v>
      </c>
      <c r="C2967" s="2" t="s">
        <v>0</v>
      </c>
      <c r="F2967" s="11">
        <f t="shared" si="191"/>
        <v>37925</v>
      </c>
      <c r="G2967" s="7">
        <v>37904</v>
      </c>
      <c r="H2967" s="16">
        <v>17402.61</v>
      </c>
      <c r="I2967" s="17">
        <f t="shared" si="192"/>
        <v>2.4831682689398582E-3</v>
      </c>
      <c r="J2967" s="18">
        <f t="shared" si="189"/>
        <v>7.3335185748240966E-2</v>
      </c>
      <c r="K2967" s="139"/>
      <c r="M2967" s="93"/>
    </row>
    <row r="2968" spans="1:13">
      <c r="A2968" s="11">
        <f t="shared" si="190"/>
        <v>37925</v>
      </c>
      <c r="B2968" s="7">
        <v>37907</v>
      </c>
      <c r="C2968" s="2" t="s">
        <v>0</v>
      </c>
      <c r="F2968" s="11">
        <f t="shared" si="191"/>
        <v>37925</v>
      </c>
      <c r="G2968" s="7">
        <v>37907</v>
      </c>
      <c r="H2968" s="16">
        <v>17496.61</v>
      </c>
      <c r="I2968" s="17">
        <f t="shared" si="192"/>
        <v>5.3869529071102181E-3</v>
      </c>
      <c r="J2968" s="18">
        <f t="shared" si="189"/>
        <v>7.3699068225551057E-2</v>
      </c>
      <c r="K2968" s="139"/>
      <c r="M2968" s="93"/>
    </row>
    <row r="2969" spans="1:13">
      <c r="A2969" s="11">
        <f t="shared" si="190"/>
        <v>37925</v>
      </c>
      <c r="B2969" s="7">
        <v>37908</v>
      </c>
      <c r="C2969" s="2" t="s">
        <v>0</v>
      </c>
      <c r="F2969" s="11">
        <f t="shared" si="191"/>
        <v>37925</v>
      </c>
      <c r="G2969" s="7">
        <v>37908</v>
      </c>
      <c r="H2969" s="16">
        <v>17531.7</v>
      </c>
      <c r="I2969" s="17">
        <f t="shared" si="192"/>
        <v>2.003522964020146E-3</v>
      </c>
      <c r="J2969" s="18">
        <f t="shared" si="189"/>
        <v>7.3690873020379133E-2</v>
      </c>
      <c r="K2969" s="139"/>
      <c r="M2969" s="93"/>
    </row>
    <row r="2970" spans="1:13">
      <c r="A2970" s="11">
        <f t="shared" si="190"/>
        <v>37925</v>
      </c>
      <c r="B2970" s="7">
        <v>37909</v>
      </c>
      <c r="C2970" s="2" t="s">
        <v>0</v>
      </c>
      <c r="F2970" s="11">
        <f t="shared" si="191"/>
        <v>37925</v>
      </c>
      <c r="G2970" s="7">
        <v>37909</v>
      </c>
      <c r="H2970" s="16">
        <v>17534.07</v>
      </c>
      <c r="I2970" s="17">
        <f t="shared" si="192"/>
        <v>1.3517455932702703E-4</v>
      </c>
      <c r="J2970" s="18">
        <f t="shared" si="189"/>
        <v>7.3408595883247663E-2</v>
      </c>
      <c r="K2970" s="139"/>
      <c r="M2970" s="93"/>
    </row>
    <row r="2971" spans="1:13">
      <c r="A2971" s="11">
        <f t="shared" si="190"/>
        <v>37925</v>
      </c>
      <c r="B2971" s="7">
        <v>37910</v>
      </c>
      <c r="C2971" s="2" t="s">
        <v>0</v>
      </c>
      <c r="F2971" s="11">
        <f t="shared" si="191"/>
        <v>37925</v>
      </c>
      <c r="G2971" s="7">
        <v>37910</v>
      </c>
      <c r="H2971" s="16">
        <v>17595.66</v>
      </c>
      <c r="I2971" s="17">
        <f t="shared" si="192"/>
        <v>3.5064353244121352E-3</v>
      </c>
      <c r="J2971" s="18">
        <f t="shared" si="189"/>
        <v>7.3180891761556871E-2</v>
      </c>
      <c r="K2971" s="139"/>
      <c r="M2971" s="93"/>
    </row>
    <row r="2972" spans="1:13">
      <c r="A2972" s="11">
        <f t="shared" si="190"/>
        <v>37925</v>
      </c>
      <c r="B2972" s="7">
        <v>37911</v>
      </c>
      <c r="C2972" s="2" t="s">
        <v>0</v>
      </c>
      <c r="F2972" s="11">
        <f t="shared" si="191"/>
        <v>37925</v>
      </c>
      <c r="G2972" s="7">
        <v>37911</v>
      </c>
      <c r="H2972" s="16">
        <v>17594.3</v>
      </c>
      <c r="I2972" s="17">
        <f t="shared" si="192"/>
        <v>-7.7294773888735452E-5</v>
      </c>
      <c r="J2972" s="18">
        <f t="shared" si="189"/>
        <v>7.3198116989548381E-2</v>
      </c>
      <c r="K2972" s="139"/>
      <c r="M2972" s="93"/>
    </row>
    <row r="2973" spans="1:13">
      <c r="A2973" s="11">
        <f t="shared" si="190"/>
        <v>37925</v>
      </c>
      <c r="B2973" s="7">
        <v>37914</v>
      </c>
      <c r="C2973" s="2" t="s">
        <v>0</v>
      </c>
      <c r="F2973" s="11">
        <f t="shared" si="191"/>
        <v>37925</v>
      </c>
      <c r="G2973" s="7">
        <v>37914</v>
      </c>
      <c r="H2973" s="16">
        <v>17559.29</v>
      </c>
      <c r="I2973" s="17">
        <f t="shared" si="192"/>
        <v>-1.9918313648685372E-3</v>
      </c>
      <c r="J2973" s="18">
        <f t="shared" ref="J2973:J3036" si="193">IF(ISNUMBER(I2973),STDEV(I2884:I2973)*SQRT(252),"")</f>
        <v>7.3355136775535193E-2</v>
      </c>
      <c r="K2973" s="139"/>
      <c r="M2973" s="93"/>
    </row>
    <row r="2974" spans="1:13">
      <c r="A2974" s="11">
        <f t="shared" si="190"/>
        <v>37925</v>
      </c>
      <c r="B2974" s="7">
        <v>37915</v>
      </c>
      <c r="C2974" s="2" t="s">
        <v>0</v>
      </c>
      <c r="F2974" s="11">
        <f t="shared" si="191"/>
        <v>37925</v>
      </c>
      <c r="G2974" s="7">
        <v>37915</v>
      </c>
      <c r="H2974" s="16">
        <v>17645.79</v>
      </c>
      <c r="I2974" s="17">
        <f t="shared" si="192"/>
        <v>4.9140734273355998E-3</v>
      </c>
      <c r="J2974" s="18">
        <f t="shared" si="193"/>
        <v>7.292877196383013E-2</v>
      </c>
      <c r="K2974" s="139"/>
      <c r="M2974" s="93"/>
    </row>
    <row r="2975" spans="1:13">
      <c r="A2975" s="11">
        <f t="shared" si="190"/>
        <v>37925</v>
      </c>
      <c r="B2975" s="7">
        <v>37916</v>
      </c>
      <c r="C2975" s="2" t="s">
        <v>0</v>
      </c>
      <c r="F2975" s="11">
        <f t="shared" si="191"/>
        <v>37925</v>
      </c>
      <c r="G2975" s="7">
        <v>37916</v>
      </c>
      <c r="H2975" s="16">
        <v>17624.07</v>
      </c>
      <c r="I2975" s="17">
        <f t="shared" si="192"/>
        <v>-1.2316466663426899E-3</v>
      </c>
      <c r="J2975" s="18">
        <f t="shared" si="193"/>
        <v>7.1823675393105343E-2</v>
      </c>
      <c r="K2975" s="139"/>
      <c r="M2975" s="93"/>
    </row>
    <row r="2976" spans="1:13">
      <c r="A2976" s="11">
        <f t="shared" si="190"/>
        <v>37925</v>
      </c>
      <c r="B2976" s="7">
        <v>37917</v>
      </c>
      <c r="C2976" s="2" t="s">
        <v>0</v>
      </c>
      <c r="F2976" s="11">
        <f t="shared" si="191"/>
        <v>37925</v>
      </c>
      <c r="G2976" s="7">
        <v>37917</v>
      </c>
      <c r="H2976" s="16">
        <v>17446.439999999999</v>
      </c>
      <c r="I2976" s="17">
        <f t="shared" si="192"/>
        <v>-1.0129964974764392E-2</v>
      </c>
      <c r="J2976" s="18">
        <f t="shared" si="193"/>
        <v>7.3887550498238613E-2</v>
      </c>
      <c r="K2976" s="139"/>
      <c r="M2976" s="93"/>
    </row>
    <row r="2977" spans="1:13">
      <c r="A2977" s="11">
        <f t="shared" si="190"/>
        <v>37925</v>
      </c>
      <c r="B2977" s="7">
        <v>37918</v>
      </c>
      <c r="C2977" s="2" t="s">
        <v>0</v>
      </c>
      <c r="F2977" s="11">
        <f t="shared" si="191"/>
        <v>37925</v>
      </c>
      <c r="G2977" s="7">
        <v>37918</v>
      </c>
      <c r="H2977" s="16">
        <v>17392.71</v>
      </c>
      <c r="I2977" s="17">
        <f t="shared" si="192"/>
        <v>-3.0844634612811664E-3</v>
      </c>
      <c r="J2977" s="18">
        <f t="shared" si="193"/>
        <v>7.3598223518734837E-2</v>
      </c>
      <c r="K2977" s="139"/>
      <c r="M2977" s="93"/>
    </row>
    <row r="2978" spans="1:13">
      <c r="A2978" s="11">
        <f t="shared" si="190"/>
        <v>37925</v>
      </c>
      <c r="B2978" s="7">
        <v>37921</v>
      </c>
      <c r="C2978" s="2" t="s">
        <v>0</v>
      </c>
      <c r="F2978" s="11">
        <f t="shared" si="191"/>
        <v>37925</v>
      </c>
      <c r="G2978" s="7">
        <v>37921</v>
      </c>
      <c r="H2978" s="16">
        <v>17331.25</v>
      </c>
      <c r="I2978" s="17">
        <f t="shared" si="192"/>
        <v>-3.5399225307168494E-3</v>
      </c>
      <c r="J2978" s="18">
        <f t="shared" si="193"/>
        <v>7.3945207438904578E-2</v>
      </c>
      <c r="K2978" s="139"/>
      <c r="M2978" s="93"/>
    </row>
    <row r="2979" spans="1:13">
      <c r="A2979" s="11">
        <f t="shared" si="190"/>
        <v>37925</v>
      </c>
      <c r="B2979" s="7">
        <v>37922</v>
      </c>
      <c r="C2979" s="2" t="s">
        <v>0</v>
      </c>
      <c r="F2979" s="11">
        <f t="shared" si="191"/>
        <v>37925</v>
      </c>
      <c r="G2979" s="7">
        <v>37922</v>
      </c>
      <c r="H2979" s="16">
        <v>17324.990000000002</v>
      </c>
      <c r="I2979" s="17">
        <f t="shared" si="192"/>
        <v>-3.6126250672784593E-4</v>
      </c>
      <c r="J2979" s="18">
        <f t="shared" si="193"/>
        <v>7.3115644634396043E-2</v>
      </c>
      <c r="K2979" s="139"/>
      <c r="M2979" s="93"/>
    </row>
    <row r="2980" spans="1:13">
      <c r="A2980" s="11">
        <f t="shared" si="190"/>
        <v>37925</v>
      </c>
      <c r="B2980" s="7">
        <v>37923</v>
      </c>
      <c r="C2980" s="2" t="s">
        <v>0</v>
      </c>
      <c r="F2980" s="11">
        <f t="shared" si="191"/>
        <v>37925</v>
      </c>
      <c r="G2980" s="7">
        <v>37923</v>
      </c>
      <c r="H2980" s="16">
        <v>17434.29</v>
      </c>
      <c r="I2980" s="17">
        <f t="shared" si="192"/>
        <v>6.2889887389445042E-3</v>
      </c>
      <c r="J2980" s="18">
        <f t="shared" si="193"/>
        <v>7.3629765893522256E-2</v>
      </c>
      <c r="K2980" s="139"/>
      <c r="M2980" s="93"/>
    </row>
    <row r="2981" spans="1:13">
      <c r="A2981" s="11">
        <f t="shared" si="190"/>
        <v>37925</v>
      </c>
      <c r="B2981" s="7">
        <v>37924</v>
      </c>
      <c r="C2981" s="2" t="s">
        <v>0</v>
      </c>
      <c r="F2981" s="11">
        <f t="shared" si="191"/>
        <v>37925</v>
      </c>
      <c r="G2981" s="7">
        <v>37924</v>
      </c>
      <c r="H2981" s="16">
        <v>17489.78</v>
      </c>
      <c r="I2981" s="17">
        <f t="shared" si="192"/>
        <v>3.1777537208793468E-3</v>
      </c>
      <c r="J2981" s="18">
        <f t="shared" si="193"/>
        <v>7.0302868517760631E-2</v>
      </c>
      <c r="K2981" s="139"/>
      <c r="M2981" s="93"/>
    </row>
    <row r="2982" spans="1:13">
      <c r="A2982" s="11">
        <f t="shared" si="190"/>
        <v>37925</v>
      </c>
      <c r="B2982" s="7">
        <v>37925</v>
      </c>
      <c r="C2982" s="2" t="s">
        <v>0</v>
      </c>
      <c r="F2982" s="11">
        <f t="shared" si="191"/>
        <v>37925</v>
      </c>
      <c r="G2982" s="7">
        <v>37925</v>
      </c>
      <c r="H2982" s="16">
        <v>17482.580000000002</v>
      </c>
      <c r="I2982" s="17">
        <f t="shared" si="192"/>
        <v>-4.1175374505594576E-4</v>
      </c>
      <c r="J2982" s="18">
        <f t="shared" si="193"/>
        <v>6.9662876837485121E-2</v>
      </c>
      <c r="K2982" s="139"/>
      <c r="M2982" s="93"/>
    </row>
    <row r="2983" spans="1:13">
      <c r="A2983" s="11">
        <f t="shared" si="190"/>
        <v>37955</v>
      </c>
      <c r="B2983" s="7">
        <v>37928</v>
      </c>
      <c r="C2983" s="2" t="s">
        <v>0</v>
      </c>
      <c r="F2983" s="11">
        <f t="shared" si="191"/>
        <v>37955</v>
      </c>
      <c r="G2983" s="7">
        <v>37928</v>
      </c>
      <c r="H2983" s="16">
        <v>17397.54</v>
      </c>
      <c r="I2983" s="17">
        <f t="shared" si="192"/>
        <v>-4.8761396748492128E-3</v>
      </c>
      <c r="J2983" s="18">
        <f t="shared" si="193"/>
        <v>6.903221900126405E-2</v>
      </c>
      <c r="K2983" s="139"/>
      <c r="M2983" s="93"/>
    </row>
    <row r="2984" spans="1:13">
      <c r="A2984" s="11">
        <f t="shared" si="190"/>
        <v>37955</v>
      </c>
      <c r="B2984" s="7">
        <v>37929</v>
      </c>
      <c r="C2984" s="2" t="s">
        <v>0</v>
      </c>
      <c r="F2984" s="11">
        <f t="shared" si="191"/>
        <v>37955</v>
      </c>
      <c r="G2984" s="7">
        <v>37929</v>
      </c>
      <c r="H2984" s="16">
        <v>17443.29</v>
      </c>
      <c r="I2984" s="17">
        <f t="shared" si="192"/>
        <v>2.6262305631146298E-3</v>
      </c>
      <c r="J2984" s="18">
        <f t="shared" si="193"/>
        <v>6.8913720375758311E-2</v>
      </c>
      <c r="K2984" s="139"/>
      <c r="M2984" s="93"/>
    </row>
    <row r="2985" spans="1:13">
      <c r="A2985" s="11">
        <f t="shared" si="190"/>
        <v>37955</v>
      </c>
      <c r="B2985" s="7">
        <v>37930</v>
      </c>
      <c r="C2985" s="2" t="s">
        <v>0</v>
      </c>
      <c r="F2985" s="11">
        <f t="shared" si="191"/>
        <v>37955</v>
      </c>
      <c r="G2985" s="7">
        <v>37930</v>
      </c>
      <c r="H2985" s="16">
        <v>17315.34</v>
      </c>
      <c r="I2985" s="17">
        <f t="shared" si="192"/>
        <v>-7.3622336630338302E-3</v>
      </c>
      <c r="J2985" s="18">
        <f t="shared" si="193"/>
        <v>7.0101871947509303E-2</v>
      </c>
      <c r="K2985" s="139"/>
      <c r="M2985" s="93"/>
    </row>
    <row r="2986" spans="1:13">
      <c r="A2986" s="11">
        <f t="shared" si="190"/>
        <v>37955</v>
      </c>
      <c r="B2986" s="7">
        <v>37931</v>
      </c>
      <c r="C2986" s="2" t="s">
        <v>0</v>
      </c>
      <c r="F2986" s="11">
        <f t="shared" si="191"/>
        <v>37955</v>
      </c>
      <c r="G2986" s="7">
        <v>37931</v>
      </c>
      <c r="H2986" s="16">
        <v>17317.2</v>
      </c>
      <c r="I2986" s="17">
        <f t="shared" si="192"/>
        <v>1.0741343267278245E-4</v>
      </c>
      <c r="J2986" s="18">
        <f t="shared" si="193"/>
        <v>6.9881010669084226E-2</v>
      </c>
      <c r="K2986" s="139"/>
      <c r="M2986" s="93"/>
    </row>
    <row r="2987" spans="1:13">
      <c r="A2987" s="11">
        <f t="shared" si="190"/>
        <v>37955</v>
      </c>
      <c r="B2987" s="7">
        <v>37932</v>
      </c>
      <c r="C2987" s="2" t="s">
        <v>0</v>
      </c>
      <c r="F2987" s="11">
        <f t="shared" si="191"/>
        <v>37955</v>
      </c>
      <c r="G2987" s="7">
        <v>37932</v>
      </c>
      <c r="H2987" s="16">
        <v>17378.830000000002</v>
      </c>
      <c r="I2987" s="17">
        <f t="shared" si="192"/>
        <v>3.5525715661493731E-3</v>
      </c>
      <c r="J2987" s="18">
        <f t="shared" si="193"/>
        <v>6.9221078207134135E-2</v>
      </c>
      <c r="K2987" s="139"/>
      <c r="M2987" s="93"/>
    </row>
    <row r="2988" spans="1:13">
      <c r="A2988" s="11">
        <f t="shared" si="190"/>
        <v>37955</v>
      </c>
      <c r="B2988" s="7">
        <v>37935</v>
      </c>
      <c r="C2988" s="2" t="s">
        <v>0</v>
      </c>
      <c r="F2988" s="11">
        <f t="shared" si="191"/>
        <v>37955</v>
      </c>
      <c r="G2988" s="7">
        <v>37935</v>
      </c>
      <c r="H2988" s="16">
        <v>17294.29</v>
      </c>
      <c r="I2988" s="17">
        <f t="shared" si="192"/>
        <v>-4.8764095948446761E-3</v>
      </c>
      <c r="J2988" s="18">
        <f t="shared" si="193"/>
        <v>6.989911300541192E-2</v>
      </c>
      <c r="K2988" s="139"/>
      <c r="M2988" s="93"/>
    </row>
    <row r="2989" spans="1:13">
      <c r="A2989" s="11">
        <f t="shared" si="190"/>
        <v>37955</v>
      </c>
      <c r="B2989" s="7">
        <v>37936</v>
      </c>
      <c r="C2989" s="2" t="s">
        <v>0</v>
      </c>
      <c r="F2989" s="11">
        <f t="shared" si="191"/>
        <v>37955</v>
      </c>
      <c r="G2989" s="7">
        <v>37936</v>
      </c>
      <c r="H2989" s="16">
        <v>17134.97</v>
      </c>
      <c r="I2989" s="17">
        <f t="shared" si="192"/>
        <v>-9.2549846966115835E-3</v>
      </c>
      <c r="J2989" s="18">
        <f t="shared" si="193"/>
        <v>7.1913908874343332E-2</v>
      </c>
      <c r="K2989" s="139"/>
      <c r="M2989" s="93"/>
    </row>
    <row r="2990" spans="1:13">
      <c r="A2990" s="11">
        <f t="shared" si="190"/>
        <v>37955</v>
      </c>
      <c r="B2990" s="7">
        <v>37937</v>
      </c>
      <c r="C2990" s="2" t="s">
        <v>0</v>
      </c>
      <c r="F2990" s="11">
        <f t="shared" si="191"/>
        <v>37955</v>
      </c>
      <c r="G2990" s="7">
        <v>37937</v>
      </c>
      <c r="H2990" s="16">
        <v>17149.63</v>
      </c>
      <c r="I2990" s="17">
        <f t="shared" si="192"/>
        <v>8.5519451260777902E-4</v>
      </c>
      <c r="J2990" s="18">
        <f t="shared" si="193"/>
        <v>7.1739126476231693E-2</v>
      </c>
      <c r="K2990" s="139"/>
      <c r="M2990" s="93"/>
    </row>
    <row r="2991" spans="1:13">
      <c r="A2991" s="11">
        <f t="shared" si="190"/>
        <v>37955</v>
      </c>
      <c r="B2991" s="7">
        <v>37938</v>
      </c>
      <c r="C2991" s="2" t="s">
        <v>0</v>
      </c>
      <c r="F2991" s="11">
        <f t="shared" si="191"/>
        <v>37955</v>
      </c>
      <c r="G2991" s="7">
        <v>37938</v>
      </c>
      <c r="H2991" s="16">
        <v>17233.04</v>
      </c>
      <c r="I2991" s="17">
        <f t="shared" si="192"/>
        <v>4.8518723896183551E-3</v>
      </c>
      <c r="J2991" s="18">
        <f t="shared" si="193"/>
        <v>7.1781371832834603E-2</v>
      </c>
      <c r="K2991" s="139"/>
      <c r="M2991" s="93"/>
    </row>
    <row r="2992" spans="1:13">
      <c r="A2992" s="11">
        <f t="shared" si="190"/>
        <v>37955</v>
      </c>
      <c r="B2992" s="7">
        <v>37939</v>
      </c>
      <c r="C2992" s="2" t="s">
        <v>0</v>
      </c>
      <c r="F2992" s="11">
        <f t="shared" si="191"/>
        <v>37955</v>
      </c>
      <c r="G2992" s="7">
        <v>37939</v>
      </c>
      <c r="H2992" s="16">
        <v>17147.77</v>
      </c>
      <c r="I2992" s="17">
        <f t="shared" si="192"/>
        <v>-4.9603354219079493E-3</v>
      </c>
      <c r="J2992" s="18">
        <f t="shared" si="193"/>
        <v>7.2416783251593592E-2</v>
      </c>
      <c r="K2992" s="139"/>
      <c r="M2992" s="93"/>
    </row>
    <row r="2993" spans="1:13">
      <c r="A2993" s="11">
        <f t="shared" si="190"/>
        <v>37955</v>
      </c>
      <c r="B2993" s="7">
        <v>37942</v>
      </c>
      <c r="C2993" s="2" t="s">
        <v>0</v>
      </c>
      <c r="F2993" s="11">
        <f t="shared" si="191"/>
        <v>37955</v>
      </c>
      <c r="G2993" s="7">
        <v>37942</v>
      </c>
      <c r="H2993" s="16">
        <v>17033.64</v>
      </c>
      <c r="I2993" s="17">
        <f t="shared" si="192"/>
        <v>-6.6779237095317186E-3</v>
      </c>
      <c r="J2993" s="18">
        <f t="shared" si="193"/>
        <v>7.1773069242673515E-2</v>
      </c>
      <c r="K2993" s="139"/>
      <c r="M2993" s="93"/>
    </row>
    <row r="2994" spans="1:13">
      <c r="A2994" s="11">
        <f t="shared" si="190"/>
        <v>37955</v>
      </c>
      <c r="B2994" s="7">
        <v>37943</v>
      </c>
      <c r="C2994" s="2" t="s">
        <v>0</v>
      </c>
      <c r="F2994" s="11">
        <f t="shared" si="191"/>
        <v>37955</v>
      </c>
      <c r="G2994" s="7">
        <v>37943</v>
      </c>
      <c r="H2994" s="16">
        <v>17040.12</v>
      </c>
      <c r="I2994" s="17">
        <f t="shared" si="192"/>
        <v>3.8035133651941939E-4</v>
      </c>
      <c r="J2994" s="18">
        <f t="shared" si="193"/>
        <v>7.1700141806003703E-2</v>
      </c>
      <c r="K2994" s="139"/>
      <c r="M2994" s="93"/>
    </row>
    <row r="2995" spans="1:13">
      <c r="A2995" s="11">
        <f t="shared" si="190"/>
        <v>37955</v>
      </c>
      <c r="B2995" s="7">
        <v>37944</v>
      </c>
      <c r="C2995" s="2" t="s">
        <v>0</v>
      </c>
      <c r="F2995" s="11">
        <f t="shared" si="191"/>
        <v>37955</v>
      </c>
      <c r="G2995" s="7">
        <v>37944</v>
      </c>
      <c r="H2995" s="16">
        <v>17077.439999999999</v>
      </c>
      <c r="I2995" s="17">
        <f t="shared" si="192"/>
        <v>2.1877305929832521E-3</v>
      </c>
      <c r="J2995" s="18">
        <f t="shared" si="193"/>
        <v>7.1438245732525607E-2</v>
      </c>
      <c r="K2995" s="139"/>
      <c r="M2995" s="93"/>
    </row>
    <row r="2996" spans="1:13">
      <c r="A2996" s="11">
        <f t="shared" si="190"/>
        <v>37955</v>
      </c>
      <c r="B2996" s="7">
        <v>37945</v>
      </c>
      <c r="C2996" s="2" t="s">
        <v>0</v>
      </c>
      <c r="F2996" s="11">
        <f t="shared" si="191"/>
        <v>37955</v>
      </c>
      <c r="G2996" s="7">
        <v>37945</v>
      </c>
      <c r="H2996" s="16">
        <v>17110.75</v>
      </c>
      <c r="I2996" s="17">
        <f t="shared" si="192"/>
        <v>1.9486267357380343E-3</v>
      </c>
      <c r="J2996" s="18">
        <f t="shared" si="193"/>
        <v>7.1319344127464962E-2</v>
      </c>
      <c r="K2996" s="139"/>
      <c r="M2996" s="93"/>
    </row>
    <row r="2997" spans="1:13">
      <c r="A2997" s="11">
        <f t="shared" si="190"/>
        <v>37955</v>
      </c>
      <c r="B2997" s="7">
        <v>37946</v>
      </c>
      <c r="C2997" s="2" t="s">
        <v>0</v>
      </c>
      <c r="F2997" s="11">
        <f t="shared" si="191"/>
        <v>37955</v>
      </c>
      <c r="G2997" s="7">
        <v>37946</v>
      </c>
      <c r="H2997" s="16">
        <v>17031.95</v>
      </c>
      <c r="I2997" s="17">
        <f t="shared" si="192"/>
        <v>-4.6159290222863155E-3</v>
      </c>
      <c r="J2997" s="18">
        <f t="shared" si="193"/>
        <v>7.176699471243822E-2</v>
      </c>
      <c r="K2997" s="139"/>
      <c r="M2997" s="93"/>
    </row>
    <row r="2998" spans="1:13">
      <c r="A2998" s="11">
        <f t="shared" si="190"/>
        <v>37955</v>
      </c>
      <c r="B2998" s="7">
        <v>37949</v>
      </c>
      <c r="C2998" s="2" t="s">
        <v>0</v>
      </c>
      <c r="F2998" s="11">
        <f t="shared" si="191"/>
        <v>37955</v>
      </c>
      <c r="G2998" s="7">
        <v>37949</v>
      </c>
      <c r="H2998" s="16">
        <v>17046.41</v>
      </c>
      <c r="I2998" s="17">
        <f t="shared" si="192"/>
        <v>8.4863243816965213E-4</v>
      </c>
      <c r="J2998" s="18">
        <f t="shared" si="193"/>
        <v>7.174889618572991E-2</v>
      </c>
      <c r="K2998" s="139"/>
      <c r="M2998" s="93"/>
    </row>
    <row r="2999" spans="1:13">
      <c r="A2999" s="11">
        <f t="shared" si="190"/>
        <v>37955</v>
      </c>
      <c r="B2999" s="7">
        <v>37950</v>
      </c>
      <c r="C2999" s="2" t="s">
        <v>0</v>
      </c>
      <c r="F2999" s="11">
        <f t="shared" si="191"/>
        <v>37955</v>
      </c>
      <c r="G2999" s="7">
        <v>37950</v>
      </c>
      <c r="H2999" s="16">
        <v>17159.46</v>
      </c>
      <c r="I2999" s="17">
        <f t="shared" si="192"/>
        <v>6.6100006587040258E-3</v>
      </c>
      <c r="J2999" s="18">
        <f t="shared" si="193"/>
        <v>7.1249964154939199E-2</v>
      </c>
      <c r="K2999" s="139"/>
      <c r="M2999" s="93"/>
    </row>
    <row r="3000" spans="1:13">
      <c r="A3000" s="11">
        <f t="shared" si="190"/>
        <v>37955</v>
      </c>
      <c r="B3000" s="7">
        <v>37951</v>
      </c>
      <c r="C3000" s="2" t="s">
        <v>0</v>
      </c>
      <c r="F3000" s="11">
        <f t="shared" si="191"/>
        <v>37955</v>
      </c>
      <c r="G3000" s="7">
        <v>37951</v>
      </c>
      <c r="H3000" s="16">
        <v>17158.25</v>
      </c>
      <c r="I3000" s="17">
        <f t="shared" si="192"/>
        <v>-7.0517525819774511E-5</v>
      </c>
      <c r="J3000" s="18">
        <f t="shared" si="193"/>
        <v>7.0656197175012134E-2</v>
      </c>
      <c r="K3000" s="139"/>
      <c r="M3000" s="93"/>
    </row>
    <row r="3001" spans="1:13">
      <c r="A3001" s="11">
        <f t="shared" si="190"/>
        <v>37955</v>
      </c>
      <c r="B3001" s="7">
        <v>37952</v>
      </c>
      <c r="C3001" s="2" t="s">
        <v>0</v>
      </c>
      <c r="F3001" s="11">
        <f t="shared" si="191"/>
        <v>37955</v>
      </c>
      <c r="G3001" s="7">
        <v>37952</v>
      </c>
      <c r="H3001" s="16">
        <v>17124.98</v>
      </c>
      <c r="I3001" s="17">
        <f t="shared" si="192"/>
        <v>-1.9408912429878724E-3</v>
      </c>
      <c r="J3001" s="18">
        <f t="shared" si="193"/>
        <v>7.0743570370687112E-2</v>
      </c>
      <c r="K3001" s="139"/>
      <c r="M3001" s="93"/>
    </row>
    <row r="3002" spans="1:13">
      <c r="A3002" s="11">
        <f t="shared" si="190"/>
        <v>37955</v>
      </c>
      <c r="B3002" s="7">
        <v>37953</v>
      </c>
      <c r="C3002" s="2" t="s">
        <v>0</v>
      </c>
      <c r="F3002" s="11">
        <f t="shared" si="191"/>
        <v>37955</v>
      </c>
      <c r="G3002" s="7">
        <v>37953</v>
      </c>
      <c r="H3002" s="16">
        <v>17130.22</v>
      </c>
      <c r="I3002" s="17">
        <f t="shared" si="192"/>
        <v>3.0593895472073418E-4</v>
      </c>
      <c r="J3002" s="18">
        <f t="shared" si="193"/>
        <v>7.0676809035693192E-2</v>
      </c>
      <c r="K3002" s="139"/>
      <c r="M3002" s="93"/>
    </row>
    <row r="3003" spans="1:13">
      <c r="A3003" s="11">
        <f t="shared" si="190"/>
        <v>37986</v>
      </c>
      <c r="B3003" s="7">
        <v>37956</v>
      </c>
      <c r="C3003" s="2" t="s">
        <v>0</v>
      </c>
      <c r="F3003" s="11">
        <f t="shared" si="191"/>
        <v>37986</v>
      </c>
      <c r="G3003" s="7">
        <v>37956</v>
      </c>
      <c r="H3003" s="16">
        <v>17050.88</v>
      </c>
      <c r="I3003" s="17">
        <f t="shared" si="192"/>
        <v>-4.6423399182643679E-3</v>
      </c>
      <c r="J3003" s="18">
        <f t="shared" si="193"/>
        <v>7.0431818362871962E-2</v>
      </c>
      <c r="K3003" s="139"/>
      <c r="M3003" s="93"/>
    </row>
    <row r="3004" spans="1:13">
      <c r="A3004" s="11">
        <f t="shared" si="190"/>
        <v>37986</v>
      </c>
      <c r="B3004" s="7">
        <v>37957</v>
      </c>
      <c r="C3004" s="2" t="s">
        <v>0</v>
      </c>
      <c r="F3004" s="11">
        <f t="shared" si="191"/>
        <v>37986</v>
      </c>
      <c r="G3004" s="7">
        <v>37957</v>
      </c>
      <c r="H3004" s="16">
        <v>17141.68</v>
      </c>
      <c r="I3004" s="17">
        <f t="shared" si="192"/>
        <v>5.3111094015510438E-3</v>
      </c>
      <c r="J3004" s="18">
        <f t="shared" si="193"/>
        <v>7.060773762436183E-2</v>
      </c>
      <c r="K3004" s="139"/>
      <c r="M3004" s="93"/>
    </row>
    <row r="3005" spans="1:13">
      <c r="A3005" s="11">
        <f t="shared" si="190"/>
        <v>37986</v>
      </c>
      <c r="B3005" s="7">
        <v>37958</v>
      </c>
      <c r="C3005" s="2" t="s">
        <v>0</v>
      </c>
      <c r="F3005" s="11">
        <f t="shared" si="191"/>
        <v>37986</v>
      </c>
      <c r="G3005" s="7">
        <v>37958</v>
      </c>
      <c r="H3005" s="16">
        <v>17293.41</v>
      </c>
      <c r="I3005" s="17">
        <f t="shared" si="192"/>
        <v>8.8125793755367519E-3</v>
      </c>
      <c r="J3005" s="18">
        <f t="shared" si="193"/>
        <v>7.1237348842542028E-2</v>
      </c>
      <c r="K3005" s="139"/>
      <c r="M3005" s="93"/>
    </row>
    <row r="3006" spans="1:13">
      <c r="A3006" s="11">
        <f t="shared" si="190"/>
        <v>37986</v>
      </c>
      <c r="B3006" s="7">
        <v>37959</v>
      </c>
      <c r="C3006" s="2" t="s">
        <v>0</v>
      </c>
      <c r="F3006" s="11">
        <f t="shared" si="191"/>
        <v>37986</v>
      </c>
      <c r="G3006" s="7">
        <v>37959</v>
      </c>
      <c r="H3006" s="16">
        <v>17368.240000000002</v>
      </c>
      <c r="I3006" s="17">
        <f t="shared" si="192"/>
        <v>4.3177469193890787E-3</v>
      </c>
      <c r="J3006" s="18">
        <f t="shared" si="193"/>
        <v>6.97479564375654E-2</v>
      </c>
      <c r="K3006" s="139"/>
      <c r="M3006" s="93"/>
    </row>
    <row r="3007" spans="1:13">
      <c r="A3007" s="11">
        <f t="shared" si="190"/>
        <v>37986</v>
      </c>
      <c r="B3007" s="7">
        <v>37960</v>
      </c>
      <c r="C3007" s="2" t="s">
        <v>0</v>
      </c>
      <c r="F3007" s="11">
        <f t="shared" si="191"/>
        <v>37986</v>
      </c>
      <c r="G3007" s="7">
        <v>37960</v>
      </c>
      <c r="H3007" s="16">
        <v>17371.990000000002</v>
      </c>
      <c r="I3007" s="17">
        <f t="shared" si="192"/>
        <v>2.1588803612218908E-4</v>
      </c>
      <c r="J3007" s="18">
        <f t="shared" si="193"/>
        <v>6.9156796515650737E-2</v>
      </c>
      <c r="K3007" s="139"/>
      <c r="M3007" s="93"/>
    </row>
    <row r="3008" spans="1:13">
      <c r="A3008" s="11">
        <f t="shared" si="190"/>
        <v>37986</v>
      </c>
      <c r="B3008" s="7">
        <v>37963</v>
      </c>
      <c r="C3008" s="2" t="s">
        <v>0</v>
      </c>
      <c r="F3008" s="11">
        <f t="shared" si="191"/>
        <v>37986</v>
      </c>
      <c r="G3008" s="7">
        <v>37963</v>
      </c>
      <c r="H3008" s="16">
        <v>17345.36</v>
      </c>
      <c r="I3008" s="17">
        <f t="shared" si="192"/>
        <v>-1.5341035662429065E-3</v>
      </c>
      <c r="J3008" s="18">
        <f t="shared" si="193"/>
        <v>6.886206473238296E-2</v>
      </c>
      <c r="K3008" s="139"/>
      <c r="M3008" s="93"/>
    </row>
    <row r="3009" spans="1:13">
      <c r="A3009" s="11">
        <f t="shared" si="190"/>
        <v>37986</v>
      </c>
      <c r="B3009" s="7">
        <v>37964</v>
      </c>
      <c r="C3009" s="2" t="s">
        <v>0</v>
      </c>
      <c r="F3009" s="11">
        <f t="shared" si="191"/>
        <v>37986</v>
      </c>
      <c r="G3009" s="7">
        <v>37964</v>
      </c>
      <c r="H3009" s="16">
        <v>17312.16</v>
      </c>
      <c r="I3009" s="17">
        <f t="shared" si="192"/>
        <v>-1.9158907016675812E-3</v>
      </c>
      <c r="J3009" s="18">
        <f t="shared" si="193"/>
        <v>6.8872269915358622E-2</v>
      </c>
      <c r="K3009" s="139"/>
      <c r="M3009" s="93"/>
    </row>
    <row r="3010" spans="1:13">
      <c r="A3010" s="11">
        <f t="shared" si="190"/>
        <v>37986</v>
      </c>
      <c r="B3010" s="7">
        <v>37965</v>
      </c>
      <c r="C3010" s="2" t="s">
        <v>0</v>
      </c>
      <c r="F3010" s="11">
        <f t="shared" si="191"/>
        <v>37986</v>
      </c>
      <c r="G3010" s="7">
        <v>37965</v>
      </c>
      <c r="H3010" s="16">
        <v>17272.61</v>
      </c>
      <c r="I3010" s="17">
        <f t="shared" si="192"/>
        <v>-2.2871349001572718E-3</v>
      </c>
      <c r="J3010" s="18">
        <f t="shared" si="193"/>
        <v>6.8967580917838944E-2</v>
      </c>
      <c r="K3010" s="139"/>
      <c r="M3010" s="93"/>
    </row>
    <row r="3011" spans="1:13">
      <c r="A3011" s="11">
        <f t="shared" ref="A3011:A3074" si="194">EOMONTH(B3011,0)</f>
        <v>37986</v>
      </c>
      <c r="B3011" s="7">
        <v>37966</v>
      </c>
      <c r="C3011" s="2" t="s">
        <v>0</v>
      </c>
      <c r="F3011" s="11">
        <f t="shared" ref="F3011:F3074" si="195">EOMONTH(G3011,0)</f>
        <v>37986</v>
      </c>
      <c r="G3011" s="7">
        <v>37966</v>
      </c>
      <c r="H3011" s="16">
        <v>17154.32</v>
      </c>
      <c r="I3011" s="17">
        <f t="shared" si="192"/>
        <v>-6.8719729299320251E-3</v>
      </c>
      <c r="J3011" s="18">
        <f t="shared" si="193"/>
        <v>7.0018336587683513E-2</v>
      </c>
      <c r="K3011" s="139"/>
      <c r="M3011" s="93"/>
    </row>
    <row r="3012" spans="1:13">
      <c r="A3012" s="11">
        <f t="shared" si="194"/>
        <v>37986</v>
      </c>
      <c r="B3012" s="7">
        <v>37967</v>
      </c>
      <c r="C3012" s="2" t="s">
        <v>0</v>
      </c>
      <c r="F3012" s="11">
        <f t="shared" si="195"/>
        <v>37986</v>
      </c>
      <c r="G3012" s="7">
        <v>37967</v>
      </c>
      <c r="H3012" s="16">
        <v>17281.3</v>
      </c>
      <c r="I3012" s="17">
        <f t="shared" ref="I3012:I3075" si="196">IF(AND(ISNUMBER(H3011),ISNUMBER(H3012)),LN(H3012/H3011)," ")</f>
        <v>7.3749550921940943E-3</v>
      </c>
      <c r="J3012" s="18">
        <f t="shared" si="193"/>
        <v>7.0822966994780315E-2</v>
      </c>
      <c r="K3012" s="139"/>
      <c r="M3012" s="93"/>
    </row>
    <row r="3013" spans="1:13">
      <c r="A3013" s="11">
        <f t="shared" si="194"/>
        <v>37986</v>
      </c>
      <c r="B3013" s="7">
        <v>37970</v>
      </c>
      <c r="C3013" s="2" t="s">
        <v>0</v>
      </c>
      <c r="F3013" s="11">
        <f t="shared" si="195"/>
        <v>37986</v>
      </c>
      <c r="G3013" s="7">
        <v>37970</v>
      </c>
      <c r="H3013" s="16">
        <v>17468.97</v>
      </c>
      <c r="I3013" s="17">
        <f t="shared" si="196"/>
        <v>1.0801172166135114E-2</v>
      </c>
      <c r="J3013" s="18">
        <f t="shared" si="193"/>
        <v>7.2865737034556191E-2</v>
      </c>
      <c r="K3013" s="139"/>
      <c r="M3013" s="93"/>
    </row>
    <row r="3014" spans="1:13">
      <c r="A3014" s="11">
        <f t="shared" si="194"/>
        <v>37986</v>
      </c>
      <c r="B3014" s="7">
        <v>37971</v>
      </c>
      <c r="C3014" s="2" t="s">
        <v>0</v>
      </c>
      <c r="F3014" s="11">
        <f t="shared" si="195"/>
        <v>37986</v>
      </c>
      <c r="G3014" s="7">
        <v>37971</v>
      </c>
      <c r="H3014" s="16">
        <v>17291.900000000001</v>
      </c>
      <c r="I3014" s="17">
        <f t="shared" si="196"/>
        <v>-1.0187980426166615E-2</v>
      </c>
      <c r="J3014" s="18">
        <f t="shared" si="193"/>
        <v>7.5021642453996715E-2</v>
      </c>
      <c r="K3014" s="139"/>
      <c r="M3014" s="93"/>
    </row>
    <row r="3015" spans="1:13">
      <c r="A3015" s="11">
        <f t="shared" si="194"/>
        <v>37986</v>
      </c>
      <c r="B3015" s="7">
        <v>37972</v>
      </c>
      <c r="C3015" s="2" t="s">
        <v>0</v>
      </c>
      <c r="F3015" s="11">
        <f t="shared" si="195"/>
        <v>37986</v>
      </c>
      <c r="G3015" s="7">
        <v>37972</v>
      </c>
      <c r="H3015" s="16">
        <v>17377.79</v>
      </c>
      <c r="I3015" s="17">
        <f t="shared" si="196"/>
        <v>4.9547703319388122E-3</v>
      </c>
      <c r="J3015" s="18">
        <f t="shared" si="193"/>
        <v>7.4982532661996767E-2</v>
      </c>
      <c r="K3015" s="139"/>
      <c r="M3015" s="93"/>
    </row>
    <row r="3016" spans="1:13">
      <c r="A3016" s="11">
        <f t="shared" si="194"/>
        <v>37986</v>
      </c>
      <c r="B3016" s="7">
        <v>37973</v>
      </c>
      <c r="C3016" s="2" t="s">
        <v>0</v>
      </c>
      <c r="F3016" s="11">
        <f t="shared" si="195"/>
        <v>37986</v>
      </c>
      <c r="G3016" s="7">
        <v>37973</v>
      </c>
      <c r="H3016" s="16">
        <v>17340.03</v>
      </c>
      <c r="I3016" s="17">
        <f t="shared" si="196"/>
        <v>-2.1752526448469362E-3</v>
      </c>
      <c r="J3016" s="18">
        <f t="shared" si="193"/>
        <v>7.4939955069573863E-2</v>
      </c>
      <c r="K3016" s="139"/>
      <c r="M3016" s="93"/>
    </row>
    <row r="3017" spans="1:13">
      <c r="A3017" s="11">
        <f t="shared" si="194"/>
        <v>37986</v>
      </c>
      <c r="B3017" s="7">
        <v>37974</v>
      </c>
      <c r="C3017" s="2" t="s">
        <v>0</v>
      </c>
      <c r="F3017" s="11">
        <f t="shared" si="195"/>
        <v>37986</v>
      </c>
      <c r="G3017" s="7">
        <v>37974</v>
      </c>
      <c r="H3017" s="16">
        <v>17389.45</v>
      </c>
      <c r="I3017" s="17">
        <f t="shared" si="196"/>
        <v>2.8459990392775891E-3</v>
      </c>
      <c r="J3017" s="18">
        <f t="shared" si="193"/>
        <v>7.5038945302702248E-2</v>
      </c>
      <c r="K3017" s="139"/>
      <c r="M3017" s="93"/>
    </row>
    <row r="3018" spans="1:13">
      <c r="A3018" s="11">
        <f t="shared" si="194"/>
        <v>37986</v>
      </c>
      <c r="B3018" s="7">
        <v>37977</v>
      </c>
      <c r="C3018" s="2" t="s">
        <v>0</v>
      </c>
      <c r="F3018" s="11">
        <f t="shared" si="195"/>
        <v>37986</v>
      </c>
      <c r="G3018" s="7">
        <v>37977</v>
      </c>
      <c r="H3018" s="16">
        <v>17507.04</v>
      </c>
      <c r="I3018" s="17">
        <f t="shared" si="196"/>
        <v>6.7393852545678638E-3</v>
      </c>
      <c r="J3018" s="18">
        <f t="shared" si="193"/>
        <v>7.5286948460502642E-2</v>
      </c>
      <c r="K3018" s="139"/>
      <c r="M3018" s="93"/>
    </row>
    <row r="3019" spans="1:13">
      <c r="A3019" s="11">
        <f t="shared" si="194"/>
        <v>37986</v>
      </c>
      <c r="B3019" s="7">
        <v>37978</v>
      </c>
      <c r="C3019" s="2" t="s">
        <v>0</v>
      </c>
      <c r="F3019" s="11">
        <f t="shared" si="195"/>
        <v>37986</v>
      </c>
      <c r="G3019" s="7">
        <v>37978</v>
      </c>
      <c r="H3019" s="16">
        <v>17536.16</v>
      </c>
      <c r="I3019" s="17">
        <f t="shared" si="196"/>
        <v>1.6619490630212803E-3</v>
      </c>
      <c r="J3019" s="18">
        <f t="shared" si="193"/>
        <v>7.529036215929269E-2</v>
      </c>
      <c r="K3019" s="139"/>
      <c r="M3019" s="93"/>
    </row>
    <row r="3020" spans="1:13">
      <c r="A3020" s="11">
        <f t="shared" si="194"/>
        <v>37986</v>
      </c>
      <c r="B3020" s="7">
        <v>37979</v>
      </c>
      <c r="C3020" s="2" t="s">
        <v>0</v>
      </c>
      <c r="F3020" s="11">
        <f t="shared" si="195"/>
        <v>37986</v>
      </c>
      <c r="G3020" s="7">
        <v>37979</v>
      </c>
      <c r="H3020" s="16">
        <v>17591.93</v>
      </c>
      <c r="I3020" s="17">
        <f t="shared" si="196"/>
        <v>3.1752393515709241E-3</v>
      </c>
      <c r="J3020" s="18">
        <f t="shared" si="193"/>
        <v>7.5422398894687437E-2</v>
      </c>
      <c r="K3020" s="139"/>
      <c r="M3020" s="93"/>
    </row>
    <row r="3021" spans="1:13">
      <c r="A3021" s="11">
        <f t="shared" si="194"/>
        <v>37986</v>
      </c>
      <c r="B3021" s="7">
        <v>37980</v>
      </c>
      <c r="C3021" s="2" t="s">
        <v>0</v>
      </c>
      <c r="F3021" s="11">
        <f t="shared" si="195"/>
        <v>37986</v>
      </c>
      <c r="G3021" s="7">
        <v>37980</v>
      </c>
      <c r="H3021" s="16">
        <v>17592.93</v>
      </c>
      <c r="I3021" s="17">
        <f t="shared" si="196"/>
        <v>5.6842630624068436E-5</v>
      </c>
      <c r="J3021" s="18">
        <f t="shared" si="193"/>
        <v>7.5415445495062475E-2</v>
      </c>
      <c r="K3021" s="139"/>
      <c r="M3021" s="93"/>
    </row>
    <row r="3022" spans="1:13">
      <c r="A3022" s="11">
        <f t="shared" si="194"/>
        <v>37986</v>
      </c>
      <c r="B3022" s="7">
        <v>37981</v>
      </c>
      <c r="C3022" s="2" t="s">
        <v>0</v>
      </c>
      <c r="F3022" s="11">
        <f t="shared" si="195"/>
        <v>37986</v>
      </c>
      <c r="G3022" s="7">
        <v>37981</v>
      </c>
      <c r="H3022" s="16">
        <v>17592.93</v>
      </c>
      <c r="I3022" s="17">
        <f t="shared" si="196"/>
        <v>0</v>
      </c>
      <c r="J3022" s="18">
        <f t="shared" si="193"/>
        <v>7.5325408999342411E-2</v>
      </c>
      <c r="K3022" s="139"/>
      <c r="M3022" s="93"/>
    </row>
    <row r="3023" spans="1:13">
      <c r="A3023" s="11">
        <f t="shared" si="194"/>
        <v>37986</v>
      </c>
      <c r="B3023" s="7">
        <v>37984</v>
      </c>
      <c r="C3023" s="2" t="s">
        <v>0</v>
      </c>
      <c r="F3023" s="11">
        <f t="shared" si="195"/>
        <v>37986</v>
      </c>
      <c r="G3023" s="7">
        <v>37984</v>
      </c>
      <c r="H3023" s="16">
        <v>17679</v>
      </c>
      <c r="I3023" s="17">
        <f t="shared" si="196"/>
        <v>4.8803777301189887E-3</v>
      </c>
      <c r="J3023" s="18">
        <f t="shared" si="193"/>
        <v>7.5668932752260082E-2</v>
      </c>
      <c r="K3023" s="139"/>
      <c r="M3023" s="93"/>
    </row>
    <row r="3024" spans="1:13">
      <c r="A3024" s="11">
        <f t="shared" si="194"/>
        <v>37986</v>
      </c>
      <c r="B3024" s="7">
        <v>37985</v>
      </c>
      <c r="C3024" s="2" t="s">
        <v>0</v>
      </c>
      <c r="F3024" s="11">
        <f t="shared" si="195"/>
        <v>37986</v>
      </c>
      <c r="G3024" s="7">
        <v>37985</v>
      </c>
      <c r="H3024" s="16">
        <v>17753.63</v>
      </c>
      <c r="I3024" s="17">
        <f t="shared" si="196"/>
        <v>4.212507531077817E-3</v>
      </c>
      <c r="J3024" s="18">
        <f t="shared" si="193"/>
        <v>7.5735029131088136E-2</v>
      </c>
      <c r="K3024" s="139"/>
      <c r="M3024" s="93"/>
    </row>
    <row r="3025" spans="1:13">
      <c r="A3025" s="11">
        <f t="shared" si="194"/>
        <v>37986</v>
      </c>
      <c r="B3025" s="7">
        <v>37986</v>
      </c>
      <c r="C3025" s="2" t="s">
        <v>0</v>
      </c>
      <c r="F3025" s="11">
        <f t="shared" si="195"/>
        <v>37986</v>
      </c>
      <c r="G3025" s="7">
        <v>37986</v>
      </c>
      <c r="H3025" s="16">
        <v>17774.98</v>
      </c>
      <c r="I3025" s="17">
        <f t="shared" si="196"/>
        <v>1.2018484578990246E-3</v>
      </c>
      <c r="J3025" s="18">
        <f t="shared" si="193"/>
        <v>7.5551665694493536E-2</v>
      </c>
      <c r="K3025" s="139"/>
      <c r="M3025" s="93"/>
    </row>
    <row r="3026" spans="1:13">
      <c r="A3026" s="11">
        <f t="shared" si="194"/>
        <v>38017</v>
      </c>
      <c r="B3026" s="7">
        <v>37987</v>
      </c>
      <c r="C3026" s="2" t="s">
        <v>0</v>
      </c>
      <c r="F3026" s="11">
        <f t="shared" si="195"/>
        <v>38017</v>
      </c>
      <c r="G3026" s="7">
        <v>37987</v>
      </c>
      <c r="H3026" s="16">
        <v>17776.98</v>
      </c>
      <c r="I3026" s="17">
        <f t="shared" si="196"/>
        <v>1.1251137783165933E-4</v>
      </c>
      <c r="J3026" s="18">
        <f t="shared" si="193"/>
        <v>7.5043983240023274E-2</v>
      </c>
      <c r="K3026" s="139"/>
      <c r="M3026" s="93"/>
    </row>
    <row r="3027" spans="1:13">
      <c r="A3027" s="11">
        <f t="shared" si="194"/>
        <v>38017</v>
      </c>
      <c r="B3027" s="7">
        <v>37988</v>
      </c>
      <c r="C3027" s="2" t="s">
        <v>0</v>
      </c>
      <c r="F3027" s="11">
        <f t="shared" si="195"/>
        <v>38017</v>
      </c>
      <c r="G3027" s="7">
        <v>37988</v>
      </c>
      <c r="H3027" s="16">
        <v>17783.8</v>
      </c>
      <c r="I3027" s="17">
        <f t="shared" si="196"/>
        <v>3.835686440857648E-4</v>
      </c>
      <c r="J3027" s="18">
        <f t="shared" si="193"/>
        <v>7.5040155936913044E-2</v>
      </c>
      <c r="K3027" s="139"/>
      <c r="M3027" s="93"/>
    </row>
    <row r="3028" spans="1:13">
      <c r="A3028" s="11">
        <f t="shared" si="194"/>
        <v>38017</v>
      </c>
      <c r="B3028" s="7">
        <v>37991</v>
      </c>
      <c r="C3028" s="2" t="s">
        <v>0</v>
      </c>
      <c r="F3028" s="11">
        <f t="shared" si="195"/>
        <v>38017</v>
      </c>
      <c r="G3028" s="7">
        <v>37991</v>
      </c>
      <c r="H3028" s="16">
        <v>17703.04</v>
      </c>
      <c r="I3028" s="17">
        <f t="shared" si="196"/>
        <v>-4.5515542901527102E-3</v>
      </c>
      <c r="J3028" s="18">
        <f t="shared" si="193"/>
        <v>7.5388791473011682E-2</v>
      </c>
      <c r="K3028" s="139"/>
      <c r="M3028" s="93"/>
    </row>
    <row r="3029" spans="1:13">
      <c r="A3029" s="11">
        <f t="shared" si="194"/>
        <v>38017</v>
      </c>
      <c r="B3029" s="7">
        <v>37992</v>
      </c>
      <c r="C3029" s="2" t="s">
        <v>0</v>
      </c>
      <c r="F3029" s="11">
        <f t="shared" si="195"/>
        <v>38017</v>
      </c>
      <c r="G3029" s="7">
        <v>37992</v>
      </c>
      <c r="H3029" s="16">
        <v>17874.349999999999</v>
      </c>
      <c r="I3029" s="17">
        <f t="shared" si="196"/>
        <v>9.6303480379070147E-3</v>
      </c>
      <c r="J3029" s="18">
        <f t="shared" si="193"/>
        <v>7.6671226989900768E-2</v>
      </c>
      <c r="K3029" s="139"/>
      <c r="M3029" s="93"/>
    </row>
    <row r="3030" spans="1:13">
      <c r="A3030" s="11">
        <f t="shared" si="194"/>
        <v>38017</v>
      </c>
      <c r="B3030" s="7">
        <v>37993</v>
      </c>
      <c r="C3030" s="2" t="s">
        <v>0</v>
      </c>
      <c r="F3030" s="11">
        <f t="shared" si="195"/>
        <v>38017</v>
      </c>
      <c r="G3030" s="7">
        <v>37993</v>
      </c>
      <c r="H3030" s="16">
        <v>17795.490000000002</v>
      </c>
      <c r="I3030" s="17">
        <f t="shared" si="196"/>
        <v>-4.4216698748124703E-3</v>
      </c>
      <c r="J3030" s="18">
        <f t="shared" si="193"/>
        <v>7.7015937760216979E-2</v>
      </c>
      <c r="K3030" s="139"/>
      <c r="M3030" s="93"/>
    </row>
    <row r="3031" spans="1:13">
      <c r="A3031" s="11">
        <f t="shared" si="194"/>
        <v>38017</v>
      </c>
      <c r="B3031" s="7">
        <v>37994</v>
      </c>
      <c r="C3031" s="2" t="s">
        <v>0</v>
      </c>
      <c r="F3031" s="11">
        <f t="shared" si="195"/>
        <v>38017</v>
      </c>
      <c r="G3031" s="7">
        <v>37994</v>
      </c>
      <c r="H3031" s="16">
        <v>17767.04</v>
      </c>
      <c r="I3031" s="17">
        <f t="shared" si="196"/>
        <v>-1.5999989915973698E-3</v>
      </c>
      <c r="J3031" s="18">
        <f t="shared" si="193"/>
        <v>7.6630679053171641E-2</v>
      </c>
      <c r="K3031" s="139"/>
      <c r="M3031" s="93"/>
    </row>
    <row r="3032" spans="1:13">
      <c r="A3032" s="11">
        <f t="shared" si="194"/>
        <v>38017</v>
      </c>
      <c r="B3032" s="7">
        <v>37995</v>
      </c>
      <c r="C3032" s="2" t="s">
        <v>0</v>
      </c>
      <c r="F3032" s="11">
        <f t="shared" si="195"/>
        <v>38017</v>
      </c>
      <c r="G3032" s="7">
        <v>37995</v>
      </c>
      <c r="H3032" s="16">
        <v>17784.89</v>
      </c>
      <c r="I3032" s="17">
        <f t="shared" si="196"/>
        <v>1.0041649778178828E-3</v>
      </c>
      <c r="J3032" s="18">
        <f t="shared" si="193"/>
        <v>7.6342904958390745E-2</v>
      </c>
      <c r="K3032" s="139"/>
      <c r="M3032" s="93"/>
    </row>
    <row r="3033" spans="1:13">
      <c r="A3033" s="11">
        <f t="shared" si="194"/>
        <v>38017</v>
      </c>
      <c r="B3033" s="7">
        <v>37998</v>
      </c>
      <c r="C3033" s="2" t="s">
        <v>0</v>
      </c>
      <c r="F3033" s="11">
        <f t="shared" si="195"/>
        <v>38017</v>
      </c>
      <c r="G3033" s="7">
        <v>37998</v>
      </c>
      <c r="H3033" s="16">
        <v>17790.71</v>
      </c>
      <c r="I3033" s="17">
        <f t="shared" si="196"/>
        <v>3.2719054924836369E-4</v>
      </c>
      <c r="J3033" s="18">
        <f t="shared" si="193"/>
        <v>7.5889081726520272E-2</v>
      </c>
      <c r="K3033" s="139"/>
      <c r="M3033" s="93"/>
    </row>
    <row r="3034" spans="1:13">
      <c r="A3034" s="11">
        <f t="shared" si="194"/>
        <v>38017</v>
      </c>
      <c r="B3034" s="7">
        <v>37999</v>
      </c>
      <c r="C3034" s="2" t="s">
        <v>0</v>
      </c>
      <c r="F3034" s="11">
        <f t="shared" si="195"/>
        <v>38017</v>
      </c>
      <c r="G3034" s="7">
        <v>37999</v>
      </c>
      <c r="H3034" s="16">
        <v>17753.830000000002</v>
      </c>
      <c r="I3034" s="17">
        <f t="shared" si="196"/>
        <v>-2.0751436498798242E-3</v>
      </c>
      <c r="J3034" s="18">
        <f t="shared" si="193"/>
        <v>7.5961493411953782E-2</v>
      </c>
      <c r="K3034" s="139"/>
      <c r="M3034" s="93"/>
    </row>
    <row r="3035" spans="1:13">
      <c r="A3035" s="11">
        <f t="shared" si="194"/>
        <v>38017</v>
      </c>
      <c r="B3035" s="7">
        <v>38000</v>
      </c>
      <c r="C3035" s="2" t="s">
        <v>0</v>
      </c>
      <c r="F3035" s="11">
        <f t="shared" si="195"/>
        <v>38017</v>
      </c>
      <c r="G3035" s="7">
        <v>38000</v>
      </c>
      <c r="H3035" s="16">
        <v>17838.16</v>
      </c>
      <c r="I3035" s="17">
        <f t="shared" si="196"/>
        <v>4.7387155259054851E-3</v>
      </c>
      <c r="J3035" s="18">
        <f t="shared" si="193"/>
        <v>7.5660604442720991E-2</v>
      </c>
      <c r="K3035" s="139"/>
      <c r="M3035" s="93"/>
    </row>
    <row r="3036" spans="1:13">
      <c r="A3036" s="11">
        <f t="shared" si="194"/>
        <v>38017</v>
      </c>
      <c r="B3036" s="7">
        <v>38001</v>
      </c>
      <c r="C3036" s="2" t="s">
        <v>0</v>
      </c>
      <c r="F3036" s="11">
        <f t="shared" si="195"/>
        <v>38017</v>
      </c>
      <c r="G3036" s="7">
        <v>38001</v>
      </c>
      <c r="H3036" s="16">
        <v>17812.52</v>
      </c>
      <c r="I3036" s="17">
        <f t="shared" si="196"/>
        <v>-1.4384019839601295E-3</v>
      </c>
      <c r="J3036" s="18">
        <f t="shared" si="193"/>
        <v>7.4779280030690315E-2</v>
      </c>
      <c r="K3036" s="139"/>
      <c r="M3036" s="93"/>
    </row>
    <row r="3037" spans="1:13">
      <c r="A3037" s="11">
        <f t="shared" si="194"/>
        <v>38017</v>
      </c>
      <c r="B3037" s="7">
        <v>38002</v>
      </c>
      <c r="C3037" s="2" t="s">
        <v>0</v>
      </c>
      <c r="F3037" s="11">
        <f t="shared" si="195"/>
        <v>38017</v>
      </c>
      <c r="G3037" s="7">
        <v>38002</v>
      </c>
      <c r="H3037" s="16">
        <v>17717.669999999998</v>
      </c>
      <c r="I3037" s="17">
        <f t="shared" si="196"/>
        <v>-5.3391341458552772E-3</v>
      </c>
      <c r="J3037" s="18">
        <f t="shared" ref="J3037:J3100" si="197">IF(ISNUMBER(I3037),STDEV(I2948:I3037)*SQRT(252),"")</f>
        <v>7.5406042538144952E-2</v>
      </c>
      <c r="K3037" s="139"/>
      <c r="M3037" s="93"/>
    </row>
    <row r="3038" spans="1:13">
      <c r="A3038" s="11">
        <f t="shared" si="194"/>
        <v>38017</v>
      </c>
      <c r="B3038" s="7">
        <v>38005</v>
      </c>
      <c r="C3038" s="2" t="s">
        <v>0</v>
      </c>
      <c r="F3038" s="11">
        <f t="shared" si="195"/>
        <v>38017</v>
      </c>
      <c r="G3038" s="7">
        <v>38005</v>
      </c>
      <c r="H3038" s="16">
        <v>17794.57</v>
      </c>
      <c r="I3038" s="17">
        <f t="shared" si="196"/>
        <v>4.3309078897616465E-3</v>
      </c>
      <c r="J3038" s="18">
        <f t="shared" si="197"/>
        <v>7.5664167278497771E-2</v>
      </c>
      <c r="K3038" s="139"/>
      <c r="M3038" s="93"/>
    </row>
    <row r="3039" spans="1:13">
      <c r="A3039" s="11">
        <f t="shared" si="194"/>
        <v>38017</v>
      </c>
      <c r="B3039" s="7">
        <v>38006</v>
      </c>
      <c r="C3039" s="2" t="s">
        <v>0</v>
      </c>
      <c r="F3039" s="11">
        <f t="shared" si="195"/>
        <v>38017</v>
      </c>
      <c r="G3039" s="7">
        <v>38006</v>
      </c>
      <c r="H3039" s="16">
        <v>17825.63</v>
      </c>
      <c r="I3039" s="17">
        <f t="shared" si="196"/>
        <v>1.743954715139328E-3</v>
      </c>
      <c r="J3039" s="18">
        <f t="shared" si="197"/>
        <v>7.5675994644585048E-2</v>
      </c>
      <c r="K3039" s="139"/>
      <c r="M3039" s="93"/>
    </row>
    <row r="3040" spans="1:13">
      <c r="A3040" s="11">
        <f t="shared" si="194"/>
        <v>38017</v>
      </c>
      <c r="B3040" s="7">
        <v>38007</v>
      </c>
      <c r="C3040" s="2" t="s">
        <v>0</v>
      </c>
      <c r="F3040" s="11">
        <f t="shared" si="195"/>
        <v>38017</v>
      </c>
      <c r="G3040" s="7">
        <v>38007</v>
      </c>
      <c r="H3040" s="16">
        <v>17816.73</v>
      </c>
      <c r="I3040" s="17">
        <f t="shared" si="196"/>
        <v>-4.9940577363439263E-4</v>
      </c>
      <c r="J3040" s="18">
        <f t="shared" si="197"/>
        <v>7.4918969558536289E-2</v>
      </c>
      <c r="K3040" s="139"/>
      <c r="M3040" s="93"/>
    </row>
    <row r="3041" spans="1:13">
      <c r="A3041" s="11">
        <f t="shared" si="194"/>
        <v>38017</v>
      </c>
      <c r="B3041" s="7">
        <v>38008</v>
      </c>
      <c r="C3041" s="2" t="s">
        <v>0</v>
      </c>
      <c r="F3041" s="11">
        <f t="shared" si="195"/>
        <v>38017</v>
      </c>
      <c r="G3041" s="7">
        <v>38008</v>
      </c>
      <c r="H3041" s="16">
        <v>17923.23</v>
      </c>
      <c r="I3041" s="17">
        <f t="shared" si="196"/>
        <v>5.9597333195560353E-3</v>
      </c>
      <c r="J3041" s="18">
        <f t="shared" si="197"/>
        <v>7.5466096620977557E-2</v>
      </c>
      <c r="K3041" s="139"/>
      <c r="M3041" s="93"/>
    </row>
    <row r="3042" spans="1:13">
      <c r="A3042" s="11">
        <f t="shared" si="194"/>
        <v>38017</v>
      </c>
      <c r="B3042" s="7">
        <v>38009</v>
      </c>
      <c r="C3042" s="2" t="s">
        <v>0</v>
      </c>
      <c r="F3042" s="11">
        <f t="shared" si="195"/>
        <v>38017</v>
      </c>
      <c r="G3042" s="7">
        <v>38009</v>
      </c>
      <c r="H3042" s="16">
        <v>17964.93</v>
      </c>
      <c r="I3042" s="17">
        <f t="shared" si="196"/>
        <v>2.3238872523178309E-3</v>
      </c>
      <c r="J3042" s="18">
        <f t="shared" si="197"/>
        <v>7.5479302382439967E-2</v>
      </c>
      <c r="K3042" s="139"/>
      <c r="M3042" s="93"/>
    </row>
    <row r="3043" spans="1:13">
      <c r="A3043" s="11">
        <f t="shared" si="194"/>
        <v>38017</v>
      </c>
      <c r="B3043" s="7">
        <v>38012</v>
      </c>
      <c r="C3043" s="2" t="s">
        <v>0</v>
      </c>
      <c r="F3043" s="11">
        <f t="shared" si="195"/>
        <v>38017</v>
      </c>
      <c r="G3043" s="7">
        <v>38012</v>
      </c>
      <c r="H3043" s="16">
        <v>17966.93</v>
      </c>
      <c r="I3043" s="17">
        <f t="shared" si="196"/>
        <v>1.1132181869049836E-4</v>
      </c>
      <c r="J3043" s="18">
        <f t="shared" si="197"/>
        <v>7.4568620630517293E-2</v>
      </c>
      <c r="K3043" s="139"/>
      <c r="M3043" s="93"/>
    </row>
    <row r="3044" spans="1:13">
      <c r="A3044" s="11">
        <f t="shared" si="194"/>
        <v>38017</v>
      </c>
      <c r="B3044" s="7">
        <v>38013</v>
      </c>
      <c r="C3044" s="2" t="s">
        <v>0</v>
      </c>
      <c r="F3044" s="11">
        <f t="shared" si="195"/>
        <v>38017</v>
      </c>
      <c r="G3044" s="7">
        <v>38013</v>
      </c>
      <c r="H3044" s="16">
        <v>17842.91</v>
      </c>
      <c r="I3044" s="17">
        <f t="shared" si="196"/>
        <v>-6.9266154695052391E-3</v>
      </c>
      <c r="J3044" s="18">
        <f t="shared" si="197"/>
        <v>7.5291902278422987E-2</v>
      </c>
      <c r="K3044" s="139"/>
      <c r="M3044" s="93"/>
    </row>
    <row r="3045" spans="1:13">
      <c r="A3045" s="11">
        <f t="shared" si="194"/>
        <v>38017</v>
      </c>
      <c r="B3045" s="7">
        <v>38014</v>
      </c>
      <c r="C3045" s="2" t="s">
        <v>0</v>
      </c>
      <c r="F3045" s="11">
        <f t="shared" si="195"/>
        <v>38017</v>
      </c>
      <c r="G3045" s="7">
        <v>38014</v>
      </c>
      <c r="H3045" s="16">
        <v>17667.91</v>
      </c>
      <c r="I3045" s="17">
        <f t="shared" si="196"/>
        <v>-9.856230675594187E-3</v>
      </c>
      <c r="J3045" s="18">
        <f t="shared" si="197"/>
        <v>7.5866762448252245E-2</v>
      </c>
      <c r="K3045" s="139"/>
      <c r="M3045" s="93"/>
    </row>
    <row r="3046" spans="1:13">
      <c r="A3046" s="11">
        <f t="shared" si="194"/>
        <v>38017</v>
      </c>
      <c r="B3046" s="7">
        <v>38015</v>
      </c>
      <c r="C3046" s="2" t="s">
        <v>0</v>
      </c>
      <c r="F3046" s="11">
        <f t="shared" si="195"/>
        <v>38017</v>
      </c>
      <c r="G3046" s="7">
        <v>38015</v>
      </c>
      <c r="H3046" s="16">
        <v>17588.7</v>
      </c>
      <c r="I3046" s="17">
        <f t="shared" si="196"/>
        <v>-4.4933493760191375E-3</v>
      </c>
      <c r="J3046" s="18">
        <f t="shared" si="197"/>
        <v>7.3750637418169368E-2</v>
      </c>
      <c r="K3046" s="139"/>
      <c r="M3046" s="93"/>
    </row>
    <row r="3047" spans="1:13">
      <c r="A3047" s="11">
        <f t="shared" si="194"/>
        <v>38017</v>
      </c>
      <c r="B3047" s="7">
        <v>38016</v>
      </c>
      <c r="C3047" s="2" t="s">
        <v>0</v>
      </c>
      <c r="F3047" s="11">
        <f t="shared" si="195"/>
        <v>38017</v>
      </c>
      <c r="G3047" s="7">
        <v>38016</v>
      </c>
      <c r="H3047" s="16">
        <v>17627.150000000001</v>
      </c>
      <c r="I3047" s="17">
        <f t="shared" si="196"/>
        <v>2.1836766841571917E-3</v>
      </c>
      <c r="J3047" s="18">
        <f t="shared" si="197"/>
        <v>7.3800235633245156E-2</v>
      </c>
      <c r="K3047" s="139"/>
      <c r="M3047" s="93"/>
    </row>
    <row r="3048" spans="1:13">
      <c r="A3048" s="11">
        <f t="shared" si="194"/>
        <v>38046</v>
      </c>
      <c r="B3048" s="7">
        <v>38019</v>
      </c>
      <c r="C3048" s="2" t="s">
        <v>0</v>
      </c>
      <c r="F3048" s="11">
        <f t="shared" si="195"/>
        <v>38046</v>
      </c>
      <c r="G3048" s="7">
        <v>38019</v>
      </c>
      <c r="H3048" s="16">
        <v>17646.93</v>
      </c>
      <c r="I3048" s="17">
        <f t="shared" si="196"/>
        <v>1.1215034990691075E-3</v>
      </c>
      <c r="J3048" s="18">
        <f t="shared" si="197"/>
        <v>7.3676575667621452E-2</v>
      </c>
      <c r="K3048" s="139"/>
      <c r="M3048" s="93"/>
    </row>
    <row r="3049" spans="1:13">
      <c r="A3049" s="11">
        <f t="shared" si="194"/>
        <v>38046</v>
      </c>
      <c r="B3049" s="7">
        <v>38020</v>
      </c>
      <c r="C3049" s="2" t="s">
        <v>0</v>
      </c>
      <c r="F3049" s="11">
        <f t="shared" si="195"/>
        <v>38046</v>
      </c>
      <c r="G3049" s="7">
        <v>38020</v>
      </c>
      <c r="H3049" s="16">
        <v>17591.96</v>
      </c>
      <c r="I3049" s="17">
        <f t="shared" si="196"/>
        <v>-3.119851084265273E-3</v>
      </c>
      <c r="J3049" s="18">
        <f t="shared" si="197"/>
        <v>7.3888819394214975E-2</v>
      </c>
      <c r="K3049" s="139"/>
      <c r="M3049" s="93"/>
    </row>
    <row r="3050" spans="1:13">
      <c r="A3050" s="11">
        <f t="shared" si="194"/>
        <v>38046</v>
      </c>
      <c r="B3050" s="7">
        <v>38021</v>
      </c>
      <c r="C3050" s="2" t="s">
        <v>0</v>
      </c>
      <c r="F3050" s="11">
        <f t="shared" si="195"/>
        <v>38046</v>
      </c>
      <c r="G3050" s="7">
        <v>38021</v>
      </c>
      <c r="H3050" s="16">
        <v>17599.099999999999</v>
      </c>
      <c r="I3050" s="17">
        <f t="shared" si="196"/>
        <v>4.0578488388659154E-4</v>
      </c>
      <c r="J3050" s="18">
        <f t="shared" si="197"/>
        <v>7.3605038642322651E-2</v>
      </c>
      <c r="K3050" s="139"/>
      <c r="M3050" s="93"/>
    </row>
    <row r="3051" spans="1:13">
      <c r="A3051" s="11">
        <f t="shared" si="194"/>
        <v>38046</v>
      </c>
      <c r="B3051" s="7">
        <v>38022</v>
      </c>
      <c r="C3051" s="2" t="s">
        <v>0</v>
      </c>
      <c r="F3051" s="11">
        <f t="shared" si="195"/>
        <v>38046</v>
      </c>
      <c r="G3051" s="7">
        <v>38022</v>
      </c>
      <c r="H3051" s="16">
        <v>17583.490000000002</v>
      </c>
      <c r="I3051" s="17">
        <f t="shared" si="196"/>
        <v>-8.8737077198170811E-4</v>
      </c>
      <c r="J3051" s="18">
        <f t="shared" si="197"/>
        <v>7.0707783176073027E-2</v>
      </c>
      <c r="K3051" s="139"/>
      <c r="M3051" s="93"/>
    </row>
    <row r="3052" spans="1:13">
      <c r="A3052" s="11">
        <f t="shared" si="194"/>
        <v>38046</v>
      </c>
      <c r="B3052" s="7">
        <v>38023</v>
      </c>
      <c r="C3052" s="2" t="s">
        <v>0</v>
      </c>
      <c r="F3052" s="11">
        <f t="shared" si="195"/>
        <v>38046</v>
      </c>
      <c r="G3052" s="7">
        <v>38023</v>
      </c>
      <c r="H3052" s="16">
        <v>17637.29</v>
      </c>
      <c r="I3052" s="17">
        <f t="shared" si="196"/>
        <v>3.0550170577439027E-3</v>
      </c>
      <c r="J3052" s="18">
        <f t="shared" si="197"/>
        <v>7.0833228034001924E-2</v>
      </c>
      <c r="K3052" s="139"/>
      <c r="M3052" s="93"/>
    </row>
    <row r="3053" spans="1:13">
      <c r="A3053" s="11">
        <f t="shared" si="194"/>
        <v>38046</v>
      </c>
      <c r="B3053" s="7">
        <v>38026</v>
      </c>
      <c r="C3053" s="2" t="s">
        <v>0</v>
      </c>
      <c r="F3053" s="11">
        <f t="shared" si="195"/>
        <v>38046</v>
      </c>
      <c r="G3053" s="7">
        <v>38026</v>
      </c>
      <c r="H3053" s="16">
        <v>17718.599999999999</v>
      </c>
      <c r="I3053" s="17">
        <f t="shared" si="196"/>
        <v>4.5995246250030491E-3</v>
      </c>
      <c r="J3053" s="18">
        <f t="shared" si="197"/>
        <v>7.0891455582233545E-2</v>
      </c>
      <c r="K3053" s="139"/>
      <c r="M3053" s="93"/>
    </row>
    <row r="3054" spans="1:13">
      <c r="A3054" s="11">
        <f t="shared" si="194"/>
        <v>38046</v>
      </c>
      <c r="B3054" s="7">
        <v>38027</v>
      </c>
      <c r="C3054" s="2" t="s">
        <v>0</v>
      </c>
      <c r="F3054" s="11">
        <f t="shared" si="195"/>
        <v>38046</v>
      </c>
      <c r="G3054" s="7">
        <v>38027</v>
      </c>
      <c r="H3054" s="16">
        <v>17719.04</v>
      </c>
      <c r="I3054" s="17">
        <f t="shared" si="196"/>
        <v>2.483235339748909E-5</v>
      </c>
      <c r="J3054" s="18">
        <f t="shared" si="197"/>
        <v>7.0892064155777132E-2</v>
      </c>
      <c r="K3054" s="139"/>
      <c r="M3054" s="93"/>
    </row>
    <row r="3055" spans="1:13">
      <c r="A3055" s="11">
        <f t="shared" si="194"/>
        <v>38046</v>
      </c>
      <c r="B3055" s="7">
        <v>38028</v>
      </c>
      <c r="C3055" s="2" t="s">
        <v>0</v>
      </c>
      <c r="F3055" s="11">
        <f t="shared" si="195"/>
        <v>38046</v>
      </c>
      <c r="G3055" s="7">
        <v>38028</v>
      </c>
      <c r="H3055" s="16">
        <v>17801.86</v>
      </c>
      <c r="I3055" s="17">
        <f t="shared" si="196"/>
        <v>4.6631785837805166E-3</v>
      </c>
      <c r="J3055" s="18">
        <f t="shared" si="197"/>
        <v>7.0250491061188816E-2</v>
      </c>
      <c r="K3055" s="139"/>
      <c r="M3055" s="93"/>
    </row>
    <row r="3056" spans="1:13">
      <c r="A3056" s="11">
        <f t="shared" si="194"/>
        <v>38046</v>
      </c>
      <c r="B3056" s="7">
        <v>38029</v>
      </c>
      <c r="C3056" s="2" t="s">
        <v>0</v>
      </c>
      <c r="F3056" s="11">
        <f t="shared" si="195"/>
        <v>38046</v>
      </c>
      <c r="G3056" s="7">
        <v>38029</v>
      </c>
      <c r="H3056" s="16">
        <v>17934.689999999999</v>
      </c>
      <c r="I3056" s="17">
        <f t="shared" si="196"/>
        <v>7.4338799749863503E-3</v>
      </c>
      <c r="J3056" s="18">
        <f t="shared" si="197"/>
        <v>7.114158592338328E-2</v>
      </c>
      <c r="K3056" s="139"/>
      <c r="M3056" s="93"/>
    </row>
    <row r="3057" spans="1:13">
      <c r="A3057" s="11">
        <f t="shared" si="194"/>
        <v>38046</v>
      </c>
      <c r="B3057" s="7">
        <v>38030</v>
      </c>
      <c r="C3057" s="2" t="s">
        <v>0</v>
      </c>
      <c r="F3057" s="11">
        <f t="shared" si="195"/>
        <v>38046</v>
      </c>
      <c r="G3057" s="7">
        <v>38030</v>
      </c>
      <c r="H3057" s="16">
        <v>17979.810000000001</v>
      </c>
      <c r="I3057" s="17">
        <f t="shared" si="196"/>
        <v>2.5126354947526287E-3</v>
      </c>
      <c r="J3057" s="18">
        <f t="shared" si="197"/>
        <v>7.1144090428201301E-2</v>
      </c>
      <c r="K3057" s="139"/>
      <c r="M3057" s="93"/>
    </row>
    <row r="3058" spans="1:13">
      <c r="A3058" s="11">
        <f t="shared" si="194"/>
        <v>38046</v>
      </c>
      <c r="B3058" s="7">
        <v>38033</v>
      </c>
      <c r="C3058" s="2" t="s">
        <v>0</v>
      </c>
      <c r="F3058" s="11">
        <f t="shared" si="195"/>
        <v>38046</v>
      </c>
      <c r="G3058" s="7">
        <v>38033</v>
      </c>
      <c r="H3058" s="16">
        <v>17940.82</v>
      </c>
      <c r="I3058" s="17">
        <f t="shared" si="196"/>
        <v>-2.1708981892950949E-3</v>
      </c>
      <c r="J3058" s="18">
        <f t="shared" si="197"/>
        <v>7.075576721822234E-2</v>
      </c>
      <c r="K3058" s="139"/>
      <c r="M3058" s="93"/>
    </row>
    <row r="3059" spans="1:13">
      <c r="A3059" s="11">
        <f t="shared" si="194"/>
        <v>38046</v>
      </c>
      <c r="B3059" s="7">
        <v>38034</v>
      </c>
      <c r="C3059" s="2" t="s">
        <v>0</v>
      </c>
      <c r="F3059" s="11">
        <f t="shared" si="195"/>
        <v>38046</v>
      </c>
      <c r="G3059" s="7">
        <v>38034</v>
      </c>
      <c r="H3059" s="16">
        <v>17994.82</v>
      </c>
      <c r="I3059" s="17">
        <f t="shared" si="196"/>
        <v>3.0053752010681129E-3</v>
      </c>
      <c r="J3059" s="18">
        <f t="shared" si="197"/>
        <v>7.084472694284441E-2</v>
      </c>
      <c r="K3059" s="139"/>
      <c r="M3059" s="93"/>
    </row>
    <row r="3060" spans="1:13">
      <c r="A3060" s="11">
        <f t="shared" si="194"/>
        <v>38046</v>
      </c>
      <c r="B3060" s="7">
        <v>38035</v>
      </c>
      <c r="C3060" s="2" t="s">
        <v>0</v>
      </c>
      <c r="F3060" s="11">
        <f t="shared" si="195"/>
        <v>38046</v>
      </c>
      <c r="G3060" s="7">
        <v>38035</v>
      </c>
      <c r="H3060" s="16">
        <v>18099.349999999999</v>
      </c>
      <c r="I3060" s="17">
        <f t="shared" si="196"/>
        <v>5.7920873223167926E-3</v>
      </c>
      <c r="J3060" s="18">
        <f t="shared" si="197"/>
        <v>7.1439673327652276E-2</v>
      </c>
      <c r="K3060" s="139"/>
      <c r="M3060" s="93"/>
    </row>
    <row r="3061" spans="1:13">
      <c r="A3061" s="11">
        <f t="shared" si="194"/>
        <v>38046</v>
      </c>
      <c r="B3061" s="7">
        <v>38036</v>
      </c>
      <c r="C3061" s="2" t="s">
        <v>0</v>
      </c>
      <c r="F3061" s="11">
        <f t="shared" si="195"/>
        <v>38046</v>
      </c>
      <c r="G3061" s="7">
        <v>38036</v>
      </c>
      <c r="H3061" s="16">
        <v>18114.27</v>
      </c>
      <c r="I3061" s="17">
        <f t="shared" si="196"/>
        <v>8.239994148164458E-4</v>
      </c>
      <c r="J3061" s="18">
        <f t="shared" si="197"/>
        <v>7.1245108469215265E-2</v>
      </c>
      <c r="K3061" s="139"/>
      <c r="M3061" s="93"/>
    </row>
    <row r="3062" spans="1:13">
      <c r="A3062" s="11">
        <f t="shared" si="194"/>
        <v>38046</v>
      </c>
      <c r="B3062" s="7">
        <v>38037</v>
      </c>
      <c r="C3062" s="2" t="s">
        <v>0</v>
      </c>
      <c r="F3062" s="11">
        <f t="shared" si="195"/>
        <v>38046</v>
      </c>
      <c r="G3062" s="7">
        <v>38037</v>
      </c>
      <c r="H3062" s="16">
        <v>18079.3</v>
      </c>
      <c r="I3062" s="17">
        <f t="shared" si="196"/>
        <v>-1.9323880391935871E-3</v>
      </c>
      <c r="J3062" s="18">
        <f t="shared" si="197"/>
        <v>7.1342160869163285E-2</v>
      </c>
      <c r="K3062" s="139"/>
      <c r="M3062" s="93"/>
    </row>
    <row r="3063" spans="1:13">
      <c r="A3063" s="11">
        <f t="shared" si="194"/>
        <v>38046</v>
      </c>
      <c r="B3063" s="7">
        <v>38040</v>
      </c>
      <c r="C3063" s="2" t="s">
        <v>0</v>
      </c>
      <c r="F3063" s="11">
        <f t="shared" si="195"/>
        <v>38046</v>
      </c>
      <c r="G3063" s="7">
        <v>38040</v>
      </c>
      <c r="H3063" s="16">
        <v>18054.57</v>
      </c>
      <c r="I3063" s="17">
        <f t="shared" si="196"/>
        <v>-1.3687990719620797E-3</v>
      </c>
      <c r="J3063" s="18">
        <f t="shared" si="197"/>
        <v>7.1293037800701869E-2</v>
      </c>
      <c r="K3063" s="139"/>
      <c r="M3063" s="93"/>
    </row>
    <row r="3064" spans="1:13">
      <c r="A3064" s="11">
        <f t="shared" si="194"/>
        <v>38046</v>
      </c>
      <c r="B3064" s="7">
        <v>38041</v>
      </c>
      <c r="C3064" s="2" t="s">
        <v>0</v>
      </c>
      <c r="F3064" s="11">
        <f t="shared" si="195"/>
        <v>38046</v>
      </c>
      <c r="G3064" s="7">
        <v>38041</v>
      </c>
      <c r="H3064" s="16">
        <v>18005.11</v>
      </c>
      <c r="I3064" s="17">
        <f t="shared" si="196"/>
        <v>-2.7432318321659317E-3</v>
      </c>
      <c r="J3064" s="18">
        <f t="shared" si="197"/>
        <v>7.1043561188322668E-2</v>
      </c>
      <c r="K3064" s="139"/>
      <c r="M3064" s="93"/>
    </row>
    <row r="3065" spans="1:13">
      <c r="A3065" s="11">
        <f t="shared" si="194"/>
        <v>38046</v>
      </c>
      <c r="B3065" s="7">
        <v>38042</v>
      </c>
      <c r="C3065" s="2" t="s">
        <v>0</v>
      </c>
      <c r="F3065" s="11">
        <f t="shared" si="195"/>
        <v>38046</v>
      </c>
      <c r="G3065" s="7">
        <v>38042</v>
      </c>
      <c r="H3065" s="16">
        <v>18028.740000000002</v>
      </c>
      <c r="I3065" s="17">
        <f t="shared" si="196"/>
        <v>1.31154474957652E-3</v>
      </c>
      <c r="J3065" s="18">
        <f t="shared" si="197"/>
        <v>7.1023472750459296E-2</v>
      </c>
      <c r="K3065" s="139"/>
      <c r="M3065" s="93"/>
    </row>
    <row r="3066" spans="1:13">
      <c r="A3066" s="11">
        <f t="shared" si="194"/>
        <v>38046</v>
      </c>
      <c r="B3066" s="7">
        <v>38043</v>
      </c>
      <c r="C3066" s="2" t="s">
        <v>0</v>
      </c>
      <c r="F3066" s="11">
        <f t="shared" si="195"/>
        <v>38046</v>
      </c>
      <c r="G3066" s="7">
        <v>38043</v>
      </c>
      <c r="H3066" s="16">
        <v>18111.61</v>
      </c>
      <c r="I3066" s="17">
        <f t="shared" si="196"/>
        <v>4.5860178576243252E-3</v>
      </c>
      <c r="J3066" s="18">
        <f t="shared" si="197"/>
        <v>6.9177282204219842E-2</v>
      </c>
      <c r="K3066" s="139"/>
      <c r="M3066" s="93"/>
    </row>
    <row r="3067" spans="1:13">
      <c r="A3067" s="11">
        <f t="shared" si="194"/>
        <v>38046</v>
      </c>
      <c r="B3067" s="7">
        <v>38044</v>
      </c>
      <c r="C3067" s="2" t="s">
        <v>0</v>
      </c>
      <c r="F3067" s="11">
        <f t="shared" si="195"/>
        <v>38046</v>
      </c>
      <c r="G3067" s="7">
        <v>38044</v>
      </c>
      <c r="H3067" s="16">
        <v>18185.55</v>
      </c>
      <c r="I3067" s="17">
        <f t="shared" si="196"/>
        <v>4.0741535853381656E-3</v>
      </c>
      <c r="J3067" s="18">
        <f t="shared" si="197"/>
        <v>6.9188803515352656E-2</v>
      </c>
      <c r="K3067" s="139"/>
      <c r="M3067" s="93"/>
    </row>
    <row r="3068" spans="1:13">
      <c r="A3068" s="11">
        <f t="shared" si="194"/>
        <v>38077</v>
      </c>
      <c r="B3068" s="7">
        <v>38047</v>
      </c>
      <c r="C3068" s="2" t="s">
        <v>0</v>
      </c>
      <c r="F3068" s="11">
        <f t="shared" si="195"/>
        <v>38077</v>
      </c>
      <c r="G3068" s="7">
        <v>38047</v>
      </c>
      <c r="H3068" s="16">
        <v>18301.57</v>
      </c>
      <c r="I3068" s="17">
        <f t="shared" si="196"/>
        <v>6.3595258283822703E-3</v>
      </c>
      <c r="J3068" s="18">
        <f t="shared" si="197"/>
        <v>6.9536139590627308E-2</v>
      </c>
      <c r="K3068" s="139"/>
      <c r="M3068" s="93"/>
    </row>
    <row r="3069" spans="1:13">
      <c r="A3069" s="11">
        <f t="shared" si="194"/>
        <v>38077</v>
      </c>
      <c r="B3069" s="7">
        <v>38048</v>
      </c>
      <c r="C3069" s="2" t="s">
        <v>0</v>
      </c>
      <c r="F3069" s="11">
        <f t="shared" si="195"/>
        <v>38077</v>
      </c>
      <c r="G3069" s="7">
        <v>38048</v>
      </c>
      <c r="H3069" s="16">
        <v>18368.66</v>
      </c>
      <c r="I3069" s="17">
        <f t="shared" si="196"/>
        <v>3.6591030302152881E-3</v>
      </c>
      <c r="J3069" s="18">
        <f t="shared" si="197"/>
        <v>6.9703132398188761E-2</v>
      </c>
      <c r="K3069" s="139"/>
      <c r="M3069" s="93"/>
    </row>
    <row r="3070" spans="1:13">
      <c r="A3070" s="11">
        <f t="shared" si="194"/>
        <v>38077</v>
      </c>
      <c r="B3070" s="7">
        <v>38049</v>
      </c>
      <c r="C3070" s="2" t="s">
        <v>0</v>
      </c>
      <c r="F3070" s="11">
        <f t="shared" si="195"/>
        <v>38077</v>
      </c>
      <c r="G3070" s="7">
        <v>38049</v>
      </c>
      <c r="H3070" s="16">
        <v>18362.48</v>
      </c>
      <c r="I3070" s="17">
        <f t="shared" si="196"/>
        <v>-3.3649922427206303E-4</v>
      </c>
      <c r="J3070" s="18">
        <f t="shared" si="197"/>
        <v>6.9064203078202352E-2</v>
      </c>
      <c r="K3070" s="139"/>
      <c r="M3070" s="93"/>
    </row>
    <row r="3071" spans="1:13">
      <c r="A3071" s="11">
        <f t="shared" si="194"/>
        <v>38077</v>
      </c>
      <c r="B3071" s="7">
        <v>38050</v>
      </c>
      <c r="C3071" s="2" t="s">
        <v>0</v>
      </c>
      <c r="F3071" s="11">
        <f t="shared" si="195"/>
        <v>38077</v>
      </c>
      <c r="G3071" s="7">
        <v>38050</v>
      </c>
      <c r="H3071" s="16">
        <v>18374.849999999999</v>
      </c>
      <c r="I3071" s="17">
        <f t="shared" si="196"/>
        <v>6.7342947718242424E-4</v>
      </c>
      <c r="J3071" s="18">
        <f t="shared" si="197"/>
        <v>6.8924103301306619E-2</v>
      </c>
      <c r="K3071" s="139"/>
      <c r="M3071" s="93"/>
    </row>
    <row r="3072" spans="1:13">
      <c r="A3072" s="11">
        <f t="shared" si="194"/>
        <v>38077</v>
      </c>
      <c r="B3072" s="7">
        <v>38051</v>
      </c>
      <c r="C3072" s="2" t="s">
        <v>0</v>
      </c>
      <c r="F3072" s="11">
        <f t="shared" si="195"/>
        <v>38077</v>
      </c>
      <c r="G3072" s="7">
        <v>38051</v>
      </c>
      <c r="H3072" s="16">
        <v>18477.2</v>
      </c>
      <c r="I3072" s="17">
        <f t="shared" si="196"/>
        <v>5.554657782168273E-3</v>
      </c>
      <c r="J3072" s="18">
        <f t="shared" si="197"/>
        <v>6.9410098418969085E-2</v>
      </c>
      <c r="K3072" s="139"/>
      <c r="M3072" s="93"/>
    </row>
    <row r="3073" spans="1:13">
      <c r="A3073" s="11">
        <f t="shared" si="194"/>
        <v>38077</v>
      </c>
      <c r="B3073" s="7">
        <v>38054</v>
      </c>
      <c r="C3073" s="2" t="s">
        <v>0</v>
      </c>
      <c r="F3073" s="11">
        <f t="shared" si="195"/>
        <v>38077</v>
      </c>
      <c r="G3073" s="7">
        <v>38054</v>
      </c>
      <c r="H3073" s="16">
        <v>18545.900000000001</v>
      </c>
      <c r="I3073" s="17">
        <f t="shared" si="196"/>
        <v>3.7112007827800209E-3</v>
      </c>
      <c r="J3073" s="18">
        <f t="shared" si="197"/>
        <v>6.8972595473624457E-2</v>
      </c>
      <c r="K3073" s="139"/>
      <c r="M3073" s="93"/>
    </row>
    <row r="3074" spans="1:13">
      <c r="A3074" s="11">
        <f t="shared" si="194"/>
        <v>38077</v>
      </c>
      <c r="B3074" s="7">
        <v>38055</v>
      </c>
      <c r="C3074" s="2" t="s">
        <v>0</v>
      </c>
      <c r="F3074" s="11">
        <f t="shared" si="195"/>
        <v>38077</v>
      </c>
      <c r="G3074" s="7">
        <v>38055</v>
      </c>
      <c r="H3074" s="16">
        <v>18577.61</v>
      </c>
      <c r="I3074" s="17">
        <f t="shared" si="196"/>
        <v>1.7083518078998038E-3</v>
      </c>
      <c r="J3074" s="18">
        <f t="shared" si="197"/>
        <v>6.8917477853289957E-2</v>
      </c>
      <c r="K3074" s="139"/>
      <c r="M3074" s="93"/>
    </row>
    <row r="3075" spans="1:13">
      <c r="A3075" s="11">
        <f t="shared" ref="A3075:A3138" si="198">EOMONTH(B3075,0)</f>
        <v>38077</v>
      </c>
      <c r="B3075" s="7">
        <v>38056</v>
      </c>
      <c r="C3075" s="2" t="s">
        <v>0</v>
      </c>
      <c r="F3075" s="11">
        <f t="shared" ref="F3075:F3138" si="199">EOMONTH(G3075,0)</f>
        <v>38077</v>
      </c>
      <c r="G3075" s="7">
        <v>38056</v>
      </c>
      <c r="H3075" s="16">
        <v>18525.669999999998</v>
      </c>
      <c r="I3075" s="17">
        <f t="shared" si="196"/>
        <v>-2.7997543035643002E-3</v>
      </c>
      <c r="J3075" s="18">
        <f t="shared" si="197"/>
        <v>6.7820350588215922E-2</v>
      </c>
      <c r="K3075" s="139"/>
      <c r="M3075" s="93"/>
    </row>
    <row r="3076" spans="1:13">
      <c r="A3076" s="11">
        <f t="shared" si="198"/>
        <v>38077</v>
      </c>
      <c r="B3076" s="7">
        <v>38057</v>
      </c>
      <c r="C3076" s="2" t="s">
        <v>0</v>
      </c>
      <c r="F3076" s="11">
        <f t="shared" si="199"/>
        <v>38077</v>
      </c>
      <c r="G3076" s="7">
        <v>38057</v>
      </c>
      <c r="H3076" s="16">
        <v>18530.98</v>
      </c>
      <c r="I3076" s="17">
        <f t="shared" ref="I3076:I3139" si="200">IF(AND(ISNUMBER(H3075),ISNUMBER(H3076)),LN(H3076/H3075)," ")</f>
        <v>2.8658823916066989E-4</v>
      </c>
      <c r="J3076" s="18">
        <f t="shared" si="197"/>
        <v>6.7816200972169338E-2</v>
      </c>
      <c r="K3076" s="139"/>
      <c r="M3076" s="93"/>
    </row>
    <row r="3077" spans="1:13">
      <c r="A3077" s="11">
        <f t="shared" si="198"/>
        <v>38077</v>
      </c>
      <c r="B3077" s="7">
        <v>38058</v>
      </c>
      <c r="C3077" s="2" t="s">
        <v>0</v>
      </c>
      <c r="F3077" s="11">
        <f t="shared" si="199"/>
        <v>38077</v>
      </c>
      <c r="G3077" s="7">
        <v>38058</v>
      </c>
      <c r="H3077" s="16">
        <v>18469.78</v>
      </c>
      <c r="I3077" s="17">
        <f t="shared" si="200"/>
        <v>-3.308043175872809E-3</v>
      </c>
      <c r="J3077" s="18">
        <f t="shared" si="197"/>
        <v>6.7985658502728891E-2</v>
      </c>
      <c r="K3077" s="139"/>
      <c r="M3077" s="93"/>
    </row>
    <row r="3078" spans="1:13">
      <c r="A3078" s="11">
        <f t="shared" si="198"/>
        <v>38077</v>
      </c>
      <c r="B3078" s="7">
        <v>38061</v>
      </c>
      <c r="C3078" s="2" t="s">
        <v>0</v>
      </c>
      <c r="F3078" s="11">
        <f t="shared" si="199"/>
        <v>38077</v>
      </c>
      <c r="G3078" s="7">
        <v>38061</v>
      </c>
      <c r="H3078" s="16">
        <v>18526.939999999999</v>
      </c>
      <c r="I3078" s="17">
        <f t="shared" si="200"/>
        <v>3.0900061130260483E-3</v>
      </c>
      <c r="J3078" s="18">
        <f t="shared" si="197"/>
        <v>6.7448053071790526E-2</v>
      </c>
      <c r="K3078" s="139"/>
      <c r="M3078" s="93"/>
    </row>
    <row r="3079" spans="1:13">
      <c r="A3079" s="11">
        <f t="shared" si="198"/>
        <v>38077</v>
      </c>
      <c r="B3079" s="7">
        <v>38062</v>
      </c>
      <c r="C3079" s="2" t="s">
        <v>0</v>
      </c>
      <c r="F3079" s="11">
        <f t="shared" si="199"/>
        <v>38077</v>
      </c>
      <c r="G3079" s="7">
        <v>38062</v>
      </c>
      <c r="H3079" s="16">
        <v>18544.38</v>
      </c>
      <c r="I3079" s="17">
        <f t="shared" si="200"/>
        <v>9.4088914484834565E-4</v>
      </c>
      <c r="J3079" s="18">
        <f t="shared" si="197"/>
        <v>6.5282297325504696E-2</v>
      </c>
      <c r="K3079" s="139"/>
      <c r="M3079" s="93"/>
    </row>
    <row r="3080" spans="1:13">
      <c r="A3080" s="11">
        <f t="shared" si="198"/>
        <v>38077</v>
      </c>
      <c r="B3080" s="7">
        <v>38063</v>
      </c>
      <c r="C3080" s="2" t="s">
        <v>0</v>
      </c>
      <c r="F3080" s="11">
        <f t="shared" si="199"/>
        <v>38077</v>
      </c>
      <c r="G3080" s="7">
        <v>38063</v>
      </c>
      <c r="H3080" s="16">
        <v>18675.669999999998</v>
      </c>
      <c r="I3080" s="17">
        <f t="shared" si="200"/>
        <v>7.0548290252981207E-3</v>
      </c>
      <c r="J3080" s="18">
        <f t="shared" si="197"/>
        <v>6.6095288037261446E-2</v>
      </c>
      <c r="K3080" s="139"/>
      <c r="M3080" s="93"/>
    </row>
    <row r="3081" spans="1:13">
      <c r="A3081" s="11">
        <f t="shared" si="198"/>
        <v>38077</v>
      </c>
      <c r="B3081" s="7">
        <v>38064</v>
      </c>
      <c r="C3081" s="2" t="s">
        <v>0</v>
      </c>
      <c r="F3081" s="11">
        <f t="shared" si="199"/>
        <v>38077</v>
      </c>
      <c r="G3081" s="7">
        <v>38064</v>
      </c>
      <c r="H3081" s="16">
        <v>18625.27</v>
      </c>
      <c r="I3081" s="17">
        <f t="shared" si="200"/>
        <v>-2.7023464111753607E-3</v>
      </c>
      <c r="J3081" s="18">
        <f t="shared" si="197"/>
        <v>6.6040391628924583E-2</v>
      </c>
      <c r="K3081" s="139"/>
      <c r="M3081" s="93"/>
    </row>
    <row r="3082" spans="1:13">
      <c r="A3082" s="11">
        <f t="shared" si="198"/>
        <v>38077</v>
      </c>
      <c r="B3082" s="7">
        <v>38065</v>
      </c>
      <c r="C3082" s="2" t="s">
        <v>0</v>
      </c>
      <c r="F3082" s="11">
        <f t="shared" si="199"/>
        <v>38077</v>
      </c>
      <c r="G3082" s="7">
        <v>38065</v>
      </c>
      <c r="H3082" s="16">
        <v>18656.099999999999</v>
      </c>
      <c r="I3082" s="17">
        <f t="shared" si="200"/>
        <v>1.6539095547046909E-3</v>
      </c>
      <c r="J3082" s="18">
        <f t="shared" si="197"/>
        <v>6.5312335602859165E-2</v>
      </c>
      <c r="K3082" s="139"/>
      <c r="M3082" s="93"/>
    </row>
    <row r="3083" spans="1:13">
      <c r="A3083" s="11">
        <f t="shared" si="198"/>
        <v>38077</v>
      </c>
      <c r="B3083" s="7">
        <v>38068</v>
      </c>
      <c r="C3083" s="2" t="s">
        <v>0</v>
      </c>
      <c r="F3083" s="11">
        <f t="shared" si="199"/>
        <v>38077</v>
      </c>
      <c r="G3083" s="7">
        <v>38068</v>
      </c>
      <c r="H3083" s="16">
        <v>18517.900000000001</v>
      </c>
      <c r="I3083" s="17">
        <f t="shared" si="200"/>
        <v>-7.4353384994774816E-3</v>
      </c>
      <c r="J3083" s="18">
        <f t="shared" si="197"/>
        <v>6.5574141775207526E-2</v>
      </c>
      <c r="K3083" s="139"/>
      <c r="M3083" s="93"/>
    </row>
    <row r="3084" spans="1:13">
      <c r="A3084" s="11">
        <f t="shared" si="198"/>
        <v>38077</v>
      </c>
      <c r="B3084" s="7">
        <v>38069</v>
      </c>
      <c r="C3084" s="2" t="s">
        <v>0</v>
      </c>
      <c r="F3084" s="11">
        <f t="shared" si="199"/>
        <v>38077</v>
      </c>
      <c r="G3084" s="7">
        <v>38069</v>
      </c>
      <c r="H3084" s="16">
        <v>18453.39</v>
      </c>
      <c r="I3084" s="17">
        <f t="shared" si="200"/>
        <v>-3.4897384142322449E-3</v>
      </c>
      <c r="J3084" s="18">
        <f t="shared" si="197"/>
        <v>6.5984197623642465E-2</v>
      </c>
      <c r="K3084" s="139"/>
      <c r="M3084" s="93"/>
    </row>
    <row r="3085" spans="1:13">
      <c r="A3085" s="11">
        <f t="shared" si="198"/>
        <v>38077</v>
      </c>
      <c r="B3085" s="7">
        <v>38070</v>
      </c>
      <c r="C3085" s="2" t="s">
        <v>0</v>
      </c>
      <c r="F3085" s="11">
        <f t="shared" si="199"/>
        <v>38077</v>
      </c>
      <c r="G3085" s="7">
        <v>38070</v>
      </c>
      <c r="H3085" s="16">
        <v>18434.509999999998</v>
      </c>
      <c r="I3085" s="17">
        <f t="shared" si="200"/>
        <v>-1.0236419882187174E-3</v>
      </c>
      <c r="J3085" s="18">
        <f t="shared" si="197"/>
        <v>6.6023517963514258E-2</v>
      </c>
      <c r="K3085" s="139"/>
      <c r="M3085" s="93"/>
    </row>
    <row r="3086" spans="1:13">
      <c r="A3086" s="11">
        <f t="shared" si="198"/>
        <v>38077</v>
      </c>
      <c r="B3086" s="7">
        <v>38071</v>
      </c>
      <c r="C3086" s="2" t="s">
        <v>0</v>
      </c>
      <c r="F3086" s="11">
        <f t="shared" si="199"/>
        <v>38077</v>
      </c>
      <c r="G3086" s="7">
        <v>38071</v>
      </c>
      <c r="H3086" s="16">
        <v>18516.71</v>
      </c>
      <c r="I3086" s="17">
        <f t="shared" si="200"/>
        <v>4.4491161911951477E-3</v>
      </c>
      <c r="J3086" s="18">
        <f t="shared" si="197"/>
        <v>6.6273476889735325E-2</v>
      </c>
      <c r="K3086" s="139"/>
      <c r="M3086" s="93"/>
    </row>
    <row r="3087" spans="1:13">
      <c r="A3087" s="11">
        <f t="shared" si="198"/>
        <v>38077</v>
      </c>
      <c r="B3087" s="7">
        <v>38072</v>
      </c>
      <c r="C3087" s="2" t="s">
        <v>0</v>
      </c>
      <c r="F3087" s="11">
        <f t="shared" si="199"/>
        <v>38077</v>
      </c>
      <c r="G3087" s="7">
        <v>38072</v>
      </c>
      <c r="H3087" s="16">
        <v>18671.09</v>
      </c>
      <c r="I3087" s="17">
        <f t="shared" si="200"/>
        <v>8.3027706323378064E-3</v>
      </c>
      <c r="J3087" s="18">
        <f t="shared" si="197"/>
        <v>6.6765218473019222E-2</v>
      </c>
      <c r="K3087" s="139"/>
      <c r="M3087" s="93"/>
    </row>
    <row r="3088" spans="1:13">
      <c r="A3088" s="11">
        <f t="shared" si="198"/>
        <v>38077</v>
      </c>
      <c r="B3088" s="7">
        <v>38075</v>
      </c>
      <c r="C3088" s="2" t="s">
        <v>0</v>
      </c>
      <c r="F3088" s="11">
        <f t="shared" si="199"/>
        <v>38077</v>
      </c>
      <c r="G3088" s="7">
        <v>38075</v>
      </c>
      <c r="H3088" s="16">
        <v>18584.93</v>
      </c>
      <c r="I3088" s="17">
        <f t="shared" si="200"/>
        <v>-4.6253010173724707E-3</v>
      </c>
      <c r="J3088" s="18">
        <f t="shared" si="197"/>
        <v>6.7430223015205515E-2</v>
      </c>
      <c r="K3088" s="139"/>
      <c r="M3088" s="93"/>
    </row>
    <row r="3089" spans="1:13">
      <c r="A3089" s="11">
        <f t="shared" si="198"/>
        <v>38077</v>
      </c>
      <c r="B3089" s="7">
        <v>38076</v>
      </c>
      <c r="C3089" s="2" t="s">
        <v>0</v>
      </c>
      <c r="F3089" s="11">
        <f t="shared" si="199"/>
        <v>38077</v>
      </c>
      <c r="G3089" s="7">
        <v>38076</v>
      </c>
      <c r="H3089" s="16">
        <v>18621.28</v>
      </c>
      <c r="I3089" s="17">
        <f t="shared" si="200"/>
        <v>1.9539755092184072E-3</v>
      </c>
      <c r="J3089" s="18">
        <f t="shared" si="197"/>
        <v>6.6772497480494963E-2</v>
      </c>
      <c r="K3089" s="139"/>
      <c r="M3089" s="93"/>
    </row>
    <row r="3090" spans="1:13">
      <c r="A3090" s="11">
        <f t="shared" si="198"/>
        <v>38077</v>
      </c>
      <c r="B3090" s="7">
        <v>38077</v>
      </c>
      <c r="C3090" s="2" t="s">
        <v>0</v>
      </c>
      <c r="F3090" s="11">
        <f t="shared" si="199"/>
        <v>38077</v>
      </c>
      <c r="G3090" s="7">
        <v>38077</v>
      </c>
      <c r="H3090" s="16">
        <v>18609.189999999999</v>
      </c>
      <c r="I3090" s="17">
        <f t="shared" si="200"/>
        <v>-6.4946805264462493E-4</v>
      </c>
      <c r="J3090" s="18">
        <f t="shared" si="197"/>
        <v>6.6803550378696147E-2</v>
      </c>
      <c r="K3090" s="139"/>
      <c r="M3090" s="93"/>
    </row>
    <row r="3091" spans="1:13">
      <c r="A3091" s="11">
        <f t="shared" si="198"/>
        <v>38107</v>
      </c>
      <c r="B3091" s="7">
        <v>38078</v>
      </c>
      <c r="C3091" s="2" t="s">
        <v>0</v>
      </c>
      <c r="F3091" s="11">
        <f t="shared" si="199"/>
        <v>38107</v>
      </c>
      <c r="G3091" s="7">
        <v>38078</v>
      </c>
      <c r="H3091" s="16">
        <v>18776.36</v>
      </c>
      <c r="I3091" s="17">
        <f t="shared" si="200"/>
        <v>8.9430870574290361E-3</v>
      </c>
      <c r="J3091" s="18">
        <f t="shared" si="197"/>
        <v>6.7964590884583523E-2</v>
      </c>
      <c r="K3091" s="139"/>
      <c r="M3091" s="93"/>
    </row>
    <row r="3092" spans="1:13">
      <c r="A3092" s="11">
        <f t="shared" si="198"/>
        <v>38107</v>
      </c>
      <c r="B3092" s="7">
        <v>38079</v>
      </c>
      <c r="C3092" s="2" t="s">
        <v>0</v>
      </c>
      <c r="F3092" s="11">
        <f t="shared" si="199"/>
        <v>38107</v>
      </c>
      <c r="G3092" s="7">
        <v>38079</v>
      </c>
      <c r="H3092" s="16">
        <v>18736.439999999999</v>
      </c>
      <c r="I3092" s="17">
        <f t="shared" si="200"/>
        <v>-2.1283409966333148E-3</v>
      </c>
      <c r="J3092" s="18">
        <f t="shared" si="197"/>
        <v>6.8159085549174631E-2</v>
      </c>
      <c r="K3092" s="139"/>
      <c r="M3092" s="93"/>
    </row>
    <row r="3093" spans="1:13">
      <c r="A3093" s="11">
        <f t="shared" si="198"/>
        <v>38107</v>
      </c>
      <c r="B3093" s="7">
        <v>38082</v>
      </c>
      <c r="C3093" s="2" t="s">
        <v>0</v>
      </c>
      <c r="F3093" s="11">
        <f t="shared" si="199"/>
        <v>38107</v>
      </c>
      <c r="G3093" s="7">
        <v>38082</v>
      </c>
      <c r="H3093" s="16">
        <v>18810.53</v>
      </c>
      <c r="I3093" s="17">
        <f t="shared" si="200"/>
        <v>3.9465286367004054E-3</v>
      </c>
      <c r="J3093" s="18">
        <f t="shared" si="197"/>
        <v>6.7660790891657288E-2</v>
      </c>
      <c r="K3093" s="139"/>
      <c r="M3093" s="93"/>
    </row>
    <row r="3094" spans="1:13">
      <c r="A3094" s="11">
        <f t="shared" si="198"/>
        <v>38107</v>
      </c>
      <c r="B3094" s="7">
        <v>38083</v>
      </c>
      <c r="C3094" s="2" t="s">
        <v>0</v>
      </c>
      <c r="F3094" s="11">
        <f t="shared" si="199"/>
        <v>38107</v>
      </c>
      <c r="G3094" s="7">
        <v>38083</v>
      </c>
      <c r="H3094" s="16">
        <v>18831.7</v>
      </c>
      <c r="I3094" s="17">
        <f t="shared" si="200"/>
        <v>1.1248006418315528E-3</v>
      </c>
      <c r="J3094" s="18">
        <f t="shared" si="197"/>
        <v>6.7283093660520862E-2</v>
      </c>
      <c r="K3094" s="139"/>
      <c r="M3094" s="93"/>
    </row>
    <row r="3095" spans="1:13">
      <c r="A3095" s="11">
        <f t="shared" si="198"/>
        <v>38107</v>
      </c>
      <c r="B3095" s="7">
        <v>38084</v>
      </c>
      <c r="C3095" s="2" t="s">
        <v>0</v>
      </c>
      <c r="F3095" s="11">
        <f t="shared" si="199"/>
        <v>38107</v>
      </c>
      <c r="G3095" s="7">
        <v>38084</v>
      </c>
      <c r="H3095" s="16">
        <v>18843.52</v>
      </c>
      <c r="I3095" s="17">
        <f t="shared" si="200"/>
        <v>6.2746815481428721E-4</v>
      </c>
      <c r="J3095" s="18">
        <f t="shared" si="197"/>
        <v>6.5989033914732959E-2</v>
      </c>
      <c r="K3095" s="139"/>
      <c r="M3095" s="93"/>
    </row>
    <row r="3096" spans="1:13">
      <c r="A3096" s="11">
        <f t="shared" si="198"/>
        <v>38107</v>
      </c>
      <c r="B3096" s="7">
        <v>38085</v>
      </c>
      <c r="C3096" s="2" t="s">
        <v>0</v>
      </c>
      <c r="F3096" s="11">
        <f t="shared" si="199"/>
        <v>38107</v>
      </c>
      <c r="G3096" s="7">
        <v>38085</v>
      </c>
      <c r="H3096" s="16">
        <v>18818.52</v>
      </c>
      <c r="I3096" s="17">
        <f t="shared" si="200"/>
        <v>-1.3275968944806633E-3</v>
      </c>
      <c r="J3096" s="18">
        <f t="shared" si="197"/>
        <v>6.5850181589592632E-2</v>
      </c>
      <c r="K3096" s="139"/>
      <c r="M3096" s="93"/>
    </row>
    <row r="3097" spans="1:13">
      <c r="A3097" s="11">
        <f t="shared" si="198"/>
        <v>38107</v>
      </c>
      <c r="B3097" s="7">
        <v>38086</v>
      </c>
      <c r="C3097" s="2" t="s">
        <v>0</v>
      </c>
      <c r="F3097" s="11">
        <f t="shared" si="199"/>
        <v>38107</v>
      </c>
      <c r="G3097" s="7">
        <v>38086</v>
      </c>
      <c r="H3097" s="16">
        <v>18818.52</v>
      </c>
      <c r="I3097" s="17">
        <f t="shared" si="200"/>
        <v>0</v>
      </c>
      <c r="J3097" s="18">
        <f t="shared" si="197"/>
        <v>6.5857439910447554E-2</v>
      </c>
      <c r="K3097" s="139"/>
      <c r="M3097" s="93"/>
    </row>
    <row r="3098" spans="1:13">
      <c r="A3098" s="11">
        <f t="shared" si="198"/>
        <v>38107</v>
      </c>
      <c r="B3098" s="7">
        <v>38089</v>
      </c>
      <c r="C3098" s="2" t="s">
        <v>0</v>
      </c>
      <c r="F3098" s="11">
        <f t="shared" si="199"/>
        <v>38107</v>
      </c>
      <c r="G3098" s="7">
        <v>38089</v>
      </c>
      <c r="H3098" s="16">
        <v>18817.52</v>
      </c>
      <c r="I3098" s="17">
        <f t="shared" si="200"/>
        <v>-5.3140553588264601E-5</v>
      </c>
      <c r="J3098" s="18">
        <f t="shared" si="197"/>
        <v>6.574971123244476E-2</v>
      </c>
      <c r="K3098" s="139"/>
      <c r="M3098" s="93"/>
    </row>
    <row r="3099" spans="1:13">
      <c r="A3099" s="11">
        <f t="shared" si="198"/>
        <v>38107</v>
      </c>
      <c r="B3099" s="7">
        <v>38090</v>
      </c>
      <c r="C3099" s="2" t="s">
        <v>0</v>
      </c>
      <c r="F3099" s="11">
        <f t="shared" si="199"/>
        <v>38107</v>
      </c>
      <c r="G3099" s="7">
        <v>38090</v>
      </c>
      <c r="H3099" s="16">
        <v>18750.27</v>
      </c>
      <c r="I3099" s="17">
        <f t="shared" si="200"/>
        <v>-3.5801984536854674E-3</v>
      </c>
      <c r="J3099" s="18">
        <f t="shared" si="197"/>
        <v>6.6010363980784456E-2</v>
      </c>
      <c r="K3099" s="139"/>
      <c r="M3099" s="93"/>
    </row>
    <row r="3100" spans="1:13">
      <c r="A3100" s="11">
        <f t="shared" si="198"/>
        <v>38107</v>
      </c>
      <c r="B3100" s="7">
        <v>38091</v>
      </c>
      <c r="C3100" s="2" t="s">
        <v>0</v>
      </c>
      <c r="F3100" s="11">
        <f t="shared" si="199"/>
        <v>38107</v>
      </c>
      <c r="G3100" s="7">
        <v>38091</v>
      </c>
      <c r="H3100" s="16">
        <v>18732.439999999999</v>
      </c>
      <c r="I3100" s="17">
        <f t="shared" si="200"/>
        <v>-9.513720509986141E-4</v>
      </c>
      <c r="J3100" s="18">
        <f t="shared" si="197"/>
        <v>6.5866201654980819E-2</v>
      </c>
      <c r="K3100" s="139"/>
      <c r="M3100" s="93"/>
    </row>
    <row r="3101" spans="1:13">
      <c r="A3101" s="11">
        <f t="shared" si="198"/>
        <v>38107</v>
      </c>
      <c r="B3101" s="7">
        <v>38092</v>
      </c>
      <c r="C3101" s="2" t="s">
        <v>0</v>
      </c>
      <c r="F3101" s="11">
        <f t="shared" si="199"/>
        <v>38107</v>
      </c>
      <c r="G3101" s="7">
        <v>38092</v>
      </c>
      <c r="H3101" s="16">
        <v>18649.7</v>
      </c>
      <c r="I3101" s="17">
        <f t="shared" si="200"/>
        <v>-4.4267200921801076E-3</v>
      </c>
      <c r="J3101" s="18">
        <f t="shared" ref="J3101:J3164" si="201">IF(ISNUMBER(I3101),STDEV(I3012:I3101)*SQRT(252),"")</f>
        <v>6.5172517784410855E-2</v>
      </c>
      <c r="K3101" s="139"/>
      <c r="M3101" s="93"/>
    </row>
    <row r="3102" spans="1:13">
      <c r="A3102" s="11">
        <f t="shared" si="198"/>
        <v>38107</v>
      </c>
      <c r="B3102" s="7">
        <v>38093</v>
      </c>
      <c r="C3102" s="2" t="s">
        <v>0</v>
      </c>
      <c r="F3102" s="11">
        <f t="shared" si="199"/>
        <v>38107</v>
      </c>
      <c r="G3102" s="7">
        <v>38093</v>
      </c>
      <c r="H3102" s="16">
        <v>18637.05</v>
      </c>
      <c r="I3102" s="17">
        <f t="shared" si="200"/>
        <v>-6.7852523941268903E-4</v>
      </c>
      <c r="J3102" s="18">
        <f t="shared" si="201"/>
        <v>6.4304510950226088E-2</v>
      </c>
      <c r="K3102" s="139"/>
      <c r="M3102" s="93"/>
    </row>
    <row r="3103" spans="1:13">
      <c r="A3103" s="11">
        <f t="shared" si="198"/>
        <v>38107</v>
      </c>
      <c r="B3103" s="7">
        <v>38096</v>
      </c>
      <c r="C3103" s="2" t="s">
        <v>0</v>
      </c>
      <c r="F3103" s="11">
        <f t="shared" si="199"/>
        <v>38107</v>
      </c>
      <c r="G3103" s="7">
        <v>38096</v>
      </c>
      <c r="H3103" s="16">
        <v>18727.009999999998</v>
      </c>
      <c r="I3103" s="17">
        <f t="shared" si="200"/>
        <v>4.8153318364382745E-3</v>
      </c>
      <c r="J3103" s="18">
        <f t="shared" si="201"/>
        <v>6.2431642528763716E-2</v>
      </c>
      <c r="K3103" s="139"/>
      <c r="M3103" s="93"/>
    </row>
    <row r="3104" spans="1:13">
      <c r="A3104" s="11">
        <f t="shared" si="198"/>
        <v>38107</v>
      </c>
      <c r="B3104" s="7">
        <v>38097</v>
      </c>
      <c r="C3104" s="2" t="s">
        <v>0</v>
      </c>
      <c r="F3104" s="11">
        <f t="shared" si="199"/>
        <v>38107</v>
      </c>
      <c r="G3104" s="7">
        <v>38097</v>
      </c>
      <c r="H3104" s="16">
        <v>18829.98</v>
      </c>
      <c r="I3104" s="17">
        <f t="shared" si="200"/>
        <v>5.4834137670181065E-3</v>
      </c>
      <c r="J3104" s="18">
        <f t="shared" si="201"/>
        <v>6.0105377236582873E-2</v>
      </c>
      <c r="K3104" s="139"/>
      <c r="M3104" s="93"/>
    </row>
    <row r="3105" spans="1:13">
      <c r="A3105" s="11">
        <f t="shared" si="198"/>
        <v>38107</v>
      </c>
      <c r="B3105" s="7">
        <v>38098</v>
      </c>
      <c r="C3105" s="2" t="s">
        <v>0</v>
      </c>
      <c r="F3105" s="11">
        <f t="shared" si="199"/>
        <v>38107</v>
      </c>
      <c r="G3105" s="7">
        <v>38098</v>
      </c>
      <c r="H3105" s="16">
        <v>18760.849999999999</v>
      </c>
      <c r="I3105" s="17">
        <f t="shared" si="200"/>
        <v>-3.6780288135131365E-3</v>
      </c>
      <c r="J3105" s="18">
        <f t="shared" si="201"/>
        <v>6.0211211161426192E-2</v>
      </c>
      <c r="K3105" s="139"/>
      <c r="M3105" s="93"/>
    </row>
    <row r="3106" spans="1:13">
      <c r="A3106" s="11">
        <f t="shared" si="198"/>
        <v>38107</v>
      </c>
      <c r="B3106" s="7">
        <v>38099</v>
      </c>
      <c r="C3106" s="2" t="s">
        <v>0</v>
      </c>
      <c r="F3106" s="11">
        <f t="shared" si="199"/>
        <v>38107</v>
      </c>
      <c r="G3106" s="7">
        <v>38099</v>
      </c>
      <c r="H3106" s="16">
        <v>18744.79</v>
      </c>
      <c r="I3106" s="17">
        <f t="shared" si="200"/>
        <v>-8.5640458243447593E-4</v>
      </c>
      <c r="J3106" s="18">
        <f t="shared" si="201"/>
        <v>6.0063794243769571E-2</v>
      </c>
      <c r="K3106" s="139"/>
      <c r="M3106" s="93"/>
    </row>
    <row r="3107" spans="1:13">
      <c r="A3107" s="11">
        <f t="shared" si="198"/>
        <v>38107</v>
      </c>
      <c r="B3107" s="7">
        <v>38100</v>
      </c>
      <c r="C3107" s="2" t="s">
        <v>0</v>
      </c>
      <c r="F3107" s="11">
        <f t="shared" si="199"/>
        <v>38107</v>
      </c>
      <c r="G3107" s="7">
        <v>38100</v>
      </c>
      <c r="H3107" s="16">
        <v>18855.86</v>
      </c>
      <c r="I3107" s="17">
        <f t="shared" si="200"/>
        <v>5.9078937762031139E-3</v>
      </c>
      <c r="J3107" s="18">
        <f t="shared" si="201"/>
        <v>6.0566077443715519E-2</v>
      </c>
      <c r="K3107" s="139"/>
      <c r="M3107" s="93"/>
    </row>
    <row r="3108" spans="1:13">
      <c r="A3108" s="11">
        <f t="shared" si="198"/>
        <v>38107</v>
      </c>
      <c r="B3108" s="7">
        <v>38103</v>
      </c>
      <c r="C3108" s="2" t="s">
        <v>0</v>
      </c>
      <c r="F3108" s="11">
        <f t="shared" si="199"/>
        <v>38107</v>
      </c>
      <c r="G3108" s="7">
        <v>38103</v>
      </c>
      <c r="H3108" s="16">
        <v>18821.41</v>
      </c>
      <c r="I3108" s="17">
        <f t="shared" si="200"/>
        <v>-1.828689265457211E-3</v>
      </c>
      <c r="J3108" s="18">
        <f t="shared" si="201"/>
        <v>5.99203855542777E-2</v>
      </c>
      <c r="K3108" s="139"/>
      <c r="M3108" s="93"/>
    </row>
    <row r="3109" spans="1:13">
      <c r="A3109" s="11">
        <f t="shared" si="198"/>
        <v>38107</v>
      </c>
      <c r="B3109" s="7">
        <v>38104</v>
      </c>
      <c r="C3109" s="2" t="s">
        <v>0</v>
      </c>
      <c r="F3109" s="11">
        <f t="shared" si="199"/>
        <v>38107</v>
      </c>
      <c r="G3109" s="7">
        <v>38104</v>
      </c>
      <c r="H3109" s="16">
        <v>18799</v>
      </c>
      <c r="I3109" s="17">
        <f t="shared" si="200"/>
        <v>-1.191374716579632E-3</v>
      </c>
      <c r="J3109" s="18">
        <f t="shared" si="201"/>
        <v>5.9994929405447497E-2</v>
      </c>
      <c r="K3109" s="139"/>
      <c r="M3109" s="93"/>
    </row>
    <row r="3110" spans="1:13">
      <c r="A3110" s="11">
        <f t="shared" si="198"/>
        <v>38107</v>
      </c>
      <c r="B3110" s="7">
        <v>38105</v>
      </c>
      <c r="C3110" s="2" t="s">
        <v>0</v>
      </c>
      <c r="F3110" s="11">
        <f t="shared" si="199"/>
        <v>38107</v>
      </c>
      <c r="G3110" s="7">
        <v>38105</v>
      </c>
      <c r="H3110" s="16">
        <v>18793.37</v>
      </c>
      <c r="I3110" s="17">
        <f t="shared" si="200"/>
        <v>-2.9952886940057044E-4</v>
      </c>
      <c r="J3110" s="18">
        <f t="shared" si="201"/>
        <v>5.9882570583478963E-2</v>
      </c>
      <c r="K3110" s="139"/>
      <c r="M3110" s="93"/>
    </row>
    <row r="3111" spans="1:13">
      <c r="A3111" s="11">
        <f t="shared" si="198"/>
        <v>38107</v>
      </c>
      <c r="B3111" s="7">
        <v>38106</v>
      </c>
      <c r="C3111" s="2" t="s">
        <v>0</v>
      </c>
      <c r="F3111" s="11">
        <f t="shared" si="199"/>
        <v>38107</v>
      </c>
      <c r="G3111" s="7">
        <v>38106</v>
      </c>
      <c r="H3111" s="16">
        <v>18553.43</v>
      </c>
      <c r="I3111" s="17">
        <f t="shared" si="200"/>
        <v>-1.284947044154694E-2</v>
      </c>
      <c r="J3111" s="18">
        <f t="shared" si="201"/>
        <v>6.404546251934029E-2</v>
      </c>
      <c r="K3111" s="139"/>
      <c r="M3111" s="93"/>
    </row>
    <row r="3112" spans="1:13">
      <c r="A3112" s="11">
        <f t="shared" si="198"/>
        <v>38107</v>
      </c>
      <c r="B3112" s="7">
        <v>38107</v>
      </c>
      <c r="C3112" s="2" t="s">
        <v>0</v>
      </c>
      <c r="F3112" s="11">
        <f t="shared" si="199"/>
        <v>38107</v>
      </c>
      <c r="G3112" s="7">
        <v>38107</v>
      </c>
      <c r="H3112" s="16">
        <v>18549.61</v>
      </c>
      <c r="I3112" s="17">
        <f t="shared" si="200"/>
        <v>-2.05913047205683E-4</v>
      </c>
      <c r="J3112" s="18">
        <f t="shared" si="201"/>
        <v>6.4051765912784664E-2</v>
      </c>
      <c r="K3112" s="139"/>
      <c r="M3112" s="93"/>
    </row>
    <row r="3113" spans="1:13">
      <c r="A3113" s="11">
        <f t="shared" si="198"/>
        <v>38138</v>
      </c>
      <c r="B3113" s="7">
        <v>38110</v>
      </c>
      <c r="C3113" s="2" t="s">
        <v>0</v>
      </c>
      <c r="F3113" s="11">
        <f t="shared" si="199"/>
        <v>38138</v>
      </c>
      <c r="G3113" s="7">
        <v>38110</v>
      </c>
      <c r="H3113" s="16">
        <v>18449.8</v>
      </c>
      <c r="I3113" s="17">
        <f t="shared" si="200"/>
        <v>-5.395234254290518E-3</v>
      </c>
      <c r="J3113" s="18">
        <f t="shared" si="201"/>
        <v>6.4409026994158222E-2</v>
      </c>
      <c r="K3113" s="139"/>
      <c r="M3113" s="93"/>
    </row>
    <row r="3114" spans="1:13">
      <c r="A3114" s="11">
        <f t="shared" si="198"/>
        <v>38138</v>
      </c>
      <c r="B3114" s="7">
        <v>38111</v>
      </c>
      <c r="C3114" s="2" t="s">
        <v>0</v>
      </c>
      <c r="F3114" s="11">
        <f t="shared" si="199"/>
        <v>38138</v>
      </c>
      <c r="G3114" s="7">
        <v>38111</v>
      </c>
      <c r="H3114" s="16">
        <v>18501.310000000001</v>
      </c>
      <c r="I3114" s="17">
        <f t="shared" si="200"/>
        <v>2.7880100687422693E-3</v>
      </c>
      <c r="J3114" s="18">
        <f t="shared" si="201"/>
        <v>6.4218751775917335E-2</v>
      </c>
      <c r="K3114" s="139"/>
      <c r="M3114" s="93"/>
    </row>
    <row r="3115" spans="1:13">
      <c r="A3115" s="11">
        <f t="shared" si="198"/>
        <v>38138</v>
      </c>
      <c r="B3115" s="7">
        <v>38112</v>
      </c>
      <c r="C3115" s="2" t="s">
        <v>0</v>
      </c>
      <c r="F3115" s="11">
        <f t="shared" si="199"/>
        <v>38138</v>
      </c>
      <c r="G3115" s="7">
        <v>38112</v>
      </c>
      <c r="H3115" s="16">
        <v>18592.72</v>
      </c>
      <c r="I3115" s="17">
        <f t="shared" si="200"/>
        <v>4.928565865439878E-3</v>
      </c>
      <c r="J3115" s="18">
        <f t="shared" si="201"/>
        <v>6.4642296721874673E-2</v>
      </c>
      <c r="K3115" s="139"/>
      <c r="M3115" s="93"/>
    </row>
    <row r="3116" spans="1:13">
      <c r="A3116" s="11">
        <f t="shared" si="198"/>
        <v>38138</v>
      </c>
      <c r="B3116" s="7">
        <v>38113</v>
      </c>
      <c r="C3116" s="2" t="s">
        <v>0</v>
      </c>
      <c r="F3116" s="11">
        <f t="shared" si="199"/>
        <v>38138</v>
      </c>
      <c r="G3116" s="7">
        <v>38113</v>
      </c>
      <c r="H3116" s="16">
        <v>18546.240000000002</v>
      </c>
      <c r="I3116" s="17">
        <f t="shared" si="200"/>
        <v>-2.5030331634008102E-3</v>
      </c>
      <c r="J3116" s="18">
        <f t="shared" si="201"/>
        <v>6.4834537766812791E-2</v>
      </c>
      <c r="K3116" s="139"/>
      <c r="M3116" s="93"/>
    </row>
    <row r="3117" spans="1:13">
      <c r="A3117" s="11">
        <f t="shared" si="198"/>
        <v>38138</v>
      </c>
      <c r="B3117" s="7">
        <v>38114</v>
      </c>
      <c r="C3117" s="2" t="s">
        <v>0</v>
      </c>
      <c r="F3117" s="11">
        <f t="shared" si="199"/>
        <v>38138</v>
      </c>
      <c r="G3117" s="7">
        <v>38114</v>
      </c>
      <c r="H3117" s="16">
        <v>18512.080000000002</v>
      </c>
      <c r="I3117" s="17">
        <f t="shared" si="200"/>
        <v>-1.843581127003305E-3</v>
      </c>
      <c r="J3117" s="18">
        <f t="shared" si="201"/>
        <v>6.4950017027507023E-2</v>
      </c>
      <c r="K3117" s="139"/>
      <c r="M3117" s="93"/>
    </row>
    <row r="3118" spans="1:13">
      <c r="A3118" s="11">
        <f t="shared" si="198"/>
        <v>38138</v>
      </c>
      <c r="B3118" s="7">
        <v>38117</v>
      </c>
      <c r="C3118" s="2" t="s">
        <v>0</v>
      </c>
      <c r="F3118" s="11">
        <f t="shared" si="199"/>
        <v>38138</v>
      </c>
      <c r="G3118" s="7">
        <v>38117</v>
      </c>
      <c r="H3118" s="16">
        <v>18294.57</v>
      </c>
      <c r="I3118" s="17">
        <f t="shared" si="200"/>
        <v>-1.1819197457737176E-2</v>
      </c>
      <c r="J3118" s="18">
        <f t="shared" si="201"/>
        <v>6.7617118163382353E-2</v>
      </c>
      <c r="K3118" s="139"/>
      <c r="M3118" s="93"/>
    </row>
    <row r="3119" spans="1:13">
      <c r="A3119" s="11">
        <f t="shared" si="198"/>
        <v>38138</v>
      </c>
      <c r="B3119" s="7">
        <v>38118</v>
      </c>
      <c r="C3119" s="2" t="s">
        <v>0</v>
      </c>
      <c r="F3119" s="11">
        <f t="shared" si="199"/>
        <v>38138</v>
      </c>
      <c r="G3119" s="7">
        <v>38118</v>
      </c>
      <c r="H3119" s="16">
        <v>18313.73</v>
      </c>
      <c r="I3119" s="17">
        <f t="shared" si="200"/>
        <v>1.046757251741791E-3</v>
      </c>
      <c r="J3119" s="18">
        <f t="shared" si="201"/>
        <v>6.5787620009170572E-2</v>
      </c>
      <c r="K3119" s="139"/>
      <c r="M3119" s="93"/>
    </row>
    <row r="3120" spans="1:13">
      <c r="A3120" s="11">
        <f t="shared" si="198"/>
        <v>38138</v>
      </c>
      <c r="B3120" s="7">
        <v>38119</v>
      </c>
      <c r="C3120" s="2" t="s">
        <v>0</v>
      </c>
      <c r="F3120" s="11">
        <f t="shared" si="199"/>
        <v>38138</v>
      </c>
      <c r="G3120" s="7">
        <v>38119</v>
      </c>
      <c r="H3120" s="16">
        <v>18433.099999999999</v>
      </c>
      <c r="I3120" s="17">
        <f t="shared" si="200"/>
        <v>6.4969097950520575E-3</v>
      </c>
      <c r="J3120" s="18">
        <f t="shared" si="201"/>
        <v>6.6119088556906777E-2</v>
      </c>
      <c r="K3120" s="139"/>
      <c r="M3120" s="93"/>
    </row>
    <row r="3121" spans="1:13">
      <c r="A3121" s="11">
        <f t="shared" si="198"/>
        <v>38138</v>
      </c>
      <c r="B3121" s="7">
        <v>38120</v>
      </c>
      <c r="C3121" s="2" t="s">
        <v>0</v>
      </c>
      <c r="F3121" s="11">
        <f t="shared" si="199"/>
        <v>38138</v>
      </c>
      <c r="G3121" s="7">
        <v>38120</v>
      </c>
      <c r="H3121" s="16">
        <v>18389.2</v>
      </c>
      <c r="I3121" s="17">
        <f t="shared" si="200"/>
        <v>-2.3844257854288911E-3</v>
      </c>
      <c r="J3121" s="18">
        <f t="shared" si="201"/>
        <v>6.6198955659674139E-2</v>
      </c>
      <c r="K3121" s="139"/>
      <c r="M3121" s="93"/>
    </row>
    <row r="3122" spans="1:13">
      <c r="A3122" s="11">
        <f t="shared" si="198"/>
        <v>38138</v>
      </c>
      <c r="B3122" s="7">
        <v>38121</v>
      </c>
      <c r="C3122" s="2" t="s">
        <v>0</v>
      </c>
      <c r="F3122" s="11">
        <f t="shared" si="199"/>
        <v>38138</v>
      </c>
      <c r="G3122" s="7">
        <v>38121</v>
      </c>
      <c r="H3122" s="16">
        <v>18354.78</v>
      </c>
      <c r="I3122" s="17">
        <f t="shared" si="200"/>
        <v>-1.8735047247417261E-3</v>
      </c>
      <c r="J3122" s="18">
        <f t="shared" si="201"/>
        <v>6.629748591719424E-2</v>
      </c>
      <c r="K3122" s="139"/>
      <c r="M3122" s="93"/>
    </row>
    <row r="3123" spans="1:13">
      <c r="A3123" s="11">
        <f t="shared" si="198"/>
        <v>38138</v>
      </c>
      <c r="B3123" s="7">
        <v>38124</v>
      </c>
      <c r="C3123" s="2" t="s">
        <v>0</v>
      </c>
      <c r="F3123" s="11">
        <f t="shared" si="199"/>
        <v>38138</v>
      </c>
      <c r="G3123" s="7">
        <v>38124</v>
      </c>
      <c r="H3123" s="16">
        <v>18278.509999999998</v>
      </c>
      <c r="I3123" s="17">
        <f t="shared" si="200"/>
        <v>-4.1639781849758129E-3</v>
      </c>
      <c r="J3123" s="18">
        <f t="shared" si="201"/>
        <v>6.6726501166798499E-2</v>
      </c>
      <c r="K3123" s="139"/>
      <c r="M3123" s="93"/>
    </row>
    <row r="3124" spans="1:13">
      <c r="A3124" s="11">
        <f t="shared" si="198"/>
        <v>38138</v>
      </c>
      <c r="B3124" s="7">
        <v>38125</v>
      </c>
      <c r="C3124" s="2" t="s">
        <v>0</v>
      </c>
      <c r="F3124" s="11">
        <f t="shared" si="199"/>
        <v>38138</v>
      </c>
      <c r="G3124" s="7">
        <v>38125</v>
      </c>
      <c r="H3124" s="16">
        <v>18422.73</v>
      </c>
      <c r="I3124" s="17">
        <f t="shared" si="200"/>
        <v>7.8591754573573962E-3</v>
      </c>
      <c r="J3124" s="18">
        <f t="shared" si="201"/>
        <v>6.7787239098832552E-2</v>
      </c>
      <c r="K3124" s="139"/>
      <c r="M3124" s="93"/>
    </row>
    <row r="3125" spans="1:13">
      <c r="A3125" s="11">
        <f t="shared" si="198"/>
        <v>38138</v>
      </c>
      <c r="B3125" s="7">
        <v>38126</v>
      </c>
      <c r="C3125" s="2" t="s">
        <v>0</v>
      </c>
      <c r="F3125" s="11">
        <f t="shared" si="199"/>
        <v>38138</v>
      </c>
      <c r="G3125" s="7">
        <v>38126</v>
      </c>
      <c r="H3125" s="16">
        <v>18526.25</v>
      </c>
      <c r="I3125" s="17">
        <f t="shared" si="200"/>
        <v>5.6034169745616232E-3</v>
      </c>
      <c r="J3125" s="18">
        <f t="shared" si="201"/>
        <v>6.7958777056114791E-2</v>
      </c>
      <c r="K3125" s="139"/>
      <c r="M3125" s="93"/>
    </row>
    <row r="3126" spans="1:13">
      <c r="A3126" s="11">
        <f t="shared" si="198"/>
        <v>38138</v>
      </c>
      <c r="B3126" s="7">
        <v>38127</v>
      </c>
      <c r="C3126" s="2" t="s">
        <v>0</v>
      </c>
      <c r="F3126" s="11">
        <f t="shared" si="199"/>
        <v>38138</v>
      </c>
      <c r="G3126" s="7">
        <v>38127</v>
      </c>
      <c r="H3126" s="16">
        <v>18459.48</v>
      </c>
      <c r="I3126" s="17">
        <f t="shared" si="200"/>
        <v>-3.6105856251202623E-3</v>
      </c>
      <c r="J3126" s="18">
        <f t="shared" si="201"/>
        <v>6.8223702079384121E-2</v>
      </c>
      <c r="K3126" s="139"/>
      <c r="M3126" s="93"/>
    </row>
    <row r="3127" spans="1:13">
      <c r="A3127" s="11">
        <f t="shared" si="198"/>
        <v>38138</v>
      </c>
      <c r="B3127" s="7">
        <v>38128</v>
      </c>
      <c r="C3127" s="2" t="s">
        <v>0</v>
      </c>
      <c r="F3127" s="11">
        <f t="shared" si="199"/>
        <v>38138</v>
      </c>
      <c r="G3127" s="7">
        <v>38128</v>
      </c>
      <c r="H3127" s="16">
        <v>18548.04</v>
      </c>
      <c r="I3127" s="17">
        <f t="shared" si="200"/>
        <v>4.786063429767254E-3</v>
      </c>
      <c r="J3127" s="18">
        <f t="shared" si="201"/>
        <v>6.7916588425388572E-2</v>
      </c>
      <c r="K3127" s="139"/>
      <c r="M3127" s="93"/>
    </row>
    <row r="3128" spans="1:13">
      <c r="A3128" s="11">
        <f t="shared" si="198"/>
        <v>38138</v>
      </c>
      <c r="B3128" s="7">
        <v>38131</v>
      </c>
      <c r="C3128" s="2" t="s">
        <v>0</v>
      </c>
      <c r="F3128" s="11">
        <f t="shared" si="199"/>
        <v>38138</v>
      </c>
      <c r="G3128" s="7">
        <v>38131</v>
      </c>
      <c r="H3128" s="16">
        <v>18587.57</v>
      </c>
      <c r="I3128" s="17">
        <f t="shared" si="200"/>
        <v>2.1289546573025819E-3</v>
      </c>
      <c r="J3128" s="18">
        <f t="shared" si="201"/>
        <v>6.7665210190837821E-2</v>
      </c>
      <c r="K3128" s="139"/>
      <c r="M3128" s="93"/>
    </row>
    <row r="3129" spans="1:13">
      <c r="A3129" s="11">
        <f t="shared" si="198"/>
        <v>38138</v>
      </c>
      <c r="B3129" s="7">
        <v>38132</v>
      </c>
      <c r="C3129" s="2" t="s">
        <v>0</v>
      </c>
      <c r="F3129" s="11">
        <f t="shared" si="199"/>
        <v>38138</v>
      </c>
      <c r="G3129" s="7">
        <v>38132</v>
      </c>
      <c r="H3129" s="16">
        <v>18559.04</v>
      </c>
      <c r="I3129" s="17">
        <f t="shared" si="200"/>
        <v>-1.5360758685532725E-3</v>
      </c>
      <c r="J3129" s="18">
        <f t="shared" si="201"/>
        <v>6.7714916021019422E-2</v>
      </c>
      <c r="K3129" s="139"/>
      <c r="M3129" s="93"/>
    </row>
    <row r="3130" spans="1:13">
      <c r="A3130" s="11">
        <f t="shared" si="198"/>
        <v>38138</v>
      </c>
      <c r="B3130" s="7">
        <v>38133</v>
      </c>
      <c r="C3130" s="2" t="s">
        <v>0</v>
      </c>
      <c r="F3130" s="11">
        <f t="shared" si="199"/>
        <v>38138</v>
      </c>
      <c r="G3130" s="7">
        <v>38133</v>
      </c>
      <c r="H3130" s="16">
        <v>18719.11</v>
      </c>
      <c r="I3130" s="17">
        <f t="shared" si="200"/>
        <v>8.5879253018275557E-3</v>
      </c>
      <c r="J3130" s="18">
        <f t="shared" si="201"/>
        <v>6.9049102604594598E-2</v>
      </c>
      <c r="K3130" s="139"/>
      <c r="M3130" s="93"/>
    </row>
    <row r="3131" spans="1:13">
      <c r="A3131" s="11">
        <f t="shared" si="198"/>
        <v>38138</v>
      </c>
      <c r="B3131" s="7">
        <v>38134</v>
      </c>
      <c r="C3131" s="2" t="s">
        <v>0</v>
      </c>
      <c r="F3131" s="11">
        <f t="shared" si="199"/>
        <v>38138</v>
      </c>
      <c r="G3131" s="7">
        <v>38134</v>
      </c>
      <c r="H3131" s="16">
        <v>18827.419999999998</v>
      </c>
      <c r="I3131" s="17">
        <f t="shared" si="200"/>
        <v>5.7693906964257583E-3</v>
      </c>
      <c r="J3131" s="18">
        <f t="shared" si="201"/>
        <v>6.9007592159824369E-2</v>
      </c>
      <c r="K3131" s="139"/>
      <c r="M3131" s="93"/>
    </row>
    <row r="3132" spans="1:13">
      <c r="A3132" s="11">
        <f t="shared" si="198"/>
        <v>38138</v>
      </c>
      <c r="B3132" s="7">
        <v>38135</v>
      </c>
      <c r="C3132" s="2" t="s">
        <v>0</v>
      </c>
      <c r="F3132" s="11">
        <f t="shared" si="199"/>
        <v>38138</v>
      </c>
      <c r="G3132" s="7">
        <v>38135</v>
      </c>
      <c r="H3132" s="16">
        <v>18857.02</v>
      </c>
      <c r="I3132" s="17">
        <f t="shared" si="200"/>
        <v>1.5709404776813203E-3</v>
      </c>
      <c r="J3132" s="18">
        <f t="shared" si="201"/>
        <v>6.8964179936749234E-2</v>
      </c>
      <c r="K3132" s="139"/>
      <c r="M3132" s="93"/>
    </row>
    <row r="3133" spans="1:13">
      <c r="A3133" s="11">
        <f t="shared" si="198"/>
        <v>38138</v>
      </c>
      <c r="B3133" s="7">
        <v>38138</v>
      </c>
      <c r="C3133" s="2" t="s">
        <v>0</v>
      </c>
      <c r="F3133" s="11">
        <f t="shared" si="199"/>
        <v>38138</v>
      </c>
      <c r="G3133" s="7">
        <v>38138</v>
      </c>
      <c r="H3133" s="16">
        <v>18911.57</v>
      </c>
      <c r="I3133" s="17">
        <f t="shared" si="200"/>
        <v>2.8886457202491173E-3</v>
      </c>
      <c r="J3133" s="18">
        <f t="shared" si="201"/>
        <v>6.9071974456123883E-2</v>
      </c>
      <c r="K3133" s="139"/>
      <c r="M3133" s="93"/>
    </row>
    <row r="3134" spans="1:13">
      <c r="A3134" s="11">
        <f t="shared" si="198"/>
        <v>38168</v>
      </c>
      <c r="B3134" s="7">
        <v>38139</v>
      </c>
      <c r="C3134" s="2" t="s">
        <v>0</v>
      </c>
      <c r="F3134" s="11">
        <f t="shared" si="199"/>
        <v>38168</v>
      </c>
      <c r="G3134" s="7">
        <v>38139</v>
      </c>
      <c r="H3134" s="16">
        <v>18895.41</v>
      </c>
      <c r="I3134" s="17">
        <f t="shared" si="200"/>
        <v>-8.548686503997286E-4</v>
      </c>
      <c r="J3134" s="18">
        <f t="shared" si="201"/>
        <v>6.7944263686850942E-2</v>
      </c>
      <c r="K3134" s="139"/>
      <c r="M3134" s="93"/>
    </row>
    <row r="3135" spans="1:13">
      <c r="A3135" s="11">
        <f t="shared" si="198"/>
        <v>38168</v>
      </c>
      <c r="B3135" s="7">
        <v>38140</v>
      </c>
      <c r="C3135" s="2" t="s">
        <v>0</v>
      </c>
      <c r="F3135" s="11">
        <f t="shared" si="199"/>
        <v>38168</v>
      </c>
      <c r="G3135" s="7">
        <v>38140</v>
      </c>
      <c r="H3135" s="16">
        <v>19004.66</v>
      </c>
      <c r="I3135" s="17">
        <f t="shared" si="200"/>
        <v>5.7651768240756379E-3</v>
      </c>
      <c r="J3135" s="18">
        <f t="shared" si="201"/>
        <v>6.6117007825656479E-2</v>
      </c>
      <c r="K3135" s="139"/>
      <c r="M3135" s="93"/>
    </row>
    <row r="3136" spans="1:13">
      <c r="A3136" s="11">
        <f t="shared" si="198"/>
        <v>38168</v>
      </c>
      <c r="B3136" s="7">
        <v>38141</v>
      </c>
      <c r="C3136" s="2" t="s">
        <v>0</v>
      </c>
      <c r="F3136" s="11">
        <f t="shared" si="199"/>
        <v>38168</v>
      </c>
      <c r="G3136" s="7">
        <v>38141</v>
      </c>
      <c r="H3136" s="16">
        <v>18955.39</v>
      </c>
      <c r="I3136" s="17">
        <f t="shared" si="200"/>
        <v>-2.5958884494470579E-3</v>
      </c>
      <c r="J3136" s="18">
        <f t="shared" si="201"/>
        <v>6.5761312641328062E-2</v>
      </c>
      <c r="K3136" s="139"/>
      <c r="M3136" s="93"/>
    </row>
    <row r="3137" spans="1:13">
      <c r="A3137" s="11">
        <f t="shared" si="198"/>
        <v>38168</v>
      </c>
      <c r="B3137" s="7">
        <v>38142</v>
      </c>
      <c r="C3137" s="2" t="s">
        <v>0</v>
      </c>
      <c r="F3137" s="11">
        <f t="shared" si="199"/>
        <v>38168</v>
      </c>
      <c r="G3137" s="7">
        <v>38142</v>
      </c>
      <c r="H3137" s="16">
        <v>18978.29</v>
      </c>
      <c r="I3137" s="17">
        <f t="shared" si="200"/>
        <v>1.2073704835313861E-3</v>
      </c>
      <c r="J3137" s="18">
        <f t="shared" si="201"/>
        <v>6.5724752431652156E-2</v>
      </c>
      <c r="K3137" s="139"/>
      <c r="M3137" s="93"/>
    </row>
    <row r="3138" spans="1:13">
      <c r="A3138" s="11">
        <f t="shared" si="198"/>
        <v>38168</v>
      </c>
      <c r="B3138" s="7">
        <v>38145</v>
      </c>
      <c r="C3138" s="2" t="s">
        <v>0</v>
      </c>
      <c r="F3138" s="11">
        <f t="shared" si="199"/>
        <v>38168</v>
      </c>
      <c r="G3138" s="7">
        <v>38145</v>
      </c>
      <c r="H3138" s="16">
        <v>19103.64</v>
      </c>
      <c r="I3138" s="17">
        <f t="shared" si="200"/>
        <v>6.5831985252034191E-3</v>
      </c>
      <c r="J3138" s="18">
        <f t="shared" si="201"/>
        <v>6.64272053964306E-2</v>
      </c>
      <c r="K3138" s="139"/>
      <c r="M3138" s="93"/>
    </row>
    <row r="3139" spans="1:13">
      <c r="A3139" s="11">
        <f t="shared" ref="A3139:A3202" si="202">EOMONTH(B3139,0)</f>
        <v>38168</v>
      </c>
      <c r="B3139" s="7">
        <v>38146</v>
      </c>
      <c r="C3139" s="2" t="s">
        <v>0</v>
      </c>
      <c r="F3139" s="11">
        <f t="shared" ref="F3139:F3202" si="203">EOMONTH(G3139,0)</f>
        <v>38168</v>
      </c>
      <c r="G3139" s="7">
        <v>38146</v>
      </c>
      <c r="H3139" s="16">
        <v>19105.39</v>
      </c>
      <c r="I3139" s="17">
        <f t="shared" si="200"/>
        <v>9.1601383297216862E-5</v>
      </c>
      <c r="J3139" s="18">
        <f t="shared" si="201"/>
        <v>6.6096032065962068E-2</v>
      </c>
      <c r="K3139" s="139"/>
      <c r="M3139" s="93"/>
    </row>
    <row r="3140" spans="1:13">
      <c r="A3140" s="11">
        <f t="shared" si="202"/>
        <v>38168</v>
      </c>
      <c r="B3140" s="7">
        <v>38147</v>
      </c>
      <c r="C3140" s="2" t="s">
        <v>0</v>
      </c>
      <c r="F3140" s="11">
        <f t="shared" si="203"/>
        <v>38168</v>
      </c>
      <c r="G3140" s="7">
        <v>38147</v>
      </c>
      <c r="H3140" s="16">
        <v>19009.849999999999</v>
      </c>
      <c r="I3140" s="17">
        <f t="shared" ref="I3140:I3203" si="204">IF(AND(ISNUMBER(H3139),ISNUMBER(H3140)),LN(H3140/H3139)," ")</f>
        <v>-5.0132283095251076E-3</v>
      </c>
      <c r="J3140" s="18">
        <f t="shared" si="201"/>
        <v>6.6832602864237825E-2</v>
      </c>
      <c r="K3140" s="139"/>
      <c r="M3140" s="93"/>
    </row>
    <row r="3141" spans="1:13">
      <c r="A3141" s="11">
        <f t="shared" si="202"/>
        <v>38168</v>
      </c>
      <c r="B3141" s="7">
        <v>38148</v>
      </c>
      <c r="C3141" s="2" t="s">
        <v>0</v>
      </c>
      <c r="F3141" s="11">
        <f t="shared" si="203"/>
        <v>38168</v>
      </c>
      <c r="G3141" s="7">
        <v>38148</v>
      </c>
      <c r="H3141" s="16">
        <v>19018.75</v>
      </c>
      <c r="I3141" s="17">
        <f t="shared" si="204"/>
        <v>4.6806877784047018E-4</v>
      </c>
      <c r="J3141" s="18">
        <f t="shared" si="201"/>
        <v>6.677090242004835E-2</v>
      </c>
      <c r="K3141" s="139"/>
      <c r="M3141" s="93"/>
    </row>
    <row r="3142" spans="1:13">
      <c r="A3142" s="11">
        <f t="shared" si="202"/>
        <v>38168</v>
      </c>
      <c r="B3142" s="7">
        <v>38149</v>
      </c>
      <c r="C3142" s="2" t="s">
        <v>0</v>
      </c>
      <c r="F3142" s="11">
        <f t="shared" si="203"/>
        <v>38168</v>
      </c>
      <c r="G3142" s="7">
        <v>38149</v>
      </c>
      <c r="H3142" s="16">
        <v>19082.43</v>
      </c>
      <c r="I3142" s="17">
        <f t="shared" si="204"/>
        <v>3.3426817381583419E-3</v>
      </c>
      <c r="J3142" s="18">
        <f t="shared" si="201"/>
        <v>6.6799263237605461E-2</v>
      </c>
      <c r="K3142" s="139"/>
      <c r="M3142" s="93"/>
    </row>
    <row r="3143" spans="1:13">
      <c r="A3143" s="11">
        <f t="shared" si="202"/>
        <v>38168</v>
      </c>
      <c r="B3143" s="7">
        <v>38152</v>
      </c>
      <c r="C3143" s="2" t="s">
        <v>0</v>
      </c>
      <c r="F3143" s="11">
        <f t="shared" si="203"/>
        <v>38168</v>
      </c>
      <c r="G3143" s="7">
        <v>38152</v>
      </c>
      <c r="H3143" s="16">
        <v>19084.43</v>
      </c>
      <c r="I3143" s="17">
        <f t="shared" si="204"/>
        <v>1.0480296266605964E-4</v>
      </c>
      <c r="J3143" s="18">
        <f t="shared" si="201"/>
        <v>6.6512465703352522E-2</v>
      </c>
      <c r="K3143" s="139"/>
      <c r="M3143" s="93"/>
    </row>
    <row r="3144" spans="1:13">
      <c r="A3144" s="11">
        <f t="shared" si="202"/>
        <v>38168</v>
      </c>
      <c r="B3144" s="7">
        <v>38153</v>
      </c>
      <c r="C3144" s="2" t="s">
        <v>0</v>
      </c>
      <c r="F3144" s="11">
        <f t="shared" si="203"/>
        <v>38168</v>
      </c>
      <c r="G3144" s="7">
        <v>38153</v>
      </c>
      <c r="H3144" s="16">
        <v>19028.96</v>
      </c>
      <c r="I3144" s="17">
        <f t="shared" si="204"/>
        <v>-2.9107901010666467E-3</v>
      </c>
      <c r="J3144" s="18">
        <f t="shared" si="201"/>
        <v>6.6793276295040435E-2</v>
      </c>
      <c r="K3144" s="139"/>
      <c r="M3144" s="93"/>
    </row>
    <row r="3145" spans="1:13">
      <c r="A3145" s="11">
        <f t="shared" si="202"/>
        <v>38168</v>
      </c>
      <c r="B3145" s="7">
        <v>38154</v>
      </c>
      <c r="C3145" s="2" t="s">
        <v>0</v>
      </c>
      <c r="F3145" s="11">
        <f t="shared" si="203"/>
        <v>38168</v>
      </c>
      <c r="G3145" s="7">
        <v>38154</v>
      </c>
      <c r="H3145" s="16">
        <v>19132</v>
      </c>
      <c r="I3145" s="17">
        <f t="shared" si="204"/>
        <v>5.4002965551486655E-3</v>
      </c>
      <c r="J3145" s="18">
        <f t="shared" si="201"/>
        <v>6.6925483868090122E-2</v>
      </c>
      <c r="K3145" s="139"/>
      <c r="M3145" s="93"/>
    </row>
    <row r="3146" spans="1:13">
      <c r="A3146" s="11">
        <f t="shared" si="202"/>
        <v>38168</v>
      </c>
      <c r="B3146" s="7">
        <v>38155</v>
      </c>
      <c r="C3146" s="2" t="s">
        <v>0</v>
      </c>
      <c r="F3146" s="11">
        <f t="shared" si="203"/>
        <v>38168</v>
      </c>
      <c r="G3146" s="7">
        <v>38155</v>
      </c>
      <c r="H3146" s="16">
        <v>19261.29</v>
      </c>
      <c r="I3146" s="17">
        <f t="shared" si="204"/>
        <v>6.7350565021365464E-3</v>
      </c>
      <c r="J3146" s="18">
        <f t="shared" si="201"/>
        <v>6.673932569505503E-2</v>
      </c>
      <c r="K3146" s="139"/>
      <c r="M3146" s="93"/>
    </row>
    <row r="3147" spans="1:13">
      <c r="A3147" s="11">
        <f t="shared" si="202"/>
        <v>38168</v>
      </c>
      <c r="B3147" s="7">
        <v>38156</v>
      </c>
      <c r="C3147" s="2" t="s">
        <v>0</v>
      </c>
      <c r="F3147" s="11">
        <f t="shared" si="203"/>
        <v>38168</v>
      </c>
      <c r="G3147" s="7">
        <v>38156</v>
      </c>
      <c r="H3147" s="16">
        <v>19359.27</v>
      </c>
      <c r="I3147" s="17">
        <f t="shared" si="204"/>
        <v>5.0739922057616658E-3</v>
      </c>
      <c r="J3147" s="18">
        <f t="shared" si="201"/>
        <v>6.7063041640651536E-2</v>
      </c>
      <c r="K3147" s="139"/>
      <c r="M3147" s="93"/>
    </row>
    <row r="3148" spans="1:13">
      <c r="A3148" s="11">
        <f t="shared" si="202"/>
        <v>38168</v>
      </c>
      <c r="B3148" s="7">
        <v>38159</v>
      </c>
      <c r="C3148" s="2" t="s">
        <v>0</v>
      </c>
      <c r="F3148" s="11">
        <f t="shared" si="203"/>
        <v>38168</v>
      </c>
      <c r="G3148" s="7">
        <v>38159</v>
      </c>
      <c r="H3148" s="16">
        <v>19503.2</v>
      </c>
      <c r="I3148" s="17">
        <f t="shared" si="204"/>
        <v>7.4071801445021882E-3</v>
      </c>
      <c r="J3148" s="18">
        <f t="shared" si="201"/>
        <v>6.7764466254366842E-2</v>
      </c>
      <c r="K3148" s="139"/>
      <c r="M3148" s="93"/>
    </row>
    <row r="3149" spans="1:13">
      <c r="A3149" s="11">
        <f t="shared" si="202"/>
        <v>38168</v>
      </c>
      <c r="B3149" s="7">
        <v>38160</v>
      </c>
      <c r="C3149" s="2" t="s">
        <v>0</v>
      </c>
      <c r="F3149" s="11">
        <f t="shared" si="203"/>
        <v>38168</v>
      </c>
      <c r="G3149" s="7">
        <v>38160</v>
      </c>
      <c r="H3149" s="16">
        <v>19429.12</v>
      </c>
      <c r="I3149" s="17">
        <f t="shared" si="204"/>
        <v>-3.8055830942030121E-3</v>
      </c>
      <c r="J3149" s="18">
        <f t="shared" si="201"/>
        <v>6.8130607969638199E-2</v>
      </c>
      <c r="K3149" s="139"/>
      <c r="M3149" s="93"/>
    </row>
    <row r="3150" spans="1:13">
      <c r="A3150" s="11">
        <f t="shared" si="202"/>
        <v>38168</v>
      </c>
      <c r="B3150" s="7">
        <v>38161</v>
      </c>
      <c r="C3150" s="2" t="s">
        <v>0</v>
      </c>
      <c r="F3150" s="11">
        <f t="shared" si="203"/>
        <v>38168</v>
      </c>
      <c r="G3150" s="7">
        <v>38161</v>
      </c>
      <c r="H3150" s="16">
        <v>19492.41</v>
      </c>
      <c r="I3150" s="17">
        <f t="shared" si="204"/>
        <v>3.2521874542646239E-3</v>
      </c>
      <c r="J3150" s="18">
        <f t="shared" si="201"/>
        <v>6.7740606100979414E-2</v>
      </c>
      <c r="K3150" s="139"/>
      <c r="M3150" s="93"/>
    </row>
    <row r="3151" spans="1:13">
      <c r="A3151" s="11">
        <f t="shared" si="202"/>
        <v>38168</v>
      </c>
      <c r="B3151" s="7">
        <v>38162</v>
      </c>
      <c r="C3151" s="2" t="s">
        <v>0</v>
      </c>
      <c r="F3151" s="11">
        <f t="shared" si="203"/>
        <v>38168</v>
      </c>
      <c r="G3151" s="7">
        <v>38162</v>
      </c>
      <c r="H3151" s="16">
        <v>19421.099999999999</v>
      </c>
      <c r="I3151" s="17">
        <f t="shared" si="204"/>
        <v>-3.6650551350100587E-3</v>
      </c>
      <c r="J3151" s="18">
        <f t="shared" si="201"/>
        <v>6.8155786037909019E-2</v>
      </c>
      <c r="K3151" s="139"/>
      <c r="M3151" s="93"/>
    </row>
    <row r="3152" spans="1:13">
      <c r="A3152" s="11">
        <f t="shared" si="202"/>
        <v>38168</v>
      </c>
      <c r="B3152" s="7">
        <v>38163</v>
      </c>
      <c r="C3152" s="2" t="s">
        <v>0</v>
      </c>
      <c r="F3152" s="11">
        <f t="shared" si="203"/>
        <v>38168</v>
      </c>
      <c r="G3152" s="7">
        <v>38163</v>
      </c>
      <c r="H3152" s="16">
        <v>19399.259999999998</v>
      </c>
      <c r="I3152" s="17">
        <f t="shared" si="204"/>
        <v>-1.1251828836305279E-3</v>
      </c>
      <c r="J3152" s="18">
        <f t="shared" si="201"/>
        <v>6.8078368915308801E-2</v>
      </c>
      <c r="K3152" s="139"/>
      <c r="M3152" s="93"/>
    </row>
    <row r="3153" spans="1:13">
      <c r="A3153" s="11">
        <f t="shared" si="202"/>
        <v>38168</v>
      </c>
      <c r="B3153" s="7">
        <v>38166</v>
      </c>
      <c r="C3153" s="2" t="s">
        <v>0</v>
      </c>
      <c r="F3153" s="11">
        <f t="shared" si="203"/>
        <v>38168</v>
      </c>
      <c r="G3153" s="7">
        <v>38166</v>
      </c>
      <c r="H3153" s="16">
        <v>19360.84</v>
      </c>
      <c r="I3153" s="17">
        <f t="shared" si="204"/>
        <v>-1.9824516749396321E-3</v>
      </c>
      <c r="J3153" s="18">
        <f t="shared" si="201"/>
        <v>6.814100269765809E-2</v>
      </c>
      <c r="K3153" s="139"/>
      <c r="M3153" s="93"/>
    </row>
    <row r="3154" spans="1:13">
      <c r="A3154" s="11">
        <f t="shared" si="202"/>
        <v>38168</v>
      </c>
      <c r="B3154" s="7">
        <v>38167</v>
      </c>
      <c r="C3154" s="2" t="s">
        <v>0</v>
      </c>
      <c r="F3154" s="11">
        <f t="shared" si="203"/>
        <v>38168</v>
      </c>
      <c r="G3154" s="7">
        <v>38167</v>
      </c>
      <c r="H3154" s="16">
        <v>19357.080000000002</v>
      </c>
      <c r="I3154" s="17">
        <f t="shared" si="204"/>
        <v>-1.9422531023460959E-4</v>
      </c>
      <c r="J3154" s="18">
        <f t="shared" si="201"/>
        <v>6.7901306232843406E-2</v>
      </c>
      <c r="K3154" s="139"/>
      <c r="M3154" s="93"/>
    </row>
    <row r="3155" spans="1:13">
      <c r="A3155" s="11">
        <f t="shared" si="202"/>
        <v>38168</v>
      </c>
      <c r="B3155" s="7">
        <v>38168</v>
      </c>
      <c r="C3155" s="2" t="s">
        <v>0</v>
      </c>
      <c r="F3155" s="11">
        <f t="shared" si="203"/>
        <v>38168</v>
      </c>
      <c r="G3155" s="7">
        <v>38168</v>
      </c>
      <c r="H3155" s="16">
        <v>19417.740000000002</v>
      </c>
      <c r="I3155" s="17">
        <f t="shared" si="204"/>
        <v>3.1288371931336785E-3</v>
      </c>
      <c r="J3155" s="18">
        <f t="shared" si="201"/>
        <v>6.8007741429048793E-2</v>
      </c>
      <c r="K3155" s="139"/>
      <c r="M3155" s="93"/>
    </row>
    <row r="3156" spans="1:13">
      <c r="A3156" s="11">
        <f t="shared" si="202"/>
        <v>38199</v>
      </c>
      <c r="B3156" s="7">
        <v>38169</v>
      </c>
      <c r="C3156" s="2" t="s">
        <v>0</v>
      </c>
      <c r="F3156" s="11">
        <f t="shared" si="203"/>
        <v>38199</v>
      </c>
      <c r="G3156" s="7">
        <v>38169</v>
      </c>
      <c r="H3156" s="16">
        <v>19445.48</v>
      </c>
      <c r="I3156" s="17">
        <f t="shared" si="204"/>
        <v>1.4275710922091213E-3</v>
      </c>
      <c r="J3156" s="18">
        <f t="shared" si="201"/>
        <v>6.7717866325780599E-2</v>
      </c>
      <c r="K3156" s="139"/>
      <c r="M3156" s="93"/>
    </row>
    <row r="3157" spans="1:13">
      <c r="A3157" s="11">
        <f t="shared" si="202"/>
        <v>38199</v>
      </c>
      <c r="B3157" s="7">
        <v>38170</v>
      </c>
      <c r="C3157" s="2" t="s">
        <v>0</v>
      </c>
      <c r="F3157" s="11">
        <f t="shared" si="203"/>
        <v>38199</v>
      </c>
      <c r="G3157" s="7">
        <v>38170</v>
      </c>
      <c r="H3157" s="16">
        <v>19432.07</v>
      </c>
      <c r="I3157" s="17">
        <f t="shared" si="204"/>
        <v>-6.8985831318192246E-4</v>
      </c>
      <c r="J3157" s="18">
        <f t="shared" si="201"/>
        <v>6.7532551461577384E-2</v>
      </c>
      <c r="K3157" s="139"/>
      <c r="M3157" s="93"/>
    </row>
    <row r="3158" spans="1:13">
      <c r="A3158" s="11">
        <f t="shared" si="202"/>
        <v>38199</v>
      </c>
      <c r="B3158" s="7">
        <v>38173</v>
      </c>
      <c r="C3158" s="2" t="s">
        <v>0</v>
      </c>
      <c r="F3158" s="11">
        <f t="shared" si="203"/>
        <v>38199</v>
      </c>
      <c r="G3158" s="7">
        <v>38173</v>
      </c>
      <c r="H3158" s="16">
        <v>19461.61</v>
      </c>
      <c r="I3158" s="17">
        <f t="shared" si="204"/>
        <v>1.5190131496968526E-3</v>
      </c>
      <c r="J3158" s="18">
        <f t="shared" si="201"/>
        <v>6.6873908455002962E-2</v>
      </c>
      <c r="K3158" s="139"/>
      <c r="M3158" s="93"/>
    </row>
    <row r="3159" spans="1:13">
      <c r="A3159" s="11">
        <f t="shared" si="202"/>
        <v>38199</v>
      </c>
      <c r="B3159" s="7">
        <v>38174</v>
      </c>
      <c r="C3159" s="2" t="s">
        <v>0</v>
      </c>
      <c r="F3159" s="11">
        <f t="shared" si="203"/>
        <v>38199</v>
      </c>
      <c r="G3159" s="7">
        <v>38174</v>
      </c>
      <c r="H3159" s="16">
        <v>19562.5</v>
      </c>
      <c r="I3159" s="17">
        <f t="shared" si="204"/>
        <v>5.1706611518164839E-3</v>
      </c>
      <c r="J3159" s="18">
        <f t="shared" si="201"/>
        <v>6.7111796912560334E-2</v>
      </c>
      <c r="K3159" s="139"/>
      <c r="M3159" s="93"/>
    </row>
    <row r="3160" spans="1:13">
      <c r="A3160" s="11">
        <f t="shared" si="202"/>
        <v>38199</v>
      </c>
      <c r="B3160" s="7">
        <v>38175</v>
      </c>
      <c r="C3160" s="2" t="s">
        <v>0</v>
      </c>
      <c r="F3160" s="11">
        <f t="shared" si="203"/>
        <v>38199</v>
      </c>
      <c r="G3160" s="7">
        <v>38175</v>
      </c>
      <c r="H3160" s="16">
        <v>19616.79</v>
      </c>
      <c r="I3160" s="17">
        <f t="shared" si="204"/>
        <v>2.7713638888130503E-3</v>
      </c>
      <c r="J3160" s="18">
        <f t="shared" si="201"/>
        <v>6.7177393240780967E-2</v>
      </c>
      <c r="K3160" s="139"/>
      <c r="M3160" s="93"/>
    </row>
    <row r="3161" spans="1:13">
      <c r="A3161" s="11">
        <f t="shared" si="202"/>
        <v>38199</v>
      </c>
      <c r="B3161" s="7">
        <v>38176</v>
      </c>
      <c r="C3161" s="2" t="s">
        <v>0</v>
      </c>
      <c r="F3161" s="11">
        <f t="shared" si="203"/>
        <v>38199</v>
      </c>
      <c r="G3161" s="7">
        <v>38176</v>
      </c>
      <c r="H3161" s="16">
        <v>19632.96</v>
      </c>
      <c r="I3161" s="17">
        <f t="shared" si="204"/>
        <v>8.2395433931775337E-4</v>
      </c>
      <c r="J3161" s="18">
        <f t="shared" si="201"/>
        <v>6.7177479992909087E-2</v>
      </c>
      <c r="K3161" s="139"/>
      <c r="M3161" s="93"/>
    </row>
    <row r="3162" spans="1:13">
      <c r="A3162" s="11">
        <f t="shared" si="202"/>
        <v>38199</v>
      </c>
      <c r="B3162" s="7">
        <v>38177</v>
      </c>
      <c r="C3162" s="2" t="s">
        <v>0</v>
      </c>
      <c r="F3162" s="11">
        <f t="shared" si="203"/>
        <v>38199</v>
      </c>
      <c r="G3162" s="7">
        <v>38177</v>
      </c>
      <c r="H3162" s="16">
        <v>19609.46</v>
      </c>
      <c r="I3162" s="17">
        <f t="shared" si="204"/>
        <v>-1.1976836703303526E-3</v>
      </c>
      <c r="J3162" s="18">
        <f t="shared" si="201"/>
        <v>6.6754895279201198E-2</v>
      </c>
      <c r="K3162" s="139"/>
      <c r="M3162" s="93"/>
    </row>
    <row r="3163" spans="1:13">
      <c r="A3163" s="11">
        <f t="shared" si="202"/>
        <v>38199</v>
      </c>
      <c r="B3163" s="7">
        <v>38180</v>
      </c>
      <c r="C3163" s="2" t="s">
        <v>0</v>
      </c>
      <c r="F3163" s="11">
        <f t="shared" si="203"/>
        <v>38199</v>
      </c>
      <c r="G3163" s="7">
        <v>38180</v>
      </c>
      <c r="H3163" s="16">
        <v>19578.09</v>
      </c>
      <c r="I3163" s="17">
        <f t="shared" si="204"/>
        <v>-1.6010190328710587E-3</v>
      </c>
      <c r="J3163" s="18">
        <f t="shared" si="201"/>
        <v>6.6659341153197188E-2</v>
      </c>
      <c r="K3163" s="139"/>
      <c r="M3163" s="93"/>
    </row>
    <row r="3164" spans="1:13">
      <c r="A3164" s="11">
        <f t="shared" si="202"/>
        <v>38199</v>
      </c>
      <c r="B3164" s="7">
        <v>38181</v>
      </c>
      <c r="C3164" s="2" t="s">
        <v>0</v>
      </c>
      <c r="F3164" s="11">
        <f t="shared" si="203"/>
        <v>38199</v>
      </c>
      <c r="G3164" s="7">
        <v>38181</v>
      </c>
      <c r="H3164" s="16">
        <v>19577.89</v>
      </c>
      <c r="I3164" s="17">
        <f t="shared" si="204"/>
        <v>-1.021555328216991E-5</v>
      </c>
      <c r="J3164" s="18">
        <f t="shared" si="201"/>
        <v>6.6640591539864666E-2</v>
      </c>
      <c r="K3164" s="139"/>
      <c r="M3164" s="93"/>
    </row>
    <row r="3165" spans="1:13">
      <c r="A3165" s="11">
        <f t="shared" si="202"/>
        <v>38199</v>
      </c>
      <c r="B3165" s="7">
        <v>38182</v>
      </c>
      <c r="C3165" s="2" t="s">
        <v>0</v>
      </c>
      <c r="F3165" s="11">
        <f t="shared" si="203"/>
        <v>38199</v>
      </c>
      <c r="G3165" s="7">
        <v>38182</v>
      </c>
      <c r="H3165" s="16">
        <v>19381.740000000002</v>
      </c>
      <c r="I3165" s="17">
        <f t="shared" si="204"/>
        <v>-1.0069482557942726E-2</v>
      </c>
      <c r="J3165" s="18">
        <f t="shared" ref="J3165:J3228" si="205">IF(ISNUMBER(I3165),STDEV(I3076:I3165)*SQRT(252),"")</f>
        <v>6.876186727349233E-2</v>
      </c>
      <c r="K3165" s="139"/>
      <c r="M3165" s="93"/>
    </row>
    <row r="3166" spans="1:13">
      <c r="A3166" s="11">
        <f t="shared" si="202"/>
        <v>38199</v>
      </c>
      <c r="B3166" s="7">
        <v>38183</v>
      </c>
      <c r="C3166" s="2" t="s">
        <v>0</v>
      </c>
      <c r="F3166" s="11">
        <f t="shared" si="203"/>
        <v>38199</v>
      </c>
      <c r="G3166" s="7">
        <v>38183</v>
      </c>
      <c r="H3166" s="16">
        <v>19398.580000000002</v>
      </c>
      <c r="I3166" s="17">
        <f t="shared" si="204"/>
        <v>8.6848179996854881E-4</v>
      </c>
      <c r="J3166" s="18">
        <f t="shared" si="205"/>
        <v>6.8763601277091149E-2</v>
      </c>
      <c r="K3166" s="139"/>
      <c r="M3166" s="93"/>
    </row>
    <row r="3167" spans="1:13">
      <c r="A3167" s="11">
        <f t="shared" si="202"/>
        <v>38199</v>
      </c>
      <c r="B3167" s="7">
        <v>38184</v>
      </c>
      <c r="C3167" s="2" t="s">
        <v>0</v>
      </c>
      <c r="F3167" s="11">
        <f t="shared" si="203"/>
        <v>38199</v>
      </c>
      <c r="G3167" s="7">
        <v>38184</v>
      </c>
      <c r="H3167" s="16">
        <v>19425.63</v>
      </c>
      <c r="I3167" s="17">
        <f t="shared" si="204"/>
        <v>1.3934606461785621E-3</v>
      </c>
      <c r="J3167" s="18">
        <f t="shared" si="205"/>
        <v>6.847418887078513E-2</v>
      </c>
      <c r="K3167" s="139"/>
      <c r="M3167" s="93"/>
    </row>
    <row r="3168" spans="1:13">
      <c r="A3168" s="11">
        <f t="shared" si="202"/>
        <v>38199</v>
      </c>
      <c r="B3168" s="7">
        <v>38187</v>
      </c>
      <c r="C3168" s="2" t="s">
        <v>0</v>
      </c>
      <c r="F3168" s="11">
        <f t="shared" si="203"/>
        <v>38199</v>
      </c>
      <c r="G3168" s="7">
        <v>38187</v>
      </c>
      <c r="H3168" s="16">
        <v>19438.36</v>
      </c>
      <c r="I3168" s="17">
        <f t="shared" si="204"/>
        <v>6.5510517346621981E-4</v>
      </c>
      <c r="J3168" s="18">
        <f t="shared" si="205"/>
        <v>6.8340606133042769E-2</v>
      </c>
      <c r="K3168" s="139"/>
      <c r="M3168" s="93"/>
    </row>
    <row r="3169" spans="1:13">
      <c r="A3169" s="11">
        <f t="shared" si="202"/>
        <v>38199</v>
      </c>
      <c r="B3169" s="7">
        <v>38188</v>
      </c>
      <c r="C3169" s="2" t="s">
        <v>0</v>
      </c>
      <c r="F3169" s="11">
        <f t="shared" si="203"/>
        <v>38199</v>
      </c>
      <c r="G3169" s="7">
        <v>38188</v>
      </c>
      <c r="H3169" s="16">
        <v>19274.419999999998</v>
      </c>
      <c r="I3169" s="17">
        <f t="shared" si="204"/>
        <v>-8.4696051282140555E-3</v>
      </c>
      <c r="J3169" s="18">
        <f t="shared" si="205"/>
        <v>6.9976378235773545E-2</v>
      </c>
      <c r="K3169" s="139"/>
      <c r="M3169" s="93"/>
    </row>
    <row r="3170" spans="1:13">
      <c r="A3170" s="11">
        <f t="shared" si="202"/>
        <v>38199</v>
      </c>
      <c r="B3170" s="7">
        <v>38189</v>
      </c>
      <c r="C3170" s="2" t="s">
        <v>0</v>
      </c>
      <c r="F3170" s="11">
        <f t="shared" si="203"/>
        <v>38199</v>
      </c>
      <c r="G3170" s="7">
        <v>38189</v>
      </c>
      <c r="H3170" s="16">
        <v>19389.169999999998</v>
      </c>
      <c r="I3170" s="17">
        <f t="shared" si="204"/>
        <v>5.9358345630185555E-3</v>
      </c>
      <c r="J3170" s="18">
        <f t="shared" si="205"/>
        <v>6.9700884257602E-2</v>
      </c>
      <c r="K3170" s="139"/>
      <c r="M3170" s="93"/>
    </row>
    <row r="3171" spans="1:13">
      <c r="A3171" s="11">
        <f t="shared" si="202"/>
        <v>38199</v>
      </c>
      <c r="B3171" s="7">
        <v>38190</v>
      </c>
      <c r="C3171" s="2" t="s">
        <v>0</v>
      </c>
      <c r="F3171" s="11">
        <f t="shared" si="203"/>
        <v>38199</v>
      </c>
      <c r="G3171" s="7">
        <v>38190</v>
      </c>
      <c r="H3171" s="16">
        <v>19247.95</v>
      </c>
      <c r="I3171" s="17">
        <f t="shared" si="204"/>
        <v>-7.3101012120307405E-3</v>
      </c>
      <c r="J3171" s="18">
        <f t="shared" si="205"/>
        <v>7.0703922764668053E-2</v>
      </c>
      <c r="K3171" s="139"/>
      <c r="M3171" s="93"/>
    </row>
    <row r="3172" spans="1:13">
      <c r="A3172" s="11">
        <f t="shared" si="202"/>
        <v>38199</v>
      </c>
      <c r="B3172" s="7">
        <v>38191</v>
      </c>
      <c r="C3172" s="2" t="s">
        <v>0</v>
      </c>
      <c r="F3172" s="11">
        <f t="shared" si="203"/>
        <v>38199</v>
      </c>
      <c r="G3172" s="7">
        <v>38191</v>
      </c>
      <c r="H3172" s="16">
        <v>19177.13</v>
      </c>
      <c r="I3172" s="17">
        <f t="shared" si="204"/>
        <v>-3.6861383341068657E-3</v>
      </c>
      <c r="J3172" s="18">
        <f t="shared" si="205"/>
        <v>7.0992427012112419E-2</v>
      </c>
      <c r="K3172" s="139"/>
      <c r="M3172" s="93"/>
    </row>
    <row r="3173" spans="1:13">
      <c r="A3173" s="11">
        <f t="shared" si="202"/>
        <v>38199</v>
      </c>
      <c r="B3173" s="7">
        <v>38194</v>
      </c>
      <c r="C3173" s="2" t="s">
        <v>0</v>
      </c>
      <c r="F3173" s="11">
        <f t="shared" si="203"/>
        <v>38199</v>
      </c>
      <c r="G3173" s="7">
        <v>38194</v>
      </c>
      <c r="H3173" s="16">
        <v>19177.43</v>
      </c>
      <c r="I3173" s="17">
        <f t="shared" si="204"/>
        <v>1.5643511488841074E-5</v>
      </c>
      <c r="J3173" s="18">
        <f t="shared" si="205"/>
        <v>6.9776282856471694E-2</v>
      </c>
      <c r="K3173" s="139"/>
      <c r="M3173" s="93"/>
    </row>
    <row r="3174" spans="1:13">
      <c r="A3174" s="11">
        <f t="shared" si="202"/>
        <v>38199</v>
      </c>
      <c r="B3174" s="7">
        <v>38195</v>
      </c>
      <c r="C3174" s="2" t="s">
        <v>0</v>
      </c>
      <c r="F3174" s="11">
        <f t="shared" si="203"/>
        <v>38199</v>
      </c>
      <c r="G3174" s="7">
        <v>38195</v>
      </c>
      <c r="H3174" s="16">
        <v>19202.52</v>
      </c>
      <c r="I3174" s="17">
        <f t="shared" si="204"/>
        <v>1.30745368736253E-3</v>
      </c>
      <c r="J3174" s="18">
        <f t="shared" si="205"/>
        <v>6.9482372373878942E-2</v>
      </c>
      <c r="K3174" s="139"/>
      <c r="M3174" s="93"/>
    </row>
    <row r="3175" spans="1:13">
      <c r="A3175" s="11">
        <f t="shared" si="202"/>
        <v>38199</v>
      </c>
      <c r="B3175" s="7">
        <v>38196</v>
      </c>
      <c r="C3175" s="2" t="s">
        <v>0</v>
      </c>
      <c r="F3175" s="11">
        <f t="shared" si="203"/>
        <v>38199</v>
      </c>
      <c r="G3175" s="7">
        <v>38196</v>
      </c>
      <c r="H3175" s="16">
        <v>19254.189999999999</v>
      </c>
      <c r="I3175" s="17">
        <f t="shared" si="204"/>
        <v>2.6871789652373754E-3</v>
      </c>
      <c r="J3175" s="18">
        <f t="shared" si="205"/>
        <v>6.9538150285406303E-2</v>
      </c>
      <c r="K3175" s="139"/>
      <c r="M3175" s="93"/>
    </row>
    <row r="3176" spans="1:13">
      <c r="A3176" s="11">
        <f t="shared" si="202"/>
        <v>38199</v>
      </c>
      <c r="B3176" s="7">
        <v>38197</v>
      </c>
      <c r="C3176" s="2" t="s">
        <v>0</v>
      </c>
      <c r="F3176" s="11">
        <f t="shared" si="203"/>
        <v>38199</v>
      </c>
      <c r="G3176" s="7">
        <v>38197</v>
      </c>
      <c r="H3176" s="16">
        <v>19265.63</v>
      </c>
      <c r="I3176" s="17">
        <f t="shared" si="204"/>
        <v>5.9397994779560764E-4</v>
      </c>
      <c r="J3176" s="18">
        <f t="shared" si="205"/>
        <v>6.9214094368950652E-2</v>
      </c>
      <c r="K3176" s="139"/>
      <c r="M3176" s="93"/>
    </row>
    <row r="3177" spans="1:13">
      <c r="A3177" s="11">
        <f t="shared" si="202"/>
        <v>38199</v>
      </c>
      <c r="B3177" s="7">
        <v>38198</v>
      </c>
      <c r="C3177" s="2" t="s">
        <v>0</v>
      </c>
      <c r="F3177" s="11">
        <f t="shared" si="203"/>
        <v>38199</v>
      </c>
      <c r="G3177" s="7">
        <v>38198</v>
      </c>
      <c r="H3177" s="16">
        <v>19454.16</v>
      </c>
      <c r="I3177" s="17">
        <f t="shared" si="204"/>
        <v>9.7382496088455582E-3</v>
      </c>
      <c r="J3177" s="18">
        <f t="shared" si="205"/>
        <v>6.9715655353074252E-2</v>
      </c>
      <c r="K3177" s="139"/>
      <c r="M3177" s="93"/>
    </row>
    <row r="3178" spans="1:13">
      <c r="A3178" s="11">
        <f t="shared" si="202"/>
        <v>38230</v>
      </c>
      <c r="B3178" s="7">
        <v>38201</v>
      </c>
      <c r="C3178" s="2" t="s">
        <v>0</v>
      </c>
      <c r="F3178" s="11">
        <f t="shared" si="203"/>
        <v>38230</v>
      </c>
      <c r="G3178" s="7">
        <v>38201</v>
      </c>
      <c r="H3178" s="16">
        <v>19502.47</v>
      </c>
      <c r="I3178" s="17">
        <f t="shared" si="204"/>
        <v>2.4801952717358688E-3</v>
      </c>
      <c r="J3178" s="18">
        <f t="shared" si="205"/>
        <v>6.9261523010994377E-2</v>
      </c>
      <c r="K3178" s="139"/>
      <c r="M3178" s="93"/>
    </row>
    <row r="3179" spans="1:13">
      <c r="A3179" s="11">
        <f t="shared" si="202"/>
        <v>38230</v>
      </c>
      <c r="B3179" s="7">
        <v>38202</v>
      </c>
      <c r="C3179" s="2" t="s">
        <v>0</v>
      </c>
      <c r="F3179" s="11">
        <f t="shared" si="203"/>
        <v>38230</v>
      </c>
      <c r="G3179" s="7">
        <v>38202</v>
      </c>
      <c r="H3179" s="16">
        <v>19557.63</v>
      </c>
      <c r="I3179" s="17">
        <f t="shared" si="204"/>
        <v>2.8243674065269739E-3</v>
      </c>
      <c r="J3179" s="18">
        <f t="shared" si="205"/>
        <v>6.9327279471262132E-2</v>
      </c>
      <c r="K3179" s="139"/>
      <c r="M3179" s="93"/>
    </row>
    <row r="3180" spans="1:13">
      <c r="A3180" s="11">
        <f t="shared" si="202"/>
        <v>38230</v>
      </c>
      <c r="B3180" s="7">
        <v>38203</v>
      </c>
      <c r="C3180" s="2" t="s">
        <v>0</v>
      </c>
      <c r="F3180" s="11">
        <f t="shared" si="203"/>
        <v>38230</v>
      </c>
      <c r="G3180" s="7">
        <v>38203</v>
      </c>
      <c r="H3180" s="16">
        <v>19516.14</v>
      </c>
      <c r="I3180" s="17">
        <f t="shared" si="204"/>
        <v>-2.1236760923415768E-3</v>
      </c>
      <c r="J3180" s="18">
        <f t="shared" si="205"/>
        <v>6.944299581372948E-2</v>
      </c>
      <c r="K3180" s="139"/>
      <c r="M3180" s="93"/>
    </row>
    <row r="3181" spans="1:13">
      <c r="A3181" s="11">
        <f t="shared" si="202"/>
        <v>38230</v>
      </c>
      <c r="B3181" s="7">
        <v>38204</v>
      </c>
      <c r="C3181" s="2" t="s">
        <v>0</v>
      </c>
      <c r="F3181" s="11">
        <f t="shared" si="203"/>
        <v>38230</v>
      </c>
      <c r="G3181" s="7">
        <v>38204</v>
      </c>
      <c r="H3181" s="16">
        <v>19478.13</v>
      </c>
      <c r="I3181" s="17">
        <f t="shared" si="204"/>
        <v>-1.9495178157437284E-3</v>
      </c>
      <c r="J3181" s="18">
        <f t="shared" si="205"/>
        <v>6.8084623153072565E-2</v>
      </c>
      <c r="K3181" s="139"/>
      <c r="M3181" s="93"/>
    </row>
    <row r="3182" spans="1:13">
      <c r="A3182" s="11">
        <f t="shared" si="202"/>
        <v>38230</v>
      </c>
      <c r="B3182" s="7">
        <v>38205</v>
      </c>
      <c r="C3182" s="2" t="s">
        <v>0</v>
      </c>
      <c r="F3182" s="11">
        <f t="shared" si="203"/>
        <v>38230</v>
      </c>
      <c r="G3182" s="7">
        <v>38205</v>
      </c>
      <c r="H3182" s="16">
        <v>19432.29</v>
      </c>
      <c r="I3182" s="17">
        <f t="shared" si="204"/>
        <v>-2.3561822877826251E-3</v>
      </c>
      <c r="J3182" s="18">
        <f t="shared" si="205"/>
        <v>6.8109715842543994E-2</v>
      </c>
      <c r="K3182" s="139"/>
      <c r="M3182" s="93"/>
    </row>
    <row r="3183" spans="1:13">
      <c r="A3183" s="11">
        <f t="shared" si="202"/>
        <v>38230</v>
      </c>
      <c r="B3183" s="7">
        <v>38208</v>
      </c>
      <c r="C3183" s="2" t="s">
        <v>0</v>
      </c>
      <c r="F3183" s="11">
        <f t="shared" si="203"/>
        <v>38230</v>
      </c>
      <c r="G3183" s="7">
        <v>38208</v>
      </c>
      <c r="H3183" s="16">
        <v>19316.68</v>
      </c>
      <c r="I3183" s="17">
        <f t="shared" si="204"/>
        <v>-5.9671440578534501E-3</v>
      </c>
      <c r="J3183" s="18">
        <f t="shared" si="205"/>
        <v>6.8668094106035443E-2</v>
      </c>
      <c r="K3183" s="139"/>
      <c r="M3183" s="93"/>
    </row>
    <row r="3184" spans="1:13">
      <c r="A3184" s="11">
        <f t="shared" si="202"/>
        <v>38230</v>
      </c>
      <c r="B3184" s="7">
        <v>38209</v>
      </c>
      <c r="C3184" s="2" t="s">
        <v>0</v>
      </c>
      <c r="F3184" s="11">
        <f t="shared" si="203"/>
        <v>38230</v>
      </c>
      <c r="G3184" s="7">
        <v>38209</v>
      </c>
      <c r="H3184" s="16">
        <v>19264.95</v>
      </c>
      <c r="I3184" s="17">
        <f t="shared" si="204"/>
        <v>-2.6815886730987945E-3</v>
      </c>
      <c r="J3184" s="18">
        <f t="shared" si="205"/>
        <v>6.8833052776659659E-2</v>
      </c>
      <c r="K3184" s="139"/>
      <c r="M3184" s="93"/>
    </row>
    <row r="3185" spans="1:13">
      <c r="A3185" s="11">
        <f t="shared" si="202"/>
        <v>38230</v>
      </c>
      <c r="B3185" s="7">
        <v>38210</v>
      </c>
      <c r="C3185" s="2" t="s">
        <v>0</v>
      </c>
      <c r="F3185" s="11">
        <f t="shared" si="203"/>
        <v>38230</v>
      </c>
      <c r="G3185" s="7">
        <v>38210</v>
      </c>
      <c r="H3185" s="16">
        <v>19330.41</v>
      </c>
      <c r="I3185" s="17">
        <f t="shared" si="204"/>
        <v>3.3921208543127935E-3</v>
      </c>
      <c r="J3185" s="18">
        <f t="shared" si="205"/>
        <v>6.9030843113724802E-2</v>
      </c>
      <c r="K3185" s="139"/>
      <c r="M3185" s="93"/>
    </row>
    <row r="3186" spans="1:13">
      <c r="A3186" s="11">
        <f t="shared" si="202"/>
        <v>38230</v>
      </c>
      <c r="B3186" s="7">
        <v>38211</v>
      </c>
      <c r="C3186" s="2" t="s">
        <v>0</v>
      </c>
      <c r="F3186" s="11">
        <f t="shared" si="203"/>
        <v>38230</v>
      </c>
      <c r="G3186" s="7">
        <v>38211</v>
      </c>
      <c r="H3186" s="16">
        <v>19201.55</v>
      </c>
      <c r="I3186" s="17">
        <f t="shared" si="204"/>
        <v>-6.6884986068639803E-3</v>
      </c>
      <c r="J3186" s="18">
        <f t="shared" si="205"/>
        <v>6.9961675006859889E-2</v>
      </c>
      <c r="K3186" s="139"/>
      <c r="M3186" s="93"/>
    </row>
    <row r="3187" spans="1:13">
      <c r="A3187" s="11">
        <f t="shared" si="202"/>
        <v>38230</v>
      </c>
      <c r="B3187" s="7">
        <v>38212</v>
      </c>
      <c r="C3187" s="2" t="s">
        <v>0</v>
      </c>
      <c r="F3187" s="11">
        <f t="shared" si="203"/>
        <v>38230</v>
      </c>
      <c r="G3187" s="7">
        <v>38212</v>
      </c>
      <c r="H3187" s="16">
        <v>19146.39</v>
      </c>
      <c r="I3187" s="17">
        <f t="shared" si="204"/>
        <v>-2.8768188352441605E-3</v>
      </c>
      <c r="J3187" s="18">
        <f t="shared" si="205"/>
        <v>7.0153092181544419E-2</v>
      </c>
      <c r="K3187" s="139"/>
      <c r="M3187" s="93"/>
    </row>
    <row r="3188" spans="1:13">
      <c r="A3188" s="11">
        <f t="shared" si="202"/>
        <v>38230</v>
      </c>
      <c r="B3188" s="7">
        <v>38215</v>
      </c>
      <c r="C3188" s="2" t="s">
        <v>0</v>
      </c>
      <c r="F3188" s="11">
        <f t="shared" si="203"/>
        <v>38230</v>
      </c>
      <c r="G3188" s="7">
        <v>38215</v>
      </c>
      <c r="H3188" s="16">
        <v>19143.52</v>
      </c>
      <c r="I3188" s="17">
        <f t="shared" si="204"/>
        <v>-1.4990894496093969E-4</v>
      </c>
      <c r="J3188" s="18">
        <f t="shared" si="205"/>
        <v>7.0154236170763759E-2</v>
      </c>
      <c r="K3188" s="139"/>
      <c r="M3188" s="93"/>
    </row>
    <row r="3189" spans="1:13">
      <c r="A3189" s="11">
        <f t="shared" si="202"/>
        <v>38230</v>
      </c>
      <c r="B3189" s="7">
        <v>38216</v>
      </c>
      <c r="C3189" s="2" t="s">
        <v>0</v>
      </c>
      <c r="F3189" s="11">
        <f t="shared" si="203"/>
        <v>38230</v>
      </c>
      <c r="G3189" s="7">
        <v>38216</v>
      </c>
      <c r="H3189" s="16">
        <v>19224.36</v>
      </c>
      <c r="I3189" s="17">
        <f t="shared" si="204"/>
        <v>4.2139476888141195E-3</v>
      </c>
      <c r="J3189" s="18">
        <f t="shared" si="205"/>
        <v>7.0180256249749037E-2</v>
      </c>
      <c r="K3189" s="139"/>
      <c r="M3189" s="93"/>
    </row>
    <row r="3190" spans="1:13">
      <c r="A3190" s="11">
        <f t="shared" si="202"/>
        <v>38230</v>
      </c>
      <c r="B3190" s="7">
        <v>38217</v>
      </c>
      <c r="C3190" s="2" t="s">
        <v>0</v>
      </c>
      <c r="F3190" s="11">
        <f t="shared" si="203"/>
        <v>38230</v>
      </c>
      <c r="G3190" s="7">
        <v>38217</v>
      </c>
      <c r="H3190" s="16">
        <v>19184.05</v>
      </c>
      <c r="I3190" s="17">
        <f t="shared" si="204"/>
        <v>-2.0990202302102997E-3</v>
      </c>
      <c r="J3190" s="18">
        <f t="shared" si="205"/>
        <v>7.0263378594578346E-2</v>
      </c>
      <c r="K3190" s="139"/>
      <c r="M3190" s="93"/>
    </row>
    <row r="3191" spans="1:13">
      <c r="A3191" s="11">
        <f t="shared" si="202"/>
        <v>38230</v>
      </c>
      <c r="B3191" s="7">
        <v>38218</v>
      </c>
      <c r="C3191" s="2" t="s">
        <v>0</v>
      </c>
      <c r="F3191" s="11">
        <f t="shared" si="203"/>
        <v>38230</v>
      </c>
      <c r="G3191" s="7">
        <v>38218</v>
      </c>
      <c r="H3191" s="16">
        <v>19240.37</v>
      </c>
      <c r="I3191" s="17">
        <f t="shared" si="204"/>
        <v>2.9314712015049657E-3</v>
      </c>
      <c r="J3191" s="18">
        <f t="shared" si="205"/>
        <v>6.9950388557064216E-2</v>
      </c>
      <c r="K3191" s="139"/>
      <c r="M3191" s="93"/>
    </row>
    <row r="3192" spans="1:13">
      <c r="A3192" s="11">
        <f t="shared" si="202"/>
        <v>38230</v>
      </c>
      <c r="B3192" s="7">
        <v>38219</v>
      </c>
      <c r="C3192" s="2" t="s">
        <v>0</v>
      </c>
      <c r="F3192" s="11">
        <f t="shared" si="203"/>
        <v>38230</v>
      </c>
      <c r="G3192" s="7">
        <v>38219</v>
      </c>
      <c r="H3192" s="16">
        <v>19308.54</v>
      </c>
      <c r="I3192" s="17">
        <f t="shared" si="204"/>
        <v>3.5368092670658231E-3</v>
      </c>
      <c r="J3192" s="18">
        <f t="shared" si="205"/>
        <v>7.0130898042267659E-2</v>
      </c>
      <c r="K3192" s="139"/>
      <c r="M3192" s="93"/>
    </row>
    <row r="3193" spans="1:13">
      <c r="A3193" s="11">
        <f t="shared" si="202"/>
        <v>38230</v>
      </c>
      <c r="B3193" s="7">
        <v>38222</v>
      </c>
      <c r="C3193" s="2" t="s">
        <v>0</v>
      </c>
      <c r="F3193" s="11">
        <f t="shared" si="203"/>
        <v>38230</v>
      </c>
      <c r="G3193" s="7">
        <v>38222</v>
      </c>
      <c r="H3193" s="16">
        <v>19459.98</v>
      </c>
      <c r="I3193" s="17">
        <f t="shared" si="204"/>
        <v>7.8125639191534927E-3</v>
      </c>
      <c r="J3193" s="18">
        <f t="shared" si="205"/>
        <v>7.084173996300229E-2</v>
      </c>
      <c r="K3193" s="139"/>
      <c r="M3193" s="93"/>
    </row>
    <row r="3194" spans="1:13">
      <c r="A3194" s="11">
        <f t="shared" si="202"/>
        <v>38230</v>
      </c>
      <c r="B3194" s="7">
        <v>38223</v>
      </c>
      <c r="C3194" s="2" t="s">
        <v>0</v>
      </c>
      <c r="F3194" s="11">
        <f t="shared" si="203"/>
        <v>38230</v>
      </c>
      <c r="G3194" s="7">
        <v>38223</v>
      </c>
      <c r="H3194" s="16">
        <v>19476.009999999998</v>
      </c>
      <c r="I3194" s="17">
        <f t="shared" si="204"/>
        <v>8.2340276467516736E-4</v>
      </c>
      <c r="J3194" s="18">
        <f t="shared" si="205"/>
        <v>7.0327165414337325E-2</v>
      </c>
      <c r="K3194" s="139"/>
      <c r="M3194" s="93"/>
    </row>
    <row r="3195" spans="1:13">
      <c r="A3195" s="11">
        <f t="shared" si="202"/>
        <v>38230</v>
      </c>
      <c r="B3195" s="7">
        <v>38224</v>
      </c>
      <c r="C3195" s="2" t="s">
        <v>0</v>
      </c>
      <c r="F3195" s="11">
        <f t="shared" si="203"/>
        <v>38230</v>
      </c>
      <c r="G3195" s="7">
        <v>38224</v>
      </c>
      <c r="H3195" s="16">
        <v>19427.04</v>
      </c>
      <c r="I3195" s="17">
        <f t="shared" si="204"/>
        <v>-2.5175417281875579E-3</v>
      </c>
      <c r="J3195" s="18">
        <f t="shared" si="205"/>
        <v>7.0164426802345831E-2</v>
      </c>
      <c r="K3195" s="139"/>
      <c r="M3195" s="93"/>
    </row>
    <row r="3196" spans="1:13">
      <c r="A3196" s="11">
        <f t="shared" si="202"/>
        <v>38230</v>
      </c>
      <c r="B3196" s="7">
        <v>38225</v>
      </c>
      <c r="C3196" s="2" t="s">
        <v>0</v>
      </c>
      <c r="F3196" s="11">
        <f t="shared" si="203"/>
        <v>38230</v>
      </c>
      <c r="G3196" s="7">
        <v>38225</v>
      </c>
      <c r="H3196" s="16">
        <v>19486.07</v>
      </c>
      <c r="I3196" s="17">
        <f t="shared" si="204"/>
        <v>3.0339412748009434E-3</v>
      </c>
      <c r="J3196" s="18">
        <f t="shared" si="205"/>
        <v>7.0271014784846791E-2</v>
      </c>
      <c r="K3196" s="139"/>
      <c r="M3196" s="93"/>
    </row>
    <row r="3197" spans="1:13">
      <c r="A3197" s="11">
        <f t="shared" si="202"/>
        <v>38230</v>
      </c>
      <c r="B3197" s="7">
        <v>38226</v>
      </c>
      <c r="C3197" s="2" t="s">
        <v>0</v>
      </c>
      <c r="F3197" s="11">
        <f t="shared" si="203"/>
        <v>38230</v>
      </c>
      <c r="G3197" s="7">
        <v>38226</v>
      </c>
      <c r="H3197" s="16">
        <v>19674.66</v>
      </c>
      <c r="I3197" s="17">
        <f t="shared" si="204"/>
        <v>9.6316620215469197E-3</v>
      </c>
      <c r="J3197" s="18">
        <f t="shared" si="205"/>
        <v>7.1360608672132647E-2</v>
      </c>
      <c r="K3197" s="139"/>
      <c r="M3197" s="93"/>
    </row>
    <row r="3198" spans="1:13">
      <c r="A3198" s="11">
        <f t="shared" si="202"/>
        <v>38230</v>
      </c>
      <c r="B3198" s="7">
        <v>38229</v>
      </c>
      <c r="C3198" s="2" t="s">
        <v>0</v>
      </c>
      <c r="F3198" s="11">
        <f t="shared" si="203"/>
        <v>38230</v>
      </c>
      <c r="G3198" s="7">
        <v>38229</v>
      </c>
      <c r="H3198" s="16">
        <v>19673.82</v>
      </c>
      <c r="I3198" s="17">
        <f t="shared" si="204"/>
        <v>-4.2695423057137083E-5</v>
      </c>
      <c r="J3198" s="18">
        <f t="shared" si="205"/>
        <v>7.1260056672589417E-2</v>
      </c>
      <c r="K3198" s="139"/>
      <c r="M3198" s="93"/>
    </row>
    <row r="3199" spans="1:13">
      <c r="A3199" s="11">
        <f t="shared" si="202"/>
        <v>38230</v>
      </c>
      <c r="B3199" s="7">
        <v>38230</v>
      </c>
      <c r="C3199" s="2" t="s">
        <v>0</v>
      </c>
      <c r="F3199" s="11">
        <f t="shared" si="203"/>
        <v>38230</v>
      </c>
      <c r="G3199" s="7">
        <v>38230</v>
      </c>
      <c r="H3199" s="16">
        <v>19674.88</v>
      </c>
      <c r="I3199" s="17">
        <f t="shared" si="204"/>
        <v>5.3877256440897705E-5</v>
      </c>
      <c r="J3199" s="18">
        <f t="shared" si="205"/>
        <v>7.1207202332994865E-2</v>
      </c>
      <c r="K3199" s="139"/>
      <c r="M3199" s="93"/>
    </row>
    <row r="3200" spans="1:13">
      <c r="A3200" s="11">
        <f t="shared" si="202"/>
        <v>38260</v>
      </c>
      <c r="B3200" s="7">
        <v>38231</v>
      </c>
      <c r="C3200" s="2" t="s">
        <v>0</v>
      </c>
      <c r="F3200" s="11">
        <f t="shared" si="203"/>
        <v>38260</v>
      </c>
      <c r="G3200" s="7">
        <v>38231</v>
      </c>
      <c r="H3200" s="16">
        <v>19820.14</v>
      </c>
      <c r="I3200" s="17">
        <f t="shared" si="204"/>
        <v>7.3558972747234993E-3</v>
      </c>
      <c r="J3200" s="18">
        <f t="shared" si="205"/>
        <v>7.2108531579616358E-2</v>
      </c>
      <c r="K3200" s="139"/>
      <c r="M3200" s="93"/>
    </row>
    <row r="3201" spans="1:13">
      <c r="A3201" s="11">
        <f t="shared" si="202"/>
        <v>38260</v>
      </c>
      <c r="B3201" s="7">
        <v>38232</v>
      </c>
      <c r="C3201" s="2" t="s">
        <v>0</v>
      </c>
      <c r="F3201" s="11">
        <f t="shared" si="203"/>
        <v>38260</v>
      </c>
      <c r="G3201" s="7">
        <v>38232</v>
      </c>
      <c r="H3201" s="16">
        <v>19903.37</v>
      </c>
      <c r="I3201" s="17">
        <f t="shared" si="204"/>
        <v>4.1904716775311929E-3</v>
      </c>
      <c r="J3201" s="18">
        <f t="shared" si="205"/>
        <v>6.8670902656389698E-2</v>
      </c>
      <c r="K3201" s="139"/>
      <c r="M3201" s="93"/>
    </row>
    <row r="3202" spans="1:13">
      <c r="A3202" s="11">
        <f t="shared" si="202"/>
        <v>38260</v>
      </c>
      <c r="B3202" s="7">
        <v>38233</v>
      </c>
      <c r="C3202" s="2" t="s">
        <v>0</v>
      </c>
      <c r="F3202" s="11">
        <f t="shared" si="203"/>
        <v>38260</v>
      </c>
      <c r="G3202" s="7">
        <v>38233</v>
      </c>
      <c r="H3202" s="16">
        <v>19833.59</v>
      </c>
      <c r="I3202" s="17">
        <f t="shared" si="204"/>
        <v>-3.5120991503669288E-3</v>
      </c>
      <c r="J3202" s="18">
        <f t="shared" si="205"/>
        <v>6.9027279954118059E-2</v>
      </c>
      <c r="K3202" s="139"/>
      <c r="M3202" s="93"/>
    </row>
    <row r="3203" spans="1:13">
      <c r="A3203" s="11">
        <f t="shared" ref="A3203:A3266" si="206">EOMONTH(B3203,0)</f>
        <v>38260</v>
      </c>
      <c r="B3203" s="7">
        <v>38236</v>
      </c>
      <c r="C3203" s="2" t="s">
        <v>0</v>
      </c>
      <c r="F3203" s="11">
        <f t="shared" ref="F3203:F3266" si="207">EOMONTH(G3203,0)</f>
        <v>38260</v>
      </c>
      <c r="G3203" s="7">
        <v>38236</v>
      </c>
      <c r="H3203" s="16">
        <v>19840.05</v>
      </c>
      <c r="I3203" s="17">
        <f t="shared" si="204"/>
        <v>3.2565703863263911E-4</v>
      </c>
      <c r="J3203" s="18">
        <f t="shared" si="205"/>
        <v>6.8246057658661777E-2</v>
      </c>
      <c r="K3203" s="139"/>
      <c r="M3203" s="93"/>
    </row>
    <row r="3204" spans="1:13">
      <c r="A3204" s="11">
        <f t="shared" si="206"/>
        <v>38260</v>
      </c>
      <c r="B3204" s="7">
        <v>38237</v>
      </c>
      <c r="C3204" s="2" t="s">
        <v>0</v>
      </c>
      <c r="F3204" s="11">
        <f t="shared" si="207"/>
        <v>38260</v>
      </c>
      <c r="G3204" s="7">
        <v>38237</v>
      </c>
      <c r="H3204" s="16">
        <v>19909.52</v>
      </c>
      <c r="I3204" s="17">
        <f t="shared" ref="I3204:I3267" si="208">IF(AND(ISNUMBER(H3203),ISNUMBER(H3204)),LN(H3204/H3203)," ")</f>
        <v>3.4953872824523891E-3</v>
      </c>
      <c r="J3204" s="18">
        <f t="shared" si="205"/>
        <v>6.8314421464518577E-2</v>
      </c>
      <c r="K3204" s="139"/>
      <c r="M3204" s="93"/>
    </row>
    <row r="3205" spans="1:13">
      <c r="A3205" s="11">
        <f t="shared" si="206"/>
        <v>38260</v>
      </c>
      <c r="B3205" s="7">
        <v>38238</v>
      </c>
      <c r="C3205" s="2" t="s">
        <v>0</v>
      </c>
      <c r="F3205" s="11">
        <f t="shared" si="207"/>
        <v>38260</v>
      </c>
      <c r="G3205" s="7">
        <v>38238</v>
      </c>
      <c r="H3205" s="16">
        <v>19907.36</v>
      </c>
      <c r="I3205" s="17">
        <f t="shared" si="208"/>
        <v>-1.0849669798934986E-4</v>
      </c>
      <c r="J3205" s="18">
        <f t="shared" si="205"/>
        <v>6.7974748719238601E-2</v>
      </c>
      <c r="K3205" s="139"/>
      <c r="M3205" s="93"/>
    </row>
    <row r="3206" spans="1:13">
      <c r="A3206" s="11">
        <f t="shared" si="206"/>
        <v>38260</v>
      </c>
      <c r="B3206" s="7">
        <v>38239</v>
      </c>
      <c r="C3206" s="2" t="s">
        <v>0</v>
      </c>
      <c r="F3206" s="11">
        <f t="shared" si="207"/>
        <v>38260</v>
      </c>
      <c r="G3206" s="7">
        <v>38239</v>
      </c>
      <c r="H3206" s="16">
        <v>19928.23</v>
      </c>
      <c r="I3206" s="17">
        <f t="shared" si="208"/>
        <v>1.0478068435501686E-3</v>
      </c>
      <c r="J3206" s="18">
        <f t="shared" si="205"/>
        <v>6.7751565914095799E-2</v>
      </c>
      <c r="K3206" s="139"/>
      <c r="M3206" s="93"/>
    </row>
    <row r="3207" spans="1:13">
      <c r="A3207" s="11">
        <f t="shared" si="206"/>
        <v>38260</v>
      </c>
      <c r="B3207" s="7">
        <v>38240</v>
      </c>
      <c r="C3207" s="2" t="s">
        <v>0</v>
      </c>
      <c r="F3207" s="11">
        <f t="shared" si="207"/>
        <v>38260</v>
      </c>
      <c r="G3207" s="7">
        <v>38240</v>
      </c>
      <c r="H3207" s="16">
        <v>19957.36</v>
      </c>
      <c r="I3207" s="17">
        <f t="shared" si="208"/>
        <v>1.46067816368098E-3</v>
      </c>
      <c r="J3207" s="18">
        <f t="shared" si="205"/>
        <v>6.7612176169151605E-2</v>
      </c>
      <c r="K3207" s="139"/>
      <c r="M3207" s="93"/>
    </row>
    <row r="3208" spans="1:13">
      <c r="A3208" s="11">
        <f t="shared" si="206"/>
        <v>38260</v>
      </c>
      <c r="B3208" s="7">
        <v>38243</v>
      </c>
      <c r="C3208" s="2" t="s">
        <v>0</v>
      </c>
      <c r="F3208" s="11">
        <f t="shared" si="207"/>
        <v>38260</v>
      </c>
      <c r="G3208" s="7">
        <v>38243</v>
      </c>
      <c r="H3208" s="16">
        <v>20043.77</v>
      </c>
      <c r="I3208" s="17">
        <f t="shared" si="208"/>
        <v>4.3203846695692872E-3</v>
      </c>
      <c r="J3208" s="18">
        <f t="shared" si="205"/>
        <v>6.4375341366248853E-2</v>
      </c>
      <c r="K3208" s="139"/>
      <c r="M3208" s="93"/>
    </row>
    <row r="3209" spans="1:13">
      <c r="A3209" s="11">
        <f t="shared" si="206"/>
        <v>38260</v>
      </c>
      <c r="B3209" s="7">
        <v>38244</v>
      </c>
      <c r="C3209" s="2" t="s">
        <v>0</v>
      </c>
      <c r="F3209" s="11">
        <f t="shared" si="207"/>
        <v>38260</v>
      </c>
      <c r="G3209" s="7">
        <v>38244</v>
      </c>
      <c r="H3209" s="16">
        <v>20117.09</v>
      </c>
      <c r="I3209" s="17">
        <f t="shared" si="208"/>
        <v>3.6513202884278164E-3</v>
      </c>
      <c r="J3209" s="18">
        <f t="shared" si="205"/>
        <v>6.4526377234935275E-2</v>
      </c>
      <c r="K3209" s="139"/>
      <c r="M3209" s="93"/>
    </row>
    <row r="3210" spans="1:13">
      <c r="A3210" s="11">
        <f t="shared" si="206"/>
        <v>38260</v>
      </c>
      <c r="B3210" s="7">
        <v>38245</v>
      </c>
      <c r="C3210" s="2" t="s">
        <v>0</v>
      </c>
      <c r="F3210" s="11">
        <f t="shared" si="207"/>
        <v>38260</v>
      </c>
      <c r="G3210" s="7">
        <v>38245</v>
      </c>
      <c r="H3210" s="16">
        <v>20129.55</v>
      </c>
      <c r="I3210" s="17">
        <f t="shared" si="208"/>
        <v>6.1918214281157314E-4</v>
      </c>
      <c r="J3210" s="18">
        <f t="shared" si="205"/>
        <v>6.3866038535449907E-2</v>
      </c>
      <c r="K3210" s="139"/>
      <c r="M3210" s="93"/>
    </row>
    <row r="3211" spans="1:13">
      <c r="A3211" s="11">
        <f t="shared" si="206"/>
        <v>38260</v>
      </c>
      <c r="B3211" s="7">
        <v>38246</v>
      </c>
      <c r="C3211" s="2" t="s">
        <v>0</v>
      </c>
      <c r="F3211" s="11">
        <f t="shared" si="207"/>
        <v>38260</v>
      </c>
      <c r="G3211" s="7">
        <v>38246</v>
      </c>
      <c r="H3211" s="16">
        <v>20130.75</v>
      </c>
      <c r="I3211" s="17">
        <f t="shared" si="208"/>
        <v>5.961207444326752E-5</v>
      </c>
      <c r="J3211" s="18">
        <f t="shared" si="205"/>
        <v>6.3632190448907347E-2</v>
      </c>
      <c r="K3211" s="139"/>
      <c r="M3211" s="93"/>
    </row>
    <row r="3212" spans="1:13">
      <c r="A3212" s="11">
        <f t="shared" si="206"/>
        <v>38260</v>
      </c>
      <c r="B3212" s="7">
        <v>38247</v>
      </c>
      <c r="C3212" s="2" t="s">
        <v>0</v>
      </c>
      <c r="F3212" s="11">
        <f t="shared" si="207"/>
        <v>38260</v>
      </c>
      <c r="G3212" s="7">
        <v>38247</v>
      </c>
      <c r="H3212" s="16">
        <v>20169.38</v>
      </c>
      <c r="I3212" s="17">
        <f t="shared" si="208"/>
        <v>1.9171159910159735E-3</v>
      </c>
      <c r="J3212" s="18">
        <f t="shared" si="205"/>
        <v>6.3462508876996657E-2</v>
      </c>
      <c r="K3212" s="139"/>
      <c r="M3212" s="93"/>
    </row>
    <row r="3213" spans="1:13">
      <c r="A3213" s="11">
        <f t="shared" si="206"/>
        <v>38260</v>
      </c>
      <c r="B3213" s="7">
        <v>38250</v>
      </c>
      <c r="C3213" s="2" t="s">
        <v>0</v>
      </c>
      <c r="F3213" s="11">
        <f t="shared" si="207"/>
        <v>38260</v>
      </c>
      <c r="G3213" s="7">
        <v>38250</v>
      </c>
      <c r="H3213" s="16">
        <v>20188.009999999998</v>
      </c>
      <c r="I3213" s="17">
        <f t="shared" si="208"/>
        <v>9.2325104885801425E-4</v>
      </c>
      <c r="J3213" s="18">
        <f t="shared" si="205"/>
        <v>6.284757981947374E-2</v>
      </c>
      <c r="K3213" s="139"/>
      <c r="M3213" s="93"/>
    </row>
    <row r="3214" spans="1:13">
      <c r="A3214" s="11">
        <f t="shared" si="206"/>
        <v>38260</v>
      </c>
      <c r="B3214" s="7">
        <v>38251</v>
      </c>
      <c r="C3214" s="2" t="s">
        <v>0</v>
      </c>
      <c r="F3214" s="11">
        <f t="shared" si="207"/>
        <v>38260</v>
      </c>
      <c r="G3214" s="7">
        <v>38251</v>
      </c>
      <c r="H3214" s="16">
        <v>20190.91</v>
      </c>
      <c r="I3214" s="17">
        <f t="shared" si="208"/>
        <v>1.4363930511214102E-4</v>
      </c>
      <c r="J3214" s="18">
        <f t="shared" si="205"/>
        <v>6.1817084352659785E-2</v>
      </c>
      <c r="K3214" s="139"/>
      <c r="M3214" s="93"/>
    </row>
    <row r="3215" spans="1:13">
      <c r="A3215" s="11">
        <f t="shared" si="206"/>
        <v>38260</v>
      </c>
      <c r="B3215" s="7">
        <v>38252</v>
      </c>
      <c r="C3215" s="2" t="s">
        <v>0</v>
      </c>
      <c r="F3215" s="11">
        <f t="shared" si="207"/>
        <v>38260</v>
      </c>
      <c r="G3215" s="7">
        <v>38252</v>
      </c>
      <c r="H3215" s="16">
        <v>20255.48</v>
      </c>
      <c r="I3215" s="17">
        <f t="shared" si="208"/>
        <v>3.1928710994724159E-3</v>
      </c>
      <c r="J3215" s="18">
        <f t="shared" si="205"/>
        <v>6.1441287469345816E-2</v>
      </c>
      <c r="K3215" s="139"/>
      <c r="M3215" s="93"/>
    </row>
    <row r="3216" spans="1:13">
      <c r="A3216" s="11">
        <f t="shared" si="206"/>
        <v>38260</v>
      </c>
      <c r="B3216" s="7">
        <v>38253</v>
      </c>
      <c r="C3216" s="2" t="s">
        <v>0</v>
      </c>
      <c r="F3216" s="11">
        <f t="shared" si="207"/>
        <v>38260</v>
      </c>
      <c r="G3216" s="7">
        <v>38253</v>
      </c>
      <c r="H3216" s="16">
        <v>20226.93</v>
      </c>
      <c r="I3216" s="17">
        <f t="shared" si="208"/>
        <v>-1.4104893820947591E-3</v>
      </c>
      <c r="J3216" s="18">
        <f t="shared" si="205"/>
        <v>6.1083938121425686E-2</v>
      </c>
      <c r="K3216" s="139"/>
      <c r="M3216" s="93"/>
    </row>
    <row r="3217" spans="1:13">
      <c r="A3217" s="11">
        <f t="shared" si="206"/>
        <v>38260</v>
      </c>
      <c r="B3217" s="7">
        <v>38254</v>
      </c>
      <c r="C3217" s="2" t="s">
        <v>0</v>
      </c>
      <c r="F3217" s="11">
        <f t="shared" si="207"/>
        <v>38260</v>
      </c>
      <c r="G3217" s="7">
        <v>38254</v>
      </c>
      <c r="H3217" s="16">
        <v>20176.14</v>
      </c>
      <c r="I3217" s="17">
        <f t="shared" si="208"/>
        <v>-2.5141667083107893E-3</v>
      </c>
      <c r="J3217" s="18">
        <f t="shared" si="205"/>
        <v>6.102958833526545E-2</v>
      </c>
      <c r="K3217" s="139"/>
      <c r="M3217" s="93"/>
    </row>
    <row r="3218" spans="1:13">
      <c r="A3218" s="11">
        <f t="shared" si="206"/>
        <v>38260</v>
      </c>
      <c r="B3218" s="7">
        <v>38257</v>
      </c>
      <c r="C3218" s="2" t="s">
        <v>0</v>
      </c>
      <c r="F3218" s="11">
        <f t="shared" si="207"/>
        <v>38260</v>
      </c>
      <c r="G3218" s="7">
        <v>38257</v>
      </c>
      <c r="H3218" s="16">
        <v>20166.96</v>
      </c>
      <c r="I3218" s="17">
        <f t="shared" si="208"/>
        <v>-4.5509641839330529E-4</v>
      </c>
      <c r="J3218" s="18">
        <f t="shared" si="205"/>
        <v>6.1039605980909621E-2</v>
      </c>
      <c r="K3218" s="139"/>
      <c r="M3218" s="93"/>
    </row>
    <row r="3219" spans="1:13">
      <c r="A3219" s="11">
        <f t="shared" si="206"/>
        <v>38260</v>
      </c>
      <c r="B3219" s="7">
        <v>38258</v>
      </c>
      <c r="C3219" s="2" t="s">
        <v>0</v>
      </c>
      <c r="F3219" s="11">
        <f t="shared" si="207"/>
        <v>38260</v>
      </c>
      <c r="G3219" s="7">
        <v>38258</v>
      </c>
      <c r="H3219" s="16">
        <v>20211.11</v>
      </c>
      <c r="I3219" s="17">
        <f t="shared" si="208"/>
        <v>2.1868314951471795E-3</v>
      </c>
      <c r="J3219" s="18">
        <f t="shared" si="205"/>
        <v>6.0935650715374823E-2</v>
      </c>
      <c r="K3219" s="139"/>
      <c r="M3219" s="93"/>
    </row>
    <row r="3220" spans="1:13">
      <c r="A3220" s="11">
        <f t="shared" si="206"/>
        <v>38260</v>
      </c>
      <c r="B3220" s="7">
        <v>38259</v>
      </c>
      <c r="C3220" s="2" t="s">
        <v>0</v>
      </c>
      <c r="F3220" s="11">
        <f t="shared" si="207"/>
        <v>38260</v>
      </c>
      <c r="G3220" s="7">
        <v>38259</v>
      </c>
      <c r="H3220" s="16">
        <v>20375.59</v>
      </c>
      <c r="I3220" s="17">
        <f t="shared" si="208"/>
        <v>8.1051625502990277E-3</v>
      </c>
      <c r="J3220" s="18">
        <f t="shared" si="205"/>
        <v>6.0769386634357596E-2</v>
      </c>
      <c r="K3220" s="139"/>
      <c r="M3220" s="93"/>
    </row>
    <row r="3221" spans="1:13">
      <c r="A3221" s="11">
        <f t="shared" si="206"/>
        <v>38260</v>
      </c>
      <c r="B3221" s="7">
        <v>38260</v>
      </c>
      <c r="C3221" s="2" t="s">
        <v>0</v>
      </c>
      <c r="F3221" s="11">
        <f t="shared" si="207"/>
        <v>38260</v>
      </c>
      <c r="G3221" s="7">
        <v>38260</v>
      </c>
      <c r="H3221" s="16">
        <v>20418.830000000002</v>
      </c>
      <c r="I3221" s="17">
        <f t="shared" si="208"/>
        <v>2.1198985642286602E-3</v>
      </c>
      <c r="J3221" s="18">
        <f t="shared" si="205"/>
        <v>6.0253192701102971E-2</v>
      </c>
      <c r="K3221" s="139"/>
      <c r="M3221" s="93"/>
    </row>
    <row r="3222" spans="1:13">
      <c r="A3222" s="11">
        <f t="shared" si="206"/>
        <v>38291</v>
      </c>
      <c r="B3222" s="7">
        <v>38261</v>
      </c>
      <c r="C3222" s="2" t="s">
        <v>0</v>
      </c>
      <c r="F3222" s="11">
        <f t="shared" si="207"/>
        <v>38291</v>
      </c>
      <c r="G3222" s="7">
        <v>38261</v>
      </c>
      <c r="H3222" s="16">
        <v>20393.09</v>
      </c>
      <c r="I3222" s="17">
        <f t="shared" si="208"/>
        <v>-1.2613963475845192E-3</v>
      </c>
      <c r="J3222" s="18">
        <f t="shared" si="205"/>
        <v>6.0350420906518133E-2</v>
      </c>
      <c r="K3222" s="139"/>
      <c r="M3222" s="93"/>
    </row>
    <row r="3223" spans="1:13">
      <c r="A3223" s="11">
        <f t="shared" si="206"/>
        <v>38291</v>
      </c>
      <c r="B3223" s="7">
        <v>38264</v>
      </c>
      <c r="C3223" s="2" t="s">
        <v>0</v>
      </c>
      <c r="F3223" s="11">
        <f t="shared" si="207"/>
        <v>38291</v>
      </c>
      <c r="G3223" s="7">
        <v>38264</v>
      </c>
      <c r="H3223" s="16">
        <v>20581.93</v>
      </c>
      <c r="I3223" s="17">
        <f t="shared" si="208"/>
        <v>9.2173883985523525E-3</v>
      </c>
      <c r="J3223" s="18">
        <f t="shared" si="205"/>
        <v>6.1860034960025505E-2</v>
      </c>
      <c r="K3223" s="139"/>
      <c r="M3223" s="93"/>
    </row>
    <row r="3224" spans="1:13">
      <c r="A3224" s="11">
        <f t="shared" si="206"/>
        <v>38291</v>
      </c>
      <c r="B3224" s="7">
        <v>38265</v>
      </c>
      <c r="C3224" s="2" t="s">
        <v>0</v>
      </c>
      <c r="F3224" s="11">
        <f t="shared" si="207"/>
        <v>38291</v>
      </c>
      <c r="G3224" s="7">
        <v>38265</v>
      </c>
      <c r="H3224" s="16">
        <v>20606.849999999999</v>
      </c>
      <c r="I3224" s="17">
        <f t="shared" si="208"/>
        <v>1.2100384153470483E-3</v>
      </c>
      <c r="J3224" s="18">
        <f t="shared" si="205"/>
        <v>6.178680608995301E-2</v>
      </c>
      <c r="K3224" s="139"/>
      <c r="M3224" s="93"/>
    </row>
    <row r="3225" spans="1:13">
      <c r="A3225" s="11">
        <f t="shared" si="206"/>
        <v>38291</v>
      </c>
      <c r="B3225" s="7">
        <v>38266</v>
      </c>
      <c r="C3225" s="2" t="s">
        <v>0</v>
      </c>
      <c r="F3225" s="11">
        <f t="shared" si="207"/>
        <v>38291</v>
      </c>
      <c r="G3225" s="7">
        <v>38266</v>
      </c>
      <c r="H3225" s="16">
        <v>20620.5</v>
      </c>
      <c r="I3225" s="17">
        <f t="shared" si="208"/>
        <v>6.6218180400998789E-4</v>
      </c>
      <c r="J3225" s="18">
        <f t="shared" si="205"/>
        <v>6.1251623809831846E-2</v>
      </c>
      <c r="K3225" s="139"/>
      <c r="M3225" s="93"/>
    </row>
    <row r="3226" spans="1:13">
      <c r="A3226" s="11">
        <f t="shared" si="206"/>
        <v>38291</v>
      </c>
      <c r="B3226" s="7">
        <v>38267</v>
      </c>
      <c r="C3226" s="2" t="s">
        <v>0</v>
      </c>
      <c r="F3226" s="11">
        <f t="shared" si="207"/>
        <v>38291</v>
      </c>
      <c r="G3226" s="7">
        <v>38267</v>
      </c>
      <c r="H3226" s="16">
        <v>20624.77</v>
      </c>
      <c r="I3226" s="17">
        <f t="shared" si="208"/>
        <v>2.0705404596730914E-4</v>
      </c>
      <c r="J3226" s="18">
        <f t="shared" si="205"/>
        <v>6.0976748090928755E-2</v>
      </c>
      <c r="K3226" s="139"/>
      <c r="M3226" s="93"/>
    </row>
    <row r="3227" spans="1:13">
      <c r="A3227" s="11">
        <f t="shared" si="206"/>
        <v>38291</v>
      </c>
      <c r="B3227" s="7">
        <v>38268</v>
      </c>
      <c r="C3227" s="2" t="s">
        <v>0</v>
      </c>
      <c r="F3227" s="11">
        <f t="shared" si="207"/>
        <v>38291</v>
      </c>
      <c r="G3227" s="7">
        <v>38268</v>
      </c>
      <c r="H3227" s="16">
        <v>20545.63</v>
      </c>
      <c r="I3227" s="17">
        <f t="shared" si="208"/>
        <v>-3.844514382954415E-3</v>
      </c>
      <c r="J3227" s="18">
        <f t="shared" si="205"/>
        <v>6.1497259412660758E-2</v>
      </c>
      <c r="K3227" s="139"/>
      <c r="M3227" s="93"/>
    </row>
    <row r="3228" spans="1:13">
      <c r="A3228" s="11">
        <f t="shared" si="206"/>
        <v>38291</v>
      </c>
      <c r="B3228" s="7">
        <v>38271</v>
      </c>
      <c r="C3228" s="2" t="s">
        <v>0</v>
      </c>
      <c r="F3228" s="11">
        <f t="shared" si="207"/>
        <v>38291</v>
      </c>
      <c r="G3228" s="7">
        <v>38271</v>
      </c>
      <c r="H3228" s="16">
        <v>20657.78</v>
      </c>
      <c r="I3228" s="17">
        <f t="shared" si="208"/>
        <v>5.4437376400108435E-3</v>
      </c>
      <c r="J3228" s="18">
        <f t="shared" si="205"/>
        <v>6.1227105052934799E-2</v>
      </c>
      <c r="K3228" s="139"/>
      <c r="M3228" s="93"/>
    </row>
    <row r="3229" spans="1:13">
      <c r="A3229" s="11">
        <f t="shared" si="206"/>
        <v>38291</v>
      </c>
      <c r="B3229" s="7">
        <v>38272</v>
      </c>
      <c r="C3229" s="2" t="s">
        <v>0</v>
      </c>
      <c r="F3229" s="11">
        <f t="shared" si="207"/>
        <v>38291</v>
      </c>
      <c r="G3229" s="7">
        <v>38272</v>
      </c>
      <c r="H3229" s="16">
        <v>20725.759999999998</v>
      </c>
      <c r="I3229" s="17">
        <f t="shared" si="208"/>
        <v>3.285367136109925E-3</v>
      </c>
      <c r="J3229" s="18">
        <f t="shared" ref="J3229:J3292" si="209">IF(ISNUMBER(I3229),STDEV(I3140:I3229)*SQRT(252),"")</f>
        <v>6.1345399935887238E-2</v>
      </c>
      <c r="K3229" s="139"/>
      <c r="M3229" s="93"/>
    </row>
    <row r="3230" spans="1:13">
      <c r="A3230" s="11">
        <f t="shared" si="206"/>
        <v>38291</v>
      </c>
      <c r="B3230" s="7">
        <v>38273</v>
      </c>
      <c r="C3230" s="2" t="s">
        <v>0</v>
      </c>
      <c r="F3230" s="11">
        <f t="shared" si="207"/>
        <v>38291</v>
      </c>
      <c r="G3230" s="7">
        <v>38273</v>
      </c>
      <c r="H3230" s="16">
        <v>20767</v>
      </c>
      <c r="I3230" s="17">
        <f t="shared" si="208"/>
        <v>1.9878173242612427E-3</v>
      </c>
      <c r="J3230" s="18">
        <f t="shared" si="209"/>
        <v>6.0546525975377755E-2</v>
      </c>
      <c r="K3230" s="139"/>
      <c r="M3230" s="93"/>
    </row>
    <row r="3231" spans="1:13">
      <c r="A3231" s="11">
        <f t="shared" si="206"/>
        <v>38291</v>
      </c>
      <c r="B3231" s="7">
        <v>38274</v>
      </c>
      <c r="C3231" s="2" t="s">
        <v>0</v>
      </c>
      <c r="F3231" s="11">
        <f t="shared" si="207"/>
        <v>38291</v>
      </c>
      <c r="G3231" s="7">
        <v>38274</v>
      </c>
      <c r="H3231" s="16">
        <v>20675.21</v>
      </c>
      <c r="I3231" s="17">
        <f t="shared" si="208"/>
        <v>-4.4297903079914287E-3</v>
      </c>
      <c r="J3231" s="18">
        <f t="shared" si="209"/>
        <v>6.121530995924547E-2</v>
      </c>
      <c r="K3231" s="139"/>
      <c r="M3231" s="93"/>
    </row>
    <row r="3232" spans="1:13">
      <c r="A3232" s="11">
        <f t="shared" si="206"/>
        <v>38291</v>
      </c>
      <c r="B3232" s="7">
        <v>38275</v>
      </c>
      <c r="C3232" s="2" t="s">
        <v>0</v>
      </c>
      <c r="F3232" s="11">
        <f t="shared" si="207"/>
        <v>38291</v>
      </c>
      <c r="G3232" s="7">
        <v>38275</v>
      </c>
      <c r="H3232" s="16">
        <v>20740.16</v>
      </c>
      <c r="I3232" s="17">
        <f t="shared" si="208"/>
        <v>3.1365192800078589E-3</v>
      </c>
      <c r="J3232" s="18">
        <f t="shared" si="209"/>
        <v>6.119325090111799E-2</v>
      </c>
      <c r="K3232" s="139"/>
      <c r="M3232" s="93"/>
    </row>
    <row r="3233" spans="1:13">
      <c r="A3233" s="11">
        <f t="shared" si="206"/>
        <v>38291</v>
      </c>
      <c r="B3233" s="7">
        <v>38278</v>
      </c>
      <c r="C3233" s="2" t="s">
        <v>0</v>
      </c>
      <c r="F3233" s="11">
        <f t="shared" si="207"/>
        <v>38291</v>
      </c>
      <c r="G3233" s="7">
        <v>38278</v>
      </c>
      <c r="H3233" s="16">
        <v>20682.98</v>
      </c>
      <c r="I3233" s="17">
        <f t="shared" si="208"/>
        <v>-2.760777493850692E-3</v>
      </c>
      <c r="J3233" s="18">
        <f t="shared" si="209"/>
        <v>6.148923330364197E-2</v>
      </c>
      <c r="K3233" s="139"/>
      <c r="M3233" s="93"/>
    </row>
    <row r="3234" spans="1:13">
      <c r="A3234" s="11">
        <f t="shared" si="206"/>
        <v>38291</v>
      </c>
      <c r="B3234" s="7">
        <v>38279</v>
      </c>
      <c r="C3234" s="2" t="s">
        <v>0</v>
      </c>
      <c r="F3234" s="11">
        <f t="shared" si="207"/>
        <v>38291</v>
      </c>
      <c r="G3234" s="7">
        <v>38279</v>
      </c>
      <c r="H3234" s="16">
        <v>20713.169999999998</v>
      </c>
      <c r="I3234" s="17">
        <f t="shared" si="208"/>
        <v>1.458590006674224E-3</v>
      </c>
      <c r="J3234" s="18">
        <f t="shared" si="209"/>
        <v>6.1157536474214944E-2</v>
      </c>
      <c r="K3234" s="139"/>
      <c r="M3234" s="93"/>
    </row>
    <row r="3235" spans="1:13">
      <c r="A3235" s="11">
        <f t="shared" si="206"/>
        <v>38291</v>
      </c>
      <c r="B3235" s="7">
        <v>38280</v>
      </c>
      <c r="C3235" s="2" t="s">
        <v>0</v>
      </c>
      <c r="F3235" s="11">
        <f t="shared" si="207"/>
        <v>38291</v>
      </c>
      <c r="G3235" s="7">
        <v>38280</v>
      </c>
      <c r="H3235" s="16">
        <v>20629.189999999999</v>
      </c>
      <c r="I3235" s="17">
        <f t="shared" si="208"/>
        <v>-4.0626667422607645E-3</v>
      </c>
      <c r="J3235" s="18">
        <f t="shared" si="209"/>
        <v>6.1254248655431075E-2</v>
      </c>
      <c r="K3235" s="139"/>
      <c r="M3235" s="93"/>
    </row>
    <row r="3236" spans="1:13">
      <c r="A3236" s="11">
        <f t="shared" si="206"/>
        <v>38291</v>
      </c>
      <c r="B3236" s="7">
        <v>38281</v>
      </c>
      <c r="C3236" s="2" t="s">
        <v>0</v>
      </c>
      <c r="F3236" s="11">
        <f t="shared" si="207"/>
        <v>38291</v>
      </c>
      <c r="G3236" s="7">
        <v>38281</v>
      </c>
      <c r="H3236" s="16">
        <v>20661.46</v>
      </c>
      <c r="I3236" s="17">
        <f t="shared" si="208"/>
        <v>1.5630660486142499E-3</v>
      </c>
      <c r="J3236" s="18">
        <f t="shared" si="209"/>
        <v>6.0450315647337417E-2</v>
      </c>
      <c r="K3236" s="139"/>
      <c r="M3236" s="93"/>
    </row>
    <row r="3237" spans="1:13">
      <c r="A3237" s="11">
        <f t="shared" si="206"/>
        <v>38291</v>
      </c>
      <c r="B3237" s="7">
        <v>38282</v>
      </c>
      <c r="C3237" s="2" t="s">
        <v>0</v>
      </c>
      <c r="F3237" s="11">
        <f t="shared" si="207"/>
        <v>38291</v>
      </c>
      <c r="G3237" s="7">
        <v>38282</v>
      </c>
      <c r="H3237" s="16">
        <v>20681.88</v>
      </c>
      <c r="I3237" s="17">
        <f t="shared" si="208"/>
        <v>9.8782544712084828E-4</v>
      </c>
      <c r="J3237" s="18">
        <f t="shared" si="209"/>
        <v>6.0013524654789048E-2</v>
      </c>
      <c r="K3237" s="139"/>
      <c r="M3237" s="93"/>
    </row>
    <row r="3238" spans="1:13">
      <c r="A3238" s="11">
        <f t="shared" si="206"/>
        <v>38291</v>
      </c>
      <c r="B3238" s="7">
        <v>38285</v>
      </c>
      <c r="C3238" s="2" t="s">
        <v>0</v>
      </c>
      <c r="F3238" s="11">
        <f t="shared" si="207"/>
        <v>38291</v>
      </c>
      <c r="G3238" s="7">
        <v>38285</v>
      </c>
      <c r="H3238" s="16">
        <v>20528.34</v>
      </c>
      <c r="I3238" s="17">
        <f t="shared" si="208"/>
        <v>-7.4515841194668477E-3</v>
      </c>
      <c r="J3238" s="18">
        <f t="shared" si="209"/>
        <v>6.0484145725345446E-2</v>
      </c>
      <c r="K3238" s="139"/>
      <c r="M3238" s="93"/>
    </row>
    <row r="3239" spans="1:13">
      <c r="A3239" s="11">
        <f t="shared" si="206"/>
        <v>38291</v>
      </c>
      <c r="B3239" s="7">
        <v>38286</v>
      </c>
      <c r="C3239" s="2" t="s">
        <v>0</v>
      </c>
      <c r="F3239" s="11">
        <f t="shared" si="207"/>
        <v>38291</v>
      </c>
      <c r="G3239" s="7">
        <v>38286</v>
      </c>
      <c r="H3239" s="16">
        <v>20658.599999999999</v>
      </c>
      <c r="I3239" s="17">
        <f t="shared" si="208"/>
        <v>6.3253271209605146E-3</v>
      </c>
      <c r="J3239" s="18">
        <f t="shared" si="209"/>
        <v>6.0784268163771631E-2</v>
      </c>
      <c r="K3239" s="139"/>
      <c r="M3239" s="93"/>
    </row>
    <row r="3240" spans="1:13">
      <c r="A3240" s="11">
        <f t="shared" si="206"/>
        <v>38291</v>
      </c>
      <c r="B3240" s="7">
        <v>38287</v>
      </c>
      <c r="C3240" s="2" t="s">
        <v>0</v>
      </c>
      <c r="F3240" s="11">
        <f t="shared" si="207"/>
        <v>38291</v>
      </c>
      <c r="G3240" s="7">
        <v>38287</v>
      </c>
      <c r="H3240" s="16">
        <v>20856.560000000001</v>
      </c>
      <c r="I3240" s="17">
        <f t="shared" si="208"/>
        <v>9.5368294564189444E-3</v>
      </c>
      <c r="J3240" s="18">
        <f t="shared" si="209"/>
        <v>6.2424338315604767E-2</v>
      </c>
      <c r="K3240" s="139"/>
      <c r="M3240" s="93"/>
    </row>
    <row r="3241" spans="1:13">
      <c r="A3241" s="11">
        <f t="shared" si="206"/>
        <v>38291</v>
      </c>
      <c r="B3241" s="7">
        <v>38288</v>
      </c>
      <c r="C3241" s="2" t="s">
        <v>0</v>
      </c>
      <c r="F3241" s="11">
        <f t="shared" si="207"/>
        <v>38291</v>
      </c>
      <c r="G3241" s="7">
        <v>38288</v>
      </c>
      <c r="H3241" s="16">
        <v>21054.2</v>
      </c>
      <c r="I3241" s="17">
        <f t="shared" si="208"/>
        <v>9.4315381094852661E-3</v>
      </c>
      <c r="J3241" s="18">
        <f t="shared" si="209"/>
        <v>6.3635646608128885E-2</v>
      </c>
      <c r="K3241" s="139"/>
      <c r="M3241" s="93"/>
    </row>
    <row r="3242" spans="1:13">
      <c r="A3242" s="11">
        <f t="shared" si="206"/>
        <v>38291</v>
      </c>
      <c r="B3242" s="7">
        <v>38289</v>
      </c>
      <c r="C3242" s="2" t="s">
        <v>0</v>
      </c>
      <c r="F3242" s="11">
        <f t="shared" si="207"/>
        <v>38291</v>
      </c>
      <c r="G3242" s="7">
        <v>38289</v>
      </c>
      <c r="H3242" s="16">
        <v>21067.75</v>
      </c>
      <c r="I3242" s="17">
        <f t="shared" si="208"/>
        <v>6.4337004660930017E-4</v>
      </c>
      <c r="J3242" s="18">
        <f t="shared" si="209"/>
        <v>6.3545256907808031E-2</v>
      </c>
      <c r="K3242" s="139"/>
      <c r="M3242" s="93"/>
    </row>
    <row r="3243" spans="1:13">
      <c r="A3243" s="11">
        <f t="shared" si="206"/>
        <v>38321</v>
      </c>
      <c r="B3243" s="7">
        <v>38292</v>
      </c>
      <c r="C3243" s="2" t="s">
        <v>0</v>
      </c>
      <c r="F3243" s="11">
        <f t="shared" si="207"/>
        <v>38321</v>
      </c>
      <c r="G3243" s="7">
        <v>38292</v>
      </c>
      <c r="H3243" s="16">
        <v>21136.52</v>
      </c>
      <c r="I3243" s="17">
        <f t="shared" si="208"/>
        <v>3.2589148379750803E-3</v>
      </c>
      <c r="J3243" s="18">
        <f t="shared" si="209"/>
        <v>6.3473366275147478E-2</v>
      </c>
      <c r="K3243" s="139"/>
      <c r="M3243" s="93"/>
    </row>
    <row r="3244" spans="1:13">
      <c r="A3244" s="11">
        <f t="shared" si="206"/>
        <v>38321</v>
      </c>
      <c r="B3244" s="7">
        <v>38293</v>
      </c>
      <c r="C3244" s="2" t="s">
        <v>0</v>
      </c>
      <c r="F3244" s="11">
        <f t="shared" si="207"/>
        <v>38321</v>
      </c>
      <c r="G3244" s="7">
        <v>38293</v>
      </c>
      <c r="H3244" s="16">
        <v>21176.95</v>
      </c>
      <c r="I3244" s="17">
        <f t="shared" si="208"/>
        <v>1.9109759754339535E-3</v>
      </c>
      <c r="J3244" s="18">
        <f t="shared" si="209"/>
        <v>6.3461314680814493E-2</v>
      </c>
      <c r="K3244" s="139"/>
      <c r="M3244" s="93"/>
    </row>
    <row r="3245" spans="1:13">
      <c r="A3245" s="11">
        <f t="shared" si="206"/>
        <v>38321</v>
      </c>
      <c r="B3245" s="7">
        <v>38294</v>
      </c>
      <c r="C3245" s="2" t="s">
        <v>0</v>
      </c>
      <c r="F3245" s="11">
        <f t="shared" si="207"/>
        <v>38321</v>
      </c>
      <c r="G3245" s="7">
        <v>38294</v>
      </c>
      <c r="H3245" s="16">
        <v>21372.49</v>
      </c>
      <c r="I3245" s="17">
        <f t="shared" si="208"/>
        <v>9.1912550005881742E-3</v>
      </c>
      <c r="J3245" s="18">
        <f t="shared" si="209"/>
        <v>6.4833532892929452E-2</v>
      </c>
      <c r="K3245" s="139"/>
      <c r="M3245" s="93"/>
    </row>
    <row r="3246" spans="1:13">
      <c r="A3246" s="11">
        <f t="shared" si="206"/>
        <v>38321</v>
      </c>
      <c r="B3246" s="7">
        <v>38295</v>
      </c>
      <c r="C3246" s="2" t="s">
        <v>0</v>
      </c>
      <c r="F3246" s="11">
        <f t="shared" si="207"/>
        <v>38321</v>
      </c>
      <c r="G3246" s="7">
        <v>38295</v>
      </c>
      <c r="H3246" s="16">
        <v>21405.53</v>
      </c>
      <c r="I3246" s="17">
        <f t="shared" si="208"/>
        <v>1.5447188331708201E-3</v>
      </c>
      <c r="J3246" s="18">
        <f t="shared" si="209"/>
        <v>6.4835680338763066E-2</v>
      </c>
      <c r="K3246" s="139"/>
      <c r="M3246" s="93"/>
    </row>
    <row r="3247" spans="1:13">
      <c r="A3247" s="11">
        <f t="shared" si="206"/>
        <v>38321</v>
      </c>
      <c r="B3247" s="7">
        <v>38296</v>
      </c>
      <c r="C3247" s="2" t="s">
        <v>0</v>
      </c>
      <c r="F3247" s="11">
        <f t="shared" si="207"/>
        <v>38321</v>
      </c>
      <c r="G3247" s="7">
        <v>38296</v>
      </c>
      <c r="H3247" s="16">
        <v>21430.69</v>
      </c>
      <c r="I3247" s="17">
        <f t="shared" si="208"/>
        <v>1.1747069602903453E-3</v>
      </c>
      <c r="J3247" s="18">
        <f t="shared" si="209"/>
        <v>6.4767653365460906E-2</v>
      </c>
      <c r="K3247" s="139"/>
      <c r="M3247" s="93"/>
    </row>
    <row r="3248" spans="1:13">
      <c r="A3248" s="11">
        <f t="shared" si="206"/>
        <v>38321</v>
      </c>
      <c r="B3248" s="7">
        <v>38299</v>
      </c>
      <c r="C3248" s="2" t="s">
        <v>0</v>
      </c>
      <c r="F3248" s="11">
        <f t="shared" si="207"/>
        <v>38321</v>
      </c>
      <c r="G3248" s="7">
        <v>38299</v>
      </c>
      <c r="H3248" s="16">
        <v>21344.89</v>
      </c>
      <c r="I3248" s="17">
        <f t="shared" si="208"/>
        <v>-4.0116400556928777E-3</v>
      </c>
      <c r="J3248" s="18">
        <f t="shared" si="209"/>
        <v>6.5322195733958047E-2</v>
      </c>
      <c r="K3248" s="139"/>
      <c r="M3248" s="93"/>
    </row>
    <row r="3249" spans="1:13">
      <c r="A3249" s="11">
        <f t="shared" si="206"/>
        <v>38321</v>
      </c>
      <c r="B3249" s="7">
        <v>38300</v>
      </c>
      <c r="C3249" s="2" t="s">
        <v>0</v>
      </c>
      <c r="F3249" s="11">
        <f t="shared" si="207"/>
        <v>38321</v>
      </c>
      <c r="G3249" s="7">
        <v>38300</v>
      </c>
      <c r="H3249" s="16">
        <v>21416.54</v>
      </c>
      <c r="I3249" s="17">
        <f t="shared" si="208"/>
        <v>3.3511539279128507E-3</v>
      </c>
      <c r="J3249" s="18">
        <f t="shared" si="209"/>
        <v>6.5065788009997544E-2</v>
      </c>
      <c r="K3249" s="139"/>
      <c r="M3249" s="93"/>
    </row>
    <row r="3250" spans="1:13">
      <c r="A3250" s="11">
        <f t="shared" si="206"/>
        <v>38321</v>
      </c>
      <c r="B3250" s="7">
        <v>38301</v>
      </c>
      <c r="C3250" s="2" t="s">
        <v>0</v>
      </c>
      <c r="F3250" s="11">
        <f t="shared" si="207"/>
        <v>38321</v>
      </c>
      <c r="G3250" s="7">
        <v>38301</v>
      </c>
      <c r="H3250" s="16">
        <v>21481.11</v>
      </c>
      <c r="I3250" s="17">
        <f t="shared" si="208"/>
        <v>3.0104235903180227E-3</v>
      </c>
      <c r="J3250" s="18">
        <f t="shared" si="209"/>
        <v>6.5085379000829433E-2</v>
      </c>
      <c r="K3250" s="139"/>
      <c r="M3250" s="93"/>
    </row>
    <row r="3251" spans="1:13">
      <c r="A3251" s="11">
        <f t="shared" si="206"/>
        <v>38321</v>
      </c>
      <c r="B3251" s="7">
        <v>38302</v>
      </c>
      <c r="C3251" s="2" t="s">
        <v>0</v>
      </c>
      <c r="F3251" s="11">
        <f t="shared" si="207"/>
        <v>38321</v>
      </c>
      <c r="G3251" s="7">
        <v>38302</v>
      </c>
      <c r="H3251" s="16">
        <v>21579</v>
      </c>
      <c r="I3251" s="17">
        <f t="shared" si="208"/>
        <v>4.5466752701685221E-3</v>
      </c>
      <c r="J3251" s="18">
        <f t="shared" si="209"/>
        <v>6.5353002029072876E-2</v>
      </c>
      <c r="K3251" s="139"/>
      <c r="M3251" s="93"/>
    </row>
    <row r="3252" spans="1:13">
      <c r="A3252" s="11">
        <f t="shared" si="206"/>
        <v>38321</v>
      </c>
      <c r="B3252" s="7">
        <v>38303</v>
      </c>
      <c r="C3252" s="2" t="s">
        <v>0</v>
      </c>
      <c r="F3252" s="11">
        <f t="shared" si="207"/>
        <v>38321</v>
      </c>
      <c r="G3252" s="7">
        <v>38303</v>
      </c>
      <c r="H3252" s="16">
        <v>21572.36</v>
      </c>
      <c r="I3252" s="17">
        <f t="shared" si="208"/>
        <v>-3.0775391794866778E-4</v>
      </c>
      <c r="J3252" s="18">
        <f t="shared" si="209"/>
        <v>6.528326252536272E-2</v>
      </c>
      <c r="K3252" s="139"/>
      <c r="M3252" s="93"/>
    </row>
    <row r="3253" spans="1:13">
      <c r="A3253" s="11">
        <f t="shared" si="206"/>
        <v>38321</v>
      </c>
      <c r="B3253" s="7">
        <v>38306</v>
      </c>
      <c r="C3253" s="2" t="s">
        <v>0</v>
      </c>
      <c r="F3253" s="11">
        <f t="shared" si="207"/>
        <v>38321</v>
      </c>
      <c r="G3253" s="7">
        <v>38306</v>
      </c>
      <c r="H3253" s="16">
        <v>21713.200000000001</v>
      </c>
      <c r="I3253" s="17">
        <f t="shared" si="208"/>
        <v>6.5075049055412157E-3</v>
      </c>
      <c r="J3253" s="18">
        <f t="shared" si="209"/>
        <v>6.5755686686213261E-2</v>
      </c>
      <c r="K3253" s="139"/>
      <c r="M3253" s="93"/>
    </row>
    <row r="3254" spans="1:13">
      <c r="A3254" s="11">
        <f t="shared" si="206"/>
        <v>38321</v>
      </c>
      <c r="B3254" s="7">
        <v>38307</v>
      </c>
      <c r="C3254" s="2" t="s">
        <v>0</v>
      </c>
      <c r="F3254" s="11">
        <f t="shared" si="207"/>
        <v>38321</v>
      </c>
      <c r="G3254" s="7">
        <v>38307</v>
      </c>
      <c r="H3254" s="16">
        <v>21651.69</v>
      </c>
      <c r="I3254" s="17">
        <f t="shared" si="208"/>
        <v>-2.8368590927601591E-3</v>
      </c>
      <c r="J3254" s="18">
        <f t="shared" si="209"/>
        <v>6.6066295352915708E-2</v>
      </c>
      <c r="K3254" s="139"/>
      <c r="M3254" s="93"/>
    </row>
    <row r="3255" spans="1:13">
      <c r="A3255" s="11">
        <f t="shared" si="206"/>
        <v>38321</v>
      </c>
      <c r="B3255" s="7">
        <v>38308</v>
      </c>
      <c r="C3255" s="2" t="s">
        <v>0</v>
      </c>
      <c r="F3255" s="11">
        <f t="shared" si="207"/>
        <v>38321</v>
      </c>
      <c r="G3255" s="7">
        <v>38308</v>
      </c>
      <c r="H3255" s="16">
        <v>21685.86</v>
      </c>
      <c r="I3255" s="17">
        <f t="shared" si="208"/>
        <v>1.5769238030691611E-3</v>
      </c>
      <c r="J3255" s="18">
        <f t="shared" si="209"/>
        <v>6.3298132439447902E-2</v>
      </c>
      <c r="K3255" s="139"/>
      <c r="M3255" s="93"/>
    </row>
    <row r="3256" spans="1:13">
      <c r="A3256" s="11">
        <f t="shared" si="206"/>
        <v>38321</v>
      </c>
      <c r="B3256" s="7">
        <v>38309</v>
      </c>
      <c r="C3256" s="2" t="s">
        <v>0</v>
      </c>
      <c r="F3256" s="11">
        <f t="shared" si="207"/>
        <v>38321</v>
      </c>
      <c r="G3256" s="7">
        <v>38309</v>
      </c>
      <c r="H3256" s="16">
        <v>21730.880000000001</v>
      </c>
      <c r="I3256" s="17">
        <f t="shared" si="208"/>
        <v>2.073855205869841E-3</v>
      </c>
      <c r="J3256" s="18">
        <f t="shared" si="209"/>
        <v>6.3309797880095914E-2</v>
      </c>
      <c r="K3256" s="139"/>
      <c r="M3256" s="93"/>
    </row>
    <row r="3257" spans="1:13">
      <c r="A3257" s="11">
        <f t="shared" si="206"/>
        <v>38321</v>
      </c>
      <c r="B3257" s="7">
        <v>38310</v>
      </c>
      <c r="C3257" s="2" t="s">
        <v>0</v>
      </c>
      <c r="F3257" s="11">
        <f t="shared" si="207"/>
        <v>38321</v>
      </c>
      <c r="G3257" s="7">
        <v>38310</v>
      </c>
      <c r="H3257" s="16">
        <v>21688.99</v>
      </c>
      <c r="I3257" s="17">
        <f t="shared" si="208"/>
        <v>-1.9295319399481347E-3</v>
      </c>
      <c r="J3257" s="18">
        <f t="shared" si="209"/>
        <v>6.3533971661842201E-2</v>
      </c>
      <c r="K3257" s="139"/>
      <c r="M3257" s="93"/>
    </row>
    <row r="3258" spans="1:13">
      <c r="A3258" s="11">
        <f t="shared" si="206"/>
        <v>38321</v>
      </c>
      <c r="B3258" s="7">
        <v>38313</v>
      </c>
      <c r="C3258" s="2" t="s">
        <v>0</v>
      </c>
      <c r="F3258" s="11">
        <f t="shared" si="207"/>
        <v>38321</v>
      </c>
      <c r="G3258" s="7">
        <v>38313</v>
      </c>
      <c r="H3258" s="16">
        <v>21465.02</v>
      </c>
      <c r="I3258" s="17">
        <f t="shared" si="208"/>
        <v>-1.038012509170292E-2</v>
      </c>
      <c r="J3258" s="18">
        <f t="shared" si="209"/>
        <v>6.6431363803460777E-2</v>
      </c>
      <c r="K3258" s="139"/>
      <c r="M3258" s="93"/>
    </row>
    <row r="3259" spans="1:13">
      <c r="A3259" s="11">
        <f t="shared" si="206"/>
        <v>38321</v>
      </c>
      <c r="B3259" s="7">
        <v>38314</v>
      </c>
      <c r="C3259" s="2" t="s">
        <v>0</v>
      </c>
      <c r="F3259" s="11">
        <f t="shared" si="207"/>
        <v>38321</v>
      </c>
      <c r="G3259" s="7">
        <v>38314</v>
      </c>
      <c r="H3259" s="16">
        <v>21661.51</v>
      </c>
      <c r="I3259" s="17">
        <f t="shared" si="208"/>
        <v>9.1123194755835784E-3</v>
      </c>
      <c r="J3259" s="18">
        <f t="shared" si="209"/>
        <v>6.5769904226441578E-2</v>
      </c>
      <c r="K3259" s="139"/>
      <c r="M3259" s="93"/>
    </row>
    <row r="3260" spans="1:13">
      <c r="A3260" s="11">
        <f t="shared" si="206"/>
        <v>38321</v>
      </c>
      <c r="B3260" s="7">
        <v>38315</v>
      </c>
      <c r="C3260" s="2" t="s">
        <v>0</v>
      </c>
      <c r="F3260" s="11">
        <f t="shared" si="207"/>
        <v>38321</v>
      </c>
      <c r="G3260" s="7">
        <v>38315</v>
      </c>
      <c r="H3260" s="16">
        <v>21756.48</v>
      </c>
      <c r="I3260" s="17">
        <f t="shared" si="208"/>
        <v>4.374691295505561E-3</v>
      </c>
      <c r="J3260" s="18">
        <f t="shared" si="209"/>
        <v>6.5509517695774663E-2</v>
      </c>
      <c r="K3260" s="139"/>
      <c r="M3260" s="93"/>
    </row>
    <row r="3261" spans="1:13">
      <c r="A3261" s="11">
        <f t="shared" si="206"/>
        <v>38321</v>
      </c>
      <c r="B3261" s="7">
        <v>38316</v>
      </c>
      <c r="C3261" s="2" t="s">
        <v>0</v>
      </c>
      <c r="F3261" s="11">
        <f t="shared" si="207"/>
        <v>38321</v>
      </c>
      <c r="G3261" s="7">
        <v>38316</v>
      </c>
      <c r="H3261" s="16">
        <v>21878.94</v>
      </c>
      <c r="I3261" s="17">
        <f t="shared" si="208"/>
        <v>5.6128861142236506E-3</v>
      </c>
      <c r="J3261" s="18">
        <f t="shared" si="209"/>
        <v>6.4268731557195355E-2</v>
      </c>
      <c r="K3261" s="139"/>
      <c r="M3261" s="93"/>
    </row>
    <row r="3262" spans="1:13">
      <c r="A3262" s="11">
        <f t="shared" si="206"/>
        <v>38321</v>
      </c>
      <c r="B3262" s="7">
        <v>38317</v>
      </c>
      <c r="C3262" s="2" t="s">
        <v>0</v>
      </c>
      <c r="F3262" s="11">
        <f t="shared" si="207"/>
        <v>38321</v>
      </c>
      <c r="G3262" s="7">
        <v>38317</v>
      </c>
      <c r="H3262" s="16">
        <v>21919.19</v>
      </c>
      <c r="I3262" s="17">
        <f t="shared" si="208"/>
        <v>1.8379785315459621E-3</v>
      </c>
      <c r="J3262" s="18">
        <f t="shared" si="209"/>
        <v>6.3687279607517369E-2</v>
      </c>
      <c r="K3262" s="139"/>
      <c r="M3262" s="93"/>
    </row>
    <row r="3263" spans="1:13">
      <c r="A3263" s="11">
        <f t="shared" si="206"/>
        <v>38321</v>
      </c>
      <c r="B3263" s="7">
        <v>38320</v>
      </c>
      <c r="C3263" s="2" t="s">
        <v>0</v>
      </c>
      <c r="F3263" s="11">
        <f t="shared" si="207"/>
        <v>38321</v>
      </c>
      <c r="G3263" s="7">
        <v>38320</v>
      </c>
      <c r="H3263" s="16">
        <v>22015.45</v>
      </c>
      <c r="I3263" s="17">
        <f t="shared" si="208"/>
        <v>4.3819707651789747E-3</v>
      </c>
      <c r="J3263" s="18">
        <f t="shared" si="209"/>
        <v>6.3821008546526531E-2</v>
      </c>
      <c r="K3263" s="139"/>
      <c r="M3263" s="93"/>
    </row>
    <row r="3264" spans="1:13">
      <c r="A3264" s="11">
        <f t="shared" si="206"/>
        <v>38321</v>
      </c>
      <c r="B3264" s="7">
        <v>38321</v>
      </c>
      <c r="C3264" s="2" t="s">
        <v>0</v>
      </c>
      <c r="F3264" s="11">
        <f t="shared" si="207"/>
        <v>38321</v>
      </c>
      <c r="G3264" s="7">
        <v>38321</v>
      </c>
      <c r="H3264" s="16">
        <v>22038.15</v>
      </c>
      <c r="I3264" s="17">
        <f t="shared" si="208"/>
        <v>1.0305628602004168E-3</v>
      </c>
      <c r="J3264" s="18">
        <f t="shared" si="209"/>
        <v>6.3825466445308079E-2</v>
      </c>
      <c r="K3264" s="139"/>
      <c r="M3264" s="93"/>
    </row>
    <row r="3265" spans="1:13">
      <c r="A3265" s="11">
        <f t="shared" si="206"/>
        <v>38352</v>
      </c>
      <c r="B3265" s="7">
        <v>38322</v>
      </c>
      <c r="C3265" s="2" t="s">
        <v>0</v>
      </c>
      <c r="F3265" s="11">
        <f t="shared" si="207"/>
        <v>38352</v>
      </c>
      <c r="G3265" s="7">
        <v>38322</v>
      </c>
      <c r="H3265" s="16">
        <v>21858.28</v>
      </c>
      <c r="I3265" s="17">
        <f t="shared" si="208"/>
        <v>-8.1952453400871445E-3</v>
      </c>
      <c r="J3265" s="18">
        <f t="shared" si="209"/>
        <v>6.5833095721341023E-2</v>
      </c>
      <c r="K3265" s="139"/>
      <c r="M3265" s="93"/>
    </row>
    <row r="3266" spans="1:13">
      <c r="A3266" s="11">
        <f t="shared" si="206"/>
        <v>38352</v>
      </c>
      <c r="B3266" s="7">
        <v>38323</v>
      </c>
      <c r="C3266" s="2" t="s">
        <v>0</v>
      </c>
      <c r="F3266" s="11">
        <f t="shared" si="207"/>
        <v>38352</v>
      </c>
      <c r="G3266" s="7">
        <v>38323</v>
      </c>
      <c r="H3266" s="16">
        <v>22098.59</v>
      </c>
      <c r="I3266" s="17">
        <f t="shared" si="208"/>
        <v>1.0934008455765278E-2</v>
      </c>
      <c r="J3266" s="18">
        <f t="shared" si="209"/>
        <v>6.7717145349039734E-2</v>
      </c>
      <c r="K3266" s="139"/>
      <c r="M3266" s="93"/>
    </row>
    <row r="3267" spans="1:13">
      <c r="A3267" s="11">
        <f t="shared" ref="A3267:A3330" si="210">EOMONTH(B3267,0)</f>
        <v>38352</v>
      </c>
      <c r="B3267" s="7">
        <v>38324</v>
      </c>
      <c r="C3267" s="2" t="s">
        <v>0</v>
      </c>
      <c r="F3267" s="11">
        <f t="shared" ref="F3267:F3330" si="211">EOMONTH(G3267,0)</f>
        <v>38352</v>
      </c>
      <c r="G3267" s="7">
        <v>38324</v>
      </c>
      <c r="H3267" s="16">
        <v>22084.5</v>
      </c>
      <c r="I3267" s="17">
        <f t="shared" si="208"/>
        <v>-6.3780059192959117E-4</v>
      </c>
      <c r="J3267" s="18">
        <f t="shared" si="209"/>
        <v>6.6365863028008329E-2</v>
      </c>
      <c r="K3267" s="139"/>
      <c r="M3267" s="93"/>
    </row>
    <row r="3268" spans="1:13">
      <c r="A3268" s="11">
        <f t="shared" si="210"/>
        <v>38352</v>
      </c>
      <c r="B3268" s="7">
        <v>38327</v>
      </c>
      <c r="C3268" s="2" t="s">
        <v>0</v>
      </c>
      <c r="F3268" s="11">
        <f t="shared" si="211"/>
        <v>38352</v>
      </c>
      <c r="G3268" s="7">
        <v>38327</v>
      </c>
      <c r="H3268" s="16">
        <v>22149.58</v>
      </c>
      <c r="I3268" s="17">
        <f t="shared" ref="I3268:I3331" si="212">IF(AND(ISNUMBER(H3267),ISNUMBER(H3268)),LN(H3268/H3267)," ")</f>
        <v>2.9425296946528293E-3</v>
      </c>
      <c r="J3268" s="18">
        <f t="shared" si="209"/>
        <v>6.6391495696754746E-2</v>
      </c>
      <c r="K3268" s="139"/>
      <c r="M3268" s="93"/>
    </row>
    <row r="3269" spans="1:13">
      <c r="A3269" s="11">
        <f t="shared" si="210"/>
        <v>38352</v>
      </c>
      <c r="B3269" s="7">
        <v>38328</v>
      </c>
      <c r="C3269" s="2" t="s">
        <v>0</v>
      </c>
      <c r="F3269" s="11">
        <f t="shared" si="211"/>
        <v>38352</v>
      </c>
      <c r="G3269" s="7">
        <v>38328</v>
      </c>
      <c r="H3269" s="16">
        <v>22017.35</v>
      </c>
      <c r="I3269" s="17">
        <f t="shared" si="212"/>
        <v>-5.987755774393407E-3</v>
      </c>
      <c r="J3269" s="18">
        <f t="shared" si="209"/>
        <v>6.7489921718630011E-2</v>
      </c>
      <c r="K3269" s="139"/>
      <c r="M3269" s="93"/>
    </row>
    <row r="3270" spans="1:13">
      <c r="A3270" s="11">
        <f t="shared" si="210"/>
        <v>38352</v>
      </c>
      <c r="B3270" s="7">
        <v>38329</v>
      </c>
      <c r="C3270" s="2" t="s">
        <v>0</v>
      </c>
      <c r="F3270" s="11">
        <f t="shared" si="211"/>
        <v>38352</v>
      </c>
      <c r="G3270" s="7">
        <v>38329</v>
      </c>
      <c r="H3270" s="16">
        <v>21853.53</v>
      </c>
      <c r="I3270" s="17">
        <f t="shared" si="212"/>
        <v>-7.468314354798453E-3</v>
      </c>
      <c r="J3270" s="18">
        <f t="shared" si="209"/>
        <v>6.8840298025912738E-2</v>
      </c>
      <c r="K3270" s="139"/>
      <c r="M3270" s="93"/>
    </row>
    <row r="3271" spans="1:13">
      <c r="A3271" s="11">
        <f t="shared" si="210"/>
        <v>38352</v>
      </c>
      <c r="B3271" s="7">
        <v>38330</v>
      </c>
      <c r="C3271" s="2" t="s">
        <v>0</v>
      </c>
      <c r="F3271" s="11">
        <f t="shared" si="211"/>
        <v>38352</v>
      </c>
      <c r="G3271" s="7">
        <v>38330</v>
      </c>
      <c r="H3271" s="16">
        <v>21791.58</v>
      </c>
      <c r="I3271" s="17">
        <f t="shared" si="212"/>
        <v>-2.8388079032772729E-3</v>
      </c>
      <c r="J3271" s="18">
        <f t="shared" si="209"/>
        <v>6.8973534136541323E-2</v>
      </c>
      <c r="K3271" s="139"/>
      <c r="M3271" s="93"/>
    </row>
    <row r="3272" spans="1:13">
      <c r="A3272" s="11">
        <f t="shared" si="210"/>
        <v>38352</v>
      </c>
      <c r="B3272" s="7">
        <v>38331</v>
      </c>
      <c r="C3272" s="2" t="s">
        <v>0</v>
      </c>
      <c r="F3272" s="11">
        <f t="shared" si="211"/>
        <v>38352</v>
      </c>
      <c r="G3272" s="7">
        <v>38331</v>
      </c>
      <c r="H3272" s="16">
        <v>21858.61</v>
      </c>
      <c r="I3272" s="17">
        <f t="shared" si="212"/>
        <v>3.0712376137821216E-3</v>
      </c>
      <c r="J3272" s="18">
        <f t="shared" si="209"/>
        <v>6.8768330175558681E-2</v>
      </c>
      <c r="K3272" s="139"/>
      <c r="M3272" s="93"/>
    </row>
    <row r="3273" spans="1:13">
      <c r="A3273" s="11">
        <f t="shared" si="210"/>
        <v>38352</v>
      </c>
      <c r="B3273" s="7">
        <v>38334</v>
      </c>
      <c r="C3273" s="2" t="s">
        <v>0</v>
      </c>
      <c r="F3273" s="11">
        <f t="shared" si="211"/>
        <v>38352</v>
      </c>
      <c r="G3273" s="7">
        <v>38334</v>
      </c>
      <c r="H3273" s="16">
        <v>21908.07</v>
      </c>
      <c r="I3273" s="17">
        <f t="shared" si="212"/>
        <v>2.2601678288117289E-3</v>
      </c>
      <c r="J3273" s="18">
        <f t="shared" si="209"/>
        <v>6.7673404709978929E-2</v>
      </c>
      <c r="K3273" s="139"/>
      <c r="M3273" s="93"/>
    </row>
    <row r="3274" spans="1:13">
      <c r="A3274" s="11">
        <f t="shared" si="210"/>
        <v>38352</v>
      </c>
      <c r="B3274" s="7">
        <v>38335</v>
      </c>
      <c r="C3274" s="2" t="s">
        <v>0</v>
      </c>
      <c r="F3274" s="11">
        <f t="shared" si="211"/>
        <v>38352</v>
      </c>
      <c r="G3274" s="7">
        <v>38335</v>
      </c>
      <c r="H3274" s="16">
        <v>22029.75</v>
      </c>
      <c r="I3274" s="17">
        <f t="shared" si="212"/>
        <v>5.5387504920498699E-3</v>
      </c>
      <c r="J3274" s="18">
        <f t="shared" si="209"/>
        <v>6.7667962683928107E-2</v>
      </c>
      <c r="K3274" s="139"/>
      <c r="M3274" s="93"/>
    </row>
    <row r="3275" spans="1:13">
      <c r="A3275" s="11">
        <f t="shared" si="210"/>
        <v>38352</v>
      </c>
      <c r="B3275" s="7">
        <v>38336</v>
      </c>
      <c r="C3275" s="2" t="s">
        <v>0</v>
      </c>
      <c r="F3275" s="11">
        <f t="shared" si="211"/>
        <v>38352</v>
      </c>
      <c r="G3275" s="7">
        <v>38336</v>
      </c>
      <c r="H3275" s="16">
        <v>22112.78</v>
      </c>
      <c r="I3275" s="17">
        <f t="shared" si="212"/>
        <v>3.7619093386698603E-3</v>
      </c>
      <c r="J3275" s="18">
        <f t="shared" si="209"/>
        <v>6.7700214956748855E-2</v>
      </c>
      <c r="K3275" s="139"/>
      <c r="M3275" s="93"/>
    </row>
    <row r="3276" spans="1:13">
      <c r="A3276" s="11">
        <f t="shared" si="210"/>
        <v>38352</v>
      </c>
      <c r="B3276" s="7">
        <v>38337</v>
      </c>
      <c r="C3276" s="2" t="s">
        <v>0</v>
      </c>
      <c r="F3276" s="11">
        <f t="shared" si="211"/>
        <v>38352</v>
      </c>
      <c r="G3276" s="7">
        <v>38337</v>
      </c>
      <c r="H3276" s="16">
        <v>22285.38</v>
      </c>
      <c r="I3276" s="17">
        <f t="shared" si="212"/>
        <v>7.7751361547896839E-3</v>
      </c>
      <c r="J3276" s="18">
        <f t="shared" si="209"/>
        <v>6.7073511713504161E-2</v>
      </c>
      <c r="K3276" s="139"/>
      <c r="M3276" s="93"/>
    </row>
    <row r="3277" spans="1:13">
      <c r="A3277" s="11">
        <f t="shared" si="210"/>
        <v>38352</v>
      </c>
      <c r="B3277" s="7">
        <v>38338</v>
      </c>
      <c r="C3277" s="2" t="s">
        <v>0</v>
      </c>
      <c r="F3277" s="11">
        <f t="shared" si="211"/>
        <v>38352</v>
      </c>
      <c r="G3277" s="7">
        <v>38338</v>
      </c>
      <c r="H3277" s="16">
        <v>22358.59</v>
      </c>
      <c r="I3277" s="17">
        <f t="shared" si="212"/>
        <v>3.2797291828821126E-3</v>
      </c>
      <c r="J3277" s="18">
        <f t="shared" si="209"/>
        <v>6.6685763040267992E-2</v>
      </c>
      <c r="K3277" s="139"/>
      <c r="M3277" s="93"/>
    </row>
    <row r="3278" spans="1:13">
      <c r="A3278" s="11">
        <f t="shared" si="210"/>
        <v>38352</v>
      </c>
      <c r="B3278" s="7">
        <v>38341</v>
      </c>
      <c r="C3278" s="2" t="s">
        <v>0</v>
      </c>
      <c r="F3278" s="11">
        <f t="shared" si="211"/>
        <v>38352</v>
      </c>
      <c r="G3278" s="7">
        <v>38341</v>
      </c>
      <c r="H3278" s="16">
        <v>22389.05</v>
      </c>
      <c r="I3278" s="17">
        <f t="shared" si="212"/>
        <v>1.3614127897989539E-3</v>
      </c>
      <c r="J3278" s="18">
        <f t="shared" si="209"/>
        <v>6.6613472054909348E-2</v>
      </c>
      <c r="K3278" s="139"/>
      <c r="M3278" s="93"/>
    </row>
    <row r="3279" spans="1:13">
      <c r="A3279" s="11">
        <f t="shared" si="210"/>
        <v>38352</v>
      </c>
      <c r="B3279" s="7">
        <v>38342</v>
      </c>
      <c r="C3279" s="2" t="s">
        <v>0</v>
      </c>
      <c r="F3279" s="11">
        <f t="shared" si="211"/>
        <v>38352</v>
      </c>
      <c r="G3279" s="7">
        <v>38342</v>
      </c>
      <c r="H3279" s="16">
        <v>22499.919999999998</v>
      </c>
      <c r="I3279" s="17">
        <f t="shared" si="212"/>
        <v>4.9397535940941643E-3</v>
      </c>
      <c r="J3279" s="18">
        <f t="shared" si="209"/>
        <v>6.6700807378659563E-2</v>
      </c>
      <c r="K3279" s="139"/>
      <c r="M3279" s="93"/>
    </row>
    <row r="3280" spans="1:13">
      <c r="A3280" s="11">
        <f t="shared" si="210"/>
        <v>38352</v>
      </c>
      <c r="B3280" s="7">
        <v>38343</v>
      </c>
      <c r="C3280" s="2" t="s">
        <v>0</v>
      </c>
      <c r="F3280" s="11">
        <f t="shared" si="211"/>
        <v>38352</v>
      </c>
      <c r="G3280" s="7">
        <v>38343</v>
      </c>
      <c r="H3280" s="16">
        <v>22607.63</v>
      </c>
      <c r="I3280" s="17">
        <f t="shared" si="212"/>
        <v>4.7757062715701355E-3</v>
      </c>
      <c r="J3280" s="18">
        <f t="shared" si="209"/>
        <v>6.6569937602056178E-2</v>
      </c>
      <c r="K3280" s="139"/>
      <c r="M3280" s="93"/>
    </row>
    <row r="3281" spans="1:13">
      <c r="A3281" s="11">
        <f t="shared" si="210"/>
        <v>38352</v>
      </c>
      <c r="B3281" s="7">
        <v>38344</v>
      </c>
      <c r="C3281" s="2" t="s">
        <v>0</v>
      </c>
      <c r="F3281" s="11">
        <f t="shared" si="211"/>
        <v>38352</v>
      </c>
      <c r="G3281" s="7">
        <v>38344</v>
      </c>
      <c r="H3281" s="16">
        <v>22615.56</v>
      </c>
      <c r="I3281" s="17">
        <f t="shared" si="212"/>
        <v>3.5070502904718342E-4</v>
      </c>
      <c r="J3281" s="18">
        <f t="shared" si="209"/>
        <v>6.6588498158234005E-2</v>
      </c>
      <c r="K3281" s="139"/>
      <c r="M3281" s="93"/>
    </row>
    <row r="3282" spans="1:13">
      <c r="A3282" s="11">
        <f t="shared" si="210"/>
        <v>38352</v>
      </c>
      <c r="B3282" s="7">
        <v>38345</v>
      </c>
      <c r="C3282" s="2" t="s">
        <v>0</v>
      </c>
      <c r="F3282" s="11">
        <f t="shared" si="211"/>
        <v>38352</v>
      </c>
      <c r="G3282" s="7">
        <v>38345</v>
      </c>
      <c r="H3282" s="16">
        <v>22741.26</v>
      </c>
      <c r="I3282" s="17">
        <f t="shared" si="212"/>
        <v>5.5427308092306582E-3</v>
      </c>
      <c r="J3282" s="18">
        <f t="shared" si="209"/>
        <v>6.6821183709679377E-2</v>
      </c>
      <c r="K3282" s="139"/>
      <c r="M3282" s="93"/>
    </row>
    <row r="3283" spans="1:13">
      <c r="A3283" s="11">
        <f t="shared" si="210"/>
        <v>38352</v>
      </c>
      <c r="B3283" s="7">
        <v>38348</v>
      </c>
      <c r="C3283" s="2" t="s">
        <v>0</v>
      </c>
      <c r="F3283" s="11">
        <f t="shared" si="211"/>
        <v>38352</v>
      </c>
      <c r="G3283" s="7">
        <v>38348</v>
      </c>
      <c r="H3283" s="16">
        <v>22740.26</v>
      </c>
      <c r="I3283" s="17">
        <f t="shared" si="212"/>
        <v>-4.3973904133472647E-5</v>
      </c>
      <c r="J3283" s="18">
        <f t="shared" si="209"/>
        <v>6.6115080474056592E-2</v>
      </c>
      <c r="K3283" s="139"/>
      <c r="M3283" s="93"/>
    </row>
    <row r="3284" spans="1:13">
      <c r="A3284" s="11">
        <f t="shared" si="210"/>
        <v>38352</v>
      </c>
      <c r="B3284" s="7">
        <v>38349</v>
      </c>
      <c r="C3284" s="2" t="s">
        <v>0</v>
      </c>
      <c r="F3284" s="11">
        <f t="shared" si="211"/>
        <v>38352</v>
      </c>
      <c r="G3284" s="7">
        <v>38349</v>
      </c>
      <c r="H3284" s="16">
        <v>22739.26</v>
      </c>
      <c r="I3284" s="17">
        <f t="shared" si="212"/>
        <v>-4.3975837922705673E-5</v>
      </c>
      <c r="J3284" s="18">
        <f t="shared" si="209"/>
        <v>6.616470162714333E-2</v>
      </c>
      <c r="K3284" s="139"/>
      <c r="M3284" s="93"/>
    </row>
    <row r="3285" spans="1:13">
      <c r="A3285" s="11">
        <f t="shared" si="210"/>
        <v>38352</v>
      </c>
      <c r="B3285" s="7">
        <v>38350</v>
      </c>
      <c r="C3285" s="2" t="s">
        <v>0</v>
      </c>
      <c r="F3285" s="11">
        <f t="shared" si="211"/>
        <v>38352</v>
      </c>
      <c r="G3285" s="7">
        <v>38350</v>
      </c>
      <c r="H3285" s="16">
        <v>22703.01</v>
      </c>
      <c r="I3285" s="17">
        <f t="shared" si="212"/>
        <v>-1.5954312004761329E-3</v>
      </c>
      <c r="J3285" s="18">
        <f t="shared" si="209"/>
        <v>6.6015259085234396E-2</v>
      </c>
      <c r="K3285" s="139"/>
      <c r="M3285" s="93"/>
    </row>
    <row r="3286" spans="1:13">
      <c r="A3286" s="11">
        <f t="shared" si="210"/>
        <v>38352</v>
      </c>
      <c r="B3286" s="7">
        <v>38351</v>
      </c>
      <c r="C3286" s="2" t="s">
        <v>0</v>
      </c>
      <c r="F3286" s="11">
        <f t="shared" si="211"/>
        <v>38352</v>
      </c>
      <c r="G3286" s="7">
        <v>38351</v>
      </c>
      <c r="H3286" s="16">
        <v>22775.59</v>
      </c>
      <c r="I3286" s="17">
        <f t="shared" si="212"/>
        <v>3.1918335929079799E-3</v>
      </c>
      <c r="J3286" s="18">
        <f t="shared" si="209"/>
        <v>6.6024607714935096E-2</v>
      </c>
      <c r="K3286" s="139"/>
      <c r="M3286" s="93"/>
    </row>
    <row r="3287" spans="1:13">
      <c r="A3287" s="11">
        <f t="shared" si="210"/>
        <v>38352</v>
      </c>
      <c r="B3287" s="7">
        <v>38352</v>
      </c>
      <c r="C3287" s="2" t="s">
        <v>0</v>
      </c>
      <c r="F3287" s="11">
        <f t="shared" si="211"/>
        <v>38352</v>
      </c>
      <c r="G3287" s="7">
        <v>38352</v>
      </c>
      <c r="H3287" s="16">
        <v>22750.54</v>
      </c>
      <c r="I3287" s="17">
        <f t="shared" si="212"/>
        <v>-1.100467029726368E-3</v>
      </c>
      <c r="J3287" s="18">
        <f t="shared" si="209"/>
        <v>6.4820670063459859E-2</v>
      </c>
      <c r="K3287" s="139"/>
      <c r="M3287" s="93"/>
    </row>
    <row r="3288" spans="1:13">
      <c r="A3288" s="11">
        <f t="shared" si="210"/>
        <v>38383</v>
      </c>
      <c r="B3288" s="7">
        <v>38355</v>
      </c>
      <c r="C3288" s="2" t="s">
        <v>0</v>
      </c>
      <c r="F3288" s="11">
        <f t="shared" si="211"/>
        <v>38383</v>
      </c>
      <c r="G3288" s="7">
        <v>38355</v>
      </c>
      <c r="H3288" s="16">
        <v>22751.54</v>
      </c>
      <c r="I3288" s="17">
        <f t="shared" si="212"/>
        <v>4.3954034635859271E-5</v>
      </c>
      <c r="J3288" s="18">
        <f t="shared" si="209"/>
        <v>6.4814561498627535E-2</v>
      </c>
      <c r="K3288" s="139"/>
      <c r="M3288" s="93"/>
    </row>
    <row r="3289" spans="1:13">
      <c r="A3289" s="11">
        <f t="shared" si="210"/>
        <v>38383</v>
      </c>
      <c r="B3289" s="7">
        <v>38356</v>
      </c>
      <c r="C3289" s="2" t="s">
        <v>0</v>
      </c>
      <c r="F3289" s="11">
        <f t="shared" si="211"/>
        <v>38383</v>
      </c>
      <c r="G3289" s="7">
        <v>38356</v>
      </c>
      <c r="H3289" s="16">
        <v>22798.18</v>
      </c>
      <c r="I3289" s="17">
        <f t="shared" si="212"/>
        <v>2.0478727992108712E-3</v>
      </c>
      <c r="J3289" s="18">
        <f t="shared" si="209"/>
        <v>6.4764442680801629E-2</v>
      </c>
      <c r="K3289" s="139"/>
      <c r="M3289" s="93"/>
    </row>
    <row r="3290" spans="1:13">
      <c r="A3290" s="11">
        <f t="shared" si="210"/>
        <v>38383</v>
      </c>
      <c r="B3290" s="7">
        <v>38357</v>
      </c>
      <c r="C3290" s="2" t="s">
        <v>0</v>
      </c>
      <c r="F3290" s="11">
        <f t="shared" si="211"/>
        <v>38383</v>
      </c>
      <c r="G3290" s="7">
        <v>38357</v>
      </c>
      <c r="H3290" s="16">
        <v>22688.880000000001</v>
      </c>
      <c r="I3290" s="17">
        <f t="shared" si="212"/>
        <v>-4.8057715913444382E-3</v>
      </c>
      <c r="J3290" s="18">
        <f t="shared" si="209"/>
        <v>6.4920819149640083E-2</v>
      </c>
      <c r="K3290" s="139"/>
      <c r="M3290" s="93"/>
    </row>
    <row r="3291" spans="1:13">
      <c r="A3291" s="11">
        <f t="shared" si="210"/>
        <v>38383</v>
      </c>
      <c r="B3291" s="7">
        <v>38358</v>
      </c>
      <c r="C3291" s="2" t="s">
        <v>0</v>
      </c>
      <c r="F3291" s="11">
        <f t="shared" si="211"/>
        <v>38383</v>
      </c>
      <c r="G3291" s="7">
        <v>38358</v>
      </c>
      <c r="H3291" s="16">
        <v>22637.5</v>
      </c>
      <c r="I3291" s="17">
        <f t="shared" si="212"/>
        <v>-2.2671134119655926E-3</v>
      </c>
      <c r="J3291" s="18">
        <f t="shared" si="209"/>
        <v>6.5062725385446954E-2</v>
      </c>
      <c r="K3291" s="139"/>
      <c r="M3291" s="93"/>
    </row>
    <row r="3292" spans="1:13">
      <c r="A3292" s="11">
        <f t="shared" si="210"/>
        <v>38383</v>
      </c>
      <c r="B3292" s="7">
        <v>38359</v>
      </c>
      <c r="C3292" s="2" t="s">
        <v>0</v>
      </c>
      <c r="F3292" s="11">
        <f t="shared" si="211"/>
        <v>38383</v>
      </c>
      <c r="G3292" s="7">
        <v>38359</v>
      </c>
      <c r="H3292" s="16">
        <v>22822.16</v>
      </c>
      <c r="I3292" s="17">
        <f t="shared" si="212"/>
        <v>8.1241705574535972E-3</v>
      </c>
      <c r="J3292" s="18">
        <f t="shared" si="209"/>
        <v>6.5472217431033569E-2</v>
      </c>
      <c r="K3292" s="139"/>
      <c r="M3292" s="93"/>
    </row>
    <row r="3293" spans="1:13">
      <c r="A3293" s="11">
        <f t="shared" si="210"/>
        <v>38383</v>
      </c>
      <c r="B3293" s="7">
        <v>38362</v>
      </c>
      <c r="C3293" s="2" t="s">
        <v>0</v>
      </c>
      <c r="F3293" s="11">
        <f t="shared" si="211"/>
        <v>38383</v>
      </c>
      <c r="G3293" s="7">
        <v>38362</v>
      </c>
      <c r="H3293" s="16">
        <v>22887.8</v>
      </c>
      <c r="I3293" s="17">
        <f t="shared" si="212"/>
        <v>2.8720237392199834E-3</v>
      </c>
      <c r="J3293" s="18">
        <f t="shared" ref="J3293:J3356" si="213">IF(ISNUMBER(I3293),STDEV(I3204:I3293)*SQRT(252),"")</f>
        <v>6.5474991742654379E-2</v>
      </c>
      <c r="K3293" s="139"/>
      <c r="M3293" s="93"/>
    </row>
    <row r="3294" spans="1:13">
      <c r="A3294" s="11">
        <f t="shared" si="210"/>
        <v>38383</v>
      </c>
      <c r="B3294" s="7">
        <v>38363</v>
      </c>
      <c r="C3294" s="2" t="s">
        <v>0</v>
      </c>
      <c r="F3294" s="11">
        <f t="shared" si="211"/>
        <v>38383</v>
      </c>
      <c r="G3294" s="7">
        <v>38363</v>
      </c>
      <c r="H3294" s="16">
        <v>22879.14</v>
      </c>
      <c r="I3294" s="17">
        <f t="shared" si="212"/>
        <v>-3.7843911362021231E-4</v>
      </c>
      <c r="J3294" s="18">
        <f t="shared" si="213"/>
        <v>6.5476298066492689E-2</v>
      </c>
      <c r="K3294" s="139"/>
      <c r="M3294" s="93"/>
    </row>
    <row r="3295" spans="1:13">
      <c r="A3295" s="11">
        <f t="shared" si="210"/>
        <v>38383</v>
      </c>
      <c r="B3295" s="7">
        <v>38364</v>
      </c>
      <c r="C3295" s="2" t="s">
        <v>0</v>
      </c>
      <c r="F3295" s="11">
        <f t="shared" si="211"/>
        <v>38383</v>
      </c>
      <c r="G3295" s="7">
        <v>38364</v>
      </c>
      <c r="H3295" s="16">
        <v>22864.27</v>
      </c>
      <c r="I3295" s="17">
        <f t="shared" si="212"/>
        <v>-6.5014831748596929E-4</v>
      </c>
      <c r="J3295" s="18">
        <f t="shared" si="213"/>
        <v>6.5521280108337521E-2</v>
      </c>
      <c r="K3295" s="139"/>
      <c r="M3295" s="93"/>
    </row>
    <row r="3296" spans="1:13">
      <c r="A3296" s="11">
        <f t="shared" si="210"/>
        <v>38383</v>
      </c>
      <c r="B3296" s="7">
        <v>38365</v>
      </c>
      <c r="C3296" s="2" t="s">
        <v>0</v>
      </c>
      <c r="F3296" s="11">
        <f t="shared" si="211"/>
        <v>38383</v>
      </c>
      <c r="G3296" s="7">
        <v>38365</v>
      </c>
      <c r="H3296" s="16">
        <v>22857.439999999999</v>
      </c>
      <c r="I3296" s="17">
        <f t="shared" si="212"/>
        <v>-2.9876398108494073E-4</v>
      </c>
      <c r="J3296" s="18">
        <f t="shared" si="213"/>
        <v>6.5588557084770183E-2</v>
      </c>
      <c r="K3296" s="139"/>
      <c r="M3296" s="93"/>
    </row>
    <row r="3297" spans="1:13">
      <c r="A3297" s="11">
        <f t="shared" si="210"/>
        <v>38383</v>
      </c>
      <c r="B3297" s="7">
        <v>38366</v>
      </c>
      <c r="C3297" s="2" t="s">
        <v>0</v>
      </c>
      <c r="F3297" s="11">
        <f t="shared" si="211"/>
        <v>38383</v>
      </c>
      <c r="G3297" s="7">
        <v>38366</v>
      </c>
      <c r="H3297" s="16">
        <v>22815.1</v>
      </c>
      <c r="I3297" s="17">
        <f t="shared" si="212"/>
        <v>-1.8540686429479756E-3</v>
      </c>
      <c r="J3297" s="18">
        <f t="shared" si="213"/>
        <v>6.5831666137520256E-2</v>
      </c>
      <c r="K3297" s="139"/>
      <c r="M3297" s="93"/>
    </row>
    <row r="3298" spans="1:13">
      <c r="A3298" s="11">
        <f t="shared" si="210"/>
        <v>38383</v>
      </c>
      <c r="B3298" s="7">
        <v>38369</v>
      </c>
      <c r="C3298" s="2" t="s">
        <v>0</v>
      </c>
      <c r="F3298" s="11">
        <f t="shared" si="211"/>
        <v>38383</v>
      </c>
      <c r="G3298" s="7">
        <v>38369</v>
      </c>
      <c r="H3298" s="16">
        <v>22901.77</v>
      </c>
      <c r="I3298" s="17">
        <f t="shared" si="212"/>
        <v>3.7916026986296882E-3</v>
      </c>
      <c r="J3298" s="18">
        <f t="shared" si="213"/>
        <v>6.5773144710229769E-2</v>
      </c>
      <c r="K3298" s="139"/>
      <c r="M3298" s="93"/>
    </row>
    <row r="3299" spans="1:13">
      <c r="A3299" s="11">
        <f t="shared" si="210"/>
        <v>38383</v>
      </c>
      <c r="B3299" s="7">
        <v>38370</v>
      </c>
      <c r="C3299" s="2" t="s">
        <v>0</v>
      </c>
      <c r="F3299" s="11">
        <f t="shared" si="211"/>
        <v>38383</v>
      </c>
      <c r="G3299" s="7">
        <v>38370</v>
      </c>
      <c r="H3299" s="16">
        <v>22818.240000000002</v>
      </c>
      <c r="I3299" s="17">
        <f t="shared" si="212"/>
        <v>-3.6539840187364394E-3</v>
      </c>
      <c r="J3299" s="18">
        <f t="shared" si="213"/>
        <v>6.6225020866563108E-2</v>
      </c>
      <c r="K3299" s="139"/>
      <c r="M3299" s="93"/>
    </row>
    <row r="3300" spans="1:13">
      <c r="A3300" s="11">
        <f t="shared" si="210"/>
        <v>38383</v>
      </c>
      <c r="B3300" s="7">
        <v>38371</v>
      </c>
      <c r="C3300" s="2" t="s">
        <v>0</v>
      </c>
      <c r="F3300" s="11">
        <f t="shared" si="211"/>
        <v>38383</v>
      </c>
      <c r="G3300" s="7">
        <v>38371</v>
      </c>
      <c r="H3300" s="16">
        <v>22764.32</v>
      </c>
      <c r="I3300" s="17">
        <f t="shared" si="212"/>
        <v>-2.3658182054547209E-3</v>
      </c>
      <c r="J3300" s="18">
        <f t="shared" si="213"/>
        <v>6.6512397709601045E-2</v>
      </c>
      <c r="K3300" s="139"/>
      <c r="M3300" s="93"/>
    </row>
    <row r="3301" spans="1:13">
      <c r="A3301" s="11">
        <f t="shared" si="210"/>
        <v>38383</v>
      </c>
      <c r="B3301" s="7">
        <v>38372</v>
      </c>
      <c r="C3301" s="2" t="s">
        <v>0</v>
      </c>
      <c r="F3301" s="11">
        <f t="shared" si="211"/>
        <v>38383</v>
      </c>
      <c r="G3301" s="7">
        <v>38372</v>
      </c>
      <c r="H3301" s="16">
        <v>22670.36</v>
      </c>
      <c r="I3301" s="17">
        <f t="shared" si="212"/>
        <v>-4.1360535145087618E-3</v>
      </c>
      <c r="J3301" s="18">
        <f t="shared" si="213"/>
        <v>6.7113678698749818E-2</v>
      </c>
      <c r="K3301" s="139"/>
      <c r="M3301" s="93"/>
    </row>
    <row r="3302" spans="1:13">
      <c r="A3302" s="11">
        <f t="shared" si="210"/>
        <v>38383</v>
      </c>
      <c r="B3302" s="7">
        <v>38373</v>
      </c>
      <c r="C3302" s="2" t="s">
        <v>0</v>
      </c>
      <c r="F3302" s="11">
        <f t="shared" si="211"/>
        <v>38383</v>
      </c>
      <c r="G3302" s="7">
        <v>38373</v>
      </c>
      <c r="H3302" s="16">
        <v>22713.63</v>
      </c>
      <c r="I3302" s="17">
        <f t="shared" si="212"/>
        <v>1.9068404127073708E-3</v>
      </c>
      <c r="J3302" s="18">
        <f t="shared" si="213"/>
        <v>6.7113422088550118E-2</v>
      </c>
      <c r="K3302" s="139"/>
      <c r="M3302" s="93"/>
    </row>
    <row r="3303" spans="1:13">
      <c r="A3303" s="11">
        <f t="shared" si="210"/>
        <v>38383</v>
      </c>
      <c r="B3303" s="7">
        <v>38376</v>
      </c>
      <c r="C3303" s="2" t="s">
        <v>0</v>
      </c>
      <c r="F3303" s="11">
        <f t="shared" si="211"/>
        <v>38383</v>
      </c>
      <c r="G3303" s="7">
        <v>38376</v>
      </c>
      <c r="H3303" s="16">
        <v>22722.44</v>
      </c>
      <c r="I3303" s="17">
        <f t="shared" si="212"/>
        <v>3.8779762908222468E-4</v>
      </c>
      <c r="J3303" s="18">
        <f t="shared" si="213"/>
        <v>6.7128363851280307E-2</v>
      </c>
      <c r="K3303" s="139"/>
      <c r="M3303" s="93"/>
    </row>
    <row r="3304" spans="1:13">
      <c r="A3304" s="11">
        <f t="shared" si="210"/>
        <v>38383</v>
      </c>
      <c r="B3304" s="7">
        <v>38377</v>
      </c>
      <c r="C3304" s="2" t="s">
        <v>0</v>
      </c>
      <c r="F3304" s="11">
        <f t="shared" si="211"/>
        <v>38383</v>
      </c>
      <c r="G3304" s="7">
        <v>38377</v>
      </c>
      <c r="H3304" s="16">
        <v>22780.93</v>
      </c>
      <c r="I3304" s="17">
        <f t="shared" si="212"/>
        <v>2.5708000182591245E-3</v>
      </c>
      <c r="J3304" s="18">
        <f t="shared" si="213"/>
        <v>6.7131403326361971E-2</v>
      </c>
      <c r="K3304" s="139"/>
      <c r="M3304" s="93"/>
    </row>
    <row r="3305" spans="1:13">
      <c r="A3305" s="11">
        <f t="shared" si="210"/>
        <v>38383</v>
      </c>
      <c r="B3305" s="7">
        <v>38378</v>
      </c>
      <c r="C3305" s="2" t="s">
        <v>0</v>
      </c>
      <c r="F3305" s="11">
        <f t="shared" si="211"/>
        <v>38383</v>
      </c>
      <c r="G3305" s="7">
        <v>38378</v>
      </c>
      <c r="H3305" s="16">
        <v>22784.93</v>
      </c>
      <c r="I3305" s="17">
        <f t="shared" si="212"/>
        <v>1.7557004346120501E-4</v>
      </c>
      <c r="J3305" s="18">
        <f t="shared" si="213"/>
        <v>6.7085576795442942E-2</v>
      </c>
      <c r="K3305" s="139"/>
      <c r="M3305" s="93"/>
    </row>
    <row r="3306" spans="1:13">
      <c r="A3306" s="11">
        <f t="shared" si="210"/>
        <v>38383</v>
      </c>
      <c r="B3306" s="7">
        <v>38379</v>
      </c>
      <c r="C3306" s="2" t="s">
        <v>0</v>
      </c>
      <c r="F3306" s="11">
        <f t="shared" si="211"/>
        <v>38383</v>
      </c>
      <c r="G3306" s="7">
        <v>38379</v>
      </c>
      <c r="H3306" s="16">
        <v>23062.45</v>
      </c>
      <c r="I3306" s="17">
        <f t="shared" si="212"/>
        <v>1.2106401262209488E-2</v>
      </c>
      <c r="J3306" s="18">
        <f t="shared" si="213"/>
        <v>6.9310926097048461E-2</v>
      </c>
      <c r="K3306" s="139"/>
      <c r="M3306" s="93"/>
    </row>
    <row r="3307" spans="1:13">
      <c r="A3307" s="11">
        <f t="shared" si="210"/>
        <v>38383</v>
      </c>
      <c r="B3307" s="7">
        <v>38380</v>
      </c>
      <c r="C3307" s="2" t="s">
        <v>0</v>
      </c>
      <c r="F3307" s="11">
        <f t="shared" si="211"/>
        <v>38383</v>
      </c>
      <c r="G3307" s="7">
        <v>38380</v>
      </c>
      <c r="H3307" s="16">
        <v>23026.23</v>
      </c>
      <c r="I3307" s="17">
        <f t="shared" si="212"/>
        <v>-1.5717528667131447E-3</v>
      </c>
      <c r="J3307" s="18">
        <f t="shared" si="213"/>
        <v>6.9175821541281018E-2</v>
      </c>
      <c r="K3307" s="139"/>
      <c r="M3307" s="93"/>
    </row>
    <row r="3308" spans="1:13">
      <c r="A3308" s="11">
        <f t="shared" si="210"/>
        <v>38383</v>
      </c>
      <c r="B3308" s="7">
        <v>38383</v>
      </c>
      <c r="C3308" s="2" t="s">
        <v>0</v>
      </c>
      <c r="F3308" s="11">
        <f t="shared" si="211"/>
        <v>38383</v>
      </c>
      <c r="G3308" s="7">
        <v>38383</v>
      </c>
      <c r="H3308" s="16">
        <v>23070.61</v>
      </c>
      <c r="I3308" s="17">
        <f t="shared" si="212"/>
        <v>1.9255121918088859E-3</v>
      </c>
      <c r="J3308" s="18">
        <f t="shared" si="213"/>
        <v>6.9103075783458395E-2</v>
      </c>
      <c r="K3308" s="139"/>
      <c r="M3308" s="93"/>
    </row>
    <row r="3309" spans="1:13">
      <c r="A3309" s="11">
        <f t="shared" si="210"/>
        <v>38411</v>
      </c>
      <c r="B3309" s="7">
        <v>38384</v>
      </c>
      <c r="C3309" s="2" t="s">
        <v>0</v>
      </c>
      <c r="F3309" s="11">
        <f t="shared" si="211"/>
        <v>38411</v>
      </c>
      <c r="G3309" s="7">
        <v>38384</v>
      </c>
      <c r="H3309" s="16">
        <v>23187.26</v>
      </c>
      <c r="I3309" s="17">
        <f t="shared" si="212"/>
        <v>5.0434768079641113E-3</v>
      </c>
      <c r="J3309" s="18">
        <f t="shared" si="213"/>
        <v>6.9348990509829539E-2</v>
      </c>
      <c r="K3309" s="139"/>
      <c r="M3309" s="93"/>
    </row>
    <row r="3310" spans="1:13">
      <c r="A3310" s="11">
        <f t="shared" si="210"/>
        <v>38411</v>
      </c>
      <c r="B3310" s="7">
        <v>38385</v>
      </c>
      <c r="C3310" s="2" t="s">
        <v>0</v>
      </c>
      <c r="F3310" s="11">
        <f t="shared" si="211"/>
        <v>38411</v>
      </c>
      <c r="G3310" s="7">
        <v>38385</v>
      </c>
      <c r="H3310" s="16">
        <v>23285.46</v>
      </c>
      <c r="I3310" s="17">
        <f t="shared" si="212"/>
        <v>4.2261415366486327E-3</v>
      </c>
      <c r="J3310" s="18">
        <f t="shared" si="213"/>
        <v>6.860684526289125E-2</v>
      </c>
      <c r="K3310" s="139"/>
      <c r="M3310" s="93"/>
    </row>
    <row r="3311" spans="1:13">
      <c r="A3311" s="11">
        <f t="shared" si="210"/>
        <v>38411</v>
      </c>
      <c r="B3311" s="7">
        <v>38386</v>
      </c>
      <c r="C3311" s="2" t="s">
        <v>0</v>
      </c>
      <c r="F3311" s="11">
        <f t="shared" si="211"/>
        <v>38411</v>
      </c>
      <c r="G3311" s="7">
        <v>38386</v>
      </c>
      <c r="H3311" s="16">
        <v>23317.919999999998</v>
      </c>
      <c r="I3311" s="17">
        <f t="shared" si="212"/>
        <v>1.3930322328189514E-3</v>
      </c>
      <c r="J3311" s="18">
        <f t="shared" si="213"/>
        <v>6.8598527276528515E-2</v>
      </c>
      <c r="K3311" s="139"/>
      <c r="M3311" s="93"/>
    </row>
    <row r="3312" spans="1:13">
      <c r="A3312" s="11">
        <f t="shared" si="210"/>
        <v>38411</v>
      </c>
      <c r="B3312" s="7">
        <v>38387</v>
      </c>
      <c r="C3312" s="2" t="s">
        <v>0</v>
      </c>
      <c r="F3312" s="11">
        <f t="shared" si="211"/>
        <v>38411</v>
      </c>
      <c r="G3312" s="7">
        <v>38387</v>
      </c>
      <c r="H3312" s="16">
        <v>23379.18</v>
      </c>
      <c r="I3312" s="17">
        <f t="shared" si="212"/>
        <v>2.6237190378981703E-3</v>
      </c>
      <c r="J3312" s="18">
        <f t="shared" si="213"/>
        <v>6.8467613995517401E-2</v>
      </c>
      <c r="K3312" s="139"/>
      <c r="M3312" s="93"/>
    </row>
    <row r="3313" spans="1:13">
      <c r="A3313" s="11">
        <f t="shared" si="210"/>
        <v>38411</v>
      </c>
      <c r="B3313" s="7">
        <v>38390</v>
      </c>
      <c r="C3313" s="2" t="s">
        <v>0</v>
      </c>
      <c r="F3313" s="11">
        <f t="shared" si="211"/>
        <v>38411</v>
      </c>
      <c r="G3313" s="7">
        <v>38390</v>
      </c>
      <c r="H3313" s="16">
        <v>23537.45</v>
      </c>
      <c r="I3313" s="17">
        <f t="shared" si="212"/>
        <v>6.7468869940913957E-3</v>
      </c>
      <c r="J3313" s="18">
        <f t="shared" si="213"/>
        <v>6.7802594648477862E-2</v>
      </c>
      <c r="K3313" s="139"/>
      <c r="M3313" s="93"/>
    </row>
    <row r="3314" spans="1:13">
      <c r="A3314" s="11">
        <f t="shared" si="210"/>
        <v>38411</v>
      </c>
      <c r="B3314" s="7">
        <v>38391</v>
      </c>
      <c r="C3314" s="2" t="s">
        <v>0</v>
      </c>
      <c r="F3314" s="11">
        <f t="shared" si="211"/>
        <v>38411</v>
      </c>
      <c r="G3314" s="7">
        <v>38391</v>
      </c>
      <c r="H3314" s="16">
        <v>23501.88</v>
      </c>
      <c r="I3314" s="17">
        <f t="shared" si="212"/>
        <v>-1.5123517609483071E-3</v>
      </c>
      <c r="J3314" s="18">
        <f t="shared" si="213"/>
        <v>6.7987303522966683E-2</v>
      </c>
      <c r="K3314" s="139"/>
      <c r="M3314" s="93"/>
    </row>
    <row r="3315" spans="1:13">
      <c r="A3315" s="11">
        <f t="shared" si="210"/>
        <v>38411</v>
      </c>
      <c r="B3315" s="7">
        <v>38392</v>
      </c>
      <c r="C3315" s="2" t="s">
        <v>0</v>
      </c>
      <c r="F3315" s="11">
        <f t="shared" si="211"/>
        <v>38411</v>
      </c>
      <c r="G3315" s="7">
        <v>38392</v>
      </c>
      <c r="H3315" s="16">
        <v>23462.55</v>
      </c>
      <c r="I3315" s="17">
        <f t="shared" si="212"/>
        <v>-1.6748849797250727E-3</v>
      </c>
      <c r="J3315" s="18">
        <f t="shared" si="213"/>
        <v>6.8177224171804177E-2</v>
      </c>
      <c r="K3315" s="139"/>
      <c r="M3315" s="93"/>
    </row>
    <row r="3316" spans="1:13">
      <c r="A3316" s="11">
        <f t="shared" si="210"/>
        <v>38411</v>
      </c>
      <c r="B3316" s="7">
        <v>38393</v>
      </c>
      <c r="C3316" s="2" t="s">
        <v>0</v>
      </c>
      <c r="F3316" s="11">
        <f t="shared" si="211"/>
        <v>38411</v>
      </c>
      <c r="G3316" s="7">
        <v>38393</v>
      </c>
      <c r="H3316" s="16">
        <v>23478.39</v>
      </c>
      <c r="I3316" s="17">
        <f t="shared" si="212"/>
        <v>6.74890643486505E-4</v>
      </c>
      <c r="J3316" s="18">
        <f t="shared" si="213"/>
        <v>6.8157863813029754E-2</v>
      </c>
      <c r="K3316" s="139"/>
      <c r="M3316" s="93"/>
    </row>
    <row r="3317" spans="1:13">
      <c r="A3317" s="11">
        <f t="shared" si="210"/>
        <v>38411</v>
      </c>
      <c r="B3317" s="7">
        <v>38394</v>
      </c>
      <c r="C3317" s="2" t="s">
        <v>0</v>
      </c>
      <c r="F3317" s="11">
        <f t="shared" si="211"/>
        <v>38411</v>
      </c>
      <c r="G3317" s="7">
        <v>38394</v>
      </c>
      <c r="H3317" s="16">
        <v>23474.06</v>
      </c>
      <c r="I3317" s="17">
        <f t="shared" si="212"/>
        <v>-1.8444191995409324E-4</v>
      </c>
      <c r="J3317" s="18">
        <f t="shared" si="213"/>
        <v>6.7627478536099281E-2</v>
      </c>
      <c r="K3317" s="139"/>
      <c r="M3317" s="93"/>
    </row>
    <row r="3318" spans="1:13">
      <c r="A3318" s="11">
        <f t="shared" si="210"/>
        <v>38411</v>
      </c>
      <c r="B3318" s="7">
        <v>38397</v>
      </c>
      <c r="C3318" s="2" t="s">
        <v>0</v>
      </c>
      <c r="F3318" s="11">
        <f t="shared" si="211"/>
        <v>38411</v>
      </c>
      <c r="G3318" s="7">
        <v>38397</v>
      </c>
      <c r="H3318" s="16">
        <v>23375.11</v>
      </c>
      <c r="I3318" s="17">
        <f t="shared" si="212"/>
        <v>-4.2242006480603814E-3</v>
      </c>
      <c r="J3318" s="18">
        <f t="shared" si="213"/>
        <v>6.7957401279922364E-2</v>
      </c>
      <c r="K3318" s="139"/>
      <c r="M3318" s="93"/>
    </row>
    <row r="3319" spans="1:13">
      <c r="A3319" s="11">
        <f t="shared" si="210"/>
        <v>38411</v>
      </c>
      <c r="B3319" s="7">
        <v>38398</v>
      </c>
      <c r="C3319" s="2" t="s">
        <v>0</v>
      </c>
      <c r="F3319" s="11">
        <f t="shared" si="211"/>
        <v>38411</v>
      </c>
      <c r="G3319" s="7">
        <v>38398</v>
      </c>
      <c r="H3319" s="16">
        <v>23348.45</v>
      </c>
      <c r="I3319" s="17">
        <f t="shared" si="212"/>
        <v>-1.1411802907680586E-3</v>
      </c>
      <c r="J3319" s="18">
        <f t="shared" si="213"/>
        <v>6.8008363777058281E-2</v>
      </c>
      <c r="K3319" s="139"/>
      <c r="M3319" s="93"/>
    </row>
    <row r="3320" spans="1:13">
      <c r="A3320" s="11">
        <f t="shared" si="210"/>
        <v>38411</v>
      </c>
      <c r="B3320" s="7">
        <v>38399</v>
      </c>
      <c r="C3320" s="2" t="s">
        <v>0</v>
      </c>
      <c r="F3320" s="11">
        <f t="shared" si="211"/>
        <v>38411</v>
      </c>
      <c r="G3320" s="7">
        <v>38399</v>
      </c>
      <c r="H3320" s="16">
        <v>23391.33</v>
      </c>
      <c r="I3320" s="17">
        <f t="shared" si="212"/>
        <v>1.8348401310456827E-3</v>
      </c>
      <c r="J3320" s="18">
        <f t="shared" si="213"/>
        <v>6.8004617053765745E-2</v>
      </c>
      <c r="K3320" s="139"/>
      <c r="M3320" s="93"/>
    </row>
    <row r="3321" spans="1:13">
      <c r="A3321" s="11">
        <f t="shared" si="210"/>
        <v>38411</v>
      </c>
      <c r="B3321" s="7">
        <v>38400</v>
      </c>
      <c r="C3321" s="2" t="s">
        <v>0</v>
      </c>
      <c r="F3321" s="11">
        <f t="shared" si="211"/>
        <v>38411</v>
      </c>
      <c r="G3321" s="7">
        <v>38400</v>
      </c>
      <c r="H3321" s="16">
        <v>23477.96</v>
      </c>
      <c r="I3321" s="17">
        <f t="shared" si="212"/>
        <v>3.6966678459364336E-3</v>
      </c>
      <c r="J3321" s="18">
        <f t="shared" si="213"/>
        <v>6.7415378149109959E-2</v>
      </c>
      <c r="K3321" s="139"/>
      <c r="M3321" s="93"/>
    </row>
    <row r="3322" spans="1:13">
      <c r="A3322" s="11">
        <f t="shared" si="210"/>
        <v>38411</v>
      </c>
      <c r="B3322" s="7">
        <v>38401</v>
      </c>
      <c r="C3322" s="2" t="s">
        <v>0</v>
      </c>
      <c r="F3322" s="11">
        <f t="shared" si="211"/>
        <v>38411</v>
      </c>
      <c r="G3322" s="7">
        <v>38401</v>
      </c>
      <c r="H3322" s="16">
        <v>23462.94</v>
      </c>
      <c r="I3322" s="17">
        <f t="shared" si="212"/>
        <v>-6.3995366567789721E-4</v>
      </c>
      <c r="J3322" s="18">
        <f t="shared" si="213"/>
        <v>6.743809650852893E-2</v>
      </c>
      <c r="K3322" s="139"/>
      <c r="M3322" s="93"/>
    </row>
    <row r="3323" spans="1:13">
      <c r="A3323" s="11">
        <f t="shared" si="210"/>
        <v>38411</v>
      </c>
      <c r="B3323" s="7">
        <v>38404</v>
      </c>
      <c r="C3323" s="2" t="s">
        <v>0</v>
      </c>
      <c r="F3323" s="11">
        <f t="shared" si="211"/>
        <v>38411</v>
      </c>
      <c r="G3323" s="7">
        <v>38404</v>
      </c>
      <c r="H3323" s="16">
        <v>23492.04</v>
      </c>
      <c r="I3323" s="17">
        <f t="shared" si="212"/>
        <v>1.2394852995608035E-3</v>
      </c>
      <c r="J3323" s="18">
        <f t="shared" si="213"/>
        <v>6.7075441727735233E-2</v>
      </c>
      <c r="K3323" s="139"/>
      <c r="M3323" s="93"/>
    </row>
    <row r="3324" spans="1:13">
      <c r="A3324" s="11">
        <f t="shared" si="210"/>
        <v>38411</v>
      </c>
      <c r="B3324" s="7">
        <v>38405</v>
      </c>
      <c r="C3324" s="2" t="s">
        <v>0</v>
      </c>
      <c r="F3324" s="11">
        <f t="shared" si="211"/>
        <v>38411</v>
      </c>
      <c r="G3324" s="7">
        <v>38405</v>
      </c>
      <c r="H3324" s="16">
        <v>23407.79</v>
      </c>
      <c r="I3324" s="17">
        <f t="shared" si="212"/>
        <v>-3.5927674204678339E-3</v>
      </c>
      <c r="J3324" s="18">
        <f t="shared" si="213"/>
        <v>6.7596697581642287E-2</v>
      </c>
      <c r="K3324" s="139"/>
      <c r="M3324" s="93"/>
    </row>
    <row r="3325" spans="1:13">
      <c r="A3325" s="11">
        <f t="shared" si="210"/>
        <v>38411</v>
      </c>
      <c r="B3325" s="7">
        <v>38406</v>
      </c>
      <c r="C3325" s="2" t="s">
        <v>0</v>
      </c>
      <c r="F3325" s="11">
        <f t="shared" si="211"/>
        <v>38411</v>
      </c>
      <c r="G3325" s="7">
        <v>38406</v>
      </c>
      <c r="H3325" s="16">
        <v>23230.59</v>
      </c>
      <c r="I3325" s="17">
        <f t="shared" si="212"/>
        <v>-7.5989282938779433E-3</v>
      </c>
      <c r="J3325" s="18">
        <f t="shared" si="213"/>
        <v>6.8650546165460805E-2</v>
      </c>
      <c r="K3325" s="139"/>
      <c r="M3325" s="93"/>
    </row>
    <row r="3326" spans="1:13">
      <c r="A3326" s="11">
        <f t="shared" si="210"/>
        <v>38411</v>
      </c>
      <c r="B3326" s="7">
        <v>38407</v>
      </c>
      <c r="C3326" s="2" t="s">
        <v>0</v>
      </c>
      <c r="F3326" s="11">
        <f t="shared" si="211"/>
        <v>38411</v>
      </c>
      <c r="G3326" s="7">
        <v>38407</v>
      </c>
      <c r="H3326" s="16">
        <v>23116.720000000001</v>
      </c>
      <c r="I3326" s="17">
        <f t="shared" si="212"/>
        <v>-4.9137794240054506E-3</v>
      </c>
      <c r="J3326" s="18">
        <f t="shared" si="213"/>
        <v>6.9436488204381461E-2</v>
      </c>
      <c r="K3326" s="139"/>
      <c r="M3326" s="93"/>
    </row>
    <row r="3327" spans="1:13">
      <c r="A3327" s="11">
        <f t="shared" si="210"/>
        <v>38411</v>
      </c>
      <c r="B3327" s="7">
        <v>38408</v>
      </c>
      <c r="C3327" s="2" t="s">
        <v>0</v>
      </c>
      <c r="F3327" s="11">
        <f t="shared" si="211"/>
        <v>38411</v>
      </c>
      <c r="G3327" s="7">
        <v>38408</v>
      </c>
      <c r="H3327" s="16">
        <v>23313.7</v>
      </c>
      <c r="I3327" s="17">
        <f t="shared" si="212"/>
        <v>8.4850053823203441E-3</v>
      </c>
      <c r="J3327" s="18">
        <f t="shared" si="213"/>
        <v>7.0482462643621624E-2</v>
      </c>
      <c r="K3327" s="139"/>
      <c r="M3327" s="93"/>
    </row>
    <row r="3328" spans="1:13">
      <c r="A3328" s="11">
        <f t="shared" si="210"/>
        <v>38411</v>
      </c>
      <c r="B3328" s="7">
        <v>38411</v>
      </c>
      <c r="C3328" s="2" t="s">
        <v>0</v>
      </c>
      <c r="F3328" s="11">
        <f t="shared" si="211"/>
        <v>38411</v>
      </c>
      <c r="G3328" s="7">
        <v>38411</v>
      </c>
      <c r="H3328" s="16">
        <v>23585.7</v>
      </c>
      <c r="I3328" s="17">
        <f t="shared" si="212"/>
        <v>1.1599425566969203E-2</v>
      </c>
      <c r="J3328" s="18">
        <f t="shared" si="213"/>
        <v>7.0968421418427352E-2</v>
      </c>
      <c r="K3328" s="139"/>
      <c r="M3328" s="93"/>
    </row>
    <row r="3329" spans="1:13">
      <c r="A3329" s="11">
        <f t="shared" si="210"/>
        <v>38442</v>
      </c>
      <c r="B3329" s="7">
        <v>38412</v>
      </c>
      <c r="C3329" s="2" t="s">
        <v>0</v>
      </c>
      <c r="F3329" s="11">
        <f t="shared" si="211"/>
        <v>38442</v>
      </c>
      <c r="G3329" s="7">
        <v>38412</v>
      </c>
      <c r="H3329" s="16">
        <v>23672.57</v>
      </c>
      <c r="I3329" s="17">
        <f t="shared" si="212"/>
        <v>3.67639771171619E-3</v>
      </c>
      <c r="J3329" s="18">
        <f t="shared" si="213"/>
        <v>7.0600423781075658E-2</v>
      </c>
      <c r="K3329" s="139"/>
      <c r="M3329" s="93"/>
    </row>
    <row r="3330" spans="1:13">
      <c r="A3330" s="11">
        <f t="shared" si="210"/>
        <v>38442</v>
      </c>
      <c r="B3330" s="7">
        <v>38413</v>
      </c>
      <c r="C3330" s="2" t="s">
        <v>0</v>
      </c>
      <c r="F3330" s="11">
        <f t="shared" si="211"/>
        <v>38442</v>
      </c>
      <c r="G3330" s="7">
        <v>38413</v>
      </c>
      <c r="H3330" s="16">
        <v>23716.81</v>
      </c>
      <c r="I3330" s="17">
        <f t="shared" si="212"/>
        <v>1.8670855306294185E-3</v>
      </c>
      <c r="J3330" s="18">
        <f t="shared" si="213"/>
        <v>6.9286628578511214E-2</v>
      </c>
      <c r="K3330" s="139"/>
      <c r="M3330" s="93"/>
    </row>
    <row r="3331" spans="1:13">
      <c r="A3331" s="11">
        <f t="shared" ref="A3331:A3394" si="214">EOMONTH(B3331,0)</f>
        <v>38442</v>
      </c>
      <c r="B3331" s="7">
        <v>38414</v>
      </c>
      <c r="C3331" s="2" t="s">
        <v>0</v>
      </c>
      <c r="F3331" s="11">
        <f t="shared" ref="F3331:F3394" si="215">EOMONTH(G3331,0)</f>
        <v>38442</v>
      </c>
      <c r="G3331" s="7">
        <v>38414</v>
      </c>
      <c r="H3331" s="16">
        <v>23804.880000000001</v>
      </c>
      <c r="I3331" s="17">
        <f t="shared" si="212"/>
        <v>3.706522256582316E-3</v>
      </c>
      <c r="J3331" s="18">
        <f t="shared" si="213"/>
        <v>6.8065632541708637E-2</v>
      </c>
      <c r="K3331" s="139"/>
      <c r="M3331" s="93"/>
    </row>
    <row r="3332" spans="1:13">
      <c r="A3332" s="11">
        <f t="shared" si="214"/>
        <v>38442</v>
      </c>
      <c r="B3332" s="7">
        <v>38415</v>
      </c>
      <c r="C3332" s="2" t="s">
        <v>0</v>
      </c>
      <c r="F3332" s="11">
        <f t="shared" si="215"/>
        <v>38442</v>
      </c>
      <c r="G3332" s="7">
        <v>38415</v>
      </c>
      <c r="H3332" s="16">
        <v>23888.59</v>
      </c>
      <c r="I3332" s="17">
        <f t="shared" ref="I3332:I3395" si="216">IF(AND(ISNUMBER(H3331),ISNUMBER(H3332)),LN(H3332/H3331)," ")</f>
        <v>3.5103374092708764E-3</v>
      </c>
      <c r="J3332" s="18">
        <f t="shared" si="213"/>
        <v>6.8148658876582585E-2</v>
      </c>
      <c r="K3332" s="139"/>
      <c r="M3332" s="93"/>
    </row>
    <row r="3333" spans="1:13">
      <c r="A3333" s="11">
        <f t="shared" si="214"/>
        <v>38442</v>
      </c>
      <c r="B3333" s="7">
        <v>38418</v>
      </c>
      <c r="C3333" s="2" t="s">
        <v>0</v>
      </c>
      <c r="F3333" s="11">
        <f t="shared" si="215"/>
        <v>38442</v>
      </c>
      <c r="G3333" s="7">
        <v>38418</v>
      </c>
      <c r="H3333" s="16">
        <v>24007.439999999999</v>
      </c>
      <c r="I3333" s="17">
        <f t="shared" si="216"/>
        <v>4.9628432226083135E-3</v>
      </c>
      <c r="J3333" s="18">
        <f t="shared" si="213"/>
        <v>6.833990731966022E-2</v>
      </c>
      <c r="K3333" s="139"/>
      <c r="M3333" s="93"/>
    </row>
    <row r="3334" spans="1:13">
      <c r="A3334" s="11">
        <f t="shared" si="214"/>
        <v>38442</v>
      </c>
      <c r="B3334" s="7">
        <v>38419</v>
      </c>
      <c r="C3334" s="2" t="s">
        <v>0</v>
      </c>
      <c r="F3334" s="11">
        <f t="shared" si="215"/>
        <v>38442</v>
      </c>
      <c r="G3334" s="7">
        <v>38419</v>
      </c>
      <c r="H3334" s="16">
        <v>24036.62</v>
      </c>
      <c r="I3334" s="17">
        <f t="shared" si="216"/>
        <v>1.214718472503166E-3</v>
      </c>
      <c r="J3334" s="18">
        <f t="shared" si="213"/>
        <v>6.8335534257971578E-2</v>
      </c>
      <c r="K3334" s="139"/>
      <c r="M3334" s="93"/>
    </row>
    <row r="3335" spans="1:13">
      <c r="A3335" s="11">
        <f t="shared" si="214"/>
        <v>38442</v>
      </c>
      <c r="B3335" s="7">
        <v>38420</v>
      </c>
      <c r="C3335" s="2" t="s">
        <v>0</v>
      </c>
      <c r="F3335" s="11">
        <f t="shared" si="215"/>
        <v>38442</v>
      </c>
      <c r="G3335" s="7">
        <v>38420</v>
      </c>
      <c r="H3335" s="16">
        <v>24035.85</v>
      </c>
      <c r="I3335" s="17">
        <f t="shared" si="216"/>
        <v>-3.203496720958039E-5</v>
      </c>
      <c r="J3335" s="18">
        <f t="shared" si="213"/>
        <v>6.709233544043583E-2</v>
      </c>
      <c r="K3335" s="139"/>
      <c r="M3335" s="93"/>
    </row>
    <row r="3336" spans="1:13">
      <c r="A3336" s="11">
        <f t="shared" si="214"/>
        <v>38442</v>
      </c>
      <c r="B3336" s="7">
        <v>38421</v>
      </c>
      <c r="C3336" s="2" t="s">
        <v>0</v>
      </c>
      <c r="F3336" s="11">
        <f t="shared" si="215"/>
        <v>38442</v>
      </c>
      <c r="G3336" s="7">
        <v>38421</v>
      </c>
      <c r="H3336" s="16">
        <v>23887.62</v>
      </c>
      <c r="I3336" s="17">
        <f t="shared" si="216"/>
        <v>-6.1861327115130616E-3</v>
      </c>
      <c r="J3336" s="18">
        <f t="shared" si="213"/>
        <v>6.825121106074894E-2</v>
      </c>
      <c r="K3336" s="139"/>
      <c r="M3336" s="93"/>
    </row>
    <row r="3337" spans="1:13">
      <c r="A3337" s="11">
        <f t="shared" si="214"/>
        <v>38442</v>
      </c>
      <c r="B3337" s="7">
        <v>38422</v>
      </c>
      <c r="C3337" s="2" t="s">
        <v>0</v>
      </c>
      <c r="F3337" s="11">
        <f t="shared" si="215"/>
        <v>38442</v>
      </c>
      <c r="G3337" s="7">
        <v>38422</v>
      </c>
      <c r="H3337" s="16">
        <v>23827.4</v>
      </c>
      <c r="I3337" s="17">
        <f t="shared" si="216"/>
        <v>-2.524154112209246E-3</v>
      </c>
      <c r="J3337" s="18">
        <f t="shared" si="213"/>
        <v>6.8538049539745516E-2</v>
      </c>
      <c r="K3337" s="139"/>
      <c r="M3337" s="93"/>
    </row>
    <row r="3338" spans="1:13">
      <c r="A3338" s="11">
        <f t="shared" si="214"/>
        <v>38442</v>
      </c>
      <c r="B3338" s="7">
        <v>38425</v>
      </c>
      <c r="C3338" s="2" t="s">
        <v>0</v>
      </c>
      <c r="F3338" s="11">
        <f t="shared" si="215"/>
        <v>38442</v>
      </c>
      <c r="G3338" s="7">
        <v>38425</v>
      </c>
      <c r="H3338" s="16">
        <v>23995.9</v>
      </c>
      <c r="I3338" s="17">
        <f t="shared" si="216"/>
        <v>7.0468034314915499E-3</v>
      </c>
      <c r="J3338" s="18">
        <f t="shared" si="213"/>
        <v>6.8665042329765502E-2</v>
      </c>
      <c r="K3338" s="139"/>
      <c r="M3338" s="93"/>
    </row>
    <row r="3339" spans="1:13">
      <c r="A3339" s="11">
        <f t="shared" si="214"/>
        <v>38442</v>
      </c>
      <c r="B3339" s="7">
        <v>38426</v>
      </c>
      <c r="C3339" s="2" t="s">
        <v>0</v>
      </c>
      <c r="F3339" s="11">
        <f t="shared" si="215"/>
        <v>38442</v>
      </c>
      <c r="G3339" s="7">
        <v>38426</v>
      </c>
      <c r="H3339" s="16">
        <v>23955.25</v>
      </c>
      <c r="I3339" s="17">
        <f t="shared" si="216"/>
        <v>-1.6954759057015015E-3</v>
      </c>
      <c r="J3339" s="18">
        <f t="shared" si="213"/>
        <v>6.8757566407174064E-2</v>
      </c>
      <c r="K3339" s="139"/>
      <c r="M3339" s="93"/>
    </row>
    <row r="3340" spans="1:13">
      <c r="A3340" s="11">
        <f t="shared" si="214"/>
        <v>38442</v>
      </c>
      <c r="B3340" s="7">
        <v>38427</v>
      </c>
      <c r="C3340" s="2" t="s">
        <v>0</v>
      </c>
      <c r="F3340" s="11">
        <f t="shared" si="215"/>
        <v>38442</v>
      </c>
      <c r="G3340" s="7">
        <v>38427</v>
      </c>
      <c r="H3340" s="16">
        <v>24061.01</v>
      </c>
      <c r="I3340" s="17">
        <f t="shared" si="216"/>
        <v>4.405181537594902E-3</v>
      </c>
      <c r="J3340" s="18">
        <f t="shared" si="213"/>
        <v>6.8898448677880919E-2</v>
      </c>
      <c r="K3340" s="139"/>
      <c r="M3340" s="93"/>
    </row>
    <row r="3341" spans="1:13">
      <c r="A3341" s="11">
        <f t="shared" si="214"/>
        <v>38442</v>
      </c>
      <c r="B3341" s="7">
        <v>38428</v>
      </c>
      <c r="C3341" s="2" t="s">
        <v>0</v>
      </c>
      <c r="F3341" s="11">
        <f t="shared" si="215"/>
        <v>38442</v>
      </c>
      <c r="G3341" s="7">
        <v>38428</v>
      </c>
      <c r="H3341" s="16">
        <v>23992.02</v>
      </c>
      <c r="I3341" s="17">
        <f t="shared" si="216"/>
        <v>-2.8714129952655235E-3</v>
      </c>
      <c r="J3341" s="18">
        <f t="shared" si="213"/>
        <v>6.9014611876196147E-2</v>
      </c>
      <c r="K3341" s="139"/>
      <c r="M3341" s="93"/>
    </row>
    <row r="3342" spans="1:13">
      <c r="A3342" s="11">
        <f t="shared" si="214"/>
        <v>38442</v>
      </c>
      <c r="B3342" s="7">
        <v>38429</v>
      </c>
      <c r="C3342" s="2" t="s">
        <v>0</v>
      </c>
      <c r="F3342" s="11">
        <f t="shared" si="215"/>
        <v>38442</v>
      </c>
      <c r="G3342" s="7">
        <v>38429</v>
      </c>
      <c r="H3342" s="16">
        <v>24091.85</v>
      </c>
      <c r="I3342" s="17">
        <f t="shared" si="216"/>
        <v>4.1523339713715312E-3</v>
      </c>
      <c r="J3342" s="18">
        <f t="shared" si="213"/>
        <v>6.9146184862375046E-2</v>
      </c>
      <c r="K3342" s="139"/>
      <c r="M3342" s="93"/>
    </row>
    <row r="3343" spans="1:13">
      <c r="A3343" s="11">
        <f t="shared" si="214"/>
        <v>38442</v>
      </c>
      <c r="B3343" s="7">
        <v>38432</v>
      </c>
      <c r="C3343" s="2" t="s">
        <v>0</v>
      </c>
      <c r="F3343" s="11">
        <f t="shared" si="215"/>
        <v>38442</v>
      </c>
      <c r="G3343" s="7">
        <v>38432</v>
      </c>
      <c r="H3343" s="16">
        <v>24192.54</v>
      </c>
      <c r="I3343" s="17">
        <f t="shared" si="216"/>
        <v>4.1707121476386392E-3</v>
      </c>
      <c r="J3343" s="18">
        <f t="shared" si="213"/>
        <v>6.8750358343913784E-2</v>
      </c>
      <c r="K3343" s="139"/>
      <c r="M3343" s="93"/>
    </row>
    <row r="3344" spans="1:13">
      <c r="A3344" s="11">
        <f t="shared" si="214"/>
        <v>38442</v>
      </c>
      <c r="B3344" s="7">
        <v>38433</v>
      </c>
      <c r="C3344" s="2" t="s">
        <v>0</v>
      </c>
      <c r="F3344" s="11">
        <f t="shared" si="215"/>
        <v>38442</v>
      </c>
      <c r="G3344" s="7">
        <v>38433</v>
      </c>
      <c r="H3344" s="16">
        <v>24004.69</v>
      </c>
      <c r="I3344" s="17">
        <f t="shared" si="216"/>
        <v>-7.7950932533120236E-3</v>
      </c>
      <c r="J3344" s="18">
        <f t="shared" si="213"/>
        <v>7.0063065707950054E-2</v>
      </c>
      <c r="K3344" s="139"/>
      <c r="M3344" s="93"/>
    </row>
    <row r="3345" spans="1:13">
      <c r="A3345" s="11">
        <f t="shared" si="214"/>
        <v>38442</v>
      </c>
      <c r="B3345" s="7">
        <v>38434</v>
      </c>
      <c r="C3345" s="2" t="s">
        <v>0</v>
      </c>
      <c r="F3345" s="11">
        <f t="shared" si="215"/>
        <v>38442</v>
      </c>
      <c r="G3345" s="7">
        <v>38434</v>
      </c>
      <c r="H3345" s="16">
        <v>23663.200000000001</v>
      </c>
      <c r="I3345" s="17">
        <f t="shared" si="216"/>
        <v>-1.4328129152374134E-2</v>
      </c>
      <c r="J3345" s="18">
        <f t="shared" si="213"/>
        <v>7.4688446199413186E-2</v>
      </c>
      <c r="K3345" s="139"/>
      <c r="M3345" s="93"/>
    </row>
    <row r="3346" spans="1:13">
      <c r="A3346" s="11">
        <f t="shared" si="214"/>
        <v>38442</v>
      </c>
      <c r="B3346" s="7">
        <v>38435</v>
      </c>
      <c r="C3346" s="2" t="s">
        <v>0</v>
      </c>
      <c r="F3346" s="11">
        <f t="shared" si="215"/>
        <v>38442</v>
      </c>
      <c r="G3346" s="7">
        <v>38435</v>
      </c>
      <c r="H3346" s="16">
        <v>23521.599999999999</v>
      </c>
      <c r="I3346" s="17">
        <f t="shared" si="216"/>
        <v>-6.0019508433237171E-3</v>
      </c>
      <c r="J3346" s="18">
        <f t="shared" si="213"/>
        <v>7.5567678142553329E-2</v>
      </c>
      <c r="K3346" s="139"/>
      <c r="M3346" s="93"/>
    </row>
    <row r="3347" spans="1:13">
      <c r="A3347" s="11">
        <f t="shared" si="214"/>
        <v>38442</v>
      </c>
      <c r="B3347" s="7">
        <v>38436</v>
      </c>
      <c r="C3347" s="2" t="s">
        <v>0</v>
      </c>
      <c r="F3347" s="11">
        <f t="shared" si="215"/>
        <v>38442</v>
      </c>
      <c r="G3347" s="7">
        <v>38436</v>
      </c>
      <c r="H3347" s="16">
        <v>23520.6</v>
      </c>
      <c r="I3347" s="17">
        <f t="shared" si="216"/>
        <v>-4.2515018436620573E-5</v>
      </c>
      <c r="J3347" s="18">
        <f t="shared" si="213"/>
        <v>7.543489492052434E-2</v>
      </c>
      <c r="K3347" s="139"/>
      <c r="M3347" s="93"/>
    </row>
    <row r="3348" spans="1:13">
      <c r="A3348" s="11">
        <f t="shared" si="214"/>
        <v>38442</v>
      </c>
      <c r="B3348" s="7">
        <v>38439</v>
      </c>
      <c r="C3348" s="2" t="s">
        <v>0</v>
      </c>
      <c r="F3348" s="11">
        <f t="shared" si="215"/>
        <v>38442</v>
      </c>
      <c r="G3348" s="7">
        <v>38439</v>
      </c>
      <c r="H3348" s="16">
        <v>23521.599999999999</v>
      </c>
      <c r="I3348" s="17">
        <f t="shared" si="216"/>
        <v>4.2515018436622545E-5</v>
      </c>
      <c r="J3348" s="18">
        <f t="shared" si="213"/>
        <v>7.299836997759987E-2</v>
      </c>
      <c r="K3348" s="139"/>
      <c r="M3348" s="93"/>
    </row>
    <row r="3349" spans="1:13">
      <c r="A3349" s="11">
        <f t="shared" si="214"/>
        <v>38442</v>
      </c>
      <c r="B3349" s="7">
        <v>38440</v>
      </c>
      <c r="C3349" s="2" t="s">
        <v>0</v>
      </c>
      <c r="F3349" s="11">
        <f t="shared" si="215"/>
        <v>38442</v>
      </c>
      <c r="G3349" s="7">
        <v>38440</v>
      </c>
      <c r="H3349" s="16">
        <v>23291.42</v>
      </c>
      <c r="I3349" s="17">
        <f t="shared" si="216"/>
        <v>-9.8340955163819434E-3</v>
      </c>
      <c r="J3349" s="18">
        <f t="shared" si="213"/>
        <v>7.3927415920617759E-2</v>
      </c>
      <c r="K3349" s="139"/>
      <c r="M3349" s="93"/>
    </row>
    <row r="3350" spans="1:13">
      <c r="A3350" s="11">
        <f t="shared" si="214"/>
        <v>38442</v>
      </c>
      <c r="B3350" s="7">
        <v>38441</v>
      </c>
      <c r="C3350" s="2" t="s">
        <v>0</v>
      </c>
      <c r="F3350" s="11">
        <f t="shared" si="215"/>
        <v>38442</v>
      </c>
      <c r="G3350" s="7">
        <v>38441</v>
      </c>
      <c r="H3350" s="16">
        <v>23289.13</v>
      </c>
      <c r="I3350" s="17">
        <f t="shared" si="216"/>
        <v>-9.8324300672415421E-5</v>
      </c>
      <c r="J3350" s="18">
        <f t="shared" si="213"/>
        <v>7.3694579097165827E-2</v>
      </c>
      <c r="K3350" s="139"/>
      <c r="M3350" s="93"/>
    </row>
    <row r="3351" spans="1:13">
      <c r="A3351" s="11">
        <f t="shared" si="214"/>
        <v>38442</v>
      </c>
      <c r="B3351" s="7">
        <v>38442</v>
      </c>
      <c r="C3351" s="2" t="s">
        <v>0</v>
      </c>
      <c r="F3351" s="11">
        <f t="shared" si="215"/>
        <v>38442</v>
      </c>
      <c r="G3351" s="7">
        <v>38442</v>
      </c>
      <c r="H3351" s="16">
        <v>23376.6</v>
      </c>
      <c r="I3351" s="17">
        <f t="shared" si="216"/>
        <v>3.748793919561841E-3</v>
      </c>
      <c r="J3351" s="18">
        <f t="shared" si="213"/>
        <v>7.3412222122623591E-2</v>
      </c>
      <c r="K3351" s="139"/>
      <c r="M3351" s="93"/>
    </row>
    <row r="3352" spans="1:13">
      <c r="A3352" s="11">
        <f t="shared" si="214"/>
        <v>38472</v>
      </c>
      <c r="B3352" s="7">
        <v>38443</v>
      </c>
      <c r="C3352" s="2" t="s">
        <v>0</v>
      </c>
      <c r="F3352" s="11">
        <f t="shared" si="215"/>
        <v>38472</v>
      </c>
      <c r="G3352" s="7">
        <v>38443</v>
      </c>
      <c r="H3352" s="16">
        <v>23541.17</v>
      </c>
      <c r="I3352" s="17">
        <f t="shared" si="216"/>
        <v>7.0152812007382697E-3</v>
      </c>
      <c r="J3352" s="18">
        <f t="shared" si="213"/>
        <v>7.4139900421326815E-2</v>
      </c>
      <c r="K3352" s="139"/>
      <c r="M3352" s="93"/>
    </row>
    <row r="3353" spans="1:13">
      <c r="A3353" s="11">
        <f t="shared" si="214"/>
        <v>38472</v>
      </c>
      <c r="B3353" s="7">
        <v>38446</v>
      </c>
      <c r="C3353" s="2" t="s">
        <v>0</v>
      </c>
      <c r="F3353" s="11">
        <f t="shared" si="215"/>
        <v>38472</v>
      </c>
      <c r="G3353" s="7">
        <v>38446</v>
      </c>
      <c r="H3353" s="16">
        <v>23441.15</v>
      </c>
      <c r="I3353" s="17">
        <f t="shared" si="216"/>
        <v>-4.2577782920241048E-3</v>
      </c>
      <c r="J3353" s="18">
        <f t="shared" si="213"/>
        <v>7.436495644669637E-2</v>
      </c>
      <c r="K3353" s="139"/>
      <c r="M3353" s="93"/>
    </row>
    <row r="3354" spans="1:13">
      <c r="A3354" s="11">
        <f t="shared" si="214"/>
        <v>38472</v>
      </c>
      <c r="B3354" s="7">
        <v>38447</v>
      </c>
      <c r="C3354" s="2" t="s">
        <v>0</v>
      </c>
      <c r="F3354" s="11">
        <f t="shared" si="215"/>
        <v>38472</v>
      </c>
      <c r="G3354" s="7">
        <v>38447</v>
      </c>
      <c r="H3354" s="16">
        <v>23505.8</v>
      </c>
      <c r="I3354" s="17">
        <f t="shared" si="216"/>
        <v>2.7541742697552943E-3</v>
      </c>
      <c r="J3354" s="18">
        <f t="shared" si="213"/>
        <v>7.4442722119828386E-2</v>
      </c>
      <c r="K3354" s="139"/>
      <c r="M3354" s="93"/>
    </row>
    <row r="3355" spans="1:13">
      <c r="A3355" s="11">
        <f t="shared" si="214"/>
        <v>38472</v>
      </c>
      <c r="B3355" s="7">
        <v>38448</v>
      </c>
      <c r="C3355" s="2" t="s">
        <v>0</v>
      </c>
      <c r="F3355" s="11">
        <f t="shared" si="215"/>
        <v>38472</v>
      </c>
      <c r="G3355" s="7">
        <v>38448</v>
      </c>
      <c r="H3355" s="16">
        <v>23432.34</v>
      </c>
      <c r="I3355" s="17">
        <f t="shared" si="216"/>
        <v>-3.1300797166824721E-3</v>
      </c>
      <c r="J3355" s="18">
        <f t="shared" si="213"/>
        <v>7.3197938845325855E-2</v>
      </c>
      <c r="K3355" s="139"/>
      <c r="M3355" s="93"/>
    </row>
    <row r="3356" spans="1:13">
      <c r="A3356" s="11">
        <f t="shared" si="214"/>
        <v>38472</v>
      </c>
      <c r="B3356" s="7">
        <v>38449</v>
      </c>
      <c r="C3356" s="2" t="s">
        <v>0</v>
      </c>
      <c r="F3356" s="11">
        <f t="shared" si="215"/>
        <v>38472</v>
      </c>
      <c r="G3356" s="7">
        <v>38449</v>
      </c>
      <c r="H3356" s="16">
        <v>23483.79</v>
      </c>
      <c r="I3356" s="17">
        <f t="shared" si="216"/>
        <v>2.1932764115390772E-3</v>
      </c>
      <c r="J3356" s="18">
        <f t="shared" si="213"/>
        <v>7.1196144557319443E-2</v>
      </c>
      <c r="K3356" s="139"/>
      <c r="M3356" s="93"/>
    </row>
    <row r="3357" spans="1:13">
      <c r="A3357" s="11">
        <f t="shared" si="214"/>
        <v>38472</v>
      </c>
      <c r="B3357" s="7">
        <v>38450</v>
      </c>
      <c r="C3357" s="2" t="s">
        <v>0</v>
      </c>
      <c r="F3357" s="11">
        <f t="shared" si="215"/>
        <v>38472</v>
      </c>
      <c r="G3357" s="7">
        <v>38450</v>
      </c>
      <c r="H3357" s="16">
        <v>23698.48</v>
      </c>
      <c r="I3357" s="17">
        <f t="shared" si="216"/>
        <v>9.1005151598517187E-3</v>
      </c>
      <c r="J3357" s="18">
        <f t="shared" ref="J3357:J3420" si="217">IF(ISNUMBER(I3357),STDEV(I3268:I3357)*SQRT(252),"")</f>
        <v>7.2539661184095092E-2</v>
      </c>
      <c r="K3357" s="139"/>
      <c r="M3357" s="93"/>
    </row>
    <row r="3358" spans="1:13">
      <c r="A3358" s="11">
        <f t="shared" si="214"/>
        <v>38472</v>
      </c>
      <c r="B3358" s="7">
        <v>38453</v>
      </c>
      <c r="C3358" s="2" t="s">
        <v>0</v>
      </c>
      <c r="F3358" s="11">
        <f t="shared" si="215"/>
        <v>38472</v>
      </c>
      <c r="G3358" s="7">
        <v>38453</v>
      </c>
      <c r="H3358" s="16">
        <v>23514.73</v>
      </c>
      <c r="I3358" s="17">
        <f t="shared" si="216"/>
        <v>-7.7838777649028119E-3</v>
      </c>
      <c r="J3358" s="18">
        <f t="shared" si="217"/>
        <v>7.3844611546603739E-2</v>
      </c>
      <c r="K3358" s="139"/>
      <c r="M3358" s="93"/>
    </row>
    <row r="3359" spans="1:13">
      <c r="A3359" s="11">
        <f t="shared" si="214"/>
        <v>38472</v>
      </c>
      <c r="B3359" s="7">
        <v>38454</v>
      </c>
      <c r="C3359" s="2" t="s">
        <v>0</v>
      </c>
      <c r="F3359" s="11">
        <f t="shared" si="215"/>
        <v>38472</v>
      </c>
      <c r="G3359" s="7">
        <v>38454</v>
      </c>
      <c r="H3359" s="16">
        <v>23569.91</v>
      </c>
      <c r="I3359" s="17">
        <f t="shared" si="216"/>
        <v>2.343865229165183E-3</v>
      </c>
      <c r="J3359" s="18">
        <f t="shared" si="217"/>
        <v>7.3031001587165204E-2</v>
      </c>
      <c r="K3359" s="139"/>
      <c r="M3359" s="93"/>
    </row>
    <row r="3360" spans="1:13">
      <c r="A3360" s="11">
        <f t="shared" si="214"/>
        <v>38472</v>
      </c>
      <c r="B3360" s="7">
        <v>38455</v>
      </c>
      <c r="C3360" s="2" t="s">
        <v>0</v>
      </c>
      <c r="F3360" s="11">
        <f t="shared" si="215"/>
        <v>38472</v>
      </c>
      <c r="G3360" s="7">
        <v>38455</v>
      </c>
      <c r="H3360" s="16">
        <v>23531.97</v>
      </c>
      <c r="I3360" s="17">
        <f t="shared" si="216"/>
        <v>-1.6109763858809271E-3</v>
      </c>
      <c r="J3360" s="18">
        <f t="shared" si="217"/>
        <v>7.1810558102815197E-2</v>
      </c>
      <c r="K3360" s="139"/>
      <c r="M3360" s="93"/>
    </row>
    <row r="3361" spans="1:13">
      <c r="A3361" s="11">
        <f t="shared" si="214"/>
        <v>38472</v>
      </c>
      <c r="B3361" s="7">
        <v>38456</v>
      </c>
      <c r="C3361" s="2" t="s">
        <v>0</v>
      </c>
      <c r="F3361" s="11">
        <f t="shared" si="215"/>
        <v>38472</v>
      </c>
      <c r="G3361" s="7">
        <v>38456</v>
      </c>
      <c r="H3361" s="16">
        <v>23230.87</v>
      </c>
      <c r="I3361" s="17">
        <f t="shared" si="216"/>
        <v>-1.2877924489362327E-2</v>
      </c>
      <c r="J3361" s="18">
        <f t="shared" si="217"/>
        <v>7.5147067066536399E-2</v>
      </c>
      <c r="K3361" s="139"/>
      <c r="M3361" s="93"/>
    </row>
    <row r="3362" spans="1:13">
      <c r="A3362" s="11">
        <f t="shared" si="214"/>
        <v>38472</v>
      </c>
      <c r="B3362" s="7">
        <v>38457</v>
      </c>
      <c r="C3362" s="2" t="s">
        <v>0</v>
      </c>
      <c r="F3362" s="11">
        <f t="shared" si="215"/>
        <v>38472</v>
      </c>
      <c r="G3362" s="7">
        <v>38457</v>
      </c>
      <c r="H3362" s="16">
        <v>22844.97</v>
      </c>
      <c r="I3362" s="17">
        <f t="shared" si="216"/>
        <v>-1.6751035835532817E-2</v>
      </c>
      <c r="J3362" s="18">
        <f t="shared" si="217"/>
        <v>8.0512632155378128E-2</v>
      </c>
      <c r="K3362" s="139"/>
      <c r="M3362" s="93"/>
    </row>
    <row r="3363" spans="1:13">
      <c r="A3363" s="11">
        <f t="shared" si="214"/>
        <v>38472</v>
      </c>
      <c r="B3363" s="7">
        <v>38460</v>
      </c>
      <c r="C3363" s="2" t="s">
        <v>0</v>
      </c>
      <c r="F3363" s="11">
        <f t="shared" si="215"/>
        <v>38472</v>
      </c>
      <c r="G3363" s="7">
        <v>38460</v>
      </c>
      <c r="H3363" s="16">
        <v>22528.19</v>
      </c>
      <c r="I3363" s="17">
        <f t="shared" si="216"/>
        <v>-1.3963547927806413E-2</v>
      </c>
      <c r="J3363" s="18">
        <f t="shared" si="217"/>
        <v>8.4004012318772442E-2</v>
      </c>
      <c r="K3363" s="139"/>
      <c r="M3363" s="93"/>
    </row>
    <row r="3364" spans="1:13">
      <c r="A3364" s="11">
        <f t="shared" si="214"/>
        <v>38472</v>
      </c>
      <c r="B3364" s="7">
        <v>38461</v>
      </c>
      <c r="C3364" s="2" t="s">
        <v>0</v>
      </c>
      <c r="F3364" s="11">
        <f t="shared" si="215"/>
        <v>38472</v>
      </c>
      <c r="G3364" s="7">
        <v>38461</v>
      </c>
      <c r="H3364" s="16">
        <v>22875.51</v>
      </c>
      <c r="I3364" s="17">
        <f t="shared" si="216"/>
        <v>1.5299492106090523E-2</v>
      </c>
      <c r="J3364" s="18">
        <f t="shared" si="217"/>
        <v>8.7249320348493087E-2</v>
      </c>
      <c r="K3364" s="139"/>
      <c r="M3364" s="93"/>
    </row>
    <row r="3365" spans="1:13">
      <c r="A3365" s="11">
        <f t="shared" si="214"/>
        <v>38472</v>
      </c>
      <c r="B3365" s="7">
        <v>38462</v>
      </c>
      <c r="C3365" s="2" t="s">
        <v>0</v>
      </c>
      <c r="F3365" s="11">
        <f t="shared" si="215"/>
        <v>38472</v>
      </c>
      <c r="G3365" s="7">
        <v>38462</v>
      </c>
      <c r="H3365" s="16">
        <v>22893.58</v>
      </c>
      <c r="I3365" s="17">
        <f t="shared" si="216"/>
        <v>7.8961591497142005E-4</v>
      </c>
      <c r="J3365" s="18">
        <f t="shared" si="217"/>
        <v>8.7068400025307635E-2</v>
      </c>
      <c r="K3365" s="139"/>
      <c r="M3365" s="93"/>
    </row>
    <row r="3366" spans="1:13">
      <c r="A3366" s="11">
        <f t="shared" si="214"/>
        <v>38472</v>
      </c>
      <c r="B3366" s="7">
        <v>38463</v>
      </c>
      <c r="C3366" s="2" t="s">
        <v>0</v>
      </c>
      <c r="F3366" s="11">
        <f t="shared" si="215"/>
        <v>38472</v>
      </c>
      <c r="G3366" s="7">
        <v>38463</v>
      </c>
      <c r="H3366" s="16">
        <v>22844.02</v>
      </c>
      <c r="I3366" s="17">
        <f t="shared" si="216"/>
        <v>-2.1671456043442796E-3</v>
      </c>
      <c r="J3366" s="18">
        <f t="shared" si="217"/>
        <v>8.6264900541680414E-2</v>
      </c>
      <c r="K3366" s="139"/>
      <c r="M3366" s="93"/>
    </row>
    <row r="3367" spans="1:13">
      <c r="A3367" s="11">
        <f t="shared" si="214"/>
        <v>38472</v>
      </c>
      <c r="B3367" s="7">
        <v>38464</v>
      </c>
      <c r="C3367" s="2" t="s">
        <v>0</v>
      </c>
      <c r="F3367" s="11">
        <f t="shared" si="215"/>
        <v>38472</v>
      </c>
      <c r="G3367" s="7">
        <v>38464</v>
      </c>
      <c r="H3367" s="16">
        <v>22957.82</v>
      </c>
      <c r="I3367" s="17">
        <f t="shared" si="216"/>
        <v>4.9692429027047231E-3</v>
      </c>
      <c r="J3367" s="18">
        <f t="shared" si="217"/>
        <v>8.6477584582469111E-2</v>
      </c>
      <c r="K3367" s="139"/>
      <c r="M3367" s="93"/>
    </row>
    <row r="3368" spans="1:13">
      <c r="A3368" s="11">
        <f t="shared" si="214"/>
        <v>38472</v>
      </c>
      <c r="B3368" s="7">
        <v>38467</v>
      </c>
      <c r="C3368" s="2" t="s">
        <v>0</v>
      </c>
      <c r="F3368" s="11">
        <f t="shared" si="215"/>
        <v>38472</v>
      </c>
      <c r="G3368" s="7">
        <v>38467</v>
      </c>
      <c r="H3368" s="16">
        <v>22958.82</v>
      </c>
      <c r="I3368" s="17">
        <f t="shared" si="216"/>
        <v>4.3557194087264675E-5</v>
      </c>
      <c r="J3368" s="18">
        <f t="shared" si="217"/>
        <v>8.6459635182590575E-2</v>
      </c>
      <c r="K3368" s="139"/>
      <c r="M3368" s="93"/>
    </row>
    <row r="3369" spans="1:13">
      <c r="A3369" s="11">
        <f t="shared" si="214"/>
        <v>38472</v>
      </c>
      <c r="B3369" s="7">
        <v>38468</v>
      </c>
      <c r="C3369" s="2" t="s">
        <v>0</v>
      </c>
      <c r="F3369" s="11">
        <f t="shared" si="215"/>
        <v>38472</v>
      </c>
      <c r="G3369" s="7">
        <v>38468</v>
      </c>
      <c r="H3369" s="16">
        <v>22920.04</v>
      </c>
      <c r="I3369" s="17">
        <f t="shared" si="216"/>
        <v>-1.690539356725728E-3</v>
      </c>
      <c r="J3369" s="18">
        <f t="shared" si="217"/>
        <v>8.6158984551421555E-2</v>
      </c>
      <c r="K3369" s="139"/>
      <c r="M3369" s="93"/>
    </row>
    <row r="3370" spans="1:13">
      <c r="A3370" s="11">
        <f t="shared" si="214"/>
        <v>38472</v>
      </c>
      <c r="B3370" s="7">
        <v>38469</v>
      </c>
      <c r="C3370" s="2" t="s">
        <v>0</v>
      </c>
      <c r="F3370" s="11">
        <f t="shared" si="215"/>
        <v>38472</v>
      </c>
      <c r="G3370" s="7">
        <v>38469</v>
      </c>
      <c r="H3370" s="16">
        <v>22870.02</v>
      </c>
      <c r="I3370" s="17">
        <f t="shared" si="216"/>
        <v>-2.1847545033174352E-3</v>
      </c>
      <c r="J3370" s="18">
        <f t="shared" si="217"/>
        <v>8.5900439290843192E-2</v>
      </c>
      <c r="K3370" s="139"/>
      <c r="M3370" s="93"/>
    </row>
    <row r="3371" spans="1:13">
      <c r="A3371" s="11">
        <f t="shared" si="214"/>
        <v>38472</v>
      </c>
      <c r="B3371" s="7">
        <v>38470</v>
      </c>
      <c r="C3371" s="2" t="s">
        <v>0</v>
      </c>
      <c r="F3371" s="11">
        <f t="shared" si="215"/>
        <v>38472</v>
      </c>
      <c r="G3371" s="7">
        <v>38470</v>
      </c>
      <c r="H3371" s="16">
        <v>22826.82</v>
      </c>
      <c r="I3371" s="17">
        <f t="shared" si="216"/>
        <v>-1.8907221098608939E-3</v>
      </c>
      <c r="J3371" s="18">
        <f t="shared" si="217"/>
        <v>8.596585715679135E-2</v>
      </c>
      <c r="K3371" s="139"/>
      <c r="M3371" s="93"/>
    </row>
    <row r="3372" spans="1:13">
      <c r="A3372" s="11">
        <f t="shared" si="214"/>
        <v>38472</v>
      </c>
      <c r="B3372" s="7">
        <v>38471</v>
      </c>
      <c r="C3372" s="2" t="s">
        <v>0</v>
      </c>
      <c r="F3372" s="11">
        <f t="shared" si="215"/>
        <v>38472</v>
      </c>
      <c r="G3372" s="7">
        <v>38471</v>
      </c>
      <c r="H3372" s="16">
        <v>22666.13</v>
      </c>
      <c r="I3372" s="17">
        <f t="shared" si="216"/>
        <v>-7.0644206754189743E-3</v>
      </c>
      <c r="J3372" s="18">
        <f t="shared" si="217"/>
        <v>8.6294977739869924E-2</v>
      </c>
      <c r="K3372" s="139"/>
      <c r="M3372" s="93"/>
    </row>
    <row r="3373" spans="1:13">
      <c r="A3373" s="11">
        <f t="shared" si="214"/>
        <v>38503</v>
      </c>
      <c r="B3373" s="7">
        <v>38474</v>
      </c>
      <c r="C3373" s="2" t="s">
        <v>0</v>
      </c>
      <c r="F3373" s="11">
        <f t="shared" si="215"/>
        <v>38503</v>
      </c>
      <c r="G3373" s="7">
        <v>38474</v>
      </c>
      <c r="H3373" s="16">
        <v>22828.06</v>
      </c>
      <c r="I3373" s="17">
        <f t="shared" si="216"/>
        <v>7.1187412650386226E-3</v>
      </c>
      <c r="J3373" s="18">
        <f t="shared" si="217"/>
        <v>8.7121659088341644E-2</v>
      </c>
      <c r="K3373" s="139"/>
      <c r="M3373" s="93"/>
    </row>
    <row r="3374" spans="1:13">
      <c r="A3374" s="11">
        <f t="shared" si="214"/>
        <v>38503</v>
      </c>
      <c r="B3374" s="7">
        <v>38475</v>
      </c>
      <c r="C3374" s="2" t="s">
        <v>0</v>
      </c>
      <c r="F3374" s="11">
        <f t="shared" si="215"/>
        <v>38503</v>
      </c>
      <c r="G3374" s="7">
        <v>38475</v>
      </c>
      <c r="H3374" s="16">
        <v>22685.82</v>
      </c>
      <c r="I3374" s="17">
        <f t="shared" si="216"/>
        <v>-6.2504213256686951E-3</v>
      </c>
      <c r="J3374" s="18">
        <f t="shared" si="217"/>
        <v>8.7755853774034248E-2</v>
      </c>
      <c r="K3374" s="139"/>
      <c r="M3374" s="93"/>
    </row>
    <row r="3375" spans="1:13">
      <c r="A3375" s="11">
        <f t="shared" si="214"/>
        <v>38503</v>
      </c>
      <c r="B3375" s="7">
        <v>38476</v>
      </c>
      <c r="C3375" s="2" t="s">
        <v>0</v>
      </c>
      <c r="F3375" s="11">
        <f t="shared" si="215"/>
        <v>38503</v>
      </c>
      <c r="G3375" s="7">
        <v>38476</v>
      </c>
      <c r="H3375" s="16">
        <v>22465.31</v>
      </c>
      <c r="I3375" s="17">
        <f t="shared" si="216"/>
        <v>-9.7677180263046649E-3</v>
      </c>
      <c r="J3375" s="18">
        <f t="shared" si="217"/>
        <v>8.9222847639246858E-2</v>
      </c>
      <c r="K3375" s="139"/>
      <c r="M3375" s="93"/>
    </row>
    <row r="3376" spans="1:13">
      <c r="A3376" s="11">
        <f t="shared" si="214"/>
        <v>38503</v>
      </c>
      <c r="B3376" s="7">
        <v>38477</v>
      </c>
      <c r="C3376" s="2" t="s">
        <v>0</v>
      </c>
      <c r="F3376" s="11">
        <f t="shared" si="215"/>
        <v>38503</v>
      </c>
      <c r="G3376" s="7">
        <v>38477</v>
      </c>
      <c r="H3376" s="16">
        <v>22515.62</v>
      </c>
      <c r="I3376" s="17">
        <f t="shared" si="216"/>
        <v>2.2369489016351753E-3</v>
      </c>
      <c r="J3376" s="18">
        <f t="shared" si="217"/>
        <v>8.9136847461389793E-2</v>
      </c>
      <c r="K3376" s="139"/>
      <c r="M3376" s="93"/>
    </row>
    <row r="3377" spans="1:13">
      <c r="A3377" s="11">
        <f t="shared" si="214"/>
        <v>38503</v>
      </c>
      <c r="B3377" s="7">
        <v>38478</v>
      </c>
      <c r="C3377" s="2" t="s">
        <v>0</v>
      </c>
      <c r="F3377" s="11">
        <f t="shared" si="215"/>
        <v>38503</v>
      </c>
      <c r="G3377" s="7">
        <v>38478</v>
      </c>
      <c r="H3377" s="16">
        <v>22672.43</v>
      </c>
      <c r="I3377" s="17">
        <f t="shared" si="216"/>
        <v>6.9403583222701643E-3</v>
      </c>
      <c r="J3377" s="18">
        <f t="shared" si="217"/>
        <v>8.9900557004811338E-2</v>
      </c>
      <c r="K3377" s="139"/>
      <c r="M3377" s="93"/>
    </row>
    <row r="3378" spans="1:13">
      <c r="A3378" s="11">
        <f t="shared" si="214"/>
        <v>38503</v>
      </c>
      <c r="B3378" s="7">
        <v>38481</v>
      </c>
      <c r="C3378" s="2" t="s">
        <v>0</v>
      </c>
      <c r="F3378" s="11">
        <f t="shared" si="215"/>
        <v>38503</v>
      </c>
      <c r="G3378" s="7">
        <v>38481</v>
      </c>
      <c r="H3378" s="16">
        <v>22761.27</v>
      </c>
      <c r="I3378" s="17">
        <f t="shared" si="216"/>
        <v>3.9107584558065161E-3</v>
      </c>
      <c r="J3378" s="18">
        <f t="shared" si="217"/>
        <v>9.0143083507141827E-2</v>
      </c>
      <c r="K3378" s="139"/>
      <c r="M3378" s="93"/>
    </row>
    <row r="3379" spans="1:13">
      <c r="A3379" s="11">
        <f t="shared" si="214"/>
        <v>38503</v>
      </c>
      <c r="B3379" s="7">
        <v>38482</v>
      </c>
      <c r="C3379" s="2" t="s">
        <v>0</v>
      </c>
      <c r="F3379" s="11">
        <f t="shared" si="215"/>
        <v>38503</v>
      </c>
      <c r="G3379" s="7">
        <v>38482</v>
      </c>
      <c r="H3379" s="16">
        <v>22720.41</v>
      </c>
      <c r="I3379" s="17">
        <f t="shared" si="216"/>
        <v>-1.7967678851184691E-3</v>
      </c>
      <c r="J3379" s="18">
        <f t="shared" si="217"/>
        <v>9.0125914111096508E-2</v>
      </c>
      <c r="K3379" s="139"/>
      <c r="M3379" s="93"/>
    </row>
    <row r="3380" spans="1:13">
      <c r="A3380" s="11">
        <f t="shared" si="214"/>
        <v>38503</v>
      </c>
      <c r="B3380" s="7">
        <v>38483</v>
      </c>
      <c r="C3380" s="2" t="s">
        <v>0</v>
      </c>
      <c r="F3380" s="11">
        <f t="shared" si="215"/>
        <v>38503</v>
      </c>
      <c r="G3380" s="7">
        <v>38483</v>
      </c>
      <c r="H3380" s="16">
        <v>22801.33</v>
      </c>
      <c r="I3380" s="17">
        <f t="shared" si="216"/>
        <v>3.5552281276303582E-3</v>
      </c>
      <c r="J3380" s="18">
        <f t="shared" si="217"/>
        <v>8.9959288548584981E-2</v>
      </c>
      <c r="K3380" s="139"/>
      <c r="M3380" s="93"/>
    </row>
    <row r="3381" spans="1:13">
      <c r="A3381" s="11">
        <f t="shared" si="214"/>
        <v>38503</v>
      </c>
      <c r="B3381" s="7">
        <v>38484</v>
      </c>
      <c r="C3381" s="2" t="s">
        <v>0</v>
      </c>
      <c r="F3381" s="11">
        <f t="shared" si="215"/>
        <v>38503</v>
      </c>
      <c r="G3381" s="7">
        <v>38484</v>
      </c>
      <c r="H3381" s="16">
        <v>22931.119999999999</v>
      </c>
      <c r="I3381" s="17">
        <f t="shared" si="216"/>
        <v>5.6760723933287635E-3</v>
      </c>
      <c r="J3381" s="18">
        <f t="shared" si="217"/>
        <v>9.0359769422948696E-2</v>
      </c>
      <c r="K3381" s="139"/>
      <c r="M3381" s="93"/>
    </row>
    <row r="3382" spans="1:13">
      <c r="A3382" s="11">
        <f t="shared" si="214"/>
        <v>38503</v>
      </c>
      <c r="B3382" s="7">
        <v>38485</v>
      </c>
      <c r="C3382" s="2" t="s">
        <v>0</v>
      </c>
      <c r="F3382" s="11">
        <f t="shared" si="215"/>
        <v>38503</v>
      </c>
      <c r="G3382" s="7">
        <v>38485</v>
      </c>
      <c r="H3382" s="16">
        <v>22835.84</v>
      </c>
      <c r="I3382" s="17">
        <f t="shared" si="216"/>
        <v>-4.1637083892621177E-3</v>
      </c>
      <c r="J3382" s="18">
        <f t="shared" si="217"/>
        <v>8.9623136486766147E-2</v>
      </c>
      <c r="K3382" s="139"/>
      <c r="M3382" s="93"/>
    </row>
    <row r="3383" spans="1:13">
      <c r="A3383" s="11">
        <f t="shared" si="214"/>
        <v>38503</v>
      </c>
      <c r="B3383" s="7">
        <v>38488</v>
      </c>
      <c r="C3383" s="2" t="s">
        <v>0</v>
      </c>
      <c r="F3383" s="11">
        <f t="shared" si="215"/>
        <v>38503</v>
      </c>
      <c r="G3383" s="7">
        <v>38488</v>
      </c>
      <c r="H3383" s="16">
        <v>22598.87</v>
      </c>
      <c r="I3383" s="17">
        <f t="shared" si="216"/>
        <v>-1.0431326568273896E-2</v>
      </c>
      <c r="J3383" s="18">
        <f t="shared" si="217"/>
        <v>9.1170079932537992E-2</v>
      </c>
      <c r="K3383" s="139"/>
      <c r="M3383" s="93"/>
    </row>
    <row r="3384" spans="1:13">
      <c r="A3384" s="11">
        <f t="shared" si="214"/>
        <v>38503</v>
      </c>
      <c r="B3384" s="7">
        <v>38489</v>
      </c>
      <c r="C3384" s="2" t="s">
        <v>0</v>
      </c>
      <c r="F3384" s="11">
        <f t="shared" si="215"/>
        <v>38503</v>
      </c>
      <c r="G3384" s="7">
        <v>38489</v>
      </c>
      <c r="H3384" s="16">
        <v>22533.51</v>
      </c>
      <c r="I3384" s="17">
        <f t="shared" si="216"/>
        <v>-2.896370441437925E-3</v>
      </c>
      <c r="J3384" s="18">
        <f t="shared" si="217"/>
        <v>9.1285917785452725E-2</v>
      </c>
      <c r="K3384" s="139"/>
      <c r="M3384" s="93"/>
    </row>
    <row r="3385" spans="1:13">
      <c r="A3385" s="11">
        <f t="shared" si="214"/>
        <v>38503</v>
      </c>
      <c r="B3385" s="7">
        <v>38490</v>
      </c>
      <c r="C3385" s="2" t="s">
        <v>0</v>
      </c>
      <c r="F3385" s="11">
        <f t="shared" si="215"/>
        <v>38503</v>
      </c>
      <c r="G3385" s="7">
        <v>38490</v>
      </c>
      <c r="H3385" s="16">
        <v>22721.43</v>
      </c>
      <c r="I3385" s="17">
        <f t="shared" si="216"/>
        <v>8.304997426387635E-3</v>
      </c>
      <c r="J3385" s="18">
        <f t="shared" si="217"/>
        <v>9.2375702541238502E-2</v>
      </c>
      <c r="K3385" s="139"/>
      <c r="M3385" s="93"/>
    </row>
    <row r="3386" spans="1:13">
      <c r="A3386" s="11">
        <f t="shared" si="214"/>
        <v>38503</v>
      </c>
      <c r="B3386" s="7">
        <v>38491</v>
      </c>
      <c r="C3386" s="2" t="s">
        <v>0</v>
      </c>
      <c r="F3386" s="11">
        <f t="shared" si="215"/>
        <v>38503</v>
      </c>
      <c r="G3386" s="7">
        <v>38491</v>
      </c>
      <c r="H3386" s="16">
        <v>23049.49</v>
      </c>
      <c r="I3386" s="17">
        <f t="shared" si="216"/>
        <v>1.4335111371280945E-2</v>
      </c>
      <c r="J3386" s="18">
        <f t="shared" si="217"/>
        <v>9.5466763955340025E-2</v>
      </c>
      <c r="K3386" s="139"/>
      <c r="M3386" s="93"/>
    </row>
    <row r="3387" spans="1:13">
      <c r="A3387" s="11">
        <f t="shared" si="214"/>
        <v>38503</v>
      </c>
      <c r="B3387" s="7">
        <v>38492</v>
      </c>
      <c r="C3387" s="2" t="s">
        <v>0</v>
      </c>
      <c r="F3387" s="11">
        <f t="shared" si="215"/>
        <v>38503</v>
      </c>
      <c r="G3387" s="7">
        <v>38492</v>
      </c>
      <c r="H3387" s="16">
        <v>23030.82</v>
      </c>
      <c r="I3387" s="17">
        <f t="shared" si="216"/>
        <v>-8.1032445404995959E-4</v>
      </c>
      <c r="J3387" s="18">
        <f t="shared" si="217"/>
        <v>9.5422456056161203E-2</v>
      </c>
      <c r="K3387" s="139"/>
      <c r="M3387" s="93"/>
    </row>
    <row r="3388" spans="1:13">
      <c r="A3388" s="11">
        <f t="shared" si="214"/>
        <v>38503</v>
      </c>
      <c r="B3388" s="7">
        <v>38495</v>
      </c>
      <c r="C3388" s="2" t="s">
        <v>0</v>
      </c>
      <c r="F3388" s="11">
        <f t="shared" si="215"/>
        <v>38503</v>
      </c>
      <c r="G3388" s="7">
        <v>38495</v>
      </c>
      <c r="H3388" s="16">
        <v>23248.43</v>
      </c>
      <c r="I3388" s="17">
        <f t="shared" si="216"/>
        <v>9.404283941223229E-3</v>
      </c>
      <c r="J3388" s="18">
        <f t="shared" si="217"/>
        <v>9.6492697864624888E-2</v>
      </c>
      <c r="K3388" s="139"/>
      <c r="M3388" s="93"/>
    </row>
    <row r="3389" spans="1:13">
      <c r="A3389" s="11">
        <f t="shared" si="214"/>
        <v>38503</v>
      </c>
      <c r="B3389" s="7">
        <v>38496</v>
      </c>
      <c r="C3389" s="2" t="s">
        <v>0</v>
      </c>
      <c r="F3389" s="11">
        <f t="shared" si="215"/>
        <v>38503</v>
      </c>
      <c r="G3389" s="7">
        <v>38496</v>
      </c>
      <c r="H3389" s="16">
        <v>23386.29</v>
      </c>
      <c r="I3389" s="17">
        <f t="shared" si="216"/>
        <v>5.9123503511823222E-3</v>
      </c>
      <c r="J3389" s="18">
        <f t="shared" si="217"/>
        <v>9.6747559809725672E-2</v>
      </c>
      <c r="K3389" s="139"/>
      <c r="M3389" s="93"/>
    </row>
    <row r="3390" spans="1:13">
      <c r="A3390" s="11">
        <f t="shared" si="214"/>
        <v>38503</v>
      </c>
      <c r="B3390" s="7">
        <v>38497</v>
      </c>
      <c r="C3390" s="2" t="s">
        <v>0</v>
      </c>
      <c r="F3390" s="11">
        <f t="shared" si="215"/>
        <v>38503</v>
      </c>
      <c r="G3390" s="7">
        <v>38497</v>
      </c>
      <c r="H3390" s="16">
        <v>23325.21</v>
      </c>
      <c r="I3390" s="17">
        <f t="shared" si="216"/>
        <v>-2.6152033144718444E-3</v>
      </c>
      <c r="J3390" s="18">
        <f t="shared" si="217"/>
        <v>9.6767719025863813E-2</v>
      </c>
      <c r="K3390" s="139"/>
      <c r="M3390" s="93"/>
    </row>
    <row r="3391" spans="1:13">
      <c r="A3391" s="11">
        <f t="shared" si="214"/>
        <v>38503</v>
      </c>
      <c r="B3391" s="7">
        <v>38498</v>
      </c>
      <c r="C3391" s="2" t="s">
        <v>0</v>
      </c>
      <c r="F3391" s="11">
        <f t="shared" si="215"/>
        <v>38503</v>
      </c>
      <c r="G3391" s="7">
        <v>38498</v>
      </c>
      <c r="H3391" s="16">
        <v>23340.95</v>
      </c>
      <c r="I3391" s="17">
        <f t="shared" si="216"/>
        <v>6.7457877815025994E-4</v>
      </c>
      <c r="J3391" s="18">
        <f t="shared" si="217"/>
        <v>9.6481846014749961E-2</v>
      </c>
      <c r="K3391" s="139"/>
      <c r="M3391" s="93"/>
    </row>
    <row r="3392" spans="1:13">
      <c r="A3392" s="11">
        <f t="shared" si="214"/>
        <v>38503</v>
      </c>
      <c r="B3392" s="7">
        <v>38499</v>
      </c>
      <c r="C3392" s="2" t="s">
        <v>0</v>
      </c>
      <c r="F3392" s="11">
        <f t="shared" si="215"/>
        <v>38503</v>
      </c>
      <c r="G3392" s="7">
        <v>38499</v>
      </c>
      <c r="H3392" s="16">
        <v>23473.49</v>
      </c>
      <c r="I3392" s="17">
        <f t="shared" si="216"/>
        <v>5.6623705903336118E-3</v>
      </c>
      <c r="J3392" s="18">
        <f t="shared" si="217"/>
        <v>9.6860222268151885E-2</v>
      </c>
      <c r="K3392" s="139"/>
      <c r="M3392" s="93"/>
    </row>
    <row r="3393" spans="1:13">
      <c r="A3393" s="11">
        <f t="shared" si="214"/>
        <v>38503</v>
      </c>
      <c r="B3393" s="7">
        <v>38502</v>
      </c>
      <c r="C3393" s="2" t="s">
        <v>0</v>
      </c>
      <c r="F3393" s="11">
        <f t="shared" si="215"/>
        <v>38503</v>
      </c>
      <c r="G3393" s="7">
        <v>38502</v>
      </c>
      <c r="H3393" s="16">
        <v>23564.78</v>
      </c>
      <c r="I3393" s="17">
        <f t="shared" si="216"/>
        <v>3.8815251758353309E-3</v>
      </c>
      <c r="J3393" s="18">
        <f t="shared" si="217"/>
        <v>9.7038747151278956E-2</v>
      </c>
      <c r="K3393" s="139"/>
      <c r="M3393" s="93"/>
    </row>
    <row r="3394" spans="1:13">
      <c r="A3394" s="11">
        <f t="shared" si="214"/>
        <v>38503</v>
      </c>
      <c r="B3394" s="7">
        <v>38503</v>
      </c>
      <c r="C3394" s="2" t="s">
        <v>0</v>
      </c>
      <c r="F3394" s="11">
        <f t="shared" si="215"/>
        <v>38503</v>
      </c>
      <c r="G3394" s="7">
        <v>38503</v>
      </c>
      <c r="H3394" s="16">
        <v>23415.08</v>
      </c>
      <c r="I3394" s="17">
        <f t="shared" si="216"/>
        <v>-6.3729652096816266E-3</v>
      </c>
      <c r="J3394" s="18">
        <f t="shared" si="217"/>
        <v>9.7625672743031189E-2</v>
      </c>
      <c r="K3394" s="139"/>
      <c r="M3394" s="93"/>
    </row>
    <row r="3395" spans="1:13">
      <c r="A3395" s="11">
        <f t="shared" ref="A3395:A3458" si="218">EOMONTH(B3395,0)</f>
        <v>38533</v>
      </c>
      <c r="B3395" s="7">
        <v>38504</v>
      </c>
      <c r="C3395" s="2" t="s">
        <v>0</v>
      </c>
      <c r="F3395" s="11">
        <f t="shared" ref="F3395:F3458" si="219">EOMONTH(G3395,0)</f>
        <v>38533</v>
      </c>
      <c r="G3395" s="7">
        <v>38504</v>
      </c>
      <c r="H3395" s="16">
        <v>23677.51</v>
      </c>
      <c r="I3395" s="17">
        <f t="shared" si="216"/>
        <v>1.1145393216965145E-2</v>
      </c>
      <c r="J3395" s="18">
        <f t="shared" si="217"/>
        <v>9.9295875116549331E-2</v>
      </c>
      <c r="K3395" s="139"/>
      <c r="M3395" s="93"/>
    </row>
    <row r="3396" spans="1:13">
      <c r="A3396" s="11">
        <f t="shared" si="218"/>
        <v>38533</v>
      </c>
      <c r="B3396" s="7">
        <v>38505</v>
      </c>
      <c r="C3396" s="2" t="s">
        <v>0</v>
      </c>
      <c r="F3396" s="11">
        <f t="shared" si="219"/>
        <v>38533</v>
      </c>
      <c r="G3396" s="7">
        <v>38505</v>
      </c>
      <c r="H3396" s="16">
        <v>23907.14</v>
      </c>
      <c r="I3396" s="17">
        <f t="shared" ref="I3396:I3459" si="220">IF(AND(ISNUMBER(H3395),ISNUMBER(H3396)),LN(H3396/H3395)," ")</f>
        <v>9.6515066320904223E-3</v>
      </c>
      <c r="J3396" s="18">
        <f t="shared" si="217"/>
        <v>9.8560534120798265E-2</v>
      </c>
      <c r="K3396" s="139"/>
      <c r="M3396" s="93"/>
    </row>
    <row r="3397" spans="1:13">
      <c r="A3397" s="11">
        <f t="shared" si="218"/>
        <v>38533</v>
      </c>
      <c r="B3397" s="7">
        <v>38506</v>
      </c>
      <c r="C3397" s="2" t="s">
        <v>0</v>
      </c>
      <c r="F3397" s="11">
        <f t="shared" si="219"/>
        <v>38533</v>
      </c>
      <c r="G3397" s="7">
        <v>38506</v>
      </c>
      <c r="H3397" s="16">
        <v>23981.11</v>
      </c>
      <c r="I3397" s="17">
        <f t="shared" si="220"/>
        <v>3.0892780098904851E-3</v>
      </c>
      <c r="J3397" s="18">
        <f t="shared" si="217"/>
        <v>9.8605138502659909E-2</v>
      </c>
      <c r="K3397" s="139"/>
      <c r="M3397" s="93"/>
    </row>
    <row r="3398" spans="1:13">
      <c r="A3398" s="11">
        <f t="shared" si="218"/>
        <v>38533</v>
      </c>
      <c r="B3398" s="7">
        <v>38509</v>
      </c>
      <c r="C3398" s="2" t="s">
        <v>0</v>
      </c>
      <c r="F3398" s="11">
        <f t="shared" si="219"/>
        <v>38533</v>
      </c>
      <c r="G3398" s="7">
        <v>38509</v>
      </c>
      <c r="H3398" s="16">
        <v>24011.25</v>
      </c>
      <c r="I3398" s="17">
        <f t="shared" si="220"/>
        <v>1.2560334170878325E-3</v>
      </c>
      <c r="J3398" s="18">
        <f t="shared" si="217"/>
        <v>9.85831624209213E-2</v>
      </c>
      <c r="K3398" s="139"/>
      <c r="M3398" s="93"/>
    </row>
    <row r="3399" spans="1:13">
      <c r="A3399" s="11">
        <f t="shared" si="218"/>
        <v>38533</v>
      </c>
      <c r="B3399" s="7">
        <v>38510</v>
      </c>
      <c r="C3399" s="2" t="s">
        <v>0</v>
      </c>
      <c r="F3399" s="11">
        <f t="shared" si="219"/>
        <v>38533</v>
      </c>
      <c r="G3399" s="7">
        <v>38510</v>
      </c>
      <c r="H3399" s="16">
        <v>24054.98</v>
      </c>
      <c r="I3399" s="17">
        <f t="shared" si="220"/>
        <v>1.819573204109211E-3</v>
      </c>
      <c r="J3399" s="18">
        <f t="shared" si="217"/>
        <v>9.8304481786682787E-2</v>
      </c>
      <c r="K3399" s="139"/>
      <c r="M3399" s="93"/>
    </row>
    <row r="3400" spans="1:13">
      <c r="A3400" s="11">
        <f t="shared" si="218"/>
        <v>38533</v>
      </c>
      <c r="B3400" s="7">
        <v>38511</v>
      </c>
      <c r="C3400" s="2" t="s">
        <v>0</v>
      </c>
      <c r="F3400" s="11">
        <f t="shared" si="219"/>
        <v>38533</v>
      </c>
      <c r="G3400" s="7">
        <v>38511</v>
      </c>
      <c r="H3400" s="16">
        <v>24135.74</v>
      </c>
      <c r="I3400" s="17">
        <f t="shared" si="220"/>
        <v>3.3516857852900236E-3</v>
      </c>
      <c r="J3400" s="18">
        <f t="shared" si="217"/>
        <v>9.8219172942837246E-2</v>
      </c>
      <c r="K3400" s="139"/>
      <c r="M3400" s="93"/>
    </row>
    <row r="3401" spans="1:13">
      <c r="A3401" s="11">
        <f t="shared" si="218"/>
        <v>38533</v>
      </c>
      <c r="B3401" s="7">
        <v>38512</v>
      </c>
      <c r="C3401" s="2" t="s">
        <v>0</v>
      </c>
      <c r="F3401" s="11">
        <f t="shared" si="219"/>
        <v>38533</v>
      </c>
      <c r="G3401" s="7">
        <v>38512</v>
      </c>
      <c r="H3401" s="16">
        <v>24100.05</v>
      </c>
      <c r="I3401" s="17">
        <f t="shared" si="220"/>
        <v>-1.4798143251300339E-3</v>
      </c>
      <c r="J3401" s="18">
        <f t="shared" si="217"/>
        <v>9.8254441135603041E-2</v>
      </c>
      <c r="K3401" s="139"/>
      <c r="M3401" s="93"/>
    </row>
    <row r="3402" spans="1:13">
      <c r="A3402" s="11">
        <f t="shared" si="218"/>
        <v>38533</v>
      </c>
      <c r="B3402" s="7">
        <v>38513</v>
      </c>
      <c r="C3402" s="2" t="s">
        <v>0</v>
      </c>
      <c r="F3402" s="11">
        <f t="shared" si="219"/>
        <v>38533</v>
      </c>
      <c r="G3402" s="7">
        <v>38513</v>
      </c>
      <c r="H3402" s="16">
        <v>24145.91</v>
      </c>
      <c r="I3402" s="17">
        <f t="shared" si="220"/>
        <v>1.9010923945585116E-3</v>
      </c>
      <c r="J3402" s="18">
        <f t="shared" si="217"/>
        <v>9.8214870045508371E-2</v>
      </c>
      <c r="K3402" s="139"/>
      <c r="M3402" s="93"/>
    </row>
    <row r="3403" spans="1:13">
      <c r="A3403" s="11">
        <f t="shared" si="218"/>
        <v>38533</v>
      </c>
      <c r="B3403" s="7">
        <v>38516</v>
      </c>
      <c r="C3403" s="2" t="s">
        <v>0</v>
      </c>
      <c r="F3403" s="11">
        <f t="shared" si="219"/>
        <v>38533</v>
      </c>
      <c r="G3403" s="7">
        <v>38516</v>
      </c>
      <c r="H3403" s="16">
        <v>24148.91</v>
      </c>
      <c r="I3403" s="17">
        <f t="shared" si="220"/>
        <v>1.2423692660445694E-4</v>
      </c>
      <c r="J3403" s="18">
        <f t="shared" si="217"/>
        <v>9.7618552701346714E-2</v>
      </c>
      <c r="K3403" s="139"/>
      <c r="M3403" s="93"/>
    </row>
    <row r="3404" spans="1:13">
      <c r="A3404" s="11">
        <f t="shared" si="218"/>
        <v>38533</v>
      </c>
      <c r="B3404" s="7">
        <v>38517</v>
      </c>
      <c r="C3404" s="2" t="s">
        <v>0</v>
      </c>
      <c r="F3404" s="11">
        <f t="shared" si="219"/>
        <v>38533</v>
      </c>
      <c r="G3404" s="7">
        <v>38517</v>
      </c>
      <c r="H3404" s="16">
        <v>24196.959999999999</v>
      </c>
      <c r="I3404" s="17">
        <f t="shared" si="220"/>
        <v>1.9877609326809805E-3</v>
      </c>
      <c r="J3404" s="18">
        <f t="shared" si="217"/>
        <v>9.7611780814983937E-2</v>
      </c>
      <c r="K3404" s="139"/>
      <c r="M3404" s="93"/>
    </row>
    <row r="3405" spans="1:13">
      <c r="A3405" s="11">
        <f t="shared" si="218"/>
        <v>38533</v>
      </c>
      <c r="B3405" s="7">
        <v>38518</v>
      </c>
      <c r="C3405" s="2" t="s">
        <v>0</v>
      </c>
      <c r="F3405" s="11">
        <f t="shared" si="219"/>
        <v>38533</v>
      </c>
      <c r="G3405" s="7">
        <v>38518</v>
      </c>
      <c r="H3405" s="16">
        <v>24300.43</v>
      </c>
      <c r="I3405" s="17">
        <f t="shared" si="220"/>
        <v>4.2670402260930234E-3</v>
      </c>
      <c r="J3405" s="18">
        <f t="shared" si="217"/>
        <v>9.7773529687857824E-2</v>
      </c>
      <c r="K3405" s="139"/>
      <c r="M3405" s="93"/>
    </row>
    <row r="3406" spans="1:13">
      <c r="A3406" s="11">
        <f t="shared" si="218"/>
        <v>38533</v>
      </c>
      <c r="B3406" s="7">
        <v>38519</v>
      </c>
      <c r="C3406" s="2" t="s">
        <v>0</v>
      </c>
      <c r="F3406" s="11">
        <f t="shared" si="219"/>
        <v>38533</v>
      </c>
      <c r="G3406" s="7">
        <v>38519</v>
      </c>
      <c r="H3406" s="16">
        <v>24392.36</v>
      </c>
      <c r="I3406" s="17">
        <f t="shared" si="220"/>
        <v>3.7759228512074493E-3</v>
      </c>
      <c r="J3406" s="18">
        <f t="shared" si="217"/>
        <v>9.7936684687986233E-2</v>
      </c>
      <c r="K3406" s="139"/>
      <c r="M3406" s="93"/>
    </row>
    <row r="3407" spans="1:13">
      <c r="A3407" s="11">
        <f t="shared" si="218"/>
        <v>38533</v>
      </c>
      <c r="B3407" s="7">
        <v>38520</v>
      </c>
      <c r="C3407" s="2" t="s">
        <v>0</v>
      </c>
      <c r="F3407" s="11">
        <f t="shared" si="219"/>
        <v>38533</v>
      </c>
      <c r="G3407" s="7">
        <v>38520</v>
      </c>
      <c r="H3407" s="16">
        <v>24676.42</v>
      </c>
      <c r="I3407" s="17">
        <f t="shared" si="220"/>
        <v>1.1578163274950542E-2</v>
      </c>
      <c r="J3407" s="18">
        <f t="shared" si="217"/>
        <v>9.9691767265628797E-2</v>
      </c>
      <c r="K3407" s="139"/>
      <c r="M3407" s="93"/>
    </row>
    <row r="3408" spans="1:13">
      <c r="A3408" s="11">
        <f t="shared" si="218"/>
        <v>38533</v>
      </c>
      <c r="B3408" s="7">
        <v>38523</v>
      </c>
      <c r="C3408" s="2" t="s">
        <v>0</v>
      </c>
      <c r="F3408" s="11">
        <f t="shared" si="219"/>
        <v>38533</v>
      </c>
      <c r="G3408" s="7">
        <v>38523</v>
      </c>
      <c r="H3408" s="16">
        <v>24640.58</v>
      </c>
      <c r="I3408" s="17">
        <f t="shared" si="220"/>
        <v>-1.4534544400275522E-3</v>
      </c>
      <c r="J3408" s="18">
        <f t="shared" si="217"/>
        <v>9.9423114260965409E-2</v>
      </c>
      <c r="K3408" s="139"/>
      <c r="M3408" s="93"/>
    </row>
    <row r="3409" spans="1:13">
      <c r="A3409" s="11">
        <f t="shared" si="218"/>
        <v>38533</v>
      </c>
      <c r="B3409" s="7">
        <v>38524</v>
      </c>
      <c r="C3409" s="2" t="s">
        <v>0</v>
      </c>
      <c r="F3409" s="11">
        <f t="shared" si="219"/>
        <v>38533</v>
      </c>
      <c r="G3409" s="7">
        <v>38524</v>
      </c>
      <c r="H3409" s="16">
        <v>24608.07</v>
      </c>
      <c r="I3409" s="17">
        <f t="shared" si="220"/>
        <v>-1.3202394267524231E-3</v>
      </c>
      <c r="J3409" s="18">
        <f t="shared" si="217"/>
        <v>9.9432371930659583E-2</v>
      </c>
      <c r="K3409" s="139"/>
      <c r="M3409" s="93"/>
    </row>
    <row r="3410" spans="1:13">
      <c r="A3410" s="11">
        <f t="shared" si="218"/>
        <v>38533</v>
      </c>
      <c r="B3410" s="7">
        <v>38525</v>
      </c>
      <c r="C3410" s="2" t="s">
        <v>0</v>
      </c>
      <c r="F3410" s="11">
        <f t="shared" si="219"/>
        <v>38533</v>
      </c>
      <c r="G3410" s="7">
        <v>38525</v>
      </c>
      <c r="H3410" s="16">
        <v>24482.14</v>
      </c>
      <c r="I3410" s="17">
        <f t="shared" si="220"/>
        <v>-5.1305657985467098E-3</v>
      </c>
      <c r="J3410" s="18">
        <f t="shared" si="217"/>
        <v>9.9866400487635412E-2</v>
      </c>
      <c r="K3410" s="139"/>
      <c r="M3410" s="93"/>
    </row>
    <row r="3411" spans="1:13">
      <c r="A3411" s="11">
        <f t="shared" si="218"/>
        <v>38533</v>
      </c>
      <c r="B3411" s="7">
        <v>38526</v>
      </c>
      <c r="C3411" s="2" t="s">
        <v>0</v>
      </c>
      <c r="F3411" s="11">
        <f t="shared" si="219"/>
        <v>38533</v>
      </c>
      <c r="G3411" s="7">
        <v>38526</v>
      </c>
      <c r="H3411" s="16">
        <v>24436.48</v>
      </c>
      <c r="I3411" s="17">
        <f t="shared" si="220"/>
        <v>-1.8667743799739276E-3</v>
      </c>
      <c r="J3411" s="18">
        <f t="shared" si="217"/>
        <v>9.9797062221963662E-2</v>
      </c>
      <c r="K3411" s="139"/>
      <c r="M3411" s="93"/>
    </row>
    <row r="3412" spans="1:13">
      <c r="A3412" s="11">
        <f t="shared" si="218"/>
        <v>38533</v>
      </c>
      <c r="B3412" s="7">
        <v>38527</v>
      </c>
      <c r="C3412" s="2" t="s">
        <v>0</v>
      </c>
      <c r="F3412" s="11">
        <f t="shared" si="219"/>
        <v>38533</v>
      </c>
      <c r="G3412" s="7">
        <v>38527</v>
      </c>
      <c r="H3412" s="16">
        <v>24354.92</v>
      </c>
      <c r="I3412" s="17">
        <f t="shared" si="220"/>
        <v>-3.3432152373955542E-3</v>
      </c>
      <c r="J3412" s="18">
        <f t="shared" si="217"/>
        <v>9.9982587866734543E-2</v>
      </c>
      <c r="K3412" s="139"/>
      <c r="M3412" s="93"/>
    </row>
    <row r="3413" spans="1:13">
      <c r="A3413" s="11">
        <f t="shared" si="218"/>
        <v>38533</v>
      </c>
      <c r="B3413" s="7">
        <v>38530</v>
      </c>
      <c r="C3413" s="2" t="s">
        <v>0</v>
      </c>
      <c r="F3413" s="11">
        <f t="shared" si="219"/>
        <v>38533</v>
      </c>
      <c r="G3413" s="7">
        <v>38530</v>
      </c>
      <c r="H3413" s="16">
        <v>24271.57</v>
      </c>
      <c r="I3413" s="17">
        <f t="shared" si="220"/>
        <v>-3.4281759440225393E-3</v>
      </c>
      <c r="J3413" s="18">
        <f t="shared" si="217"/>
        <v>0.10017842641662851</v>
      </c>
      <c r="K3413" s="139"/>
      <c r="M3413" s="93"/>
    </row>
    <row r="3414" spans="1:13">
      <c r="A3414" s="11">
        <f t="shared" si="218"/>
        <v>38533</v>
      </c>
      <c r="B3414" s="7">
        <v>38531</v>
      </c>
      <c r="C3414" s="2" t="s">
        <v>0</v>
      </c>
      <c r="F3414" s="11">
        <f t="shared" si="219"/>
        <v>38533</v>
      </c>
      <c r="G3414" s="7">
        <v>38531</v>
      </c>
      <c r="H3414" s="16">
        <v>24500.62</v>
      </c>
      <c r="I3414" s="17">
        <f t="shared" si="220"/>
        <v>9.3927167903058439E-3</v>
      </c>
      <c r="J3414" s="18">
        <f t="shared" si="217"/>
        <v>0.10107913594530135</v>
      </c>
      <c r="K3414" s="139"/>
      <c r="M3414" s="93"/>
    </row>
    <row r="3415" spans="1:13">
      <c r="A3415" s="11">
        <f t="shared" si="218"/>
        <v>38533</v>
      </c>
      <c r="B3415" s="7">
        <v>38532</v>
      </c>
      <c r="C3415" s="2" t="s">
        <v>0</v>
      </c>
      <c r="F3415" s="11">
        <f t="shared" si="219"/>
        <v>38533</v>
      </c>
      <c r="G3415" s="7">
        <v>38532</v>
      </c>
      <c r="H3415" s="16">
        <v>24452.75</v>
      </c>
      <c r="I3415" s="17">
        <f t="shared" si="220"/>
        <v>-1.9557393192021644E-3</v>
      </c>
      <c r="J3415" s="18">
        <f t="shared" si="217"/>
        <v>0.10023531755806361</v>
      </c>
      <c r="K3415" s="139"/>
      <c r="M3415" s="93"/>
    </row>
    <row r="3416" spans="1:13">
      <c r="A3416" s="11">
        <f t="shared" si="218"/>
        <v>38533</v>
      </c>
      <c r="B3416" s="7">
        <v>38533</v>
      </c>
      <c r="C3416" s="2" t="s">
        <v>0</v>
      </c>
      <c r="F3416" s="11">
        <f t="shared" si="219"/>
        <v>38533</v>
      </c>
      <c r="G3416" s="7">
        <v>38533</v>
      </c>
      <c r="H3416" s="16">
        <v>24536.91</v>
      </c>
      <c r="I3416" s="17">
        <f t="shared" si="220"/>
        <v>3.4358304504214987E-3</v>
      </c>
      <c r="J3416" s="18">
        <f t="shared" si="217"/>
        <v>9.99152011179055E-2</v>
      </c>
      <c r="K3416" s="139"/>
      <c r="M3416" s="93"/>
    </row>
    <row r="3417" spans="1:13">
      <c r="A3417" s="11">
        <f t="shared" si="218"/>
        <v>38564</v>
      </c>
      <c r="B3417" s="7">
        <v>38534</v>
      </c>
      <c r="C3417" s="2" t="s">
        <v>0</v>
      </c>
      <c r="F3417" s="11">
        <f t="shared" si="219"/>
        <v>38564</v>
      </c>
      <c r="G3417" s="7">
        <v>38534</v>
      </c>
      <c r="H3417" s="16">
        <v>24510.79</v>
      </c>
      <c r="I3417" s="17">
        <f t="shared" si="220"/>
        <v>-1.065085721419237E-3</v>
      </c>
      <c r="J3417" s="18">
        <f t="shared" si="217"/>
        <v>9.9072526643679687E-2</v>
      </c>
      <c r="K3417" s="139"/>
      <c r="M3417" s="93"/>
    </row>
    <row r="3418" spans="1:13">
      <c r="A3418" s="11">
        <f t="shared" si="218"/>
        <v>38564</v>
      </c>
      <c r="B3418" s="7">
        <v>38537</v>
      </c>
      <c r="C3418" s="2" t="s">
        <v>0</v>
      </c>
      <c r="F3418" s="11">
        <f t="shared" si="219"/>
        <v>38564</v>
      </c>
      <c r="G3418" s="7">
        <v>38537</v>
      </c>
      <c r="H3418" s="16">
        <v>24560.29</v>
      </c>
      <c r="I3418" s="17">
        <f t="shared" si="220"/>
        <v>2.0174822640838144E-3</v>
      </c>
      <c r="J3418" s="18">
        <f t="shared" si="217"/>
        <v>9.7330504549968541E-2</v>
      </c>
      <c r="K3418" s="139"/>
      <c r="M3418" s="93"/>
    </row>
    <row r="3419" spans="1:13">
      <c r="A3419" s="11">
        <f t="shared" si="218"/>
        <v>38564</v>
      </c>
      <c r="B3419" s="7">
        <v>38538</v>
      </c>
      <c r="C3419" s="2" t="s">
        <v>0</v>
      </c>
      <c r="F3419" s="11">
        <f t="shared" si="219"/>
        <v>38564</v>
      </c>
      <c r="G3419" s="7">
        <v>38538</v>
      </c>
      <c r="H3419" s="16">
        <v>24675.09</v>
      </c>
      <c r="I3419" s="17">
        <f t="shared" si="220"/>
        <v>4.6633217024871967E-3</v>
      </c>
      <c r="J3419" s="18">
        <f t="shared" si="217"/>
        <v>9.7437091999592079E-2</v>
      </c>
      <c r="K3419" s="139"/>
      <c r="M3419" s="93"/>
    </row>
    <row r="3420" spans="1:13">
      <c r="A3420" s="11">
        <f t="shared" si="218"/>
        <v>38564</v>
      </c>
      <c r="B3420" s="7">
        <v>38539</v>
      </c>
      <c r="C3420" s="2" t="s">
        <v>0</v>
      </c>
      <c r="F3420" s="11">
        <f t="shared" si="219"/>
        <v>38564</v>
      </c>
      <c r="G3420" s="7">
        <v>38539</v>
      </c>
      <c r="H3420" s="16">
        <v>24522.94</v>
      </c>
      <c r="I3420" s="17">
        <f t="shared" si="220"/>
        <v>-6.1852267282631749E-3</v>
      </c>
      <c r="J3420" s="18">
        <f t="shared" si="217"/>
        <v>9.8037822956846307E-2</v>
      </c>
      <c r="K3420" s="139"/>
      <c r="M3420" s="93"/>
    </row>
    <row r="3421" spans="1:13">
      <c r="A3421" s="11">
        <f t="shared" si="218"/>
        <v>38564</v>
      </c>
      <c r="B3421" s="7">
        <v>38540</v>
      </c>
      <c r="C3421" s="2" t="s">
        <v>0</v>
      </c>
      <c r="F3421" s="11">
        <f t="shared" si="219"/>
        <v>38564</v>
      </c>
      <c r="G3421" s="7">
        <v>38540</v>
      </c>
      <c r="H3421" s="16">
        <v>24288.53</v>
      </c>
      <c r="I3421" s="17">
        <f t="shared" si="220"/>
        <v>-9.6047835502833644E-3</v>
      </c>
      <c r="J3421" s="18">
        <f t="shared" ref="J3421:J3484" si="221">IF(ISNUMBER(I3421),STDEV(I3332:I3421)*SQRT(252),"")</f>
        <v>9.9278113409206031E-2</v>
      </c>
      <c r="K3421" s="139"/>
      <c r="M3421" s="93"/>
    </row>
    <row r="3422" spans="1:13">
      <c r="A3422" s="11">
        <f t="shared" si="218"/>
        <v>38564</v>
      </c>
      <c r="B3422" s="7">
        <v>38541</v>
      </c>
      <c r="C3422" s="2" t="s">
        <v>0</v>
      </c>
      <c r="F3422" s="11">
        <f t="shared" si="219"/>
        <v>38564</v>
      </c>
      <c r="G3422" s="7">
        <v>38541</v>
      </c>
      <c r="H3422" s="16">
        <v>24261.74</v>
      </c>
      <c r="I3422" s="17">
        <f t="shared" si="220"/>
        <v>-1.1035985060031416E-3</v>
      </c>
      <c r="J3422" s="18">
        <f t="shared" si="221"/>
        <v>9.9145707300233851E-2</v>
      </c>
      <c r="K3422" s="139"/>
      <c r="M3422" s="93"/>
    </row>
    <row r="3423" spans="1:13">
      <c r="A3423" s="11">
        <f t="shared" si="218"/>
        <v>38564</v>
      </c>
      <c r="B3423" s="7">
        <v>38544</v>
      </c>
      <c r="C3423" s="2" t="s">
        <v>0</v>
      </c>
      <c r="F3423" s="11">
        <f t="shared" si="219"/>
        <v>38564</v>
      </c>
      <c r="G3423" s="7">
        <v>38544</v>
      </c>
      <c r="H3423" s="16">
        <v>24458.12</v>
      </c>
      <c r="I3423" s="17">
        <f t="shared" si="220"/>
        <v>8.0616431804886469E-3</v>
      </c>
      <c r="J3423" s="18">
        <f t="shared" si="221"/>
        <v>9.9703688867434803E-2</v>
      </c>
      <c r="K3423" s="139"/>
      <c r="M3423" s="93"/>
    </row>
    <row r="3424" spans="1:13">
      <c r="A3424" s="11">
        <f t="shared" si="218"/>
        <v>38564</v>
      </c>
      <c r="B3424" s="7">
        <v>38545</v>
      </c>
      <c r="C3424" s="2" t="s">
        <v>0</v>
      </c>
      <c r="F3424" s="11">
        <f t="shared" si="219"/>
        <v>38564</v>
      </c>
      <c r="G3424" s="7">
        <v>38545</v>
      </c>
      <c r="H3424" s="16">
        <v>24447.75</v>
      </c>
      <c r="I3424" s="17">
        <f t="shared" si="220"/>
        <v>-4.2407997875980308E-4</v>
      </c>
      <c r="J3424" s="18">
        <f t="shared" si="221"/>
        <v>9.9694484079847975E-2</v>
      </c>
      <c r="K3424" s="139"/>
      <c r="M3424" s="93"/>
    </row>
    <row r="3425" spans="1:13">
      <c r="A3425" s="11">
        <f t="shared" si="218"/>
        <v>38564</v>
      </c>
      <c r="B3425" s="7">
        <v>38546</v>
      </c>
      <c r="C3425" s="2" t="s">
        <v>0</v>
      </c>
      <c r="F3425" s="11">
        <f t="shared" si="219"/>
        <v>38564</v>
      </c>
      <c r="G3425" s="7">
        <v>38546</v>
      </c>
      <c r="H3425" s="16">
        <v>24555.16</v>
      </c>
      <c r="I3425" s="17">
        <f t="shared" si="220"/>
        <v>4.3838283080176116E-3</v>
      </c>
      <c r="J3425" s="18">
        <f t="shared" si="221"/>
        <v>9.9940364014179175E-2</v>
      </c>
      <c r="K3425" s="139"/>
      <c r="M3425" s="93"/>
    </row>
    <row r="3426" spans="1:13">
      <c r="A3426" s="11">
        <f t="shared" si="218"/>
        <v>38564</v>
      </c>
      <c r="B3426" s="7">
        <v>38547</v>
      </c>
      <c r="C3426" s="2" t="s">
        <v>0</v>
      </c>
      <c r="F3426" s="11">
        <f t="shared" si="219"/>
        <v>38564</v>
      </c>
      <c r="G3426" s="7">
        <v>38547</v>
      </c>
      <c r="H3426" s="16">
        <v>24640.37</v>
      </c>
      <c r="I3426" s="17">
        <f t="shared" si="220"/>
        <v>3.4641393318392902E-3</v>
      </c>
      <c r="J3426" s="18">
        <f t="shared" si="221"/>
        <v>9.9487639167916489E-2</v>
      </c>
      <c r="K3426" s="139"/>
      <c r="M3426" s="93"/>
    </row>
    <row r="3427" spans="1:13">
      <c r="A3427" s="11">
        <f t="shared" si="218"/>
        <v>38564</v>
      </c>
      <c r="B3427" s="7">
        <v>38548</v>
      </c>
      <c r="C3427" s="2" t="s">
        <v>0</v>
      </c>
      <c r="F3427" s="11">
        <f t="shared" si="219"/>
        <v>38564</v>
      </c>
      <c r="G3427" s="7">
        <v>38548</v>
      </c>
      <c r="H3427" s="16">
        <v>24620.7</v>
      </c>
      <c r="I3427" s="17">
        <f t="shared" si="220"/>
        <v>-7.9860226525337724E-4</v>
      </c>
      <c r="J3427" s="18">
        <f t="shared" si="221"/>
        <v>9.9388599159887098E-2</v>
      </c>
      <c r="K3427" s="139"/>
      <c r="M3427" s="93"/>
    </row>
    <row r="3428" spans="1:13">
      <c r="A3428" s="11">
        <f t="shared" si="218"/>
        <v>38564</v>
      </c>
      <c r="B3428" s="7">
        <v>38551</v>
      </c>
      <c r="C3428" s="2" t="s">
        <v>0</v>
      </c>
      <c r="F3428" s="11">
        <f t="shared" si="219"/>
        <v>38564</v>
      </c>
      <c r="G3428" s="7">
        <v>38551</v>
      </c>
      <c r="H3428" s="16">
        <v>24659.21</v>
      </c>
      <c r="I3428" s="17">
        <f t="shared" si="220"/>
        <v>1.562909016634916E-3</v>
      </c>
      <c r="J3428" s="18">
        <f t="shared" si="221"/>
        <v>9.8766197645048098E-2</v>
      </c>
      <c r="K3428" s="139"/>
      <c r="M3428" s="93"/>
    </row>
    <row r="3429" spans="1:13">
      <c r="A3429" s="11">
        <f t="shared" si="218"/>
        <v>38564</v>
      </c>
      <c r="B3429" s="7">
        <v>38552</v>
      </c>
      <c r="C3429" s="2" t="s">
        <v>0</v>
      </c>
      <c r="F3429" s="11">
        <f t="shared" si="219"/>
        <v>38564</v>
      </c>
      <c r="G3429" s="7">
        <v>38552</v>
      </c>
      <c r="H3429" s="16">
        <v>24529.46</v>
      </c>
      <c r="I3429" s="17">
        <f t="shared" si="220"/>
        <v>-5.2756173702139322E-3</v>
      </c>
      <c r="J3429" s="18">
        <f t="shared" si="221"/>
        <v>9.915224256165299E-2</v>
      </c>
      <c r="K3429" s="139"/>
      <c r="M3429" s="93"/>
    </row>
    <row r="3430" spans="1:13">
      <c r="A3430" s="11">
        <f t="shared" si="218"/>
        <v>38564</v>
      </c>
      <c r="B3430" s="7">
        <v>38553</v>
      </c>
      <c r="C3430" s="2" t="s">
        <v>0</v>
      </c>
      <c r="F3430" s="11">
        <f t="shared" si="219"/>
        <v>38564</v>
      </c>
      <c r="G3430" s="7">
        <v>38553</v>
      </c>
      <c r="H3430" s="16">
        <v>24674.28</v>
      </c>
      <c r="I3430" s="17">
        <f t="shared" si="220"/>
        <v>5.8865613950028059E-3</v>
      </c>
      <c r="J3430" s="18">
        <f t="shared" si="221"/>
        <v>9.9358233947025795E-2</v>
      </c>
      <c r="K3430" s="139"/>
      <c r="M3430" s="93"/>
    </row>
    <row r="3431" spans="1:13">
      <c r="A3431" s="11">
        <f t="shared" si="218"/>
        <v>38564</v>
      </c>
      <c r="B3431" s="7">
        <v>38554</v>
      </c>
      <c r="C3431" s="2" t="s">
        <v>0</v>
      </c>
      <c r="F3431" s="11">
        <f t="shared" si="219"/>
        <v>38564</v>
      </c>
      <c r="G3431" s="7">
        <v>38554</v>
      </c>
      <c r="H3431" s="16">
        <v>24912.02</v>
      </c>
      <c r="I3431" s="17">
        <f t="shared" si="220"/>
        <v>9.5890123547542252E-3</v>
      </c>
      <c r="J3431" s="18">
        <f t="shared" si="221"/>
        <v>0.10042134258852538</v>
      </c>
      <c r="K3431" s="139"/>
      <c r="M3431" s="93"/>
    </row>
    <row r="3432" spans="1:13">
      <c r="A3432" s="11">
        <f t="shared" si="218"/>
        <v>38564</v>
      </c>
      <c r="B3432" s="7">
        <v>38555</v>
      </c>
      <c r="C3432" s="2" t="s">
        <v>0</v>
      </c>
      <c r="F3432" s="11">
        <f t="shared" si="219"/>
        <v>38564</v>
      </c>
      <c r="G3432" s="7">
        <v>38555</v>
      </c>
      <c r="H3432" s="16">
        <v>25073.99</v>
      </c>
      <c r="I3432" s="17">
        <f t="shared" si="220"/>
        <v>6.4806359569920353E-3</v>
      </c>
      <c r="J3432" s="18">
        <f t="shared" si="221"/>
        <v>0.10074155369117802</v>
      </c>
      <c r="K3432" s="139"/>
      <c r="M3432" s="93"/>
    </row>
    <row r="3433" spans="1:13">
      <c r="A3433" s="11">
        <f t="shared" si="218"/>
        <v>38564</v>
      </c>
      <c r="B3433" s="7">
        <v>38558</v>
      </c>
      <c r="C3433" s="2" t="s">
        <v>0</v>
      </c>
      <c r="F3433" s="11">
        <f t="shared" si="219"/>
        <v>38564</v>
      </c>
      <c r="G3433" s="7">
        <v>38558</v>
      </c>
      <c r="H3433" s="16">
        <v>25119.22</v>
      </c>
      <c r="I3433" s="17">
        <f t="shared" si="220"/>
        <v>1.8022362882335072E-3</v>
      </c>
      <c r="J3433" s="18">
        <f t="shared" si="221"/>
        <v>0.10057128247505577</v>
      </c>
      <c r="K3433" s="139"/>
      <c r="M3433" s="93"/>
    </row>
    <row r="3434" spans="1:13">
      <c r="A3434" s="11">
        <f t="shared" si="218"/>
        <v>38564</v>
      </c>
      <c r="B3434" s="7">
        <v>38559</v>
      </c>
      <c r="C3434" s="2" t="s">
        <v>0</v>
      </c>
      <c r="F3434" s="11">
        <f t="shared" si="219"/>
        <v>38564</v>
      </c>
      <c r="G3434" s="7">
        <v>38559</v>
      </c>
      <c r="H3434" s="16">
        <v>25128.85</v>
      </c>
      <c r="I3434" s="17">
        <f t="shared" si="220"/>
        <v>3.8329830848816E-4</v>
      </c>
      <c r="J3434" s="18">
        <f t="shared" si="221"/>
        <v>9.9606737003401363E-2</v>
      </c>
      <c r="K3434" s="139"/>
      <c r="M3434" s="93"/>
    </row>
    <row r="3435" spans="1:13">
      <c r="A3435" s="11">
        <f t="shared" si="218"/>
        <v>38564</v>
      </c>
      <c r="B3435" s="7">
        <v>38560</v>
      </c>
      <c r="C3435" s="2" t="s">
        <v>0</v>
      </c>
      <c r="F3435" s="11">
        <f t="shared" si="219"/>
        <v>38564</v>
      </c>
      <c r="G3435" s="7">
        <v>38560</v>
      </c>
      <c r="H3435" s="16">
        <v>25163.39</v>
      </c>
      <c r="I3435" s="17">
        <f t="shared" si="220"/>
        <v>1.3735719638080877E-3</v>
      </c>
      <c r="J3435" s="18">
        <f t="shared" si="221"/>
        <v>9.639805674806326E-2</v>
      </c>
      <c r="K3435" s="139"/>
      <c r="M3435" s="93"/>
    </row>
    <row r="3436" spans="1:13">
      <c r="A3436" s="11">
        <f t="shared" si="218"/>
        <v>38564</v>
      </c>
      <c r="B3436" s="7">
        <v>38561</v>
      </c>
      <c r="C3436" s="2" t="s">
        <v>0</v>
      </c>
      <c r="F3436" s="11">
        <f t="shared" si="219"/>
        <v>38564</v>
      </c>
      <c r="G3436" s="7">
        <v>38561</v>
      </c>
      <c r="H3436" s="16">
        <v>25056.97</v>
      </c>
      <c r="I3436" s="17">
        <f t="shared" si="220"/>
        <v>-4.2381280934886906E-3</v>
      </c>
      <c r="J3436" s="18">
        <f t="shared" si="221"/>
        <v>9.6096433617686883E-2</v>
      </c>
      <c r="K3436" s="139"/>
      <c r="M3436" s="93"/>
    </row>
    <row r="3437" spans="1:13">
      <c r="A3437" s="11">
        <f t="shared" si="218"/>
        <v>38564</v>
      </c>
      <c r="B3437" s="7">
        <v>38562</v>
      </c>
      <c r="C3437" s="2" t="s">
        <v>0</v>
      </c>
      <c r="F3437" s="11">
        <f t="shared" si="219"/>
        <v>38564</v>
      </c>
      <c r="G3437" s="7">
        <v>38562</v>
      </c>
      <c r="H3437" s="16">
        <v>25173.83</v>
      </c>
      <c r="I3437" s="17">
        <f t="shared" si="220"/>
        <v>4.6529305060849608E-3</v>
      </c>
      <c r="J3437" s="18">
        <f t="shared" si="221"/>
        <v>9.6314300626920576E-2</v>
      </c>
      <c r="K3437" s="139"/>
      <c r="M3437" s="93"/>
    </row>
    <row r="3438" spans="1:13">
      <c r="A3438" s="11">
        <f t="shared" si="218"/>
        <v>38595</v>
      </c>
      <c r="B3438" s="7">
        <v>38565</v>
      </c>
      <c r="C3438" s="2" t="s">
        <v>0</v>
      </c>
      <c r="F3438" s="11">
        <f t="shared" si="219"/>
        <v>38595</v>
      </c>
      <c r="G3438" s="7">
        <v>38565</v>
      </c>
      <c r="H3438" s="16">
        <v>25115.64</v>
      </c>
      <c r="I3438" s="17">
        <f t="shared" si="220"/>
        <v>-2.3142031908425027E-3</v>
      </c>
      <c r="J3438" s="18">
        <f t="shared" si="221"/>
        <v>9.6444292678185231E-2</v>
      </c>
      <c r="K3438" s="139"/>
      <c r="M3438" s="93"/>
    </row>
    <row r="3439" spans="1:13">
      <c r="A3439" s="11">
        <f t="shared" si="218"/>
        <v>38595</v>
      </c>
      <c r="B3439" s="7">
        <v>38566</v>
      </c>
      <c r="C3439" s="2" t="s">
        <v>0</v>
      </c>
      <c r="F3439" s="11">
        <f t="shared" si="219"/>
        <v>38595</v>
      </c>
      <c r="G3439" s="7">
        <v>38566</v>
      </c>
      <c r="H3439" s="16">
        <v>25156.03</v>
      </c>
      <c r="I3439" s="17">
        <f t="shared" si="220"/>
        <v>1.6068695824380883E-3</v>
      </c>
      <c r="J3439" s="18">
        <f t="shared" si="221"/>
        <v>9.478218041735674E-2</v>
      </c>
      <c r="K3439" s="139"/>
      <c r="M3439" s="93"/>
    </row>
    <row r="3440" spans="1:13">
      <c r="A3440" s="11">
        <f t="shared" si="218"/>
        <v>38595</v>
      </c>
      <c r="B3440" s="7">
        <v>38567</v>
      </c>
      <c r="C3440" s="2" t="s">
        <v>0</v>
      </c>
      <c r="F3440" s="11">
        <f t="shared" si="219"/>
        <v>38595</v>
      </c>
      <c r="G3440" s="7">
        <v>38567</v>
      </c>
      <c r="H3440" s="16">
        <v>25060.95</v>
      </c>
      <c r="I3440" s="17">
        <f t="shared" si="220"/>
        <v>-3.7867714712315525E-3</v>
      </c>
      <c r="J3440" s="18">
        <f t="shared" si="221"/>
        <v>9.5087757884899163E-2</v>
      </c>
      <c r="K3440" s="139"/>
      <c r="M3440" s="93"/>
    </row>
    <row r="3441" spans="1:13">
      <c r="A3441" s="11">
        <f t="shared" si="218"/>
        <v>38595</v>
      </c>
      <c r="B3441" s="7">
        <v>38568</v>
      </c>
      <c r="C3441" s="2" t="s">
        <v>0</v>
      </c>
      <c r="F3441" s="11">
        <f t="shared" si="219"/>
        <v>38595</v>
      </c>
      <c r="G3441" s="7">
        <v>38568</v>
      </c>
      <c r="H3441" s="16">
        <v>25094.29</v>
      </c>
      <c r="I3441" s="17">
        <f t="shared" si="220"/>
        <v>1.3294724503638629E-3</v>
      </c>
      <c r="J3441" s="18">
        <f t="shared" si="221"/>
        <v>9.4962478154526742E-2</v>
      </c>
      <c r="K3441" s="139"/>
      <c r="M3441" s="93"/>
    </row>
    <row r="3442" spans="1:13">
      <c r="A3442" s="11">
        <f t="shared" si="218"/>
        <v>38595</v>
      </c>
      <c r="B3442" s="7">
        <v>38569</v>
      </c>
      <c r="C3442" s="2" t="s">
        <v>0</v>
      </c>
      <c r="F3442" s="11">
        <f t="shared" si="219"/>
        <v>38595</v>
      </c>
      <c r="G3442" s="7">
        <v>38569</v>
      </c>
      <c r="H3442" s="16">
        <v>25108.51</v>
      </c>
      <c r="I3442" s="17">
        <f t="shared" si="220"/>
        <v>5.6650228195618527E-4</v>
      </c>
      <c r="J3442" s="18">
        <f t="shared" si="221"/>
        <v>9.4376349574620183E-2</v>
      </c>
      <c r="K3442" s="139"/>
      <c r="M3442" s="93"/>
    </row>
    <row r="3443" spans="1:13">
      <c r="A3443" s="11">
        <f t="shared" si="218"/>
        <v>38595</v>
      </c>
      <c r="B3443" s="7">
        <v>38572</v>
      </c>
      <c r="C3443" s="2" t="s">
        <v>0</v>
      </c>
      <c r="F3443" s="11">
        <f t="shared" si="219"/>
        <v>38595</v>
      </c>
      <c r="G3443" s="7">
        <v>38572</v>
      </c>
      <c r="H3443" s="16">
        <v>25284.95</v>
      </c>
      <c r="I3443" s="17">
        <f t="shared" si="220"/>
        <v>7.0025245729312905E-3</v>
      </c>
      <c r="J3443" s="18">
        <f t="shared" si="221"/>
        <v>9.4576685241655911E-2</v>
      </c>
      <c r="K3443" s="139"/>
      <c r="M3443" s="93"/>
    </row>
    <row r="3444" spans="1:13">
      <c r="A3444" s="11">
        <f t="shared" si="218"/>
        <v>38595</v>
      </c>
      <c r="B3444" s="7">
        <v>38573</v>
      </c>
      <c r="C3444" s="2" t="s">
        <v>0</v>
      </c>
      <c r="F3444" s="11">
        <f t="shared" si="219"/>
        <v>38595</v>
      </c>
      <c r="G3444" s="7">
        <v>38573</v>
      </c>
      <c r="H3444" s="16">
        <v>25372.54</v>
      </c>
      <c r="I3444" s="17">
        <f t="shared" si="220"/>
        <v>3.4581297765935667E-3</v>
      </c>
      <c r="J3444" s="18">
        <f t="shared" si="221"/>
        <v>9.4624323182310746E-2</v>
      </c>
      <c r="K3444" s="139"/>
      <c r="M3444" s="93"/>
    </row>
    <row r="3445" spans="1:13">
      <c r="A3445" s="11">
        <f t="shared" si="218"/>
        <v>38595</v>
      </c>
      <c r="B3445" s="7">
        <v>38574</v>
      </c>
      <c r="C3445" s="2" t="s">
        <v>0</v>
      </c>
      <c r="F3445" s="11">
        <f t="shared" si="219"/>
        <v>38595</v>
      </c>
      <c r="G3445" s="7">
        <v>38574</v>
      </c>
      <c r="H3445" s="16">
        <v>25425.64</v>
      </c>
      <c r="I3445" s="17">
        <f t="shared" si="220"/>
        <v>2.0906268429474102E-3</v>
      </c>
      <c r="J3445" s="18">
        <f t="shared" si="221"/>
        <v>9.4405699128792445E-2</v>
      </c>
      <c r="K3445" s="139"/>
      <c r="M3445" s="93"/>
    </row>
    <row r="3446" spans="1:13">
      <c r="A3446" s="11">
        <f t="shared" si="218"/>
        <v>38595</v>
      </c>
      <c r="B3446" s="7">
        <v>38575</v>
      </c>
      <c r="C3446" s="2" t="s">
        <v>0</v>
      </c>
      <c r="F3446" s="11">
        <f t="shared" si="219"/>
        <v>38595</v>
      </c>
      <c r="G3446" s="7">
        <v>38575</v>
      </c>
      <c r="H3446" s="16">
        <v>25624.95</v>
      </c>
      <c r="I3446" s="17">
        <f t="shared" si="220"/>
        <v>7.8083725446146286E-3</v>
      </c>
      <c r="J3446" s="18">
        <f t="shared" si="221"/>
        <v>9.5087407252450309E-2</v>
      </c>
      <c r="K3446" s="139"/>
      <c r="M3446" s="93"/>
    </row>
    <row r="3447" spans="1:13">
      <c r="A3447" s="11">
        <f t="shared" si="218"/>
        <v>38595</v>
      </c>
      <c r="B3447" s="7">
        <v>38576</v>
      </c>
      <c r="C3447" s="2" t="s">
        <v>0</v>
      </c>
      <c r="F3447" s="11">
        <f t="shared" si="219"/>
        <v>38595</v>
      </c>
      <c r="G3447" s="7">
        <v>38576</v>
      </c>
      <c r="H3447" s="16">
        <v>25675.3</v>
      </c>
      <c r="I3447" s="17">
        <f t="shared" si="220"/>
        <v>1.9629540272156089E-3</v>
      </c>
      <c r="J3447" s="18">
        <f t="shared" si="221"/>
        <v>9.4104249371617196E-2</v>
      </c>
      <c r="K3447" s="139"/>
      <c r="M3447" s="93"/>
    </row>
    <row r="3448" spans="1:13">
      <c r="A3448" s="11">
        <f t="shared" si="218"/>
        <v>38595</v>
      </c>
      <c r="B3448" s="7">
        <v>38579</v>
      </c>
      <c r="C3448" s="2" t="s">
        <v>0</v>
      </c>
      <c r="F3448" s="11">
        <f t="shared" si="219"/>
        <v>38595</v>
      </c>
      <c r="G3448" s="7">
        <v>38579</v>
      </c>
      <c r="H3448" s="16">
        <v>25677.07</v>
      </c>
      <c r="I3448" s="17">
        <f t="shared" si="220"/>
        <v>6.8935474670564129E-5</v>
      </c>
      <c r="J3448" s="18">
        <f t="shared" si="221"/>
        <v>9.2965268375989299E-2</v>
      </c>
      <c r="K3448" s="139"/>
      <c r="M3448" s="93"/>
    </row>
    <row r="3449" spans="1:13">
      <c r="A3449" s="11">
        <f t="shared" si="218"/>
        <v>38595</v>
      </c>
      <c r="B3449" s="7">
        <v>38580</v>
      </c>
      <c r="C3449" s="2" t="s">
        <v>0</v>
      </c>
      <c r="F3449" s="11">
        <f t="shared" si="219"/>
        <v>38595</v>
      </c>
      <c r="G3449" s="7">
        <v>38580</v>
      </c>
      <c r="H3449" s="16">
        <v>25802.77</v>
      </c>
      <c r="I3449" s="17">
        <f t="shared" si="220"/>
        <v>4.8834747664761825E-3</v>
      </c>
      <c r="J3449" s="18">
        <f t="shared" si="221"/>
        <v>9.3167865520970117E-2</v>
      </c>
      <c r="K3449" s="139"/>
      <c r="M3449" s="93"/>
    </row>
    <row r="3450" spans="1:13">
      <c r="A3450" s="11">
        <f t="shared" si="218"/>
        <v>38595</v>
      </c>
      <c r="B3450" s="7">
        <v>38581</v>
      </c>
      <c r="C3450" s="2" t="s">
        <v>0</v>
      </c>
      <c r="F3450" s="11">
        <f t="shared" si="219"/>
        <v>38595</v>
      </c>
      <c r="G3450" s="7">
        <v>38581</v>
      </c>
      <c r="H3450" s="16">
        <v>25728.79</v>
      </c>
      <c r="I3450" s="17">
        <f t="shared" si="220"/>
        <v>-2.8712521346064869E-3</v>
      </c>
      <c r="J3450" s="18">
        <f t="shared" si="221"/>
        <v>9.3291870151226128E-2</v>
      </c>
      <c r="K3450" s="139"/>
      <c r="M3450" s="93"/>
    </row>
    <row r="3451" spans="1:13">
      <c r="A3451" s="11">
        <f t="shared" si="218"/>
        <v>38595</v>
      </c>
      <c r="B3451" s="7">
        <v>38582</v>
      </c>
      <c r="C3451" s="2" t="s">
        <v>0</v>
      </c>
      <c r="F3451" s="11">
        <f t="shared" si="219"/>
        <v>38595</v>
      </c>
      <c r="G3451" s="7">
        <v>38582</v>
      </c>
      <c r="H3451" s="16">
        <v>25583.56</v>
      </c>
      <c r="I3451" s="17">
        <f t="shared" si="220"/>
        <v>-5.6606406761108372E-3</v>
      </c>
      <c r="J3451" s="18">
        <f t="shared" si="221"/>
        <v>9.1007470182718972E-2</v>
      </c>
      <c r="K3451" s="139"/>
      <c r="M3451" s="93"/>
    </row>
    <row r="3452" spans="1:13">
      <c r="A3452" s="11">
        <f t="shared" si="218"/>
        <v>38595</v>
      </c>
      <c r="B3452" s="7">
        <v>38583</v>
      </c>
      <c r="C3452" s="2" t="s">
        <v>0</v>
      </c>
      <c r="F3452" s="11">
        <f t="shared" si="219"/>
        <v>38595</v>
      </c>
      <c r="G3452" s="7">
        <v>38583</v>
      </c>
      <c r="H3452" s="16">
        <v>25692.240000000002</v>
      </c>
      <c r="I3452" s="17">
        <f t="shared" si="220"/>
        <v>4.2390430863526859E-3</v>
      </c>
      <c r="J3452" s="18">
        <f t="shared" si="221"/>
        <v>8.6008551746848572E-2</v>
      </c>
      <c r="K3452" s="139"/>
      <c r="M3452" s="93"/>
    </row>
    <row r="3453" spans="1:13">
      <c r="A3453" s="11">
        <f t="shared" si="218"/>
        <v>38595</v>
      </c>
      <c r="B3453" s="7">
        <v>38586</v>
      </c>
      <c r="C3453" s="2" t="s">
        <v>0</v>
      </c>
      <c r="F3453" s="11">
        <f t="shared" si="219"/>
        <v>38595</v>
      </c>
      <c r="G3453" s="7">
        <v>38586</v>
      </c>
      <c r="H3453" s="16">
        <v>25916.57</v>
      </c>
      <c r="I3453" s="17">
        <f t="shared" si="220"/>
        <v>8.6935316995868997E-3</v>
      </c>
      <c r="J3453" s="18">
        <f t="shared" si="221"/>
        <v>8.2920357108765774E-2</v>
      </c>
      <c r="K3453" s="139"/>
      <c r="M3453" s="93"/>
    </row>
    <row r="3454" spans="1:13">
      <c r="A3454" s="11">
        <f t="shared" si="218"/>
        <v>38595</v>
      </c>
      <c r="B3454" s="7">
        <v>38587</v>
      </c>
      <c r="C3454" s="2" t="s">
        <v>0</v>
      </c>
      <c r="F3454" s="11">
        <f t="shared" si="219"/>
        <v>38595</v>
      </c>
      <c r="G3454" s="7">
        <v>38587</v>
      </c>
      <c r="H3454" s="16">
        <v>25842.51</v>
      </c>
      <c r="I3454" s="17">
        <f t="shared" si="220"/>
        <v>-2.8617220608469153E-3</v>
      </c>
      <c r="J3454" s="18">
        <f t="shared" si="221"/>
        <v>7.9912063726400973E-2</v>
      </c>
      <c r="K3454" s="139"/>
      <c r="M3454" s="93"/>
    </row>
    <row r="3455" spans="1:13">
      <c r="A3455" s="11">
        <f t="shared" si="218"/>
        <v>38595</v>
      </c>
      <c r="B3455" s="7">
        <v>38588</v>
      </c>
      <c r="C3455" s="2" t="s">
        <v>0</v>
      </c>
      <c r="F3455" s="11">
        <f t="shared" si="219"/>
        <v>38595</v>
      </c>
      <c r="G3455" s="7">
        <v>38588</v>
      </c>
      <c r="H3455" s="16">
        <v>25627.759999999998</v>
      </c>
      <c r="I3455" s="17">
        <f t="shared" si="220"/>
        <v>-8.3446714442651365E-3</v>
      </c>
      <c r="J3455" s="18">
        <f t="shared" si="221"/>
        <v>8.1540200087696815E-2</v>
      </c>
      <c r="K3455" s="139"/>
      <c r="M3455" s="93"/>
    </row>
    <row r="3456" spans="1:13">
      <c r="A3456" s="11">
        <f t="shared" si="218"/>
        <v>38595</v>
      </c>
      <c r="B3456" s="7">
        <v>38589</v>
      </c>
      <c r="C3456" s="2" t="s">
        <v>0</v>
      </c>
      <c r="F3456" s="11">
        <f t="shared" si="219"/>
        <v>38595</v>
      </c>
      <c r="G3456" s="7">
        <v>38589</v>
      </c>
      <c r="H3456" s="16">
        <v>25508.37</v>
      </c>
      <c r="I3456" s="17">
        <f t="shared" si="220"/>
        <v>-4.6695053745498399E-3</v>
      </c>
      <c r="J3456" s="18">
        <f t="shared" si="221"/>
        <v>8.1943949367687799E-2</v>
      </c>
      <c r="K3456" s="139"/>
      <c r="M3456" s="93"/>
    </row>
    <row r="3457" spans="1:13">
      <c r="A3457" s="11">
        <f t="shared" si="218"/>
        <v>38595</v>
      </c>
      <c r="B3457" s="7">
        <v>38590</v>
      </c>
      <c r="C3457" s="2" t="s">
        <v>0</v>
      </c>
      <c r="F3457" s="11">
        <f t="shared" si="219"/>
        <v>38595</v>
      </c>
      <c r="G3457" s="7">
        <v>38590</v>
      </c>
      <c r="H3457" s="16">
        <v>25671.46</v>
      </c>
      <c r="I3457" s="17">
        <f t="shared" si="220"/>
        <v>6.3732353950317466E-3</v>
      </c>
      <c r="J3457" s="18">
        <f t="shared" si="221"/>
        <v>8.2158953198545173E-2</v>
      </c>
      <c r="K3457" s="139"/>
      <c r="M3457" s="93"/>
    </row>
    <row r="3458" spans="1:13">
      <c r="A3458" s="11">
        <f t="shared" si="218"/>
        <v>38595</v>
      </c>
      <c r="B3458" s="7">
        <v>38593</v>
      </c>
      <c r="C3458" s="2" t="s">
        <v>0</v>
      </c>
      <c r="F3458" s="11">
        <f t="shared" si="219"/>
        <v>38595</v>
      </c>
      <c r="G3458" s="7">
        <v>38593</v>
      </c>
      <c r="H3458" s="16">
        <v>25360.2</v>
      </c>
      <c r="I3458" s="17">
        <f t="shared" si="220"/>
        <v>-1.2198853022851966E-2</v>
      </c>
      <c r="J3458" s="18">
        <f t="shared" si="221"/>
        <v>8.5163303409381816E-2</v>
      </c>
      <c r="K3458" s="139"/>
      <c r="M3458" s="93"/>
    </row>
    <row r="3459" spans="1:13">
      <c r="A3459" s="11">
        <f t="shared" ref="A3459:A3522" si="222">EOMONTH(B3459,0)</f>
        <v>38595</v>
      </c>
      <c r="B3459" s="7">
        <v>38594</v>
      </c>
      <c r="C3459" s="2" t="s">
        <v>0</v>
      </c>
      <c r="F3459" s="11">
        <f t="shared" ref="F3459:F3522" si="223">EOMONTH(G3459,0)</f>
        <v>38595</v>
      </c>
      <c r="G3459" s="7">
        <v>38594</v>
      </c>
      <c r="H3459" s="16">
        <v>25608.58</v>
      </c>
      <c r="I3459" s="17">
        <f t="shared" si="220"/>
        <v>9.7464356099483083E-3</v>
      </c>
      <c r="J3459" s="18">
        <f t="shared" si="221"/>
        <v>8.6243619900897767E-2</v>
      </c>
      <c r="K3459" s="139"/>
      <c r="M3459" s="93"/>
    </row>
    <row r="3460" spans="1:13">
      <c r="A3460" s="11">
        <f t="shared" si="222"/>
        <v>38595</v>
      </c>
      <c r="B3460" s="7">
        <v>38595</v>
      </c>
      <c r="C3460" s="2" t="s">
        <v>0</v>
      </c>
      <c r="F3460" s="11">
        <f t="shared" si="223"/>
        <v>38595</v>
      </c>
      <c r="G3460" s="7">
        <v>38595</v>
      </c>
      <c r="H3460" s="16">
        <v>25680.84</v>
      </c>
      <c r="I3460" s="17">
        <f t="shared" ref="I3460:I3523" si="224">IF(AND(ISNUMBER(H3459),ISNUMBER(H3460)),LN(H3460/H3459)," ")</f>
        <v>2.8177369839577026E-3</v>
      </c>
      <c r="J3460" s="18">
        <f t="shared" si="221"/>
        <v>8.6088490590280925E-2</v>
      </c>
      <c r="K3460" s="139"/>
      <c r="M3460" s="93"/>
    </row>
    <row r="3461" spans="1:13">
      <c r="A3461" s="11">
        <f t="shared" si="222"/>
        <v>38625</v>
      </c>
      <c r="B3461" s="7">
        <v>38596</v>
      </c>
      <c r="C3461" s="2" t="s">
        <v>0</v>
      </c>
      <c r="F3461" s="11">
        <f t="shared" si="223"/>
        <v>38625</v>
      </c>
      <c r="G3461" s="7">
        <v>38596</v>
      </c>
      <c r="H3461" s="16">
        <v>25991.16</v>
      </c>
      <c r="I3461" s="17">
        <f t="shared" si="224"/>
        <v>1.2011291641212753E-2</v>
      </c>
      <c r="J3461" s="18">
        <f t="shared" si="221"/>
        <v>8.7761759015938731E-2</v>
      </c>
      <c r="K3461" s="139"/>
      <c r="M3461" s="93"/>
    </row>
    <row r="3462" spans="1:13">
      <c r="A3462" s="11">
        <f t="shared" si="222"/>
        <v>38625</v>
      </c>
      <c r="B3462" s="7">
        <v>38597</v>
      </c>
      <c r="C3462" s="2" t="s">
        <v>0</v>
      </c>
      <c r="F3462" s="11">
        <f t="shared" si="223"/>
        <v>38625</v>
      </c>
      <c r="G3462" s="7">
        <v>38597</v>
      </c>
      <c r="H3462" s="16">
        <v>25863.27</v>
      </c>
      <c r="I3462" s="17">
        <f t="shared" si="224"/>
        <v>-4.9326647427986245E-3</v>
      </c>
      <c r="J3462" s="18">
        <f t="shared" si="221"/>
        <v>8.7247670387523651E-2</v>
      </c>
      <c r="K3462" s="139"/>
      <c r="M3462" s="93"/>
    </row>
    <row r="3463" spans="1:13">
      <c r="A3463" s="11">
        <f t="shared" si="222"/>
        <v>38625</v>
      </c>
      <c r="B3463" s="7">
        <v>38600</v>
      </c>
      <c r="C3463" s="2" t="s">
        <v>0</v>
      </c>
      <c r="F3463" s="11">
        <f t="shared" si="223"/>
        <v>38625</v>
      </c>
      <c r="G3463" s="7">
        <v>38600</v>
      </c>
      <c r="H3463" s="16">
        <v>25797.22</v>
      </c>
      <c r="I3463" s="17">
        <f t="shared" si="224"/>
        <v>-2.5570812816485197E-3</v>
      </c>
      <c r="J3463" s="18">
        <f t="shared" si="221"/>
        <v>8.6974540064680403E-2</v>
      </c>
      <c r="K3463" s="139"/>
      <c r="M3463" s="93"/>
    </row>
    <row r="3464" spans="1:13">
      <c r="A3464" s="11">
        <f t="shared" si="222"/>
        <v>38625</v>
      </c>
      <c r="B3464" s="7">
        <v>38601</v>
      </c>
      <c r="C3464" s="2" t="s">
        <v>0</v>
      </c>
      <c r="F3464" s="11">
        <f t="shared" si="223"/>
        <v>38625</v>
      </c>
      <c r="G3464" s="7">
        <v>38601</v>
      </c>
      <c r="H3464" s="16">
        <v>25839.39</v>
      </c>
      <c r="I3464" s="17">
        <f t="shared" si="224"/>
        <v>1.6333376406802796E-3</v>
      </c>
      <c r="J3464" s="18">
        <f t="shared" si="221"/>
        <v>8.6016824901213249E-2</v>
      </c>
      <c r="K3464" s="139"/>
      <c r="M3464" s="93"/>
    </row>
    <row r="3465" spans="1:13">
      <c r="A3465" s="11">
        <f t="shared" si="222"/>
        <v>38625</v>
      </c>
      <c r="B3465" s="7">
        <v>38602</v>
      </c>
      <c r="C3465" s="2" t="s">
        <v>0</v>
      </c>
      <c r="F3465" s="11">
        <f t="shared" si="223"/>
        <v>38625</v>
      </c>
      <c r="G3465" s="7">
        <v>38602</v>
      </c>
      <c r="H3465" s="16">
        <v>26011.58</v>
      </c>
      <c r="I3465" s="17">
        <f t="shared" si="224"/>
        <v>6.6417516579686253E-3</v>
      </c>
      <c r="J3465" s="18">
        <f t="shared" si="221"/>
        <v>8.4325504386660158E-2</v>
      </c>
      <c r="K3465" s="139"/>
      <c r="M3465" s="93"/>
    </row>
    <row r="3466" spans="1:13">
      <c r="A3466" s="11">
        <f t="shared" si="222"/>
        <v>38625</v>
      </c>
      <c r="B3466" s="7">
        <v>38603</v>
      </c>
      <c r="C3466" s="2" t="s">
        <v>0</v>
      </c>
      <c r="F3466" s="11">
        <f t="shared" si="223"/>
        <v>38625</v>
      </c>
      <c r="G3466" s="7">
        <v>38603</v>
      </c>
      <c r="H3466" s="16">
        <v>25923.91</v>
      </c>
      <c r="I3466" s="17">
        <f t="shared" si="224"/>
        <v>-3.3761146096038981E-3</v>
      </c>
      <c r="J3466" s="18">
        <f t="shared" si="221"/>
        <v>8.4732933742180577E-2</v>
      </c>
      <c r="K3466" s="139"/>
      <c r="M3466" s="93"/>
    </row>
    <row r="3467" spans="1:13">
      <c r="A3467" s="11">
        <f t="shared" si="222"/>
        <v>38625</v>
      </c>
      <c r="B3467" s="7">
        <v>38604</v>
      </c>
      <c r="C3467" s="2" t="s">
        <v>0</v>
      </c>
      <c r="F3467" s="11">
        <f t="shared" si="223"/>
        <v>38625</v>
      </c>
      <c r="G3467" s="7">
        <v>38604</v>
      </c>
      <c r="H3467" s="16">
        <v>25891.89</v>
      </c>
      <c r="I3467" s="17">
        <f t="shared" si="224"/>
        <v>-1.2359166152352129E-3</v>
      </c>
      <c r="J3467" s="18">
        <f t="shared" si="221"/>
        <v>8.4368366280694745E-2</v>
      </c>
      <c r="K3467" s="139"/>
      <c r="M3467" s="93"/>
    </row>
    <row r="3468" spans="1:13">
      <c r="A3468" s="11">
        <f t="shared" si="222"/>
        <v>38625</v>
      </c>
      <c r="B3468" s="7">
        <v>38607</v>
      </c>
      <c r="C3468" s="2" t="s">
        <v>0</v>
      </c>
      <c r="F3468" s="11">
        <f t="shared" si="223"/>
        <v>38625</v>
      </c>
      <c r="G3468" s="7">
        <v>38607</v>
      </c>
      <c r="H3468" s="16">
        <v>25915.439999999999</v>
      </c>
      <c r="I3468" s="17">
        <f t="shared" si="224"/>
        <v>9.0913782362711266E-4</v>
      </c>
      <c r="J3468" s="18">
        <f t="shared" si="221"/>
        <v>8.4272482317926112E-2</v>
      </c>
      <c r="K3468" s="139"/>
      <c r="M3468" s="93"/>
    </row>
    <row r="3469" spans="1:13">
      <c r="A3469" s="11">
        <f t="shared" si="222"/>
        <v>38625</v>
      </c>
      <c r="B3469" s="7">
        <v>38608</v>
      </c>
      <c r="C3469" s="2" t="s">
        <v>0</v>
      </c>
      <c r="F3469" s="11">
        <f t="shared" si="223"/>
        <v>38625</v>
      </c>
      <c r="G3469" s="7">
        <v>38608</v>
      </c>
      <c r="H3469" s="16">
        <v>26053.279999999999</v>
      </c>
      <c r="I3469" s="17">
        <f t="shared" si="224"/>
        <v>5.3047419000484619E-3</v>
      </c>
      <c r="J3469" s="18">
        <f t="shared" si="221"/>
        <v>8.4337488564642057E-2</v>
      </c>
      <c r="K3469" s="139"/>
      <c r="M3469" s="93"/>
    </row>
    <row r="3470" spans="1:13">
      <c r="A3470" s="11">
        <f t="shared" si="222"/>
        <v>38625</v>
      </c>
      <c r="B3470" s="7">
        <v>38609</v>
      </c>
      <c r="C3470" s="2" t="s">
        <v>0</v>
      </c>
      <c r="F3470" s="11">
        <f t="shared" si="223"/>
        <v>38625</v>
      </c>
      <c r="G3470" s="7">
        <v>38609</v>
      </c>
      <c r="H3470" s="16">
        <v>26189.22</v>
      </c>
      <c r="I3470" s="17">
        <f t="shared" si="224"/>
        <v>5.2042037350226817E-3</v>
      </c>
      <c r="J3470" s="18">
        <f t="shared" si="221"/>
        <v>8.4495101694580285E-2</v>
      </c>
      <c r="K3470" s="139"/>
      <c r="M3470" s="93"/>
    </row>
    <row r="3471" spans="1:13">
      <c r="A3471" s="11">
        <f t="shared" si="222"/>
        <v>38625</v>
      </c>
      <c r="B3471" s="7">
        <v>38610</v>
      </c>
      <c r="C3471" s="2" t="s">
        <v>0</v>
      </c>
      <c r="F3471" s="11">
        <f t="shared" si="223"/>
        <v>38625</v>
      </c>
      <c r="G3471" s="7">
        <v>38610</v>
      </c>
      <c r="H3471" s="16">
        <v>26165.94</v>
      </c>
      <c r="I3471" s="17">
        <f t="shared" si="224"/>
        <v>-8.8931068243500774E-4</v>
      </c>
      <c r="J3471" s="18">
        <f t="shared" si="221"/>
        <v>8.4298924880884418E-2</v>
      </c>
      <c r="K3471" s="139"/>
      <c r="M3471" s="93"/>
    </row>
    <row r="3472" spans="1:13">
      <c r="A3472" s="11">
        <f t="shared" si="222"/>
        <v>38625</v>
      </c>
      <c r="B3472" s="7">
        <v>38611</v>
      </c>
      <c r="C3472" s="2" t="s">
        <v>0</v>
      </c>
      <c r="F3472" s="11">
        <f t="shared" si="223"/>
        <v>38625</v>
      </c>
      <c r="G3472" s="7">
        <v>38611</v>
      </c>
      <c r="H3472" s="16">
        <v>26394.95</v>
      </c>
      <c r="I3472" s="17">
        <f t="shared" si="224"/>
        <v>8.7141389416199588E-3</v>
      </c>
      <c r="J3472" s="18">
        <f t="shared" si="221"/>
        <v>8.4617286722845048E-2</v>
      </c>
      <c r="K3472" s="139"/>
      <c r="M3472" s="93"/>
    </row>
    <row r="3473" spans="1:13">
      <c r="A3473" s="11">
        <f t="shared" si="222"/>
        <v>38625</v>
      </c>
      <c r="B3473" s="7">
        <v>38614</v>
      </c>
      <c r="C3473" s="2" t="s">
        <v>0</v>
      </c>
      <c r="F3473" s="11">
        <f t="shared" si="223"/>
        <v>38625</v>
      </c>
      <c r="G3473" s="7">
        <v>38614</v>
      </c>
      <c r="H3473" s="16">
        <v>26387.94</v>
      </c>
      <c r="I3473" s="17">
        <f t="shared" si="224"/>
        <v>-2.6561637838384079E-4</v>
      </c>
      <c r="J3473" s="18">
        <f t="shared" si="221"/>
        <v>8.2196647304438014E-2</v>
      </c>
      <c r="K3473" s="139"/>
      <c r="M3473" s="93"/>
    </row>
    <row r="3474" spans="1:13">
      <c r="A3474" s="11">
        <f t="shared" si="222"/>
        <v>38625</v>
      </c>
      <c r="B3474" s="7">
        <v>38615</v>
      </c>
      <c r="C3474" s="2" t="s">
        <v>0</v>
      </c>
      <c r="F3474" s="11">
        <f t="shared" si="223"/>
        <v>38625</v>
      </c>
      <c r="G3474" s="7">
        <v>38615</v>
      </c>
      <c r="H3474" s="16">
        <v>26560.79</v>
      </c>
      <c r="I3474" s="17">
        <f t="shared" si="224"/>
        <v>6.5289805445545206E-3</v>
      </c>
      <c r="J3474" s="18">
        <f t="shared" si="221"/>
        <v>8.2210165806598262E-2</v>
      </c>
      <c r="K3474" s="139"/>
      <c r="M3474" s="93"/>
    </row>
    <row r="3475" spans="1:13">
      <c r="A3475" s="11">
        <f t="shared" si="222"/>
        <v>38625</v>
      </c>
      <c r="B3475" s="7">
        <v>38616</v>
      </c>
      <c r="C3475" s="2" t="s">
        <v>0</v>
      </c>
      <c r="F3475" s="11">
        <f t="shared" si="223"/>
        <v>38625</v>
      </c>
      <c r="G3475" s="7">
        <v>38616</v>
      </c>
      <c r="H3475" s="16">
        <v>26395.46</v>
      </c>
      <c r="I3475" s="17">
        <f t="shared" si="224"/>
        <v>-6.2440424749765069E-3</v>
      </c>
      <c r="J3475" s="18">
        <f t="shared" si="221"/>
        <v>8.2568031357886346E-2</v>
      </c>
      <c r="K3475" s="139"/>
      <c r="M3475" s="93"/>
    </row>
    <row r="3476" spans="1:13">
      <c r="A3476" s="11">
        <f t="shared" si="222"/>
        <v>38625</v>
      </c>
      <c r="B3476" s="7">
        <v>38617</v>
      </c>
      <c r="C3476" s="2" t="s">
        <v>0</v>
      </c>
      <c r="F3476" s="11">
        <f t="shared" si="223"/>
        <v>38625</v>
      </c>
      <c r="G3476" s="7">
        <v>38617</v>
      </c>
      <c r="H3476" s="16">
        <v>26448.5</v>
      </c>
      <c r="I3476" s="17">
        <f t="shared" si="224"/>
        <v>2.0074202543273419E-3</v>
      </c>
      <c r="J3476" s="18">
        <f t="shared" si="221"/>
        <v>7.9740312120396603E-2</v>
      </c>
      <c r="K3476" s="139"/>
      <c r="M3476" s="93"/>
    </row>
    <row r="3477" spans="1:13">
      <c r="A3477" s="11">
        <f t="shared" si="222"/>
        <v>38625</v>
      </c>
      <c r="B3477" s="7">
        <v>38618</v>
      </c>
      <c r="C3477" s="2" t="s">
        <v>0</v>
      </c>
      <c r="F3477" s="11">
        <f t="shared" si="223"/>
        <v>38625</v>
      </c>
      <c r="G3477" s="7">
        <v>38618</v>
      </c>
      <c r="H3477" s="16">
        <v>26455.33</v>
      </c>
      <c r="I3477" s="17">
        <f t="shared" si="224"/>
        <v>2.5820436962493466E-4</v>
      </c>
      <c r="J3477" s="18">
        <f t="shared" si="221"/>
        <v>7.967159275338051E-2</v>
      </c>
      <c r="K3477" s="139"/>
      <c r="M3477" s="93"/>
    </row>
    <row r="3478" spans="1:13">
      <c r="A3478" s="11">
        <f t="shared" si="222"/>
        <v>38625</v>
      </c>
      <c r="B3478" s="7">
        <v>38621</v>
      </c>
      <c r="C3478" s="2" t="s">
        <v>0</v>
      </c>
      <c r="F3478" s="11">
        <f t="shared" si="223"/>
        <v>38625</v>
      </c>
      <c r="G3478" s="7">
        <v>38621</v>
      </c>
      <c r="H3478" s="16">
        <v>26844.61</v>
      </c>
      <c r="I3478" s="17">
        <f t="shared" si="224"/>
        <v>1.4607405633196969E-2</v>
      </c>
      <c r="J3478" s="18">
        <f t="shared" si="221"/>
        <v>8.157865990817359E-2</v>
      </c>
      <c r="K3478" s="139"/>
      <c r="M3478" s="93"/>
    </row>
    <row r="3479" spans="1:13">
      <c r="A3479" s="11">
        <f t="shared" si="222"/>
        <v>38625</v>
      </c>
      <c r="B3479" s="7">
        <v>38622</v>
      </c>
      <c r="C3479" s="2" t="s">
        <v>0</v>
      </c>
      <c r="F3479" s="11">
        <f t="shared" si="223"/>
        <v>38625</v>
      </c>
      <c r="G3479" s="7">
        <v>38622</v>
      </c>
      <c r="H3479" s="16">
        <v>26901.72</v>
      </c>
      <c r="I3479" s="17">
        <f t="shared" si="224"/>
        <v>2.1251691601652085E-3</v>
      </c>
      <c r="J3479" s="18">
        <f t="shared" si="221"/>
        <v>8.1257070152148642E-2</v>
      </c>
      <c r="K3479" s="139"/>
      <c r="M3479" s="93"/>
    </row>
    <row r="3480" spans="1:13">
      <c r="A3480" s="11">
        <f t="shared" si="222"/>
        <v>38625</v>
      </c>
      <c r="B3480" s="7">
        <v>38623</v>
      </c>
      <c r="C3480" s="2" t="s">
        <v>0</v>
      </c>
      <c r="F3480" s="11">
        <f t="shared" si="223"/>
        <v>38625</v>
      </c>
      <c r="G3480" s="7">
        <v>38623</v>
      </c>
      <c r="H3480" s="16">
        <v>26906.38</v>
      </c>
      <c r="I3480" s="17">
        <f t="shared" si="224"/>
        <v>1.7320812337353174E-4</v>
      </c>
      <c r="J3480" s="18">
        <f t="shared" si="221"/>
        <v>8.0985285425512296E-2</v>
      </c>
      <c r="K3480" s="139"/>
      <c r="M3480" s="93"/>
    </row>
    <row r="3481" spans="1:13">
      <c r="A3481" s="11">
        <f t="shared" si="222"/>
        <v>38625</v>
      </c>
      <c r="B3481" s="7">
        <v>38624</v>
      </c>
      <c r="C3481" s="2" t="s">
        <v>0</v>
      </c>
      <c r="F3481" s="11">
        <f t="shared" si="223"/>
        <v>38625</v>
      </c>
      <c r="G3481" s="7">
        <v>38624</v>
      </c>
      <c r="H3481" s="16">
        <v>27161.77</v>
      </c>
      <c r="I3481" s="17">
        <f t="shared" si="224"/>
        <v>9.4470367262749072E-3</v>
      </c>
      <c r="J3481" s="18">
        <f t="shared" si="221"/>
        <v>8.20290619855399E-2</v>
      </c>
      <c r="K3481" s="139"/>
      <c r="M3481" s="93"/>
    </row>
    <row r="3482" spans="1:13">
      <c r="A3482" s="11">
        <f t="shared" si="222"/>
        <v>38625</v>
      </c>
      <c r="B3482" s="7">
        <v>38625</v>
      </c>
      <c r="C3482" s="2" t="s">
        <v>0</v>
      </c>
      <c r="F3482" s="11">
        <f t="shared" si="223"/>
        <v>38625</v>
      </c>
      <c r="G3482" s="7">
        <v>38625</v>
      </c>
      <c r="H3482" s="16">
        <v>26983.33</v>
      </c>
      <c r="I3482" s="17">
        <f t="shared" si="224"/>
        <v>-6.5912020112983867E-3</v>
      </c>
      <c r="J3482" s="18">
        <f t="shared" si="221"/>
        <v>8.2904497236528041E-2</v>
      </c>
      <c r="K3482" s="139"/>
      <c r="M3482" s="93"/>
    </row>
    <row r="3483" spans="1:13">
      <c r="A3483" s="11">
        <f t="shared" si="222"/>
        <v>38656</v>
      </c>
      <c r="B3483" s="7">
        <v>38628</v>
      </c>
      <c r="C3483" s="2" t="s">
        <v>0</v>
      </c>
      <c r="F3483" s="11">
        <f t="shared" si="223"/>
        <v>38656</v>
      </c>
      <c r="G3483" s="7">
        <v>38628</v>
      </c>
      <c r="H3483" s="16">
        <v>26990.61</v>
      </c>
      <c r="I3483" s="17">
        <f t="shared" si="224"/>
        <v>2.6975981535333216E-4</v>
      </c>
      <c r="J3483" s="18">
        <f t="shared" si="221"/>
        <v>8.283694574262436E-2</v>
      </c>
      <c r="K3483" s="139"/>
      <c r="M3483" s="93"/>
    </row>
    <row r="3484" spans="1:13">
      <c r="A3484" s="11">
        <f t="shared" si="222"/>
        <v>38656</v>
      </c>
      <c r="B3484" s="7">
        <v>38629</v>
      </c>
      <c r="C3484" s="2" t="s">
        <v>0</v>
      </c>
      <c r="F3484" s="11">
        <f t="shared" si="223"/>
        <v>38656</v>
      </c>
      <c r="G3484" s="7">
        <v>38629</v>
      </c>
      <c r="H3484" s="16">
        <v>26998.639999999999</v>
      </c>
      <c r="I3484" s="17">
        <f t="shared" si="224"/>
        <v>2.9746662749393417E-4</v>
      </c>
      <c r="J3484" s="18">
        <f t="shared" si="221"/>
        <v>8.1785337234453456E-2</v>
      </c>
      <c r="K3484" s="139"/>
      <c r="M3484" s="93"/>
    </row>
    <row r="3485" spans="1:13">
      <c r="A3485" s="11">
        <f t="shared" si="222"/>
        <v>38656</v>
      </c>
      <c r="B3485" s="7">
        <v>38630</v>
      </c>
      <c r="C3485" s="2" t="s">
        <v>0</v>
      </c>
      <c r="F3485" s="11">
        <f t="shared" si="223"/>
        <v>38656</v>
      </c>
      <c r="G3485" s="7">
        <v>38630</v>
      </c>
      <c r="H3485" s="16">
        <v>26420.98</v>
      </c>
      <c r="I3485" s="17">
        <f t="shared" si="224"/>
        <v>-2.16281028478028E-2</v>
      </c>
      <c r="J3485" s="18">
        <f t="shared" ref="J3485:J3548" si="225">IF(ISNUMBER(I3485),STDEV(I3396:I3485)*SQRT(252),"")</f>
        <v>8.9002670678095169E-2</v>
      </c>
      <c r="K3485" s="139"/>
      <c r="M3485" s="93"/>
    </row>
    <row r="3486" spans="1:13">
      <c r="A3486" s="11">
        <f t="shared" si="222"/>
        <v>38656</v>
      </c>
      <c r="B3486" s="7">
        <v>38631</v>
      </c>
      <c r="C3486" s="2" t="s">
        <v>0</v>
      </c>
      <c r="F3486" s="11">
        <f t="shared" si="223"/>
        <v>38656</v>
      </c>
      <c r="G3486" s="7">
        <v>38631</v>
      </c>
      <c r="H3486" s="16">
        <v>25857.66</v>
      </c>
      <c r="I3486" s="17">
        <f t="shared" si="224"/>
        <v>-2.1551509507011075E-2</v>
      </c>
      <c r="J3486" s="18">
        <f t="shared" si="225"/>
        <v>9.5694602117409974E-2</v>
      </c>
      <c r="K3486" s="139"/>
      <c r="M3486" s="93"/>
    </row>
    <row r="3487" spans="1:13">
      <c r="A3487" s="11">
        <f t="shared" si="222"/>
        <v>38656</v>
      </c>
      <c r="B3487" s="7">
        <v>38632</v>
      </c>
      <c r="C3487" s="2" t="s">
        <v>0</v>
      </c>
      <c r="F3487" s="11">
        <f t="shared" si="223"/>
        <v>38656</v>
      </c>
      <c r="G3487" s="7">
        <v>38632</v>
      </c>
      <c r="H3487" s="16">
        <v>25823.24</v>
      </c>
      <c r="I3487" s="17">
        <f t="shared" si="224"/>
        <v>-1.3320203436558025E-3</v>
      </c>
      <c r="J3487" s="18">
        <f t="shared" si="225"/>
        <v>9.5690448473149212E-2</v>
      </c>
      <c r="K3487" s="139"/>
      <c r="M3487" s="93"/>
    </row>
    <row r="3488" spans="1:13">
      <c r="A3488" s="11">
        <f t="shared" si="222"/>
        <v>38656</v>
      </c>
      <c r="B3488" s="7">
        <v>38635</v>
      </c>
      <c r="C3488" s="2" t="s">
        <v>0</v>
      </c>
      <c r="F3488" s="11">
        <f t="shared" si="223"/>
        <v>38656</v>
      </c>
      <c r="G3488" s="7">
        <v>38635</v>
      </c>
      <c r="H3488" s="16">
        <v>25989.61</v>
      </c>
      <c r="I3488" s="17">
        <f t="shared" si="224"/>
        <v>6.4219811025013071E-3</v>
      </c>
      <c r="J3488" s="18">
        <f t="shared" si="225"/>
        <v>9.6146106009831186E-2</v>
      </c>
      <c r="K3488" s="139"/>
      <c r="M3488" s="93"/>
    </row>
    <row r="3489" spans="1:13">
      <c r="A3489" s="11">
        <f t="shared" si="222"/>
        <v>38656</v>
      </c>
      <c r="B3489" s="7">
        <v>38636</v>
      </c>
      <c r="C3489" s="2" t="s">
        <v>0</v>
      </c>
      <c r="F3489" s="11">
        <f t="shared" si="223"/>
        <v>38656</v>
      </c>
      <c r="G3489" s="7">
        <v>38636</v>
      </c>
      <c r="H3489" s="16">
        <v>25756.639999999999</v>
      </c>
      <c r="I3489" s="17">
        <f t="shared" si="224"/>
        <v>-9.004384823172543E-3</v>
      </c>
      <c r="J3489" s="18">
        <f t="shared" si="225"/>
        <v>9.7542336892578296E-2</v>
      </c>
      <c r="K3489" s="139"/>
      <c r="M3489" s="93"/>
    </row>
    <row r="3490" spans="1:13">
      <c r="A3490" s="11">
        <f t="shared" si="222"/>
        <v>38656</v>
      </c>
      <c r="B3490" s="7">
        <v>38637</v>
      </c>
      <c r="C3490" s="2" t="s">
        <v>0</v>
      </c>
      <c r="F3490" s="11">
        <f t="shared" si="223"/>
        <v>38656</v>
      </c>
      <c r="G3490" s="7">
        <v>38637</v>
      </c>
      <c r="H3490" s="16">
        <v>25987.599999999999</v>
      </c>
      <c r="I3490" s="17">
        <f t="shared" si="224"/>
        <v>8.927043234387564E-3</v>
      </c>
      <c r="J3490" s="18">
        <f t="shared" si="225"/>
        <v>9.840421025684537E-2</v>
      </c>
      <c r="K3490" s="139"/>
      <c r="M3490" s="93"/>
    </row>
    <row r="3491" spans="1:13">
      <c r="A3491" s="11">
        <f t="shared" si="222"/>
        <v>38656</v>
      </c>
      <c r="B3491" s="7">
        <v>38638</v>
      </c>
      <c r="C3491" s="2" t="s">
        <v>0</v>
      </c>
      <c r="F3491" s="11">
        <f t="shared" si="223"/>
        <v>38656</v>
      </c>
      <c r="G3491" s="7">
        <v>38638</v>
      </c>
      <c r="H3491" s="16">
        <v>25770.240000000002</v>
      </c>
      <c r="I3491" s="17">
        <f t="shared" si="224"/>
        <v>-8.3991634048379473E-3</v>
      </c>
      <c r="J3491" s="18">
        <f t="shared" si="225"/>
        <v>9.9537004945406293E-2</v>
      </c>
      <c r="K3491" s="139"/>
      <c r="M3491" s="93"/>
    </row>
    <row r="3492" spans="1:13">
      <c r="A3492" s="11">
        <f t="shared" si="222"/>
        <v>38656</v>
      </c>
      <c r="B3492" s="7">
        <v>38639</v>
      </c>
      <c r="C3492" s="2" t="s">
        <v>0</v>
      </c>
      <c r="F3492" s="11">
        <f t="shared" si="223"/>
        <v>38656</v>
      </c>
      <c r="G3492" s="7">
        <v>38639</v>
      </c>
      <c r="H3492" s="16">
        <v>25624.46</v>
      </c>
      <c r="I3492" s="17">
        <f t="shared" si="224"/>
        <v>-5.6729737099396743E-3</v>
      </c>
      <c r="J3492" s="18">
        <f t="shared" si="225"/>
        <v>0.10009312848387449</v>
      </c>
      <c r="K3492" s="139"/>
      <c r="M3492" s="93"/>
    </row>
    <row r="3493" spans="1:13">
      <c r="A3493" s="11">
        <f t="shared" si="222"/>
        <v>38656</v>
      </c>
      <c r="B3493" s="7">
        <v>38642</v>
      </c>
      <c r="C3493" s="2" t="s">
        <v>0</v>
      </c>
      <c r="F3493" s="11">
        <f t="shared" si="223"/>
        <v>38656</v>
      </c>
      <c r="G3493" s="7">
        <v>38642</v>
      </c>
      <c r="H3493" s="16">
        <v>25744.73</v>
      </c>
      <c r="I3493" s="17">
        <f t="shared" si="224"/>
        <v>4.6825819040168101E-3</v>
      </c>
      <c r="J3493" s="18">
        <f t="shared" si="225"/>
        <v>0.10031438066354732</v>
      </c>
      <c r="K3493" s="139"/>
      <c r="M3493" s="93"/>
    </row>
    <row r="3494" spans="1:13">
      <c r="A3494" s="11">
        <f t="shared" si="222"/>
        <v>38656</v>
      </c>
      <c r="B3494" s="7">
        <v>38643</v>
      </c>
      <c r="C3494" s="2" t="s">
        <v>0</v>
      </c>
      <c r="F3494" s="11">
        <f t="shared" si="223"/>
        <v>38656</v>
      </c>
      <c r="G3494" s="7">
        <v>38643</v>
      </c>
      <c r="H3494" s="16">
        <v>25941.51</v>
      </c>
      <c r="I3494" s="17">
        <f t="shared" si="224"/>
        <v>7.6144424810196511E-3</v>
      </c>
      <c r="J3494" s="18">
        <f t="shared" si="225"/>
        <v>0.10095693864641761</v>
      </c>
      <c r="K3494" s="139"/>
      <c r="M3494" s="93"/>
    </row>
    <row r="3495" spans="1:13">
      <c r="A3495" s="11">
        <f t="shared" si="222"/>
        <v>38656</v>
      </c>
      <c r="B3495" s="7">
        <v>38644</v>
      </c>
      <c r="C3495" s="2" t="s">
        <v>0</v>
      </c>
      <c r="F3495" s="11">
        <f t="shared" si="223"/>
        <v>38656</v>
      </c>
      <c r="G3495" s="7">
        <v>38644</v>
      </c>
      <c r="H3495" s="16">
        <v>25462.94</v>
      </c>
      <c r="I3495" s="17">
        <f t="shared" si="224"/>
        <v>-1.8620326733025896E-2</v>
      </c>
      <c r="J3495" s="18">
        <f t="shared" si="225"/>
        <v>0.10585952847590428</v>
      </c>
      <c r="K3495" s="139"/>
      <c r="M3495" s="93"/>
    </row>
    <row r="3496" spans="1:13">
      <c r="A3496" s="11">
        <f t="shared" si="222"/>
        <v>38656</v>
      </c>
      <c r="B3496" s="7">
        <v>38645</v>
      </c>
      <c r="C3496" s="2" t="s">
        <v>0</v>
      </c>
      <c r="F3496" s="11">
        <f t="shared" si="223"/>
        <v>38656</v>
      </c>
      <c r="G3496" s="7">
        <v>38645</v>
      </c>
      <c r="H3496" s="16">
        <v>25484.22</v>
      </c>
      <c r="I3496" s="17">
        <f t="shared" si="224"/>
        <v>8.3537536685174664E-4</v>
      </c>
      <c r="J3496" s="18">
        <f t="shared" si="225"/>
        <v>0.10571764279251603</v>
      </c>
      <c r="K3496" s="139"/>
      <c r="M3496" s="93"/>
    </row>
    <row r="3497" spans="1:13">
      <c r="A3497" s="11">
        <f t="shared" si="222"/>
        <v>38656</v>
      </c>
      <c r="B3497" s="7">
        <v>38646</v>
      </c>
      <c r="C3497" s="2" t="s">
        <v>0</v>
      </c>
      <c r="F3497" s="11">
        <f t="shared" si="223"/>
        <v>38656</v>
      </c>
      <c r="G3497" s="7">
        <v>38646</v>
      </c>
      <c r="H3497" s="16">
        <v>25391.71</v>
      </c>
      <c r="I3497" s="17">
        <f t="shared" si="224"/>
        <v>-3.6366942858012817E-3</v>
      </c>
      <c r="J3497" s="18">
        <f t="shared" si="225"/>
        <v>0.10425323905360653</v>
      </c>
      <c r="K3497" s="139"/>
      <c r="M3497" s="93"/>
    </row>
    <row r="3498" spans="1:13">
      <c r="A3498" s="11">
        <f t="shared" si="222"/>
        <v>38656</v>
      </c>
      <c r="B3498" s="7">
        <v>38649</v>
      </c>
      <c r="C3498" s="2" t="s">
        <v>0</v>
      </c>
      <c r="F3498" s="11">
        <f t="shared" si="223"/>
        <v>38656</v>
      </c>
      <c r="G3498" s="7">
        <v>38649</v>
      </c>
      <c r="H3498" s="16">
        <v>25350.51</v>
      </c>
      <c r="I3498" s="17">
        <f t="shared" si="224"/>
        <v>-1.6238946208430543E-3</v>
      </c>
      <c r="J3498" s="18">
        <f t="shared" si="225"/>
        <v>0.1042618266430049</v>
      </c>
      <c r="K3498" s="139"/>
      <c r="M3498" s="93"/>
    </row>
    <row r="3499" spans="1:13">
      <c r="A3499" s="11">
        <f t="shared" si="222"/>
        <v>38656</v>
      </c>
      <c r="B3499" s="7">
        <v>38650</v>
      </c>
      <c r="C3499" s="2" t="s">
        <v>0</v>
      </c>
      <c r="F3499" s="11">
        <f t="shared" si="223"/>
        <v>38656</v>
      </c>
      <c r="G3499" s="7">
        <v>38650</v>
      </c>
      <c r="H3499" s="16">
        <v>25545.9</v>
      </c>
      <c r="I3499" s="17">
        <f t="shared" si="224"/>
        <v>7.6779859277437135E-3</v>
      </c>
      <c r="J3499" s="18">
        <f t="shared" si="225"/>
        <v>0.10494704728790981</v>
      </c>
      <c r="K3499" s="139"/>
      <c r="M3499" s="93"/>
    </row>
    <row r="3500" spans="1:13">
      <c r="A3500" s="11">
        <f t="shared" si="222"/>
        <v>38656</v>
      </c>
      <c r="B3500" s="7">
        <v>38651</v>
      </c>
      <c r="C3500" s="2" t="s">
        <v>0</v>
      </c>
      <c r="F3500" s="11">
        <f t="shared" si="223"/>
        <v>38656</v>
      </c>
      <c r="G3500" s="7">
        <v>38651</v>
      </c>
      <c r="H3500" s="16">
        <v>25852.6</v>
      </c>
      <c r="I3500" s="17">
        <f t="shared" si="224"/>
        <v>1.1934342061614969E-2</v>
      </c>
      <c r="J3500" s="18">
        <f t="shared" si="225"/>
        <v>0.10626998341827741</v>
      </c>
      <c r="K3500" s="139"/>
      <c r="M3500" s="93"/>
    </row>
    <row r="3501" spans="1:13">
      <c r="A3501" s="11">
        <f t="shared" si="222"/>
        <v>38656</v>
      </c>
      <c r="B3501" s="7">
        <v>38652</v>
      </c>
      <c r="C3501" s="2" t="s">
        <v>0</v>
      </c>
      <c r="F3501" s="11">
        <f t="shared" si="223"/>
        <v>38656</v>
      </c>
      <c r="G3501" s="7">
        <v>38652</v>
      </c>
      <c r="H3501" s="16">
        <v>25789.3</v>
      </c>
      <c r="I3501" s="17">
        <f t="shared" si="224"/>
        <v>-2.451498945698672E-3</v>
      </c>
      <c r="J3501" s="18">
        <f t="shared" si="225"/>
        <v>0.10631299074552454</v>
      </c>
      <c r="K3501" s="139"/>
      <c r="M3501" s="93"/>
    </row>
    <row r="3502" spans="1:13">
      <c r="A3502" s="11">
        <f t="shared" si="222"/>
        <v>38656</v>
      </c>
      <c r="B3502" s="7">
        <v>38653</v>
      </c>
      <c r="C3502" s="2" t="s">
        <v>0</v>
      </c>
      <c r="F3502" s="11">
        <f t="shared" si="223"/>
        <v>38656</v>
      </c>
      <c r="G3502" s="7">
        <v>38653</v>
      </c>
      <c r="H3502" s="16">
        <v>25498.84</v>
      </c>
      <c r="I3502" s="17">
        <f t="shared" si="224"/>
        <v>-1.1326716288084418E-2</v>
      </c>
      <c r="J3502" s="18">
        <f t="shared" si="225"/>
        <v>0.10797743812889561</v>
      </c>
      <c r="K3502" s="139"/>
      <c r="M3502" s="93"/>
    </row>
    <row r="3503" spans="1:13">
      <c r="A3503" s="11">
        <f t="shared" si="222"/>
        <v>38656</v>
      </c>
      <c r="B3503" s="7">
        <v>38656</v>
      </c>
      <c r="C3503" s="2" t="s">
        <v>0</v>
      </c>
      <c r="F3503" s="11">
        <f t="shared" si="223"/>
        <v>38656</v>
      </c>
      <c r="G3503" s="7">
        <v>38656</v>
      </c>
      <c r="H3503" s="16">
        <v>25943.78</v>
      </c>
      <c r="I3503" s="17">
        <f t="shared" si="224"/>
        <v>1.7298928232819439E-2</v>
      </c>
      <c r="J3503" s="18">
        <f t="shared" si="225"/>
        <v>0.11135437636202361</v>
      </c>
      <c r="K3503" s="139"/>
      <c r="M3503" s="93"/>
    </row>
    <row r="3504" spans="1:13">
      <c r="A3504" s="11">
        <f t="shared" si="222"/>
        <v>38686</v>
      </c>
      <c r="B3504" s="7">
        <v>38657</v>
      </c>
      <c r="C3504" s="2" t="s">
        <v>0</v>
      </c>
      <c r="F3504" s="11">
        <f t="shared" si="223"/>
        <v>38686</v>
      </c>
      <c r="G3504" s="7">
        <v>38657</v>
      </c>
      <c r="H3504" s="16">
        <v>26035.040000000001</v>
      </c>
      <c r="I3504" s="17">
        <f t="shared" si="224"/>
        <v>3.5114338405876212E-3</v>
      </c>
      <c r="J3504" s="18">
        <f t="shared" si="225"/>
        <v>0.11049197509460673</v>
      </c>
      <c r="K3504" s="139"/>
      <c r="M3504" s="93"/>
    </row>
    <row r="3505" spans="1:13">
      <c r="A3505" s="11">
        <f t="shared" si="222"/>
        <v>38686</v>
      </c>
      <c r="B3505" s="7">
        <v>38658</v>
      </c>
      <c r="C3505" s="2" t="s">
        <v>0</v>
      </c>
      <c r="F3505" s="11">
        <f t="shared" si="223"/>
        <v>38686</v>
      </c>
      <c r="G3505" s="7">
        <v>38658</v>
      </c>
      <c r="H3505" s="16">
        <v>25925.47</v>
      </c>
      <c r="I3505" s="17">
        <f t="shared" si="224"/>
        <v>-4.2174398368394761E-3</v>
      </c>
      <c r="J3505" s="18">
        <f t="shared" si="225"/>
        <v>0.1107090453032004</v>
      </c>
      <c r="K3505" s="139"/>
      <c r="M3505" s="93"/>
    </row>
    <row r="3506" spans="1:13">
      <c r="A3506" s="11">
        <f t="shared" si="222"/>
        <v>38686</v>
      </c>
      <c r="B3506" s="7">
        <v>38659</v>
      </c>
      <c r="C3506" s="2" t="s">
        <v>0</v>
      </c>
      <c r="F3506" s="11">
        <f t="shared" si="223"/>
        <v>38686</v>
      </c>
      <c r="G3506" s="7">
        <v>38659</v>
      </c>
      <c r="H3506" s="16">
        <v>26264.82</v>
      </c>
      <c r="I3506" s="17">
        <f t="shared" si="224"/>
        <v>1.3004517985554274E-2</v>
      </c>
      <c r="J3506" s="18">
        <f t="shared" si="225"/>
        <v>0.11253366270948742</v>
      </c>
      <c r="K3506" s="139"/>
      <c r="M3506" s="93"/>
    </row>
    <row r="3507" spans="1:13">
      <c r="A3507" s="11">
        <f t="shared" si="222"/>
        <v>38686</v>
      </c>
      <c r="B3507" s="7">
        <v>38660</v>
      </c>
      <c r="C3507" s="2" t="s">
        <v>0</v>
      </c>
      <c r="F3507" s="11">
        <f t="shared" si="223"/>
        <v>38686</v>
      </c>
      <c r="G3507" s="7">
        <v>38660</v>
      </c>
      <c r="H3507" s="16">
        <v>26299.95</v>
      </c>
      <c r="I3507" s="17">
        <f t="shared" si="224"/>
        <v>1.3366368855135011E-3</v>
      </c>
      <c r="J3507" s="18">
        <f t="shared" si="225"/>
        <v>0.11249536188429783</v>
      </c>
      <c r="K3507" s="139"/>
      <c r="M3507" s="93"/>
    </row>
    <row r="3508" spans="1:13">
      <c r="A3508" s="11">
        <f t="shared" si="222"/>
        <v>38686</v>
      </c>
      <c r="B3508" s="7">
        <v>38663</v>
      </c>
      <c r="C3508" s="2" t="s">
        <v>0</v>
      </c>
      <c r="F3508" s="11">
        <f t="shared" si="223"/>
        <v>38686</v>
      </c>
      <c r="G3508" s="7">
        <v>38663</v>
      </c>
      <c r="H3508" s="16">
        <v>26262.560000000001</v>
      </c>
      <c r="I3508" s="17">
        <f t="shared" si="224"/>
        <v>-1.4226872463498166E-3</v>
      </c>
      <c r="J3508" s="18">
        <f t="shared" si="225"/>
        <v>0.11253573116452387</v>
      </c>
      <c r="K3508" s="139"/>
      <c r="M3508" s="93"/>
    </row>
    <row r="3509" spans="1:13">
      <c r="A3509" s="11">
        <f t="shared" si="222"/>
        <v>38686</v>
      </c>
      <c r="B3509" s="7">
        <v>38664</v>
      </c>
      <c r="C3509" s="2" t="s">
        <v>0</v>
      </c>
      <c r="F3509" s="11">
        <f t="shared" si="223"/>
        <v>38686</v>
      </c>
      <c r="G3509" s="7">
        <v>38664</v>
      </c>
      <c r="H3509" s="16">
        <v>26537.83</v>
      </c>
      <c r="I3509" s="17">
        <f t="shared" si="224"/>
        <v>1.0426911390340835E-2</v>
      </c>
      <c r="J3509" s="18">
        <f t="shared" si="225"/>
        <v>0.11351302257826737</v>
      </c>
      <c r="K3509" s="139"/>
      <c r="M3509" s="93"/>
    </row>
    <row r="3510" spans="1:13">
      <c r="A3510" s="11">
        <f t="shared" si="222"/>
        <v>38686</v>
      </c>
      <c r="B3510" s="7">
        <v>38665</v>
      </c>
      <c r="C3510" s="2" t="s">
        <v>0</v>
      </c>
      <c r="F3510" s="11">
        <f t="shared" si="223"/>
        <v>38686</v>
      </c>
      <c r="G3510" s="7">
        <v>38665</v>
      </c>
      <c r="H3510" s="16">
        <v>26375.82</v>
      </c>
      <c r="I3510" s="17">
        <f t="shared" si="224"/>
        <v>-6.1235808248799144E-3</v>
      </c>
      <c r="J3510" s="18">
        <f t="shared" si="225"/>
        <v>0.11350231454670831</v>
      </c>
      <c r="K3510" s="139"/>
      <c r="M3510" s="93"/>
    </row>
    <row r="3511" spans="1:13">
      <c r="A3511" s="11">
        <f t="shared" si="222"/>
        <v>38686</v>
      </c>
      <c r="B3511" s="7">
        <v>38666</v>
      </c>
      <c r="C3511" s="2" t="s">
        <v>0</v>
      </c>
      <c r="F3511" s="11">
        <f t="shared" si="223"/>
        <v>38686</v>
      </c>
      <c r="G3511" s="7">
        <v>38666</v>
      </c>
      <c r="H3511" s="16">
        <v>26477.37</v>
      </c>
      <c r="I3511" s="17">
        <f t="shared" si="224"/>
        <v>3.842724534195444E-3</v>
      </c>
      <c r="J3511" s="18">
        <f t="shared" si="225"/>
        <v>0.11223216181089413</v>
      </c>
      <c r="K3511" s="139"/>
      <c r="M3511" s="93"/>
    </row>
    <row r="3512" spans="1:13">
      <c r="A3512" s="11">
        <f t="shared" si="222"/>
        <v>38686</v>
      </c>
      <c r="B3512" s="7">
        <v>38667</v>
      </c>
      <c r="C3512" s="2" t="s">
        <v>0</v>
      </c>
      <c r="F3512" s="11">
        <f t="shared" si="223"/>
        <v>38686</v>
      </c>
      <c r="G3512" s="7">
        <v>38667</v>
      </c>
      <c r="H3512" s="16">
        <v>26656.18</v>
      </c>
      <c r="I3512" s="17">
        <f t="shared" si="224"/>
        <v>6.7306127681795109E-3</v>
      </c>
      <c r="J3512" s="18">
        <f t="shared" si="225"/>
        <v>0.11258957906089692</v>
      </c>
      <c r="K3512" s="139"/>
      <c r="M3512" s="93"/>
    </row>
    <row r="3513" spans="1:13">
      <c r="A3513" s="11">
        <f t="shared" si="222"/>
        <v>38686</v>
      </c>
      <c r="B3513" s="7">
        <v>38670</v>
      </c>
      <c r="C3513" s="2" t="s">
        <v>0</v>
      </c>
      <c r="F3513" s="11">
        <f t="shared" si="223"/>
        <v>38686</v>
      </c>
      <c r="G3513" s="7">
        <v>38670</v>
      </c>
      <c r="H3513" s="16">
        <v>26857.1</v>
      </c>
      <c r="I3513" s="17">
        <f t="shared" si="224"/>
        <v>7.5091993659685864E-3</v>
      </c>
      <c r="J3513" s="18">
        <f t="shared" si="225"/>
        <v>0.11249586265881509</v>
      </c>
      <c r="K3513" s="139"/>
      <c r="M3513" s="93"/>
    </row>
    <row r="3514" spans="1:13">
      <c r="A3514" s="11">
        <f t="shared" si="222"/>
        <v>38686</v>
      </c>
      <c r="B3514" s="7">
        <v>38671</v>
      </c>
      <c r="C3514" s="2" t="s">
        <v>0</v>
      </c>
      <c r="F3514" s="11">
        <f t="shared" si="223"/>
        <v>38686</v>
      </c>
      <c r="G3514" s="7">
        <v>38671</v>
      </c>
      <c r="H3514" s="16">
        <v>26824.27</v>
      </c>
      <c r="I3514" s="17">
        <f t="shared" si="224"/>
        <v>-1.2231433025283543E-3</v>
      </c>
      <c r="J3514" s="18">
        <f t="shared" si="225"/>
        <v>0.11253324095567778</v>
      </c>
      <c r="K3514" s="139"/>
      <c r="M3514" s="93"/>
    </row>
    <row r="3515" spans="1:13">
      <c r="A3515" s="11">
        <f t="shared" si="222"/>
        <v>38686</v>
      </c>
      <c r="B3515" s="7">
        <v>38672</v>
      </c>
      <c r="C3515" s="2" t="s">
        <v>0</v>
      </c>
      <c r="F3515" s="11">
        <f t="shared" si="223"/>
        <v>38686</v>
      </c>
      <c r="G3515" s="7">
        <v>38672</v>
      </c>
      <c r="H3515" s="16">
        <v>26926.89</v>
      </c>
      <c r="I3515" s="17">
        <f t="shared" si="224"/>
        <v>3.8183408388183424E-3</v>
      </c>
      <c r="J3515" s="18">
        <f t="shared" si="225"/>
        <v>0.11248950236632031</v>
      </c>
      <c r="K3515" s="139"/>
      <c r="M3515" s="93"/>
    </row>
    <row r="3516" spans="1:13">
      <c r="A3516" s="11">
        <f t="shared" si="222"/>
        <v>38686</v>
      </c>
      <c r="B3516" s="7">
        <v>38673</v>
      </c>
      <c r="C3516" s="2" t="s">
        <v>0</v>
      </c>
      <c r="F3516" s="11">
        <f t="shared" si="223"/>
        <v>38686</v>
      </c>
      <c r="G3516" s="7">
        <v>38673</v>
      </c>
      <c r="H3516" s="16">
        <v>27007.66</v>
      </c>
      <c r="I3516" s="17">
        <f t="shared" si="224"/>
        <v>2.9951139067751057E-3</v>
      </c>
      <c r="J3516" s="18">
        <f t="shared" si="225"/>
        <v>0.11246343511983595</v>
      </c>
      <c r="K3516" s="139"/>
      <c r="M3516" s="93"/>
    </row>
    <row r="3517" spans="1:13">
      <c r="A3517" s="11">
        <f t="shared" si="222"/>
        <v>38686</v>
      </c>
      <c r="B3517" s="7">
        <v>38674</v>
      </c>
      <c r="C3517" s="2" t="s">
        <v>0</v>
      </c>
      <c r="F3517" s="11">
        <f t="shared" si="223"/>
        <v>38686</v>
      </c>
      <c r="G3517" s="7">
        <v>38674</v>
      </c>
      <c r="H3517" s="16">
        <v>27250.48</v>
      </c>
      <c r="I3517" s="17">
        <f t="shared" si="224"/>
        <v>8.9506061612684845E-3</v>
      </c>
      <c r="J3517" s="18">
        <f t="shared" si="225"/>
        <v>0.11319802588442024</v>
      </c>
      <c r="K3517" s="139"/>
      <c r="M3517" s="93"/>
    </row>
    <row r="3518" spans="1:13">
      <c r="A3518" s="11">
        <f t="shared" si="222"/>
        <v>38686</v>
      </c>
      <c r="B3518" s="7">
        <v>38677</v>
      </c>
      <c r="C3518" s="2" t="s">
        <v>0</v>
      </c>
      <c r="F3518" s="11">
        <f t="shared" si="223"/>
        <v>38686</v>
      </c>
      <c r="G3518" s="7">
        <v>38677</v>
      </c>
      <c r="H3518" s="16">
        <v>27204.2</v>
      </c>
      <c r="I3518" s="17">
        <f t="shared" si="224"/>
        <v>-1.6997624866274357E-3</v>
      </c>
      <c r="J3518" s="18">
        <f t="shared" si="225"/>
        <v>0.11329411357328671</v>
      </c>
      <c r="K3518" s="139"/>
      <c r="M3518" s="93"/>
    </row>
    <row r="3519" spans="1:13">
      <c r="A3519" s="11">
        <f t="shared" si="222"/>
        <v>38686</v>
      </c>
      <c r="B3519" s="7">
        <v>38678</v>
      </c>
      <c r="C3519" s="2" t="s">
        <v>0</v>
      </c>
      <c r="F3519" s="11">
        <f t="shared" si="223"/>
        <v>38686</v>
      </c>
      <c r="G3519" s="7">
        <v>38678</v>
      </c>
      <c r="H3519" s="16">
        <v>27021.63</v>
      </c>
      <c r="I3519" s="17">
        <f t="shared" si="224"/>
        <v>-6.7337167491782019E-3</v>
      </c>
      <c r="J3519" s="18">
        <f t="shared" si="225"/>
        <v>0.11355211035758755</v>
      </c>
      <c r="K3519" s="139"/>
      <c r="M3519" s="93"/>
    </row>
    <row r="3520" spans="1:13">
      <c r="A3520" s="11">
        <f t="shared" si="222"/>
        <v>38686</v>
      </c>
      <c r="B3520" s="7">
        <v>38679</v>
      </c>
      <c r="C3520" s="2" t="s">
        <v>0</v>
      </c>
      <c r="F3520" s="11">
        <f t="shared" si="223"/>
        <v>38686</v>
      </c>
      <c r="G3520" s="7">
        <v>38679</v>
      </c>
      <c r="H3520" s="16">
        <v>26993.17</v>
      </c>
      <c r="I3520" s="17">
        <f t="shared" si="224"/>
        <v>-1.0537853563709258E-3</v>
      </c>
      <c r="J3520" s="18">
        <f t="shared" si="225"/>
        <v>0.11331307013541812</v>
      </c>
      <c r="K3520" s="139"/>
      <c r="M3520" s="93"/>
    </row>
    <row r="3521" spans="1:13">
      <c r="A3521" s="11">
        <f t="shared" si="222"/>
        <v>38686</v>
      </c>
      <c r="B3521" s="7">
        <v>38680</v>
      </c>
      <c r="C3521" s="2" t="s">
        <v>0</v>
      </c>
      <c r="F3521" s="11">
        <f t="shared" si="223"/>
        <v>38686</v>
      </c>
      <c r="G3521" s="7">
        <v>38680</v>
      </c>
      <c r="H3521" s="16">
        <v>27198.21</v>
      </c>
      <c r="I3521" s="17">
        <f t="shared" si="224"/>
        <v>7.567291272087529E-3</v>
      </c>
      <c r="J3521" s="18">
        <f t="shared" si="225"/>
        <v>0.11292891385373523</v>
      </c>
      <c r="K3521" s="139"/>
      <c r="M3521" s="93"/>
    </row>
    <row r="3522" spans="1:13">
      <c r="A3522" s="11">
        <f t="shared" si="222"/>
        <v>38686</v>
      </c>
      <c r="B3522" s="7">
        <v>38681</v>
      </c>
      <c r="C3522" s="2" t="s">
        <v>0</v>
      </c>
      <c r="F3522" s="11">
        <f t="shared" si="223"/>
        <v>38686</v>
      </c>
      <c r="G3522" s="7">
        <v>38681</v>
      </c>
      <c r="H3522" s="16">
        <v>27177.39</v>
      </c>
      <c r="I3522" s="17">
        <f t="shared" si="224"/>
        <v>-7.6578469083375959E-4</v>
      </c>
      <c r="J3522" s="18">
        <f t="shared" si="225"/>
        <v>0.1125791439515003</v>
      </c>
      <c r="K3522" s="139"/>
      <c r="M3522" s="93"/>
    </row>
    <row r="3523" spans="1:13">
      <c r="A3523" s="11">
        <f t="shared" ref="A3523:A3586" si="226">EOMONTH(B3523,0)</f>
        <v>38686</v>
      </c>
      <c r="B3523" s="7">
        <v>38684</v>
      </c>
      <c r="C3523" s="2" t="s">
        <v>0</v>
      </c>
      <c r="F3523" s="11">
        <f t="shared" ref="F3523:F3586" si="227">EOMONTH(G3523,0)</f>
        <v>38686</v>
      </c>
      <c r="G3523" s="7">
        <v>38684</v>
      </c>
      <c r="H3523" s="16">
        <v>27290.99</v>
      </c>
      <c r="I3523" s="17">
        <f t="shared" si="224"/>
        <v>4.1712334647101912E-3</v>
      </c>
      <c r="J3523" s="18">
        <f t="shared" si="225"/>
        <v>0.11270291921656453</v>
      </c>
      <c r="K3523" s="139"/>
      <c r="M3523" s="93"/>
    </row>
    <row r="3524" spans="1:13">
      <c r="A3524" s="11">
        <f t="shared" si="226"/>
        <v>38686</v>
      </c>
      <c r="B3524" s="7">
        <v>38685</v>
      </c>
      <c r="C3524" s="2" t="s">
        <v>0</v>
      </c>
      <c r="F3524" s="11">
        <f t="shared" si="227"/>
        <v>38686</v>
      </c>
      <c r="G3524" s="7">
        <v>38685</v>
      </c>
      <c r="H3524" s="16">
        <v>27134.36</v>
      </c>
      <c r="I3524" s="17">
        <f t="shared" ref="I3524:I3587" si="228">IF(AND(ISNUMBER(H3523),ISNUMBER(H3524)),LN(H3524/H3523)," ")</f>
        <v>-5.7557896244131209E-3</v>
      </c>
      <c r="J3524" s="18">
        <f t="shared" si="225"/>
        <v>0.11325273367472201</v>
      </c>
      <c r="K3524" s="139"/>
      <c r="M3524" s="93"/>
    </row>
    <row r="3525" spans="1:13">
      <c r="A3525" s="11">
        <f t="shared" si="226"/>
        <v>38686</v>
      </c>
      <c r="B3525" s="7">
        <v>38686</v>
      </c>
      <c r="C3525" s="2" t="s">
        <v>0</v>
      </c>
      <c r="F3525" s="11">
        <f t="shared" si="227"/>
        <v>38686</v>
      </c>
      <c r="G3525" s="7">
        <v>38686</v>
      </c>
      <c r="H3525" s="16">
        <v>27108.55</v>
      </c>
      <c r="I3525" s="17">
        <f t="shared" si="228"/>
        <v>-9.5164518083038375E-4</v>
      </c>
      <c r="J3525" s="18">
        <f t="shared" si="225"/>
        <v>0.11328930974207542</v>
      </c>
      <c r="K3525" s="139"/>
      <c r="M3525" s="93"/>
    </row>
    <row r="3526" spans="1:13">
      <c r="A3526" s="11">
        <f t="shared" si="226"/>
        <v>38717</v>
      </c>
      <c r="B3526" s="7">
        <v>38687</v>
      </c>
      <c r="C3526" s="2" t="s">
        <v>0</v>
      </c>
      <c r="F3526" s="11">
        <f t="shared" si="227"/>
        <v>38717</v>
      </c>
      <c r="G3526" s="7">
        <v>38687</v>
      </c>
      <c r="H3526" s="16">
        <v>26788.73</v>
      </c>
      <c r="I3526" s="17">
        <f t="shared" si="228"/>
        <v>-1.1867899597143789E-2</v>
      </c>
      <c r="J3526" s="18">
        <f t="shared" si="225"/>
        <v>0.11496228574835528</v>
      </c>
      <c r="K3526" s="139"/>
      <c r="M3526" s="93"/>
    </row>
    <row r="3527" spans="1:13">
      <c r="A3527" s="11">
        <f t="shared" si="226"/>
        <v>38717</v>
      </c>
      <c r="B3527" s="7">
        <v>38688</v>
      </c>
      <c r="C3527" s="2" t="s">
        <v>0</v>
      </c>
      <c r="F3527" s="11">
        <f t="shared" si="227"/>
        <v>38717</v>
      </c>
      <c r="G3527" s="7">
        <v>38688</v>
      </c>
      <c r="H3527" s="16">
        <v>27043.3</v>
      </c>
      <c r="I3527" s="17">
        <f t="shared" si="228"/>
        <v>9.4580084640175765E-3</v>
      </c>
      <c r="J3527" s="18">
        <f t="shared" si="225"/>
        <v>0.11570384733223874</v>
      </c>
      <c r="K3527" s="139"/>
      <c r="M3527" s="93"/>
    </row>
    <row r="3528" spans="1:13">
      <c r="A3528" s="11">
        <f t="shared" si="226"/>
        <v>38717</v>
      </c>
      <c r="B3528" s="7">
        <v>38691</v>
      </c>
      <c r="C3528" s="2" t="s">
        <v>0</v>
      </c>
      <c r="F3528" s="11">
        <f t="shared" si="227"/>
        <v>38717</v>
      </c>
      <c r="G3528" s="7">
        <v>38691</v>
      </c>
      <c r="H3528" s="16">
        <v>27060.46</v>
      </c>
      <c r="I3528" s="17">
        <f t="shared" si="228"/>
        <v>6.3433671062444448E-4</v>
      </c>
      <c r="J3528" s="18">
        <f t="shared" si="225"/>
        <v>0.11558456677308732</v>
      </c>
      <c r="K3528" s="139"/>
      <c r="M3528" s="93"/>
    </row>
    <row r="3529" spans="1:13">
      <c r="A3529" s="11">
        <f t="shared" si="226"/>
        <v>38717</v>
      </c>
      <c r="B3529" s="7">
        <v>38692</v>
      </c>
      <c r="C3529" s="2" t="s">
        <v>0</v>
      </c>
      <c r="F3529" s="11">
        <f t="shared" si="227"/>
        <v>38717</v>
      </c>
      <c r="G3529" s="7">
        <v>38692</v>
      </c>
      <c r="H3529" s="16">
        <v>27012.55</v>
      </c>
      <c r="I3529" s="17">
        <f t="shared" si="228"/>
        <v>-1.7720490328568834E-3</v>
      </c>
      <c r="J3529" s="18">
        <f t="shared" si="225"/>
        <v>0.11565841939342726</v>
      </c>
      <c r="K3529" s="139"/>
      <c r="M3529" s="93"/>
    </row>
    <row r="3530" spans="1:13">
      <c r="A3530" s="11">
        <f t="shared" si="226"/>
        <v>38717</v>
      </c>
      <c r="B3530" s="7">
        <v>38693</v>
      </c>
      <c r="C3530" s="2" t="s">
        <v>0</v>
      </c>
      <c r="F3530" s="11">
        <f t="shared" si="227"/>
        <v>38717</v>
      </c>
      <c r="G3530" s="7">
        <v>38693</v>
      </c>
      <c r="H3530" s="16">
        <v>27055.3</v>
      </c>
      <c r="I3530" s="17">
        <f t="shared" si="228"/>
        <v>1.5813467303985415E-3</v>
      </c>
      <c r="J3530" s="18">
        <f t="shared" si="225"/>
        <v>0.11540533468680968</v>
      </c>
      <c r="K3530" s="139"/>
      <c r="M3530" s="93"/>
    </row>
    <row r="3531" spans="1:13">
      <c r="A3531" s="11">
        <f t="shared" si="226"/>
        <v>38717</v>
      </c>
      <c r="B3531" s="7">
        <v>38694</v>
      </c>
      <c r="C3531" s="2" t="s">
        <v>0</v>
      </c>
      <c r="F3531" s="11">
        <f t="shared" si="227"/>
        <v>38717</v>
      </c>
      <c r="G3531" s="7">
        <v>38694</v>
      </c>
      <c r="H3531" s="16">
        <v>26787.51</v>
      </c>
      <c r="I3531" s="17">
        <f t="shared" si="228"/>
        <v>-9.9471854485279117E-3</v>
      </c>
      <c r="J3531" s="18">
        <f t="shared" si="225"/>
        <v>0.11680702159703076</v>
      </c>
      <c r="K3531" s="139"/>
      <c r="M3531" s="93"/>
    </row>
    <row r="3532" spans="1:13">
      <c r="A3532" s="11">
        <f t="shared" si="226"/>
        <v>38717</v>
      </c>
      <c r="B3532" s="7">
        <v>38695</v>
      </c>
      <c r="C3532" s="2" t="s">
        <v>0</v>
      </c>
      <c r="F3532" s="11">
        <f t="shared" si="227"/>
        <v>38717</v>
      </c>
      <c r="G3532" s="7">
        <v>38695</v>
      </c>
      <c r="H3532" s="16">
        <v>26799.7</v>
      </c>
      <c r="I3532" s="17">
        <f t="shared" si="228"/>
        <v>4.5495931623498569E-4</v>
      </c>
      <c r="J3532" s="18">
        <f t="shared" si="225"/>
        <v>0.11680760063747173</v>
      </c>
      <c r="K3532" s="139"/>
      <c r="M3532" s="93"/>
    </row>
    <row r="3533" spans="1:13">
      <c r="A3533" s="11">
        <f t="shared" si="226"/>
        <v>38717</v>
      </c>
      <c r="B3533" s="7">
        <v>38698</v>
      </c>
      <c r="C3533" s="2" t="s">
        <v>0</v>
      </c>
      <c r="F3533" s="11">
        <f t="shared" si="227"/>
        <v>38717</v>
      </c>
      <c r="G3533" s="7">
        <v>38698</v>
      </c>
      <c r="H3533" s="16">
        <v>26990.240000000002</v>
      </c>
      <c r="I3533" s="17">
        <f t="shared" si="228"/>
        <v>7.0846257483612243E-3</v>
      </c>
      <c r="J3533" s="18">
        <f t="shared" si="225"/>
        <v>0.11682017551445506</v>
      </c>
      <c r="K3533" s="139"/>
      <c r="M3533" s="93"/>
    </row>
    <row r="3534" spans="1:13">
      <c r="A3534" s="11">
        <f t="shared" si="226"/>
        <v>38717</v>
      </c>
      <c r="B3534" s="7">
        <v>38699</v>
      </c>
      <c r="C3534" s="2" t="s">
        <v>0</v>
      </c>
      <c r="F3534" s="11">
        <f t="shared" si="227"/>
        <v>38717</v>
      </c>
      <c r="G3534" s="7">
        <v>38699</v>
      </c>
      <c r="H3534" s="16">
        <v>26843.46</v>
      </c>
      <c r="I3534" s="17">
        <f t="shared" si="228"/>
        <v>-5.4531033060989092E-3</v>
      </c>
      <c r="J3534" s="18">
        <f t="shared" si="225"/>
        <v>0.11718100087757966</v>
      </c>
      <c r="K3534" s="139"/>
      <c r="M3534" s="93"/>
    </row>
    <row r="3535" spans="1:13">
      <c r="A3535" s="11">
        <f t="shared" si="226"/>
        <v>38717</v>
      </c>
      <c r="B3535" s="7">
        <v>38700</v>
      </c>
      <c r="C3535" s="2" t="s">
        <v>0</v>
      </c>
      <c r="F3535" s="11">
        <f t="shared" si="227"/>
        <v>38717</v>
      </c>
      <c r="G3535" s="7">
        <v>38700</v>
      </c>
      <c r="H3535" s="16">
        <v>27021.52</v>
      </c>
      <c r="I3535" s="17">
        <f t="shared" si="228"/>
        <v>6.6113697094545096E-3</v>
      </c>
      <c r="J3535" s="18">
        <f t="shared" si="225"/>
        <v>0.11758444643938309</v>
      </c>
      <c r="K3535" s="139"/>
      <c r="M3535" s="93"/>
    </row>
    <row r="3536" spans="1:13">
      <c r="A3536" s="11">
        <f t="shared" si="226"/>
        <v>38717</v>
      </c>
      <c r="B3536" s="7">
        <v>38701</v>
      </c>
      <c r="C3536" s="2" t="s">
        <v>0</v>
      </c>
      <c r="F3536" s="11">
        <f t="shared" si="227"/>
        <v>38717</v>
      </c>
      <c r="G3536" s="7">
        <v>38701</v>
      </c>
      <c r="H3536" s="16">
        <v>27079.81</v>
      </c>
      <c r="I3536" s="17">
        <f t="shared" si="228"/>
        <v>2.1548461952832689E-3</v>
      </c>
      <c r="J3536" s="18">
        <f t="shared" si="225"/>
        <v>0.1169925765849838</v>
      </c>
      <c r="K3536" s="139"/>
      <c r="M3536" s="93"/>
    </row>
    <row r="3537" spans="1:13">
      <c r="A3537" s="11">
        <f t="shared" si="226"/>
        <v>38717</v>
      </c>
      <c r="B3537" s="7">
        <v>38702</v>
      </c>
      <c r="C3537" s="2" t="s">
        <v>0</v>
      </c>
      <c r="F3537" s="11">
        <f t="shared" si="227"/>
        <v>38717</v>
      </c>
      <c r="G3537" s="7">
        <v>38702</v>
      </c>
      <c r="H3537" s="16">
        <v>27176.42</v>
      </c>
      <c r="I3537" s="17">
        <f t="shared" si="228"/>
        <v>3.5612537806220639E-3</v>
      </c>
      <c r="J3537" s="18">
        <f t="shared" si="225"/>
        <v>0.11707531345925755</v>
      </c>
      <c r="K3537" s="139"/>
      <c r="M3537" s="93"/>
    </row>
    <row r="3538" spans="1:13">
      <c r="A3538" s="11">
        <f t="shared" si="226"/>
        <v>38717</v>
      </c>
      <c r="B3538" s="7">
        <v>38705</v>
      </c>
      <c r="C3538" s="2" t="s">
        <v>0</v>
      </c>
      <c r="F3538" s="11">
        <f t="shared" si="227"/>
        <v>38717</v>
      </c>
      <c r="G3538" s="7">
        <v>38705</v>
      </c>
      <c r="H3538" s="16">
        <v>27243.09</v>
      </c>
      <c r="I3538" s="17">
        <f t="shared" si="228"/>
        <v>2.4502254193404173E-3</v>
      </c>
      <c r="J3538" s="18">
        <f t="shared" si="225"/>
        <v>0.11711072766539518</v>
      </c>
      <c r="K3538" s="139"/>
      <c r="M3538" s="93"/>
    </row>
    <row r="3539" spans="1:13">
      <c r="A3539" s="11">
        <f t="shared" si="226"/>
        <v>38717</v>
      </c>
      <c r="B3539" s="7">
        <v>38706</v>
      </c>
      <c r="C3539" s="2" t="s">
        <v>0</v>
      </c>
      <c r="F3539" s="11">
        <f t="shared" si="227"/>
        <v>38717</v>
      </c>
      <c r="G3539" s="7">
        <v>38706</v>
      </c>
      <c r="H3539" s="16">
        <v>27339.56</v>
      </c>
      <c r="I3539" s="17">
        <f t="shared" si="228"/>
        <v>3.5348265593318491E-3</v>
      </c>
      <c r="J3539" s="18">
        <f t="shared" si="225"/>
        <v>0.11699462629624355</v>
      </c>
      <c r="K3539" s="139"/>
      <c r="M3539" s="93"/>
    </row>
    <row r="3540" spans="1:13">
      <c r="A3540" s="11">
        <f t="shared" si="226"/>
        <v>38717</v>
      </c>
      <c r="B3540" s="7">
        <v>38707</v>
      </c>
      <c r="C3540" s="2" t="s">
        <v>0</v>
      </c>
      <c r="F3540" s="11">
        <f t="shared" si="227"/>
        <v>38717</v>
      </c>
      <c r="G3540" s="7">
        <v>38707</v>
      </c>
      <c r="H3540" s="16">
        <v>27612.7</v>
      </c>
      <c r="I3540" s="17">
        <f t="shared" si="228"/>
        <v>9.9410742858272675E-3</v>
      </c>
      <c r="J3540" s="18">
        <f t="shared" si="225"/>
        <v>0.11786608972107611</v>
      </c>
      <c r="K3540" s="139"/>
      <c r="M3540" s="93"/>
    </row>
    <row r="3541" spans="1:13">
      <c r="A3541" s="11">
        <f t="shared" si="226"/>
        <v>38717</v>
      </c>
      <c r="B3541" s="7">
        <v>38708</v>
      </c>
      <c r="C3541" s="2" t="s">
        <v>0</v>
      </c>
      <c r="F3541" s="11">
        <f t="shared" si="227"/>
        <v>38717</v>
      </c>
      <c r="G3541" s="7">
        <v>38708</v>
      </c>
      <c r="H3541" s="16">
        <v>27612.880000000001</v>
      </c>
      <c r="I3541" s="17">
        <f t="shared" si="228"/>
        <v>6.518718318584903E-6</v>
      </c>
      <c r="J3541" s="18">
        <f t="shared" si="225"/>
        <v>0.11736898465408428</v>
      </c>
      <c r="K3541" s="139"/>
      <c r="M3541" s="93"/>
    </row>
    <row r="3542" spans="1:13">
      <c r="A3542" s="11">
        <f t="shared" si="226"/>
        <v>38717</v>
      </c>
      <c r="B3542" s="7">
        <v>38709</v>
      </c>
      <c r="C3542" s="2" t="s">
        <v>0</v>
      </c>
      <c r="F3542" s="11">
        <f t="shared" si="227"/>
        <v>38717</v>
      </c>
      <c r="G3542" s="7">
        <v>38709</v>
      </c>
      <c r="H3542" s="16">
        <v>27735.1</v>
      </c>
      <c r="I3542" s="17">
        <f t="shared" si="228"/>
        <v>4.4164285185019827E-3</v>
      </c>
      <c r="J3542" s="18">
        <f t="shared" si="225"/>
        <v>0.11738386982053794</v>
      </c>
      <c r="K3542" s="139"/>
      <c r="M3542" s="93"/>
    </row>
    <row r="3543" spans="1:13">
      <c r="A3543" s="11">
        <f t="shared" si="226"/>
        <v>38717</v>
      </c>
      <c r="B3543" s="7">
        <v>38712</v>
      </c>
      <c r="C3543" s="2" t="s">
        <v>0</v>
      </c>
      <c r="F3543" s="11">
        <f t="shared" si="227"/>
        <v>38717</v>
      </c>
      <c r="G3543" s="7">
        <v>38712</v>
      </c>
      <c r="H3543" s="16">
        <v>27739.1</v>
      </c>
      <c r="I3543" s="17">
        <f t="shared" si="228"/>
        <v>1.4421118310609823E-4</v>
      </c>
      <c r="J3543" s="18">
        <f t="shared" si="225"/>
        <v>0.11663573573409959</v>
      </c>
      <c r="K3543" s="139"/>
      <c r="M3543" s="93"/>
    </row>
    <row r="3544" spans="1:13">
      <c r="A3544" s="11">
        <f t="shared" si="226"/>
        <v>38717</v>
      </c>
      <c r="B3544" s="7">
        <v>38713</v>
      </c>
      <c r="C3544" s="2" t="s">
        <v>0</v>
      </c>
      <c r="F3544" s="11">
        <f t="shared" si="227"/>
        <v>38717</v>
      </c>
      <c r="G3544" s="7">
        <v>38713</v>
      </c>
      <c r="H3544" s="16">
        <v>27736.1</v>
      </c>
      <c r="I3544" s="17">
        <f t="shared" si="228"/>
        <v>-1.0815643757655301E-4</v>
      </c>
      <c r="J3544" s="18">
        <f t="shared" si="225"/>
        <v>0.11648487723800183</v>
      </c>
      <c r="K3544" s="139"/>
      <c r="M3544" s="93"/>
    </row>
    <row r="3545" spans="1:13">
      <c r="A3545" s="11">
        <f t="shared" si="226"/>
        <v>38717</v>
      </c>
      <c r="B3545" s="7">
        <v>38714</v>
      </c>
      <c r="C3545" s="2" t="s">
        <v>0</v>
      </c>
      <c r="F3545" s="11">
        <f t="shared" si="227"/>
        <v>38717</v>
      </c>
      <c r="G3545" s="7">
        <v>38714</v>
      </c>
      <c r="H3545" s="16">
        <v>27899.55</v>
      </c>
      <c r="I3545" s="17">
        <f t="shared" si="228"/>
        <v>5.8757458662092909E-3</v>
      </c>
      <c r="J3545" s="18">
        <f t="shared" si="225"/>
        <v>0.1157569947800024</v>
      </c>
      <c r="K3545" s="139"/>
      <c r="M3545" s="93"/>
    </row>
    <row r="3546" spans="1:13">
      <c r="A3546" s="11">
        <f t="shared" si="226"/>
        <v>38717</v>
      </c>
      <c r="B3546" s="7">
        <v>38715</v>
      </c>
      <c r="C3546" s="2" t="s">
        <v>0</v>
      </c>
      <c r="F3546" s="11">
        <f t="shared" si="227"/>
        <v>38717</v>
      </c>
      <c r="G3546" s="7">
        <v>38715</v>
      </c>
      <c r="H3546" s="16">
        <v>27998.67</v>
      </c>
      <c r="I3546" s="17">
        <f t="shared" si="228"/>
        <v>3.5464493820555158E-3</v>
      </c>
      <c r="J3546" s="18">
        <f t="shared" si="225"/>
        <v>0.11544489920585638</v>
      </c>
      <c r="K3546" s="139"/>
      <c r="M3546" s="93"/>
    </row>
    <row r="3547" spans="1:13">
      <c r="A3547" s="11">
        <f t="shared" si="226"/>
        <v>38717</v>
      </c>
      <c r="B3547" s="7">
        <v>38716</v>
      </c>
      <c r="C3547" s="2" t="s">
        <v>0</v>
      </c>
      <c r="F3547" s="11">
        <f t="shared" si="227"/>
        <v>38717</v>
      </c>
      <c r="G3547" s="7">
        <v>38716</v>
      </c>
      <c r="H3547" s="16">
        <v>27944.1</v>
      </c>
      <c r="I3547" s="17">
        <f t="shared" si="228"/>
        <v>-1.950922963172595E-3</v>
      </c>
      <c r="J3547" s="18">
        <f t="shared" si="225"/>
        <v>0.11519506107900832</v>
      </c>
      <c r="K3547" s="139"/>
      <c r="M3547" s="93"/>
    </row>
    <row r="3548" spans="1:13">
      <c r="A3548" s="11">
        <f t="shared" si="226"/>
        <v>38748</v>
      </c>
      <c r="B3548" s="7">
        <v>38719</v>
      </c>
      <c r="C3548" s="2" t="s">
        <v>0</v>
      </c>
      <c r="F3548" s="11">
        <f t="shared" si="227"/>
        <v>38748</v>
      </c>
      <c r="G3548" s="7">
        <v>38719</v>
      </c>
      <c r="H3548" s="16">
        <v>27948.1</v>
      </c>
      <c r="I3548" s="17">
        <f t="shared" si="228"/>
        <v>1.4313267349756598E-4</v>
      </c>
      <c r="J3548" s="18">
        <f t="shared" si="225"/>
        <v>0.11303954456089046</v>
      </c>
      <c r="K3548" s="139"/>
      <c r="M3548" s="93"/>
    </row>
    <row r="3549" spans="1:13">
      <c r="A3549" s="11">
        <f t="shared" si="226"/>
        <v>38748</v>
      </c>
      <c r="B3549" s="7">
        <v>38720</v>
      </c>
      <c r="C3549" s="2" t="s">
        <v>0</v>
      </c>
      <c r="F3549" s="11">
        <f t="shared" si="227"/>
        <v>38748</v>
      </c>
      <c r="G3549" s="7">
        <v>38720</v>
      </c>
      <c r="H3549" s="16">
        <v>28022.17</v>
      </c>
      <c r="I3549" s="17">
        <f t="shared" si="228"/>
        <v>2.6467638351778859E-3</v>
      </c>
      <c r="J3549" s="18">
        <f t="shared" ref="J3549:J3612" si="229">IF(ISNUMBER(I3549),STDEV(I3460:I3549)*SQRT(252),"")</f>
        <v>0.11211880462978645</v>
      </c>
      <c r="K3549" s="139"/>
      <c r="M3549" s="93"/>
    </row>
    <row r="3550" spans="1:13">
      <c r="A3550" s="11">
        <f t="shared" si="226"/>
        <v>38748</v>
      </c>
      <c r="B3550" s="7">
        <v>38721</v>
      </c>
      <c r="C3550" s="2" t="s">
        <v>0</v>
      </c>
      <c r="F3550" s="11">
        <f t="shared" si="227"/>
        <v>38748</v>
      </c>
      <c r="G3550" s="7">
        <v>38721</v>
      </c>
      <c r="H3550" s="16">
        <v>28277.94</v>
      </c>
      <c r="I3550" s="17">
        <f t="shared" si="228"/>
        <v>9.0860127840603818E-3</v>
      </c>
      <c r="J3550" s="18">
        <f t="shared" si="229"/>
        <v>0.11289436952781937</v>
      </c>
      <c r="K3550" s="139"/>
      <c r="M3550" s="93"/>
    </row>
    <row r="3551" spans="1:13">
      <c r="A3551" s="11">
        <f t="shared" si="226"/>
        <v>38748</v>
      </c>
      <c r="B3551" s="7">
        <v>38722</v>
      </c>
      <c r="C3551" s="2" t="s">
        <v>0</v>
      </c>
      <c r="F3551" s="11">
        <f t="shared" si="227"/>
        <v>38748</v>
      </c>
      <c r="G3551" s="7">
        <v>38722</v>
      </c>
      <c r="H3551" s="16">
        <v>28241.119999999999</v>
      </c>
      <c r="I3551" s="17">
        <f t="shared" si="228"/>
        <v>-1.3029234813470073E-3</v>
      </c>
      <c r="J3551" s="18">
        <f t="shared" si="229"/>
        <v>0.11142969256583675</v>
      </c>
      <c r="K3551" s="139"/>
      <c r="M3551" s="93"/>
    </row>
    <row r="3552" spans="1:13">
      <c r="A3552" s="11">
        <f t="shared" si="226"/>
        <v>38748</v>
      </c>
      <c r="B3552" s="7">
        <v>38723</v>
      </c>
      <c r="C3552" s="2" t="s">
        <v>0</v>
      </c>
      <c r="F3552" s="11">
        <f t="shared" si="227"/>
        <v>38748</v>
      </c>
      <c r="G3552" s="7">
        <v>38723</v>
      </c>
      <c r="H3552" s="16">
        <v>28109.56</v>
      </c>
      <c r="I3552" s="17">
        <f t="shared" si="228"/>
        <v>-4.6693398919253979E-3</v>
      </c>
      <c r="J3552" s="18">
        <f t="shared" si="229"/>
        <v>0.11139137949690739</v>
      </c>
      <c r="K3552" s="139"/>
      <c r="M3552" s="93"/>
    </row>
    <row r="3553" spans="1:13">
      <c r="A3553" s="11">
        <f t="shared" si="226"/>
        <v>38748</v>
      </c>
      <c r="B3553" s="7">
        <v>38726</v>
      </c>
      <c r="C3553" s="2" t="s">
        <v>0</v>
      </c>
      <c r="F3553" s="11">
        <f t="shared" si="227"/>
        <v>38748</v>
      </c>
      <c r="G3553" s="7">
        <v>38726</v>
      </c>
      <c r="H3553" s="16">
        <v>28343.89</v>
      </c>
      <c r="I3553" s="17">
        <f t="shared" si="228"/>
        <v>8.3017546604067637E-3</v>
      </c>
      <c r="J3553" s="18">
        <f t="shared" si="229"/>
        <v>0.11191091224282809</v>
      </c>
      <c r="K3553" s="139"/>
      <c r="M3553" s="93"/>
    </row>
    <row r="3554" spans="1:13">
      <c r="A3554" s="11">
        <f t="shared" si="226"/>
        <v>38748</v>
      </c>
      <c r="B3554" s="7">
        <v>38727</v>
      </c>
      <c r="C3554" s="2" t="s">
        <v>0</v>
      </c>
      <c r="F3554" s="11">
        <f t="shared" si="227"/>
        <v>38748</v>
      </c>
      <c r="G3554" s="7">
        <v>38727</v>
      </c>
      <c r="H3554" s="16">
        <v>28258.02</v>
      </c>
      <c r="I3554" s="17">
        <f t="shared" si="228"/>
        <v>-3.0341755562020736E-3</v>
      </c>
      <c r="J3554" s="18">
        <f t="shared" si="229"/>
        <v>0.11211391175750175</v>
      </c>
      <c r="K3554" s="139"/>
      <c r="M3554" s="93"/>
    </row>
    <row r="3555" spans="1:13">
      <c r="A3555" s="11">
        <f t="shared" si="226"/>
        <v>38748</v>
      </c>
      <c r="B3555" s="7">
        <v>38728</v>
      </c>
      <c r="C3555" s="2" t="s">
        <v>0</v>
      </c>
      <c r="F3555" s="11">
        <f t="shared" si="227"/>
        <v>38748</v>
      </c>
      <c r="G3555" s="7">
        <v>38728</v>
      </c>
      <c r="H3555" s="16">
        <v>28383</v>
      </c>
      <c r="I3555" s="17">
        <f t="shared" si="228"/>
        <v>4.4130632828782001E-3</v>
      </c>
      <c r="J3555" s="18">
        <f t="shared" si="229"/>
        <v>0.11185776565334757</v>
      </c>
      <c r="K3555" s="139"/>
      <c r="M3555" s="93"/>
    </row>
    <row r="3556" spans="1:13">
      <c r="A3556" s="11">
        <f t="shared" si="226"/>
        <v>38748</v>
      </c>
      <c r="B3556" s="7">
        <v>38729</v>
      </c>
      <c r="C3556" s="2" t="s">
        <v>0</v>
      </c>
      <c r="F3556" s="11">
        <f t="shared" si="227"/>
        <v>38748</v>
      </c>
      <c r="G3556" s="7">
        <v>38729</v>
      </c>
      <c r="H3556" s="16">
        <v>28375.83</v>
      </c>
      <c r="I3556" s="17">
        <f t="shared" si="228"/>
        <v>-2.526479153336138E-4</v>
      </c>
      <c r="J3556" s="18">
        <f t="shared" si="229"/>
        <v>0.11163607360806727</v>
      </c>
      <c r="K3556" s="139"/>
      <c r="M3556" s="93"/>
    </row>
    <row r="3557" spans="1:13">
      <c r="A3557" s="11">
        <f t="shared" si="226"/>
        <v>38748</v>
      </c>
      <c r="B3557" s="7">
        <v>38730</v>
      </c>
      <c r="C3557" s="2" t="s">
        <v>0</v>
      </c>
      <c r="F3557" s="11">
        <f t="shared" si="227"/>
        <v>38748</v>
      </c>
      <c r="G3557" s="7">
        <v>38730</v>
      </c>
      <c r="H3557" s="16">
        <v>28375.86</v>
      </c>
      <c r="I3557" s="17">
        <f t="shared" si="228"/>
        <v>1.0572372382108441E-6</v>
      </c>
      <c r="J3557" s="18">
        <f t="shared" si="229"/>
        <v>0.11158497178213046</v>
      </c>
      <c r="K3557" s="139"/>
      <c r="M3557" s="93"/>
    </row>
    <row r="3558" spans="1:13">
      <c r="A3558" s="11">
        <f t="shared" si="226"/>
        <v>38748</v>
      </c>
      <c r="B3558" s="7">
        <v>38733</v>
      </c>
      <c r="C3558" s="2" t="s">
        <v>0</v>
      </c>
      <c r="F3558" s="11">
        <f t="shared" si="227"/>
        <v>38748</v>
      </c>
      <c r="G3558" s="7">
        <v>38733</v>
      </c>
      <c r="H3558" s="16">
        <v>28376.63</v>
      </c>
      <c r="I3558" s="17">
        <f t="shared" si="228"/>
        <v>2.7135373268963407E-5</v>
      </c>
      <c r="J3558" s="18">
        <f t="shared" si="229"/>
        <v>0.11159716506721301</v>
      </c>
      <c r="K3558" s="139"/>
      <c r="M3558" s="93"/>
    </row>
    <row r="3559" spans="1:13">
      <c r="A3559" s="11">
        <f t="shared" si="226"/>
        <v>38748</v>
      </c>
      <c r="B3559" s="7">
        <v>38734</v>
      </c>
      <c r="C3559" s="2" t="s">
        <v>0</v>
      </c>
      <c r="F3559" s="11">
        <f t="shared" si="227"/>
        <v>38748</v>
      </c>
      <c r="G3559" s="7">
        <v>38734</v>
      </c>
      <c r="H3559" s="16">
        <v>28551.14</v>
      </c>
      <c r="I3559" s="17">
        <f t="shared" si="228"/>
        <v>6.1309461667101309E-3</v>
      </c>
      <c r="J3559" s="18">
        <f t="shared" si="229"/>
        <v>0.11169575417071836</v>
      </c>
      <c r="K3559" s="139"/>
      <c r="M3559" s="93"/>
    </row>
    <row r="3560" spans="1:13">
      <c r="A3560" s="11">
        <f t="shared" si="226"/>
        <v>38748</v>
      </c>
      <c r="B3560" s="7">
        <v>38735</v>
      </c>
      <c r="C3560" s="2" t="s">
        <v>0</v>
      </c>
      <c r="F3560" s="11">
        <f t="shared" si="227"/>
        <v>38748</v>
      </c>
      <c r="G3560" s="7">
        <v>38735</v>
      </c>
      <c r="H3560" s="16">
        <v>28083.35</v>
      </c>
      <c r="I3560" s="17">
        <f t="shared" si="228"/>
        <v>-1.6519991216305267E-2</v>
      </c>
      <c r="J3560" s="18">
        <f t="shared" si="229"/>
        <v>0.11524880532566913</v>
      </c>
      <c r="K3560" s="139"/>
      <c r="M3560" s="93"/>
    </row>
    <row r="3561" spans="1:13">
      <c r="A3561" s="11">
        <f t="shared" si="226"/>
        <v>38748</v>
      </c>
      <c r="B3561" s="7">
        <v>38736</v>
      </c>
      <c r="C3561" s="2" t="s">
        <v>0</v>
      </c>
      <c r="F3561" s="11">
        <f t="shared" si="227"/>
        <v>38748</v>
      </c>
      <c r="G3561" s="7">
        <v>38736</v>
      </c>
      <c r="H3561" s="16">
        <v>28402.42</v>
      </c>
      <c r="I3561" s="17">
        <f t="shared" si="228"/>
        <v>1.129747876849678E-2</v>
      </c>
      <c r="J3561" s="18">
        <f t="shared" si="229"/>
        <v>0.11654706219313904</v>
      </c>
      <c r="K3561" s="139"/>
      <c r="M3561" s="93"/>
    </row>
    <row r="3562" spans="1:13">
      <c r="A3562" s="11">
        <f t="shared" si="226"/>
        <v>38748</v>
      </c>
      <c r="B3562" s="7">
        <v>38737</v>
      </c>
      <c r="C3562" s="2" t="s">
        <v>0</v>
      </c>
      <c r="F3562" s="11">
        <f t="shared" si="227"/>
        <v>38748</v>
      </c>
      <c r="G3562" s="7">
        <v>38737</v>
      </c>
      <c r="H3562" s="16">
        <v>28482.69</v>
      </c>
      <c r="I3562" s="17">
        <f t="shared" si="228"/>
        <v>2.8221815261413249E-3</v>
      </c>
      <c r="J3562" s="18">
        <f t="shared" si="229"/>
        <v>0.11584503698539</v>
      </c>
      <c r="K3562" s="139"/>
      <c r="M3562" s="93"/>
    </row>
    <row r="3563" spans="1:13">
      <c r="A3563" s="11">
        <f t="shared" si="226"/>
        <v>38748</v>
      </c>
      <c r="B3563" s="7">
        <v>38740</v>
      </c>
      <c r="C3563" s="2" t="s">
        <v>0</v>
      </c>
      <c r="F3563" s="11">
        <f t="shared" si="227"/>
        <v>38748</v>
      </c>
      <c r="G3563" s="7">
        <v>38740</v>
      </c>
      <c r="H3563" s="16">
        <v>28232.14</v>
      </c>
      <c r="I3563" s="17">
        <f t="shared" si="228"/>
        <v>-8.8354890580867144E-3</v>
      </c>
      <c r="J3563" s="18">
        <f t="shared" si="229"/>
        <v>0.11696003932960058</v>
      </c>
      <c r="K3563" s="139"/>
      <c r="M3563" s="93"/>
    </row>
    <row r="3564" spans="1:13">
      <c r="A3564" s="11">
        <f t="shared" si="226"/>
        <v>38748</v>
      </c>
      <c r="B3564" s="7">
        <v>38741</v>
      </c>
      <c r="C3564" s="2" t="s">
        <v>0</v>
      </c>
      <c r="F3564" s="11">
        <f t="shared" si="227"/>
        <v>38748</v>
      </c>
      <c r="G3564" s="7">
        <v>38741</v>
      </c>
      <c r="H3564" s="16">
        <v>28306.77</v>
      </c>
      <c r="I3564" s="17">
        <f t="shared" si="228"/>
        <v>2.6399533823192115E-3</v>
      </c>
      <c r="J3564" s="18">
        <f t="shared" si="229"/>
        <v>0.1165964867913989</v>
      </c>
      <c r="K3564" s="139"/>
      <c r="M3564" s="93"/>
    </row>
    <row r="3565" spans="1:13">
      <c r="A3565" s="11">
        <f t="shared" si="226"/>
        <v>38748</v>
      </c>
      <c r="B3565" s="7">
        <v>38742</v>
      </c>
      <c r="C3565" s="2" t="s">
        <v>0</v>
      </c>
      <c r="F3565" s="11">
        <f t="shared" si="227"/>
        <v>38748</v>
      </c>
      <c r="G3565" s="7">
        <v>38742</v>
      </c>
      <c r="H3565" s="16">
        <v>28523.23</v>
      </c>
      <c r="I3565" s="17">
        <f t="shared" si="228"/>
        <v>7.6178443354379703E-3</v>
      </c>
      <c r="J3565" s="18">
        <f t="shared" si="229"/>
        <v>0.11656366193866165</v>
      </c>
      <c r="K3565" s="139"/>
      <c r="M3565" s="93"/>
    </row>
    <row r="3566" spans="1:13">
      <c r="A3566" s="11">
        <f t="shared" si="226"/>
        <v>38748</v>
      </c>
      <c r="B3566" s="7">
        <v>38743</v>
      </c>
      <c r="C3566" s="2" t="s">
        <v>0</v>
      </c>
      <c r="F3566" s="11">
        <f t="shared" si="227"/>
        <v>38748</v>
      </c>
      <c r="G3566" s="7">
        <v>38743</v>
      </c>
      <c r="H3566" s="16">
        <v>28523.23</v>
      </c>
      <c r="I3566" s="17">
        <f t="shared" si="228"/>
        <v>0</v>
      </c>
      <c r="J3566" s="18">
        <f t="shared" si="229"/>
        <v>0.11655617893334408</v>
      </c>
      <c r="K3566" s="139"/>
      <c r="M3566" s="93"/>
    </row>
    <row r="3567" spans="1:13">
      <c r="A3567" s="11">
        <f t="shared" si="226"/>
        <v>38748</v>
      </c>
      <c r="B3567" s="7">
        <v>38744</v>
      </c>
      <c r="C3567" s="2" t="s">
        <v>0</v>
      </c>
      <c r="F3567" s="11">
        <f t="shared" si="227"/>
        <v>38748</v>
      </c>
      <c r="G3567" s="7">
        <v>38744</v>
      </c>
      <c r="H3567" s="16">
        <v>28861.07</v>
      </c>
      <c r="I3567" s="17">
        <f t="shared" si="228"/>
        <v>1.177478520521575E-2</v>
      </c>
      <c r="J3567" s="18">
        <f t="shared" si="229"/>
        <v>0.11797807669049619</v>
      </c>
      <c r="K3567" s="139"/>
      <c r="M3567" s="93"/>
    </row>
    <row r="3568" spans="1:13">
      <c r="A3568" s="11">
        <f t="shared" si="226"/>
        <v>38748</v>
      </c>
      <c r="B3568" s="7">
        <v>38747</v>
      </c>
      <c r="C3568" s="2" t="s">
        <v>0</v>
      </c>
      <c r="F3568" s="11">
        <f t="shared" si="227"/>
        <v>38748</v>
      </c>
      <c r="G3568" s="7">
        <v>38747</v>
      </c>
      <c r="H3568" s="16">
        <v>29003.67</v>
      </c>
      <c r="I3568" s="17">
        <f t="shared" si="228"/>
        <v>4.9287455080983273E-3</v>
      </c>
      <c r="J3568" s="18">
        <f t="shared" si="229"/>
        <v>0.11590297935246163</v>
      </c>
      <c r="K3568" s="139"/>
      <c r="M3568" s="93"/>
    </row>
    <row r="3569" spans="1:13">
      <c r="A3569" s="11">
        <f t="shared" si="226"/>
        <v>38748</v>
      </c>
      <c r="B3569" s="7">
        <v>38748</v>
      </c>
      <c r="C3569" s="2" t="s">
        <v>0</v>
      </c>
      <c r="F3569" s="11">
        <f t="shared" si="227"/>
        <v>38748</v>
      </c>
      <c r="G3569" s="7">
        <v>38748</v>
      </c>
      <c r="H3569" s="16">
        <v>28922.36</v>
      </c>
      <c r="I3569" s="17">
        <f t="shared" si="228"/>
        <v>-2.8073753165112889E-3</v>
      </c>
      <c r="J3569" s="18">
        <f t="shared" si="229"/>
        <v>0.11604426691281966</v>
      </c>
      <c r="K3569" s="139"/>
      <c r="M3569" s="93"/>
    </row>
    <row r="3570" spans="1:13">
      <c r="A3570" s="11">
        <f t="shared" si="226"/>
        <v>38776</v>
      </c>
      <c r="B3570" s="7">
        <v>38749</v>
      </c>
      <c r="C3570" s="2" t="s">
        <v>0</v>
      </c>
      <c r="F3570" s="11">
        <f t="shared" si="227"/>
        <v>38776</v>
      </c>
      <c r="G3570" s="7">
        <v>38749</v>
      </c>
      <c r="H3570" s="16">
        <v>29082.77</v>
      </c>
      <c r="I3570" s="17">
        <f t="shared" si="228"/>
        <v>5.5309042122192818E-3</v>
      </c>
      <c r="J3570" s="18">
        <f t="shared" si="229"/>
        <v>0.11630771869940451</v>
      </c>
      <c r="K3570" s="139"/>
      <c r="M3570" s="93"/>
    </row>
    <row r="3571" spans="1:13">
      <c r="A3571" s="11">
        <f t="shared" si="226"/>
        <v>38776</v>
      </c>
      <c r="B3571" s="7">
        <v>38750</v>
      </c>
      <c r="C3571" s="2" t="s">
        <v>0</v>
      </c>
      <c r="F3571" s="11">
        <f t="shared" si="227"/>
        <v>38776</v>
      </c>
      <c r="G3571" s="7">
        <v>38750</v>
      </c>
      <c r="H3571" s="16">
        <v>28779.759999999998</v>
      </c>
      <c r="I3571" s="17">
        <f t="shared" si="228"/>
        <v>-1.0473540299266958E-2</v>
      </c>
      <c r="J3571" s="18">
        <f t="shared" si="229"/>
        <v>0.11692046442998856</v>
      </c>
      <c r="K3571" s="139"/>
      <c r="M3571" s="93"/>
    </row>
    <row r="3572" spans="1:13">
      <c r="A3572" s="11">
        <f t="shared" si="226"/>
        <v>38776</v>
      </c>
      <c r="B3572" s="7">
        <v>38751</v>
      </c>
      <c r="C3572" s="2" t="s">
        <v>0</v>
      </c>
      <c r="F3572" s="11">
        <f t="shared" si="227"/>
        <v>38776</v>
      </c>
      <c r="G3572" s="7">
        <v>38751</v>
      </c>
      <c r="H3572" s="16">
        <v>28650.79</v>
      </c>
      <c r="I3572" s="17">
        <f t="shared" si="228"/>
        <v>-4.4913453484412731E-3</v>
      </c>
      <c r="J3572" s="18">
        <f t="shared" si="229"/>
        <v>0.11660496625144412</v>
      </c>
      <c r="K3572" s="139"/>
      <c r="M3572" s="93"/>
    </row>
    <row r="3573" spans="1:13">
      <c r="A3573" s="11">
        <f t="shared" si="226"/>
        <v>38776</v>
      </c>
      <c r="B3573" s="7">
        <v>38754</v>
      </c>
      <c r="C3573" s="2" t="s">
        <v>0</v>
      </c>
      <c r="F3573" s="11">
        <f t="shared" si="227"/>
        <v>38776</v>
      </c>
      <c r="G3573" s="7">
        <v>38754</v>
      </c>
      <c r="H3573" s="16">
        <v>28841.06</v>
      </c>
      <c r="I3573" s="17">
        <f t="shared" si="228"/>
        <v>6.619049297328464E-3</v>
      </c>
      <c r="J3573" s="18">
        <f t="shared" si="229"/>
        <v>0.11702709163432694</v>
      </c>
      <c r="K3573" s="139"/>
      <c r="M3573" s="93"/>
    </row>
    <row r="3574" spans="1:13">
      <c r="A3574" s="11">
        <f t="shared" si="226"/>
        <v>38776</v>
      </c>
      <c r="B3574" s="7">
        <v>38755</v>
      </c>
      <c r="C3574" s="2" t="s">
        <v>0</v>
      </c>
      <c r="F3574" s="11">
        <f t="shared" si="227"/>
        <v>38776</v>
      </c>
      <c r="G3574" s="7">
        <v>38755</v>
      </c>
      <c r="H3574" s="16">
        <v>28810.37</v>
      </c>
      <c r="I3574" s="17">
        <f t="shared" si="228"/>
        <v>-1.0646744720472653E-3</v>
      </c>
      <c r="J3574" s="18">
        <f t="shared" si="229"/>
        <v>0.11706376116608606</v>
      </c>
      <c r="K3574" s="139"/>
      <c r="M3574" s="93"/>
    </row>
    <row r="3575" spans="1:13">
      <c r="A3575" s="11">
        <f t="shared" si="226"/>
        <v>38776</v>
      </c>
      <c r="B3575" s="7">
        <v>38756</v>
      </c>
      <c r="C3575" s="2" t="s">
        <v>0</v>
      </c>
      <c r="F3575" s="11">
        <f t="shared" si="227"/>
        <v>38776</v>
      </c>
      <c r="G3575" s="7">
        <v>38756</v>
      </c>
      <c r="H3575" s="16">
        <v>28375.279999999999</v>
      </c>
      <c r="I3575" s="17">
        <f t="shared" si="228"/>
        <v>-1.5217048182609515E-2</v>
      </c>
      <c r="J3575" s="18">
        <f t="shared" si="229"/>
        <v>0.11405084004381998</v>
      </c>
      <c r="K3575" s="139"/>
      <c r="M3575" s="93"/>
    </row>
    <row r="3576" spans="1:13">
      <c r="A3576" s="11">
        <f t="shared" si="226"/>
        <v>38776</v>
      </c>
      <c r="B3576" s="7">
        <v>38757</v>
      </c>
      <c r="C3576" s="2" t="s">
        <v>0</v>
      </c>
      <c r="F3576" s="11">
        <f t="shared" si="227"/>
        <v>38776</v>
      </c>
      <c r="G3576" s="7">
        <v>38757</v>
      </c>
      <c r="H3576" s="16">
        <v>28646.34</v>
      </c>
      <c r="I3576" s="17">
        <f t="shared" si="228"/>
        <v>9.5073427148004274E-3</v>
      </c>
      <c r="J3576" s="18">
        <f t="shared" si="229"/>
        <v>0.10852926849492361</v>
      </c>
      <c r="K3576" s="139"/>
      <c r="M3576" s="93"/>
    </row>
    <row r="3577" spans="1:13">
      <c r="A3577" s="11">
        <f t="shared" si="226"/>
        <v>38776</v>
      </c>
      <c r="B3577" s="7">
        <v>38758</v>
      </c>
      <c r="C3577" s="2" t="s">
        <v>0</v>
      </c>
      <c r="F3577" s="11">
        <f t="shared" si="227"/>
        <v>38776</v>
      </c>
      <c r="G3577" s="7">
        <v>38758</v>
      </c>
      <c r="H3577" s="16">
        <v>28611.82</v>
      </c>
      <c r="I3577" s="17">
        <f t="shared" si="228"/>
        <v>-1.2057671494268478E-3</v>
      </c>
      <c r="J3577" s="18">
        <f t="shared" si="229"/>
        <v>0.10852133795118517</v>
      </c>
      <c r="K3577" s="139"/>
      <c r="M3577" s="93"/>
    </row>
    <row r="3578" spans="1:13">
      <c r="A3578" s="11">
        <f t="shared" si="226"/>
        <v>38776</v>
      </c>
      <c r="B3578" s="7">
        <v>38761</v>
      </c>
      <c r="C3578" s="2" t="s">
        <v>0</v>
      </c>
      <c r="F3578" s="11">
        <f t="shared" si="227"/>
        <v>38776</v>
      </c>
      <c r="G3578" s="7">
        <v>38761</v>
      </c>
      <c r="H3578" s="16">
        <v>28290.51</v>
      </c>
      <c r="I3578" s="17">
        <f t="shared" si="228"/>
        <v>-1.1293506437102094E-2</v>
      </c>
      <c r="J3578" s="18">
        <f t="shared" si="229"/>
        <v>0.11011662698417539</v>
      </c>
      <c r="K3578" s="139"/>
      <c r="M3578" s="93"/>
    </row>
    <row r="3579" spans="1:13">
      <c r="A3579" s="11">
        <f t="shared" si="226"/>
        <v>38776</v>
      </c>
      <c r="B3579" s="7">
        <v>38762</v>
      </c>
      <c r="C3579" s="2" t="s">
        <v>0</v>
      </c>
      <c r="F3579" s="11">
        <f t="shared" si="227"/>
        <v>38776</v>
      </c>
      <c r="G3579" s="7">
        <v>38762</v>
      </c>
      <c r="H3579" s="16">
        <v>28570.959999999999</v>
      </c>
      <c r="I3579" s="17">
        <f t="shared" si="228"/>
        <v>9.8644046356808363E-3</v>
      </c>
      <c r="J3579" s="18">
        <f t="shared" si="229"/>
        <v>0.10981668497061094</v>
      </c>
      <c r="K3579" s="139"/>
      <c r="M3579" s="93"/>
    </row>
    <row r="3580" spans="1:13">
      <c r="A3580" s="11">
        <f t="shared" si="226"/>
        <v>38776</v>
      </c>
      <c r="B3580" s="7">
        <v>38763</v>
      </c>
      <c r="C3580" s="2" t="s">
        <v>0</v>
      </c>
      <c r="F3580" s="11">
        <f t="shared" si="227"/>
        <v>38776</v>
      </c>
      <c r="G3580" s="7">
        <v>38763</v>
      </c>
      <c r="H3580" s="16">
        <v>28396.02</v>
      </c>
      <c r="I3580" s="17">
        <f t="shared" si="228"/>
        <v>-6.1418228567976952E-3</v>
      </c>
      <c r="J3580" s="18">
        <f t="shared" si="229"/>
        <v>0.10969068203274054</v>
      </c>
      <c r="K3580" s="139"/>
      <c r="M3580" s="93"/>
    </row>
    <row r="3581" spans="1:13">
      <c r="A3581" s="11">
        <f t="shared" si="226"/>
        <v>38776</v>
      </c>
      <c r="B3581" s="7">
        <v>38764</v>
      </c>
      <c r="C3581" s="2" t="s">
        <v>0</v>
      </c>
      <c r="F3581" s="11">
        <f t="shared" si="227"/>
        <v>38776</v>
      </c>
      <c r="G3581" s="7">
        <v>38764</v>
      </c>
      <c r="H3581" s="16">
        <v>28313.35</v>
      </c>
      <c r="I3581" s="17">
        <f t="shared" si="228"/>
        <v>-2.915569633789721E-3</v>
      </c>
      <c r="J3581" s="18">
        <f t="shared" si="229"/>
        <v>0.10874208160731107</v>
      </c>
      <c r="K3581" s="139"/>
      <c r="M3581" s="93"/>
    </row>
    <row r="3582" spans="1:13">
      <c r="A3582" s="11">
        <f t="shared" si="226"/>
        <v>38776</v>
      </c>
      <c r="B3582" s="7">
        <v>38765</v>
      </c>
      <c r="C3582" s="2" t="s">
        <v>0</v>
      </c>
      <c r="F3582" s="11">
        <f t="shared" si="227"/>
        <v>38776</v>
      </c>
      <c r="G3582" s="7">
        <v>38765</v>
      </c>
      <c r="H3582" s="16">
        <v>28193.11</v>
      </c>
      <c r="I3582" s="17">
        <f t="shared" si="228"/>
        <v>-4.2558030172398934E-3</v>
      </c>
      <c r="J3582" s="18">
        <f t="shared" si="229"/>
        <v>0.10851978713735119</v>
      </c>
      <c r="K3582" s="139"/>
      <c r="M3582" s="93"/>
    </row>
    <row r="3583" spans="1:13">
      <c r="A3583" s="11">
        <f t="shared" si="226"/>
        <v>38776</v>
      </c>
      <c r="B3583" s="7">
        <v>38768</v>
      </c>
      <c r="C3583" s="2" t="s">
        <v>0</v>
      </c>
      <c r="F3583" s="11">
        <f t="shared" si="227"/>
        <v>38776</v>
      </c>
      <c r="G3583" s="7">
        <v>38768</v>
      </c>
      <c r="H3583" s="16">
        <v>28493.23</v>
      </c>
      <c r="I3583" s="17">
        <f t="shared" si="228"/>
        <v>1.0588893346529848E-2</v>
      </c>
      <c r="J3583" s="18">
        <f t="shared" si="229"/>
        <v>0.10952322515350918</v>
      </c>
      <c r="K3583" s="139"/>
      <c r="M3583" s="93"/>
    </row>
    <row r="3584" spans="1:13">
      <c r="A3584" s="11">
        <f t="shared" si="226"/>
        <v>38776</v>
      </c>
      <c r="B3584" s="7">
        <v>38769</v>
      </c>
      <c r="C3584" s="2" t="s">
        <v>0</v>
      </c>
      <c r="F3584" s="11">
        <f t="shared" si="227"/>
        <v>38776</v>
      </c>
      <c r="G3584" s="7">
        <v>38769</v>
      </c>
      <c r="H3584" s="16">
        <v>28752.1</v>
      </c>
      <c r="I3584" s="17">
        <f t="shared" si="228"/>
        <v>9.0442928571310578E-3</v>
      </c>
      <c r="J3584" s="18">
        <f t="shared" si="229"/>
        <v>0.1097888448133143</v>
      </c>
      <c r="K3584" s="139"/>
      <c r="M3584" s="93"/>
    </row>
    <row r="3585" spans="1:13">
      <c r="A3585" s="11">
        <f t="shared" si="226"/>
        <v>38776</v>
      </c>
      <c r="B3585" s="7">
        <v>38770</v>
      </c>
      <c r="C3585" s="2" t="s">
        <v>0</v>
      </c>
      <c r="F3585" s="11">
        <f t="shared" si="227"/>
        <v>38776</v>
      </c>
      <c r="G3585" s="7">
        <v>38770</v>
      </c>
      <c r="H3585" s="16">
        <v>28817.82</v>
      </c>
      <c r="I3585" s="17">
        <f t="shared" si="228"/>
        <v>2.2831377409702753E-3</v>
      </c>
      <c r="J3585" s="18">
        <f t="shared" si="229"/>
        <v>0.1045829397508537</v>
      </c>
      <c r="K3585" s="139"/>
      <c r="M3585" s="93"/>
    </row>
    <row r="3586" spans="1:13">
      <c r="A3586" s="11">
        <f t="shared" si="226"/>
        <v>38776</v>
      </c>
      <c r="B3586" s="7">
        <v>38771</v>
      </c>
      <c r="C3586" s="2" t="s">
        <v>0</v>
      </c>
      <c r="F3586" s="11">
        <f t="shared" si="227"/>
        <v>38776</v>
      </c>
      <c r="G3586" s="7">
        <v>38771</v>
      </c>
      <c r="H3586" s="16">
        <v>28988.51</v>
      </c>
      <c r="I3586" s="17">
        <f t="shared" si="228"/>
        <v>5.9055987841859755E-3</v>
      </c>
      <c r="J3586" s="18">
        <f t="shared" si="229"/>
        <v>0.10485261634873989</v>
      </c>
      <c r="K3586" s="139"/>
      <c r="M3586" s="93"/>
    </row>
    <row r="3587" spans="1:13">
      <c r="A3587" s="11">
        <f t="shared" ref="A3587:A3650" si="230">EOMONTH(B3587,0)</f>
        <v>38776</v>
      </c>
      <c r="B3587" s="7">
        <v>38772</v>
      </c>
      <c r="C3587" s="2" t="s">
        <v>0</v>
      </c>
      <c r="F3587" s="11">
        <f t="shared" ref="F3587:F3650" si="231">EOMONTH(G3587,0)</f>
        <v>38776</v>
      </c>
      <c r="G3587" s="7">
        <v>38772</v>
      </c>
      <c r="H3587" s="16">
        <v>28872.04</v>
      </c>
      <c r="I3587" s="17">
        <f t="shared" si="228"/>
        <v>-4.0258918143781519E-3</v>
      </c>
      <c r="J3587" s="18">
        <f t="shared" si="229"/>
        <v>0.1049078914300018</v>
      </c>
      <c r="K3587" s="139"/>
      <c r="M3587" s="93"/>
    </row>
    <row r="3588" spans="1:13">
      <c r="A3588" s="11">
        <f t="shared" si="230"/>
        <v>38776</v>
      </c>
      <c r="B3588" s="7">
        <v>38775</v>
      </c>
      <c r="C3588" s="2" t="s">
        <v>0</v>
      </c>
      <c r="F3588" s="11">
        <f t="shared" si="231"/>
        <v>38776</v>
      </c>
      <c r="G3588" s="7">
        <v>38775</v>
      </c>
      <c r="H3588" s="16">
        <v>29085.91</v>
      </c>
      <c r="I3588" s="17">
        <f t="shared" ref="I3588:I3651" si="232">IF(AND(ISNUMBER(H3587),ISNUMBER(H3588)),LN(H3588/H3587)," ")</f>
        <v>7.380211713719464E-3</v>
      </c>
      <c r="J3588" s="18">
        <f t="shared" si="229"/>
        <v>0.10524778911050496</v>
      </c>
      <c r="K3588" s="139"/>
      <c r="M3588" s="93"/>
    </row>
    <row r="3589" spans="1:13">
      <c r="A3589" s="11">
        <f t="shared" si="230"/>
        <v>38776</v>
      </c>
      <c r="B3589" s="7">
        <v>38776</v>
      </c>
      <c r="C3589" s="2" t="s">
        <v>0</v>
      </c>
      <c r="F3589" s="11">
        <f t="shared" si="231"/>
        <v>38776</v>
      </c>
      <c r="G3589" s="7">
        <v>38776</v>
      </c>
      <c r="H3589" s="16">
        <v>29090.240000000002</v>
      </c>
      <c r="I3589" s="17">
        <f t="shared" si="232"/>
        <v>1.4885825232501817E-4</v>
      </c>
      <c r="J3589" s="18">
        <f t="shared" si="229"/>
        <v>0.10475483754590473</v>
      </c>
      <c r="K3589" s="139"/>
      <c r="M3589" s="93"/>
    </row>
    <row r="3590" spans="1:13">
      <c r="A3590" s="11">
        <f t="shared" si="230"/>
        <v>38807</v>
      </c>
      <c r="B3590" s="7">
        <v>38777</v>
      </c>
      <c r="C3590" s="2" t="s">
        <v>0</v>
      </c>
      <c r="F3590" s="11">
        <f t="shared" si="231"/>
        <v>38807</v>
      </c>
      <c r="G3590" s="7">
        <v>38777</v>
      </c>
      <c r="H3590" s="16">
        <v>28686.55</v>
      </c>
      <c r="I3590" s="17">
        <f t="shared" si="232"/>
        <v>-1.3974350926872652E-2</v>
      </c>
      <c r="J3590" s="18">
        <f t="shared" si="229"/>
        <v>0.10636690309294701</v>
      </c>
      <c r="K3590" s="139"/>
      <c r="M3590" s="93"/>
    </row>
    <row r="3591" spans="1:13">
      <c r="A3591" s="11">
        <f t="shared" si="230"/>
        <v>38807</v>
      </c>
      <c r="B3591" s="7">
        <v>38778</v>
      </c>
      <c r="C3591" s="2" t="s">
        <v>0</v>
      </c>
      <c r="F3591" s="11">
        <f t="shared" si="231"/>
        <v>38807</v>
      </c>
      <c r="G3591" s="7">
        <v>38778</v>
      </c>
      <c r="H3591" s="16">
        <v>29026.89</v>
      </c>
      <c r="I3591" s="17">
        <f t="shared" si="232"/>
        <v>1.1794269939026976E-2</v>
      </c>
      <c r="J3591" s="18">
        <f t="shared" si="229"/>
        <v>0.1076622002109901</v>
      </c>
      <c r="K3591" s="139"/>
      <c r="M3591" s="93"/>
    </row>
    <row r="3592" spans="1:13">
      <c r="A3592" s="11">
        <f t="shared" si="230"/>
        <v>38807</v>
      </c>
      <c r="B3592" s="7">
        <v>38779</v>
      </c>
      <c r="C3592" s="2" t="s">
        <v>0</v>
      </c>
      <c r="F3592" s="11">
        <f t="shared" si="231"/>
        <v>38807</v>
      </c>
      <c r="G3592" s="7">
        <v>38779</v>
      </c>
      <c r="H3592" s="16">
        <v>28996.53</v>
      </c>
      <c r="I3592" s="17">
        <f t="shared" si="232"/>
        <v>-1.0464740882431673E-3</v>
      </c>
      <c r="J3592" s="18">
        <f t="shared" si="229"/>
        <v>0.10559908330126894</v>
      </c>
      <c r="K3592" s="139"/>
      <c r="M3592" s="93"/>
    </row>
    <row r="3593" spans="1:13">
      <c r="A3593" s="11">
        <f t="shared" si="230"/>
        <v>38807</v>
      </c>
      <c r="B3593" s="7">
        <v>38782</v>
      </c>
      <c r="C3593" s="2" t="s">
        <v>0</v>
      </c>
      <c r="F3593" s="11">
        <f t="shared" si="231"/>
        <v>38807</v>
      </c>
      <c r="G3593" s="7">
        <v>38782</v>
      </c>
      <c r="H3593" s="16">
        <v>29062.07</v>
      </c>
      <c r="I3593" s="17">
        <f t="shared" si="232"/>
        <v>2.2577198843839294E-3</v>
      </c>
      <c r="J3593" s="18">
        <f t="shared" si="229"/>
        <v>0.10214114599217931</v>
      </c>
      <c r="K3593" s="139"/>
      <c r="M3593" s="93"/>
    </row>
    <row r="3594" spans="1:13">
      <c r="A3594" s="11">
        <f t="shared" si="230"/>
        <v>38807</v>
      </c>
      <c r="B3594" s="7">
        <v>38783</v>
      </c>
      <c r="C3594" s="2" t="s">
        <v>0</v>
      </c>
      <c r="F3594" s="11">
        <f t="shared" si="231"/>
        <v>38807</v>
      </c>
      <c r="G3594" s="7">
        <v>38783</v>
      </c>
      <c r="H3594" s="16">
        <v>28918.19</v>
      </c>
      <c r="I3594" s="17">
        <f t="shared" si="232"/>
        <v>-4.9630786526088039E-3</v>
      </c>
      <c r="J3594" s="18">
        <f t="shared" si="229"/>
        <v>0.1025958540876323</v>
      </c>
      <c r="K3594" s="139"/>
      <c r="M3594" s="93"/>
    </row>
    <row r="3595" spans="1:13">
      <c r="A3595" s="11">
        <f t="shared" si="230"/>
        <v>38807</v>
      </c>
      <c r="B3595" s="7">
        <v>38784</v>
      </c>
      <c r="C3595" s="2" t="s">
        <v>0</v>
      </c>
      <c r="F3595" s="11">
        <f t="shared" si="231"/>
        <v>38807</v>
      </c>
      <c r="G3595" s="7">
        <v>38784</v>
      </c>
      <c r="H3595" s="16">
        <v>28878.41</v>
      </c>
      <c r="I3595" s="17">
        <f t="shared" si="232"/>
        <v>-1.3765517792249525E-3</v>
      </c>
      <c r="J3595" s="18">
        <f t="shared" si="229"/>
        <v>0.10228335221573555</v>
      </c>
      <c r="K3595" s="139"/>
      <c r="M3595" s="93"/>
    </row>
    <row r="3596" spans="1:13">
      <c r="A3596" s="11">
        <f t="shared" si="230"/>
        <v>38807</v>
      </c>
      <c r="B3596" s="7">
        <v>38785</v>
      </c>
      <c r="C3596" s="2" t="s">
        <v>0</v>
      </c>
      <c r="F3596" s="11">
        <f t="shared" si="231"/>
        <v>38807</v>
      </c>
      <c r="G3596" s="7">
        <v>38785</v>
      </c>
      <c r="H3596" s="16">
        <v>29011.94</v>
      </c>
      <c r="I3596" s="17">
        <f t="shared" si="232"/>
        <v>4.6132122819204811E-3</v>
      </c>
      <c r="J3596" s="18">
        <f t="shared" si="229"/>
        <v>0.10048896155149381</v>
      </c>
      <c r="K3596" s="139"/>
      <c r="M3596" s="93"/>
    </row>
    <row r="3597" spans="1:13">
      <c r="A3597" s="11">
        <f t="shared" si="230"/>
        <v>38807</v>
      </c>
      <c r="B3597" s="7">
        <v>38786</v>
      </c>
      <c r="C3597" s="2" t="s">
        <v>0</v>
      </c>
      <c r="F3597" s="11">
        <f t="shared" si="231"/>
        <v>38807</v>
      </c>
      <c r="G3597" s="7">
        <v>38786</v>
      </c>
      <c r="H3597" s="16">
        <v>28985.02</v>
      </c>
      <c r="I3597" s="17">
        <f t="shared" si="232"/>
        <v>-9.2832458574631713E-4</v>
      </c>
      <c r="J3597" s="18">
        <f t="shared" si="229"/>
        <v>0.1005456530574087</v>
      </c>
      <c r="K3597" s="139"/>
      <c r="M3597" s="93"/>
    </row>
    <row r="3598" spans="1:13">
      <c r="A3598" s="11">
        <f t="shared" si="230"/>
        <v>38807</v>
      </c>
      <c r="B3598" s="7">
        <v>38789</v>
      </c>
      <c r="C3598" s="2" t="s">
        <v>0</v>
      </c>
      <c r="F3598" s="11">
        <f t="shared" si="231"/>
        <v>38807</v>
      </c>
      <c r="G3598" s="7">
        <v>38789</v>
      </c>
      <c r="H3598" s="16">
        <v>29356.48</v>
      </c>
      <c r="I3598" s="17">
        <f t="shared" si="232"/>
        <v>1.2734160747105568E-2</v>
      </c>
      <c r="J3598" s="18">
        <f t="shared" si="229"/>
        <v>0.10232274969305941</v>
      </c>
      <c r="K3598" s="139"/>
      <c r="M3598" s="93"/>
    </row>
    <row r="3599" spans="1:13">
      <c r="A3599" s="11">
        <f t="shared" si="230"/>
        <v>38807</v>
      </c>
      <c r="B3599" s="7">
        <v>38790</v>
      </c>
      <c r="C3599" s="2" t="s">
        <v>0</v>
      </c>
      <c r="F3599" s="11">
        <f t="shared" si="231"/>
        <v>38807</v>
      </c>
      <c r="G3599" s="7">
        <v>38790</v>
      </c>
      <c r="H3599" s="16">
        <v>29244.85</v>
      </c>
      <c r="I3599" s="17">
        <f t="shared" si="232"/>
        <v>-3.8098157506981038E-3</v>
      </c>
      <c r="J3599" s="18">
        <f t="shared" si="229"/>
        <v>0.10147212518761395</v>
      </c>
      <c r="K3599" s="139"/>
      <c r="M3599" s="93"/>
    </row>
    <row r="3600" spans="1:13">
      <c r="A3600" s="11">
        <f t="shared" si="230"/>
        <v>38807</v>
      </c>
      <c r="B3600" s="7">
        <v>38791</v>
      </c>
      <c r="C3600" s="2" t="s">
        <v>0</v>
      </c>
      <c r="F3600" s="11">
        <f t="shared" si="231"/>
        <v>38807</v>
      </c>
      <c r="G3600" s="7">
        <v>38791</v>
      </c>
      <c r="H3600" s="16">
        <v>29331.42</v>
      </c>
      <c r="I3600" s="17">
        <f t="shared" si="232"/>
        <v>2.9558066100374147E-3</v>
      </c>
      <c r="J3600" s="18">
        <f t="shared" si="229"/>
        <v>0.10078229705570667</v>
      </c>
      <c r="K3600" s="139"/>
      <c r="M3600" s="93"/>
    </row>
    <row r="3601" spans="1:13">
      <c r="A3601" s="11">
        <f t="shared" si="230"/>
        <v>38807</v>
      </c>
      <c r="B3601" s="7">
        <v>38792</v>
      </c>
      <c r="C3601" s="2" t="s">
        <v>0</v>
      </c>
      <c r="F3601" s="11">
        <f t="shared" si="231"/>
        <v>38807</v>
      </c>
      <c r="G3601" s="7">
        <v>38792</v>
      </c>
      <c r="H3601" s="16">
        <v>29521.78</v>
      </c>
      <c r="I3601" s="17">
        <f t="shared" si="232"/>
        <v>6.4689996074167467E-3</v>
      </c>
      <c r="J3601" s="18">
        <f t="shared" si="229"/>
        <v>0.10107414631907054</v>
      </c>
      <c r="K3601" s="139"/>
      <c r="M3601" s="93"/>
    </row>
    <row r="3602" spans="1:13">
      <c r="A3602" s="11">
        <f t="shared" si="230"/>
        <v>38807</v>
      </c>
      <c r="B3602" s="7">
        <v>38793</v>
      </c>
      <c r="C3602" s="2" t="s">
        <v>0</v>
      </c>
      <c r="F3602" s="11">
        <f t="shared" si="231"/>
        <v>38807</v>
      </c>
      <c r="G3602" s="7">
        <v>38793</v>
      </c>
      <c r="H3602" s="16">
        <v>29483.18</v>
      </c>
      <c r="I3602" s="17">
        <f t="shared" si="232"/>
        <v>-1.3083647715835763E-3</v>
      </c>
      <c r="J3602" s="18">
        <f t="shared" si="229"/>
        <v>0.10072527573110457</v>
      </c>
      <c r="K3602" s="139"/>
      <c r="M3602" s="93"/>
    </row>
    <row r="3603" spans="1:13">
      <c r="A3603" s="11">
        <f t="shared" si="230"/>
        <v>38807</v>
      </c>
      <c r="B3603" s="7">
        <v>38796</v>
      </c>
      <c r="C3603" s="2" t="s">
        <v>0</v>
      </c>
      <c r="F3603" s="11">
        <f t="shared" si="231"/>
        <v>38807</v>
      </c>
      <c r="G3603" s="7">
        <v>38796</v>
      </c>
      <c r="H3603" s="16">
        <v>29654.29</v>
      </c>
      <c r="I3603" s="17">
        <f t="shared" si="232"/>
        <v>5.7868717586012676E-3</v>
      </c>
      <c r="J3603" s="18">
        <f t="shared" si="229"/>
        <v>0.10045680939559394</v>
      </c>
      <c r="K3603" s="139"/>
      <c r="M3603" s="93"/>
    </row>
    <row r="3604" spans="1:13">
      <c r="A3604" s="11">
        <f t="shared" si="230"/>
        <v>38807</v>
      </c>
      <c r="B3604" s="7">
        <v>38797</v>
      </c>
      <c r="C3604" s="2" t="s">
        <v>0</v>
      </c>
      <c r="F3604" s="11">
        <f t="shared" si="231"/>
        <v>38807</v>
      </c>
      <c r="G3604" s="7">
        <v>38797</v>
      </c>
      <c r="H3604" s="16">
        <v>29603.19</v>
      </c>
      <c r="I3604" s="17">
        <f t="shared" si="232"/>
        <v>-1.7246772109264117E-3</v>
      </c>
      <c r="J3604" s="18">
        <f t="shared" si="229"/>
        <v>0.10049316066748254</v>
      </c>
      <c r="K3604" s="139"/>
      <c r="M3604" s="93"/>
    </row>
    <row r="3605" spans="1:13">
      <c r="A3605" s="11">
        <f t="shared" si="230"/>
        <v>38807</v>
      </c>
      <c r="B3605" s="7">
        <v>38798</v>
      </c>
      <c r="C3605" s="2" t="s">
        <v>0</v>
      </c>
      <c r="F3605" s="11">
        <f t="shared" si="231"/>
        <v>38807</v>
      </c>
      <c r="G3605" s="7">
        <v>38798</v>
      </c>
      <c r="H3605" s="16">
        <v>29736.51</v>
      </c>
      <c r="I3605" s="17">
        <f t="shared" si="232"/>
        <v>4.4934579825568607E-3</v>
      </c>
      <c r="J3605" s="18">
        <f t="shared" si="229"/>
        <v>0.10055129124027835</v>
      </c>
      <c r="K3605" s="139"/>
      <c r="M3605" s="93"/>
    </row>
    <row r="3606" spans="1:13">
      <c r="A3606" s="11">
        <f t="shared" si="230"/>
        <v>38807</v>
      </c>
      <c r="B3606" s="7">
        <v>38799</v>
      </c>
      <c r="C3606" s="2" t="s">
        <v>0</v>
      </c>
      <c r="F3606" s="11">
        <f t="shared" si="231"/>
        <v>38807</v>
      </c>
      <c r="G3606" s="7">
        <v>38799</v>
      </c>
      <c r="H3606" s="16">
        <v>29864.55</v>
      </c>
      <c r="I3606" s="17">
        <f t="shared" si="232"/>
        <v>4.296574489582294E-3</v>
      </c>
      <c r="J3606" s="18">
        <f t="shared" si="229"/>
        <v>0.10064418236051224</v>
      </c>
      <c r="K3606" s="139"/>
      <c r="M3606" s="93"/>
    </row>
    <row r="3607" spans="1:13">
      <c r="A3607" s="11">
        <f t="shared" si="230"/>
        <v>38807</v>
      </c>
      <c r="B3607" s="7">
        <v>38800</v>
      </c>
      <c r="C3607" s="2" t="s">
        <v>0</v>
      </c>
      <c r="F3607" s="11">
        <f t="shared" si="231"/>
        <v>38807</v>
      </c>
      <c r="G3607" s="7">
        <v>38800</v>
      </c>
      <c r="H3607" s="16">
        <v>29895.48</v>
      </c>
      <c r="I3607" s="17">
        <f t="shared" si="232"/>
        <v>1.0351401350310826E-3</v>
      </c>
      <c r="J3607" s="18">
        <f t="shared" si="229"/>
        <v>9.9767511531559133E-2</v>
      </c>
      <c r="K3607" s="139"/>
      <c r="M3607" s="93"/>
    </row>
    <row r="3608" spans="1:13">
      <c r="A3608" s="11">
        <f t="shared" si="230"/>
        <v>38807</v>
      </c>
      <c r="B3608" s="7">
        <v>38803</v>
      </c>
      <c r="C3608" s="2" t="s">
        <v>0</v>
      </c>
      <c r="F3608" s="11">
        <f t="shared" si="231"/>
        <v>38807</v>
      </c>
      <c r="G3608" s="7">
        <v>38803</v>
      </c>
      <c r="H3608" s="16">
        <v>30217.89</v>
      </c>
      <c r="I3608" s="17">
        <f t="shared" si="232"/>
        <v>1.0726834695925024E-2</v>
      </c>
      <c r="J3608" s="18">
        <f t="shared" si="229"/>
        <v>0.10096478333851079</v>
      </c>
      <c r="K3608" s="139"/>
      <c r="M3608" s="93"/>
    </row>
    <row r="3609" spans="1:13">
      <c r="A3609" s="11">
        <f t="shared" si="230"/>
        <v>38807</v>
      </c>
      <c r="B3609" s="7">
        <v>38804</v>
      </c>
      <c r="C3609" s="2" t="s">
        <v>0</v>
      </c>
      <c r="F3609" s="11">
        <f t="shared" si="231"/>
        <v>38807</v>
      </c>
      <c r="G3609" s="7">
        <v>38804</v>
      </c>
      <c r="H3609" s="16">
        <v>30200.87</v>
      </c>
      <c r="I3609" s="17">
        <f t="shared" si="232"/>
        <v>-5.6340118367905476E-4</v>
      </c>
      <c r="J3609" s="18">
        <f t="shared" si="229"/>
        <v>0.10012198380974975</v>
      </c>
      <c r="K3609" s="139"/>
      <c r="M3609" s="93"/>
    </row>
    <row r="3610" spans="1:13">
      <c r="A3610" s="11">
        <f t="shared" si="230"/>
        <v>38807</v>
      </c>
      <c r="B3610" s="7">
        <v>38805</v>
      </c>
      <c r="C3610" s="2" t="s">
        <v>0</v>
      </c>
      <c r="F3610" s="11">
        <f t="shared" si="231"/>
        <v>38807</v>
      </c>
      <c r="G3610" s="7">
        <v>38805</v>
      </c>
      <c r="H3610" s="16">
        <v>30233.22</v>
      </c>
      <c r="I3610" s="17">
        <f t="shared" si="232"/>
        <v>1.0705879112220061E-3</v>
      </c>
      <c r="J3610" s="18">
        <f t="shared" si="229"/>
        <v>0.10004750061484194</v>
      </c>
      <c r="K3610" s="139"/>
      <c r="M3610" s="93"/>
    </row>
    <row r="3611" spans="1:13">
      <c r="A3611" s="11">
        <f t="shared" si="230"/>
        <v>38807</v>
      </c>
      <c r="B3611" s="7">
        <v>38806</v>
      </c>
      <c r="C3611" s="2" t="s">
        <v>0</v>
      </c>
      <c r="F3611" s="11">
        <f t="shared" si="231"/>
        <v>38807</v>
      </c>
      <c r="G3611" s="7">
        <v>38806</v>
      </c>
      <c r="H3611" s="16">
        <v>30380.880000000001</v>
      </c>
      <c r="I3611" s="17">
        <f t="shared" si="232"/>
        <v>4.8721433492628632E-3</v>
      </c>
      <c r="J3611" s="18">
        <f t="shared" si="229"/>
        <v>9.9667293511955593E-2</v>
      </c>
      <c r="K3611" s="139"/>
      <c r="M3611" s="93"/>
    </row>
    <row r="3612" spans="1:13">
      <c r="A3612" s="11">
        <f t="shared" si="230"/>
        <v>38807</v>
      </c>
      <c r="B3612" s="7">
        <v>38807</v>
      </c>
      <c r="C3612" s="2" t="s">
        <v>0</v>
      </c>
      <c r="F3612" s="11">
        <f t="shared" si="231"/>
        <v>38807</v>
      </c>
      <c r="G3612" s="7">
        <v>38807</v>
      </c>
      <c r="H3612" s="16">
        <v>30471.57</v>
      </c>
      <c r="I3612" s="17">
        <f t="shared" si="232"/>
        <v>2.9806545880437557E-3</v>
      </c>
      <c r="J3612" s="18">
        <f t="shared" si="229"/>
        <v>9.9652076708840215E-2</v>
      </c>
      <c r="K3612" s="139"/>
      <c r="M3612" s="93"/>
    </row>
    <row r="3613" spans="1:13">
      <c r="A3613" s="11">
        <f t="shared" si="230"/>
        <v>38837</v>
      </c>
      <c r="B3613" s="7">
        <v>38810</v>
      </c>
      <c r="C3613" s="2" t="s">
        <v>0</v>
      </c>
      <c r="F3613" s="11">
        <f t="shared" si="231"/>
        <v>38837</v>
      </c>
      <c r="G3613" s="7">
        <v>38810</v>
      </c>
      <c r="H3613" s="16">
        <v>30773.47</v>
      </c>
      <c r="I3613" s="17">
        <f t="shared" si="232"/>
        <v>9.8588373949102318E-3</v>
      </c>
      <c r="J3613" s="18">
        <f t="shared" ref="J3613:J3676" si="233">IF(ISNUMBER(I3613),STDEV(I3524:I3613)*SQRT(252),"")</f>
        <v>0.10057096235416506</v>
      </c>
      <c r="K3613" s="139"/>
      <c r="M3613" s="93"/>
    </row>
    <row r="3614" spans="1:13">
      <c r="A3614" s="11">
        <f t="shared" si="230"/>
        <v>38837</v>
      </c>
      <c r="B3614" s="7">
        <v>38811</v>
      </c>
      <c r="C3614" s="2" t="s">
        <v>0</v>
      </c>
      <c r="F3614" s="11">
        <f t="shared" si="231"/>
        <v>38837</v>
      </c>
      <c r="G3614" s="7">
        <v>38811</v>
      </c>
      <c r="H3614" s="16">
        <v>30668.66</v>
      </c>
      <c r="I3614" s="17">
        <f t="shared" si="232"/>
        <v>-3.4116688878194704E-3</v>
      </c>
      <c r="J3614" s="18">
        <f t="shared" si="233"/>
        <v>0.10017876479389491</v>
      </c>
      <c r="K3614" s="139"/>
      <c r="M3614" s="93"/>
    </row>
    <row r="3615" spans="1:13">
      <c r="A3615" s="11">
        <f t="shared" si="230"/>
        <v>38837</v>
      </c>
      <c r="B3615" s="7">
        <v>38812</v>
      </c>
      <c r="C3615" s="2" t="s">
        <v>0</v>
      </c>
      <c r="F3615" s="11">
        <f t="shared" si="231"/>
        <v>38837</v>
      </c>
      <c r="G3615" s="7">
        <v>38812</v>
      </c>
      <c r="H3615" s="16">
        <v>30931.01</v>
      </c>
      <c r="I3615" s="17">
        <f t="shared" si="232"/>
        <v>8.5179542761733042E-3</v>
      </c>
      <c r="J3615" s="18">
        <f t="shared" si="233"/>
        <v>0.10081112404508688</v>
      </c>
      <c r="K3615" s="139"/>
      <c r="M3615" s="93"/>
    </row>
    <row r="3616" spans="1:13">
      <c r="A3616" s="11">
        <f t="shared" si="230"/>
        <v>38837</v>
      </c>
      <c r="B3616" s="7">
        <v>38813</v>
      </c>
      <c r="C3616" s="2" t="s">
        <v>0</v>
      </c>
      <c r="F3616" s="11">
        <f t="shared" si="231"/>
        <v>38837</v>
      </c>
      <c r="G3616" s="7">
        <v>38813</v>
      </c>
      <c r="H3616" s="16">
        <v>31119.25</v>
      </c>
      <c r="I3616" s="17">
        <f t="shared" si="232"/>
        <v>6.0673582180099991E-3</v>
      </c>
      <c r="J3616" s="18">
        <f t="shared" si="233"/>
        <v>9.8535942681315408E-2</v>
      </c>
      <c r="K3616" s="139"/>
      <c r="M3616" s="93"/>
    </row>
    <row r="3617" spans="1:13">
      <c r="A3617" s="11">
        <f t="shared" si="230"/>
        <v>38837</v>
      </c>
      <c r="B3617" s="7">
        <v>38814</v>
      </c>
      <c r="C3617" s="2" t="s">
        <v>0</v>
      </c>
      <c r="F3617" s="11">
        <f t="shared" si="231"/>
        <v>38837</v>
      </c>
      <c r="G3617" s="7">
        <v>38814</v>
      </c>
      <c r="H3617" s="16">
        <v>31082.91</v>
      </c>
      <c r="I3617" s="17">
        <f t="shared" si="232"/>
        <v>-1.1684483025829154E-3</v>
      </c>
      <c r="J3617" s="18">
        <f t="shared" si="233"/>
        <v>9.7757613927323017E-2</v>
      </c>
      <c r="K3617" s="139"/>
      <c r="M3617" s="93"/>
    </row>
    <row r="3618" spans="1:13">
      <c r="A3618" s="11">
        <f t="shared" si="230"/>
        <v>38837</v>
      </c>
      <c r="B3618" s="7">
        <v>38817</v>
      </c>
      <c r="C3618" s="2" t="s">
        <v>0</v>
      </c>
      <c r="F3618" s="11">
        <f t="shared" si="231"/>
        <v>38837</v>
      </c>
      <c r="G3618" s="7">
        <v>38817</v>
      </c>
      <c r="H3618" s="16">
        <v>30844.98</v>
      </c>
      <c r="I3618" s="17">
        <f t="shared" si="232"/>
        <v>-7.684136202037708E-3</v>
      </c>
      <c r="J3618" s="18">
        <f t="shared" si="233"/>
        <v>9.8961050565707739E-2</v>
      </c>
      <c r="K3618" s="139"/>
      <c r="M3618" s="93"/>
    </row>
    <row r="3619" spans="1:13">
      <c r="A3619" s="11">
        <f t="shared" si="230"/>
        <v>38837</v>
      </c>
      <c r="B3619" s="7">
        <v>38818</v>
      </c>
      <c r="C3619" s="2" t="s">
        <v>0</v>
      </c>
      <c r="F3619" s="11">
        <f t="shared" si="231"/>
        <v>38837</v>
      </c>
      <c r="G3619" s="7">
        <v>38818</v>
      </c>
      <c r="H3619" s="16">
        <v>31089.95</v>
      </c>
      <c r="I3619" s="17">
        <f t="shared" si="232"/>
        <v>7.910601577125408E-3</v>
      </c>
      <c r="J3619" s="18">
        <f t="shared" si="233"/>
        <v>9.9392576870336896E-2</v>
      </c>
      <c r="K3619" s="139"/>
      <c r="M3619" s="93"/>
    </row>
    <row r="3620" spans="1:13">
      <c r="A3620" s="11">
        <f t="shared" si="230"/>
        <v>38837</v>
      </c>
      <c r="B3620" s="7">
        <v>38819</v>
      </c>
      <c r="C3620" s="2" t="s">
        <v>0</v>
      </c>
      <c r="F3620" s="11">
        <f t="shared" si="231"/>
        <v>38837</v>
      </c>
      <c r="G3620" s="7">
        <v>38819</v>
      </c>
      <c r="H3620" s="16">
        <v>30796.16</v>
      </c>
      <c r="I3620" s="17">
        <f t="shared" si="232"/>
        <v>-9.4946089529712417E-3</v>
      </c>
      <c r="J3620" s="18">
        <f t="shared" si="233"/>
        <v>0.10109979233862612</v>
      </c>
      <c r="K3620" s="139"/>
      <c r="M3620" s="93"/>
    </row>
    <row r="3621" spans="1:13">
      <c r="A3621" s="11">
        <f t="shared" si="230"/>
        <v>38837</v>
      </c>
      <c r="B3621" s="7">
        <v>38820</v>
      </c>
      <c r="C3621" s="2" t="s">
        <v>0</v>
      </c>
      <c r="F3621" s="11">
        <f t="shared" si="231"/>
        <v>38837</v>
      </c>
      <c r="G3621" s="7">
        <v>38820</v>
      </c>
      <c r="H3621" s="16">
        <v>30756.03</v>
      </c>
      <c r="I3621" s="17">
        <f t="shared" si="232"/>
        <v>-1.3039342933501734E-3</v>
      </c>
      <c r="J3621" s="18">
        <f t="shared" si="233"/>
        <v>9.9363157101904728E-2</v>
      </c>
      <c r="K3621" s="139"/>
      <c r="M3621" s="93"/>
    </row>
    <row r="3622" spans="1:13">
      <c r="A3622" s="11">
        <f t="shared" si="230"/>
        <v>38837</v>
      </c>
      <c r="B3622" s="7">
        <v>38821</v>
      </c>
      <c r="C3622" s="2" t="s">
        <v>0</v>
      </c>
      <c r="F3622" s="11">
        <f t="shared" si="231"/>
        <v>38837</v>
      </c>
      <c r="G3622" s="7">
        <v>38821</v>
      </c>
      <c r="H3622" s="16">
        <v>30753.03</v>
      </c>
      <c r="I3622" s="17">
        <f t="shared" si="232"/>
        <v>-9.754660540676578E-5</v>
      </c>
      <c r="J3622" s="18">
        <f t="shared" si="233"/>
        <v>9.9384460382510725E-2</v>
      </c>
      <c r="K3622" s="139"/>
      <c r="M3622" s="93"/>
    </row>
    <row r="3623" spans="1:13">
      <c r="A3623" s="11">
        <f t="shared" si="230"/>
        <v>38837</v>
      </c>
      <c r="B3623" s="7">
        <v>38824</v>
      </c>
      <c r="C3623" s="2" t="s">
        <v>0</v>
      </c>
      <c r="F3623" s="11">
        <f t="shared" si="231"/>
        <v>38837</v>
      </c>
      <c r="G3623" s="7">
        <v>38824</v>
      </c>
      <c r="H3623" s="16">
        <v>30753.03</v>
      </c>
      <c r="I3623" s="17">
        <f t="shared" si="232"/>
        <v>0</v>
      </c>
      <c r="J3623" s="18">
        <f t="shared" si="233"/>
        <v>9.8969252825649487E-2</v>
      </c>
      <c r="K3623" s="139"/>
      <c r="M3623" s="93"/>
    </row>
    <row r="3624" spans="1:13">
      <c r="A3624" s="11">
        <f t="shared" si="230"/>
        <v>38837</v>
      </c>
      <c r="B3624" s="7">
        <v>38825</v>
      </c>
      <c r="C3624" s="2" t="s">
        <v>0</v>
      </c>
      <c r="F3624" s="11">
        <f t="shared" si="231"/>
        <v>38837</v>
      </c>
      <c r="G3624" s="7">
        <v>38825</v>
      </c>
      <c r="H3624" s="16">
        <v>31188.17</v>
      </c>
      <c r="I3624" s="17">
        <f t="shared" si="232"/>
        <v>1.4050330263431462E-2</v>
      </c>
      <c r="J3624" s="18">
        <f t="shared" si="233"/>
        <v>0.1004865602766607</v>
      </c>
      <c r="K3624" s="139"/>
      <c r="M3624" s="93"/>
    </row>
    <row r="3625" spans="1:13">
      <c r="A3625" s="11">
        <f t="shared" si="230"/>
        <v>38837</v>
      </c>
      <c r="B3625" s="7">
        <v>38826</v>
      </c>
      <c r="C3625" s="2" t="s">
        <v>0</v>
      </c>
      <c r="F3625" s="11">
        <f t="shared" si="231"/>
        <v>38837</v>
      </c>
      <c r="G3625" s="7">
        <v>38826</v>
      </c>
      <c r="H3625" s="16">
        <v>31396.02</v>
      </c>
      <c r="I3625" s="17">
        <f t="shared" si="232"/>
        <v>6.6422770412755275E-3</v>
      </c>
      <c r="J3625" s="18">
        <f t="shared" si="233"/>
        <v>0.10049087963175125</v>
      </c>
      <c r="K3625" s="139"/>
      <c r="M3625" s="93"/>
    </row>
    <row r="3626" spans="1:13">
      <c r="A3626" s="11">
        <f t="shared" si="230"/>
        <v>38837</v>
      </c>
      <c r="B3626" s="7">
        <v>38827</v>
      </c>
      <c r="C3626" s="2" t="s">
        <v>0</v>
      </c>
      <c r="F3626" s="11">
        <f t="shared" si="231"/>
        <v>38837</v>
      </c>
      <c r="G3626" s="7">
        <v>38827</v>
      </c>
      <c r="H3626" s="16">
        <v>31354.35</v>
      </c>
      <c r="I3626" s="17">
        <f t="shared" si="232"/>
        <v>-1.3281198541188598E-3</v>
      </c>
      <c r="J3626" s="18">
        <f t="shared" si="233"/>
        <v>0.10061195515028067</v>
      </c>
      <c r="K3626" s="139"/>
      <c r="M3626" s="93"/>
    </row>
    <row r="3627" spans="1:13">
      <c r="A3627" s="11">
        <f t="shared" si="230"/>
        <v>38837</v>
      </c>
      <c r="B3627" s="7">
        <v>38828</v>
      </c>
      <c r="C3627" s="2" t="s">
        <v>0</v>
      </c>
      <c r="F3627" s="11">
        <f t="shared" si="231"/>
        <v>38837</v>
      </c>
      <c r="G3627" s="7">
        <v>38828</v>
      </c>
      <c r="H3627" s="16">
        <v>31197.439999999999</v>
      </c>
      <c r="I3627" s="17">
        <f t="shared" si="232"/>
        <v>-5.0169732670754504E-3</v>
      </c>
      <c r="J3627" s="18">
        <f t="shared" si="233"/>
        <v>0.10116776690367445</v>
      </c>
      <c r="K3627" s="139"/>
      <c r="M3627" s="93"/>
    </row>
    <row r="3628" spans="1:13">
      <c r="A3628" s="11">
        <f t="shared" si="230"/>
        <v>38837</v>
      </c>
      <c r="B3628" s="7">
        <v>38831</v>
      </c>
      <c r="C3628" s="2" t="s">
        <v>0</v>
      </c>
      <c r="F3628" s="11">
        <f t="shared" si="231"/>
        <v>38837</v>
      </c>
      <c r="G3628" s="7">
        <v>38831</v>
      </c>
      <c r="H3628" s="16">
        <v>31314.42</v>
      </c>
      <c r="I3628" s="17">
        <f t="shared" si="232"/>
        <v>3.7426541635254039E-3</v>
      </c>
      <c r="J3628" s="18">
        <f t="shared" si="233"/>
        <v>0.1012240380228998</v>
      </c>
      <c r="K3628" s="139"/>
      <c r="M3628" s="93"/>
    </row>
    <row r="3629" spans="1:13">
      <c r="A3629" s="11">
        <f t="shared" si="230"/>
        <v>38837</v>
      </c>
      <c r="B3629" s="7">
        <v>38832</v>
      </c>
      <c r="C3629" s="2" t="s">
        <v>0</v>
      </c>
      <c r="F3629" s="11">
        <f t="shared" si="231"/>
        <v>38837</v>
      </c>
      <c r="G3629" s="7">
        <v>38832</v>
      </c>
      <c r="H3629" s="16">
        <v>31316.42</v>
      </c>
      <c r="I3629" s="17">
        <f t="shared" si="232"/>
        <v>6.3866299755109733E-5</v>
      </c>
      <c r="J3629" s="18">
        <f t="shared" si="233"/>
        <v>0.10119771459215407</v>
      </c>
      <c r="K3629" s="139"/>
      <c r="M3629" s="93"/>
    </row>
    <row r="3630" spans="1:13">
      <c r="A3630" s="11">
        <f t="shared" si="230"/>
        <v>38837</v>
      </c>
      <c r="B3630" s="7">
        <v>38833</v>
      </c>
      <c r="C3630" s="2" t="s">
        <v>0</v>
      </c>
      <c r="F3630" s="11">
        <f t="shared" si="231"/>
        <v>38837</v>
      </c>
      <c r="G3630" s="7">
        <v>38833</v>
      </c>
      <c r="H3630" s="16">
        <v>31657.48</v>
      </c>
      <c r="I3630" s="17">
        <f t="shared" si="232"/>
        <v>1.0831894950325617E-2</v>
      </c>
      <c r="J3630" s="18">
        <f t="shared" si="233"/>
        <v>0.10141861946429892</v>
      </c>
      <c r="K3630" s="139"/>
      <c r="M3630" s="93"/>
    </row>
    <row r="3631" spans="1:13">
      <c r="A3631" s="11">
        <f t="shared" si="230"/>
        <v>38837</v>
      </c>
      <c r="B3631" s="7">
        <v>38834</v>
      </c>
      <c r="C3631" s="2" t="s">
        <v>0</v>
      </c>
      <c r="F3631" s="11">
        <f t="shared" si="231"/>
        <v>38837</v>
      </c>
      <c r="G3631" s="7">
        <v>38834</v>
      </c>
      <c r="H3631" s="16">
        <v>31494.81</v>
      </c>
      <c r="I3631" s="17">
        <f t="shared" si="232"/>
        <v>-5.1516852285092389E-3</v>
      </c>
      <c r="J3631" s="18">
        <f t="shared" si="233"/>
        <v>0.10200202359720335</v>
      </c>
      <c r="K3631" s="139"/>
      <c r="M3631" s="93"/>
    </row>
    <row r="3632" spans="1:13">
      <c r="A3632" s="11">
        <f t="shared" si="230"/>
        <v>38837</v>
      </c>
      <c r="B3632" s="7">
        <v>38835</v>
      </c>
      <c r="C3632" s="2" t="s">
        <v>0</v>
      </c>
      <c r="F3632" s="11">
        <f t="shared" si="231"/>
        <v>38837</v>
      </c>
      <c r="G3632" s="7">
        <v>38835</v>
      </c>
      <c r="H3632" s="16">
        <v>31247.03</v>
      </c>
      <c r="I3632" s="17">
        <f t="shared" si="232"/>
        <v>-7.8984386862683189E-3</v>
      </c>
      <c r="J3632" s="18">
        <f t="shared" si="233"/>
        <v>0.10306785402064496</v>
      </c>
      <c r="K3632" s="139"/>
      <c r="M3632" s="93"/>
    </row>
    <row r="3633" spans="1:13">
      <c r="A3633" s="11">
        <f t="shared" si="230"/>
        <v>38868</v>
      </c>
      <c r="B3633" s="7">
        <v>38838</v>
      </c>
      <c r="C3633" s="2" t="s">
        <v>0</v>
      </c>
      <c r="F3633" s="11">
        <f t="shared" si="231"/>
        <v>38868</v>
      </c>
      <c r="G3633" s="7">
        <v>38838</v>
      </c>
      <c r="H3633" s="16">
        <v>31556.959999999999</v>
      </c>
      <c r="I3633" s="17">
        <f t="shared" si="232"/>
        <v>9.8698352110076822E-3</v>
      </c>
      <c r="J3633" s="18">
        <f t="shared" si="233"/>
        <v>0.10403273882828173</v>
      </c>
      <c r="K3633" s="139"/>
      <c r="M3633" s="93"/>
    </row>
    <row r="3634" spans="1:13">
      <c r="A3634" s="11">
        <f t="shared" si="230"/>
        <v>38868</v>
      </c>
      <c r="B3634" s="7">
        <v>38839</v>
      </c>
      <c r="C3634" s="2" t="s">
        <v>0</v>
      </c>
      <c r="F3634" s="11">
        <f t="shared" si="231"/>
        <v>38868</v>
      </c>
      <c r="G3634" s="7">
        <v>38839</v>
      </c>
      <c r="H3634" s="16">
        <v>31333.39</v>
      </c>
      <c r="I3634" s="17">
        <f t="shared" si="232"/>
        <v>-7.1098647659340016E-3</v>
      </c>
      <c r="J3634" s="18">
        <f t="shared" si="233"/>
        <v>0.10498179119253369</v>
      </c>
      <c r="K3634" s="139"/>
      <c r="M3634" s="93"/>
    </row>
    <row r="3635" spans="1:13">
      <c r="A3635" s="11">
        <f t="shared" si="230"/>
        <v>38868</v>
      </c>
      <c r="B3635" s="7">
        <v>38840</v>
      </c>
      <c r="C3635" s="2" t="s">
        <v>0</v>
      </c>
      <c r="F3635" s="11">
        <f t="shared" si="231"/>
        <v>38868</v>
      </c>
      <c r="G3635" s="7">
        <v>38840</v>
      </c>
      <c r="H3635" s="16">
        <v>31335.01</v>
      </c>
      <c r="I3635" s="17">
        <f t="shared" si="232"/>
        <v>5.170069765184118E-5</v>
      </c>
      <c r="J3635" s="18">
        <f t="shared" si="233"/>
        <v>0.10472369209022921</v>
      </c>
      <c r="K3635" s="139"/>
      <c r="M3635" s="93"/>
    </row>
    <row r="3636" spans="1:13">
      <c r="A3636" s="11">
        <f t="shared" si="230"/>
        <v>38868</v>
      </c>
      <c r="B3636" s="7">
        <v>38841</v>
      </c>
      <c r="C3636" s="2" t="s">
        <v>0</v>
      </c>
      <c r="F3636" s="11">
        <f t="shared" si="231"/>
        <v>38868</v>
      </c>
      <c r="G3636" s="7">
        <v>38841</v>
      </c>
      <c r="H3636" s="16">
        <v>30837.73</v>
      </c>
      <c r="I3636" s="17">
        <f t="shared" si="232"/>
        <v>-1.5997062529327387E-2</v>
      </c>
      <c r="J3636" s="18">
        <f t="shared" si="233"/>
        <v>0.10856708025578835</v>
      </c>
      <c r="K3636" s="139"/>
      <c r="M3636" s="93"/>
    </row>
    <row r="3637" spans="1:13">
      <c r="A3637" s="11">
        <f t="shared" si="230"/>
        <v>38868</v>
      </c>
      <c r="B3637" s="7">
        <v>38842</v>
      </c>
      <c r="C3637" s="2" t="s">
        <v>0</v>
      </c>
      <c r="F3637" s="11">
        <f t="shared" si="231"/>
        <v>38868</v>
      </c>
      <c r="G3637" s="7">
        <v>38842</v>
      </c>
      <c r="H3637" s="16">
        <v>31229.31</v>
      </c>
      <c r="I3637" s="17">
        <f t="shared" si="232"/>
        <v>1.2618136631436789E-2</v>
      </c>
      <c r="J3637" s="18">
        <f t="shared" si="233"/>
        <v>0.11014371034350906</v>
      </c>
      <c r="K3637" s="139"/>
      <c r="M3637" s="93"/>
    </row>
    <row r="3638" spans="1:13">
      <c r="A3638" s="11">
        <f t="shared" si="230"/>
        <v>38868</v>
      </c>
      <c r="B3638" s="7">
        <v>38845</v>
      </c>
      <c r="C3638" s="2" t="s">
        <v>0</v>
      </c>
      <c r="F3638" s="11">
        <f t="shared" si="231"/>
        <v>38868</v>
      </c>
      <c r="G3638" s="7">
        <v>38845</v>
      </c>
      <c r="H3638" s="16">
        <v>31642.46</v>
      </c>
      <c r="I3638" s="17">
        <f t="shared" si="232"/>
        <v>1.3142812650389104E-2</v>
      </c>
      <c r="J3638" s="18">
        <f t="shared" si="233"/>
        <v>0.11191261651320991</v>
      </c>
      <c r="K3638" s="139"/>
      <c r="M3638" s="93"/>
    </row>
    <row r="3639" spans="1:13">
      <c r="A3639" s="11">
        <f t="shared" si="230"/>
        <v>38868</v>
      </c>
      <c r="B3639" s="7">
        <v>38846</v>
      </c>
      <c r="C3639" s="2" t="s">
        <v>0</v>
      </c>
      <c r="F3639" s="11">
        <f t="shared" si="231"/>
        <v>38868</v>
      </c>
      <c r="G3639" s="7">
        <v>38846</v>
      </c>
      <c r="H3639" s="16">
        <v>31652.25</v>
      </c>
      <c r="I3639" s="17">
        <f t="shared" si="232"/>
        <v>3.0934654975343706E-4</v>
      </c>
      <c r="J3639" s="18">
        <f t="shared" si="233"/>
        <v>0.1119060171547705</v>
      </c>
      <c r="K3639" s="139"/>
      <c r="M3639" s="93"/>
    </row>
    <row r="3640" spans="1:13">
      <c r="A3640" s="11">
        <f t="shared" si="230"/>
        <v>38868</v>
      </c>
      <c r="B3640" s="7">
        <v>38847</v>
      </c>
      <c r="C3640" s="2" t="s">
        <v>0</v>
      </c>
      <c r="F3640" s="11">
        <f t="shared" si="231"/>
        <v>38868</v>
      </c>
      <c r="G3640" s="7">
        <v>38847</v>
      </c>
      <c r="H3640" s="16">
        <v>31811.09</v>
      </c>
      <c r="I3640" s="17">
        <f t="shared" si="232"/>
        <v>5.0057350172900243E-3</v>
      </c>
      <c r="J3640" s="18">
        <f t="shared" si="233"/>
        <v>0.11131443210494506</v>
      </c>
      <c r="K3640" s="139"/>
      <c r="M3640" s="93"/>
    </row>
    <row r="3641" spans="1:13">
      <c r="A3641" s="11">
        <f t="shared" si="230"/>
        <v>38868</v>
      </c>
      <c r="B3641" s="7">
        <v>38848</v>
      </c>
      <c r="C3641" s="2" t="s">
        <v>0</v>
      </c>
      <c r="F3641" s="11">
        <f t="shared" si="231"/>
        <v>38868</v>
      </c>
      <c r="G3641" s="7">
        <v>38848</v>
      </c>
      <c r="H3641" s="16">
        <v>31881.39</v>
      </c>
      <c r="I3641" s="17">
        <f t="shared" si="232"/>
        <v>2.207482847191499E-3</v>
      </c>
      <c r="J3641" s="18">
        <f t="shared" si="233"/>
        <v>0.11123624069342258</v>
      </c>
      <c r="K3641" s="139"/>
      <c r="M3641" s="93"/>
    </row>
    <row r="3642" spans="1:13">
      <c r="A3642" s="11">
        <f t="shared" si="230"/>
        <v>38868</v>
      </c>
      <c r="B3642" s="7">
        <v>38849</v>
      </c>
      <c r="C3642" s="2" t="s">
        <v>0</v>
      </c>
      <c r="F3642" s="11">
        <f t="shared" si="231"/>
        <v>38868</v>
      </c>
      <c r="G3642" s="7">
        <v>38849</v>
      </c>
      <c r="H3642" s="16">
        <v>31676.240000000002</v>
      </c>
      <c r="I3642" s="17">
        <f t="shared" si="232"/>
        <v>-6.4555809415877564E-3</v>
      </c>
      <c r="J3642" s="18">
        <f t="shared" si="233"/>
        <v>0.11154951334068083</v>
      </c>
      <c r="K3642" s="139"/>
      <c r="M3642" s="93"/>
    </row>
    <row r="3643" spans="1:13">
      <c r="A3643" s="11">
        <f t="shared" si="230"/>
        <v>38868</v>
      </c>
      <c r="B3643" s="7">
        <v>38852</v>
      </c>
      <c r="C3643" s="2" t="s">
        <v>0</v>
      </c>
      <c r="F3643" s="11">
        <f t="shared" si="231"/>
        <v>38868</v>
      </c>
      <c r="G3643" s="7">
        <v>38852</v>
      </c>
      <c r="H3643" s="16">
        <v>31141.69</v>
      </c>
      <c r="I3643" s="17">
        <f t="shared" si="232"/>
        <v>-1.7019437066421783E-2</v>
      </c>
      <c r="J3643" s="18">
        <f t="shared" si="233"/>
        <v>0.11505854782415255</v>
      </c>
      <c r="K3643" s="139"/>
      <c r="M3643" s="93"/>
    </row>
    <row r="3644" spans="1:13">
      <c r="A3644" s="11">
        <f t="shared" si="230"/>
        <v>38868</v>
      </c>
      <c r="B3644" s="7">
        <v>38853</v>
      </c>
      <c r="C3644" s="2" t="s">
        <v>0</v>
      </c>
      <c r="F3644" s="11">
        <f t="shared" si="231"/>
        <v>38868</v>
      </c>
      <c r="G3644" s="7">
        <v>38853</v>
      </c>
      <c r="H3644" s="16">
        <v>31042.38</v>
      </c>
      <c r="I3644" s="17">
        <f t="shared" si="232"/>
        <v>-3.1940683339201125E-3</v>
      </c>
      <c r="J3644" s="18">
        <f t="shared" si="233"/>
        <v>0.11507491215415173</v>
      </c>
      <c r="K3644" s="139"/>
      <c r="M3644" s="93"/>
    </row>
    <row r="3645" spans="1:13">
      <c r="A3645" s="11">
        <f t="shared" si="230"/>
        <v>38868</v>
      </c>
      <c r="B3645" s="7">
        <v>38854</v>
      </c>
      <c r="C3645" s="2" t="s">
        <v>0</v>
      </c>
      <c r="F3645" s="11">
        <f t="shared" si="231"/>
        <v>38868</v>
      </c>
      <c r="G3645" s="7">
        <v>38854</v>
      </c>
      <c r="H3645" s="16">
        <v>31041.13</v>
      </c>
      <c r="I3645" s="17">
        <f t="shared" si="232"/>
        <v>-4.0268341792159335E-5</v>
      </c>
      <c r="J3645" s="18">
        <f t="shared" si="233"/>
        <v>0.11494697039815457</v>
      </c>
      <c r="K3645" s="139"/>
      <c r="M3645" s="93"/>
    </row>
    <row r="3646" spans="1:13">
      <c r="A3646" s="11">
        <f t="shared" si="230"/>
        <v>38868</v>
      </c>
      <c r="B3646" s="7">
        <v>38855</v>
      </c>
      <c r="C3646" s="2" t="s">
        <v>0</v>
      </c>
      <c r="F3646" s="11">
        <f t="shared" si="231"/>
        <v>38868</v>
      </c>
      <c r="G3646" s="7">
        <v>38855</v>
      </c>
      <c r="H3646" s="16">
        <v>30461.9</v>
      </c>
      <c r="I3646" s="17">
        <f t="shared" si="232"/>
        <v>-1.8836376882180216E-2</v>
      </c>
      <c r="J3646" s="18">
        <f t="shared" si="233"/>
        <v>0.11962887726749732</v>
      </c>
      <c r="K3646" s="139"/>
      <c r="M3646" s="93"/>
    </row>
    <row r="3647" spans="1:13">
      <c r="A3647" s="11">
        <f t="shared" si="230"/>
        <v>38868</v>
      </c>
      <c r="B3647" s="7">
        <v>38856</v>
      </c>
      <c r="C3647" s="2" t="s">
        <v>0</v>
      </c>
      <c r="F3647" s="11">
        <f t="shared" si="231"/>
        <v>38868</v>
      </c>
      <c r="G3647" s="7">
        <v>38856</v>
      </c>
      <c r="H3647" s="16">
        <v>30351.41</v>
      </c>
      <c r="I3647" s="17">
        <f t="shared" si="232"/>
        <v>-3.6337479928966331E-3</v>
      </c>
      <c r="J3647" s="18">
        <f t="shared" si="233"/>
        <v>0.11985100672877831</v>
      </c>
      <c r="K3647" s="139"/>
      <c r="M3647" s="93"/>
    </row>
    <row r="3648" spans="1:13">
      <c r="A3648" s="11">
        <f t="shared" si="230"/>
        <v>38868</v>
      </c>
      <c r="B3648" s="7">
        <v>38859</v>
      </c>
      <c r="C3648" s="2" t="s">
        <v>0</v>
      </c>
      <c r="F3648" s="11">
        <f t="shared" si="231"/>
        <v>38868</v>
      </c>
      <c r="G3648" s="7">
        <v>38859</v>
      </c>
      <c r="H3648" s="16">
        <v>29948.95</v>
      </c>
      <c r="I3648" s="17">
        <f t="shared" si="232"/>
        <v>-1.3348708900304204E-2</v>
      </c>
      <c r="J3648" s="18">
        <f t="shared" si="233"/>
        <v>0.12214667561476045</v>
      </c>
      <c r="K3648" s="139"/>
      <c r="M3648" s="93"/>
    </row>
    <row r="3649" spans="1:13">
      <c r="A3649" s="11">
        <f t="shared" si="230"/>
        <v>38868</v>
      </c>
      <c r="B3649" s="7">
        <v>38860</v>
      </c>
      <c r="C3649" s="2" t="s">
        <v>0</v>
      </c>
      <c r="F3649" s="11">
        <f t="shared" si="231"/>
        <v>38868</v>
      </c>
      <c r="G3649" s="7">
        <v>38860</v>
      </c>
      <c r="H3649" s="16">
        <v>29845.01</v>
      </c>
      <c r="I3649" s="17">
        <f t="shared" si="232"/>
        <v>-3.4766088311224169E-3</v>
      </c>
      <c r="J3649" s="18">
        <f t="shared" si="233"/>
        <v>0.12197253840828029</v>
      </c>
      <c r="K3649" s="139"/>
      <c r="M3649" s="93"/>
    </row>
    <row r="3650" spans="1:13">
      <c r="A3650" s="11">
        <f t="shared" si="230"/>
        <v>38868</v>
      </c>
      <c r="B3650" s="7">
        <v>38861</v>
      </c>
      <c r="C3650" s="2" t="s">
        <v>0</v>
      </c>
      <c r="F3650" s="11">
        <f t="shared" si="231"/>
        <v>38868</v>
      </c>
      <c r="G3650" s="7">
        <v>38861</v>
      </c>
      <c r="H3650" s="16">
        <v>29988.3</v>
      </c>
      <c r="I3650" s="17">
        <f t="shared" si="232"/>
        <v>4.7896489073196461E-3</v>
      </c>
      <c r="J3650" s="18">
        <f t="shared" si="233"/>
        <v>0.11872577081656688</v>
      </c>
      <c r="K3650" s="139"/>
      <c r="M3650" s="93"/>
    </row>
    <row r="3651" spans="1:13">
      <c r="A3651" s="11">
        <f t="shared" ref="A3651:A3714" si="234">EOMONTH(B3651,0)</f>
        <v>38868</v>
      </c>
      <c r="B3651" s="7">
        <v>38862</v>
      </c>
      <c r="C3651" s="2" t="s">
        <v>0</v>
      </c>
      <c r="F3651" s="11">
        <f t="shared" ref="F3651:F3714" si="235">EOMONTH(G3651,0)</f>
        <v>38868</v>
      </c>
      <c r="G3651" s="7">
        <v>38862</v>
      </c>
      <c r="H3651" s="16">
        <v>29628.5</v>
      </c>
      <c r="I3651" s="17">
        <f t="shared" si="232"/>
        <v>-1.2070569655554685E-2</v>
      </c>
      <c r="J3651" s="18">
        <f t="shared" si="233"/>
        <v>0.11927397375704407</v>
      </c>
      <c r="K3651" s="139"/>
      <c r="M3651" s="93"/>
    </row>
    <row r="3652" spans="1:13">
      <c r="A3652" s="11">
        <f t="shared" si="234"/>
        <v>38868</v>
      </c>
      <c r="B3652" s="7">
        <v>38863</v>
      </c>
      <c r="C3652" s="2" t="s">
        <v>0</v>
      </c>
      <c r="F3652" s="11">
        <f t="shared" si="235"/>
        <v>38868</v>
      </c>
      <c r="G3652" s="7">
        <v>38863</v>
      </c>
      <c r="H3652" s="16">
        <v>30083.69</v>
      </c>
      <c r="I3652" s="17">
        <f t="shared" ref="I3652:I3715" si="236">IF(AND(ISNUMBER(H3651),ISNUMBER(H3652)),LN(H3652/H3651)," ")</f>
        <v>1.5246428493455913E-2</v>
      </c>
      <c r="J3652" s="18">
        <f t="shared" si="233"/>
        <v>0.12175392095792967</v>
      </c>
      <c r="K3652" s="139"/>
      <c r="M3652" s="93"/>
    </row>
    <row r="3653" spans="1:13">
      <c r="A3653" s="11">
        <f t="shared" si="234"/>
        <v>38868</v>
      </c>
      <c r="B3653" s="7">
        <v>38866</v>
      </c>
      <c r="C3653" s="2" t="s">
        <v>0</v>
      </c>
      <c r="F3653" s="11">
        <f t="shared" si="235"/>
        <v>38868</v>
      </c>
      <c r="G3653" s="7">
        <v>38866</v>
      </c>
      <c r="H3653" s="16">
        <v>30420.86</v>
      </c>
      <c r="I3653" s="17">
        <f t="shared" si="236"/>
        <v>1.1145392875680015E-2</v>
      </c>
      <c r="J3653" s="18">
        <f t="shared" si="233"/>
        <v>0.12195649510032724</v>
      </c>
      <c r="K3653" s="139"/>
      <c r="M3653" s="93"/>
    </row>
    <row r="3654" spans="1:13">
      <c r="A3654" s="11">
        <f t="shared" si="234"/>
        <v>38868</v>
      </c>
      <c r="B3654" s="7">
        <v>38867</v>
      </c>
      <c r="C3654" s="2" t="s">
        <v>0</v>
      </c>
      <c r="F3654" s="11">
        <f t="shared" si="235"/>
        <v>38868</v>
      </c>
      <c r="G3654" s="7">
        <v>38867</v>
      </c>
      <c r="H3654" s="16">
        <v>30394.63</v>
      </c>
      <c r="I3654" s="17">
        <f t="shared" si="236"/>
        <v>-8.6260923414299934E-4</v>
      </c>
      <c r="J3654" s="18">
        <f t="shared" si="233"/>
        <v>0.12195011207174708</v>
      </c>
      <c r="K3654" s="139"/>
      <c r="M3654" s="93"/>
    </row>
    <row r="3655" spans="1:13">
      <c r="A3655" s="11">
        <f t="shared" si="234"/>
        <v>38868</v>
      </c>
      <c r="B3655" s="7">
        <v>38868</v>
      </c>
      <c r="C3655" s="2" t="s">
        <v>0</v>
      </c>
      <c r="F3655" s="11">
        <f t="shared" si="235"/>
        <v>38868</v>
      </c>
      <c r="G3655" s="7">
        <v>38868</v>
      </c>
      <c r="H3655" s="16">
        <v>29781.09</v>
      </c>
      <c r="I3655" s="17">
        <f t="shared" si="236"/>
        <v>-2.0392319739641125E-2</v>
      </c>
      <c r="J3655" s="18">
        <f t="shared" si="233"/>
        <v>0.12643460779277069</v>
      </c>
      <c r="K3655" s="139"/>
      <c r="M3655" s="93"/>
    </row>
    <row r="3656" spans="1:13">
      <c r="A3656" s="11">
        <f t="shared" si="234"/>
        <v>38898</v>
      </c>
      <c r="B3656" s="7">
        <v>38869</v>
      </c>
      <c r="C3656" s="2" t="s">
        <v>0</v>
      </c>
      <c r="F3656" s="11">
        <f t="shared" si="235"/>
        <v>38898</v>
      </c>
      <c r="G3656" s="7">
        <v>38869</v>
      </c>
      <c r="H3656" s="16">
        <v>30164.41</v>
      </c>
      <c r="I3656" s="17">
        <f t="shared" si="236"/>
        <v>1.278912427760733E-2</v>
      </c>
      <c r="J3656" s="18">
        <f t="shared" si="233"/>
        <v>0.12809744636567566</v>
      </c>
      <c r="K3656" s="139"/>
      <c r="M3656" s="93"/>
    </row>
    <row r="3657" spans="1:13">
      <c r="A3657" s="11">
        <f t="shared" si="234"/>
        <v>38898</v>
      </c>
      <c r="B3657" s="7">
        <v>38870</v>
      </c>
      <c r="C3657" s="2" t="s">
        <v>0</v>
      </c>
      <c r="F3657" s="11">
        <f t="shared" si="235"/>
        <v>38898</v>
      </c>
      <c r="G3657" s="7">
        <v>38870</v>
      </c>
      <c r="H3657" s="16">
        <v>30301.79</v>
      </c>
      <c r="I3657" s="17">
        <f t="shared" si="236"/>
        <v>4.5440340682204447E-3</v>
      </c>
      <c r="J3657" s="18">
        <f t="shared" si="233"/>
        <v>0.1268804903511207</v>
      </c>
      <c r="K3657" s="139"/>
      <c r="M3657" s="93"/>
    </row>
    <row r="3658" spans="1:13">
      <c r="A3658" s="11">
        <f t="shared" si="234"/>
        <v>38898</v>
      </c>
      <c r="B3658" s="7">
        <v>38873</v>
      </c>
      <c r="C3658" s="2" t="s">
        <v>0</v>
      </c>
      <c r="F3658" s="11">
        <f t="shared" si="235"/>
        <v>38898</v>
      </c>
      <c r="G3658" s="7">
        <v>38873</v>
      </c>
      <c r="H3658" s="16">
        <v>30575.919999999998</v>
      </c>
      <c r="I3658" s="17">
        <f t="shared" si="236"/>
        <v>9.0059843853049042E-3</v>
      </c>
      <c r="J3658" s="18">
        <f t="shared" si="233"/>
        <v>0.12746179335911792</v>
      </c>
      <c r="K3658" s="139"/>
      <c r="M3658" s="93"/>
    </row>
    <row r="3659" spans="1:13">
      <c r="A3659" s="11">
        <f t="shared" si="234"/>
        <v>38898</v>
      </c>
      <c r="B3659" s="7">
        <v>38874</v>
      </c>
      <c r="C3659" s="2" t="s">
        <v>0</v>
      </c>
      <c r="F3659" s="11">
        <f t="shared" si="235"/>
        <v>38898</v>
      </c>
      <c r="G3659" s="7">
        <v>38874</v>
      </c>
      <c r="H3659" s="16">
        <v>30079.54</v>
      </c>
      <c r="I3659" s="17">
        <f t="shared" si="236"/>
        <v>-1.6367564651791115E-2</v>
      </c>
      <c r="J3659" s="18">
        <f t="shared" si="233"/>
        <v>0.13046835050711597</v>
      </c>
      <c r="K3659" s="139"/>
      <c r="M3659" s="93"/>
    </row>
    <row r="3660" spans="1:13">
      <c r="A3660" s="11">
        <f t="shared" si="234"/>
        <v>38898</v>
      </c>
      <c r="B3660" s="7">
        <v>38875</v>
      </c>
      <c r="C3660" s="2" t="s">
        <v>0</v>
      </c>
      <c r="F3660" s="11">
        <f t="shared" si="235"/>
        <v>38898</v>
      </c>
      <c r="G3660" s="7">
        <v>38875</v>
      </c>
      <c r="H3660" s="16">
        <v>30017.59</v>
      </c>
      <c r="I3660" s="17">
        <f t="shared" si="236"/>
        <v>-2.0616632422537783E-3</v>
      </c>
      <c r="J3660" s="18">
        <f t="shared" si="233"/>
        <v>0.13024721324398164</v>
      </c>
      <c r="K3660" s="139"/>
      <c r="M3660" s="93"/>
    </row>
    <row r="3661" spans="1:13">
      <c r="A3661" s="11">
        <f t="shared" si="234"/>
        <v>38898</v>
      </c>
      <c r="B3661" s="7">
        <v>38876</v>
      </c>
      <c r="C3661" s="2" t="s">
        <v>0</v>
      </c>
      <c r="F3661" s="11">
        <f t="shared" si="235"/>
        <v>38898</v>
      </c>
      <c r="G3661" s="7">
        <v>38876</v>
      </c>
      <c r="H3661" s="16">
        <v>29313.83</v>
      </c>
      <c r="I3661" s="17">
        <f t="shared" si="236"/>
        <v>-2.3724124857764518E-2</v>
      </c>
      <c r="J3661" s="18">
        <f t="shared" si="233"/>
        <v>0.1351600380299279</v>
      </c>
      <c r="K3661" s="139"/>
      <c r="M3661" s="93"/>
    </row>
    <row r="3662" spans="1:13">
      <c r="A3662" s="11">
        <f t="shared" si="234"/>
        <v>38898</v>
      </c>
      <c r="B3662" s="7">
        <v>38877</v>
      </c>
      <c r="C3662" s="2" t="s">
        <v>0</v>
      </c>
      <c r="F3662" s="11">
        <f t="shared" si="235"/>
        <v>38898</v>
      </c>
      <c r="G3662" s="7">
        <v>38877</v>
      </c>
      <c r="H3662" s="16">
        <v>29666.48</v>
      </c>
      <c r="I3662" s="17">
        <f t="shared" si="236"/>
        <v>1.1958370597906054E-2</v>
      </c>
      <c r="J3662" s="18">
        <f t="shared" si="233"/>
        <v>0.13633958010254144</v>
      </c>
      <c r="K3662" s="139"/>
      <c r="M3662" s="93"/>
    </row>
    <row r="3663" spans="1:13">
      <c r="A3663" s="11">
        <f t="shared" si="234"/>
        <v>38898</v>
      </c>
      <c r="B3663" s="7">
        <v>38880</v>
      </c>
      <c r="C3663" s="2" t="s">
        <v>0</v>
      </c>
      <c r="F3663" s="11">
        <f t="shared" si="235"/>
        <v>38898</v>
      </c>
      <c r="G3663" s="7">
        <v>38880</v>
      </c>
      <c r="H3663" s="16">
        <v>29665.48</v>
      </c>
      <c r="I3663" s="17">
        <f t="shared" si="236"/>
        <v>-3.3708645394330741E-5</v>
      </c>
      <c r="J3663" s="18">
        <f t="shared" si="233"/>
        <v>0.13593242129391989</v>
      </c>
      <c r="K3663" s="139"/>
      <c r="M3663" s="93"/>
    </row>
    <row r="3664" spans="1:13">
      <c r="A3664" s="11">
        <f t="shared" si="234"/>
        <v>38898</v>
      </c>
      <c r="B3664" s="7">
        <v>38881</v>
      </c>
      <c r="C3664" s="2" t="s">
        <v>0</v>
      </c>
      <c r="F3664" s="11">
        <f t="shared" si="235"/>
        <v>38898</v>
      </c>
      <c r="G3664" s="7">
        <v>38881</v>
      </c>
      <c r="H3664" s="16">
        <v>28909.33</v>
      </c>
      <c r="I3664" s="17">
        <f t="shared" si="236"/>
        <v>-2.581969987615081E-2</v>
      </c>
      <c r="J3664" s="18">
        <f t="shared" si="233"/>
        <v>0.14278181580468799</v>
      </c>
      <c r="K3664" s="139"/>
      <c r="M3664" s="93"/>
    </row>
    <row r="3665" spans="1:13">
      <c r="A3665" s="11">
        <f t="shared" si="234"/>
        <v>38898</v>
      </c>
      <c r="B3665" s="7">
        <v>38882</v>
      </c>
      <c r="C3665" s="2" t="s">
        <v>0</v>
      </c>
      <c r="F3665" s="11">
        <f t="shared" si="235"/>
        <v>38898</v>
      </c>
      <c r="G3665" s="7">
        <v>38882</v>
      </c>
      <c r="H3665" s="16">
        <v>28991.040000000001</v>
      </c>
      <c r="I3665" s="17">
        <f t="shared" si="236"/>
        <v>2.8224363416956438E-3</v>
      </c>
      <c r="J3665" s="18">
        <f t="shared" si="233"/>
        <v>0.14049705921539191</v>
      </c>
      <c r="K3665" s="139"/>
      <c r="M3665" s="93"/>
    </row>
    <row r="3666" spans="1:13">
      <c r="A3666" s="11">
        <f t="shared" si="234"/>
        <v>38898</v>
      </c>
      <c r="B3666" s="7">
        <v>38883</v>
      </c>
      <c r="C3666" s="2" t="s">
        <v>0</v>
      </c>
      <c r="F3666" s="11">
        <f t="shared" si="235"/>
        <v>38898</v>
      </c>
      <c r="G3666" s="7">
        <v>38883</v>
      </c>
      <c r="H3666" s="16">
        <v>29103.63</v>
      </c>
      <c r="I3666" s="17">
        <f t="shared" si="236"/>
        <v>3.8760919362646725E-3</v>
      </c>
      <c r="J3666" s="18">
        <f t="shared" si="233"/>
        <v>0.13975921597998425</v>
      </c>
      <c r="K3666" s="139"/>
      <c r="M3666" s="93"/>
    </row>
    <row r="3667" spans="1:13">
      <c r="A3667" s="11">
        <f t="shared" si="234"/>
        <v>38898</v>
      </c>
      <c r="B3667" s="7">
        <v>38884</v>
      </c>
      <c r="C3667" s="2" t="s">
        <v>0</v>
      </c>
      <c r="F3667" s="11">
        <f t="shared" si="235"/>
        <v>38898</v>
      </c>
      <c r="G3667" s="7">
        <v>38884</v>
      </c>
      <c r="H3667" s="16">
        <v>29698.99</v>
      </c>
      <c r="I3667" s="17">
        <f t="shared" si="236"/>
        <v>2.0250129830586782E-2</v>
      </c>
      <c r="J3667" s="18">
        <f t="shared" si="233"/>
        <v>0.14371412147407819</v>
      </c>
      <c r="K3667" s="139"/>
      <c r="M3667" s="93"/>
    </row>
    <row r="3668" spans="1:13">
      <c r="A3668" s="11">
        <f t="shared" si="234"/>
        <v>38898</v>
      </c>
      <c r="B3668" s="7">
        <v>38887</v>
      </c>
      <c r="C3668" s="2" t="s">
        <v>0</v>
      </c>
      <c r="F3668" s="11">
        <f t="shared" si="235"/>
        <v>38898</v>
      </c>
      <c r="G3668" s="7">
        <v>38887</v>
      </c>
      <c r="H3668" s="16">
        <v>29293.360000000001</v>
      </c>
      <c r="I3668" s="17">
        <f t="shared" si="236"/>
        <v>-1.375216931624847E-2</v>
      </c>
      <c r="J3668" s="18">
        <f t="shared" si="233"/>
        <v>0.14433878904506975</v>
      </c>
      <c r="K3668" s="139"/>
      <c r="M3668" s="93"/>
    </row>
    <row r="3669" spans="1:13">
      <c r="A3669" s="11">
        <f t="shared" si="234"/>
        <v>38898</v>
      </c>
      <c r="B3669" s="7">
        <v>38888</v>
      </c>
      <c r="C3669" s="2" t="s">
        <v>0</v>
      </c>
      <c r="F3669" s="11">
        <f t="shared" si="235"/>
        <v>38898</v>
      </c>
      <c r="G3669" s="7">
        <v>38888</v>
      </c>
      <c r="H3669" s="16">
        <v>29057.26</v>
      </c>
      <c r="I3669" s="17">
        <f t="shared" si="236"/>
        <v>-8.0925031640434464E-3</v>
      </c>
      <c r="J3669" s="18">
        <f t="shared" si="233"/>
        <v>0.14412775224370886</v>
      </c>
      <c r="K3669" s="139"/>
      <c r="M3669" s="93"/>
    </row>
    <row r="3670" spans="1:13">
      <c r="A3670" s="11">
        <f t="shared" si="234"/>
        <v>38898</v>
      </c>
      <c r="B3670" s="7">
        <v>38889</v>
      </c>
      <c r="C3670" s="2" t="s">
        <v>0</v>
      </c>
      <c r="F3670" s="11">
        <f t="shared" si="235"/>
        <v>38898</v>
      </c>
      <c r="G3670" s="7">
        <v>38889</v>
      </c>
      <c r="H3670" s="16">
        <v>29398.14</v>
      </c>
      <c r="I3670" s="17">
        <f t="shared" si="236"/>
        <v>1.166304102106624E-2</v>
      </c>
      <c r="J3670" s="18">
        <f t="shared" si="233"/>
        <v>0.1449905960117141</v>
      </c>
      <c r="K3670" s="139"/>
      <c r="M3670" s="93"/>
    </row>
    <row r="3671" spans="1:13">
      <c r="A3671" s="11">
        <f t="shared" si="234"/>
        <v>38898</v>
      </c>
      <c r="B3671" s="7">
        <v>38890</v>
      </c>
      <c r="C3671" s="2" t="s">
        <v>0</v>
      </c>
      <c r="F3671" s="11">
        <f t="shared" si="235"/>
        <v>38898</v>
      </c>
      <c r="G3671" s="7">
        <v>38890</v>
      </c>
      <c r="H3671" s="16">
        <v>29950.240000000002</v>
      </c>
      <c r="I3671" s="17">
        <f t="shared" si="236"/>
        <v>1.8605930847764709E-2</v>
      </c>
      <c r="J3671" s="18">
        <f t="shared" si="233"/>
        <v>0.14804345141055317</v>
      </c>
      <c r="K3671" s="139"/>
      <c r="M3671" s="93"/>
    </row>
    <row r="3672" spans="1:13">
      <c r="A3672" s="11">
        <f t="shared" si="234"/>
        <v>38898</v>
      </c>
      <c r="B3672" s="7">
        <v>38891</v>
      </c>
      <c r="C3672" s="2" t="s">
        <v>0</v>
      </c>
      <c r="F3672" s="11">
        <f t="shared" si="235"/>
        <v>38898</v>
      </c>
      <c r="G3672" s="7">
        <v>38891</v>
      </c>
      <c r="H3672" s="16">
        <v>29674.880000000001</v>
      </c>
      <c r="I3672" s="17">
        <f t="shared" si="236"/>
        <v>-9.236441205307885E-3</v>
      </c>
      <c r="J3672" s="18">
        <f t="shared" si="233"/>
        <v>0.14874128830475564</v>
      </c>
      <c r="K3672" s="139"/>
      <c r="M3672" s="93"/>
    </row>
    <row r="3673" spans="1:13">
      <c r="A3673" s="11">
        <f t="shared" si="234"/>
        <v>38898</v>
      </c>
      <c r="B3673" s="7">
        <v>38894</v>
      </c>
      <c r="C3673" s="2" t="s">
        <v>0</v>
      </c>
      <c r="F3673" s="11">
        <f t="shared" si="235"/>
        <v>38898</v>
      </c>
      <c r="G3673" s="7">
        <v>38894</v>
      </c>
      <c r="H3673" s="16">
        <v>29757.79</v>
      </c>
      <c r="I3673" s="17">
        <f t="shared" si="236"/>
        <v>2.7900497751003742E-3</v>
      </c>
      <c r="J3673" s="18">
        <f t="shared" si="233"/>
        <v>0.14782340105555097</v>
      </c>
      <c r="K3673" s="139"/>
      <c r="M3673" s="93"/>
    </row>
    <row r="3674" spans="1:13">
      <c r="A3674" s="11">
        <f t="shared" si="234"/>
        <v>38898</v>
      </c>
      <c r="B3674" s="7">
        <v>38895</v>
      </c>
      <c r="C3674" s="2" t="s">
        <v>0</v>
      </c>
      <c r="F3674" s="11">
        <f t="shared" si="235"/>
        <v>38898</v>
      </c>
      <c r="G3674" s="7">
        <v>38895</v>
      </c>
      <c r="H3674" s="16">
        <v>29962.6</v>
      </c>
      <c r="I3674" s="17">
        <f t="shared" si="236"/>
        <v>6.8589908054113918E-3</v>
      </c>
      <c r="J3674" s="18">
        <f t="shared" si="233"/>
        <v>0.1475099166261864</v>
      </c>
      <c r="K3674" s="139"/>
      <c r="M3674" s="93"/>
    </row>
    <row r="3675" spans="1:13">
      <c r="A3675" s="11">
        <f t="shared" si="234"/>
        <v>38898</v>
      </c>
      <c r="B3675" s="7">
        <v>38896</v>
      </c>
      <c r="C3675" s="2" t="s">
        <v>0</v>
      </c>
      <c r="F3675" s="11">
        <f t="shared" si="235"/>
        <v>38898</v>
      </c>
      <c r="G3675" s="7">
        <v>38896</v>
      </c>
      <c r="H3675" s="16">
        <v>29648.41</v>
      </c>
      <c r="I3675" s="17">
        <f t="shared" si="236"/>
        <v>-1.0541438886696992E-2</v>
      </c>
      <c r="J3675" s="18">
        <f t="shared" si="233"/>
        <v>0.14861748363399344</v>
      </c>
      <c r="K3675" s="139"/>
      <c r="M3675" s="93"/>
    </row>
    <row r="3676" spans="1:13">
      <c r="A3676" s="11">
        <f t="shared" si="234"/>
        <v>38898</v>
      </c>
      <c r="B3676" s="7">
        <v>38897</v>
      </c>
      <c r="C3676" s="2" t="s">
        <v>0</v>
      </c>
      <c r="F3676" s="11">
        <f t="shared" si="235"/>
        <v>38898</v>
      </c>
      <c r="G3676" s="7">
        <v>38897</v>
      </c>
      <c r="H3676" s="16">
        <v>29946.73</v>
      </c>
      <c r="I3676" s="17">
        <f t="shared" si="236"/>
        <v>1.0011638257272264E-2</v>
      </c>
      <c r="J3676" s="18">
        <f t="shared" si="233"/>
        <v>0.14921239939709408</v>
      </c>
      <c r="K3676" s="139"/>
      <c r="M3676" s="93"/>
    </row>
    <row r="3677" spans="1:13">
      <c r="A3677" s="11">
        <f t="shared" si="234"/>
        <v>38898</v>
      </c>
      <c r="B3677" s="7">
        <v>38898</v>
      </c>
      <c r="C3677" s="2" t="s">
        <v>0</v>
      </c>
      <c r="F3677" s="11">
        <f t="shared" si="235"/>
        <v>38898</v>
      </c>
      <c r="G3677" s="7">
        <v>38898</v>
      </c>
      <c r="H3677" s="16">
        <v>30409.08</v>
      </c>
      <c r="I3677" s="17">
        <f t="shared" si="236"/>
        <v>1.5321111394730432E-2</v>
      </c>
      <c r="J3677" s="18">
        <f t="shared" ref="J3677:J3740" si="237">IF(ISNUMBER(I3677),STDEV(I3588:I3677)*SQRT(252),"")</f>
        <v>0.15110172359354296</v>
      </c>
      <c r="K3677" s="139"/>
      <c r="M3677" s="93"/>
    </row>
    <row r="3678" spans="1:13">
      <c r="A3678" s="11">
        <f t="shared" si="234"/>
        <v>38929</v>
      </c>
      <c r="B3678" s="7">
        <v>38901</v>
      </c>
      <c r="C3678" s="2" t="s">
        <v>0</v>
      </c>
      <c r="F3678" s="11">
        <f t="shared" si="235"/>
        <v>38929</v>
      </c>
      <c r="G3678" s="7">
        <v>38901</v>
      </c>
      <c r="H3678" s="16">
        <v>30517.94</v>
      </c>
      <c r="I3678" s="17">
        <f t="shared" si="236"/>
        <v>3.5734593893361759E-3</v>
      </c>
      <c r="J3678" s="18">
        <f t="shared" si="237"/>
        <v>0.15075023250817715</v>
      </c>
      <c r="K3678" s="139"/>
      <c r="M3678" s="93"/>
    </row>
    <row r="3679" spans="1:13">
      <c r="A3679" s="11">
        <f t="shared" si="234"/>
        <v>38929</v>
      </c>
      <c r="B3679" s="7">
        <v>38902</v>
      </c>
      <c r="C3679" s="2" t="s">
        <v>0</v>
      </c>
      <c r="F3679" s="11">
        <f t="shared" si="235"/>
        <v>38929</v>
      </c>
      <c r="G3679" s="7">
        <v>38902</v>
      </c>
      <c r="H3679" s="16">
        <v>30590.59</v>
      </c>
      <c r="I3679" s="17">
        <f t="shared" si="236"/>
        <v>2.377737910830595E-3</v>
      </c>
      <c r="J3679" s="18">
        <f t="shared" si="237"/>
        <v>0.15078024196850265</v>
      </c>
      <c r="K3679" s="139"/>
      <c r="M3679" s="93"/>
    </row>
    <row r="3680" spans="1:13">
      <c r="A3680" s="11">
        <f t="shared" si="234"/>
        <v>38929</v>
      </c>
      <c r="B3680" s="7">
        <v>38903</v>
      </c>
      <c r="C3680" s="2" t="s">
        <v>0</v>
      </c>
      <c r="F3680" s="11">
        <f t="shared" si="235"/>
        <v>38929</v>
      </c>
      <c r="G3680" s="7">
        <v>38903</v>
      </c>
      <c r="H3680" s="16">
        <v>30545.27</v>
      </c>
      <c r="I3680" s="17">
        <f t="shared" si="236"/>
        <v>-1.4825998457042777E-3</v>
      </c>
      <c r="J3680" s="18">
        <f t="shared" si="237"/>
        <v>0.1488070350422464</v>
      </c>
      <c r="K3680" s="139"/>
      <c r="M3680" s="93"/>
    </row>
    <row r="3681" spans="1:13">
      <c r="A3681" s="11">
        <f t="shared" si="234"/>
        <v>38929</v>
      </c>
      <c r="B3681" s="7">
        <v>38904</v>
      </c>
      <c r="C3681" s="2" t="s">
        <v>0</v>
      </c>
      <c r="F3681" s="11">
        <f t="shared" si="235"/>
        <v>38929</v>
      </c>
      <c r="G3681" s="7">
        <v>38904</v>
      </c>
      <c r="H3681" s="16">
        <v>30684.48</v>
      </c>
      <c r="I3681" s="17">
        <f t="shared" si="236"/>
        <v>4.5471438268079069E-3</v>
      </c>
      <c r="J3681" s="18">
        <f t="shared" si="237"/>
        <v>0.14776733261208752</v>
      </c>
      <c r="K3681" s="139"/>
      <c r="M3681" s="93"/>
    </row>
    <row r="3682" spans="1:13">
      <c r="A3682" s="11">
        <f t="shared" si="234"/>
        <v>38929</v>
      </c>
      <c r="B3682" s="7">
        <v>38905</v>
      </c>
      <c r="C3682" s="2" t="s">
        <v>0</v>
      </c>
      <c r="F3682" s="11">
        <f t="shared" si="235"/>
        <v>38929</v>
      </c>
      <c r="G3682" s="7">
        <v>38905</v>
      </c>
      <c r="H3682" s="16">
        <v>30774.1</v>
      </c>
      <c r="I3682" s="17">
        <f t="shared" si="236"/>
        <v>2.9164378195107705E-3</v>
      </c>
      <c r="J3682" s="18">
        <f t="shared" si="237"/>
        <v>0.14778980162415853</v>
      </c>
      <c r="K3682" s="139"/>
      <c r="M3682" s="93"/>
    </row>
    <row r="3683" spans="1:13">
      <c r="A3683" s="11">
        <f t="shared" si="234"/>
        <v>38929</v>
      </c>
      <c r="B3683" s="7">
        <v>38908</v>
      </c>
      <c r="C3683" s="2" t="s">
        <v>0</v>
      </c>
      <c r="F3683" s="11">
        <f t="shared" si="235"/>
        <v>38929</v>
      </c>
      <c r="G3683" s="7">
        <v>38908</v>
      </c>
      <c r="H3683" s="16">
        <v>30821.29</v>
      </c>
      <c r="I3683" s="17">
        <f t="shared" si="236"/>
        <v>1.5322578275024353E-3</v>
      </c>
      <c r="J3683" s="18">
        <f t="shared" si="237"/>
        <v>0.14777259462499734</v>
      </c>
      <c r="K3683" s="139"/>
      <c r="M3683" s="93"/>
    </row>
    <row r="3684" spans="1:13">
      <c r="A3684" s="11">
        <f t="shared" si="234"/>
        <v>38929</v>
      </c>
      <c r="B3684" s="7">
        <v>38909</v>
      </c>
      <c r="C3684" s="2" t="s">
        <v>0</v>
      </c>
      <c r="F3684" s="11">
        <f t="shared" si="235"/>
        <v>38929</v>
      </c>
      <c r="G3684" s="7">
        <v>38909</v>
      </c>
      <c r="H3684" s="16">
        <v>30607.79</v>
      </c>
      <c r="I3684" s="17">
        <f t="shared" si="236"/>
        <v>-6.951133230761815E-3</v>
      </c>
      <c r="J3684" s="18">
        <f t="shared" si="237"/>
        <v>0.14802375983632754</v>
      </c>
      <c r="K3684" s="139"/>
      <c r="M3684" s="93"/>
    </row>
    <row r="3685" spans="1:13">
      <c r="A3685" s="11">
        <f t="shared" si="234"/>
        <v>38929</v>
      </c>
      <c r="B3685" s="7">
        <v>38910</v>
      </c>
      <c r="C3685" s="2" t="s">
        <v>0</v>
      </c>
      <c r="F3685" s="11">
        <f t="shared" si="235"/>
        <v>38929</v>
      </c>
      <c r="G3685" s="7">
        <v>38910</v>
      </c>
      <c r="H3685" s="16">
        <v>30736.51</v>
      </c>
      <c r="I3685" s="17">
        <f t="shared" si="236"/>
        <v>4.1966470859183223E-3</v>
      </c>
      <c r="J3685" s="18">
        <f t="shared" si="237"/>
        <v>0.14810349653437591</v>
      </c>
      <c r="K3685" s="139"/>
      <c r="M3685" s="93"/>
    </row>
    <row r="3686" spans="1:13">
      <c r="A3686" s="11">
        <f t="shared" si="234"/>
        <v>38929</v>
      </c>
      <c r="B3686" s="7">
        <v>38911</v>
      </c>
      <c r="C3686" s="2" t="s">
        <v>0</v>
      </c>
      <c r="F3686" s="11">
        <f t="shared" si="235"/>
        <v>38929</v>
      </c>
      <c r="G3686" s="7">
        <v>38911</v>
      </c>
      <c r="H3686" s="16">
        <v>30475.86</v>
      </c>
      <c r="I3686" s="17">
        <f t="shared" si="236"/>
        <v>-8.516303987393059E-3</v>
      </c>
      <c r="J3686" s="18">
        <f t="shared" si="237"/>
        <v>0.14874756236281647</v>
      </c>
      <c r="K3686" s="139"/>
      <c r="M3686" s="93"/>
    </row>
    <row r="3687" spans="1:13">
      <c r="A3687" s="11">
        <f t="shared" si="234"/>
        <v>38929</v>
      </c>
      <c r="B3687" s="7">
        <v>38912</v>
      </c>
      <c r="C3687" s="2" t="s">
        <v>0</v>
      </c>
      <c r="F3687" s="11">
        <f t="shared" si="235"/>
        <v>38929</v>
      </c>
      <c r="G3687" s="7">
        <v>38912</v>
      </c>
      <c r="H3687" s="16">
        <v>29767.46</v>
      </c>
      <c r="I3687" s="17">
        <f t="shared" si="236"/>
        <v>-2.3519044226585951E-2</v>
      </c>
      <c r="J3687" s="18">
        <f t="shared" si="237"/>
        <v>0.15408934050850384</v>
      </c>
      <c r="K3687" s="139"/>
      <c r="M3687" s="93"/>
    </row>
    <row r="3688" spans="1:13">
      <c r="A3688" s="11">
        <f t="shared" si="234"/>
        <v>38929</v>
      </c>
      <c r="B3688" s="7">
        <v>38915</v>
      </c>
      <c r="C3688" s="2" t="s">
        <v>0</v>
      </c>
      <c r="F3688" s="11">
        <f t="shared" si="235"/>
        <v>38929</v>
      </c>
      <c r="G3688" s="7">
        <v>38915</v>
      </c>
      <c r="H3688" s="16">
        <v>29708.14</v>
      </c>
      <c r="I3688" s="17">
        <f t="shared" si="236"/>
        <v>-1.9947682636246513E-3</v>
      </c>
      <c r="J3688" s="18">
        <f t="shared" si="237"/>
        <v>0.1526876089896918</v>
      </c>
      <c r="K3688" s="139"/>
      <c r="M3688" s="93"/>
    </row>
    <row r="3689" spans="1:13">
      <c r="A3689" s="11">
        <f t="shared" si="234"/>
        <v>38929</v>
      </c>
      <c r="B3689" s="7">
        <v>38916</v>
      </c>
      <c r="C3689" s="2" t="s">
        <v>0</v>
      </c>
      <c r="F3689" s="11">
        <f t="shared" si="235"/>
        <v>38929</v>
      </c>
      <c r="G3689" s="7">
        <v>38916</v>
      </c>
      <c r="H3689" s="16">
        <v>29508.14</v>
      </c>
      <c r="I3689" s="17">
        <f t="shared" si="236"/>
        <v>-6.7549248444149163E-3</v>
      </c>
      <c r="J3689" s="18">
        <f t="shared" si="237"/>
        <v>0.15298215140281807</v>
      </c>
      <c r="K3689" s="139"/>
      <c r="M3689" s="93"/>
    </row>
    <row r="3690" spans="1:13">
      <c r="A3690" s="11">
        <f t="shared" si="234"/>
        <v>38929</v>
      </c>
      <c r="B3690" s="7">
        <v>38917</v>
      </c>
      <c r="C3690" s="2" t="s">
        <v>0</v>
      </c>
      <c r="F3690" s="11">
        <f t="shared" si="235"/>
        <v>38929</v>
      </c>
      <c r="G3690" s="7">
        <v>38917</v>
      </c>
      <c r="H3690" s="16">
        <v>29367.7</v>
      </c>
      <c r="I3690" s="17">
        <f t="shared" si="236"/>
        <v>-4.7707265447353223E-3</v>
      </c>
      <c r="J3690" s="18">
        <f t="shared" si="237"/>
        <v>0.15311996432889566</v>
      </c>
      <c r="K3690" s="139"/>
      <c r="M3690" s="93"/>
    </row>
    <row r="3691" spans="1:13">
      <c r="A3691" s="11">
        <f t="shared" si="234"/>
        <v>38929</v>
      </c>
      <c r="B3691" s="7">
        <v>38918</v>
      </c>
      <c r="C3691" s="2" t="s">
        <v>0</v>
      </c>
      <c r="F3691" s="11">
        <f t="shared" si="235"/>
        <v>38929</v>
      </c>
      <c r="G3691" s="7">
        <v>38918</v>
      </c>
      <c r="H3691" s="16">
        <v>29945.65</v>
      </c>
      <c r="I3691" s="17">
        <f t="shared" si="236"/>
        <v>1.9488641000550998E-2</v>
      </c>
      <c r="J3691" s="18">
        <f t="shared" si="237"/>
        <v>0.15619313682483832</v>
      </c>
      <c r="K3691" s="139"/>
      <c r="M3691" s="93"/>
    </row>
    <row r="3692" spans="1:13">
      <c r="A3692" s="11">
        <f t="shared" si="234"/>
        <v>38929</v>
      </c>
      <c r="B3692" s="7">
        <v>38919</v>
      </c>
      <c r="C3692" s="2" t="s">
        <v>0</v>
      </c>
      <c r="F3692" s="11">
        <f t="shared" si="235"/>
        <v>38929</v>
      </c>
      <c r="G3692" s="7">
        <v>38919</v>
      </c>
      <c r="H3692" s="16">
        <v>29732.73</v>
      </c>
      <c r="I3692" s="17">
        <f t="shared" si="236"/>
        <v>-7.135612710532137E-3</v>
      </c>
      <c r="J3692" s="18">
        <f t="shared" si="237"/>
        <v>0.15665177028546778</v>
      </c>
      <c r="K3692" s="139"/>
      <c r="M3692" s="93"/>
    </row>
    <row r="3693" spans="1:13">
      <c r="A3693" s="11">
        <f t="shared" si="234"/>
        <v>38929</v>
      </c>
      <c r="B3693" s="7">
        <v>38922</v>
      </c>
      <c r="C3693" s="2" t="s">
        <v>0</v>
      </c>
      <c r="F3693" s="11">
        <f t="shared" si="235"/>
        <v>38929</v>
      </c>
      <c r="G3693" s="7">
        <v>38922</v>
      </c>
      <c r="H3693" s="16">
        <v>29577.57</v>
      </c>
      <c r="I3693" s="17">
        <f t="shared" si="236"/>
        <v>-5.2321554254289851E-3</v>
      </c>
      <c r="J3693" s="18">
        <f t="shared" si="237"/>
        <v>0.15660298165200814</v>
      </c>
      <c r="K3693" s="139"/>
      <c r="M3693" s="93"/>
    </row>
    <row r="3694" spans="1:13">
      <c r="A3694" s="11">
        <f t="shared" si="234"/>
        <v>38929</v>
      </c>
      <c r="B3694" s="7">
        <v>38923</v>
      </c>
      <c r="C3694" s="2" t="s">
        <v>0</v>
      </c>
      <c r="F3694" s="11">
        <f t="shared" si="235"/>
        <v>38929</v>
      </c>
      <c r="G3694" s="7">
        <v>38923</v>
      </c>
      <c r="H3694" s="16">
        <v>29925.05</v>
      </c>
      <c r="I3694" s="17">
        <f t="shared" si="236"/>
        <v>1.1679618479687596E-2</v>
      </c>
      <c r="J3694" s="18">
        <f t="shared" si="237"/>
        <v>0.1577937047049206</v>
      </c>
      <c r="K3694" s="139"/>
      <c r="M3694" s="93"/>
    </row>
    <row r="3695" spans="1:13">
      <c r="A3695" s="11">
        <f t="shared" si="234"/>
        <v>38929</v>
      </c>
      <c r="B3695" s="7">
        <v>38924</v>
      </c>
      <c r="C3695" s="2" t="s">
        <v>0</v>
      </c>
      <c r="F3695" s="11">
        <f t="shared" si="235"/>
        <v>38929</v>
      </c>
      <c r="G3695" s="7">
        <v>38924</v>
      </c>
      <c r="H3695" s="16">
        <v>29583.23</v>
      </c>
      <c r="I3695" s="17">
        <f t="shared" si="236"/>
        <v>-1.1488275562848484E-2</v>
      </c>
      <c r="J3695" s="18">
        <f t="shared" si="237"/>
        <v>0.15880245274524066</v>
      </c>
      <c r="K3695" s="139"/>
      <c r="M3695" s="93"/>
    </row>
    <row r="3696" spans="1:13">
      <c r="A3696" s="11">
        <f t="shared" si="234"/>
        <v>38929</v>
      </c>
      <c r="B3696" s="7">
        <v>38925</v>
      </c>
      <c r="C3696" s="2" t="s">
        <v>0</v>
      </c>
      <c r="F3696" s="11">
        <f t="shared" si="235"/>
        <v>38929</v>
      </c>
      <c r="G3696" s="7">
        <v>38925</v>
      </c>
      <c r="H3696" s="16">
        <v>30016.52</v>
      </c>
      <c r="I3696" s="17">
        <f t="shared" si="236"/>
        <v>1.4540250044001725E-2</v>
      </c>
      <c r="J3696" s="18">
        <f t="shared" si="237"/>
        <v>0.16051355893816358</v>
      </c>
      <c r="K3696" s="139"/>
      <c r="M3696" s="93"/>
    </row>
    <row r="3697" spans="1:13">
      <c r="A3697" s="11">
        <f t="shared" si="234"/>
        <v>38929</v>
      </c>
      <c r="B3697" s="7">
        <v>38926</v>
      </c>
      <c r="C3697" s="2" t="s">
        <v>0</v>
      </c>
      <c r="F3697" s="11">
        <f t="shared" si="235"/>
        <v>38929</v>
      </c>
      <c r="G3697" s="7">
        <v>38926</v>
      </c>
      <c r="H3697" s="16">
        <v>29717.57</v>
      </c>
      <c r="I3697" s="17">
        <f t="shared" si="236"/>
        <v>-1.0009443383274802E-2</v>
      </c>
      <c r="J3697" s="18">
        <f t="shared" si="237"/>
        <v>0.16138444600907748</v>
      </c>
      <c r="K3697" s="139"/>
      <c r="M3697" s="93"/>
    </row>
    <row r="3698" spans="1:13">
      <c r="A3698" s="11">
        <f t="shared" si="234"/>
        <v>38929</v>
      </c>
      <c r="B3698" s="7">
        <v>38929</v>
      </c>
      <c r="C3698" s="2" t="s">
        <v>0</v>
      </c>
      <c r="F3698" s="11">
        <f t="shared" si="235"/>
        <v>38929</v>
      </c>
      <c r="G3698" s="7">
        <v>38929</v>
      </c>
      <c r="H3698" s="16">
        <v>29883.74</v>
      </c>
      <c r="I3698" s="17">
        <f t="shared" si="236"/>
        <v>5.5760663835543733E-3</v>
      </c>
      <c r="J3698" s="18">
        <f t="shared" si="237"/>
        <v>0.16063749733594365</v>
      </c>
      <c r="K3698" s="139"/>
      <c r="M3698" s="93"/>
    </row>
    <row r="3699" spans="1:13">
      <c r="A3699" s="11">
        <f t="shared" si="234"/>
        <v>38960</v>
      </c>
      <c r="B3699" s="7">
        <v>38930</v>
      </c>
      <c r="C3699" s="2" t="s">
        <v>0</v>
      </c>
      <c r="F3699" s="11">
        <f t="shared" si="235"/>
        <v>38960</v>
      </c>
      <c r="G3699" s="7">
        <v>38930</v>
      </c>
      <c r="H3699" s="16">
        <v>29858.66</v>
      </c>
      <c r="I3699" s="17">
        <f t="shared" si="236"/>
        <v>-8.3960475217998982E-4</v>
      </c>
      <c r="J3699" s="18">
        <f t="shared" si="237"/>
        <v>0.16064030358402592</v>
      </c>
      <c r="K3699" s="139"/>
      <c r="M3699" s="93"/>
    </row>
    <row r="3700" spans="1:13">
      <c r="A3700" s="11">
        <f t="shared" si="234"/>
        <v>38960</v>
      </c>
      <c r="B3700" s="7">
        <v>38931</v>
      </c>
      <c r="C3700" s="2" t="s">
        <v>0</v>
      </c>
      <c r="F3700" s="11">
        <f t="shared" si="235"/>
        <v>38960</v>
      </c>
      <c r="G3700" s="7">
        <v>38931</v>
      </c>
      <c r="H3700" s="16">
        <v>29556.32</v>
      </c>
      <c r="I3700" s="17">
        <f t="shared" si="236"/>
        <v>-1.0177319243020727E-2</v>
      </c>
      <c r="J3700" s="18">
        <f t="shared" si="237"/>
        <v>0.1615032288075321</v>
      </c>
      <c r="K3700" s="139"/>
      <c r="M3700" s="93"/>
    </row>
    <row r="3701" spans="1:13">
      <c r="A3701" s="11">
        <f t="shared" si="234"/>
        <v>38960</v>
      </c>
      <c r="B3701" s="7">
        <v>38932</v>
      </c>
      <c r="C3701" s="2" t="s">
        <v>0</v>
      </c>
      <c r="F3701" s="11">
        <f t="shared" si="235"/>
        <v>38960</v>
      </c>
      <c r="G3701" s="7">
        <v>38932</v>
      </c>
      <c r="H3701" s="16">
        <v>29951.58</v>
      </c>
      <c r="I3701" s="17">
        <f t="shared" si="236"/>
        <v>1.3284481988319585E-2</v>
      </c>
      <c r="J3701" s="18">
        <f t="shared" si="237"/>
        <v>0.16286659756395039</v>
      </c>
      <c r="K3701" s="139"/>
      <c r="M3701" s="93"/>
    </row>
    <row r="3702" spans="1:13">
      <c r="A3702" s="11">
        <f t="shared" si="234"/>
        <v>38960</v>
      </c>
      <c r="B3702" s="7">
        <v>38933</v>
      </c>
      <c r="C3702" s="2" t="s">
        <v>0</v>
      </c>
      <c r="F3702" s="11">
        <f t="shared" si="235"/>
        <v>38960</v>
      </c>
      <c r="G3702" s="7">
        <v>38933</v>
      </c>
      <c r="H3702" s="16">
        <v>29706.29</v>
      </c>
      <c r="I3702" s="17">
        <f t="shared" si="236"/>
        <v>-8.2232698637042141E-3</v>
      </c>
      <c r="J3702" s="18">
        <f t="shared" si="237"/>
        <v>0.16333358724352692</v>
      </c>
      <c r="K3702" s="139"/>
      <c r="M3702" s="93"/>
    </row>
    <row r="3703" spans="1:13">
      <c r="A3703" s="11">
        <f t="shared" si="234"/>
        <v>38960</v>
      </c>
      <c r="B3703" s="7">
        <v>38936</v>
      </c>
      <c r="C3703" s="2" t="s">
        <v>0</v>
      </c>
      <c r="F3703" s="11">
        <f t="shared" si="235"/>
        <v>38960</v>
      </c>
      <c r="G3703" s="7">
        <v>38936</v>
      </c>
      <c r="H3703" s="16">
        <v>29738.95</v>
      </c>
      <c r="I3703" s="17">
        <f t="shared" si="236"/>
        <v>1.0988265262683262E-3</v>
      </c>
      <c r="J3703" s="18">
        <f t="shared" si="237"/>
        <v>0.16244887493257482</v>
      </c>
      <c r="K3703" s="139"/>
      <c r="M3703" s="93"/>
    </row>
    <row r="3704" spans="1:13">
      <c r="A3704" s="11">
        <f t="shared" si="234"/>
        <v>38960</v>
      </c>
      <c r="B3704" s="7">
        <v>38937</v>
      </c>
      <c r="C3704" s="2" t="s">
        <v>0</v>
      </c>
      <c r="F3704" s="11">
        <f t="shared" si="235"/>
        <v>38960</v>
      </c>
      <c r="G3704" s="7">
        <v>38937</v>
      </c>
      <c r="H3704" s="16">
        <v>30119.16</v>
      </c>
      <c r="I3704" s="17">
        <f t="shared" si="236"/>
        <v>1.2703879673054756E-2</v>
      </c>
      <c r="J3704" s="18">
        <f t="shared" si="237"/>
        <v>0.16382963519525282</v>
      </c>
      <c r="K3704" s="139"/>
      <c r="M3704" s="93"/>
    </row>
    <row r="3705" spans="1:13">
      <c r="A3705" s="11">
        <f t="shared" si="234"/>
        <v>38960</v>
      </c>
      <c r="B3705" s="7">
        <v>38938</v>
      </c>
      <c r="C3705" s="2" t="s">
        <v>0</v>
      </c>
      <c r="F3705" s="11">
        <f t="shared" si="235"/>
        <v>38960</v>
      </c>
      <c r="G3705" s="7">
        <v>38938</v>
      </c>
      <c r="H3705" s="16">
        <v>29775.5</v>
      </c>
      <c r="I3705" s="17">
        <f t="shared" si="236"/>
        <v>-1.1475606384967169E-2</v>
      </c>
      <c r="J3705" s="18">
        <f t="shared" si="237"/>
        <v>0.1642323477267526</v>
      </c>
      <c r="K3705" s="139"/>
      <c r="M3705" s="93"/>
    </row>
    <row r="3706" spans="1:13">
      <c r="A3706" s="11">
        <f t="shared" si="234"/>
        <v>38960</v>
      </c>
      <c r="B3706" s="7">
        <v>38939</v>
      </c>
      <c r="C3706" s="2" t="s">
        <v>0</v>
      </c>
      <c r="F3706" s="11">
        <f t="shared" si="235"/>
        <v>38960</v>
      </c>
      <c r="G3706" s="7">
        <v>38939</v>
      </c>
      <c r="H3706" s="16">
        <v>29722.09</v>
      </c>
      <c r="I3706" s="17">
        <f t="shared" si="236"/>
        <v>-1.7953673198045819E-3</v>
      </c>
      <c r="J3706" s="18">
        <f t="shared" si="237"/>
        <v>0.16387914935409864</v>
      </c>
      <c r="K3706" s="139"/>
      <c r="M3706" s="93"/>
    </row>
    <row r="3707" spans="1:13">
      <c r="A3707" s="11">
        <f t="shared" si="234"/>
        <v>38960</v>
      </c>
      <c r="B3707" s="7">
        <v>38940</v>
      </c>
      <c r="C3707" s="2" t="s">
        <v>0</v>
      </c>
      <c r="F3707" s="11">
        <f t="shared" si="235"/>
        <v>38960</v>
      </c>
      <c r="G3707" s="7">
        <v>38940</v>
      </c>
      <c r="H3707" s="16">
        <v>29700.99</v>
      </c>
      <c r="I3707" s="17">
        <f t="shared" si="236"/>
        <v>-7.1016180537181455E-4</v>
      </c>
      <c r="J3707" s="18">
        <f t="shared" si="237"/>
        <v>0.16387573302783864</v>
      </c>
      <c r="K3707" s="139"/>
      <c r="M3707" s="93"/>
    </row>
    <row r="3708" spans="1:13">
      <c r="A3708" s="11">
        <f t="shared" si="234"/>
        <v>38960</v>
      </c>
      <c r="B3708" s="7">
        <v>38943</v>
      </c>
      <c r="C3708" s="2" t="s">
        <v>0</v>
      </c>
      <c r="F3708" s="11">
        <f t="shared" si="235"/>
        <v>38960</v>
      </c>
      <c r="G3708" s="7">
        <v>38943</v>
      </c>
      <c r="H3708" s="16">
        <v>29885.94</v>
      </c>
      <c r="I3708" s="17">
        <f t="shared" si="236"/>
        <v>6.2077571017516778E-3</v>
      </c>
      <c r="J3708" s="18">
        <f t="shared" si="237"/>
        <v>0.1638012942665471</v>
      </c>
      <c r="K3708" s="139"/>
      <c r="M3708" s="93"/>
    </row>
    <row r="3709" spans="1:13">
      <c r="A3709" s="11">
        <f t="shared" si="234"/>
        <v>38960</v>
      </c>
      <c r="B3709" s="7">
        <v>38944</v>
      </c>
      <c r="C3709" s="2" t="s">
        <v>0</v>
      </c>
      <c r="F3709" s="11">
        <f t="shared" si="235"/>
        <v>38960</v>
      </c>
      <c r="G3709" s="7">
        <v>38944</v>
      </c>
      <c r="H3709" s="16">
        <v>29676.59</v>
      </c>
      <c r="I3709" s="17">
        <f t="shared" si="236"/>
        <v>-7.0296161729169688E-3</v>
      </c>
      <c r="J3709" s="18">
        <f t="shared" si="237"/>
        <v>0.16357530705220466</v>
      </c>
      <c r="K3709" s="139"/>
      <c r="M3709" s="93"/>
    </row>
    <row r="3710" spans="1:13">
      <c r="A3710" s="11">
        <f t="shared" si="234"/>
        <v>38960</v>
      </c>
      <c r="B3710" s="7">
        <v>38945</v>
      </c>
      <c r="C3710" s="2" t="s">
        <v>0</v>
      </c>
      <c r="F3710" s="11">
        <f t="shared" si="235"/>
        <v>38960</v>
      </c>
      <c r="G3710" s="7">
        <v>38945</v>
      </c>
      <c r="H3710" s="16">
        <v>29828.47</v>
      </c>
      <c r="I3710" s="17">
        <f t="shared" si="236"/>
        <v>5.1047870489684252E-3</v>
      </c>
      <c r="J3710" s="18">
        <f t="shared" si="237"/>
        <v>0.16313016340565045</v>
      </c>
      <c r="K3710" s="139"/>
      <c r="M3710" s="93"/>
    </row>
    <row r="3711" spans="1:13">
      <c r="A3711" s="11">
        <f t="shared" si="234"/>
        <v>38960</v>
      </c>
      <c r="B3711" s="7">
        <v>38946</v>
      </c>
      <c r="C3711" s="2" t="s">
        <v>0</v>
      </c>
      <c r="F3711" s="11">
        <f t="shared" si="235"/>
        <v>38960</v>
      </c>
      <c r="G3711" s="7">
        <v>38946</v>
      </c>
      <c r="H3711" s="16">
        <v>30395.27</v>
      </c>
      <c r="I3711" s="17">
        <f t="shared" si="236"/>
        <v>1.8823697636958295E-2</v>
      </c>
      <c r="J3711" s="18">
        <f t="shared" si="237"/>
        <v>0.16624560272810388</v>
      </c>
      <c r="K3711" s="139"/>
      <c r="M3711" s="93"/>
    </row>
    <row r="3712" spans="1:13">
      <c r="A3712" s="11">
        <f t="shared" si="234"/>
        <v>38960</v>
      </c>
      <c r="B3712" s="7">
        <v>38947</v>
      </c>
      <c r="C3712" s="2" t="s">
        <v>0</v>
      </c>
      <c r="F3712" s="11">
        <f t="shared" si="235"/>
        <v>38960</v>
      </c>
      <c r="G3712" s="7">
        <v>38947</v>
      </c>
      <c r="H3712" s="16">
        <v>30375.200000000001</v>
      </c>
      <c r="I3712" s="17">
        <f t="shared" si="236"/>
        <v>-6.6051820002993925E-4</v>
      </c>
      <c r="J3712" s="18">
        <f t="shared" si="237"/>
        <v>0.16624794999424536</v>
      </c>
      <c r="K3712" s="139"/>
      <c r="M3712" s="93"/>
    </row>
    <row r="3713" spans="1:13">
      <c r="A3713" s="11">
        <f t="shared" si="234"/>
        <v>38960</v>
      </c>
      <c r="B3713" s="7">
        <v>38950</v>
      </c>
      <c r="C3713" s="2" t="s">
        <v>0</v>
      </c>
      <c r="F3713" s="11">
        <f t="shared" si="235"/>
        <v>38960</v>
      </c>
      <c r="G3713" s="7">
        <v>38950</v>
      </c>
      <c r="H3713" s="16">
        <v>30498.14</v>
      </c>
      <c r="I3713" s="17">
        <f t="shared" si="236"/>
        <v>4.0392121460572465E-3</v>
      </c>
      <c r="J3713" s="18">
        <f t="shared" si="237"/>
        <v>0.16639472762122462</v>
      </c>
      <c r="K3713" s="139"/>
      <c r="M3713" s="93"/>
    </row>
    <row r="3714" spans="1:13">
      <c r="A3714" s="11">
        <f t="shared" si="234"/>
        <v>38960</v>
      </c>
      <c r="B3714" s="7">
        <v>38951</v>
      </c>
      <c r="C3714" s="2" t="s">
        <v>0</v>
      </c>
      <c r="F3714" s="11">
        <f t="shared" si="235"/>
        <v>38960</v>
      </c>
      <c r="G3714" s="7">
        <v>38951</v>
      </c>
      <c r="H3714" s="16">
        <v>30574.16</v>
      </c>
      <c r="I3714" s="17">
        <f t="shared" si="236"/>
        <v>2.4895096226002131E-3</v>
      </c>
      <c r="J3714" s="18">
        <f t="shared" si="237"/>
        <v>0.16472865901445269</v>
      </c>
      <c r="K3714" s="139"/>
      <c r="M3714" s="93"/>
    </row>
    <row r="3715" spans="1:13">
      <c r="A3715" s="11">
        <f t="shared" ref="A3715:A3778" si="238">EOMONTH(B3715,0)</f>
        <v>38960</v>
      </c>
      <c r="B3715" s="7">
        <v>38952</v>
      </c>
      <c r="C3715" s="2" t="s">
        <v>0</v>
      </c>
      <c r="F3715" s="11">
        <f t="shared" ref="F3715:F3778" si="239">EOMONTH(G3715,0)</f>
        <v>38960</v>
      </c>
      <c r="G3715" s="7">
        <v>38952</v>
      </c>
      <c r="H3715" s="16">
        <v>30614.240000000002</v>
      </c>
      <c r="I3715" s="17">
        <f t="shared" si="236"/>
        <v>1.310052419485806E-3</v>
      </c>
      <c r="J3715" s="18">
        <f t="shared" si="237"/>
        <v>0.16434080828489867</v>
      </c>
      <c r="K3715" s="139"/>
      <c r="M3715" s="93"/>
    </row>
    <row r="3716" spans="1:13">
      <c r="A3716" s="11">
        <f t="shared" si="238"/>
        <v>38960</v>
      </c>
      <c r="B3716" s="7">
        <v>38953</v>
      </c>
      <c r="C3716" s="2" t="s">
        <v>0</v>
      </c>
      <c r="F3716" s="11">
        <f t="shared" si="239"/>
        <v>38960</v>
      </c>
      <c r="G3716" s="7">
        <v>38953</v>
      </c>
      <c r="H3716" s="16">
        <v>30053.18</v>
      </c>
      <c r="I3716" s="17">
        <f t="shared" ref="I3716:I3779" si="240">IF(AND(ISNUMBER(H3715),ISNUMBER(H3716)),LN(H3716/H3715)," ")</f>
        <v>-1.8496781179739345E-2</v>
      </c>
      <c r="J3716" s="18">
        <f t="shared" si="237"/>
        <v>0.16713803741257807</v>
      </c>
      <c r="K3716" s="139"/>
      <c r="M3716" s="93"/>
    </row>
    <row r="3717" spans="1:13">
      <c r="A3717" s="11">
        <f t="shared" si="238"/>
        <v>38960</v>
      </c>
      <c r="B3717" s="7">
        <v>38954</v>
      </c>
      <c r="C3717" s="2" t="s">
        <v>0</v>
      </c>
      <c r="F3717" s="11">
        <f t="shared" si="239"/>
        <v>38960</v>
      </c>
      <c r="G3717" s="7">
        <v>38954</v>
      </c>
      <c r="H3717" s="16">
        <v>30272.01</v>
      </c>
      <c r="I3717" s="17">
        <f t="shared" si="240"/>
        <v>7.2550441981002172E-3</v>
      </c>
      <c r="J3717" s="18">
        <f t="shared" si="237"/>
        <v>0.16745411770939722</v>
      </c>
      <c r="K3717" s="139"/>
      <c r="M3717" s="93"/>
    </row>
    <row r="3718" spans="1:13">
      <c r="A3718" s="11">
        <f t="shared" si="238"/>
        <v>38960</v>
      </c>
      <c r="B3718" s="7">
        <v>38957</v>
      </c>
      <c r="C3718" s="2" t="s">
        <v>0</v>
      </c>
      <c r="F3718" s="11">
        <f t="shared" si="239"/>
        <v>38960</v>
      </c>
      <c r="G3718" s="7">
        <v>38957</v>
      </c>
      <c r="H3718" s="16">
        <v>30297.29</v>
      </c>
      <c r="I3718" s="17">
        <f t="shared" si="240"/>
        <v>8.3474636384867464E-4</v>
      </c>
      <c r="J3718" s="18">
        <f t="shared" si="237"/>
        <v>0.16732428762867832</v>
      </c>
      <c r="K3718" s="139"/>
      <c r="M3718" s="93"/>
    </row>
    <row r="3719" spans="1:13">
      <c r="A3719" s="11">
        <f t="shared" si="238"/>
        <v>38960</v>
      </c>
      <c r="B3719" s="7">
        <v>38958</v>
      </c>
      <c r="C3719" s="2" t="s">
        <v>0</v>
      </c>
      <c r="F3719" s="11">
        <f t="shared" si="239"/>
        <v>38960</v>
      </c>
      <c r="G3719" s="7">
        <v>38958</v>
      </c>
      <c r="H3719" s="16">
        <v>30565.91</v>
      </c>
      <c r="I3719" s="17">
        <f t="shared" si="240"/>
        <v>8.8270660817018048E-3</v>
      </c>
      <c r="J3719" s="18">
        <f t="shared" si="237"/>
        <v>0.1680292120498095</v>
      </c>
      <c r="K3719" s="139"/>
      <c r="M3719" s="93"/>
    </row>
    <row r="3720" spans="1:13">
      <c r="A3720" s="11">
        <f t="shared" si="238"/>
        <v>38960</v>
      </c>
      <c r="B3720" s="7">
        <v>38959</v>
      </c>
      <c r="C3720" s="2" t="s">
        <v>0</v>
      </c>
      <c r="F3720" s="11">
        <f t="shared" si="239"/>
        <v>38960</v>
      </c>
      <c r="G3720" s="7">
        <v>38959</v>
      </c>
      <c r="H3720" s="16">
        <v>30571.48</v>
      </c>
      <c r="I3720" s="17">
        <f t="shared" si="240"/>
        <v>1.8221255488369003E-4</v>
      </c>
      <c r="J3720" s="18">
        <f t="shared" si="237"/>
        <v>0.16697865809532739</v>
      </c>
      <c r="K3720" s="139"/>
      <c r="M3720" s="93"/>
    </row>
    <row r="3721" spans="1:13">
      <c r="A3721" s="11">
        <f t="shared" si="238"/>
        <v>38960</v>
      </c>
      <c r="B3721" s="7">
        <v>38960</v>
      </c>
      <c r="C3721" s="2" t="s">
        <v>0</v>
      </c>
      <c r="F3721" s="11">
        <f t="shared" si="239"/>
        <v>38960</v>
      </c>
      <c r="G3721" s="7">
        <v>38960</v>
      </c>
      <c r="H3721" s="16">
        <v>30878.76</v>
      </c>
      <c r="I3721" s="17">
        <f t="shared" si="240"/>
        <v>1.0001020701795749E-2</v>
      </c>
      <c r="J3721" s="18">
        <f t="shared" si="237"/>
        <v>0.16767822546172823</v>
      </c>
      <c r="K3721" s="139"/>
      <c r="M3721" s="93"/>
    </row>
    <row r="3722" spans="1:13">
      <c r="A3722" s="11">
        <f t="shared" si="238"/>
        <v>38990</v>
      </c>
      <c r="B3722" s="7">
        <v>38961</v>
      </c>
      <c r="C3722" s="2" t="s">
        <v>0</v>
      </c>
      <c r="F3722" s="11">
        <f t="shared" si="239"/>
        <v>38990</v>
      </c>
      <c r="G3722" s="7">
        <v>38961</v>
      </c>
      <c r="H3722" s="16">
        <v>30783.02</v>
      </c>
      <c r="I3722" s="17">
        <f t="shared" si="240"/>
        <v>-3.1053296526836896E-3</v>
      </c>
      <c r="J3722" s="18">
        <f t="shared" si="237"/>
        <v>0.1672479731663139</v>
      </c>
      <c r="K3722" s="139"/>
      <c r="M3722" s="93"/>
    </row>
    <row r="3723" spans="1:13">
      <c r="A3723" s="11">
        <f t="shared" si="238"/>
        <v>38990</v>
      </c>
      <c r="B3723" s="7">
        <v>38964</v>
      </c>
      <c r="C3723" s="2" t="s">
        <v>0</v>
      </c>
      <c r="F3723" s="11">
        <f t="shared" si="239"/>
        <v>38990</v>
      </c>
      <c r="G3723" s="7">
        <v>38964</v>
      </c>
      <c r="H3723" s="16">
        <v>31037.72</v>
      </c>
      <c r="I3723" s="17">
        <f t="shared" si="240"/>
        <v>8.2399997516964339E-3</v>
      </c>
      <c r="J3723" s="18">
        <f t="shared" si="237"/>
        <v>0.16699309308299123</v>
      </c>
      <c r="K3723" s="139"/>
      <c r="M3723" s="93"/>
    </row>
    <row r="3724" spans="1:13">
      <c r="A3724" s="11">
        <f t="shared" si="238"/>
        <v>38990</v>
      </c>
      <c r="B3724" s="7">
        <v>38965</v>
      </c>
      <c r="C3724" s="2" t="s">
        <v>0</v>
      </c>
      <c r="F3724" s="11">
        <f t="shared" si="239"/>
        <v>38990</v>
      </c>
      <c r="G3724" s="7">
        <v>38965</v>
      </c>
      <c r="H3724" s="16">
        <v>31169.71</v>
      </c>
      <c r="I3724" s="17">
        <f t="shared" si="240"/>
        <v>4.2435509092691778E-3</v>
      </c>
      <c r="J3724" s="18">
        <f t="shared" si="237"/>
        <v>0.16674035887590397</v>
      </c>
      <c r="K3724" s="139"/>
      <c r="M3724" s="93"/>
    </row>
    <row r="3725" spans="1:13">
      <c r="A3725" s="11">
        <f t="shared" si="238"/>
        <v>38990</v>
      </c>
      <c r="B3725" s="7">
        <v>38966</v>
      </c>
      <c r="C3725" s="2" t="s">
        <v>0</v>
      </c>
      <c r="F3725" s="11">
        <f t="shared" si="239"/>
        <v>38990</v>
      </c>
      <c r="G3725" s="7">
        <v>38966</v>
      </c>
      <c r="H3725" s="16">
        <v>30963.75</v>
      </c>
      <c r="I3725" s="17">
        <f t="shared" si="240"/>
        <v>-6.6296245005803981E-3</v>
      </c>
      <c r="J3725" s="18">
        <f t="shared" si="237"/>
        <v>0.16710230877565938</v>
      </c>
      <c r="K3725" s="139"/>
      <c r="M3725" s="93"/>
    </row>
    <row r="3726" spans="1:13">
      <c r="A3726" s="11">
        <f t="shared" si="238"/>
        <v>38990</v>
      </c>
      <c r="B3726" s="7">
        <v>38967</v>
      </c>
      <c r="C3726" s="2" t="s">
        <v>0</v>
      </c>
      <c r="F3726" s="11">
        <f t="shared" si="239"/>
        <v>38990</v>
      </c>
      <c r="G3726" s="7">
        <v>38967</v>
      </c>
      <c r="H3726" s="16">
        <v>30931.88</v>
      </c>
      <c r="I3726" s="17">
        <f t="shared" si="240"/>
        <v>-1.0297981559107855E-3</v>
      </c>
      <c r="J3726" s="18">
        <f t="shared" si="237"/>
        <v>0.16494172733448392</v>
      </c>
      <c r="K3726" s="139"/>
      <c r="M3726" s="93"/>
    </row>
    <row r="3727" spans="1:13">
      <c r="A3727" s="11">
        <f t="shared" si="238"/>
        <v>38990</v>
      </c>
      <c r="B3727" s="7">
        <v>38968</v>
      </c>
      <c r="C3727" s="2" t="s">
        <v>0</v>
      </c>
      <c r="F3727" s="11">
        <f t="shared" si="239"/>
        <v>38990</v>
      </c>
      <c r="G3727" s="7">
        <v>38968</v>
      </c>
      <c r="H3727" s="16">
        <v>30871.65</v>
      </c>
      <c r="I3727" s="17">
        <f t="shared" si="240"/>
        <v>-1.9490802246208371E-3</v>
      </c>
      <c r="J3727" s="18">
        <f t="shared" si="237"/>
        <v>0.16359043444798008</v>
      </c>
      <c r="K3727" s="139"/>
      <c r="M3727" s="93"/>
    </row>
    <row r="3728" spans="1:13">
      <c r="A3728" s="11">
        <f t="shared" si="238"/>
        <v>38990</v>
      </c>
      <c r="B3728" s="7">
        <v>38971</v>
      </c>
      <c r="C3728" s="2" t="s">
        <v>0</v>
      </c>
      <c r="F3728" s="11">
        <f t="shared" si="239"/>
        <v>38990</v>
      </c>
      <c r="G3728" s="7">
        <v>38971</v>
      </c>
      <c r="H3728" s="16">
        <v>30437.759999999998</v>
      </c>
      <c r="I3728" s="17">
        <f t="shared" si="240"/>
        <v>-1.4154344136298454E-2</v>
      </c>
      <c r="J3728" s="18">
        <f t="shared" si="237"/>
        <v>0.16369723739814346</v>
      </c>
      <c r="K3728" s="139"/>
      <c r="M3728" s="93"/>
    </row>
    <row r="3729" spans="1:13">
      <c r="A3729" s="11">
        <f t="shared" si="238"/>
        <v>38990</v>
      </c>
      <c r="B3729" s="7">
        <v>38972</v>
      </c>
      <c r="C3729" s="2" t="s">
        <v>0</v>
      </c>
      <c r="F3729" s="11">
        <f t="shared" si="239"/>
        <v>38990</v>
      </c>
      <c r="G3729" s="7">
        <v>38972</v>
      </c>
      <c r="H3729" s="16">
        <v>30128.83</v>
      </c>
      <c r="I3729" s="17">
        <f t="shared" si="240"/>
        <v>-1.0201422241715594E-2</v>
      </c>
      <c r="J3729" s="18">
        <f t="shared" si="237"/>
        <v>0.16450542619677513</v>
      </c>
      <c r="K3729" s="139"/>
      <c r="M3729" s="93"/>
    </row>
    <row r="3730" spans="1:13">
      <c r="A3730" s="11">
        <f t="shared" si="238"/>
        <v>38990</v>
      </c>
      <c r="B3730" s="7">
        <v>38973</v>
      </c>
      <c r="C3730" s="2" t="s">
        <v>0</v>
      </c>
      <c r="F3730" s="11">
        <f t="shared" si="239"/>
        <v>38990</v>
      </c>
      <c r="G3730" s="7">
        <v>38973</v>
      </c>
      <c r="H3730" s="16">
        <v>30388.38</v>
      </c>
      <c r="I3730" s="17">
        <f t="shared" si="240"/>
        <v>8.5777778398829115E-3</v>
      </c>
      <c r="J3730" s="18">
        <f t="shared" si="237"/>
        <v>0.1649548586081547</v>
      </c>
      <c r="K3730" s="139"/>
      <c r="M3730" s="93"/>
    </row>
    <row r="3731" spans="1:13">
      <c r="A3731" s="11">
        <f t="shared" si="238"/>
        <v>38990</v>
      </c>
      <c r="B3731" s="7">
        <v>38974</v>
      </c>
      <c r="C3731" s="2" t="s">
        <v>0</v>
      </c>
      <c r="F3731" s="11">
        <f t="shared" si="239"/>
        <v>38990</v>
      </c>
      <c r="G3731" s="7">
        <v>38974</v>
      </c>
      <c r="H3731" s="16">
        <v>30709.200000000001</v>
      </c>
      <c r="I3731" s="17">
        <f t="shared" si="240"/>
        <v>1.0501985467939814E-2</v>
      </c>
      <c r="J3731" s="18">
        <f t="shared" si="237"/>
        <v>0.16592260033001344</v>
      </c>
      <c r="K3731" s="139"/>
      <c r="M3731" s="93"/>
    </row>
    <row r="3732" spans="1:13">
      <c r="A3732" s="11">
        <f t="shared" si="238"/>
        <v>38990</v>
      </c>
      <c r="B3732" s="7">
        <v>38975</v>
      </c>
      <c r="C3732" s="2" t="s">
        <v>0</v>
      </c>
      <c r="F3732" s="11">
        <f t="shared" si="239"/>
        <v>38990</v>
      </c>
      <c r="G3732" s="7">
        <v>38975</v>
      </c>
      <c r="H3732" s="16">
        <v>30504.5</v>
      </c>
      <c r="I3732" s="17">
        <f t="shared" si="240"/>
        <v>-6.6880702530159554E-3</v>
      </c>
      <c r="J3732" s="18">
        <f t="shared" si="237"/>
        <v>0.16594701525468072</v>
      </c>
      <c r="K3732" s="139"/>
      <c r="M3732" s="93"/>
    </row>
    <row r="3733" spans="1:13">
      <c r="A3733" s="11">
        <f t="shared" si="238"/>
        <v>38990</v>
      </c>
      <c r="B3733" s="7">
        <v>38978</v>
      </c>
      <c r="C3733" s="2" t="s">
        <v>0</v>
      </c>
      <c r="F3733" s="11">
        <f t="shared" si="239"/>
        <v>38990</v>
      </c>
      <c r="G3733" s="7">
        <v>38978</v>
      </c>
      <c r="H3733" s="16">
        <v>30750.34</v>
      </c>
      <c r="I3733" s="17">
        <f t="shared" si="240"/>
        <v>8.0268373880968014E-3</v>
      </c>
      <c r="J3733" s="18">
        <f t="shared" si="237"/>
        <v>0.16413514128824913</v>
      </c>
      <c r="K3733" s="139"/>
      <c r="M3733" s="93"/>
    </row>
    <row r="3734" spans="1:13">
      <c r="A3734" s="11">
        <f t="shared" si="238"/>
        <v>38990</v>
      </c>
      <c r="B3734" s="7">
        <v>38979</v>
      </c>
      <c r="C3734" s="2" t="s">
        <v>0</v>
      </c>
      <c r="F3734" s="11">
        <f t="shared" si="239"/>
        <v>38990</v>
      </c>
      <c r="G3734" s="7">
        <v>38979</v>
      </c>
      <c r="H3734" s="16">
        <v>30655.29</v>
      </c>
      <c r="I3734" s="17">
        <f t="shared" si="240"/>
        <v>-3.0958098113660474E-3</v>
      </c>
      <c r="J3734" s="18">
        <f t="shared" si="237"/>
        <v>0.16413004767452374</v>
      </c>
      <c r="K3734" s="139"/>
      <c r="M3734" s="93"/>
    </row>
    <row r="3735" spans="1:13">
      <c r="A3735" s="11">
        <f t="shared" si="238"/>
        <v>38990</v>
      </c>
      <c r="B3735" s="7">
        <v>38980</v>
      </c>
      <c r="C3735" s="2" t="s">
        <v>0</v>
      </c>
      <c r="F3735" s="11">
        <f t="shared" si="239"/>
        <v>38990</v>
      </c>
      <c r="G3735" s="7">
        <v>38980</v>
      </c>
      <c r="H3735" s="16">
        <v>30299.42</v>
      </c>
      <c r="I3735" s="17">
        <f t="shared" si="240"/>
        <v>-1.1676670872679535E-2</v>
      </c>
      <c r="J3735" s="18">
        <f t="shared" si="237"/>
        <v>0.16526123268521853</v>
      </c>
      <c r="K3735" s="139"/>
      <c r="M3735" s="93"/>
    </row>
    <row r="3736" spans="1:13">
      <c r="A3736" s="11">
        <f t="shared" si="238"/>
        <v>38990</v>
      </c>
      <c r="B3736" s="7">
        <v>38981</v>
      </c>
      <c r="C3736" s="2" t="s">
        <v>0</v>
      </c>
      <c r="F3736" s="11">
        <f t="shared" si="239"/>
        <v>38990</v>
      </c>
      <c r="G3736" s="7">
        <v>38981</v>
      </c>
      <c r="H3736" s="16">
        <v>30285.54</v>
      </c>
      <c r="I3736" s="17">
        <f t="shared" si="240"/>
        <v>-4.5819953476362288E-4</v>
      </c>
      <c r="J3736" s="18">
        <f t="shared" si="237"/>
        <v>0.16224851897866199</v>
      </c>
      <c r="K3736" s="139"/>
      <c r="M3736" s="93"/>
    </row>
    <row r="3737" spans="1:13">
      <c r="A3737" s="11">
        <f t="shared" si="238"/>
        <v>38990</v>
      </c>
      <c r="B3737" s="7">
        <v>38982</v>
      </c>
      <c r="C3737" s="2" t="s">
        <v>0</v>
      </c>
      <c r="F3737" s="11">
        <f t="shared" si="239"/>
        <v>38990</v>
      </c>
      <c r="G3737" s="7">
        <v>38982</v>
      </c>
      <c r="H3737" s="16">
        <v>30211.55</v>
      </c>
      <c r="I3737" s="17">
        <f t="shared" si="240"/>
        <v>-2.4460692866963463E-3</v>
      </c>
      <c r="J3737" s="18">
        <f t="shared" si="237"/>
        <v>0.16218670055070633</v>
      </c>
      <c r="K3737" s="139"/>
      <c r="M3737" s="93"/>
    </row>
    <row r="3738" spans="1:13">
      <c r="A3738" s="11">
        <f t="shared" si="238"/>
        <v>38990</v>
      </c>
      <c r="B3738" s="7">
        <v>38985</v>
      </c>
      <c r="C3738" s="2" t="s">
        <v>0</v>
      </c>
      <c r="F3738" s="11">
        <f t="shared" si="239"/>
        <v>38990</v>
      </c>
      <c r="G3738" s="7">
        <v>38985</v>
      </c>
      <c r="H3738" s="16">
        <v>30261.21</v>
      </c>
      <c r="I3738" s="17">
        <f t="shared" si="240"/>
        <v>1.6423927455257879E-3</v>
      </c>
      <c r="J3738" s="18">
        <f t="shared" si="237"/>
        <v>0.16063909090808778</v>
      </c>
      <c r="K3738" s="139"/>
      <c r="M3738" s="93"/>
    </row>
    <row r="3739" spans="1:13">
      <c r="A3739" s="11">
        <f t="shared" si="238"/>
        <v>38990</v>
      </c>
      <c r="B3739" s="7">
        <v>38986</v>
      </c>
      <c r="C3739" s="2" t="s">
        <v>0</v>
      </c>
      <c r="F3739" s="11">
        <f t="shared" si="239"/>
        <v>38990</v>
      </c>
      <c r="G3739" s="7">
        <v>38986</v>
      </c>
      <c r="H3739" s="16">
        <v>30286.11</v>
      </c>
      <c r="I3739" s="17">
        <f t="shared" si="240"/>
        <v>8.224972270859278E-4</v>
      </c>
      <c r="J3739" s="18">
        <f t="shared" si="237"/>
        <v>0.1605279490489406</v>
      </c>
      <c r="K3739" s="139"/>
      <c r="M3739" s="93"/>
    </row>
    <row r="3740" spans="1:13">
      <c r="A3740" s="11">
        <f t="shared" si="238"/>
        <v>38990</v>
      </c>
      <c r="B3740" s="7">
        <v>38987</v>
      </c>
      <c r="C3740" s="2" t="s">
        <v>0</v>
      </c>
      <c r="F3740" s="11">
        <f t="shared" si="239"/>
        <v>38990</v>
      </c>
      <c r="G3740" s="7">
        <v>38987</v>
      </c>
      <c r="H3740" s="16">
        <v>30921.63</v>
      </c>
      <c r="I3740" s="17">
        <f t="shared" si="240"/>
        <v>2.0766747448898046E-2</v>
      </c>
      <c r="J3740" s="18">
        <f t="shared" si="237"/>
        <v>0.16402004736127337</v>
      </c>
      <c r="K3740" s="139"/>
      <c r="M3740" s="93"/>
    </row>
    <row r="3741" spans="1:13">
      <c r="A3741" s="11">
        <f t="shared" si="238"/>
        <v>38990</v>
      </c>
      <c r="B3741" s="7">
        <v>38988</v>
      </c>
      <c r="C3741" s="2" t="s">
        <v>0</v>
      </c>
      <c r="F3741" s="11">
        <f t="shared" si="239"/>
        <v>38990</v>
      </c>
      <c r="G3741" s="7">
        <v>38988</v>
      </c>
      <c r="H3741" s="16">
        <v>31045.39</v>
      </c>
      <c r="I3741" s="17">
        <f t="shared" si="240"/>
        <v>3.9943881293823345E-3</v>
      </c>
      <c r="J3741" s="18">
        <f t="shared" ref="J3741:J3804" si="241">IF(ISNUMBER(I3741),STDEV(I3652:I3741)*SQRT(252),"")</f>
        <v>0.16277626452474245</v>
      </c>
      <c r="K3741" s="139"/>
      <c r="M3741" s="93"/>
    </row>
    <row r="3742" spans="1:13">
      <c r="A3742" s="11">
        <f t="shared" si="238"/>
        <v>38990</v>
      </c>
      <c r="B3742" s="7">
        <v>38989</v>
      </c>
      <c r="C3742" s="2" t="s">
        <v>0</v>
      </c>
      <c r="F3742" s="11">
        <f t="shared" si="239"/>
        <v>38990</v>
      </c>
      <c r="G3742" s="7">
        <v>38989</v>
      </c>
      <c r="H3742" s="16">
        <v>31293.22</v>
      </c>
      <c r="I3742" s="17">
        <f t="shared" si="240"/>
        <v>7.9511335161467963E-3</v>
      </c>
      <c r="J3742" s="18">
        <f t="shared" si="241"/>
        <v>0.16135892939841087</v>
      </c>
      <c r="K3742" s="139"/>
      <c r="M3742" s="93"/>
    </row>
    <row r="3743" spans="1:13">
      <c r="A3743" s="11">
        <f t="shared" si="238"/>
        <v>39021</v>
      </c>
      <c r="B3743" s="7">
        <v>38992</v>
      </c>
      <c r="C3743" s="2" t="s">
        <v>0</v>
      </c>
      <c r="F3743" s="11">
        <f t="shared" si="239"/>
        <v>39021</v>
      </c>
      <c r="G3743" s="7">
        <v>38992</v>
      </c>
      <c r="H3743" s="16">
        <v>31439.51</v>
      </c>
      <c r="I3743" s="17">
        <f t="shared" si="240"/>
        <v>4.6639215343222025E-3</v>
      </c>
      <c r="J3743" s="18">
        <f t="shared" si="241"/>
        <v>0.16050334919657794</v>
      </c>
      <c r="K3743" s="139"/>
      <c r="M3743" s="93"/>
    </row>
    <row r="3744" spans="1:13">
      <c r="A3744" s="11">
        <f t="shared" si="238"/>
        <v>39021</v>
      </c>
      <c r="B3744" s="7">
        <v>38993</v>
      </c>
      <c r="C3744" s="2" t="s">
        <v>0</v>
      </c>
      <c r="F3744" s="11">
        <f t="shared" si="239"/>
        <v>39021</v>
      </c>
      <c r="G3744" s="7">
        <v>38993</v>
      </c>
      <c r="H3744" s="16">
        <v>31477.96</v>
      </c>
      <c r="I3744" s="17">
        <f t="shared" si="240"/>
        <v>1.2222362020146045E-3</v>
      </c>
      <c r="J3744" s="18">
        <f t="shared" si="241"/>
        <v>0.16049607657724163</v>
      </c>
      <c r="K3744" s="139"/>
      <c r="M3744" s="93"/>
    </row>
    <row r="3745" spans="1:13">
      <c r="A3745" s="11">
        <f t="shared" si="238"/>
        <v>39021</v>
      </c>
      <c r="B3745" s="7">
        <v>38994</v>
      </c>
      <c r="C3745" s="2" t="s">
        <v>0</v>
      </c>
      <c r="F3745" s="11">
        <f t="shared" si="239"/>
        <v>39021</v>
      </c>
      <c r="G3745" s="7">
        <v>38994</v>
      </c>
      <c r="H3745" s="16">
        <v>31222.5</v>
      </c>
      <c r="I3745" s="17">
        <f t="shared" si="240"/>
        <v>-8.1486296447356721E-3</v>
      </c>
      <c r="J3745" s="18">
        <f t="shared" si="241"/>
        <v>0.15728270703168501</v>
      </c>
      <c r="K3745" s="139"/>
      <c r="M3745" s="93"/>
    </row>
    <row r="3746" spans="1:13">
      <c r="A3746" s="11">
        <f t="shared" si="238"/>
        <v>39021</v>
      </c>
      <c r="B3746" s="7">
        <v>38995</v>
      </c>
      <c r="C3746" s="2" t="s">
        <v>0</v>
      </c>
      <c r="F3746" s="11">
        <f t="shared" si="239"/>
        <v>39021</v>
      </c>
      <c r="G3746" s="7">
        <v>38995</v>
      </c>
      <c r="H3746" s="16">
        <v>31689.27</v>
      </c>
      <c r="I3746" s="17">
        <f t="shared" si="240"/>
        <v>1.4839149024465216E-2</v>
      </c>
      <c r="J3746" s="18">
        <f t="shared" si="241"/>
        <v>0.15777195895846821</v>
      </c>
      <c r="K3746" s="139"/>
      <c r="M3746" s="93"/>
    </row>
    <row r="3747" spans="1:13">
      <c r="A3747" s="11">
        <f t="shared" si="238"/>
        <v>39021</v>
      </c>
      <c r="B3747" s="7">
        <v>38996</v>
      </c>
      <c r="C3747" s="2" t="s">
        <v>0</v>
      </c>
      <c r="F3747" s="11">
        <f t="shared" si="239"/>
        <v>39021</v>
      </c>
      <c r="G3747" s="7">
        <v>38996</v>
      </c>
      <c r="H3747" s="16">
        <v>31700.75</v>
      </c>
      <c r="I3747" s="17">
        <f t="shared" si="240"/>
        <v>3.62202129783461E-4</v>
      </c>
      <c r="J3747" s="18">
        <f t="shared" si="241"/>
        <v>0.15762716710022417</v>
      </c>
      <c r="K3747" s="139"/>
      <c r="M3747" s="93"/>
    </row>
    <row r="3748" spans="1:13">
      <c r="A3748" s="11">
        <f t="shared" si="238"/>
        <v>39021</v>
      </c>
      <c r="B3748" s="7">
        <v>38999</v>
      </c>
      <c r="C3748" s="2" t="s">
        <v>0</v>
      </c>
      <c r="F3748" s="11">
        <f t="shared" si="239"/>
        <v>39021</v>
      </c>
      <c r="G3748" s="7">
        <v>38999</v>
      </c>
      <c r="H3748" s="16">
        <v>31567.79</v>
      </c>
      <c r="I3748" s="17">
        <f t="shared" si="240"/>
        <v>-4.2030429573515545E-3</v>
      </c>
      <c r="J3748" s="18">
        <f t="shared" si="241"/>
        <v>0.15715823997001513</v>
      </c>
      <c r="K3748" s="139"/>
      <c r="M3748" s="93"/>
    </row>
    <row r="3749" spans="1:13">
      <c r="A3749" s="11">
        <f t="shared" si="238"/>
        <v>39021</v>
      </c>
      <c r="B3749" s="7">
        <v>39000</v>
      </c>
      <c r="C3749" s="2" t="s">
        <v>0</v>
      </c>
      <c r="F3749" s="11">
        <f t="shared" si="239"/>
        <v>39021</v>
      </c>
      <c r="G3749" s="7">
        <v>39000</v>
      </c>
      <c r="H3749" s="16">
        <v>31870.400000000001</v>
      </c>
      <c r="I3749" s="17">
        <f t="shared" si="240"/>
        <v>9.5403823868722565E-3</v>
      </c>
      <c r="J3749" s="18">
        <f t="shared" si="241"/>
        <v>0.15532137405684265</v>
      </c>
      <c r="K3749" s="139"/>
      <c r="M3749" s="93"/>
    </row>
    <row r="3750" spans="1:13">
      <c r="A3750" s="11">
        <f t="shared" si="238"/>
        <v>39021</v>
      </c>
      <c r="B3750" s="7">
        <v>39001</v>
      </c>
      <c r="C3750" s="2" t="s">
        <v>0</v>
      </c>
      <c r="F3750" s="11">
        <f t="shared" si="239"/>
        <v>39021</v>
      </c>
      <c r="G3750" s="7">
        <v>39001</v>
      </c>
      <c r="H3750" s="16">
        <v>32079.98</v>
      </c>
      <c r="I3750" s="17">
        <f t="shared" si="240"/>
        <v>6.5544802178503555E-3</v>
      </c>
      <c r="J3750" s="18">
        <f t="shared" si="241"/>
        <v>0.15556557583769368</v>
      </c>
      <c r="K3750" s="139"/>
      <c r="M3750" s="93"/>
    </row>
    <row r="3751" spans="1:13">
      <c r="A3751" s="11">
        <f t="shared" si="238"/>
        <v>39021</v>
      </c>
      <c r="B3751" s="7">
        <v>39002</v>
      </c>
      <c r="C3751" s="2" t="s">
        <v>0</v>
      </c>
      <c r="F3751" s="11">
        <f t="shared" si="239"/>
        <v>39021</v>
      </c>
      <c r="G3751" s="7">
        <v>39002</v>
      </c>
      <c r="H3751" s="16">
        <v>31937.11</v>
      </c>
      <c r="I3751" s="17">
        <f t="shared" si="240"/>
        <v>-4.4635030176523247E-3</v>
      </c>
      <c r="J3751" s="18">
        <f t="shared" si="241"/>
        <v>0.15023719971510702</v>
      </c>
      <c r="K3751" s="139"/>
      <c r="M3751" s="93"/>
    </row>
    <row r="3752" spans="1:13">
      <c r="A3752" s="11">
        <f t="shared" si="238"/>
        <v>39021</v>
      </c>
      <c r="B3752" s="7">
        <v>39003</v>
      </c>
      <c r="C3752" s="2" t="s">
        <v>0</v>
      </c>
      <c r="F3752" s="11">
        <f t="shared" si="239"/>
        <v>39021</v>
      </c>
      <c r="G3752" s="7">
        <v>39003</v>
      </c>
      <c r="H3752" s="16">
        <v>32123.75</v>
      </c>
      <c r="I3752" s="17">
        <f t="shared" si="240"/>
        <v>5.8269754134435041E-3</v>
      </c>
      <c r="J3752" s="18">
        <f t="shared" si="241"/>
        <v>0.14931286543569333</v>
      </c>
      <c r="K3752" s="139"/>
      <c r="M3752" s="93"/>
    </row>
    <row r="3753" spans="1:13">
      <c r="A3753" s="11">
        <f t="shared" si="238"/>
        <v>39021</v>
      </c>
      <c r="B3753" s="7">
        <v>39006</v>
      </c>
      <c r="C3753" s="2" t="s">
        <v>0</v>
      </c>
      <c r="F3753" s="11">
        <f t="shared" si="239"/>
        <v>39021</v>
      </c>
      <c r="G3753" s="7">
        <v>39006</v>
      </c>
      <c r="H3753" s="16">
        <v>32267.03</v>
      </c>
      <c r="I3753" s="17">
        <f t="shared" si="240"/>
        <v>4.4503339290892178E-3</v>
      </c>
      <c r="J3753" s="18">
        <f t="shared" si="241"/>
        <v>0.14942329859191711</v>
      </c>
      <c r="K3753" s="139"/>
      <c r="M3753" s="93"/>
    </row>
    <row r="3754" spans="1:13">
      <c r="A3754" s="11">
        <f t="shared" si="238"/>
        <v>39021</v>
      </c>
      <c r="B3754" s="7">
        <v>39007</v>
      </c>
      <c r="C3754" s="2" t="s">
        <v>0</v>
      </c>
      <c r="F3754" s="11">
        <f t="shared" si="239"/>
        <v>39021</v>
      </c>
      <c r="G3754" s="7">
        <v>39007</v>
      </c>
      <c r="H3754" s="16">
        <v>32088.93</v>
      </c>
      <c r="I3754" s="17">
        <f t="shared" si="240"/>
        <v>-5.5348550365370581E-3</v>
      </c>
      <c r="J3754" s="18">
        <f t="shared" si="241"/>
        <v>0.14285031479070373</v>
      </c>
      <c r="K3754" s="139"/>
      <c r="M3754" s="93"/>
    </row>
    <row r="3755" spans="1:13">
      <c r="A3755" s="11">
        <f t="shared" si="238"/>
        <v>39021</v>
      </c>
      <c r="B3755" s="7">
        <v>39008</v>
      </c>
      <c r="C3755" s="2" t="s">
        <v>0</v>
      </c>
      <c r="F3755" s="11">
        <f t="shared" si="239"/>
        <v>39021</v>
      </c>
      <c r="G3755" s="7">
        <v>39008</v>
      </c>
      <c r="H3755" s="16">
        <v>32282.21</v>
      </c>
      <c r="I3755" s="17">
        <f t="shared" si="240"/>
        <v>6.005193658024802E-3</v>
      </c>
      <c r="J3755" s="18">
        <f t="shared" si="241"/>
        <v>0.14305436102561706</v>
      </c>
      <c r="K3755" s="139"/>
      <c r="M3755" s="93"/>
    </row>
    <row r="3756" spans="1:13">
      <c r="A3756" s="11">
        <f t="shared" si="238"/>
        <v>39021</v>
      </c>
      <c r="B3756" s="7">
        <v>39009</v>
      </c>
      <c r="C3756" s="2" t="s">
        <v>0</v>
      </c>
      <c r="F3756" s="11">
        <f t="shared" si="239"/>
        <v>39021</v>
      </c>
      <c r="G3756" s="7">
        <v>39009</v>
      </c>
      <c r="H3756" s="16">
        <v>32116.799999999999</v>
      </c>
      <c r="I3756" s="17">
        <f t="shared" si="240"/>
        <v>-5.1370467885657146E-3</v>
      </c>
      <c r="J3756" s="18">
        <f t="shared" si="241"/>
        <v>0.14337069593539312</v>
      </c>
      <c r="K3756" s="139"/>
      <c r="M3756" s="93"/>
    </row>
    <row r="3757" spans="1:13">
      <c r="A3757" s="11">
        <f t="shared" si="238"/>
        <v>39021</v>
      </c>
      <c r="B3757" s="7">
        <v>39010</v>
      </c>
      <c r="C3757" s="2" t="s">
        <v>0</v>
      </c>
      <c r="F3757" s="11">
        <f t="shared" si="239"/>
        <v>39021</v>
      </c>
      <c r="G3757" s="7">
        <v>39010</v>
      </c>
      <c r="H3757" s="16">
        <v>32417.46</v>
      </c>
      <c r="I3757" s="17">
        <f t="shared" si="240"/>
        <v>9.3179088241737776E-3</v>
      </c>
      <c r="J3757" s="18">
        <f t="shared" si="241"/>
        <v>0.14037061412805563</v>
      </c>
      <c r="K3757" s="139"/>
      <c r="M3757" s="93"/>
    </row>
    <row r="3758" spans="1:13">
      <c r="A3758" s="11">
        <f t="shared" si="238"/>
        <v>39021</v>
      </c>
      <c r="B3758" s="7">
        <v>39013</v>
      </c>
      <c r="C3758" s="2" t="s">
        <v>0</v>
      </c>
      <c r="F3758" s="11">
        <f t="shared" si="239"/>
        <v>39021</v>
      </c>
      <c r="G3758" s="7">
        <v>39013</v>
      </c>
      <c r="H3758" s="16">
        <v>32406.639999999999</v>
      </c>
      <c r="I3758" s="17">
        <f t="shared" si="240"/>
        <v>-3.3382646578917536E-4</v>
      </c>
      <c r="J3758" s="18">
        <f t="shared" si="241"/>
        <v>0.13816338528668248</v>
      </c>
      <c r="K3758" s="139"/>
      <c r="M3758" s="93"/>
    </row>
    <row r="3759" spans="1:13">
      <c r="A3759" s="11">
        <f t="shared" si="238"/>
        <v>39021</v>
      </c>
      <c r="B3759" s="7">
        <v>39014</v>
      </c>
      <c r="C3759" s="2" t="s">
        <v>0</v>
      </c>
      <c r="F3759" s="11">
        <f t="shared" si="239"/>
        <v>39021</v>
      </c>
      <c r="G3759" s="7">
        <v>39014</v>
      </c>
      <c r="H3759" s="16">
        <v>32309.11</v>
      </c>
      <c r="I3759" s="17">
        <f t="shared" si="240"/>
        <v>-3.0141062673922732E-3</v>
      </c>
      <c r="J3759" s="18">
        <f t="shared" si="241"/>
        <v>0.13746392367909316</v>
      </c>
      <c r="K3759" s="139"/>
      <c r="M3759" s="93"/>
    </row>
    <row r="3760" spans="1:13">
      <c r="A3760" s="11">
        <f t="shared" si="238"/>
        <v>39021</v>
      </c>
      <c r="B3760" s="7">
        <v>39015</v>
      </c>
      <c r="C3760" s="2" t="s">
        <v>0</v>
      </c>
      <c r="F3760" s="11">
        <f t="shared" si="239"/>
        <v>39021</v>
      </c>
      <c r="G3760" s="7">
        <v>39015</v>
      </c>
      <c r="H3760" s="16">
        <v>32528.89</v>
      </c>
      <c r="I3760" s="17">
        <f t="shared" si="240"/>
        <v>6.7793837489608932E-3</v>
      </c>
      <c r="J3760" s="18">
        <f t="shared" si="241"/>
        <v>0.13664976205159288</v>
      </c>
      <c r="K3760" s="139"/>
      <c r="M3760" s="93"/>
    </row>
    <row r="3761" spans="1:13">
      <c r="A3761" s="11">
        <f t="shared" si="238"/>
        <v>39021</v>
      </c>
      <c r="B3761" s="7">
        <v>39016</v>
      </c>
      <c r="C3761" s="2" t="s">
        <v>0</v>
      </c>
      <c r="F3761" s="11">
        <f t="shared" si="239"/>
        <v>39021</v>
      </c>
      <c r="G3761" s="7">
        <v>39016</v>
      </c>
      <c r="H3761" s="16">
        <v>32753.85</v>
      </c>
      <c r="I3761" s="17">
        <f t="shared" si="240"/>
        <v>6.8918948693788978E-3</v>
      </c>
      <c r="J3761" s="18">
        <f t="shared" si="241"/>
        <v>0.13378236649910591</v>
      </c>
      <c r="K3761" s="139"/>
      <c r="M3761" s="93"/>
    </row>
    <row r="3762" spans="1:13">
      <c r="A3762" s="11">
        <f t="shared" si="238"/>
        <v>39021</v>
      </c>
      <c r="B3762" s="7">
        <v>39017</v>
      </c>
      <c r="C3762" s="2" t="s">
        <v>0</v>
      </c>
      <c r="F3762" s="11">
        <f t="shared" si="239"/>
        <v>39021</v>
      </c>
      <c r="G3762" s="7">
        <v>39017</v>
      </c>
      <c r="H3762" s="16">
        <v>32564.11</v>
      </c>
      <c r="I3762" s="17">
        <f t="shared" si="240"/>
        <v>-5.8097507544358279E-3</v>
      </c>
      <c r="J3762" s="18">
        <f t="shared" si="241"/>
        <v>0.13316182732103907</v>
      </c>
      <c r="K3762" s="139"/>
      <c r="M3762" s="93"/>
    </row>
    <row r="3763" spans="1:13">
      <c r="A3763" s="11">
        <f t="shared" si="238"/>
        <v>39021</v>
      </c>
      <c r="B3763" s="7">
        <v>39020</v>
      </c>
      <c r="C3763" s="2" t="s">
        <v>0</v>
      </c>
      <c r="F3763" s="11">
        <f t="shared" si="239"/>
        <v>39021</v>
      </c>
      <c r="G3763" s="7">
        <v>39020</v>
      </c>
      <c r="H3763" s="16">
        <v>32814.86</v>
      </c>
      <c r="I3763" s="17">
        <f t="shared" si="240"/>
        <v>7.6706999055519759E-3</v>
      </c>
      <c r="J3763" s="18">
        <f t="shared" si="241"/>
        <v>0.13359397983733864</v>
      </c>
      <c r="K3763" s="139"/>
      <c r="M3763" s="93"/>
    </row>
    <row r="3764" spans="1:13">
      <c r="A3764" s="11">
        <f t="shared" si="238"/>
        <v>39021</v>
      </c>
      <c r="B3764" s="7">
        <v>39021</v>
      </c>
      <c r="C3764" s="2" t="s">
        <v>0</v>
      </c>
      <c r="F3764" s="11">
        <f t="shared" si="239"/>
        <v>39021</v>
      </c>
      <c r="G3764" s="7">
        <v>39021</v>
      </c>
      <c r="H3764" s="16">
        <v>32722.57</v>
      </c>
      <c r="I3764" s="17">
        <f t="shared" si="240"/>
        <v>-2.8164076926682352E-3</v>
      </c>
      <c r="J3764" s="18">
        <f t="shared" si="241"/>
        <v>0.13339112220885499</v>
      </c>
      <c r="K3764" s="139"/>
      <c r="M3764" s="93"/>
    </row>
    <row r="3765" spans="1:13">
      <c r="A3765" s="11">
        <f t="shared" si="238"/>
        <v>39051</v>
      </c>
      <c r="B3765" s="7">
        <v>39022</v>
      </c>
      <c r="C3765" s="2" t="s">
        <v>0</v>
      </c>
      <c r="F3765" s="11">
        <f t="shared" si="239"/>
        <v>39051</v>
      </c>
      <c r="G3765" s="7">
        <v>39022</v>
      </c>
      <c r="H3765" s="16">
        <v>32914.19</v>
      </c>
      <c r="I3765" s="17">
        <f t="shared" si="240"/>
        <v>5.838817893778628E-3</v>
      </c>
      <c r="J3765" s="18">
        <f t="shared" si="241"/>
        <v>0.13219616089206709</v>
      </c>
      <c r="K3765" s="139"/>
      <c r="M3765" s="93"/>
    </row>
    <row r="3766" spans="1:13">
      <c r="A3766" s="11">
        <f t="shared" si="238"/>
        <v>39051</v>
      </c>
      <c r="B3766" s="7">
        <v>39023</v>
      </c>
      <c r="C3766" s="2" t="s">
        <v>0</v>
      </c>
      <c r="F3766" s="11">
        <f t="shared" si="239"/>
        <v>39051</v>
      </c>
      <c r="G3766" s="7">
        <v>39023</v>
      </c>
      <c r="H3766" s="16">
        <v>32871.839999999997</v>
      </c>
      <c r="I3766" s="17">
        <f t="shared" si="240"/>
        <v>-1.2875075711430331E-3</v>
      </c>
      <c r="J3766" s="18">
        <f t="shared" si="241"/>
        <v>0.1314039125910661</v>
      </c>
      <c r="K3766" s="139"/>
      <c r="M3766" s="93"/>
    </row>
    <row r="3767" spans="1:13">
      <c r="A3767" s="11">
        <f t="shared" si="238"/>
        <v>39051</v>
      </c>
      <c r="B3767" s="7">
        <v>39024</v>
      </c>
      <c r="C3767" s="2" t="s">
        <v>0</v>
      </c>
      <c r="F3767" s="11">
        <f t="shared" si="239"/>
        <v>39051</v>
      </c>
      <c r="G3767" s="7">
        <v>39024</v>
      </c>
      <c r="H3767" s="16">
        <v>33013.72</v>
      </c>
      <c r="I3767" s="17">
        <f t="shared" si="240"/>
        <v>4.3068684340640748E-3</v>
      </c>
      <c r="J3767" s="18">
        <f t="shared" si="241"/>
        <v>0.12928895377027333</v>
      </c>
      <c r="K3767" s="139"/>
      <c r="M3767" s="93"/>
    </row>
    <row r="3768" spans="1:13">
      <c r="A3768" s="11">
        <f t="shared" si="238"/>
        <v>39051</v>
      </c>
      <c r="B3768" s="7">
        <v>39027</v>
      </c>
      <c r="C3768" s="2" t="s">
        <v>0</v>
      </c>
      <c r="F3768" s="11">
        <f t="shared" si="239"/>
        <v>39051</v>
      </c>
      <c r="G3768" s="7">
        <v>39027</v>
      </c>
      <c r="H3768" s="16">
        <v>33085.24</v>
      </c>
      <c r="I3768" s="17">
        <f t="shared" si="240"/>
        <v>2.1640288413252214E-3</v>
      </c>
      <c r="J3768" s="18">
        <f t="shared" si="241"/>
        <v>0.12922833424913341</v>
      </c>
      <c r="K3768" s="139"/>
      <c r="M3768" s="93"/>
    </row>
    <row r="3769" spans="1:13">
      <c r="A3769" s="11">
        <f t="shared" si="238"/>
        <v>39051</v>
      </c>
      <c r="B3769" s="7">
        <v>39028</v>
      </c>
      <c r="C3769" s="2" t="s">
        <v>0</v>
      </c>
      <c r="F3769" s="11">
        <f t="shared" si="239"/>
        <v>39051</v>
      </c>
      <c r="G3769" s="7">
        <v>39028</v>
      </c>
      <c r="H3769" s="16">
        <v>33372.68</v>
      </c>
      <c r="I3769" s="17">
        <f t="shared" si="240"/>
        <v>8.650339715321512E-3</v>
      </c>
      <c r="J3769" s="18">
        <f t="shared" si="241"/>
        <v>0.12985650054410516</v>
      </c>
      <c r="K3769" s="139"/>
      <c r="M3769" s="93"/>
    </row>
    <row r="3770" spans="1:13">
      <c r="A3770" s="11">
        <f t="shared" si="238"/>
        <v>39051</v>
      </c>
      <c r="B3770" s="7">
        <v>39029</v>
      </c>
      <c r="C3770" s="2" t="s">
        <v>0</v>
      </c>
      <c r="F3770" s="11">
        <f t="shared" si="239"/>
        <v>39051</v>
      </c>
      <c r="G3770" s="7">
        <v>39029</v>
      </c>
      <c r="H3770" s="16">
        <v>33178.660000000003</v>
      </c>
      <c r="I3770" s="17">
        <f t="shared" si="240"/>
        <v>-5.8307030234430596E-3</v>
      </c>
      <c r="J3770" s="18">
        <f t="shared" si="241"/>
        <v>0.13029185737409141</v>
      </c>
      <c r="K3770" s="139"/>
      <c r="M3770" s="93"/>
    </row>
    <row r="3771" spans="1:13">
      <c r="A3771" s="11">
        <f t="shared" si="238"/>
        <v>39051</v>
      </c>
      <c r="B3771" s="7">
        <v>39030</v>
      </c>
      <c r="C3771" s="2" t="s">
        <v>0</v>
      </c>
      <c r="F3771" s="11">
        <f t="shared" si="239"/>
        <v>39051</v>
      </c>
      <c r="G3771" s="7">
        <v>39030</v>
      </c>
      <c r="H3771" s="16">
        <v>33034.74</v>
      </c>
      <c r="I3771" s="17">
        <f t="shared" si="240"/>
        <v>-4.3471631617733042E-3</v>
      </c>
      <c r="J3771" s="18">
        <f t="shared" si="241"/>
        <v>0.13044049878135691</v>
      </c>
      <c r="K3771" s="139"/>
      <c r="M3771" s="93"/>
    </row>
    <row r="3772" spans="1:13">
      <c r="A3772" s="11">
        <f t="shared" si="238"/>
        <v>39051</v>
      </c>
      <c r="B3772" s="7">
        <v>39031</v>
      </c>
      <c r="C3772" s="2" t="s">
        <v>0</v>
      </c>
      <c r="F3772" s="11">
        <f t="shared" si="239"/>
        <v>39051</v>
      </c>
      <c r="G3772" s="7">
        <v>39031</v>
      </c>
      <c r="H3772" s="16">
        <v>33126.99</v>
      </c>
      <c r="I3772" s="17">
        <f t="shared" si="240"/>
        <v>2.7886229631905192E-3</v>
      </c>
      <c r="J3772" s="18">
        <f t="shared" si="241"/>
        <v>0.13043485758729076</v>
      </c>
      <c r="K3772" s="139"/>
      <c r="M3772" s="93"/>
    </row>
    <row r="3773" spans="1:13">
      <c r="A3773" s="11">
        <f t="shared" si="238"/>
        <v>39051</v>
      </c>
      <c r="B3773" s="7">
        <v>39034</v>
      </c>
      <c r="C3773" s="2" t="s">
        <v>0</v>
      </c>
      <c r="F3773" s="11">
        <f t="shared" si="239"/>
        <v>39051</v>
      </c>
      <c r="G3773" s="7">
        <v>39034</v>
      </c>
      <c r="H3773" s="16">
        <v>33015.39</v>
      </c>
      <c r="I3773" s="17">
        <f t="shared" si="240"/>
        <v>-3.37454158450346E-3</v>
      </c>
      <c r="J3773" s="18">
        <f t="shared" si="241"/>
        <v>0.1306171381769704</v>
      </c>
      <c r="K3773" s="139"/>
      <c r="M3773" s="93"/>
    </row>
    <row r="3774" spans="1:13">
      <c r="A3774" s="11">
        <f t="shared" si="238"/>
        <v>39051</v>
      </c>
      <c r="B3774" s="7">
        <v>39035</v>
      </c>
      <c r="C3774" s="2" t="s">
        <v>0</v>
      </c>
      <c r="F3774" s="11">
        <f t="shared" si="239"/>
        <v>39051</v>
      </c>
      <c r="G3774" s="7">
        <v>39035</v>
      </c>
      <c r="H3774" s="16">
        <v>33121.730000000003</v>
      </c>
      <c r="I3774" s="17">
        <f t="shared" si="240"/>
        <v>3.2157460632905245E-3</v>
      </c>
      <c r="J3774" s="18">
        <f t="shared" si="241"/>
        <v>0.13002331285307064</v>
      </c>
      <c r="K3774" s="139"/>
      <c r="M3774" s="93"/>
    </row>
    <row r="3775" spans="1:13">
      <c r="A3775" s="11">
        <f t="shared" si="238"/>
        <v>39051</v>
      </c>
      <c r="B3775" s="7">
        <v>39036</v>
      </c>
      <c r="C3775" s="2" t="s">
        <v>0</v>
      </c>
      <c r="F3775" s="11">
        <f t="shared" si="239"/>
        <v>39051</v>
      </c>
      <c r="G3775" s="7">
        <v>39036</v>
      </c>
      <c r="H3775" s="16">
        <v>33086.959999999999</v>
      </c>
      <c r="I3775" s="17">
        <f t="shared" si="240"/>
        <v>-1.0503153950460911E-3</v>
      </c>
      <c r="J3775" s="18">
        <f t="shared" si="241"/>
        <v>0.12994041764403136</v>
      </c>
      <c r="K3775" s="139"/>
      <c r="M3775" s="93"/>
    </row>
    <row r="3776" spans="1:13">
      <c r="A3776" s="11">
        <f t="shared" si="238"/>
        <v>39051</v>
      </c>
      <c r="B3776" s="7">
        <v>39037</v>
      </c>
      <c r="C3776" s="2" t="s">
        <v>0</v>
      </c>
      <c r="F3776" s="11">
        <f t="shared" si="239"/>
        <v>39051</v>
      </c>
      <c r="G3776" s="7">
        <v>39037</v>
      </c>
      <c r="H3776" s="16">
        <v>32892.51</v>
      </c>
      <c r="I3776" s="17">
        <f t="shared" si="240"/>
        <v>-5.8942747788828269E-3</v>
      </c>
      <c r="J3776" s="18">
        <f t="shared" si="241"/>
        <v>0.12948031528863826</v>
      </c>
      <c r="K3776" s="139"/>
      <c r="M3776" s="93"/>
    </row>
    <row r="3777" spans="1:13">
      <c r="A3777" s="11">
        <f t="shared" si="238"/>
        <v>39051</v>
      </c>
      <c r="B3777" s="7">
        <v>39038</v>
      </c>
      <c r="C3777" s="2" t="s">
        <v>0</v>
      </c>
      <c r="F3777" s="11">
        <f t="shared" si="239"/>
        <v>39051</v>
      </c>
      <c r="G3777" s="7">
        <v>39038</v>
      </c>
      <c r="H3777" s="16">
        <v>33058.65</v>
      </c>
      <c r="I3777" s="17">
        <f t="shared" si="240"/>
        <v>5.0382844348947214E-3</v>
      </c>
      <c r="J3777" s="18">
        <f t="shared" si="241"/>
        <v>0.12291477276005047</v>
      </c>
      <c r="K3777" s="139"/>
      <c r="M3777" s="93"/>
    </row>
    <row r="3778" spans="1:13">
      <c r="A3778" s="11">
        <f t="shared" si="238"/>
        <v>39051</v>
      </c>
      <c r="B3778" s="7">
        <v>39041</v>
      </c>
      <c r="C3778" s="2" t="s">
        <v>0</v>
      </c>
      <c r="F3778" s="11">
        <f t="shared" si="239"/>
        <v>39051</v>
      </c>
      <c r="G3778" s="7">
        <v>39041</v>
      </c>
      <c r="H3778" s="16">
        <v>32489.3</v>
      </c>
      <c r="I3778" s="17">
        <f t="shared" si="240"/>
        <v>-1.737245235526523E-2</v>
      </c>
      <c r="J3778" s="18">
        <f t="shared" si="241"/>
        <v>0.12667021733570782</v>
      </c>
      <c r="K3778" s="139"/>
      <c r="M3778" s="93"/>
    </row>
    <row r="3779" spans="1:13">
      <c r="A3779" s="11">
        <f t="shared" ref="A3779:A3842" si="242">EOMONTH(B3779,0)</f>
        <v>39051</v>
      </c>
      <c r="B3779" s="7">
        <v>39042</v>
      </c>
      <c r="C3779" s="2" t="s">
        <v>0</v>
      </c>
      <c r="F3779" s="11">
        <f t="shared" ref="F3779:F3842" si="243">EOMONTH(G3779,0)</f>
        <v>39051</v>
      </c>
      <c r="G3779" s="7">
        <v>39042</v>
      </c>
      <c r="H3779" s="16">
        <v>32708.91</v>
      </c>
      <c r="I3779" s="17">
        <f t="shared" si="240"/>
        <v>6.7367134941814823E-3</v>
      </c>
      <c r="J3779" s="18">
        <f t="shared" si="241"/>
        <v>0.12634457944172625</v>
      </c>
      <c r="K3779" s="139"/>
      <c r="M3779" s="93"/>
    </row>
    <row r="3780" spans="1:13">
      <c r="A3780" s="11">
        <f t="shared" si="242"/>
        <v>39051</v>
      </c>
      <c r="B3780" s="7">
        <v>39043</v>
      </c>
      <c r="C3780" s="2" t="s">
        <v>0</v>
      </c>
      <c r="F3780" s="11">
        <f t="shared" si="243"/>
        <v>39051</v>
      </c>
      <c r="G3780" s="7">
        <v>39043</v>
      </c>
      <c r="H3780" s="16">
        <v>33241.160000000003</v>
      </c>
      <c r="I3780" s="17">
        <f t="shared" ref="I3780:I3843" si="244">IF(AND(ISNUMBER(H3779),ISNUMBER(H3780)),LN(H3780/H3779)," ")</f>
        <v>1.6141349239640126E-2</v>
      </c>
      <c r="J3780" s="18">
        <f t="shared" si="241"/>
        <v>0.12840157374297864</v>
      </c>
      <c r="K3780" s="139"/>
      <c r="M3780" s="93"/>
    </row>
    <row r="3781" spans="1:13">
      <c r="A3781" s="11">
        <f t="shared" si="242"/>
        <v>39051</v>
      </c>
      <c r="B3781" s="7">
        <v>39044</v>
      </c>
      <c r="C3781" s="2" t="s">
        <v>0</v>
      </c>
      <c r="F3781" s="11">
        <f t="shared" si="243"/>
        <v>39051</v>
      </c>
      <c r="G3781" s="7">
        <v>39044</v>
      </c>
      <c r="H3781" s="16">
        <v>33371.269999999997</v>
      </c>
      <c r="I3781" s="17">
        <f t="shared" si="244"/>
        <v>3.9064830832057276E-3</v>
      </c>
      <c r="J3781" s="18">
        <f t="shared" si="241"/>
        <v>0.12477418647719155</v>
      </c>
      <c r="K3781" s="139"/>
      <c r="M3781" s="93"/>
    </row>
    <row r="3782" spans="1:13">
      <c r="A3782" s="11">
        <f t="shared" si="242"/>
        <v>39051</v>
      </c>
      <c r="B3782" s="7">
        <v>39045</v>
      </c>
      <c r="C3782" s="2" t="s">
        <v>0</v>
      </c>
      <c r="F3782" s="11">
        <f t="shared" si="243"/>
        <v>39051</v>
      </c>
      <c r="G3782" s="7">
        <v>39045</v>
      </c>
      <c r="H3782" s="16">
        <v>33291.83</v>
      </c>
      <c r="I3782" s="17">
        <f t="shared" si="244"/>
        <v>-2.3833286361804626E-3</v>
      </c>
      <c r="J3782" s="18">
        <f t="shared" si="241"/>
        <v>0.12412660420013917</v>
      </c>
      <c r="K3782" s="139"/>
      <c r="M3782" s="93"/>
    </row>
    <row r="3783" spans="1:13">
      <c r="A3783" s="11">
        <f t="shared" si="242"/>
        <v>39051</v>
      </c>
      <c r="B3783" s="7">
        <v>39048</v>
      </c>
      <c r="C3783" s="2" t="s">
        <v>0</v>
      </c>
      <c r="F3783" s="11">
        <f t="shared" si="243"/>
        <v>39051</v>
      </c>
      <c r="G3783" s="7">
        <v>39048</v>
      </c>
      <c r="H3783" s="16">
        <v>33282.94</v>
      </c>
      <c r="I3783" s="17">
        <f t="shared" si="244"/>
        <v>-2.6706814166511586E-4</v>
      </c>
      <c r="J3783" s="18">
        <f t="shared" si="241"/>
        <v>0.1236689352937141</v>
      </c>
      <c r="K3783" s="139"/>
      <c r="M3783" s="93"/>
    </row>
    <row r="3784" spans="1:13">
      <c r="A3784" s="11">
        <f t="shared" si="242"/>
        <v>39051</v>
      </c>
      <c r="B3784" s="7">
        <v>39049</v>
      </c>
      <c r="C3784" s="2" t="s">
        <v>0</v>
      </c>
      <c r="F3784" s="11">
        <f t="shared" si="243"/>
        <v>39051</v>
      </c>
      <c r="G3784" s="7">
        <v>39049</v>
      </c>
      <c r="H3784" s="16">
        <v>32869.69</v>
      </c>
      <c r="I3784" s="17">
        <f t="shared" si="244"/>
        <v>-1.2493996857821061E-2</v>
      </c>
      <c r="J3784" s="18">
        <f t="shared" si="241"/>
        <v>0.12454271727663373</v>
      </c>
      <c r="K3784" s="139"/>
      <c r="M3784" s="93"/>
    </row>
    <row r="3785" spans="1:13">
      <c r="A3785" s="11">
        <f t="shared" si="242"/>
        <v>39051</v>
      </c>
      <c r="B3785" s="7">
        <v>39050</v>
      </c>
      <c r="C3785" s="2" t="s">
        <v>0</v>
      </c>
      <c r="F3785" s="11">
        <f t="shared" si="243"/>
        <v>39051</v>
      </c>
      <c r="G3785" s="7">
        <v>39050</v>
      </c>
      <c r="H3785" s="16">
        <v>33300.89</v>
      </c>
      <c r="I3785" s="17">
        <f t="shared" si="244"/>
        <v>1.3033166816498395E-2</v>
      </c>
      <c r="J3785" s="18">
        <f t="shared" si="241"/>
        <v>0.12431582436162852</v>
      </c>
      <c r="K3785" s="139"/>
      <c r="M3785" s="93"/>
    </row>
    <row r="3786" spans="1:13">
      <c r="A3786" s="11">
        <f t="shared" si="242"/>
        <v>39051</v>
      </c>
      <c r="B3786" s="7">
        <v>39051</v>
      </c>
      <c r="C3786" s="2" t="s">
        <v>0</v>
      </c>
      <c r="F3786" s="11">
        <f t="shared" si="243"/>
        <v>39051</v>
      </c>
      <c r="G3786" s="7">
        <v>39051</v>
      </c>
      <c r="H3786" s="16">
        <v>33476.559999999998</v>
      </c>
      <c r="I3786" s="17">
        <f t="shared" si="244"/>
        <v>5.261369077174712E-3</v>
      </c>
      <c r="J3786" s="18">
        <f t="shared" si="241"/>
        <v>0.12247687402629404</v>
      </c>
      <c r="K3786" s="139"/>
      <c r="M3786" s="93"/>
    </row>
    <row r="3787" spans="1:13">
      <c r="A3787" s="11">
        <f t="shared" si="242"/>
        <v>39082</v>
      </c>
      <c r="B3787" s="7">
        <v>39052</v>
      </c>
      <c r="C3787" s="2" t="s">
        <v>0</v>
      </c>
      <c r="F3787" s="11">
        <f t="shared" si="243"/>
        <v>39082</v>
      </c>
      <c r="G3787" s="7">
        <v>39052</v>
      </c>
      <c r="H3787" s="16">
        <v>33147.61</v>
      </c>
      <c r="I3787" s="17">
        <f t="shared" si="244"/>
        <v>-9.8748749312753247E-3</v>
      </c>
      <c r="J3787" s="18">
        <f t="shared" si="241"/>
        <v>0.12244216561024711</v>
      </c>
      <c r="K3787" s="139"/>
      <c r="M3787" s="93"/>
    </row>
    <row r="3788" spans="1:13">
      <c r="A3788" s="11">
        <f t="shared" si="242"/>
        <v>39082</v>
      </c>
      <c r="B3788" s="7">
        <v>39055</v>
      </c>
      <c r="C3788" s="2" t="s">
        <v>0</v>
      </c>
      <c r="F3788" s="11">
        <f t="shared" si="243"/>
        <v>39082</v>
      </c>
      <c r="G3788" s="7">
        <v>39055</v>
      </c>
      <c r="H3788" s="16">
        <v>33129.47</v>
      </c>
      <c r="I3788" s="17">
        <f t="shared" si="244"/>
        <v>-5.4739890329999681E-4</v>
      </c>
      <c r="J3788" s="18">
        <f t="shared" si="241"/>
        <v>0.12225302545458178</v>
      </c>
      <c r="K3788" s="139"/>
      <c r="M3788" s="93"/>
    </row>
    <row r="3789" spans="1:13">
      <c r="A3789" s="11">
        <f t="shared" si="242"/>
        <v>39082</v>
      </c>
      <c r="B3789" s="7">
        <v>39056</v>
      </c>
      <c r="C3789" s="2" t="s">
        <v>0</v>
      </c>
      <c r="F3789" s="11">
        <f t="shared" si="243"/>
        <v>39082</v>
      </c>
      <c r="G3789" s="7">
        <v>39056</v>
      </c>
      <c r="H3789" s="16">
        <v>33143.269999999997</v>
      </c>
      <c r="I3789" s="17">
        <f t="shared" si="244"/>
        <v>4.164608313900685E-4</v>
      </c>
      <c r="J3789" s="18">
        <f t="shared" si="241"/>
        <v>0.12221333258251961</v>
      </c>
      <c r="K3789" s="139"/>
      <c r="M3789" s="93"/>
    </row>
    <row r="3790" spans="1:13">
      <c r="A3790" s="11">
        <f t="shared" si="242"/>
        <v>39082</v>
      </c>
      <c r="B3790" s="7">
        <v>39057</v>
      </c>
      <c r="C3790" s="2" t="s">
        <v>0</v>
      </c>
      <c r="F3790" s="11">
        <f t="shared" si="243"/>
        <v>39082</v>
      </c>
      <c r="G3790" s="7">
        <v>39057</v>
      </c>
      <c r="H3790" s="16">
        <v>33385.22</v>
      </c>
      <c r="I3790" s="17">
        <f t="shared" si="244"/>
        <v>7.2736076439897856E-3</v>
      </c>
      <c r="J3790" s="18">
        <f t="shared" si="241"/>
        <v>0.12111335377306162</v>
      </c>
      <c r="K3790" s="139"/>
      <c r="M3790" s="93"/>
    </row>
    <row r="3791" spans="1:13">
      <c r="A3791" s="11">
        <f t="shared" si="242"/>
        <v>39082</v>
      </c>
      <c r="B3791" s="7">
        <v>39058</v>
      </c>
      <c r="C3791" s="2" t="s">
        <v>0</v>
      </c>
      <c r="F3791" s="11">
        <f t="shared" si="243"/>
        <v>39082</v>
      </c>
      <c r="G3791" s="7">
        <v>39058</v>
      </c>
      <c r="H3791" s="16">
        <v>33376.36</v>
      </c>
      <c r="I3791" s="17">
        <f t="shared" si="244"/>
        <v>-2.6542212008811249E-4</v>
      </c>
      <c r="J3791" s="18">
        <f t="shared" si="241"/>
        <v>0.11944469922654714</v>
      </c>
      <c r="K3791" s="139"/>
      <c r="M3791" s="93"/>
    </row>
    <row r="3792" spans="1:13">
      <c r="A3792" s="11">
        <f t="shared" si="242"/>
        <v>39082</v>
      </c>
      <c r="B3792" s="7">
        <v>39059</v>
      </c>
      <c r="C3792" s="2" t="s">
        <v>0</v>
      </c>
      <c r="F3792" s="11">
        <f t="shared" si="243"/>
        <v>39082</v>
      </c>
      <c r="G3792" s="7">
        <v>39059</v>
      </c>
      <c r="H3792" s="16">
        <v>33134.550000000003</v>
      </c>
      <c r="I3792" s="17">
        <f t="shared" si="244"/>
        <v>-7.2713203116876284E-3</v>
      </c>
      <c r="J3792" s="18">
        <f t="shared" si="241"/>
        <v>0.11924243593112656</v>
      </c>
      <c r="K3792" s="139"/>
      <c r="M3792" s="93"/>
    </row>
    <row r="3793" spans="1:13">
      <c r="A3793" s="11">
        <f t="shared" si="242"/>
        <v>39082</v>
      </c>
      <c r="B3793" s="7">
        <v>39062</v>
      </c>
      <c r="C3793" s="2" t="s">
        <v>0</v>
      </c>
      <c r="F3793" s="11">
        <f t="shared" si="243"/>
        <v>39082</v>
      </c>
      <c r="G3793" s="7">
        <v>39062</v>
      </c>
      <c r="H3793" s="16">
        <v>33406.49</v>
      </c>
      <c r="I3793" s="17">
        <f t="shared" si="244"/>
        <v>8.1736478417138575E-3</v>
      </c>
      <c r="J3793" s="18">
        <f t="shared" si="241"/>
        <v>0.11980948077300711</v>
      </c>
      <c r="K3793" s="139"/>
      <c r="M3793" s="93"/>
    </row>
    <row r="3794" spans="1:13">
      <c r="A3794" s="11">
        <f t="shared" si="242"/>
        <v>39082</v>
      </c>
      <c r="B3794" s="7">
        <v>39063</v>
      </c>
      <c r="C3794" s="2" t="s">
        <v>0</v>
      </c>
      <c r="F3794" s="11">
        <f t="shared" si="243"/>
        <v>39082</v>
      </c>
      <c r="G3794" s="7">
        <v>39063</v>
      </c>
      <c r="H3794" s="16">
        <v>33432.46</v>
      </c>
      <c r="I3794" s="17">
        <f t="shared" si="244"/>
        <v>7.7709183961979919E-4</v>
      </c>
      <c r="J3794" s="18">
        <f t="shared" si="241"/>
        <v>0.11824488419696309</v>
      </c>
      <c r="K3794" s="139"/>
      <c r="M3794" s="93"/>
    </row>
    <row r="3795" spans="1:13">
      <c r="A3795" s="11">
        <f t="shared" si="242"/>
        <v>39082</v>
      </c>
      <c r="B3795" s="7">
        <v>39064</v>
      </c>
      <c r="C3795" s="2" t="s">
        <v>0</v>
      </c>
      <c r="F3795" s="11">
        <f t="shared" si="243"/>
        <v>39082</v>
      </c>
      <c r="G3795" s="7">
        <v>39064</v>
      </c>
      <c r="H3795" s="16">
        <v>33521.279999999999</v>
      </c>
      <c r="I3795" s="17">
        <f t="shared" si="244"/>
        <v>2.653176718817873E-3</v>
      </c>
      <c r="J3795" s="18">
        <f t="shared" si="241"/>
        <v>0.11631787853589502</v>
      </c>
      <c r="K3795" s="139"/>
      <c r="M3795" s="93"/>
    </row>
    <row r="3796" spans="1:13">
      <c r="A3796" s="11">
        <f t="shared" si="242"/>
        <v>39082</v>
      </c>
      <c r="B3796" s="7">
        <v>39065</v>
      </c>
      <c r="C3796" s="2" t="s">
        <v>0</v>
      </c>
      <c r="F3796" s="11">
        <f t="shared" si="243"/>
        <v>39082</v>
      </c>
      <c r="G3796" s="7">
        <v>39065</v>
      </c>
      <c r="H3796" s="16">
        <v>34040.18</v>
      </c>
      <c r="I3796" s="17">
        <f t="shared" si="244"/>
        <v>1.5361130545457454E-2</v>
      </c>
      <c r="J3796" s="18">
        <f t="shared" si="241"/>
        <v>0.11853973790839874</v>
      </c>
      <c r="K3796" s="139"/>
      <c r="M3796" s="93"/>
    </row>
    <row r="3797" spans="1:13">
      <c r="A3797" s="11">
        <f t="shared" si="242"/>
        <v>39082</v>
      </c>
      <c r="B3797" s="7">
        <v>39066</v>
      </c>
      <c r="C3797" s="2" t="s">
        <v>0</v>
      </c>
      <c r="F3797" s="11">
        <f t="shared" si="243"/>
        <v>39082</v>
      </c>
      <c r="G3797" s="7">
        <v>39066</v>
      </c>
      <c r="H3797" s="16">
        <v>34051.269999999997</v>
      </c>
      <c r="I3797" s="17">
        <f t="shared" si="244"/>
        <v>3.2573840322259231E-4</v>
      </c>
      <c r="J3797" s="18">
        <f t="shared" si="241"/>
        <v>0.1184975374389898</v>
      </c>
      <c r="K3797" s="139"/>
      <c r="M3797" s="93"/>
    </row>
    <row r="3798" spans="1:13">
      <c r="A3798" s="11">
        <f t="shared" si="242"/>
        <v>39082</v>
      </c>
      <c r="B3798" s="7">
        <v>39069</v>
      </c>
      <c r="C3798" s="2" t="s">
        <v>0</v>
      </c>
      <c r="F3798" s="11">
        <f t="shared" si="243"/>
        <v>39082</v>
      </c>
      <c r="G3798" s="7">
        <v>39069</v>
      </c>
      <c r="H3798" s="16">
        <v>34152.949999999997</v>
      </c>
      <c r="I3798" s="17">
        <f t="shared" si="244"/>
        <v>2.9816358967001979E-3</v>
      </c>
      <c r="J3798" s="18">
        <f t="shared" si="241"/>
        <v>0.11825879895564793</v>
      </c>
      <c r="K3798" s="139"/>
      <c r="M3798" s="93"/>
    </row>
    <row r="3799" spans="1:13">
      <c r="A3799" s="11">
        <f t="shared" si="242"/>
        <v>39082</v>
      </c>
      <c r="B3799" s="7">
        <v>39070</v>
      </c>
      <c r="C3799" s="2" t="s">
        <v>0</v>
      </c>
      <c r="F3799" s="11">
        <f t="shared" si="243"/>
        <v>39082</v>
      </c>
      <c r="G3799" s="7">
        <v>39070</v>
      </c>
      <c r="H3799" s="16">
        <v>33956.69</v>
      </c>
      <c r="I3799" s="17">
        <f t="shared" si="244"/>
        <v>-5.763076803788604E-3</v>
      </c>
      <c r="J3799" s="18">
        <f t="shared" si="241"/>
        <v>0.11801940796543246</v>
      </c>
      <c r="K3799" s="139"/>
      <c r="M3799" s="93"/>
    </row>
    <row r="3800" spans="1:13">
      <c r="A3800" s="11">
        <f t="shared" si="242"/>
        <v>39082</v>
      </c>
      <c r="B3800" s="7">
        <v>39071</v>
      </c>
      <c r="C3800" s="2" t="s">
        <v>0</v>
      </c>
      <c r="F3800" s="11">
        <f t="shared" si="243"/>
        <v>39082</v>
      </c>
      <c r="G3800" s="7">
        <v>39071</v>
      </c>
      <c r="H3800" s="16">
        <v>34252.370000000003</v>
      </c>
      <c r="I3800" s="17">
        <f t="shared" si="244"/>
        <v>8.6698703105999655E-3</v>
      </c>
      <c r="J3800" s="18">
        <f t="shared" si="241"/>
        <v>0.11847786957862108</v>
      </c>
      <c r="K3800" s="139"/>
      <c r="M3800" s="93"/>
    </row>
    <row r="3801" spans="1:13">
      <c r="A3801" s="11">
        <f t="shared" si="242"/>
        <v>39082</v>
      </c>
      <c r="B3801" s="7">
        <v>39072</v>
      </c>
      <c r="C3801" s="2" t="s">
        <v>0</v>
      </c>
      <c r="F3801" s="11">
        <f t="shared" si="243"/>
        <v>39082</v>
      </c>
      <c r="G3801" s="7">
        <v>39072</v>
      </c>
      <c r="H3801" s="16">
        <v>34177.870000000003</v>
      </c>
      <c r="I3801" s="17">
        <f t="shared" si="244"/>
        <v>-2.1774007933967792E-3</v>
      </c>
      <c r="J3801" s="18">
        <f t="shared" si="241"/>
        <v>0.11496095086343847</v>
      </c>
      <c r="K3801" s="139"/>
      <c r="M3801" s="93"/>
    </row>
    <row r="3802" spans="1:13">
      <c r="A3802" s="11">
        <f t="shared" si="242"/>
        <v>39082</v>
      </c>
      <c r="B3802" s="7">
        <v>39073</v>
      </c>
      <c r="C3802" s="2" t="s">
        <v>0</v>
      </c>
      <c r="F3802" s="11">
        <f t="shared" si="243"/>
        <v>39082</v>
      </c>
      <c r="G3802" s="7">
        <v>39073</v>
      </c>
      <c r="H3802" s="16">
        <v>34311.230000000003</v>
      </c>
      <c r="I3802" s="17">
        <f t="shared" si="244"/>
        <v>3.8943472331833279E-3</v>
      </c>
      <c r="J3802" s="18">
        <f t="shared" si="241"/>
        <v>0.11499329744508932</v>
      </c>
      <c r="K3802" s="139"/>
      <c r="M3802" s="93"/>
    </row>
    <row r="3803" spans="1:13">
      <c r="A3803" s="11">
        <f t="shared" si="242"/>
        <v>39082</v>
      </c>
      <c r="B3803" s="7">
        <v>39076</v>
      </c>
      <c r="C3803" s="2" t="s">
        <v>0</v>
      </c>
      <c r="F3803" s="11">
        <f t="shared" si="243"/>
        <v>39082</v>
      </c>
      <c r="G3803" s="7">
        <v>39076</v>
      </c>
      <c r="H3803" s="16">
        <v>34309.230000000003</v>
      </c>
      <c r="I3803" s="17">
        <f t="shared" si="244"/>
        <v>-5.8291652389599091E-5</v>
      </c>
      <c r="J3803" s="18">
        <f t="shared" si="241"/>
        <v>0.11492675220105585</v>
      </c>
      <c r="K3803" s="139"/>
      <c r="M3803" s="93"/>
    </row>
    <row r="3804" spans="1:13">
      <c r="A3804" s="11">
        <f t="shared" si="242"/>
        <v>39082</v>
      </c>
      <c r="B3804" s="7">
        <v>39077</v>
      </c>
      <c r="C3804" s="2" t="s">
        <v>0</v>
      </c>
      <c r="F3804" s="11">
        <f t="shared" si="243"/>
        <v>39082</v>
      </c>
      <c r="G3804" s="7">
        <v>39077</v>
      </c>
      <c r="H3804" s="16">
        <v>34308.230000000003</v>
      </c>
      <c r="I3804" s="17">
        <f t="shared" si="244"/>
        <v>-2.9147100463033675E-5</v>
      </c>
      <c r="J3804" s="18">
        <f t="shared" si="241"/>
        <v>0.11493073249813615</v>
      </c>
      <c r="K3804" s="139"/>
      <c r="M3804" s="93"/>
    </row>
    <row r="3805" spans="1:13">
      <c r="A3805" s="11">
        <f t="shared" si="242"/>
        <v>39082</v>
      </c>
      <c r="B3805" s="7">
        <v>39078</v>
      </c>
      <c r="C3805" s="2" t="s">
        <v>0</v>
      </c>
      <c r="F3805" s="11">
        <f t="shared" si="243"/>
        <v>39082</v>
      </c>
      <c r="G3805" s="7">
        <v>39078</v>
      </c>
      <c r="H3805" s="16">
        <v>34552.31</v>
      </c>
      <c r="I3805" s="17">
        <f t="shared" si="244"/>
        <v>7.0891405209547219E-3</v>
      </c>
      <c r="J3805" s="18">
        <f t="shared" ref="J3805:J3868" si="245">IF(ISNUMBER(I3805),STDEV(I3716:I3805)*SQRT(252),"")</f>
        <v>0.11534105886151706</v>
      </c>
      <c r="K3805" s="139"/>
      <c r="M3805" s="93"/>
    </row>
    <row r="3806" spans="1:13">
      <c r="A3806" s="11">
        <f t="shared" si="242"/>
        <v>39082</v>
      </c>
      <c r="B3806" s="7">
        <v>39079</v>
      </c>
      <c r="C3806" s="2" t="s">
        <v>0</v>
      </c>
      <c r="F3806" s="11">
        <f t="shared" si="243"/>
        <v>39082</v>
      </c>
      <c r="G3806" s="7">
        <v>39079</v>
      </c>
      <c r="H3806" s="16">
        <v>34654.85</v>
      </c>
      <c r="I3806" s="17">
        <f t="shared" si="244"/>
        <v>2.96327937842985E-3</v>
      </c>
      <c r="J3806" s="18">
        <f t="shared" si="245"/>
        <v>0.11037121852837714</v>
      </c>
      <c r="K3806" s="139"/>
      <c r="M3806" s="93"/>
    </row>
    <row r="3807" spans="1:13">
      <c r="A3807" s="11">
        <f t="shared" si="242"/>
        <v>39082</v>
      </c>
      <c r="B3807" s="7">
        <v>39080</v>
      </c>
      <c r="C3807" s="2" t="s">
        <v>0</v>
      </c>
      <c r="F3807" s="11">
        <f t="shared" si="243"/>
        <v>39082</v>
      </c>
      <c r="G3807" s="7">
        <v>39080</v>
      </c>
      <c r="H3807" s="16">
        <v>34713.370000000003</v>
      </c>
      <c r="I3807" s="17">
        <f t="shared" si="244"/>
        <v>1.6872283556533725E-3</v>
      </c>
      <c r="J3807" s="18">
        <f t="shared" si="245"/>
        <v>0.10995347683530088</v>
      </c>
      <c r="K3807" s="139"/>
      <c r="M3807" s="93"/>
    </row>
    <row r="3808" spans="1:13">
      <c r="A3808" s="11">
        <f t="shared" si="242"/>
        <v>39113</v>
      </c>
      <c r="B3808" s="7">
        <v>39083</v>
      </c>
      <c r="C3808" s="2" t="s">
        <v>0</v>
      </c>
      <c r="F3808" s="11">
        <f t="shared" si="243"/>
        <v>39113</v>
      </c>
      <c r="G3808" s="7">
        <v>39083</v>
      </c>
      <c r="H3808" s="16">
        <v>34712.370000000003</v>
      </c>
      <c r="I3808" s="17">
        <f t="shared" si="244"/>
        <v>-2.8807759199095399E-5</v>
      </c>
      <c r="J3808" s="18">
        <f t="shared" si="245"/>
        <v>0.10997823268060251</v>
      </c>
      <c r="K3808" s="139"/>
      <c r="M3808" s="93"/>
    </row>
    <row r="3809" spans="1:13">
      <c r="A3809" s="11">
        <f t="shared" si="242"/>
        <v>39113</v>
      </c>
      <c r="B3809" s="7">
        <v>39084</v>
      </c>
      <c r="C3809" s="2" t="s">
        <v>0</v>
      </c>
      <c r="F3809" s="11">
        <f t="shared" si="243"/>
        <v>39113</v>
      </c>
      <c r="G3809" s="7">
        <v>39084</v>
      </c>
      <c r="H3809" s="16">
        <v>34718.449999999997</v>
      </c>
      <c r="I3809" s="17">
        <f t="shared" si="244"/>
        <v>1.7513836119287867E-4</v>
      </c>
      <c r="J3809" s="18">
        <f t="shared" si="245"/>
        <v>0.10929950629093951</v>
      </c>
      <c r="K3809" s="139"/>
      <c r="M3809" s="93"/>
    </row>
    <row r="3810" spans="1:13">
      <c r="A3810" s="11">
        <f t="shared" si="242"/>
        <v>39113</v>
      </c>
      <c r="B3810" s="7">
        <v>39085</v>
      </c>
      <c r="C3810" s="2" t="s">
        <v>0</v>
      </c>
      <c r="F3810" s="11">
        <f t="shared" si="243"/>
        <v>39113</v>
      </c>
      <c r="G3810" s="7">
        <v>39085</v>
      </c>
      <c r="H3810" s="16">
        <v>34587.760000000002</v>
      </c>
      <c r="I3810" s="17">
        <f t="shared" si="244"/>
        <v>-3.7713836870874188E-3</v>
      </c>
      <c r="J3810" s="18">
        <f t="shared" si="245"/>
        <v>0.10962553696208166</v>
      </c>
      <c r="K3810" s="139"/>
      <c r="M3810" s="93"/>
    </row>
    <row r="3811" spans="1:13">
      <c r="A3811" s="11">
        <f t="shared" si="242"/>
        <v>39113</v>
      </c>
      <c r="B3811" s="7">
        <v>39086</v>
      </c>
      <c r="C3811" s="2" t="s">
        <v>0</v>
      </c>
      <c r="F3811" s="11">
        <f t="shared" si="243"/>
        <v>39113</v>
      </c>
      <c r="G3811" s="7">
        <v>39086</v>
      </c>
      <c r="H3811" s="16">
        <v>34194.78</v>
      </c>
      <c r="I3811" s="17">
        <f t="shared" si="244"/>
        <v>-1.1426861411169855E-2</v>
      </c>
      <c r="J3811" s="18">
        <f t="shared" si="245"/>
        <v>0.11070791387543817</v>
      </c>
      <c r="K3811" s="139"/>
      <c r="M3811" s="93"/>
    </row>
    <row r="3812" spans="1:13">
      <c r="A3812" s="11">
        <f t="shared" si="242"/>
        <v>39113</v>
      </c>
      <c r="B3812" s="7">
        <v>39087</v>
      </c>
      <c r="C3812" s="2" t="s">
        <v>0</v>
      </c>
      <c r="F3812" s="11">
        <f t="shared" si="243"/>
        <v>39113</v>
      </c>
      <c r="G3812" s="7">
        <v>39087</v>
      </c>
      <c r="H3812" s="16">
        <v>34114.519999999997</v>
      </c>
      <c r="I3812" s="17">
        <f t="shared" si="244"/>
        <v>-2.349900728984132E-3</v>
      </c>
      <c r="J3812" s="18">
        <f t="shared" si="245"/>
        <v>0.11063320995540857</v>
      </c>
      <c r="K3812" s="139"/>
      <c r="M3812" s="93"/>
    </row>
    <row r="3813" spans="1:13">
      <c r="A3813" s="11">
        <f t="shared" si="242"/>
        <v>39113</v>
      </c>
      <c r="B3813" s="7">
        <v>39090</v>
      </c>
      <c r="C3813" s="2" t="s">
        <v>0</v>
      </c>
      <c r="F3813" s="11">
        <f t="shared" si="243"/>
        <v>39113</v>
      </c>
      <c r="G3813" s="7">
        <v>39090</v>
      </c>
      <c r="H3813" s="16">
        <v>33687.379999999997</v>
      </c>
      <c r="I3813" s="17">
        <f t="shared" si="244"/>
        <v>-1.25998136005053E-2</v>
      </c>
      <c r="J3813" s="18">
        <f t="shared" si="245"/>
        <v>0.11233009259596671</v>
      </c>
      <c r="K3813" s="139"/>
      <c r="M3813" s="93"/>
    </row>
    <row r="3814" spans="1:13">
      <c r="A3814" s="11">
        <f t="shared" si="242"/>
        <v>39113</v>
      </c>
      <c r="B3814" s="7">
        <v>39091</v>
      </c>
      <c r="C3814" s="2" t="s">
        <v>0</v>
      </c>
      <c r="F3814" s="11">
        <f t="shared" si="243"/>
        <v>39113</v>
      </c>
      <c r="G3814" s="7">
        <v>39091</v>
      </c>
      <c r="H3814" s="16">
        <v>34224.81</v>
      </c>
      <c r="I3814" s="17">
        <f t="shared" si="244"/>
        <v>1.5827533150921717E-2</v>
      </c>
      <c r="J3814" s="18">
        <f t="shared" si="245"/>
        <v>0.11494538486803946</v>
      </c>
      <c r="K3814" s="139"/>
      <c r="M3814" s="93"/>
    </row>
    <row r="3815" spans="1:13">
      <c r="A3815" s="11">
        <f t="shared" si="242"/>
        <v>39113</v>
      </c>
      <c r="B3815" s="7">
        <v>39092</v>
      </c>
      <c r="C3815" s="2" t="s">
        <v>0</v>
      </c>
      <c r="F3815" s="11">
        <f t="shared" si="243"/>
        <v>39113</v>
      </c>
      <c r="G3815" s="7">
        <v>39092</v>
      </c>
      <c r="H3815" s="16">
        <v>33802.47</v>
      </c>
      <c r="I3815" s="17">
        <f t="shared" si="244"/>
        <v>-1.2416942919597669E-2</v>
      </c>
      <c r="J3815" s="18">
        <f t="shared" si="245"/>
        <v>0.11643687002478384</v>
      </c>
      <c r="K3815" s="139"/>
      <c r="M3815" s="93"/>
    </row>
    <row r="3816" spans="1:13">
      <c r="A3816" s="11">
        <f t="shared" si="242"/>
        <v>39113</v>
      </c>
      <c r="B3816" s="7">
        <v>39093</v>
      </c>
      <c r="C3816" s="2" t="s">
        <v>0</v>
      </c>
      <c r="F3816" s="11">
        <f t="shared" si="243"/>
        <v>39113</v>
      </c>
      <c r="G3816" s="7">
        <v>39093</v>
      </c>
      <c r="H3816" s="16">
        <v>34071.440000000002</v>
      </c>
      <c r="I3816" s="17">
        <f t="shared" si="244"/>
        <v>7.9256199607340826E-3</v>
      </c>
      <c r="J3816" s="18">
        <f t="shared" si="245"/>
        <v>0.1169634605651672</v>
      </c>
      <c r="K3816" s="139"/>
      <c r="M3816" s="93"/>
    </row>
    <row r="3817" spans="1:13">
      <c r="A3817" s="11">
        <f t="shared" si="242"/>
        <v>39113</v>
      </c>
      <c r="B3817" s="7">
        <v>39094</v>
      </c>
      <c r="C3817" s="2" t="s">
        <v>0</v>
      </c>
      <c r="F3817" s="11">
        <f t="shared" si="243"/>
        <v>39113</v>
      </c>
      <c r="G3817" s="7">
        <v>39094</v>
      </c>
      <c r="H3817" s="16">
        <v>34525.99</v>
      </c>
      <c r="I3817" s="17">
        <f t="shared" si="244"/>
        <v>1.3252877054723831E-2</v>
      </c>
      <c r="J3817" s="18">
        <f t="shared" si="245"/>
        <v>0.11860551730745234</v>
      </c>
      <c r="K3817" s="139"/>
      <c r="M3817" s="93"/>
    </row>
    <row r="3818" spans="1:13">
      <c r="A3818" s="11">
        <f t="shared" si="242"/>
        <v>39113</v>
      </c>
      <c r="B3818" s="7">
        <v>39097</v>
      </c>
      <c r="C3818" s="2" t="s">
        <v>0</v>
      </c>
      <c r="F3818" s="11">
        <f t="shared" si="243"/>
        <v>39113</v>
      </c>
      <c r="G3818" s="7">
        <v>39097</v>
      </c>
      <c r="H3818" s="16">
        <v>34737.56</v>
      </c>
      <c r="I3818" s="17">
        <f t="shared" si="244"/>
        <v>6.1091485496251353E-3</v>
      </c>
      <c r="J3818" s="18">
        <f t="shared" si="245"/>
        <v>0.11597463154241637</v>
      </c>
      <c r="K3818" s="139"/>
      <c r="M3818" s="93"/>
    </row>
    <row r="3819" spans="1:13">
      <c r="A3819" s="11">
        <f t="shared" si="242"/>
        <v>39113</v>
      </c>
      <c r="B3819" s="7">
        <v>39098</v>
      </c>
      <c r="C3819" s="2" t="s">
        <v>0</v>
      </c>
      <c r="F3819" s="11">
        <f t="shared" si="243"/>
        <v>39113</v>
      </c>
      <c r="G3819" s="7">
        <v>39098</v>
      </c>
      <c r="H3819" s="16">
        <v>34734.089999999997</v>
      </c>
      <c r="I3819" s="17">
        <f t="shared" si="244"/>
        <v>-9.9896864487463664E-5</v>
      </c>
      <c r="J3819" s="18">
        <f t="shared" si="245"/>
        <v>0.11431657343899222</v>
      </c>
      <c r="K3819" s="139"/>
      <c r="M3819" s="93"/>
    </row>
    <row r="3820" spans="1:13">
      <c r="A3820" s="11">
        <f t="shared" si="242"/>
        <v>39113</v>
      </c>
      <c r="B3820" s="7">
        <v>39099</v>
      </c>
      <c r="C3820" s="2" t="s">
        <v>0</v>
      </c>
      <c r="F3820" s="11">
        <f t="shared" si="243"/>
        <v>39113</v>
      </c>
      <c r="G3820" s="7">
        <v>39099</v>
      </c>
      <c r="H3820" s="16">
        <v>34569.57</v>
      </c>
      <c r="I3820" s="17">
        <f t="shared" si="244"/>
        <v>-4.7478101170010381E-3</v>
      </c>
      <c r="J3820" s="18">
        <f t="shared" si="245"/>
        <v>0.11418163936273382</v>
      </c>
      <c r="K3820" s="139"/>
      <c r="M3820" s="93"/>
    </row>
    <row r="3821" spans="1:13">
      <c r="A3821" s="11">
        <f t="shared" si="242"/>
        <v>39113</v>
      </c>
      <c r="B3821" s="7">
        <v>39100</v>
      </c>
      <c r="C3821" s="2" t="s">
        <v>0</v>
      </c>
      <c r="F3821" s="11">
        <f t="shared" si="243"/>
        <v>39113</v>
      </c>
      <c r="G3821" s="7">
        <v>39100</v>
      </c>
      <c r="H3821" s="16">
        <v>34727.96</v>
      </c>
      <c r="I3821" s="17">
        <f t="shared" si="244"/>
        <v>4.5713108626336809E-3</v>
      </c>
      <c r="J3821" s="18">
        <f t="shared" si="245"/>
        <v>0.11327545385461828</v>
      </c>
      <c r="K3821" s="139"/>
      <c r="M3821" s="93"/>
    </row>
    <row r="3822" spans="1:13">
      <c r="A3822" s="11">
        <f t="shared" si="242"/>
        <v>39113</v>
      </c>
      <c r="B3822" s="7">
        <v>39101</v>
      </c>
      <c r="C3822" s="2" t="s">
        <v>0</v>
      </c>
      <c r="F3822" s="11">
        <f t="shared" si="243"/>
        <v>39113</v>
      </c>
      <c r="G3822" s="7">
        <v>39101</v>
      </c>
      <c r="H3822" s="16">
        <v>34733.99</v>
      </c>
      <c r="I3822" s="17">
        <f t="shared" si="244"/>
        <v>1.7362023424749836E-4</v>
      </c>
      <c r="J3822" s="18">
        <f t="shared" si="245"/>
        <v>0.11247303255004151</v>
      </c>
      <c r="K3822" s="139"/>
      <c r="M3822" s="93"/>
    </row>
    <row r="3823" spans="1:13">
      <c r="A3823" s="11">
        <f t="shared" si="242"/>
        <v>39113</v>
      </c>
      <c r="B3823" s="7">
        <v>39104</v>
      </c>
      <c r="C3823" s="2" t="s">
        <v>0</v>
      </c>
      <c r="F3823" s="11">
        <f t="shared" si="243"/>
        <v>39113</v>
      </c>
      <c r="G3823" s="7">
        <v>39104</v>
      </c>
      <c r="H3823" s="16">
        <v>35059.949999999997</v>
      </c>
      <c r="I3823" s="17">
        <f t="shared" si="244"/>
        <v>9.3407069428937707E-3</v>
      </c>
      <c r="J3823" s="18">
        <f t="shared" si="245"/>
        <v>0.1127120430731455</v>
      </c>
      <c r="K3823" s="139"/>
      <c r="M3823" s="93"/>
    </row>
    <row r="3824" spans="1:13">
      <c r="A3824" s="11">
        <f t="shared" si="242"/>
        <v>39113</v>
      </c>
      <c r="B3824" s="7">
        <v>39105</v>
      </c>
      <c r="C3824" s="2" t="s">
        <v>0</v>
      </c>
      <c r="F3824" s="11">
        <f t="shared" si="243"/>
        <v>39113</v>
      </c>
      <c r="G3824" s="7">
        <v>39105</v>
      </c>
      <c r="H3824" s="16">
        <v>35114.36</v>
      </c>
      <c r="I3824" s="17">
        <f t="shared" si="244"/>
        <v>1.5507102500422528E-3</v>
      </c>
      <c r="J3824" s="18">
        <f t="shared" si="245"/>
        <v>0.1124484381334744</v>
      </c>
      <c r="K3824" s="139"/>
      <c r="M3824" s="93"/>
    </row>
    <row r="3825" spans="1:13">
      <c r="A3825" s="11">
        <f t="shared" si="242"/>
        <v>39113</v>
      </c>
      <c r="B3825" s="7">
        <v>39106</v>
      </c>
      <c r="C3825" s="2" t="s">
        <v>0</v>
      </c>
      <c r="F3825" s="11">
        <f t="shared" si="243"/>
        <v>39113</v>
      </c>
      <c r="G3825" s="7">
        <v>39106</v>
      </c>
      <c r="H3825" s="16">
        <v>35320.129999999997</v>
      </c>
      <c r="I3825" s="17">
        <f t="shared" si="244"/>
        <v>5.8428927477134863E-3</v>
      </c>
      <c r="J3825" s="18">
        <f t="shared" si="245"/>
        <v>0.11043504669958555</v>
      </c>
      <c r="K3825" s="139"/>
      <c r="M3825" s="93"/>
    </row>
    <row r="3826" spans="1:13">
      <c r="A3826" s="11">
        <f t="shared" si="242"/>
        <v>39113</v>
      </c>
      <c r="B3826" s="7">
        <v>39107</v>
      </c>
      <c r="C3826" s="2" t="s">
        <v>0</v>
      </c>
      <c r="F3826" s="11">
        <f t="shared" si="243"/>
        <v>39113</v>
      </c>
      <c r="G3826" s="7">
        <v>39107</v>
      </c>
      <c r="H3826" s="16">
        <v>35326.800000000003</v>
      </c>
      <c r="I3826" s="17">
        <f t="shared" si="244"/>
        <v>1.888263232337809E-4</v>
      </c>
      <c r="J3826" s="18">
        <f t="shared" si="245"/>
        <v>0.11040448705969341</v>
      </c>
      <c r="K3826" s="139"/>
      <c r="M3826" s="93"/>
    </row>
    <row r="3827" spans="1:13">
      <c r="A3827" s="11">
        <f t="shared" si="242"/>
        <v>39113</v>
      </c>
      <c r="B3827" s="7">
        <v>39108</v>
      </c>
      <c r="C3827" s="2" t="s">
        <v>0</v>
      </c>
      <c r="F3827" s="11">
        <f t="shared" si="243"/>
        <v>39113</v>
      </c>
      <c r="G3827" s="7">
        <v>39108</v>
      </c>
      <c r="H3827" s="16">
        <v>35326.800000000003</v>
      </c>
      <c r="I3827" s="17">
        <f t="shared" si="244"/>
        <v>0</v>
      </c>
      <c r="J3827" s="18">
        <f t="shared" si="245"/>
        <v>0.11021943305351782</v>
      </c>
      <c r="K3827" s="139"/>
      <c r="M3827" s="93"/>
    </row>
    <row r="3828" spans="1:13">
      <c r="A3828" s="11">
        <f t="shared" si="242"/>
        <v>39113</v>
      </c>
      <c r="B3828" s="7">
        <v>39111</v>
      </c>
      <c r="C3828" s="2" t="s">
        <v>0</v>
      </c>
      <c r="F3828" s="11">
        <f t="shared" si="243"/>
        <v>39113</v>
      </c>
      <c r="G3828" s="7">
        <v>39111</v>
      </c>
      <c r="H3828" s="16">
        <v>35270.53</v>
      </c>
      <c r="I3828" s="17">
        <f t="shared" si="244"/>
        <v>-1.5941116162913153E-3</v>
      </c>
      <c r="J3828" s="18">
        <f t="shared" si="245"/>
        <v>0.11036034213345537</v>
      </c>
      <c r="K3828" s="139"/>
      <c r="M3828" s="93"/>
    </row>
    <row r="3829" spans="1:13">
      <c r="A3829" s="11">
        <f t="shared" si="242"/>
        <v>39113</v>
      </c>
      <c r="B3829" s="7">
        <v>39112</v>
      </c>
      <c r="C3829" s="2" t="s">
        <v>0</v>
      </c>
      <c r="F3829" s="11">
        <f t="shared" si="243"/>
        <v>39113</v>
      </c>
      <c r="G3829" s="7">
        <v>39112</v>
      </c>
      <c r="H3829" s="16">
        <v>35586.629999999997</v>
      </c>
      <c r="I3829" s="17">
        <f t="shared" si="244"/>
        <v>8.9222344491080192E-3</v>
      </c>
      <c r="J3829" s="18">
        <f t="shared" si="245"/>
        <v>0.11100792521570342</v>
      </c>
      <c r="K3829" s="139"/>
      <c r="M3829" s="93"/>
    </row>
    <row r="3830" spans="1:13">
      <c r="A3830" s="11">
        <f t="shared" si="242"/>
        <v>39113</v>
      </c>
      <c r="B3830" s="7">
        <v>39113</v>
      </c>
      <c r="C3830" s="2" t="s">
        <v>0</v>
      </c>
      <c r="F3830" s="11">
        <f t="shared" si="243"/>
        <v>39113</v>
      </c>
      <c r="G3830" s="7">
        <v>39113</v>
      </c>
      <c r="H3830" s="16">
        <v>35346.11</v>
      </c>
      <c r="I3830" s="17">
        <f t="shared" si="244"/>
        <v>-6.7816616645833489E-3</v>
      </c>
      <c r="J3830" s="18">
        <f t="shared" si="245"/>
        <v>0.107180114480789</v>
      </c>
      <c r="K3830" s="139"/>
      <c r="M3830" s="93"/>
    </row>
    <row r="3831" spans="1:13">
      <c r="A3831" s="11">
        <f t="shared" si="242"/>
        <v>39141</v>
      </c>
      <c r="B3831" s="7">
        <v>39114</v>
      </c>
      <c r="C3831" s="2" t="s">
        <v>0</v>
      </c>
      <c r="F3831" s="11">
        <f t="shared" si="243"/>
        <v>39141</v>
      </c>
      <c r="G3831" s="7">
        <v>39114</v>
      </c>
      <c r="H3831" s="16">
        <v>35595.61</v>
      </c>
      <c r="I3831" s="17">
        <f t="shared" si="244"/>
        <v>7.0339717927176354E-3</v>
      </c>
      <c r="J3831" s="18">
        <f t="shared" si="245"/>
        <v>0.10750174174293835</v>
      </c>
      <c r="K3831" s="139"/>
      <c r="M3831" s="93"/>
    </row>
    <row r="3832" spans="1:13">
      <c r="A3832" s="11">
        <f t="shared" si="242"/>
        <v>39141</v>
      </c>
      <c r="B3832" s="7">
        <v>39115</v>
      </c>
      <c r="C3832" s="2" t="s">
        <v>0</v>
      </c>
      <c r="F3832" s="11">
        <f t="shared" si="243"/>
        <v>39141</v>
      </c>
      <c r="G3832" s="7">
        <v>39115</v>
      </c>
      <c r="H3832" s="16">
        <v>35705.94</v>
      </c>
      <c r="I3832" s="17">
        <f t="shared" si="244"/>
        <v>3.0947458521357767E-3</v>
      </c>
      <c r="J3832" s="18">
        <f t="shared" si="245"/>
        <v>0.10698498830771945</v>
      </c>
      <c r="K3832" s="139"/>
      <c r="M3832" s="93"/>
    </row>
    <row r="3833" spans="1:13">
      <c r="A3833" s="11">
        <f t="shared" si="242"/>
        <v>39141</v>
      </c>
      <c r="B3833" s="7">
        <v>39118</v>
      </c>
      <c r="C3833" s="2" t="s">
        <v>0</v>
      </c>
      <c r="F3833" s="11">
        <f t="shared" si="243"/>
        <v>39141</v>
      </c>
      <c r="G3833" s="7">
        <v>39118</v>
      </c>
      <c r="H3833" s="16">
        <v>35646.29</v>
      </c>
      <c r="I3833" s="17">
        <f t="shared" si="244"/>
        <v>-1.6719873757603176E-3</v>
      </c>
      <c r="J3833" s="18">
        <f t="shared" si="245"/>
        <v>0.10697401476775133</v>
      </c>
      <c r="K3833" s="139"/>
      <c r="M3833" s="93"/>
    </row>
    <row r="3834" spans="1:13">
      <c r="A3834" s="11">
        <f t="shared" si="242"/>
        <v>39141</v>
      </c>
      <c r="B3834" s="7">
        <v>39119</v>
      </c>
      <c r="C3834" s="2" t="s">
        <v>0</v>
      </c>
      <c r="F3834" s="11">
        <f t="shared" si="243"/>
        <v>39141</v>
      </c>
      <c r="G3834" s="7">
        <v>39119</v>
      </c>
      <c r="H3834" s="16">
        <v>35949.360000000001</v>
      </c>
      <c r="I3834" s="17">
        <f t="shared" si="244"/>
        <v>8.4662073813647053E-3</v>
      </c>
      <c r="J3834" s="18">
        <f t="shared" si="245"/>
        <v>0.10762559876871927</v>
      </c>
      <c r="K3834" s="139"/>
      <c r="M3834" s="93"/>
    </row>
    <row r="3835" spans="1:13">
      <c r="A3835" s="11">
        <f t="shared" si="242"/>
        <v>39141</v>
      </c>
      <c r="B3835" s="7">
        <v>39120</v>
      </c>
      <c r="C3835" s="2" t="s">
        <v>0</v>
      </c>
      <c r="F3835" s="11">
        <f t="shared" si="243"/>
        <v>39141</v>
      </c>
      <c r="G3835" s="7">
        <v>39120</v>
      </c>
      <c r="H3835" s="16">
        <v>36151.300000000003</v>
      </c>
      <c r="I3835" s="17">
        <f t="shared" si="244"/>
        <v>5.6016277255463882E-3</v>
      </c>
      <c r="J3835" s="18">
        <f t="shared" si="245"/>
        <v>0.10659850386122696</v>
      </c>
      <c r="K3835" s="139"/>
      <c r="M3835" s="93"/>
    </row>
    <row r="3836" spans="1:13">
      <c r="A3836" s="11">
        <f t="shared" si="242"/>
        <v>39141</v>
      </c>
      <c r="B3836" s="7">
        <v>39121</v>
      </c>
      <c r="C3836" s="2" t="s">
        <v>0</v>
      </c>
      <c r="F3836" s="11">
        <f t="shared" si="243"/>
        <v>39141</v>
      </c>
      <c r="G3836" s="7">
        <v>39121</v>
      </c>
      <c r="H3836" s="16">
        <v>36152.5</v>
      </c>
      <c r="I3836" s="17">
        <f t="shared" si="244"/>
        <v>3.3193276151692156E-5</v>
      </c>
      <c r="J3836" s="18">
        <f t="shared" si="245"/>
        <v>0.10425645625284383</v>
      </c>
      <c r="K3836" s="139"/>
      <c r="M3836" s="93"/>
    </row>
    <row r="3837" spans="1:13">
      <c r="A3837" s="11">
        <f t="shared" si="242"/>
        <v>39141</v>
      </c>
      <c r="B3837" s="7">
        <v>39122</v>
      </c>
      <c r="C3837" s="2" t="s">
        <v>0</v>
      </c>
      <c r="F3837" s="11">
        <f t="shared" si="243"/>
        <v>39141</v>
      </c>
      <c r="G3837" s="7">
        <v>39122</v>
      </c>
      <c r="H3837" s="16">
        <v>36322.480000000003</v>
      </c>
      <c r="I3837" s="17">
        <f t="shared" si="244"/>
        <v>4.690730833502953E-3</v>
      </c>
      <c r="J3837" s="18">
        <f t="shared" si="245"/>
        <v>0.10437844773827798</v>
      </c>
      <c r="K3837" s="139"/>
      <c r="M3837" s="93"/>
    </row>
    <row r="3838" spans="1:13">
      <c r="A3838" s="11">
        <f t="shared" si="242"/>
        <v>39141</v>
      </c>
      <c r="B3838" s="7">
        <v>39125</v>
      </c>
      <c r="C3838" s="2" t="s">
        <v>0</v>
      </c>
      <c r="F3838" s="11">
        <f t="shared" si="243"/>
        <v>39141</v>
      </c>
      <c r="G3838" s="7">
        <v>39125</v>
      </c>
      <c r="H3838" s="16">
        <v>36304.519999999997</v>
      </c>
      <c r="I3838" s="17">
        <f t="shared" si="244"/>
        <v>-4.9458191488312251E-4</v>
      </c>
      <c r="J3838" s="18">
        <f t="shared" si="245"/>
        <v>0.10398722989694574</v>
      </c>
      <c r="K3838" s="139"/>
      <c r="M3838" s="93"/>
    </row>
    <row r="3839" spans="1:13">
      <c r="A3839" s="11">
        <f t="shared" si="242"/>
        <v>39141</v>
      </c>
      <c r="B3839" s="7">
        <v>39126</v>
      </c>
      <c r="C3839" s="2" t="s">
        <v>0</v>
      </c>
      <c r="F3839" s="11">
        <f t="shared" si="243"/>
        <v>39141</v>
      </c>
      <c r="G3839" s="7">
        <v>39126</v>
      </c>
      <c r="H3839" s="16">
        <v>36376.870000000003</v>
      </c>
      <c r="I3839" s="17">
        <f t="shared" si="244"/>
        <v>1.9908816795404993E-3</v>
      </c>
      <c r="J3839" s="18">
        <f t="shared" si="245"/>
        <v>0.10310901065265735</v>
      </c>
      <c r="K3839" s="139"/>
      <c r="M3839" s="93"/>
    </row>
    <row r="3840" spans="1:13">
      <c r="A3840" s="11">
        <f t="shared" si="242"/>
        <v>39141</v>
      </c>
      <c r="B3840" s="7">
        <v>39127</v>
      </c>
      <c r="C3840" s="2" t="s">
        <v>0</v>
      </c>
      <c r="F3840" s="11">
        <f t="shared" si="243"/>
        <v>39141</v>
      </c>
      <c r="G3840" s="7">
        <v>39127</v>
      </c>
      <c r="H3840" s="16">
        <v>36526.89</v>
      </c>
      <c r="I3840" s="17">
        <f t="shared" si="244"/>
        <v>4.1155685729234708E-3</v>
      </c>
      <c r="J3840" s="18">
        <f t="shared" si="245"/>
        <v>0.10284888352599013</v>
      </c>
      <c r="K3840" s="139"/>
      <c r="M3840" s="93"/>
    </row>
    <row r="3841" spans="1:13">
      <c r="A3841" s="11">
        <f t="shared" si="242"/>
        <v>39141</v>
      </c>
      <c r="B3841" s="7">
        <v>39128</v>
      </c>
      <c r="C3841" s="2" t="s">
        <v>0</v>
      </c>
      <c r="F3841" s="11">
        <f t="shared" si="243"/>
        <v>39141</v>
      </c>
      <c r="G3841" s="7">
        <v>39128</v>
      </c>
      <c r="H3841" s="16">
        <v>36724.39</v>
      </c>
      <c r="I3841" s="17">
        <f t="shared" si="244"/>
        <v>5.3924103053666255E-3</v>
      </c>
      <c r="J3841" s="18">
        <f t="shared" si="245"/>
        <v>0.10256828979219412</v>
      </c>
      <c r="K3841" s="139"/>
      <c r="M3841" s="93"/>
    </row>
    <row r="3842" spans="1:13">
      <c r="A3842" s="11">
        <f t="shared" si="242"/>
        <v>39141</v>
      </c>
      <c r="B3842" s="7">
        <v>39129</v>
      </c>
      <c r="C3842" s="2" t="s">
        <v>0</v>
      </c>
      <c r="F3842" s="11">
        <f t="shared" si="243"/>
        <v>39141</v>
      </c>
      <c r="G3842" s="7">
        <v>39129</v>
      </c>
      <c r="H3842" s="16">
        <v>36484.07</v>
      </c>
      <c r="I3842" s="17">
        <f t="shared" si="244"/>
        <v>-6.5653850179183161E-3</v>
      </c>
      <c r="J3842" s="18">
        <f t="shared" si="245"/>
        <v>0.1032000051880347</v>
      </c>
      <c r="K3842" s="139"/>
      <c r="M3842" s="93"/>
    </row>
    <row r="3843" spans="1:13">
      <c r="A3843" s="11">
        <f t="shared" ref="A3843:A3906" si="246">EOMONTH(B3843,0)</f>
        <v>39141</v>
      </c>
      <c r="B3843" s="7">
        <v>39132</v>
      </c>
      <c r="C3843" s="2" t="s">
        <v>0</v>
      </c>
      <c r="F3843" s="11">
        <f t="shared" ref="F3843:F3906" si="247">EOMONTH(G3843,0)</f>
        <v>39141</v>
      </c>
      <c r="G3843" s="7">
        <v>39132</v>
      </c>
      <c r="H3843" s="16">
        <v>36757.050000000003</v>
      </c>
      <c r="I3843" s="17">
        <f t="shared" si="244"/>
        <v>7.4543170298838942E-3</v>
      </c>
      <c r="J3843" s="18">
        <f t="shared" si="245"/>
        <v>0.10357198598686798</v>
      </c>
      <c r="K3843" s="139"/>
      <c r="M3843" s="93"/>
    </row>
    <row r="3844" spans="1:13">
      <c r="A3844" s="11">
        <f t="shared" si="246"/>
        <v>39141</v>
      </c>
      <c r="B3844" s="7">
        <v>39133</v>
      </c>
      <c r="C3844" s="2" t="s">
        <v>0</v>
      </c>
      <c r="F3844" s="11">
        <f t="shared" si="247"/>
        <v>39141</v>
      </c>
      <c r="G3844" s="7">
        <v>39133</v>
      </c>
      <c r="H3844" s="16">
        <v>36760.699999999997</v>
      </c>
      <c r="I3844" s="17">
        <f t="shared" ref="I3844:I3907" si="248">IF(AND(ISNUMBER(H3843),ISNUMBER(H3844)),LN(H3844/H3843)," ")</f>
        <v>9.9295748387161735E-5</v>
      </c>
      <c r="J3844" s="18">
        <f t="shared" si="245"/>
        <v>0.10292355417352146</v>
      </c>
      <c r="K3844" s="139"/>
      <c r="M3844" s="93"/>
    </row>
    <row r="3845" spans="1:13">
      <c r="A3845" s="11">
        <f t="shared" si="246"/>
        <v>39141</v>
      </c>
      <c r="B3845" s="7">
        <v>39134</v>
      </c>
      <c r="C3845" s="2" t="s">
        <v>0</v>
      </c>
      <c r="F3845" s="11">
        <f t="shared" si="247"/>
        <v>39141</v>
      </c>
      <c r="G3845" s="7">
        <v>39134</v>
      </c>
      <c r="H3845" s="16">
        <v>36542.639999999999</v>
      </c>
      <c r="I3845" s="17">
        <f t="shared" si="248"/>
        <v>-5.9495418141375473E-3</v>
      </c>
      <c r="J3845" s="18">
        <f t="shared" si="245"/>
        <v>0.1033881849594924</v>
      </c>
      <c r="K3845" s="139"/>
      <c r="M3845" s="93"/>
    </row>
    <row r="3846" spans="1:13">
      <c r="A3846" s="11">
        <f t="shared" si="246"/>
        <v>39141</v>
      </c>
      <c r="B3846" s="7">
        <v>39135</v>
      </c>
      <c r="C3846" s="2" t="s">
        <v>0</v>
      </c>
      <c r="F3846" s="11">
        <f t="shared" si="247"/>
        <v>39141</v>
      </c>
      <c r="G3846" s="7">
        <v>39135</v>
      </c>
      <c r="H3846" s="16">
        <v>36946.400000000001</v>
      </c>
      <c r="I3846" s="17">
        <f t="shared" si="248"/>
        <v>1.0988415760174378E-2</v>
      </c>
      <c r="J3846" s="18">
        <f t="shared" si="245"/>
        <v>0.1040303976768242</v>
      </c>
      <c r="K3846" s="139"/>
      <c r="M3846" s="93"/>
    </row>
    <row r="3847" spans="1:13">
      <c r="A3847" s="11">
        <f t="shared" si="246"/>
        <v>39141</v>
      </c>
      <c r="B3847" s="7">
        <v>39136</v>
      </c>
      <c r="C3847" s="2" t="s">
        <v>0</v>
      </c>
      <c r="F3847" s="11">
        <f t="shared" si="247"/>
        <v>39141</v>
      </c>
      <c r="G3847" s="7">
        <v>39136</v>
      </c>
      <c r="H3847" s="16">
        <v>37061.480000000003</v>
      </c>
      <c r="I3847" s="17">
        <f t="shared" si="248"/>
        <v>3.1099416103243056E-3</v>
      </c>
      <c r="J3847" s="18">
        <f t="shared" si="245"/>
        <v>0.1032345866103665</v>
      </c>
      <c r="K3847" s="139"/>
      <c r="M3847" s="93"/>
    </row>
    <row r="3848" spans="1:13">
      <c r="A3848" s="11">
        <f t="shared" si="246"/>
        <v>39141</v>
      </c>
      <c r="B3848" s="7">
        <v>39139</v>
      </c>
      <c r="C3848" s="2" t="s">
        <v>0</v>
      </c>
      <c r="F3848" s="11">
        <f t="shared" si="247"/>
        <v>39141</v>
      </c>
      <c r="G3848" s="7">
        <v>39139</v>
      </c>
      <c r="H3848" s="16">
        <v>37205.1</v>
      </c>
      <c r="I3848" s="17">
        <f t="shared" si="248"/>
        <v>3.8676933564161069E-3</v>
      </c>
      <c r="J3848" s="18">
        <f t="shared" si="245"/>
        <v>0.10326408594851547</v>
      </c>
      <c r="K3848" s="139"/>
      <c r="M3848" s="93"/>
    </row>
    <row r="3849" spans="1:13">
      <c r="A3849" s="11">
        <f t="shared" si="246"/>
        <v>39141</v>
      </c>
      <c r="B3849" s="7">
        <v>39140</v>
      </c>
      <c r="C3849" s="2" t="s">
        <v>0</v>
      </c>
      <c r="F3849" s="11">
        <f t="shared" si="247"/>
        <v>39141</v>
      </c>
      <c r="G3849" s="7">
        <v>39140</v>
      </c>
      <c r="H3849" s="16">
        <v>36915.61</v>
      </c>
      <c r="I3849" s="17">
        <f t="shared" si="248"/>
        <v>-7.8113518337324609E-3</v>
      </c>
      <c r="J3849" s="18">
        <f t="shared" si="245"/>
        <v>0.10417039890394586</v>
      </c>
      <c r="K3849" s="139"/>
      <c r="M3849" s="93"/>
    </row>
    <row r="3850" spans="1:13">
      <c r="A3850" s="11">
        <f t="shared" si="246"/>
        <v>39141</v>
      </c>
      <c r="B3850" s="7">
        <v>39141</v>
      </c>
      <c r="C3850" s="2" t="s">
        <v>0</v>
      </c>
      <c r="F3850" s="11">
        <f t="shared" si="247"/>
        <v>39141</v>
      </c>
      <c r="G3850" s="7">
        <v>39141</v>
      </c>
      <c r="H3850" s="16">
        <v>35924.870000000003</v>
      </c>
      <c r="I3850" s="17">
        <f t="shared" si="248"/>
        <v>-2.7204683514081868E-2</v>
      </c>
      <c r="J3850" s="18">
        <f t="shared" si="245"/>
        <v>0.11430467974802769</v>
      </c>
      <c r="K3850" s="139"/>
      <c r="M3850" s="93"/>
    </row>
    <row r="3851" spans="1:13">
      <c r="A3851" s="11">
        <f t="shared" si="246"/>
        <v>39172</v>
      </c>
      <c r="B3851" s="7">
        <v>39142</v>
      </c>
      <c r="C3851" s="2" t="s">
        <v>0</v>
      </c>
      <c r="F3851" s="11">
        <f t="shared" si="247"/>
        <v>39172</v>
      </c>
      <c r="G3851" s="7">
        <v>39142</v>
      </c>
      <c r="H3851" s="16">
        <v>35823.9</v>
      </c>
      <c r="I3851" s="17">
        <f t="shared" si="248"/>
        <v>-2.8145448808163513E-3</v>
      </c>
      <c r="J3851" s="18">
        <f t="shared" si="245"/>
        <v>0.11406657588211873</v>
      </c>
      <c r="K3851" s="139"/>
      <c r="M3851" s="93"/>
    </row>
    <row r="3852" spans="1:13">
      <c r="A3852" s="11">
        <f t="shared" si="246"/>
        <v>39172</v>
      </c>
      <c r="B3852" s="7">
        <v>39143</v>
      </c>
      <c r="C3852" s="2" t="s">
        <v>0</v>
      </c>
      <c r="F3852" s="11">
        <f t="shared" si="247"/>
        <v>39172</v>
      </c>
      <c r="G3852" s="7">
        <v>39143</v>
      </c>
      <c r="H3852" s="16">
        <v>35676.519999999997</v>
      </c>
      <c r="I3852" s="17">
        <f t="shared" si="248"/>
        <v>-4.1224991049523462E-3</v>
      </c>
      <c r="J3852" s="18">
        <f t="shared" si="245"/>
        <v>0.11381622125752842</v>
      </c>
      <c r="K3852" s="139"/>
      <c r="M3852" s="93"/>
    </row>
    <row r="3853" spans="1:13">
      <c r="A3853" s="11">
        <f t="shared" si="246"/>
        <v>39172</v>
      </c>
      <c r="B3853" s="7">
        <v>39146</v>
      </c>
      <c r="C3853" s="2" t="s">
        <v>0</v>
      </c>
      <c r="F3853" s="11">
        <f t="shared" si="247"/>
        <v>39172</v>
      </c>
      <c r="G3853" s="7">
        <v>39146</v>
      </c>
      <c r="H3853" s="16">
        <v>34880.629999999997</v>
      </c>
      <c r="I3853" s="17">
        <f t="shared" si="248"/>
        <v>-2.2561108518537855E-2</v>
      </c>
      <c r="J3853" s="18">
        <f t="shared" si="245"/>
        <v>0.11989011211411713</v>
      </c>
      <c r="K3853" s="139"/>
      <c r="M3853" s="93"/>
    </row>
    <row r="3854" spans="1:13">
      <c r="A3854" s="11">
        <f t="shared" si="246"/>
        <v>39172</v>
      </c>
      <c r="B3854" s="7">
        <v>39147</v>
      </c>
      <c r="C3854" s="2" t="s">
        <v>0</v>
      </c>
      <c r="F3854" s="11">
        <f t="shared" si="247"/>
        <v>39172</v>
      </c>
      <c r="G3854" s="7">
        <v>39147</v>
      </c>
      <c r="H3854" s="16">
        <v>35618.29</v>
      </c>
      <c r="I3854" s="17">
        <f t="shared" si="248"/>
        <v>2.092760916709779E-2</v>
      </c>
      <c r="J3854" s="18">
        <f t="shared" si="245"/>
        <v>0.12442794461875338</v>
      </c>
      <c r="K3854" s="139"/>
      <c r="M3854" s="93"/>
    </row>
    <row r="3855" spans="1:13">
      <c r="A3855" s="11">
        <f t="shared" si="246"/>
        <v>39172</v>
      </c>
      <c r="B3855" s="7">
        <v>39148</v>
      </c>
      <c r="C3855" s="2" t="s">
        <v>0</v>
      </c>
      <c r="F3855" s="11">
        <f t="shared" si="247"/>
        <v>39172</v>
      </c>
      <c r="G3855" s="7">
        <v>39148</v>
      </c>
      <c r="H3855" s="16">
        <v>35978.769999999997</v>
      </c>
      <c r="I3855" s="17">
        <f t="shared" si="248"/>
        <v>1.006977230797715E-2</v>
      </c>
      <c r="J3855" s="18">
        <f t="shared" si="245"/>
        <v>0.12509899264379551</v>
      </c>
      <c r="K3855" s="139"/>
      <c r="M3855" s="93"/>
    </row>
    <row r="3856" spans="1:13">
      <c r="A3856" s="11">
        <f t="shared" si="246"/>
        <v>39172</v>
      </c>
      <c r="B3856" s="7">
        <v>39149</v>
      </c>
      <c r="C3856" s="2" t="s">
        <v>0</v>
      </c>
      <c r="F3856" s="11">
        <f t="shared" si="247"/>
        <v>39172</v>
      </c>
      <c r="G3856" s="7">
        <v>39149</v>
      </c>
      <c r="H3856" s="16">
        <v>35960.99</v>
      </c>
      <c r="I3856" s="17">
        <f t="shared" si="248"/>
        <v>-4.9430246534107151E-4</v>
      </c>
      <c r="J3856" s="18">
        <f t="shared" si="245"/>
        <v>0.12506515558882145</v>
      </c>
      <c r="K3856" s="139"/>
      <c r="M3856" s="93"/>
    </row>
    <row r="3857" spans="1:13">
      <c r="A3857" s="11">
        <f t="shared" si="246"/>
        <v>39172</v>
      </c>
      <c r="B3857" s="7">
        <v>39150</v>
      </c>
      <c r="C3857" s="2" t="s">
        <v>0</v>
      </c>
      <c r="F3857" s="11">
        <f t="shared" si="247"/>
        <v>39172</v>
      </c>
      <c r="G3857" s="7">
        <v>39150</v>
      </c>
      <c r="H3857" s="16">
        <v>36031.53</v>
      </c>
      <c r="I3857" s="17">
        <f t="shared" si="248"/>
        <v>1.9596486572246346E-3</v>
      </c>
      <c r="J3857" s="18">
        <f t="shared" si="245"/>
        <v>0.12495094020019117</v>
      </c>
      <c r="K3857" s="139"/>
      <c r="M3857" s="93"/>
    </row>
    <row r="3858" spans="1:13">
      <c r="A3858" s="11">
        <f t="shared" si="246"/>
        <v>39172</v>
      </c>
      <c r="B3858" s="7">
        <v>39153</v>
      </c>
      <c r="C3858" s="2" t="s">
        <v>0</v>
      </c>
      <c r="F3858" s="11">
        <f t="shared" si="247"/>
        <v>39172</v>
      </c>
      <c r="G3858" s="7">
        <v>39153</v>
      </c>
      <c r="H3858" s="16">
        <v>36407.21</v>
      </c>
      <c r="I3858" s="17">
        <f t="shared" si="248"/>
        <v>1.0372443479900004E-2</v>
      </c>
      <c r="J3858" s="18">
        <f t="shared" si="245"/>
        <v>0.1259238278596867</v>
      </c>
      <c r="K3858" s="139"/>
      <c r="M3858" s="93"/>
    </row>
    <row r="3859" spans="1:13">
      <c r="A3859" s="11">
        <f t="shared" si="246"/>
        <v>39172</v>
      </c>
      <c r="B3859" s="7">
        <v>39154</v>
      </c>
      <c r="C3859" s="2" t="s">
        <v>0</v>
      </c>
      <c r="F3859" s="11">
        <f t="shared" si="247"/>
        <v>39172</v>
      </c>
      <c r="G3859" s="7">
        <v>39154</v>
      </c>
      <c r="H3859" s="16">
        <v>36245.85</v>
      </c>
      <c r="I3859" s="17">
        <f t="shared" si="248"/>
        <v>-4.4419399627163405E-3</v>
      </c>
      <c r="J3859" s="18">
        <f t="shared" si="245"/>
        <v>0.12559550378383816</v>
      </c>
      <c r="K3859" s="139"/>
      <c r="M3859" s="93"/>
    </row>
    <row r="3860" spans="1:13">
      <c r="A3860" s="11">
        <f t="shared" si="246"/>
        <v>39172</v>
      </c>
      <c r="B3860" s="7">
        <v>39155</v>
      </c>
      <c r="C3860" s="2" t="s">
        <v>0</v>
      </c>
      <c r="F3860" s="11">
        <f t="shared" si="247"/>
        <v>39172</v>
      </c>
      <c r="G3860" s="7">
        <v>39155</v>
      </c>
      <c r="H3860" s="16">
        <v>35489.72</v>
      </c>
      <c r="I3860" s="17">
        <f t="shared" si="248"/>
        <v>-2.1081814907480491E-2</v>
      </c>
      <c r="J3860" s="18">
        <f t="shared" si="245"/>
        <v>0.1304159752251085</v>
      </c>
      <c r="K3860" s="139"/>
      <c r="M3860" s="93"/>
    </row>
    <row r="3861" spans="1:13">
      <c r="A3861" s="11">
        <f t="shared" si="246"/>
        <v>39172</v>
      </c>
      <c r="B3861" s="7">
        <v>39156</v>
      </c>
      <c r="C3861" s="2" t="s">
        <v>0</v>
      </c>
      <c r="F3861" s="11">
        <f t="shared" si="247"/>
        <v>39172</v>
      </c>
      <c r="G3861" s="7">
        <v>39156</v>
      </c>
      <c r="H3861" s="16">
        <v>36174.480000000003</v>
      </c>
      <c r="I3861" s="17">
        <f t="shared" si="248"/>
        <v>1.9110820765229353E-2</v>
      </c>
      <c r="J3861" s="18">
        <f t="shared" si="245"/>
        <v>0.13368707195879137</v>
      </c>
      <c r="K3861" s="139"/>
      <c r="M3861" s="93"/>
    </row>
    <row r="3862" spans="1:13">
      <c r="A3862" s="11">
        <f t="shared" si="246"/>
        <v>39172</v>
      </c>
      <c r="B3862" s="7">
        <v>39157</v>
      </c>
      <c r="C3862" s="2" t="s">
        <v>0</v>
      </c>
      <c r="F3862" s="11">
        <f t="shared" si="247"/>
        <v>39172</v>
      </c>
      <c r="G3862" s="7">
        <v>39157</v>
      </c>
      <c r="H3862" s="16">
        <v>36074.089999999997</v>
      </c>
      <c r="I3862" s="17">
        <f t="shared" si="248"/>
        <v>-2.7790187296128136E-3</v>
      </c>
      <c r="J3862" s="18">
        <f t="shared" si="245"/>
        <v>0.13380177089789411</v>
      </c>
      <c r="K3862" s="139"/>
      <c r="M3862" s="93"/>
    </row>
    <row r="3863" spans="1:13">
      <c r="A3863" s="11">
        <f t="shared" si="246"/>
        <v>39172</v>
      </c>
      <c r="B3863" s="7">
        <v>39160</v>
      </c>
      <c r="C3863" s="2" t="s">
        <v>0</v>
      </c>
      <c r="F3863" s="11">
        <f t="shared" si="247"/>
        <v>39172</v>
      </c>
      <c r="G3863" s="7">
        <v>39160</v>
      </c>
      <c r="H3863" s="16">
        <v>36220.839999999997</v>
      </c>
      <c r="I3863" s="17">
        <f t="shared" si="248"/>
        <v>4.059764676645314E-3</v>
      </c>
      <c r="J3863" s="18">
        <f t="shared" si="245"/>
        <v>0.13370015720696951</v>
      </c>
      <c r="K3863" s="139"/>
      <c r="M3863" s="93"/>
    </row>
    <row r="3864" spans="1:13">
      <c r="A3864" s="11">
        <f t="shared" si="246"/>
        <v>39172</v>
      </c>
      <c r="B3864" s="7">
        <v>39161</v>
      </c>
      <c r="C3864" s="2" t="s">
        <v>0</v>
      </c>
      <c r="F3864" s="11">
        <f t="shared" si="247"/>
        <v>39172</v>
      </c>
      <c r="G3864" s="7">
        <v>39161</v>
      </c>
      <c r="H3864" s="16">
        <v>36323.49</v>
      </c>
      <c r="I3864" s="17">
        <f t="shared" si="248"/>
        <v>2.8299956318913995E-3</v>
      </c>
      <c r="J3864" s="18">
        <f t="shared" si="245"/>
        <v>0.13368385478307709</v>
      </c>
      <c r="K3864" s="139"/>
      <c r="M3864" s="93"/>
    </row>
    <row r="3865" spans="1:13">
      <c r="A3865" s="11">
        <f t="shared" si="246"/>
        <v>39172</v>
      </c>
      <c r="B3865" s="7">
        <v>39162</v>
      </c>
      <c r="C3865" s="2" t="s">
        <v>0</v>
      </c>
      <c r="F3865" s="11">
        <f t="shared" si="247"/>
        <v>39172</v>
      </c>
      <c r="G3865" s="7">
        <v>39162</v>
      </c>
      <c r="H3865" s="16">
        <v>36237.39</v>
      </c>
      <c r="I3865" s="17">
        <f t="shared" si="248"/>
        <v>-2.3731807114109179E-3</v>
      </c>
      <c r="J3865" s="18">
        <f t="shared" si="245"/>
        <v>0.13376031479385633</v>
      </c>
      <c r="K3865" s="139"/>
      <c r="M3865" s="93"/>
    </row>
    <row r="3866" spans="1:13">
      <c r="A3866" s="11">
        <f t="shared" si="246"/>
        <v>39172</v>
      </c>
      <c r="B3866" s="7">
        <v>39163</v>
      </c>
      <c r="C3866" s="2" t="s">
        <v>0</v>
      </c>
      <c r="F3866" s="11">
        <f t="shared" si="247"/>
        <v>39172</v>
      </c>
      <c r="G3866" s="7">
        <v>39163</v>
      </c>
      <c r="H3866" s="16">
        <v>36832.639999999999</v>
      </c>
      <c r="I3866" s="17">
        <f t="shared" si="248"/>
        <v>1.6292949869447407E-2</v>
      </c>
      <c r="J3866" s="18">
        <f t="shared" si="245"/>
        <v>0.13565628971930208</v>
      </c>
      <c r="K3866" s="139"/>
      <c r="M3866" s="93"/>
    </row>
    <row r="3867" spans="1:13">
      <c r="A3867" s="11">
        <f t="shared" si="246"/>
        <v>39172</v>
      </c>
      <c r="B3867" s="7">
        <v>39164</v>
      </c>
      <c r="C3867" s="2" t="s">
        <v>0</v>
      </c>
      <c r="F3867" s="11">
        <f t="shared" si="247"/>
        <v>39172</v>
      </c>
      <c r="G3867" s="7">
        <v>39164</v>
      </c>
      <c r="H3867" s="16">
        <v>36811.269999999997</v>
      </c>
      <c r="I3867" s="17">
        <f t="shared" si="248"/>
        <v>-5.8036029319513086E-4</v>
      </c>
      <c r="J3867" s="18">
        <f t="shared" si="245"/>
        <v>0.13553860429848261</v>
      </c>
      <c r="K3867" s="139"/>
      <c r="M3867" s="93"/>
    </row>
    <row r="3868" spans="1:13">
      <c r="A3868" s="11">
        <f t="shared" si="246"/>
        <v>39172</v>
      </c>
      <c r="B3868" s="7">
        <v>39167</v>
      </c>
      <c r="C3868" s="2" t="s">
        <v>0</v>
      </c>
      <c r="F3868" s="11">
        <f t="shared" si="247"/>
        <v>39172</v>
      </c>
      <c r="G3868" s="7">
        <v>39167</v>
      </c>
      <c r="H3868" s="16">
        <v>37063.339999999997</v>
      </c>
      <c r="I3868" s="17">
        <f t="shared" si="248"/>
        <v>6.8242926293965583E-3</v>
      </c>
      <c r="J3868" s="18">
        <f t="shared" si="245"/>
        <v>0.13215868169125158</v>
      </c>
      <c r="K3868" s="139"/>
      <c r="M3868" s="93"/>
    </row>
    <row r="3869" spans="1:13">
      <c r="A3869" s="11">
        <f t="shared" si="246"/>
        <v>39172</v>
      </c>
      <c r="B3869" s="7">
        <v>39168</v>
      </c>
      <c r="C3869" s="2" t="s">
        <v>0</v>
      </c>
      <c r="F3869" s="11">
        <f t="shared" si="247"/>
        <v>39172</v>
      </c>
      <c r="G3869" s="7">
        <v>39168</v>
      </c>
      <c r="H3869" s="16">
        <v>36903.01</v>
      </c>
      <c r="I3869" s="17">
        <f t="shared" si="248"/>
        <v>-4.3352213839225303E-3</v>
      </c>
      <c r="J3869" s="18">
        <f t="shared" ref="J3869:J3932" si="249">IF(ISNUMBER(I3869),STDEV(I3780:I3869)*SQRT(252),"")</f>
        <v>0.13220641724404089</v>
      </c>
      <c r="K3869" s="139"/>
      <c r="M3869" s="93"/>
    </row>
    <row r="3870" spans="1:13">
      <c r="A3870" s="11">
        <f t="shared" si="246"/>
        <v>39172</v>
      </c>
      <c r="B3870" s="7">
        <v>39169</v>
      </c>
      <c r="C3870" s="2" t="s">
        <v>0</v>
      </c>
      <c r="F3870" s="11">
        <f t="shared" si="247"/>
        <v>39172</v>
      </c>
      <c r="G3870" s="7">
        <v>39169</v>
      </c>
      <c r="H3870" s="16">
        <v>36650.15</v>
      </c>
      <c r="I3870" s="17">
        <f t="shared" si="248"/>
        <v>-6.8755984416741826E-3</v>
      </c>
      <c r="J3870" s="18">
        <f t="shared" si="249"/>
        <v>0.13050950835786559</v>
      </c>
      <c r="K3870" s="139"/>
      <c r="M3870" s="93"/>
    </row>
    <row r="3871" spans="1:13">
      <c r="A3871" s="11">
        <f t="shared" si="246"/>
        <v>39172</v>
      </c>
      <c r="B3871" s="7">
        <v>39170</v>
      </c>
      <c r="C3871" s="2" t="s">
        <v>0</v>
      </c>
      <c r="F3871" s="11">
        <f t="shared" si="247"/>
        <v>39172</v>
      </c>
      <c r="G3871" s="7">
        <v>39170</v>
      </c>
      <c r="H3871" s="16">
        <v>36880.730000000003</v>
      </c>
      <c r="I3871" s="17">
        <f t="shared" si="248"/>
        <v>6.2716713250175011E-3</v>
      </c>
      <c r="J3871" s="18">
        <f t="shared" si="249"/>
        <v>0.13071415020345026</v>
      </c>
      <c r="K3871" s="139"/>
      <c r="M3871" s="93"/>
    </row>
    <row r="3872" spans="1:13">
      <c r="A3872" s="11">
        <f t="shared" si="246"/>
        <v>39172</v>
      </c>
      <c r="B3872" s="7">
        <v>39171</v>
      </c>
      <c r="C3872" s="2" t="s">
        <v>0</v>
      </c>
      <c r="F3872" s="11">
        <f t="shared" si="247"/>
        <v>39172</v>
      </c>
      <c r="G3872" s="7">
        <v>39171</v>
      </c>
      <c r="H3872" s="16">
        <v>37105.54</v>
      </c>
      <c r="I3872" s="17">
        <f t="shared" si="248"/>
        <v>6.0770921921596685E-3</v>
      </c>
      <c r="J3872" s="18">
        <f t="shared" si="249"/>
        <v>0.13084032907573687</v>
      </c>
      <c r="K3872" s="139"/>
      <c r="M3872" s="93"/>
    </row>
    <row r="3873" spans="1:13">
      <c r="A3873" s="11">
        <f t="shared" si="246"/>
        <v>39202</v>
      </c>
      <c r="B3873" s="7">
        <v>39174</v>
      </c>
      <c r="C3873" s="2" t="s">
        <v>0</v>
      </c>
      <c r="F3873" s="11">
        <f t="shared" si="247"/>
        <v>39202</v>
      </c>
      <c r="G3873" s="7">
        <v>39174</v>
      </c>
      <c r="H3873" s="16">
        <v>36614.730000000003</v>
      </c>
      <c r="I3873" s="17">
        <f t="shared" si="248"/>
        <v>-1.3315666152096148E-2</v>
      </c>
      <c r="J3873" s="18">
        <f t="shared" si="249"/>
        <v>0.13305906794837438</v>
      </c>
      <c r="K3873" s="139"/>
      <c r="M3873" s="93"/>
    </row>
    <row r="3874" spans="1:13">
      <c r="A3874" s="11">
        <f t="shared" si="246"/>
        <v>39202</v>
      </c>
      <c r="B3874" s="7">
        <v>39175</v>
      </c>
      <c r="C3874" s="2" t="s">
        <v>0</v>
      </c>
      <c r="F3874" s="11">
        <f t="shared" si="247"/>
        <v>39202</v>
      </c>
      <c r="G3874" s="7">
        <v>39175</v>
      </c>
      <c r="H3874" s="16">
        <v>37222.379999999997</v>
      </c>
      <c r="I3874" s="17">
        <f t="shared" si="248"/>
        <v>1.6459574827026598E-2</v>
      </c>
      <c r="J3874" s="18">
        <f t="shared" si="249"/>
        <v>0.13352765110173173</v>
      </c>
      <c r="K3874" s="139"/>
      <c r="M3874" s="93"/>
    </row>
    <row r="3875" spans="1:13">
      <c r="A3875" s="11">
        <f t="shared" si="246"/>
        <v>39202</v>
      </c>
      <c r="B3875" s="7">
        <v>39176</v>
      </c>
      <c r="C3875" s="2" t="s">
        <v>0</v>
      </c>
      <c r="F3875" s="11">
        <f t="shared" si="247"/>
        <v>39202</v>
      </c>
      <c r="G3875" s="7">
        <v>39176</v>
      </c>
      <c r="H3875" s="16">
        <v>37738.89</v>
      </c>
      <c r="I3875" s="17">
        <f t="shared" si="248"/>
        <v>1.3780934457330401E-2</v>
      </c>
      <c r="J3875" s="18">
        <f t="shared" si="249"/>
        <v>0.13371812765825597</v>
      </c>
      <c r="K3875" s="139"/>
      <c r="M3875" s="93"/>
    </row>
    <row r="3876" spans="1:13">
      <c r="A3876" s="11">
        <f t="shared" si="246"/>
        <v>39202</v>
      </c>
      <c r="B3876" s="7">
        <v>39177</v>
      </c>
      <c r="C3876" s="2" t="s">
        <v>0</v>
      </c>
      <c r="F3876" s="11">
        <f t="shared" si="247"/>
        <v>39202</v>
      </c>
      <c r="G3876" s="7">
        <v>39177</v>
      </c>
      <c r="H3876" s="16">
        <v>37615.449999999997</v>
      </c>
      <c r="I3876" s="17">
        <f t="shared" si="248"/>
        <v>-3.2762574900305724E-3</v>
      </c>
      <c r="J3876" s="18">
        <f t="shared" si="249"/>
        <v>0.13378140312049158</v>
      </c>
      <c r="K3876" s="139"/>
      <c r="M3876" s="93"/>
    </row>
    <row r="3877" spans="1:13">
      <c r="A3877" s="11">
        <f t="shared" si="246"/>
        <v>39202</v>
      </c>
      <c r="B3877" s="7">
        <v>39178</v>
      </c>
      <c r="C3877" s="2" t="s">
        <v>0</v>
      </c>
      <c r="F3877" s="11">
        <f t="shared" si="247"/>
        <v>39202</v>
      </c>
      <c r="G3877" s="7">
        <v>39178</v>
      </c>
      <c r="H3877" s="16">
        <v>37613.449999999997</v>
      </c>
      <c r="I3877" s="17">
        <f t="shared" si="248"/>
        <v>-5.3171055285140001E-5</v>
      </c>
      <c r="J3877" s="18">
        <f t="shared" si="249"/>
        <v>0.13246242110917339</v>
      </c>
      <c r="K3877" s="139"/>
      <c r="M3877" s="93"/>
    </row>
    <row r="3878" spans="1:13">
      <c r="A3878" s="11">
        <f t="shared" si="246"/>
        <v>39202</v>
      </c>
      <c r="B3878" s="7">
        <v>39181</v>
      </c>
      <c r="C3878" s="2" t="s">
        <v>0</v>
      </c>
      <c r="F3878" s="11">
        <f t="shared" si="247"/>
        <v>39202</v>
      </c>
      <c r="G3878" s="7">
        <v>39181</v>
      </c>
      <c r="H3878" s="16">
        <v>37613.449999999997</v>
      </c>
      <c r="I3878" s="17">
        <f t="shared" si="248"/>
        <v>0</v>
      </c>
      <c r="J3878" s="18">
        <f t="shared" si="249"/>
        <v>0.13244274931708605</v>
      </c>
      <c r="K3878" s="139"/>
      <c r="M3878" s="93"/>
    </row>
    <row r="3879" spans="1:13">
      <c r="A3879" s="11">
        <f t="shared" si="246"/>
        <v>39202</v>
      </c>
      <c r="B3879" s="7">
        <v>39182</v>
      </c>
      <c r="C3879" s="2" t="s">
        <v>0</v>
      </c>
      <c r="F3879" s="11">
        <f t="shared" si="247"/>
        <v>39202</v>
      </c>
      <c r="G3879" s="7">
        <v>39182</v>
      </c>
      <c r="H3879" s="16">
        <v>38084.47</v>
      </c>
      <c r="I3879" s="17">
        <f t="shared" si="248"/>
        <v>1.2444888290082215E-2</v>
      </c>
      <c r="J3879" s="18">
        <f t="shared" si="249"/>
        <v>0.13371046839490014</v>
      </c>
      <c r="K3879" s="139"/>
      <c r="M3879" s="93"/>
    </row>
    <row r="3880" spans="1:13">
      <c r="A3880" s="11">
        <f t="shared" si="246"/>
        <v>39202</v>
      </c>
      <c r="B3880" s="7">
        <v>39183</v>
      </c>
      <c r="C3880" s="2" t="s">
        <v>0</v>
      </c>
      <c r="F3880" s="11">
        <f t="shared" si="247"/>
        <v>39202</v>
      </c>
      <c r="G3880" s="7">
        <v>39183</v>
      </c>
      <c r="H3880" s="16">
        <v>38079.56</v>
      </c>
      <c r="I3880" s="17">
        <f t="shared" si="248"/>
        <v>-1.2893225336961615E-4</v>
      </c>
      <c r="J3880" s="18">
        <f t="shared" si="249"/>
        <v>0.1333856839694838</v>
      </c>
      <c r="K3880" s="139"/>
      <c r="M3880" s="93"/>
    </row>
    <row r="3881" spans="1:13">
      <c r="A3881" s="11">
        <f t="shared" si="246"/>
        <v>39202</v>
      </c>
      <c r="B3881" s="7">
        <v>39184</v>
      </c>
      <c r="C3881" s="2" t="s">
        <v>0</v>
      </c>
      <c r="F3881" s="11">
        <f t="shared" si="247"/>
        <v>39202</v>
      </c>
      <c r="G3881" s="7">
        <v>39184</v>
      </c>
      <c r="H3881" s="16">
        <v>38121.879999999997</v>
      </c>
      <c r="I3881" s="17">
        <f t="shared" si="248"/>
        <v>1.1107402786876247E-3</v>
      </c>
      <c r="J3881" s="18">
        <f t="shared" si="249"/>
        <v>0.1333551002904946</v>
      </c>
      <c r="K3881" s="139"/>
      <c r="M3881" s="93"/>
    </row>
    <row r="3882" spans="1:13">
      <c r="A3882" s="11">
        <f t="shared" si="246"/>
        <v>39202</v>
      </c>
      <c r="B3882" s="7">
        <v>39185</v>
      </c>
      <c r="C3882" s="2" t="s">
        <v>0</v>
      </c>
      <c r="F3882" s="11">
        <f t="shared" si="247"/>
        <v>39202</v>
      </c>
      <c r="G3882" s="7">
        <v>39185</v>
      </c>
      <c r="H3882" s="16">
        <v>37981.26</v>
      </c>
      <c r="I3882" s="17">
        <f t="shared" si="248"/>
        <v>-3.6955153239481755E-3</v>
      </c>
      <c r="J3882" s="18">
        <f t="shared" si="249"/>
        <v>0.13282406837117292</v>
      </c>
      <c r="K3882" s="139"/>
      <c r="M3882" s="93"/>
    </row>
    <row r="3883" spans="1:13">
      <c r="A3883" s="11">
        <f t="shared" si="246"/>
        <v>39202</v>
      </c>
      <c r="B3883" s="7">
        <v>39188</v>
      </c>
      <c r="C3883" s="2" t="s">
        <v>0</v>
      </c>
      <c r="F3883" s="11">
        <f t="shared" si="247"/>
        <v>39202</v>
      </c>
      <c r="G3883" s="7">
        <v>39188</v>
      </c>
      <c r="H3883" s="16">
        <v>38373.279999999999</v>
      </c>
      <c r="I3883" s="17">
        <f t="shared" si="248"/>
        <v>1.0268503866671285E-2</v>
      </c>
      <c r="J3883" s="18">
        <f t="shared" si="249"/>
        <v>0.13316715198103449</v>
      </c>
      <c r="K3883" s="139"/>
      <c r="M3883" s="93"/>
    </row>
    <row r="3884" spans="1:13">
      <c r="A3884" s="11">
        <f t="shared" si="246"/>
        <v>39202</v>
      </c>
      <c r="B3884" s="7">
        <v>39189</v>
      </c>
      <c r="C3884" s="2" t="s">
        <v>0</v>
      </c>
      <c r="F3884" s="11">
        <f t="shared" si="247"/>
        <v>39202</v>
      </c>
      <c r="G3884" s="7">
        <v>39189</v>
      </c>
      <c r="H3884" s="16">
        <v>38304.949999999997</v>
      </c>
      <c r="I3884" s="17">
        <f t="shared" si="248"/>
        <v>-1.782253400661665E-3</v>
      </c>
      <c r="J3884" s="18">
        <f t="shared" si="249"/>
        <v>0.13327749237744965</v>
      </c>
      <c r="K3884" s="139"/>
      <c r="M3884" s="93"/>
    </row>
    <row r="3885" spans="1:13">
      <c r="A3885" s="11">
        <f t="shared" si="246"/>
        <v>39202</v>
      </c>
      <c r="B3885" s="7">
        <v>39190</v>
      </c>
      <c r="C3885" s="2" t="s">
        <v>0</v>
      </c>
      <c r="F3885" s="11">
        <f t="shared" si="247"/>
        <v>39202</v>
      </c>
      <c r="G3885" s="7">
        <v>39190</v>
      </c>
      <c r="H3885" s="16">
        <v>38619.01</v>
      </c>
      <c r="I3885" s="17">
        <f t="shared" si="248"/>
        <v>8.1655116301636525E-3</v>
      </c>
      <c r="J3885" s="18">
        <f t="shared" si="249"/>
        <v>0.13372958894987852</v>
      </c>
      <c r="K3885" s="139"/>
      <c r="M3885" s="93"/>
    </row>
    <row r="3886" spans="1:13">
      <c r="A3886" s="11">
        <f t="shared" si="246"/>
        <v>39202</v>
      </c>
      <c r="B3886" s="7">
        <v>39191</v>
      </c>
      <c r="C3886" s="2" t="s">
        <v>0</v>
      </c>
      <c r="F3886" s="11">
        <f t="shared" si="247"/>
        <v>39202</v>
      </c>
      <c r="G3886" s="7">
        <v>39191</v>
      </c>
      <c r="H3886" s="16">
        <v>38173.49</v>
      </c>
      <c r="I3886" s="17">
        <f t="shared" si="248"/>
        <v>-1.1603346645468341E-2</v>
      </c>
      <c r="J3886" s="18">
        <f t="shared" si="249"/>
        <v>0.13346913337813765</v>
      </c>
      <c r="K3886" s="139"/>
      <c r="M3886" s="93"/>
    </row>
    <row r="3887" spans="1:13">
      <c r="A3887" s="11">
        <f t="shared" si="246"/>
        <v>39202</v>
      </c>
      <c r="B3887" s="7">
        <v>39192</v>
      </c>
      <c r="C3887" s="2" t="s">
        <v>0</v>
      </c>
      <c r="F3887" s="11">
        <f t="shared" si="247"/>
        <v>39202</v>
      </c>
      <c r="G3887" s="7">
        <v>39192</v>
      </c>
      <c r="H3887" s="16">
        <v>38436.04</v>
      </c>
      <c r="I3887" s="17">
        <f t="shared" si="248"/>
        <v>6.8542654654934112E-3</v>
      </c>
      <c r="J3887" s="18">
        <f t="shared" si="249"/>
        <v>0.1337845927533525</v>
      </c>
      <c r="K3887" s="139"/>
      <c r="M3887" s="93"/>
    </row>
    <row r="3888" spans="1:13">
      <c r="A3888" s="11">
        <f t="shared" si="246"/>
        <v>39202</v>
      </c>
      <c r="B3888" s="7">
        <v>39195</v>
      </c>
      <c r="C3888" s="2" t="s">
        <v>0</v>
      </c>
      <c r="F3888" s="11">
        <f t="shared" si="247"/>
        <v>39202</v>
      </c>
      <c r="G3888" s="7">
        <v>39195</v>
      </c>
      <c r="H3888" s="16">
        <v>38445.379999999997</v>
      </c>
      <c r="I3888" s="17">
        <f t="shared" si="248"/>
        <v>2.4297158002404765E-4</v>
      </c>
      <c r="J3888" s="18">
        <f t="shared" si="249"/>
        <v>0.13376826680490797</v>
      </c>
      <c r="K3888" s="139"/>
      <c r="M3888" s="93"/>
    </row>
    <row r="3889" spans="1:13">
      <c r="A3889" s="11">
        <f t="shared" si="246"/>
        <v>39202</v>
      </c>
      <c r="B3889" s="7">
        <v>39196</v>
      </c>
      <c r="C3889" s="2" t="s">
        <v>0</v>
      </c>
      <c r="F3889" s="11">
        <f t="shared" si="247"/>
        <v>39202</v>
      </c>
      <c r="G3889" s="7">
        <v>39196</v>
      </c>
      <c r="H3889" s="16">
        <v>38315.730000000003</v>
      </c>
      <c r="I3889" s="17">
        <f t="shared" si="248"/>
        <v>-3.37801585428407E-3</v>
      </c>
      <c r="J3889" s="18">
        <f t="shared" si="249"/>
        <v>0.13347011532437653</v>
      </c>
      <c r="K3889" s="139"/>
      <c r="M3889" s="93"/>
    </row>
    <row r="3890" spans="1:13">
      <c r="A3890" s="11">
        <f t="shared" si="246"/>
        <v>39202</v>
      </c>
      <c r="B3890" s="7">
        <v>39197</v>
      </c>
      <c r="C3890" s="2" t="s">
        <v>0</v>
      </c>
      <c r="F3890" s="11">
        <f t="shared" si="247"/>
        <v>39202</v>
      </c>
      <c r="G3890" s="7">
        <v>39197</v>
      </c>
      <c r="H3890" s="16">
        <v>38317.730000000003</v>
      </c>
      <c r="I3890" s="17">
        <f t="shared" si="248"/>
        <v>5.219652095720538E-5</v>
      </c>
      <c r="J3890" s="18">
        <f t="shared" si="249"/>
        <v>0.13290823859473661</v>
      </c>
      <c r="K3890" s="139"/>
      <c r="M3890" s="93"/>
    </row>
    <row r="3891" spans="1:13">
      <c r="A3891" s="11">
        <f t="shared" si="246"/>
        <v>39202</v>
      </c>
      <c r="B3891" s="7">
        <v>39198</v>
      </c>
      <c r="C3891" s="2" t="s">
        <v>0</v>
      </c>
      <c r="F3891" s="11">
        <f t="shared" si="247"/>
        <v>39202</v>
      </c>
      <c r="G3891" s="7">
        <v>39198</v>
      </c>
      <c r="H3891" s="16">
        <v>38465.07</v>
      </c>
      <c r="I3891" s="17">
        <f t="shared" si="248"/>
        <v>3.8378433932609621E-3</v>
      </c>
      <c r="J3891" s="18">
        <f t="shared" si="249"/>
        <v>0.13285063830322422</v>
      </c>
      <c r="K3891" s="139"/>
      <c r="M3891" s="93"/>
    </row>
    <row r="3892" spans="1:13">
      <c r="A3892" s="11">
        <f t="shared" si="246"/>
        <v>39202</v>
      </c>
      <c r="B3892" s="7">
        <v>39199</v>
      </c>
      <c r="C3892" s="2" t="s">
        <v>0</v>
      </c>
      <c r="F3892" s="11">
        <f t="shared" si="247"/>
        <v>39202</v>
      </c>
      <c r="G3892" s="7">
        <v>39199</v>
      </c>
      <c r="H3892" s="16">
        <v>38089.360000000001</v>
      </c>
      <c r="I3892" s="17">
        <f t="shared" si="248"/>
        <v>-9.8155787064222299E-3</v>
      </c>
      <c r="J3892" s="18">
        <f t="shared" si="249"/>
        <v>0.13407153520284412</v>
      </c>
      <c r="K3892" s="139"/>
      <c r="M3892" s="93"/>
    </row>
    <row r="3893" spans="1:13">
      <c r="A3893" s="11">
        <f t="shared" si="246"/>
        <v>39202</v>
      </c>
      <c r="B3893" s="7">
        <v>39202</v>
      </c>
      <c r="C3893" s="2" t="s">
        <v>0</v>
      </c>
      <c r="F3893" s="11">
        <f t="shared" si="247"/>
        <v>39202</v>
      </c>
      <c r="G3893" s="7">
        <v>39202</v>
      </c>
      <c r="H3893" s="16">
        <v>38178.89</v>
      </c>
      <c r="I3893" s="17">
        <f t="shared" si="248"/>
        <v>2.3477670229532966E-3</v>
      </c>
      <c r="J3893" s="18">
        <f t="shared" si="249"/>
        <v>0.1340700452770924</v>
      </c>
      <c r="K3893" s="139"/>
      <c r="M3893" s="93"/>
    </row>
    <row r="3894" spans="1:13">
      <c r="A3894" s="11">
        <f t="shared" si="246"/>
        <v>39233</v>
      </c>
      <c r="B3894" s="7">
        <v>39203</v>
      </c>
      <c r="C3894" s="2" t="s">
        <v>0</v>
      </c>
      <c r="F3894" s="11">
        <f t="shared" si="247"/>
        <v>39233</v>
      </c>
      <c r="G3894" s="7">
        <v>39203</v>
      </c>
      <c r="H3894" s="16">
        <v>38054.01</v>
      </c>
      <c r="I3894" s="17">
        <f t="shared" si="248"/>
        <v>-3.2762786593493534E-3</v>
      </c>
      <c r="J3894" s="18">
        <f t="shared" si="249"/>
        <v>0.13426343697084459</v>
      </c>
      <c r="K3894" s="139"/>
      <c r="M3894" s="93"/>
    </row>
    <row r="3895" spans="1:13">
      <c r="A3895" s="11">
        <f t="shared" si="246"/>
        <v>39233</v>
      </c>
      <c r="B3895" s="7">
        <v>39204</v>
      </c>
      <c r="C3895" s="2" t="s">
        <v>0</v>
      </c>
      <c r="F3895" s="11">
        <f t="shared" si="247"/>
        <v>39233</v>
      </c>
      <c r="G3895" s="7">
        <v>39204</v>
      </c>
      <c r="H3895" s="16">
        <v>38622.959999999999</v>
      </c>
      <c r="I3895" s="17">
        <f t="shared" si="248"/>
        <v>1.4840451886500884E-2</v>
      </c>
      <c r="J3895" s="18">
        <f t="shared" si="249"/>
        <v>0.1358511769635494</v>
      </c>
      <c r="K3895" s="139"/>
      <c r="M3895" s="93"/>
    </row>
    <row r="3896" spans="1:13">
      <c r="A3896" s="11">
        <f t="shared" si="246"/>
        <v>39233</v>
      </c>
      <c r="B3896" s="7">
        <v>39205</v>
      </c>
      <c r="C3896" s="2" t="s">
        <v>0</v>
      </c>
      <c r="F3896" s="11">
        <f t="shared" si="247"/>
        <v>39233</v>
      </c>
      <c r="G3896" s="7">
        <v>39205</v>
      </c>
      <c r="H3896" s="16">
        <v>38676.17</v>
      </c>
      <c r="I3896" s="17">
        <f t="shared" si="248"/>
        <v>1.3767298132451216E-3</v>
      </c>
      <c r="J3896" s="18">
        <f t="shared" si="249"/>
        <v>0.13582004546602477</v>
      </c>
      <c r="K3896" s="139"/>
      <c r="M3896" s="93"/>
    </row>
    <row r="3897" spans="1:13">
      <c r="A3897" s="11">
        <f t="shared" si="246"/>
        <v>39233</v>
      </c>
      <c r="B3897" s="7">
        <v>39206</v>
      </c>
      <c r="C3897" s="2" t="s">
        <v>0</v>
      </c>
      <c r="F3897" s="11">
        <f t="shared" si="247"/>
        <v>39233</v>
      </c>
      <c r="G3897" s="7">
        <v>39206</v>
      </c>
      <c r="H3897" s="16">
        <v>39046.26</v>
      </c>
      <c r="I3897" s="17">
        <f t="shared" si="248"/>
        <v>9.5234489487387997E-3</v>
      </c>
      <c r="J3897" s="18">
        <f t="shared" si="249"/>
        <v>0.13652751788777343</v>
      </c>
      <c r="K3897" s="139"/>
      <c r="M3897" s="93"/>
    </row>
    <row r="3898" spans="1:13">
      <c r="A3898" s="11">
        <f t="shared" si="246"/>
        <v>39233</v>
      </c>
      <c r="B3898" s="7">
        <v>39209</v>
      </c>
      <c r="C3898" s="2" t="s">
        <v>0</v>
      </c>
      <c r="F3898" s="11">
        <f t="shared" si="247"/>
        <v>39233</v>
      </c>
      <c r="G3898" s="7">
        <v>39209</v>
      </c>
      <c r="H3898" s="16">
        <v>39235.11</v>
      </c>
      <c r="I3898" s="17">
        <f t="shared" si="248"/>
        <v>4.8249121436007795E-3</v>
      </c>
      <c r="J3898" s="18">
        <f t="shared" si="249"/>
        <v>0.13663459764972757</v>
      </c>
      <c r="K3898" s="139"/>
      <c r="M3898" s="93"/>
    </row>
    <row r="3899" spans="1:13">
      <c r="A3899" s="11">
        <f t="shared" si="246"/>
        <v>39233</v>
      </c>
      <c r="B3899" s="7">
        <v>39210</v>
      </c>
      <c r="C3899" s="2" t="s">
        <v>0</v>
      </c>
      <c r="F3899" s="11">
        <f t="shared" si="247"/>
        <v>39233</v>
      </c>
      <c r="G3899" s="7">
        <v>39210</v>
      </c>
      <c r="H3899" s="16">
        <v>39041.22</v>
      </c>
      <c r="I3899" s="17">
        <f t="shared" si="248"/>
        <v>-4.9539981381033042E-3</v>
      </c>
      <c r="J3899" s="18">
        <f t="shared" si="249"/>
        <v>0.13702961597720403</v>
      </c>
      <c r="K3899" s="139"/>
      <c r="M3899" s="93"/>
    </row>
    <row r="3900" spans="1:13">
      <c r="A3900" s="11">
        <f t="shared" si="246"/>
        <v>39233</v>
      </c>
      <c r="B3900" s="7">
        <v>39211</v>
      </c>
      <c r="C3900" s="2" t="s">
        <v>0</v>
      </c>
      <c r="F3900" s="11">
        <f t="shared" si="247"/>
        <v>39233</v>
      </c>
      <c r="G3900" s="7">
        <v>39211</v>
      </c>
      <c r="H3900" s="16">
        <v>39271.339999999997</v>
      </c>
      <c r="I3900" s="17">
        <f t="shared" si="248"/>
        <v>5.876979691135065E-3</v>
      </c>
      <c r="J3900" s="18">
        <f t="shared" si="249"/>
        <v>0.13696886445910414</v>
      </c>
      <c r="K3900" s="139"/>
      <c r="M3900" s="93"/>
    </row>
    <row r="3901" spans="1:13">
      <c r="A3901" s="11">
        <f t="shared" si="246"/>
        <v>39233</v>
      </c>
      <c r="B3901" s="7">
        <v>39212</v>
      </c>
      <c r="C3901" s="2" t="s">
        <v>0</v>
      </c>
      <c r="F3901" s="11">
        <f t="shared" si="247"/>
        <v>39233</v>
      </c>
      <c r="G3901" s="7">
        <v>39212</v>
      </c>
      <c r="H3901" s="16">
        <v>39360.89</v>
      </c>
      <c r="I3901" s="17">
        <f t="shared" si="248"/>
        <v>2.2776929692720055E-3</v>
      </c>
      <c r="J3901" s="18">
        <f t="shared" si="249"/>
        <v>0.13524063192686003</v>
      </c>
      <c r="K3901" s="139"/>
      <c r="M3901" s="93"/>
    </row>
    <row r="3902" spans="1:13">
      <c r="A3902" s="11">
        <f t="shared" si="246"/>
        <v>39233</v>
      </c>
      <c r="B3902" s="7">
        <v>39213</v>
      </c>
      <c r="C3902" s="2" t="s">
        <v>0</v>
      </c>
      <c r="F3902" s="11">
        <f t="shared" si="247"/>
        <v>39233</v>
      </c>
      <c r="G3902" s="7">
        <v>39213</v>
      </c>
      <c r="H3902" s="16">
        <v>38996.82</v>
      </c>
      <c r="I3902" s="17">
        <f t="shared" si="248"/>
        <v>-9.292579373361037E-3</v>
      </c>
      <c r="J3902" s="18">
        <f t="shared" si="249"/>
        <v>0.13630422841869086</v>
      </c>
      <c r="K3902" s="139"/>
      <c r="M3902" s="93"/>
    </row>
    <row r="3903" spans="1:13">
      <c r="A3903" s="11">
        <f t="shared" si="246"/>
        <v>39233</v>
      </c>
      <c r="B3903" s="7">
        <v>39216</v>
      </c>
      <c r="C3903" s="2" t="s">
        <v>0</v>
      </c>
      <c r="F3903" s="11">
        <f t="shared" si="247"/>
        <v>39233</v>
      </c>
      <c r="G3903" s="7">
        <v>39216</v>
      </c>
      <c r="H3903" s="16">
        <v>39330.660000000003</v>
      </c>
      <c r="I3903" s="17">
        <f t="shared" si="248"/>
        <v>8.5242630423931452E-3</v>
      </c>
      <c r="J3903" s="18">
        <f t="shared" si="249"/>
        <v>0.13469689474439517</v>
      </c>
      <c r="K3903" s="139"/>
      <c r="M3903" s="93"/>
    </row>
    <row r="3904" spans="1:13">
      <c r="A3904" s="11">
        <f t="shared" si="246"/>
        <v>39233</v>
      </c>
      <c r="B3904" s="7">
        <v>39217</v>
      </c>
      <c r="C3904" s="2" t="s">
        <v>0</v>
      </c>
      <c r="F3904" s="11">
        <f t="shared" si="247"/>
        <v>39233</v>
      </c>
      <c r="G3904" s="7">
        <v>39217</v>
      </c>
      <c r="H3904" s="16">
        <v>38996.28</v>
      </c>
      <c r="I3904" s="17">
        <f t="shared" si="248"/>
        <v>-8.5381104212000174E-3</v>
      </c>
      <c r="J3904" s="18">
        <f t="shared" si="249"/>
        <v>0.13363804464714615</v>
      </c>
      <c r="K3904" s="139"/>
      <c r="M3904" s="93"/>
    </row>
    <row r="3905" spans="1:13">
      <c r="A3905" s="11">
        <f t="shared" si="246"/>
        <v>39233</v>
      </c>
      <c r="B3905" s="7">
        <v>39218</v>
      </c>
      <c r="C3905" s="2" t="s">
        <v>0</v>
      </c>
      <c r="F3905" s="11">
        <f t="shared" si="247"/>
        <v>39233</v>
      </c>
      <c r="G3905" s="7">
        <v>39218</v>
      </c>
      <c r="H3905" s="16">
        <v>39017.68</v>
      </c>
      <c r="I3905" s="17">
        <f t="shared" si="248"/>
        <v>5.4861977360870593E-4</v>
      </c>
      <c r="J3905" s="18">
        <f t="shared" si="249"/>
        <v>0.1315737764451238</v>
      </c>
      <c r="K3905" s="139"/>
      <c r="M3905" s="93"/>
    </row>
    <row r="3906" spans="1:13">
      <c r="A3906" s="11">
        <f t="shared" si="246"/>
        <v>39233</v>
      </c>
      <c r="B3906" s="7">
        <v>39219</v>
      </c>
      <c r="C3906" s="2" t="s">
        <v>0</v>
      </c>
      <c r="F3906" s="11">
        <f t="shared" si="247"/>
        <v>39233</v>
      </c>
      <c r="G3906" s="7">
        <v>39219</v>
      </c>
      <c r="H3906" s="16">
        <v>39494.76</v>
      </c>
      <c r="I3906" s="17">
        <f t="shared" si="248"/>
        <v>1.21531281408786E-2</v>
      </c>
      <c r="J3906" s="18">
        <f t="shared" si="249"/>
        <v>0.13233772496284407</v>
      </c>
      <c r="K3906" s="139"/>
      <c r="M3906" s="93"/>
    </row>
    <row r="3907" spans="1:13">
      <c r="A3907" s="11">
        <f t="shared" ref="A3907:A3970" si="250">EOMONTH(B3907,0)</f>
        <v>39233</v>
      </c>
      <c r="B3907" s="7">
        <v>39220</v>
      </c>
      <c r="C3907" s="2" t="s">
        <v>0</v>
      </c>
      <c r="F3907" s="11">
        <f t="shared" ref="F3907:F3970" si="251">EOMONTH(G3907,0)</f>
        <v>39233</v>
      </c>
      <c r="G3907" s="7">
        <v>39220</v>
      </c>
      <c r="H3907" s="16">
        <v>39163.64</v>
      </c>
      <c r="I3907" s="17">
        <f t="shared" si="248"/>
        <v>-8.4192395449778634E-3</v>
      </c>
      <c r="J3907" s="18">
        <f t="shared" si="249"/>
        <v>0.13192159765352726</v>
      </c>
      <c r="K3907" s="139"/>
      <c r="M3907" s="93"/>
    </row>
    <row r="3908" spans="1:13">
      <c r="A3908" s="11">
        <f t="shared" si="250"/>
        <v>39233</v>
      </c>
      <c r="B3908" s="7">
        <v>39223</v>
      </c>
      <c r="C3908" s="2" t="s">
        <v>0</v>
      </c>
      <c r="F3908" s="11">
        <f t="shared" si="251"/>
        <v>39233</v>
      </c>
      <c r="G3908" s="7">
        <v>39223</v>
      </c>
      <c r="H3908" s="16">
        <v>39533.5</v>
      </c>
      <c r="I3908" s="17">
        <f t="shared" ref="I3908:I3971" si="252">IF(AND(ISNUMBER(H3907),ISNUMBER(H3908)),LN(H3908/H3907)," ")</f>
        <v>9.3996484038614044E-3</v>
      </c>
      <c r="J3908" s="18">
        <f t="shared" si="249"/>
        <v>0.13236829912137163</v>
      </c>
      <c r="K3908" s="139"/>
      <c r="M3908" s="93"/>
    </row>
    <row r="3909" spans="1:13">
      <c r="A3909" s="11">
        <f t="shared" si="250"/>
        <v>39233</v>
      </c>
      <c r="B3909" s="7">
        <v>39224</v>
      </c>
      <c r="C3909" s="2" t="s">
        <v>0</v>
      </c>
      <c r="F3909" s="11">
        <f t="shared" si="251"/>
        <v>39233</v>
      </c>
      <c r="G3909" s="7">
        <v>39224</v>
      </c>
      <c r="H3909" s="16">
        <v>39344.94</v>
      </c>
      <c r="I3909" s="17">
        <f t="shared" si="252"/>
        <v>-4.7810367238535151E-3</v>
      </c>
      <c r="J3909" s="18">
        <f t="shared" si="249"/>
        <v>0.13275339460931135</v>
      </c>
      <c r="K3909" s="139"/>
      <c r="M3909" s="93"/>
    </row>
    <row r="3910" spans="1:13">
      <c r="A3910" s="11">
        <f t="shared" si="250"/>
        <v>39233</v>
      </c>
      <c r="B3910" s="7">
        <v>39225</v>
      </c>
      <c r="C3910" s="2" t="s">
        <v>0</v>
      </c>
      <c r="F3910" s="11">
        <f t="shared" si="251"/>
        <v>39233</v>
      </c>
      <c r="G3910" s="7">
        <v>39225</v>
      </c>
      <c r="H3910" s="16">
        <v>39445.29</v>
      </c>
      <c r="I3910" s="17">
        <f t="shared" si="252"/>
        <v>2.5472715147764496E-3</v>
      </c>
      <c r="J3910" s="18">
        <f t="shared" si="249"/>
        <v>0.13235981759031545</v>
      </c>
      <c r="K3910" s="139"/>
      <c r="M3910" s="93"/>
    </row>
    <row r="3911" spans="1:13">
      <c r="A3911" s="11">
        <f t="shared" si="250"/>
        <v>39233</v>
      </c>
      <c r="B3911" s="7">
        <v>39226</v>
      </c>
      <c r="C3911" s="2" t="s">
        <v>0</v>
      </c>
      <c r="F3911" s="11">
        <f t="shared" si="251"/>
        <v>39233</v>
      </c>
      <c r="G3911" s="7">
        <v>39226</v>
      </c>
      <c r="H3911" s="16">
        <v>38976.54</v>
      </c>
      <c r="I3911" s="17">
        <f t="shared" si="252"/>
        <v>-1.1954721857894066E-2</v>
      </c>
      <c r="J3911" s="18">
        <f t="shared" si="249"/>
        <v>0.13413879769349152</v>
      </c>
      <c r="K3911" s="139"/>
      <c r="M3911" s="93"/>
    </row>
    <row r="3912" spans="1:13">
      <c r="A3912" s="11">
        <f t="shared" si="250"/>
        <v>39233</v>
      </c>
      <c r="B3912" s="7">
        <v>39227</v>
      </c>
      <c r="C3912" s="2" t="s">
        <v>0</v>
      </c>
      <c r="F3912" s="11">
        <f t="shared" si="251"/>
        <v>39233</v>
      </c>
      <c r="G3912" s="7">
        <v>39227</v>
      </c>
      <c r="H3912" s="16">
        <v>38810.28</v>
      </c>
      <c r="I3912" s="17">
        <f t="shared" si="252"/>
        <v>-4.2747666810667995E-3</v>
      </c>
      <c r="J3912" s="18">
        <f t="shared" si="249"/>
        <v>0.1344490782481409</v>
      </c>
      <c r="K3912" s="139"/>
      <c r="M3912" s="93"/>
    </row>
    <row r="3913" spans="1:13">
      <c r="A3913" s="11">
        <f t="shared" si="250"/>
        <v>39233</v>
      </c>
      <c r="B3913" s="7">
        <v>39230</v>
      </c>
      <c r="C3913" s="2" t="s">
        <v>0</v>
      </c>
      <c r="F3913" s="11">
        <f t="shared" si="251"/>
        <v>39233</v>
      </c>
      <c r="G3913" s="7">
        <v>39230</v>
      </c>
      <c r="H3913" s="16">
        <v>38803.279999999999</v>
      </c>
      <c r="I3913" s="17">
        <f t="shared" si="252"/>
        <v>-1.8038085146407677E-4</v>
      </c>
      <c r="J3913" s="18">
        <f t="shared" si="249"/>
        <v>0.13376558221265217</v>
      </c>
      <c r="K3913" s="139"/>
      <c r="M3913" s="93"/>
    </row>
    <row r="3914" spans="1:13">
      <c r="A3914" s="11">
        <f t="shared" si="250"/>
        <v>39233</v>
      </c>
      <c r="B3914" s="7">
        <v>39231</v>
      </c>
      <c r="C3914" s="2" t="s">
        <v>0</v>
      </c>
      <c r="F3914" s="11">
        <f t="shared" si="251"/>
        <v>39233</v>
      </c>
      <c r="G3914" s="7">
        <v>39231</v>
      </c>
      <c r="H3914" s="16">
        <v>39212.519999999997</v>
      </c>
      <c r="I3914" s="17">
        <f t="shared" si="252"/>
        <v>1.0491304419378622E-2</v>
      </c>
      <c r="J3914" s="18">
        <f t="shared" si="249"/>
        <v>0.13467921365370583</v>
      </c>
      <c r="K3914" s="139"/>
      <c r="M3914" s="93"/>
    </row>
    <row r="3915" spans="1:13">
      <c r="A3915" s="11">
        <f t="shared" si="250"/>
        <v>39233</v>
      </c>
      <c r="B3915" s="7">
        <v>39232</v>
      </c>
      <c r="C3915" s="2" t="s">
        <v>0</v>
      </c>
      <c r="F3915" s="11">
        <f t="shared" si="251"/>
        <v>39233</v>
      </c>
      <c r="G3915" s="7">
        <v>39232</v>
      </c>
      <c r="H3915" s="16">
        <v>38755.129999999997</v>
      </c>
      <c r="I3915" s="17">
        <f t="shared" si="252"/>
        <v>-1.1732949424375517E-2</v>
      </c>
      <c r="J3915" s="18">
        <f t="shared" si="249"/>
        <v>0.13617623820468797</v>
      </c>
      <c r="K3915" s="139"/>
      <c r="M3915" s="93"/>
    </row>
    <row r="3916" spans="1:13">
      <c r="A3916" s="11">
        <f t="shared" si="250"/>
        <v>39233</v>
      </c>
      <c r="B3916" s="7">
        <v>39233</v>
      </c>
      <c r="C3916" s="2" t="s">
        <v>0</v>
      </c>
      <c r="F3916" s="11">
        <f t="shared" si="251"/>
        <v>39233</v>
      </c>
      <c r="G3916" s="7">
        <v>39233</v>
      </c>
      <c r="H3916" s="16">
        <v>39186.949999999997</v>
      </c>
      <c r="I3916" s="17">
        <f t="shared" si="252"/>
        <v>1.1080649073195441E-2</v>
      </c>
      <c r="J3916" s="18">
        <f t="shared" si="249"/>
        <v>0.13720123271439638</v>
      </c>
      <c r="K3916" s="139"/>
      <c r="M3916" s="93"/>
    </row>
    <row r="3917" spans="1:13">
      <c r="A3917" s="11">
        <f t="shared" si="250"/>
        <v>39263</v>
      </c>
      <c r="B3917" s="7">
        <v>39234</v>
      </c>
      <c r="C3917" s="2" t="s">
        <v>0</v>
      </c>
      <c r="F3917" s="11">
        <f t="shared" si="251"/>
        <v>39263</v>
      </c>
      <c r="G3917" s="7">
        <v>39234</v>
      </c>
      <c r="H3917" s="16">
        <v>39357.480000000003</v>
      </c>
      <c r="I3917" s="17">
        <f t="shared" si="252"/>
        <v>4.3422625372327725E-3</v>
      </c>
      <c r="J3917" s="18">
        <f t="shared" si="249"/>
        <v>0.1372903470860862</v>
      </c>
      <c r="K3917" s="139"/>
      <c r="M3917" s="93"/>
    </row>
    <row r="3918" spans="1:13">
      <c r="A3918" s="11">
        <f t="shared" si="250"/>
        <v>39263</v>
      </c>
      <c r="B3918" s="7">
        <v>39237</v>
      </c>
      <c r="C3918" s="2" t="s">
        <v>0</v>
      </c>
      <c r="F3918" s="11">
        <f t="shared" si="251"/>
        <v>39263</v>
      </c>
      <c r="G3918" s="7">
        <v>39237</v>
      </c>
      <c r="H3918" s="16">
        <v>39736.36</v>
      </c>
      <c r="I3918" s="17">
        <f t="shared" si="252"/>
        <v>9.580591814494192E-3</v>
      </c>
      <c r="J3918" s="18">
        <f t="shared" si="249"/>
        <v>0.13791823686782576</v>
      </c>
      <c r="K3918" s="139"/>
      <c r="M3918" s="93"/>
    </row>
    <row r="3919" spans="1:13">
      <c r="A3919" s="11">
        <f t="shared" si="250"/>
        <v>39263</v>
      </c>
      <c r="B3919" s="7">
        <v>39238</v>
      </c>
      <c r="C3919" s="2" t="s">
        <v>0</v>
      </c>
      <c r="F3919" s="11">
        <f t="shared" si="251"/>
        <v>39263</v>
      </c>
      <c r="G3919" s="7">
        <v>39238</v>
      </c>
      <c r="H3919" s="16">
        <v>39603.379999999997</v>
      </c>
      <c r="I3919" s="17">
        <f t="shared" si="252"/>
        <v>-3.3521694052717523E-3</v>
      </c>
      <c r="J3919" s="18">
        <f t="shared" si="249"/>
        <v>0.13753250794870614</v>
      </c>
      <c r="K3919" s="139"/>
      <c r="M3919" s="93"/>
    </row>
    <row r="3920" spans="1:13">
      <c r="A3920" s="11">
        <f t="shared" si="250"/>
        <v>39263</v>
      </c>
      <c r="B3920" s="7">
        <v>39239</v>
      </c>
      <c r="C3920" s="2" t="s">
        <v>0</v>
      </c>
      <c r="F3920" s="11">
        <f t="shared" si="251"/>
        <v>39263</v>
      </c>
      <c r="G3920" s="7">
        <v>39239</v>
      </c>
      <c r="H3920" s="16">
        <v>39396.82</v>
      </c>
      <c r="I3920" s="17">
        <f t="shared" si="252"/>
        <v>-5.2293657666735525E-3</v>
      </c>
      <c r="J3920" s="18">
        <f t="shared" si="249"/>
        <v>0.13730214036892349</v>
      </c>
      <c r="K3920" s="139"/>
      <c r="M3920" s="93"/>
    </row>
    <row r="3921" spans="1:13">
      <c r="A3921" s="11">
        <f t="shared" si="250"/>
        <v>39263</v>
      </c>
      <c r="B3921" s="7">
        <v>39240</v>
      </c>
      <c r="C3921" s="2" t="s">
        <v>0</v>
      </c>
      <c r="F3921" s="11">
        <f t="shared" si="251"/>
        <v>39263</v>
      </c>
      <c r="G3921" s="7">
        <v>39240</v>
      </c>
      <c r="H3921" s="16">
        <v>39234.199999999997</v>
      </c>
      <c r="I3921" s="17">
        <f t="shared" si="252"/>
        <v>-4.136286973096379E-3</v>
      </c>
      <c r="J3921" s="18">
        <f t="shared" si="249"/>
        <v>0.13723177675226153</v>
      </c>
      <c r="K3921" s="139"/>
      <c r="M3921" s="93"/>
    </row>
    <row r="3922" spans="1:13">
      <c r="A3922" s="11">
        <f t="shared" si="250"/>
        <v>39263</v>
      </c>
      <c r="B3922" s="7">
        <v>39241</v>
      </c>
      <c r="C3922" s="2" t="s">
        <v>0</v>
      </c>
      <c r="F3922" s="11">
        <f t="shared" si="251"/>
        <v>39263</v>
      </c>
      <c r="G3922" s="7">
        <v>39241</v>
      </c>
      <c r="H3922" s="16">
        <v>38747.78</v>
      </c>
      <c r="I3922" s="17">
        <f t="shared" si="252"/>
        <v>-1.2475351577990589E-2</v>
      </c>
      <c r="J3922" s="18">
        <f t="shared" si="249"/>
        <v>0.13904617235813937</v>
      </c>
      <c r="K3922" s="139"/>
      <c r="M3922" s="93"/>
    </row>
    <row r="3923" spans="1:13">
      <c r="A3923" s="11">
        <f t="shared" si="250"/>
        <v>39263</v>
      </c>
      <c r="B3923" s="7">
        <v>39244</v>
      </c>
      <c r="C3923" s="2" t="s">
        <v>0</v>
      </c>
      <c r="F3923" s="11">
        <f t="shared" si="251"/>
        <v>39263</v>
      </c>
      <c r="G3923" s="7">
        <v>39244</v>
      </c>
      <c r="H3923" s="16">
        <v>38746.78</v>
      </c>
      <c r="I3923" s="17">
        <f t="shared" si="252"/>
        <v>-2.5808263187854788E-5</v>
      </c>
      <c r="J3923" s="18">
        <f t="shared" si="249"/>
        <v>0.13898694506585571</v>
      </c>
      <c r="K3923" s="139"/>
      <c r="M3923" s="93"/>
    </row>
    <row r="3924" spans="1:13">
      <c r="A3924" s="11">
        <f t="shared" si="250"/>
        <v>39263</v>
      </c>
      <c r="B3924" s="7">
        <v>39245</v>
      </c>
      <c r="C3924" s="2" t="s">
        <v>0</v>
      </c>
      <c r="F3924" s="11">
        <f t="shared" si="251"/>
        <v>39263</v>
      </c>
      <c r="G3924" s="7">
        <v>39245</v>
      </c>
      <c r="H3924" s="16">
        <v>38795.81</v>
      </c>
      <c r="I3924" s="17">
        <f t="shared" si="252"/>
        <v>1.2645955347654113E-3</v>
      </c>
      <c r="J3924" s="18">
        <f t="shared" si="249"/>
        <v>0.13840198805865991</v>
      </c>
      <c r="K3924" s="139"/>
      <c r="M3924" s="93"/>
    </row>
    <row r="3925" spans="1:13">
      <c r="A3925" s="11">
        <f t="shared" si="250"/>
        <v>39263</v>
      </c>
      <c r="B3925" s="7">
        <v>39246</v>
      </c>
      <c r="C3925" s="2" t="s">
        <v>0</v>
      </c>
      <c r="F3925" s="11">
        <f t="shared" si="251"/>
        <v>39263</v>
      </c>
      <c r="G3925" s="7">
        <v>39246</v>
      </c>
      <c r="H3925" s="16">
        <v>38443.5</v>
      </c>
      <c r="I3925" s="17">
        <f t="shared" si="252"/>
        <v>-9.1226201614439447E-3</v>
      </c>
      <c r="J3925" s="18">
        <f t="shared" si="249"/>
        <v>0.13916063215180538</v>
      </c>
      <c r="K3925" s="139"/>
      <c r="M3925" s="93"/>
    </row>
    <row r="3926" spans="1:13">
      <c r="A3926" s="11">
        <f t="shared" si="250"/>
        <v>39263</v>
      </c>
      <c r="B3926" s="7">
        <v>39247</v>
      </c>
      <c r="C3926" s="2" t="s">
        <v>0</v>
      </c>
      <c r="F3926" s="11">
        <f t="shared" si="251"/>
        <v>39263</v>
      </c>
      <c r="G3926" s="7">
        <v>39247</v>
      </c>
      <c r="H3926" s="16">
        <v>38944.339999999997</v>
      </c>
      <c r="I3926" s="17">
        <f t="shared" si="252"/>
        <v>1.2943816306049096E-2</v>
      </c>
      <c r="J3926" s="18">
        <f t="shared" si="249"/>
        <v>0.14065874746032234</v>
      </c>
      <c r="K3926" s="139"/>
      <c r="M3926" s="93"/>
    </row>
    <row r="3927" spans="1:13">
      <c r="A3927" s="11">
        <f t="shared" si="250"/>
        <v>39263</v>
      </c>
      <c r="B3927" s="7">
        <v>39248</v>
      </c>
      <c r="C3927" s="2" t="s">
        <v>0</v>
      </c>
      <c r="F3927" s="11">
        <f t="shared" si="251"/>
        <v>39263</v>
      </c>
      <c r="G3927" s="7">
        <v>39248</v>
      </c>
      <c r="H3927" s="16">
        <v>39144.949999999997</v>
      </c>
      <c r="I3927" s="17">
        <f t="shared" si="252"/>
        <v>5.1379758049193789E-3</v>
      </c>
      <c r="J3927" s="18">
        <f t="shared" si="249"/>
        <v>0.14069552316169587</v>
      </c>
      <c r="K3927" s="139"/>
      <c r="M3927" s="93"/>
    </row>
    <row r="3928" spans="1:13">
      <c r="A3928" s="11">
        <f t="shared" si="250"/>
        <v>39263</v>
      </c>
      <c r="B3928" s="7">
        <v>39251</v>
      </c>
      <c r="C3928" s="2" t="s">
        <v>0</v>
      </c>
      <c r="F3928" s="11">
        <f t="shared" si="251"/>
        <v>39263</v>
      </c>
      <c r="G3928" s="7">
        <v>39251</v>
      </c>
      <c r="H3928" s="16">
        <v>39455.410000000003</v>
      </c>
      <c r="I3928" s="17">
        <f t="shared" si="252"/>
        <v>7.8997504476325271E-3</v>
      </c>
      <c r="J3928" s="18">
        <f t="shared" si="249"/>
        <v>0.14117186235264889</v>
      </c>
      <c r="K3928" s="139"/>
      <c r="M3928" s="93"/>
    </row>
    <row r="3929" spans="1:13">
      <c r="A3929" s="11">
        <f t="shared" si="250"/>
        <v>39263</v>
      </c>
      <c r="B3929" s="7">
        <v>39252</v>
      </c>
      <c r="C3929" s="2" t="s">
        <v>0</v>
      </c>
      <c r="F3929" s="11">
        <f t="shared" si="251"/>
        <v>39263</v>
      </c>
      <c r="G3929" s="7">
        <v>39252</v>
      </c>
      <c r="H3929" s="16">
        <v>39633.519999999997</v>
      </c>
      <c r="I3929" s="17">
        <f t="shared" si="252"/>
        <v>4.5040513533803851E-3</v>
      </c>
      <c r="J3929" s="18">
        <f t="shared" si="249"/>
        <v>0.14128818923312858</v>
      </c>
      <c r="K3929" s="139"/>
      <c r="M3929" s="93"/>
    </row>
    <row r="3930" spans="1:13">
      <c r="A3930" s="11">
        <f t="shared" si="250"/>
        <v>39263</v>
      </c>
      <c r="B3930" s="7">
        <v>39253</v>
      </c>
      <c r="C3930" s="2" t="s">
        <v>0</v>
      </c>
      <c r="F3930" s="11">
        <f t="shared" si="251"/>
        <v>39263</v>
      </c>
      <c r="G3930" s="7">
        <v>39253</v>
      </c>
      <c r="H3930" s="16">
        <v>39788.21</v>
      </c>
      <c r="I3930" s="17">
        <f t="shared" si="252"/>
        <v>3.8954123917603069E-3</v>
      </c>
      <c r="J3930" s="18">
        <f t="shared" si="249"/>
        <v>0.14127471423646085</v>
      </c>
      <c r="K3930" s="139"/>
      <c r="M3930" s="93"/>
    </row>
    <row r="3931" spans="1:13">
      <c r="A3931" s="11">
        <f t="shared" si="250"/>
        <v>39263</v>
      </c>
      <c r="B3931" s="7">
        <v>39254</v>
      </c>
      <c r="C3931" s="2" t="s">
        <v>0</v>
      </c>
      <c r="F3931" s="11">
        <f t="shared" si="251"/>
        <v>39263</v>
      </c>
      <c r="G3931" s="7">
        <v>39254</v>
      </c>
      <c r="H3931" s="16">
        <v>39727.870000000003</v>
      </c>
      <c r="I3931" s="17">
        <f t="shared" si="252"/>
        <v>-1.5176807403491442E-3</v>
      </c>
      <c r="J3931" s="18">
        <f t="shared" si="249"/>
        <v>0.14113261608650163</v>
      </c>
      <c r="K3931" s="139"/>
      <c r="M3931" s="93"/>
    </row>
    <row r="3932" spans="1:13">
      <c r="A3932" s="11">
        <f t="shared" si="250"/>
        <v>39263</v>
      </c>
      <c r="B3932" s="7">
        <v>39255</v>
      </c>
      <c r="C3932" s="2" t="s">
        <v>0</v>
      </c>
      <c r="F3932" s="11">
        <f t="shared" si="251"/>
        <v>39263</v>
      </c>
      <c r="G3932" s="7">
        <v>39255</v>
      </c>
      <c r="H3932" s="16">
        <v>39698.449999999997</v>
      </c>
      <c r="I3932" s="17">
        <f t="shared" si="252"/>
        <v>-7.4081239935298371E-4</v>
      </c>
      <c r="J3932" s="18">
        <f t="shared" si="249"/>
        <v>0.14059887406012245</v>
      </c>
      <c r="K3932" s="139"/>
      <c r="M3932" s="93"/>
    </row>
    <row r="3933" spans="1:13">
      <c r="A3933" s="11">
        <f t="shared" si="250"/>
        <v>39263</v>
      </c>
      <c r="B3933" s="7">
        <v>39258</v>
      </c>
      <c r="C3933" s="2" t="s">
        <v>0</v>
      </c>
      <c r="F3933" s="11">
        <f t="shared" si="251"/>
        <v>39263</v>
      </c>
      <c r="G3933" s="7">
        <v>39258</v>
      </c>
      <c r="H3933" s="16">
        <v>39453.64</v>
      </c>
      <c r="I3933" s="17">
        <f t="shared" si="252"/>
        <v>-6.1858323798560655E-3</v>
      </c>
      <c r="J3933" s="18">
        <f t="shared" ref="J3933:J3996" si="253">IF(ISNUMBER(I3933),STDEV(I3844:I3933)*SQRT(252),"")</f>
        <v>0.14066153449130367</v>
      </c>
      <c r="K3933" s="139"/>
      <c r="M3933" s="93"/>
    </row>
    <row r="3934" spans="1:13">
      <c r="A3934" s="11">
        <f t="shared" si="250"/>
        <v>39263</v>
      </c>
      <c r="B3934" s="7">
        <v>39259</v>
      </c>
      <c r="C3934" s="2" t="s">
        <v>0</v>
      </c>
      <c r="F3934" s="11">
        <f t="shared" si="251"/>
        <v>39263</v>
      </c>
      <c r="G3934" s="7">
        <v>39259</v>
      </c>
      <c r="H3934" s="16">
        <v>39321.61</v>
      </c>
      <c r="I3934" s="17">
        <f t="shared" si="252"/>
        <v>-3.3520712058231557E-3</v>
      </c>
      <c r="J3934" s="18">
        <f t="shared" si="253"/>
        <v>0.1408277473735893</v>
      </c>
      <c r="K3934" s="139"/>
      <c r="M3934" s="93"/>
    </row>
    <row r="3935" spans="1:13">
      <c r="A3935" s="11">
        <f t="shared" si="250"/>
        <v>39263</v>
      </c>
      <c r="B3935" s="7">
        <v>39260</v>
      </c>
      <c r="C3935" s="2" t="s">
        <v>0</v>
      </c>
      <c r="F3935" s="11">
        <f t="shared" si="251"/>
        <v>39263</v>
      </c>
      <c r="G3935" s="7">
        <v>39260</v>
      </c>
      <c r="H3935" s="16">
        <v>38549.660000000003</v>
      </c>
      <c r="I3935" s="17">
        <f t="shared" si="252"/>
        <v>-1.9826960268327597E-2</v>
      </c>
      <c r="J3935" s="18">
        <f t="shared" si="253"/>
        <v>0.14456156390482638</v>
      </c>
      <c r="K3935" s="139"/>
      <c r="M3935" s="93"/>
    </row>
    <row r="3936" spans="1:13">
      <c r="A3936" s="11">
        <f t="shared" si="250"/>
        <v>39263</v>
      </c>
      <c r="B3936" s="7">
        <v>39261</v>
      </c>
      <c r="C3936" s="2" t="s">
        <v>0</v>
      </c>
      <c r="F3936" s="11">
        <f t="shared" si="251"/>
        <v>39263</v>
      </c>
      <c r="G3936" s="7">
        <v>39261</v>
      </c>
      <c r="H3936" s="16">
        <v>39052.589999999997</v>
      </c>
      <c r="I3936" s="17">
        <f t="shared" si="252"/>
        <v>1.2961919054557857E-2</v>
      </c>
      <c r="J3936" s="18">
        <f t="shared" si="253"/>
        <v>0.14500039958849892</v>
      </c>
      <c r="K3936" s="139"/>
      <c r="M3936" s="93"/>
    </row>
    <row r="3937" spans="1:13">
      <c r="A3937" s="11">
        <f t="shared" si="250"/>
        <v>39263</v>
      </c>
      <c r="B3937" s="7">
        <v>39262</v>
      </c>
      <c r="C3937" s="2" t="s">
        <v>0</v>
      </c>
      <c r="F3937" s="11">
        <f t="shared" si="251"/>
        <v>39263</v>
      </c>
      <c r="G3937" s="7">
        <v>39262</v>
      </c>
      <c r="H3937" s="16">
        <v>39121.089999999997</v>
      </c>
      <c r="I3937" s="17">
        <f t="shared" si="252"/>
        <v>1.7525084537896266E-3</v>
      </c>
      <c r="J3937" s="18">
        <f t="shared" si="253"/>
        <v>0.14495207584729652</v>
      </c>
      <c r="K3937" s="139"/>
      <c r="M3937" s="93"/>
    </row>
    <row r="3938" spans="1:13">
      <c r="A3938" s="11">
        <f t="shared" si="250"/>
        <v>39294</v>
      </c>
      <c r="B3938" s="7">
        <v>39265</v>
      </c>
      <c r="C3938" s="2" t="s">
        <v>0</v>
      </c>
      <c r="F3938" s="11">
        <f t="shared" si="251"/>
        <v>39294</v>
      </c>
      <c r="G3938" s="7">
        <v>39265</v>
      </c>
      <c r="H3938" s="16">
        <v>39051.360000000001</v>
      </c>
      <c r="I3938" s="17">
        <f t="shared" si="252"/>
        <v>-1.7840049402054045E-3</v>
      </c>
      <c r="J3938" s="18">
        <f t="shared" si="253"/>
        <v>0.14489992346210437</v>
      </c>
      <c r="K3938" s="139"/>
      <c r="M3938" s="93"/>
    </row>
    <row r="3939" spans="1:13">
      <c r="A3939" s="11">
        <f t="shared" si="250"/>
        <v>39294</v>
      </c>
      <c r="B3939" s="7">
        <v>39266</v>
      </c>
      <c r="C3939" s="2" t="s">
        <v>0</v>
      </c>
      <c r="F3939" s="11">
        <f t="shared" si="251"/>
        <v>39294</v>
      </c>
      <c r="G3939" s="7">
        <v>39266</v>
      </c>
      <c r="H3939" s="16">
        <v>39272.949999999997</v>
      </c>
      <c r="I3939" s="17">
        <f t="shared" si="252"/>
        <v>5.6582839020239912E-3</v>
      </c>
      <c r="J3939" s="18">
        <f t="shared" si="253"/>
        <v>0.14445455075372909</v>
      </c>
      <c r="K3939" s="139"/>
      <c r="M3939" s="93"/>
    </row>
    <row r="3940" spans="1:13">
      <c r="A3940" s="11">
        <f t="shared" si="250"/>
        <v>39294</v>
      </c>
      <c r="B3940" s="7">
        <v>39267</v>
      </c>
      <c r="C3940" s="2" t="s">
        <v>0</v>
      </c>
      <c r="F3940" s="11">
        <f t="shared" si="251"/>
        <v>39294</v>
      </c>
      <c r="G3940" s="7">
        <v>39267</v>
      </c>
      <c r="H3940" s="16">
        <v>39268.82</v>
      </c>
      <c r="I3940" s="17">
        <f t="shared" si="252"/>
        <v>-1.0516697048731273E-4</v>
      </c>
      <c r="J3940" s="18">
        <f t="shared" si="253"/>
        <v>0.13653916805975205</v>
      </c>
      <c r="K3940" s="139"/>
      <c r="M3940" s="93"/>
    </row>
    <row r="3941" spans="1:13">
      <c r="A3941" s="11">
        <f t="shared" si="250"/>
        <v>39294</v>
      </c>
      <c r="B3941" s="7">
        <v>39268</v>
      </c>
      <c r="C3941" s="2" t="s">
        <v>0</v>
      </c>
      <c r="F3941" s="11">
        <f t="shared" si="251"/>
        <v>39294</v>
      </c>
      <c r="G3941" s="7">
        <v>39268</v>
      </c>
      <c r="H3941" s="16">
        <v>39668.629999999997</v>
      </c>
      <c r="I3941" s="17">
        <f t="shared" si="252"/>
        <v>1.0129879261395448E-2</v>
      </c>
      <c r="J3941" s="18">
        <f t="shared" si="253"/>
        <v>0.13723447905669106</v>
      </c>
      <c r="K3941" s="139"/>
      <c r="M3941" s="93"/>
    </row>
    <row r="3942" spans="1:13">
      <c r="A3942" s="11">
        <f t="shared" si="250"/>
        <v>39294</v>
      </c>
      <c r="B3942" s="7">
        <v>39269</v>
      </c>
      <c r="C3942" s="2" t="s">
        <v>0</v>
      </c>
      <c r="F3942" s="11">
        <f t="shared" si="251"/>
        <v>39294</v>
      </c>
      <c r="G3942" s="7">
        <v>39269</v>
      </c>
      <c r="H3942" s="16">
        <v>39598.080000000002</v>
      </c>
      <c r="I3942" s="17">
        <f t="shared" si="252"/>
        <v>-1.7800667803406056E-3</v>
      </c>
      <c r="J3942" s="18">
        <f t="shared" si="253"/>
        <v>0.1370363279743457</v>
      </c>
      <c r="K3942" s="139"/>
      <c r="M3942" s="93"/>
    </row>
    <row r="3943" spans="1:13">
      <c r="A3943" s="11">
        <f t="shared" si="250"/>
        <v>39294</v>
      </c>
      <c r="B3943" s="7">
        <v>39272</v>
      </c>
      <c r="C3943" s="2" t="s">
        <v>0</v>
      </c>
      <c r="F3943" s="11">
        <f t="shared" si="251"/>
        <v>39294</v>
      </c>
      <c r="G3943" s="7">
        <v>39272</v>
      </c>
      <c r="H3943" s="16">
        <v>39905.47</v>
      </c>
      <c r="I3943" s="17">
        <f t="shared" si="252"/>
        <v>7.7327749947757683E-3</v>
      </c>
      <c r="J3943" s="18">
        <f t="shared" si="253"/>
        <v>0.13145106480298679</v>
      </c>
      <c r="K3943" s="139"/>
      <c r="M3943" s="93"/>
    </row>
    <row r="3944" spans="1:13">
      <c r="A3944" s="11">
        <f t="shared" si="250"/>
        <v>39294</v>
      </c>
      <c r="B3944" s="7">
        <v>39273</v>
      </c>
      <c r="C3944" s="2" t="s">
        <v>0</v>
      </c>
      <c r="F3944" s="11">
        <f t="shared" si="251"/>
        <v>39294</v>
      </c>
      <c r="G3944" s="7">
        <v>39273</v>
      </c>
      <c r="H3944" s="16">
        <v>39661.879999999997</v>
      </c>
      <c r="I3944" s="17">
        <f t="shared" si="252"/>
        <v>-6.1228823382695778E-3</v>
      </c>
      <c r="J3944" s="18">
        <f t="shared" si="253"/>
        <v>0.12787297393846109</v>
      </c>
      <c r="K3944" s="139"/>
      <c r="M3944" s="93"/>
    </row>
    <row r="3945" spans="1:13">
      <c r="A3945" s="11">
        <f t="shared" si="250"/>
        <v>39294</v>
      </c>
      <c r="B3945" s="7">
        <v>39274</v>
      </c>
      <c r="C3945" s="2" t="s">
        <v>0</v>
      </c>
      <c r="F3945" s="11">
        <f t="shared" si="251"/>
        <v>39294</v>
      </c>
      <c r="G3945" s="7">
        <v>39274</v>
      </c>
      <c r="H3945" s="16">
        <v>39433.32</v>
      </c>
      <c r="I3945" s="17">
        <f t="shared" si="252"/>
        <v>-5.7793807002688904E-3</v>
      </c>
      <c r="J3945" s="18">
        <f t="shared" si="253"/>
        <v>0.12750801359265027</v>
      </c>
      <c r="K3945" s="139"/>
      <c r="M3945" s="93"/>
    </row>
    <row r="3946" spans="1:13">
      <c r="A3946" s="11">
        <f t="shared" si="250"/>
        <v>39294</v>
      </c>
      <c r="B3946" s="7">
        <v>39275</v>
      </c>
      <c r="C3946" s="2" t="s">
        <v>0</v>
      </c>
      <c r="F3946" s="11">
        <f t="shared" si="251"/>
        <v>39294</v>
      </c>
      <c r="G3946" s="7">
        <v>39275</v>
      </c>
      <c r="H3946" s="16">
        <v>39672.01</v>
      </c>
      <c r="I3946" s="17">
        <f t="shared" si="252"/>
        <v>6.034757060990748E-3</v>
      </c>
      <c r="J3946" s="18">
        <f t="shared" si="253"/>
        <v>0.12775645955236231</v>
      </c>
      <c r="K3946" s="139"/>
      <c r="M3946" s="93"/>
    </row>
    <row r="3947" spans="1:13">
      <c r="A3947" s="11">
        <f t="shared" si="250"/>
        <v>39294</v>
      </c>
      <c r="B3947" s="7">
        <v>39276</v>
      </c>
      <c r="C3947" s="2" t="s">
        <v>0</v>
      </c>
      <c r="F3947" s="11">
        <f t="shared" si="251"/>
        <v>39294</v>
      </c>
      <c r="G3947" s="7">
        <v>39276</v>
      </c>
      <c r="H3947" s="16">
        <v>39834.1</v>
      </c>
      <c r="I3947" s="17">
        <f t="shared" si="252"/>
        <v>4.0774281264118039E-3</v>
      </c>
      <c r="J3947" s="18">
        <f t="shared" si="253"/>
        <v>0.12784633610286442</v>
      </c>
      <c r="K3947" s="139"/>
      <c r="M3947" s="93"/>
    </row>
    <row r="3948" spans="1:13">
      <c r="A3948" s="11">
        <f t="shared" si="250"/>
        <v>39294</v>
      </c>
      <c r="B3948" s="7">
        <v>39279</v>
      </c>
      <c r="C3948" s="2" t="s">
        <v>0</v>
      </c>
      <c r="F3948" s="11">
        <f t="shared" si="251"/>
        <v>39294</v>
      </c>
      <c r="G3948" s="7">
        <v>39279</v>
      </c>
      <c r="H3948" s="16">
        <v>39784.660000000003</v>
      </c>
      <c r="I3948" s="17">
        <f t="shared" si="252"/>
        <v>-1.2419185215776442E-3</v>
      </c>
      <c r="J3948" s="18">
        <f t="shared" si="253"/>
        <v>0.12693895564478275</v>
      </c>
      <c r="K3948" s="139"/>
      <c r="M3948" s="93"/>
    </row>
    <row r="3949" spans="1:13">
      <c r="A3949" s="11">
        <f t="shared" si="250"/>
        <v>39294</v>
      </c>
      <c r="B3949" s="7">
        <v>39280</v>
      </c>
      <c r="C3949" s="2" t="s">
        <v>0</v>
      </c>
      <c r="F3949" s="11">
        <f t="shared" si="251"/>
        <v>39294</v>
      </c>
      <c r="G3949" s="7">
        <v>39280</v>
      </c>
      <c r="H3949" s="16">
        <v>39789.46</v>
      </c>
      <c r="I3949" s="17">
        <f t="shared" si="252"/>
        <v>1.2064223910520244E-4</v>
      </c>
      <c r="J3949" s="18">
        <f t="shared" si="253"/>
        <v>0.12661575398620567</v>
      </c>
      <c r="K3949" s="139"/>
      <c r="M3949" s="93"/>
    </row>
    <row r="3950" spans="1:13">
      <c r="A3950" s="11">
        <f t="shared" si="250"/>
        <v>39294</v>
      </c>
      <c r="B3950" s="7">
        <v>39281</v>
      </c>
      <c r="C3950" s="2" t="s">
        <v>0</v>
      </c>
      <c r="F3950" s="11">
        <f t="shared" si="251"/>
        <v>39294</v>
      </c>
      <c r="G3950" s="7">
        <v>39281</v>
      </c>
      <c r="H3950" s="16">
        <v>39462.129999999997</v>
      </c>
      <c r="I3950" s="17">
        <f t="shared" si="252"/>
        <v>-8.2605752473981359E-3</v>
      </c>
      <c r="J3950" s="18">
        <f t="shared" si="253"/>
        <v>0.12200785257833434</v>
      </c>
      <c r="K3950" s="139"/>
      <c r="M3950" s="93"/>
    </row>
    <row r="3951" spans="1:13">
      <c r="A3951" s="11">
        <f t="shared" si="250"/>
        <v>39294</v>
      </c>
      <c r="B3951" s="7">
        <v>39282</v>
      </c>
      <c r="C3951" s="2" t="s">
        <v>0</v>
      </c>
      <c r="F3951" s="11">
        <f t="shared" si="251"/>
        <v>39294</v>
      </c>
      <c r="G3951" s="7">
        <v>39282</v>
      </c>
      <c r="H3951" s="16">
        <v>39802.410000000003</v>
      </c>
      <c r="I3951" s="17">
        <f t="shared" si="252"/>
        <v>8.5859853706752674E-3</v>
      </c>
      <c r="J3951" s="18">
        <f t="shared" si="253"/>
        <v>0.11885836259532158</v>
      </c>
      <c r="K3951" s="139"/>
      <c r="M3951" s="93"/>
    </row>
    <row r="3952" spans="1:13">
      <c r="A3952" s="11">
        <f t="shared" si="250"/>
        <v>39294</v>
      </c>
      <c r="B3952" s="7">
        <v>39283</v>
      </c>
      <c r="C3952" s="2" t="s">
        <v>0</v>
      </c>
      <c r="F3952" s="11">
        <f t="shared" si="251"/>
        <v>39294</v>
      </c>
      <c r="G3952" s="7">
        <v>39283</v>
      </c>
      <c r="H3952" s="16">
        <v>40039.14</v>
      </c>
      <c r="I3952" s="17">
        <f t="shared" si="252"/>
        <v>5.9300124739078601E-3</v>
      </c>
      <c r="J3952" s="18">
        <f t="shared" si="253"/>
        <v>0.11895483431009034</v>
      </c>
      <c r="K3952" s="139"/>
      <c r="M3952" s="93"/>
    </row>
    <row r="3953" spans="1:13">
      <c r="A3953" s="11">
        <f t="shared" si="250"/>
        <v>39294</v>
      </c>
      <c r="B3953" s="7">
        <v>39286</v>
      </c>
      <c r="C3953" s="2" t="s">
        <v>0</v>
      </c>
      <c r="F3953" s="11">
        <f t="shared" si="251"/>
        <v>39294</v>
      </c>
      <c r="G3953" s="7">
        <v>39286</v>
      </c>
      <c r="H3953" s="16">
        <v>39842.080000000002</v>
      </c>
      <c r="I3953" s="17">
        <f t="shared" si="252"/>
        <v>-4.9338355059694861E-3</v>
      </c>
      <c r="J3953" s="18">
        <f t="shared" si="253"/>
        <v>0.11928528228968216</v>
      </c>
      <c r="K3953" s="139"/>
      <c r="M3953" s="93"/>
    </row>
    <row r="3954" spans="1:13">
      <c r="A3954" s="11">
        <f t="shared" si="250"/>
        <v>39294</v>
      </c>
      <c r="B3954" s="7">
        <v>39287</v>
      </c>
      <c r="C3954" s="2" t="s">
        <v>0</v>
      </c>
      <c r="F3954" s="11">
        <f t="shared" si="251"/>
        <v>39294</v>
      </c>
      <c r="G3954" s="7">
        <v>39287</v>
      </c>
      <c r="H3954" s="16">
        <v>40043.360000000001</v>
      </c>
      <c r="I3954" s="17">
        <f t="shared" si="252"/>
        <v>5.0392268212733149E-3</v>
      </c>
      <c r="J3954" s="18">
        <f t="shared" si="253"/>
        <v>0.11943535430042292</v>
      </c>
      <c r="K3954" s="139"/>
      <c r="M3954" s="93"/>
    </row>
    <row r="3955" spans="1:13">
      <c r="A3955" s="11">
        <f t="shared" si="250"/>
        <v>39294</v>
      </c>
      <c r="B3955" s="7">
        <v>39288</v>
      </c>
      <c r="C3955" s="2" t="s">
        <v>0</v>
      </c>
      <c r="F3955" s="11">
        <f t="shared" si="251"/>
        <v>39294</v>
      </c>
      <c r="G3955" s="7">
        <v>39288</v>
      </c>
      <c r="H3955" s="16">
        <v>39529.370000000003</v>
      </c>
      <c r="I3955" s="17">
        <f t="shared" si="252"/>
        <v>-1.2918927091421973E-2</v>
      </c>
      <c r="J3955" s="18">
        <f t="shared" si="253"/>
        <v>0.12158380040550093</v>
      </c>
      <c r="K3955" s="139"/>
      <c r="M3955" s="93"/>
    </row>
    <row r="3956" spans="1:13">
      <c r="A3956" s="11">
        <f t="shared" si="250"/>
        <v>39294</v>
      </c>
      <c r="B3956" s="7">
        <v>39289</v>
      </c>
      <c r="C3956" s="2" t="s">
        <v>0</v>
      </c>
      <c r="F3956" s="11">
        <f t="shared" si="251"/>
        <v>39294</v>
      </c>
      <c r="G3956" s="7">
        <v>39289</v>
      </c>
      <c r="H3956" s="16">
        <v>39018.93</v>
      </c>
      <c r="I3956" s="17">
        <f t="shared" si="252"/>
        <v>-1.2997026934732958E-2</v>
      </c>
      <c r="J3956" s="18">
        <f t="shared" si="253"/>
        <v>0.121006357414512</v>
      </c>
      <c r="K3956" s="139"/>
      <c r="M3956" s="93"/>
    </row>
    <row r="3957" spans="1:13">
      <c r="A3957" s="11">
        <f t="shared" si="250"/>
        <v>39294</v>
      </c>
      <c r="B3957" s="7">
        <v>39290</v>
      </c>
      <c r="C3957" s="2" t="s">
        <v>0</v>
      </c>
      <c r="F3957" s="11">
        <f t="shared" si="251"/>
        <v>39294</v>
      </c>
      <c r="G3957" s="7">
        <v>39290</v>
      </c>
      <c r="H3957" s="16">
        <v>37927.449999999997</v>
      </c>
      <c r="I3957" s="17">
        <f t="shared" si="252"/>
        <v>-2.8371788649441797E-2</v>
      </c>
      <c r="J3957" s="18">
        <f t="shared" si="253"/>
        <v>0.13037379618218617</v>
      </c>
      <c r="K3957" s="139"/>
      <c r="M3957" s="93"/>
    </row>
    <row r="3958" spans="1:13">
      <c r="A3958" s="11">
        <f t="shared" si="250"/>
        <v>39294</v>
      </c>
      <c r="B3958" s="7">
        <v>39293</v>
      </c>
      <c r="C3958" s="2" t="s">
        <v>0</v>
      </c>
      <c r="F3958" s="11">
        <f t="shared" si="251"/>
        <v>39294</v>
      </c>
      <c r="G3958" s="7">
        <v>39293</v>
      </c>
      <c r="H3958" s="16">
        <v>38088.76</v>
      </c>
      <c r="I3958" s="17">
        <f t="shared" si="252"/>
        <v>4.2441011497823828E-3</v>
      </c>
      <c r="J3958" s="18">
        <f t="shared" si="253"/>
        <v>0.13008114523333372</v>
      </c>
      <c r="K3958" s="139"/>
      <c r="M3958" s="93"/>
    </row>
    <row r="3959" spans="1:13">
      <c r="A3959" s="11">
        <f t="shared" si="250"/>
        <v>39294</v>
      </c>
      <c r="B3959" s="7">
        <v>39294</v>
      </c>
      <c r="C3959" s="2" t="s">
        <v>0</v>
      </c>
      <c r="F3959" s="11">
        <f t="shared" si="251"/>
        <v>39294</v>
      </c>
      <c r="G3959" s="7">
        <v>39294</v>
      </c>
      <c r="H3959" s="16">
        <v>38308.160000000003</v>
      </c>
      <c r="I3959" s="17">
        <f t="shared" si="252"/>
        <v>5.7437028395666756E-3</v>
      </c>
      <c r="J3959" s="18">
        <f t="shared" si="253"/>
        <v>0.13015681486236785</v>
      </c>
      <c r="K3959" s="139"/>
      <c r="M3959" s="93"/>
    </row>
    <row r="3960" spans="1:13">
      <c r="A3960" s="11">
        <f t="shared" si="250"/>
        <v>39325</v>
      </c>
      <c r="B3960" s="7">
        <v>39295</v>
      </c>
      <c r="C3960" s="2" t="s">
        <v>0</v>
      </c>
      <c r="F3960" s="11">
        <f t="shared" si="251"/>
        <v>39325</v>
      </c>
      <c r="G3960" s="7">
        <v>39295</v>
      </c>
      <c r="H3960" s="16">
        <v>37040.839999999997</v>
      </c>
      <c r="I3960" s="17">
        <f t="shared" si="252"/>
        <v>-3.3641840617352863E-2</v>
      </c>
      <c r="J3960" s="18">
        <f t="shared" si="253"/>
        <v>0.14160477392213489</v>
      </c>
      <c r="K3960" s="139"/>
      <c r="M3960" s="93"/>
    </row>
    <row r="3961" spans="1:13">
      <c r="A3961" s="11">
        <f t="shared" si="250"/>
        <v>39325</v>
      </c>
      <c r="B3961" s="7">
        <v>39296</v>
      </c>
      <c r="C3961" s="2" t="s">
        <v>0</v>
      </c>
      <c r="F3961" s="11">
        <f t="shared" si="251"/>
        <v>39325</v>
      </c>
      <c r="G3961" s="7">
        <v>39296</v>
      </c>
      <c r="H3961" s="16">
        <v>37481.14</v>
      </c>
      <c r="I3961" s="17">
        <f t="shared" si="252"/>
        <v>1.1816785423065053E-2</v>
      </c>
      <c r="J3961" s="18">
        <f t="shared" si="253"/>
        <v>0.14258768436058128</v>
      </c>
      <c r="K3961" s="139"/>
      <c r="M3961" s="93"/>
    </row>
    <row r="3962" spans="1:13">
      <c r="A3962" s="11">
        <f t="shared" si="250"/>
        <v>39325</v>
      </c>
      <c r="B3962" s="7">
        <v>39297</v>
      </c>
      <c r="C3962" s="2" t="s">
        <v>0</v>
      </c>
      <c r="F3962" s="11">
        <f t="shared" si="251"/>
        <v>39325</v>
      </c>
      <c r="G3962" s="7">
        <v>39297</v>
      </c>
      <c r="H3962" s="16">
        <v>37539.22</v>
      </c>
      <c r="I3962" s="17">
        <f t="shared" si="252"/>
        <v>1.5483799758841169E-3</v>
      </c>
      <c r="J3962" s="18">
        <f t="shared" si="253"/>
        <v>0.14225829910534676</v>
      </c>
      <c r="K3962" s="139"/>
      <c r="M3962" s="93"/>
    </row>
    <row r="3963" spans="1:13">
      <c r="A3963" s="11">
        <f t="shared" si="250"/>
        <v>39325</v>
      </c>
      <c r="B3963" s="7">
        <v>39300</v>
      </c>
      <c r="C3963" s="2" t="s">
        <v>0</v>
      </c>
      <c r="F3963" s="11">
        <f t="shared" si="251"/>
        <v>39325</v>
      </c>
      <c r="G3963" s="7">
        <v>39300</v>
      </c>
      <c r="H3963" s="16">
        <v>36911.449999999997</v>
      </c>
      <c r="I3963" s="17">
        <f t="shared" si="252"/>
        <v>-1.6864452088563863E-2</v>
      </c>
      <c r="J3963" s="18">
        <f t="shared" si="253"/>
        <v>0.1433278738888886</v>
      </c>
      <c r="K3963" s="139"/>
      <c r="M3963" s="93"/>
    </row>
    <row r="3964" spans="1:13">
      <c r="A3964" s="11">
        <f t="shared" si="250"/>
        <v>39325</v>
      </c>
      <c r="B3964" s="7">
        <v>39301</v>
      </c>
      <c r="C3964" s="2" t="s">
        <v>0</v>
      </c>
      <c r="F3964" s="11">
        <f t="shared" si="251"/>
        <v>39325</v>
      </c>
      <c r="G3964" s="7">
        <v>39301</v>
      </c>
      <c r="H3964" s="16">
        <v>37315.589999999997</v>
      </c>
      <c r="I3964" s="17">
        <f t="shared" si="252"/>
        <v>1.0889400777313978E-2</v>
      </c>
      <c r="J3964" s="18">
        <f t="shared" si="253"/>
        <v>0.14182168908185327</v>
      </c>
      <c r="K3964" s="139"/>
      <c r="M3964" s="93"/>
    </row>
    <row r="3965" spans="1:13">
      <c r="A3965" s="11">
        <f t="shared" si="250"/>
        <v>39325</v>
      </c>
      <c r="B3965" s="7">
        <v>39302</v>
      </c>
      <c r="C3965" s="2" t="s">
        <v>0</v>
      </c>
      <c r="F3965" s="11">
        <f t="shared" si="251"/>
        <v>39325</v>
      </c>
      <c r="G3965" s="7">
        <v>39302</v>
      </c>
      <c r="H3965" s="16">
        <v>38072.15</v>
      </c>
      <c r="I3965" s="17">
        <f t="shared" si="252"/>
        <v>2.0071841920112413E-2</v>
      </c>
      <c r="J3965" s="18">
        <f t="shared" si="253"/>
        <v>0.1439241382392033</v>
      </c>
      <c r="K3965" s="139"/>
      <c r="M3965" s="93"/>
    </row>
    <row r="3966" spans="1:13">
      <c r="A3966" s="11">
        <f t="shared" si="250"/>
        <v>39325</v>
      </c>
      <c r="B3966" s="7">
        <v>39303</v>
      </c>
      <c r="C3966" s="2" t="s">
        <v>0</v>
      </c>
      <c r="F3966" s="11">
        <f t="shared" si="251"/>
        <v>39325</v>
      </c>
      <c r="G3966" s="7">
        <v>39303</v>
      </c>
      <c r="H3966" s="16">
        <v>38476.74</v>
      </c>
      <c r="I3966" s="17">
        <f t="shared" si="252"/>
        <v>1.057085915951185E-2</v>
      </c>
      <c r="J3966" s="18">
        <f t="shared" si="253"/>
        <v>0.14486707210204369</v>
      </c>
      <c r="K3966" s="139"/>
      <c r="M3966" s="93"/>
    </row>
    <row r="3967" spans="1:13">
      <c r="A3967" s="11">
        <f t="shared" si="250"/>
        <v>39325</v>
      </c>
      <c r="B3967" s="7">
        <v>39304</v>
      </c>
      <c r="C3967" s="2" t="s">
        <v>0</v>
      </c>
      <c r="F3967" s="11">
        <f t="shared" si="251"/>
        <v>39325</v>
      </c>
      <c r="G3967" s="7">
        <v>39304</v>
      </c>
      <c r="H3967" s="16">
        <v>37046.76</v>
      </c>
      <c r="I3967" s="17">
        <f t="shared" si="252"/>
        <v>-3.7873004348438544E-2</v>
      </c>
      <c r="J3967" s="18">
        <f t="shared" si="253"/>
        <v>0.15829302326515676</v>
      </c>
      <c r="K3967" s="139"/>
      <c r="M3967" s="93"/>
    </row>
    <row r="3968" spans="1:13">
      <c r="A3968" s="11">
        <f t="shared" si="250"/>
        <v>39325</v>
      </c>
      <c r="B3968" s="7">
        <v>39307</v>
      </c>
      <c r="C3968" s="2" t="s">
        <v>0</v>
      </c>
      <c r="F3968" s="11">
        <f t="shared" si="251"/>
        <v>39325</v>
      </c>
      <c r="G3968" s="7">
        <v>39307</v>
      </c>
      <c r="H3968" s="16">
        <v>37516.559999999998</v>
      </c>
      <c r="I3968" s="17">
        <f t="shared" si="252"/>
        <v>1.2601536974318879E-2</v>
      </c>
      <c r="J3968" s="18">
        <f t="shared" si="253"/>
        <v>0.15972900366961512</v>
      </c>
      <c r="K3968" s="139"/>
      <c r="M3968" s="93"/>
    </row>
    <row r="3969" spans="1:13">
      <c r="A3969" s="11">
        <f t="shared" si="250"/>
        <v>39325</v>
      </c>
      <c r="B3969" s="7">
        <v>39308</v>
      </c>
      <c r="C3969" s="2" t="s">
        <v>0</v>
      </c>
      <c r="F3969" s="11">
        <f t="shared" si="251"/>
        <v>39325</v>
      </c>
      <c r="G3969" s="7">
        <v>39308</v>
      </c>
      <c r="H3969" s="16">
        <v>37225.43</v>
      </c>
      <c r="I3969" s="17">
        <f t="shared" si="252"/>
        <v>-7.7903056196621003E-3</v>
      </c>
      <c r="J3969" s="18">
        <f t="shared" si="253"/>
        <v>0.15884112693178515</v>
      </c>
      <c r="K3969" s="139"/>
      <c r="M3969" s="93"/>
    </row>
    <row r="3970" spans="1:13">
      <c r="A3970" s="11">
        <f t="shared" si="250"/>
        <v>39325</v>
      </c>
      <c r="B3970" s="7">
        <v>39309</v>
      </c>
      <c r="C3970" s="2" t="s">
        <v>0</v>
      </c>
      <c r="F3970" s="11">
        <f t="shared" si="251"/>
        <v>39325</v>
      </c>
      <c r="G3970" s="7">
        <v>39309</v>
      </c>
      <c r="H3970" s="16">
        <v>36122.879999999997</v>
      </c>
      <c r="I3970" s="17">
        <f t="shared" si="252"/>
        <v>-3.0065670290669158E-2</v>
      </c>
      <c r="J3970" s="18">
        <f t="shared" si="253"/>
        <v>0.16648954900610391</v>
      </c>
      <c r="K3970" s="139"/>
      <c r="M3970" s="93"/>
    </row>
    <row r="3971" spans="1:13">
      <c r="A3971" s="11">
        <f t="shared" ref="A3971:A4034" si="254">EOMONTH(B3971,0)</f>
        <v>39325</v>
      </c>
      <c r="B3971" s="7">
        <v>39310</v>
      </c>
      <c r="C3971" s="2" t="s">
        <v>0</v>
      </c>
      <c r="F3971" s="11">
        <f t="shared" ref="F3971:F4034" si="255">EOMONTH(G3971,0)</f>
        <v>39325</v>
      </c>
      <c r="G3971" s="7">
        <v>39310</v>
      </c>
      <c r="H3971" s="16">
        <v>35647.339999999997</v>
      </c>
      <c r="I3971" s="17">
        <f t="shared" si="252"/>
        <v>-1.3251929818681065E-2</v>
      </c>
      <c r="J3971" s="18">
        <f t="shared" si="253"/>
        <v>0.16780452203836557</v>
      </c>
      <c r="K3971" s="139"/>
      <c r="M3971" s="93"/>
    </row>
    <row r="3972" spans="1:13">
      <c r="A3972" s="11">
        <f t="shared" si="254"/>
        <v>39325</v>
      </c>
      <c r="B3972" s="7">
        <v>39311</v>
      </c>
      <c r="C3972" s="2" t="s">
        <v>0</v>
      </c>
      <c r="F3972" s="11">
        <f t="shared" si="255"/>
        <v>39325</v>
      </c>
      <c r="G3972" s="7">
        <v>39311</v>
      </c>
      <c r="H3972" s="16">
        <v>35395.93</v>
      </c>
      <c r="I3972" s="17">
        <f t="shared" ref="I3972:I4035" si="256">IF(AND(ISNUMBER(H3971),ISNUMBER(H3972)),LN(H3972/H3971)," ")</f>
        <v>-7.0776879922108248E-3</v>
      </c>
      <c r="J3972" s="18">
        <f t="shared" si="253"/>
        <v>0.16806809523880747</v>
      </c>
      <c r="K3972" s="139"/>
      <c r="M3972" s="93"/>
    </row>
    <row r="3973" spans="1:13">
      <c r="A3973" s="11">
        <f t="shared" si="254"/>
        <v>39325</v>
      </c>
      <c r="B3973" s="7">
        <v>39314</v>
      </c>
      <c r="C3973" s="2" t="s">
        <v>0</v>
      </c>
      <c r="F3973" s="11">
        <f t="shared" si="255"/>
        <v>39325</v>
      </c>
      <c r="G3973" s="7">
        <v>39314</v>
      </c>
      <c r="H3973" s="16">
        <v>37150.589999999997</v>
      </c>
      <c r="I3973" s="17">
        <f t="shared" si="256"/>
        <v>4.8382810820337643E-2</v>
      </c>
      <c r="J3973" s="18">
        <f t="shared" si="253"/>
        <v>0.18627894739697604</v>
      </c>
      <c r="K3973" s="139"/>
      <c r="M3973" s="93"/>
    </row>
    <row r="3974" spans="1:13">
      <c r="A3974" s="11">
        <f t="shared" si="254"/>
        <v>39325</v>
      </c>
      <c r="B3974" s="7">
        <v>39315</v>
      </c>
      <c r="C3974" s="2" t="s">
        <v>0</v>
      </c>
      <c r="F3974" s="11">
        <f t="shared" si="255"/>
        <v>39325</v>
      </c>
      <c r="G3974" s="7">
        <v>39315</v>
      </c>
      <c r="H3974" s="16">
        <v>37504.11</v>
      </c>
      <c r="I3974" s="17">
        <f t="shared" si="256"/>
        <v>9.4708743718283726E-3</v>
      </c>
      <c r="J3974" s="18">
        <f t="shared" si="253"/>
        <v>0.18698601943947071</v>
      </c>
      <c r="K3974" s="139"/>
      <c r="M3974" s="93"/>
    </row>
    <row r="3975" spans="1:13">
      <c r="A3975" s="11">
        <f t="shared" si="254"/>
        <v>39325</v>
      </c>
      <c r="B3975" s="7">
        <v>39316</v>
      </c>
      <c r="C3975" s="2" t="s">
        <v>0</v>
      </c>
      <c r="F3975" s="11">
        <f t="shared" si="255"/>
        <v>39325</v>
      </c>
      <c r="G3975" s="7">
        <v>39316</v>
      </c>
      <c r="H3975" s="16">
        <v>37604.67</v>
      </c>
      <c r="I3975" s="17">
        <f t="shared" si="256"/>
        <v>2.6777178403387296E-3</v>
      </c>
      <c r="J3975" s="18">
        <f t="shared" si="253"/>
        <v>0.18651284429027939</v>
      </c>
      <c r="K3975" s="139"/>
      <c r="M3975" s="93"/>
    </row>
    <row r="3976" spans="1:13">
      <c r="A3976" s="11">
        <f t="shared" si="254"/>
        <v>39325</v>
      </c>
      <c r="B3976" s="7">
        <v>39317</v>
      </c>
      <c r="C3976" s="2" t="s">
        <v>0</v>
      </c>
      <c r="F3976" s="11">
        <f t="shared" si="255"/>
        <v>39325</v>
      </c>
      <c r="G3976" s="7">
        <v>39317</v>
      </c>
      <c r="H3976" s="16">
        <v>38584.959999999999</v>
      </c>
      <c r="I3976" s="17">
        <f t="shared" si="256"/>
        <v>2.5734318425684365E-2</v>
      </c>
      <c r="J3976" s="18">
        <f t="shared" si="253"/>
        <v>0.19052464608433242</v>
      </c>
      <c r="K3976" s="139"/>
      <c r="M3976" s="93"/>
    </row>
    <row r="3977" spans="1:13">
      <c r="A3977" s="11">
        <f t="shared" si="254"/>
        <v>39325</v>
      </c>
      <c r="B3977" s="7">
        <v>39318</v>
      </c>
      <c r="C3977" s="2" t="s">
        <v>0</v>
      </c>
      <c r="F3977" s="11">
        <f t="shared" si="255"/>
        <v>39325</v>
      </c>
      <c r="G3977" s="7">
        <v>39318</v>
      </c>
      <c r="H3977" s="16">
        <v>38141.65</v>
      </c>
      <c r="I3977" s="17">
        <f t="shared" si="256"/>
        <v>-1.1555702332692253E-2</v>
      </c>
      <c r="J3977" s="18">
        <f t="shared" si="253"/>
        <v>0.19117130921558159</v>
      </c>
      <c r="K3977" s="139"/>
      <c r="M3977" s="93"/>
    </row>
    <row r="3978" spans="1:13">
      <c r="A3978" s="11">
        <f t="shared" si="254"/>
        <v>39325</v>
      </c>
      <c r="B3978" s="7">
        <v>39321</v>
      </c>
      <c r="C3978" s="2" t="s">
        <v>0</v>
      </c>
      <c r="F3978" s="11">
        <f t="shared" si="255"/>
        <v>39325</v>
      </c>
      <c r="G3978" s="7">
        <v>39321</v>
      </c>
      <c r="H3978" s="16">
        <v>38765.550000000003</v>
      </c>
      <c r="I3978" s="17">
        <f t="shared" si="256"/>
        <v>1.6225104722454538E-2</v>
      </c>
      <c r="J3978" s="18">
        <f t="shared" si="253"/>
        <v>0.19310979172654874</v>
      </c>
      <c r="K3978" s="139"/>
      <c r="M3978" s="93"/>
    </row>
    <row r="3979" spans="1:13">
      <c r="A3979" s="11">
        <f t="shared" si="254"/>
        <v>39325</v>
      </c>
      <c r="B3979" s="7">
        <v>39322</v>
      </c>
      <c r="C3979" s="2" t="s">
        <v>0</v>
      </c>
      <c r="F3979" s="11">
        <f t="shared" si="255"/>
        <v>39325</v>
      </c>
      <c r="G3979" s="7">
        <v>39322</v>
      </c>
      <c r="H3979" s="16">
        <v>38722.75</v>
      </c>
      <c r="I3979" s="17">
        <f t="shared" si="256"/>
        <v>-1.1046830128547372E-3</v>
      </c>
      <c r="J3979" s="18">
        <f t="shared" si="253"/>
        <v>0.19303157331550769</v>
      </c>
      <c r="K3979" s="139"/>
      <c r="M3979" s="93"/>
    </row>
    <row r="3980" spans="1:13">
      <c r="A3980" s="11">
        <f t="shared" si="254"/>
        <v>39325</v>
      </c>
      <c r="B3980" s="7">
        <v>39323</v>
      </c>
      <c r="C3980" s="2" t="s">
        <v>0</v>
      </c>
      <c r="F3980" s="11">
        <f t="shared" si="255"/>
        <v>39325</v>
      </c>
      <c r="G3980" s="7">
        <v>39323</v>
      </c>
      <c r="H3980" s="16">
        <v>38259.32</v>
      </c>
      <c r="I3980" s="17">
        <f t="shared" si="256"/>
        <v>-1.2040091890699217E-2</v>
      </c>
      <c r="J3980" s="18">
        <f t="shared" si="253"/>
        <v>0.19410069420653003</v>
      </c>
      <c r="K3980" s="139"/>
      <c r="M3980" s="93"/>
    </row>
    <row r="3981" spans="1:13">
      <c r="A3981" s="11">
        <f t="shared" si="254"/>
        <v>39325</v>
      </c>
      <c r="B3981" s="7">
        <v>39324</v>
      </c>
      <c r="C3981" s="2" t="s">
        <v>0</v>
      </c>
      <c r="F3981" s="11">
        <f t="shared" si="255"/>
        <v>39325</v>
      </c>
      <c r="G3981" s="7">
        <v>39324</v>
      </c>
      <c r="H3981" s="16">
        <v>38507.9</v>
      </c>
      <c r="I3981" s="17">
        <f t="shared" si="256"/>
        <v>6.4762243264035266E-3</v>
      </c>
      <c r="J3981" s="18">
        <f t="shared" si="253"/>
        <v>0.19429916288387949</v>
      </c>
      <c r="K3981" s="139"/>
      <c r="M3981" s="93"/>
    </row>
    <row r="3982" spans="1:13">
      <c r="A3982" s="11">
        <f t="shared" si="254"/>
        <v>39325</v>
      </c>
      <c r="B3982" s="7">
        <v>39325</v>
      </c>
      <c r="C3982" s="2" t="s">
        <v>0</v>
      </c>
      <c r="F3982" s="11">
        <f t="shared" si="255"/>
        <v>39325</v>
      </c>
      <c r="G3982" s="7">
        <v>39325</v>
      </c>
      <c r="H3982" s="16">
        <v>39245.53</v>
      </c>
      <c r="I3982" s="17">
        <f t="shared" si="256"/>
        <v>1.8974137343311333E-2</v>
      </c>
      <c r="J3982" s="18">
        <f t="shared" si="253"/>
        <v>0.19613936477621247</v>
      </c>
      <c r="K3982" s="139"/>
      <c r="M3982" s="93"/>
    </row>
    <row r="3983" spans="1:13">
      <c r="A3983" s="11">
        <f t="shared" si="254"/>
        <v>39355</v>
      </c>
      <c r="B3983" s="7">
        <v>39328</v>
      </c>
      <c r="C3983" s="2" t="s">
        <v>0</v>
      </c>
      <c r="F3983" s="11">
        <f t="shared" si="255"/>
        <v>39355</v>
      </c>
      <c r="G3983" s="7">
        <v>39328</v>
      </c>
      <c r="H3983" s="16">
        <v>39396.9</v>
      </c>
      <c r="I3983" s="17">
        <f t="shared" si="256"/>
        <v>3.8495806127229744E-3</v>
      </c>
      <c r="J3983" s="18">
        <f t="shared" si="253"/>
        <v>0.19619915117684622</v>
      </c>
      <c r="K3983" s="139"/>
      <c r="M3983" s="93"/>
    </row>
    <row r="3984" spans="1:13">
      <c r="A3984" s="11">
        <f t="shared" si="254"/>
        <v>39355</v>
      </c>
      <c r="B3984" s="7">
        <v>39329</v>
      </c>
      <c r="C3984" s="2" t="s">
        <v>0</v>
      </c>
      <c r="F3984" s="11">
        <f t="shared" si="255"/>
        <v>39355</v>
      </c>
      <c r="G3984" s="7">
        <v>39329</v>
      </c>
      <c r="H3984" s="16">
        <v>39560.25</v>
      </c>
      <c r="I3984" s="17">
        <f t="shared" si="256"/>
        <v>4.1376932438116579E-3</v>
      </c>
      <c r="J3984" s="18">
        <f t="shared" si="253"/>
        <v>0.19620349309249505</v>
      </c>
      <c r="K3984" s="139"/>
      <c r="M3984" s="93"/>
    </row>
    <row r="3985" spans="1:13">
      <c r="A3985" s="11">
        <f t="shared" si="254"/>
        <v>39355</v>
      </c>
      <c r="B3985" s="7">
        <v>39330</v>
      </c>
      <c r="C3985" s="2" t="s">
        <v>0</v>
      </c>
      <c r="F3985" s="11">
        <f t="shared" si="255"/>
        <v>39355</v>
      </c>
      <c r="G3985" s="7">
        <v>39330</v>
      </c>
      <c r="H3985" s="16">
        <v>39372.730000000003</v>
      </c>
      <c r="I3985" s="17">
        <f t="shared" si="256"/>
        <v>-4.7513815589290357E-3</v>
      </c>
      <c r="J3985" s="18">
        <f t="shared" si="253"/>
        <v>0.19486382901490695</v>
      </c>
      <c r="K3985" s="139"/>
      <c r="M3985" s="93"/>
    </row>
    <row r="3986" spans="1:13">
      <c r="A3986" s="11">
        <f t="shared" si="254"/>
        <v>39355</v>
      </c>
      <c r="B3986" s="7">
        <v>39331</v>
      </c>
      <c r="C3986" s="2" t="s">
        <v>0</v>
      </c>
      <c r="F3986" s="11">
        <f t="shared" si="255"/>
        <v>39355</v>
      </c>
      <c r="G3986" s="7">
        <v>39331</v>
      </c>
      <c r="H3986" s="16">
        <v>39305.279999999999</v>
      </c>
      <c r="I3986" s="17">
        <f t="shared" si="256"/>
        <v>-1.7145836943286675E-3</v>
      </c>
      <c r="J3986" s="18">
        <f t="shared" si="253"/>
        <v>0.19488024058313294</v>
      </c>
      <c r="K3986" s="139"/>
      <c r="M3986" s="93"/>
    </row>
    <row r="3987" spans="1:13">
      <c r="A3987" s="11">
        <f t="shared" si="254"/>
        <v>39355</v>
      </c>
      <c r="B3987" s="7">
        <v>39332</v>
      </c>
      <c r="C3987" s="2" t="s">
        <v>0</v>
      </c>
      <c r="F3987" s="11">
        <f t="shared" si="255"/>
        <v>39355</v>
      </c>
      <c r="G3987" s="7">
        <v>39332</v>
      </c>
      <c r="H3987" s="16">
        <v>39474.910000000003</v>
      </c>
      <c r="I3987" s="17">
        <f t="shared" si="256"/>
        <v>4.3064192191574263E-3</v>
      </c>
      <c r="J3987" s="18">
        <f t="shared" si="253"/>
        <v>0.19436680845944634</v>
      </c>
      <c r="K3987" s="139"/>
      <c r="M3987" s="93"/>
    </row>
    <row r="3988" spans="1:13">
      <c r="A3988" s="11">
        <f t="shared" si="254"/>
        <v>39355</v>
      </c>
      <c r="B3988" s="7">
        <v>39335</v>
      </c>
      <c r="C3988" s="2" t="s">
        <v>0</v>
      </c>
      <c r="F3988" s="11">
        <f t="shared" si="255"/>
        <v>39355</v>
      </c>
      <c r="G3988" s="7">
        <v>39335</v>
      </c>
      <c r="H3988" s="16">
        <v>38993.56</v>
      </c>
      <c r="I3988" s="17">
        <f t="shared" si="256"/>
        <v>-1.2268775925749232E-2</v>
      </c>
      <c r="J3988" s="18">
        <f t="shared" si="253"/>
        <v>0.1952979532303494</v>
      </c>
      <c r="K3988" s="139"/>
      <c r="M3988" s="93"/>
    </row>
    <row r="3989" spans="1:13">
      <c r="A3989" s="11">
        <f t="shared" si="254"/>
        <v>39355</v>
      </c>
      <c r="B3989" s="7">
        <v>39336</v>
      </c>
      <c r="C3989" s="2" t="s">
        <v>0</v>
      </c>
      <c r="F3989" s="11">
        <f t="shared" si="255"/>
        <v>39355</v>
      </c>
      <c r="G3989" s="7">
        <v>39336</v>
      </c>
      <c r="H3989" s="16">
        <v>39273.129999999997</v>
      </c>
      <c r="I3989" s="17">
        <f t="shared" si="256"/>
        <v>7.1440657334358665E-3</v>
      </c>
      <c r="J3989" s="18">
        <f t="shared" si="253"/>
        <v>0.19549017365764798</v>
      </c>
      <c r="K3989" s="139"/>
      <c r="M3989" s="93"/>
    </row>
    <row r="3990" spans="1:13">
      <c r="A3990" s="11">
        <f t="shared" si="254"/>
        <v>39355</v>
      </c>
      <c r="B3990" s="7">
        <v>39337</v>
      </c>
      <c r="C3990" s="2" t="s">
        <v>0</v>
      </c>
      <c r="F3990" s="11">
        <f t="shared" si="255"/>
        <v>39355</v>
      </c>
      <c r="G3990" s="7">
        <v>39337</v>
      </c>
      <c r="H3990" s="16">
        <v>39183.01</v>
      </c>
      <c r="I3990" s="17">
        <f t="shared" si="256"/>
        <v>-2.2973355466098236E-3</v>
      </c>
      <c r="J3990" s="18">
        <f t="shared" si="253"/>
        <v>0.19528056802662053</v>
      </c>
      <c r="K3990" s="139"/>
      <c r="M3990" s="93"/>
    </row>
    <row r="3991" spans="1:13">
      <c r="A3991" s="11">
        <f t="shared" si="254"/>
        <v>39355</v>
      </c>
      <c r="B3991" s="7">
        <v>39338</v>
      </c>
      <c r="C3991" s="2" t="s">
        <v>0</v>
      </c>
      <c r="F3991" s="11">
        <f t="shared" si="255"/>
        <v>39355</v>
      </c>
      <c r="G3991" s="7">
        <v>39338</v>
      </c>
      <c r="H3991" s="16">
        <v>39247.800000000003</v>
      </c>
      <c r="I3991" s="17">
        <f t="shared" si="256"/>
        <v>1.6521572259088702E-3</v>
      </c>
      <c r="J3991" s="18">
        <f t="shared" si="253"/>
        <v>0.1952624870239239</v>
      </c>
      <c r="K3991" s="139"/>
      <c r="M3991" s="93"/>
    </row>
    <row r="3992" spans="1:13">
      <c r="A3992" s="11">
        <f t="shared" si="254"/>
        <v>39355</v>
      </c>
      <c r="B3992" s="7">
        <v>39339</v>
      </c>
      <c r="C3992" s="2" t="s">
        <v>0</v>
      </c>
      <c r="F3992" s="11">
        <f t="shared" si="255"/>
        <v>39355</v>
      </c>
      <c r="G3992" s="7">
        <v>39339</v>
      </c>
      <c r="H3992" s="16">
        <v>39730.5</v>
      </c>
      <c r="I3992" s="17">
        <f t="shared" si="256"/>
        <v>1.2223762993629508E-2</v>
      </c>
      <c r="J3992" s="18">
        <f t="shared" si="253"/>
        <v>0.19569196448630186</v>
      </c>
      <c r="K3992" s="139"/>
      <c r="M3992" s="93"/>
    </row>
    <row r="3993" spans="1:13">
      <c r="A3993" s="11">
        <f t="shared" si="254"/>
        <v>39355</v>
      </c>
      <c r="B3993" s="7">
        <v>39342</v>
      </c>
      <c r="C3993" s="2" t="s">
        <v>0</v>
      </c>
      <c r="F3993" s="11">
        <f t="shared" si="255"/>
        <v>39355</v>
      </c>
      <c r="G3993" s="7">
        <v>39342</v>
      </c>
      <c r="H3993" s="16">
        <v>39525.32</v>
      </c>
      <c r="I3993" s="17">
        <f t="shared" si="256"/>
        <v>-5.1776754912748277E-3</v>
      </c>
      <c r="J3993" s="18">
        <f t="shared" si="253"/>
        <v>0.19538595678511789</v>
      </c>
      <c r="K3993" s="139"/>
      <c r="M3993" s="93"/>
    </row>
    <row r="3994" spans="1:13">
      <c r="A3994" s="11">
        <f t="shared" si="254"/>
        <v>39355</v>
      </c>
      <c r="B3994" s="7">
        <v>39343</v>
      </c>
      <c r="C3994" s="2" t="s">
        <v>0</v>
      </c>
      <c r="F3994" s="11">
        <f t="shared" si="255"/>
        <v>39355</v>
      </c>
      <c r="G3994" s="7">
        <v>39343</v>
      </c>
      <c r="H3994" s="16">
        <v>39028.559999999998</v>
      </c>
      <c r="I3994" s="17">
        <f t="shared" si="256"/>
        <v>-1.2647793388934471E-2</v>
      </c>
      <c r="J3994" s="18">
        <f t="shared" si="253"/>
        <v>0.19601771654080416</v>
      </c>
      <c r="K3994" s="139"/>
      <c r="M3994" s="93"/>
    </row>
    <row r="3995" spans="1:13">
      <c r="A3995" s="11">
        <f t="shared" si="254"/>
        <v>39355</v>
      </c>
      <c r="B3995" s="7">
        <v>39344</v>
      </c>
      <c r="C3995" s="2" t="s">
        <v>0</v>
      </c>
      <c r="F3995" s="11">
        <f t="shared" si="255"/>
        <v>39355</v>
      </c>
      <c r="G3995" s="7">
        <v>39344</v>
      </c>
      <c r="H3995" s="16">
        <v>40056.79</v>
      </c>
      <c r="I3995" s="17">
        <f t="shared" si="256"/>
        <v>2.6004511406305764E-2</v>
      </c>
      <c r="J3995" s="18">
        <f t="shared" si="253"/>
        <v>0.20078623654916544</v>
      </c>
      <c r="K3995" s="139"/>
      <c r="M3995" s="93"/>
    </row>
    <row r="3996" spans="1:13">
      <c r="A3996" s="11">
        <f t="shared" si="254"/>
        <v>39355</v>
      </c>
      <c r="B3996" s="7">
        <v>39345</v>
      </c>
      <c r="C3996" s="2" t="s">
        <v>0</v>
      </c>
      <c r="F3996" s="11">
        <f t="shared" si="255"/>
        <v>39355</v>
      </c>
      <c r="G3996" s="7">
        <v>39345</v>
      </c>
      <c r="H3996" s="16">
        <v>40295.79</v>
      </c>
      <c r="I3996" s="17">
        <f t="shared" si="256"/>
        <v>5.9487997725757415E-3</v>
      </c>
      <c r="J3996" s="18">
        <f t="shared" si="253"/>
        <v>0.20001539976941002</v>
      </c>
      <c r="K3996" s="139"/>
      <c r="M3996" s="93"/>
    </row>
    <row r="3997" spans="1:13">
      <c r="A3997" s="11">
        <f t="shared" si="254"/>
        <v>39355</v>
      </c>
      <c r="B3997" s="7">
        <v>39346</v>
      </c>
      <c r="C3997" s="2" t="s">
        <v>0</v>
      </c>
      <c r="F3997" s="11">
        <f t="shared" si="255"/>
        <v>39355</v>
      </c>
      <c r="G3997" s="7">
        <v>39346</v>
      </c>
      <c r="H3997" s="16">
        <v>40068.730000000003</v>
      </c>
      <c r="I3997" s="17">
        <f t="shared" si="256"/>
        <v>-5.6507673831852649E-3</v>
      </c>
      <c r="J3997" s="18">
        <f t="shared" ref="J3997:J4060" si="257">IF(ISNUMBER(I3997),STDEV(I3908:I3997)*SQRT(252),"")</f>
        <v>0.19973014064965142</v>
      </c>
      <c r="K3997" s="139"/>
      <c r="M3997" s="93"/>
    </row>
    <row r="3998" spans="1:13">
      <c r="A3998" s="11">
        <f t="shared" si="254"/>
        <v>39355</v>
      </c>
      <c r="B3998" s="7">
        <v>39349</v>
      </c>
      <c r="C3998" s="2" t="s">
        <v>0</v>
      </c>
      <c r="F3998" s="11">
        <f t="shared" si="255"/>
        <v>39355</v>
      </c>
      <c r="G3998" s="7">
        <v>39349</v>
      </c>
      <c r="H3998" s="16">
        <v>40687.730000000003</v>
      </c>
      <c r="I3998" s="17">
        <f t="shared" si="256"/>
        <v>1.5330343183386238E-2</v>
      </c>
      <c r="J3998" s="18">
        <f t="shared" si="257"/>
        <v>0.20074305887935465</v>
      </c>
      <c r="K3998" s="139"/>
      <c r="M3998" s="93"/>
    </row>
    <row r="3999" spans="1:13">
      <c r="A3999" s="11">
        <f t="shared" si="254"/>
        <v>39355</v>
      </c>
      <c r="B3999" s="7">
        <v>39350</v>
      </c>
      <c r="C3999" s="2" t="s">
        <v>0</v>
      </c>
      <c r="F3999" s="11">
        <f t="shared" si="255"/>
        <v>39355</v>
      </c>
      <c r="G3999" s="7">
        <v>39350</v>
      </c>
      <c r="H3999" s="16">
        <v>40888.400000000001</v>
      </c>
      <c r="I3999" s="17">
        <f t="shared" si="256"/>
        <v>4.9198314448998925E-3</v>
      </c>
      <c r="J3999" s="18">
        <f t="shared" si="257"/>
        <v>0.20070142360114243</v>
      </c>
      <c r="K3999" s="139"/>
      <c r="M3999" s="93"/>
    </row>
    <row r="4000" spans="1:13">
      <c r="A4000" s="11">
        <f t="shared" si="254"/>
        <v>39355</v>
      </c>
      <c r="B4000" s="7">
        <v>39351</v>
      </c>
      <c r="C4000" s="2" t="s">
        <v>0</v>
      </c>
      <c r="F4000" s="11">
        <f t="shared" si="255"/>
        <v>39355</v>
      </c>
      <c r="G4000" s="7">
        <v>39351</v>
      </c>
      <c r="H4000" s="16">
        <v>40881.360000000001</v>
      </c>
      <c r="I4000" s="17">
        <f t="shared" si="256"/>
        <v>-1.7219079565348769E-4</v>
      </c>
      <c r="J4000" s="18">
        <f t="shared" si="257"/>
        <v>0.2006716840004141</v>
      </c>
      <c r="K4000" s="139"/>
      <c r="M4000" s="93"/>
    </row>
    <row r="4001" spans="1:13">
      <c r="A4001" s="11">
        <f t="shared" si="254"/>
        <v>39355</v>
      </c>
      <c r="B4001" s="7">
        <v>39352</v>
      </c>
      <c r="C4001" s="2" t="s">
        <v>0</v>
      </c>
      <c r="F4001" s="11">
        <f t="shared" si="255"/>
        <v>39355</v>
      </c>
      <c r="G4001" s="7">
        <v>39352</v>
      </c>
      <c r="H4001" s="16">
        <v>41239.22</v>
      </c>
      <c r="I4001" s="17">
        <f t="shared" si="256"/>
        <v>8.7155318500114227E-3</v>
      </c>
      <c r="J4001" s="18">
        <f t="shared" si="257"/>
        <v>0.20004897871545024</v>
      </c>
      <c r="K4001" s="139"/>
      <c r="M4001" s="93"/>
    </row>
    <row r="4002" spans="1:13">
      <c r="A4002" s="11">
        <f t="shared" si="254"/>
        <v>39355</v>
      </c>
      <c r="B4002" s="7">
        <v>39353</v>
      </c>
      <c r="C4002" s="2" t="s">
        <v>0</v>
      </c>
      <c r="F4002" s="11">
        <f t="shared" si="255"/>
        <v>39355</v>
      </c>
      <c r="G4002" s="7">
        <v>39353</v>
      </c>
      <c r="H4002" s="16">
        <v>41427.1</v>
      </c>
      <c r="I4002" s="17">
        <f t="shared" si="256"/>
        <v>4.5455107592242295E-3</v>
      </c>
      <c r="J4002" s="18">
        <f t="shared" si="257"/>
        <v>0.19998147497414667</v>
      </c>
      <c r="K4002" s="139"/>
      <c r="M4002" s="93"/>
    </row>
    <row r="4003" spans="1:13">
      <c r="A4003" s="11">
        <f t="shared" si="254"/>
        <v>39386</v>
      </c>
      <c r="B4003" s="7">
        <v>39356</v>
      </c>
      <c r="C4003" s="2" t="s">
        <v>0</v>
      </c>
      <c r="F4003" s="11">
        <f t="shared" si="255"/>
        <v>39386</v>
      </c>
      <c r="G4003" s="7">
        <v>39356</v>
      </c>
      <c r="H4003" s="16">
        <v>41401.589999999997</v>
      </c>
      <c r="I4003" s="17">
        <f t="shared" si="256"/>
        <v>-6.1597016218853536E-4</v>
      </c>
      <c r="J4003" s="18">
        <f t="shared" si="257"/>
        <v>0.19998838694333471</v>
      </c>
      <c r="K4003" s="139"/>
      <c r="M4003" s="93"/>
    </row>
    <row r="4004" spans="1:13">
      <c r="A4004" s="11">
        <f t="shared" si="254"/>
        <v>39386</v>
      </c>
      <c r="B4004" s="7">
        <v>39357</v>
      </c>
      <c r="C4004" s="2" t="s">
        <v>0</v>
      </c>
      <c r="F4004" s="11">
        <f t="shared" si="255"/>
        <v>39386</v>
      </c>
      <c r="G4004" s="7">
        <v>39357</v>
      </c>
      <c r="H4004" s="16">
        <v>42009.5</v>
      </c>
      <c r="I4004" s="17">
        <f t="shared" si="256"/>
        <v>1.4576497291463502E-2</v>
      </c>
      <c r="J4004" s="18">
        <f t="shared" si="257"/>
        <v>0.20066920643799485</v>
      </c>
      <c r="K4004" s="139"/>
      <c r="M4004" s="93"/>
    </row>
    <row r="4005" spans="1:13">
      <c r="A4005" s="11">
        <f t="shared" si="254"/>
        <v>39386</v>
      </c>
      <c r="B4005" s="7">
        <v>39358</v>
      </c>
      <c r="C4005" s="2" t="s">
        <v>0</v>
      </c>
      <c r="F4005" s="11">
        <f t="shared" si="255"/>
        <v>39386</v>
      </c>
      <c r="G4005" s="7">
        <v>39358</v>
      </c>
      <c r="H4005" s="16">
        <v>42010.879999999997</v>
      </c>
      <c r="I4005" s="17">
        <f t="shared" si="256"/>
        <v>3.2849173025016451E-5</v>
      </c>
      <c r="J4005" s="18">
        <f t="shared" si="257"/>
        <v>0.19955697329853458</v>
      </c>
      <c r="K4005" s="139"/>
      <c r="M4005" s="93"/>
    </row>
    <row r="4006" spans="1:13">
      <c r="A4006" s="11">
        <f t="shared" si="254"/>
        <v>39386</v>
      </c>
      <c r="B4006" s="7">
        <v>39359</v>
      </c>
      <c r="C4006" s="2" t="s">
        <v>0</v>
      </c>
      <c r="F4006" s="11">
        <f t="shared" si="255"/>
        <v>39386</v>
      </c>
      <c r="G4006" s="7">
        <v>39359</v>
      </c>
      <c r="H4006" s="16">
        <v>41425.089999999997</v>
      </c>
      <c r="I4006" s="17">
        <f t="shared" si="256"/>
        <v>-1.4041896444022045E-2</v>
      </c>
      <c r="J4006" s="18">
        <f t="shared" si="257"/>
        <v>0.20035290079376777</v>
      </c>
      <c r="K4006" s="139"/>
      <c r="M4006" s="93"/>
    </row>
    <row r="4007" spans="1:13">
      <c r="A4007" s="11">
        <f t="shared" si="254"/>
        <v>39386</v>
      </c>
      <c r="B4007" s="7">
        <v>39360</v>
      </c>
      <c r="C4007" s="2" t="s">
        <v>0</v>
      </c>
      <c r="F4007" s="11">
        <f t="shared" si="255"/>
        <v>39386</v>
      </c>
      <c r="G4007" s="7">
        <v>39360</v>
      </c>
      <c r="H4007" s="16">
        <v>41663.56</v>
      </c>
      <c r="I4007" s="17">
        <f t="shared" si="256"/>
        <v>5.740149943103609E-3</v>
      </c>
      <c r="J4007" s="18">
        <f t="shared" si="257"/>
        <v>0.2004401277593815</v>
      </c>
      <c r="K4007" s="139"/>
      <c r="M4007" s="93"/>
    </row>
    <row r="4008" spans="1:13">
      <c r="A4008" s="11">
        <f t="shared" si="254"/>
        <v>39386</v>
      </c>
      <c r="B4008" s="7">
        <v>39363</v>
      </c>
      <c r="C4008" s="2" t="s">
        <v>0</v>
      </c>
      <c r="F4008" s="11">
        <f t="shared" si="255"/>
        <v>39386</v>
      </c>
      <c r="G4008" s="7">
        <v>39363</v>
      </c>
      <c r="H4008" s="16">
        <v>41975.29</v>
      </c>
      <c r="I4008" s="17">
        <f t="shared" si="256"/>
        <v>7.4542259596120106E-3</v>
      </c>
      <c r="J4008" s="18">
        <f t="shared" si="257"/>
        <v>0.2002027947119944</v>
      </c>
      <c r="K4008" s="139"/>
      <c r="M4008" s="93"/>
    </row>
    <row r="4009" spans="1:13">
      <c r="A4009" s="11">
        <f t="shared" si="254"/>
        <v>39386</v>
      </c>
      <c r="B4009" s="7">
        <v>39364</v>
      </c>
      <c r="C4009" s="2" t="s">
        <v>0</v>
      </c>
      <c r="F4009" s="11">
        <f t="shared" si="255"/>
        <v>39386</v>
      </c>
      <c r="G4009" s="7">
        <v>39364</v>
      </c>
      <c r="H4009" s="16">
        <v>42125.440000000002</v>
      </c>
      <c r="I4009" s="17">
        <f t="shared" si="256"/>
        <v>3.5707219077654572E-3</v>
      </c>
      <c r="J4009" s="18">
        <f t="shared" si="257"/>
        <v>0.20015008918183355</v>
      </c>
      <c r="K4009" s="139"/>
      <c r="M4009" s="93"/>
    </row>
    <row r="4010" spans="1:13">
      <c r="A4010" s="11">
        <f t="shared" si="254"/>
        <v>39386</v>
      </c>
      <c r="B4010" s="7">
        <v>39365</v>
      </c>
      <c r="C4010" s="2" t="s">
        <v>0</v>
      </c>
      <c r="F4010" s="11">
        <f t="shared" si="255"/>
        <v>39386</v>
      </c>
      <c r="G4010" s="7">
        <v>39365</v>
      </c>
      <c r="H4010" s="16">
        <v>42506.59</v>
      </c>
      <c r="I4010" s="17">
        <f t="shared" si="256"/>
        <v>9.0072890116899094E-3</v>
      </c>
      <c r="J4010" s="18">
        <f t="shared" si="257"/>
        <v>0.20037631614794466</v>
      </c>
      <c r="K4010" s="139"/>
      <c r="M4010" s="93"/>
    </row>
    <row r="4011" spans="1:13">
      <c r="A4011" s="11">
        <f t="shared" si="254"/>
        <v>39386</v>
      </c>
      <c r="B4011" s="7">
        <v>39366</v>
      </c>
      <c r="C4011" s="2" t="s">
        <v>0</v>
      </c>
      <c r="F4011" s="11">
        <f t="shared" si="255"/>
        <v>39386</v>
      </c>
      <c r="G4011" s="7">
        <v>39366</v>
      </c>
      <c r="H4011" s="16">
        <v>42718.89</v>
      </c>
      <c r="I4011" s="17">
        <f t="shared" si="256"/>
        <v>4.9820884347805882E-3</v>
      </c>
      <c r="J4011" s="18">
        <f t="shared" si="257"/>
        <v>0.20031550136206036</v>
      </c>
      <c r="K4011" s="139"/>
      <c r="M4011" s="93"/>
    </row>
    <row r="4012" spans="1:13">
      <c r="A4012" s="11">
        <f t="shared" si="254"/>
        <v>39386</v>
      </c>
      <c r="B4012" s="7">
        <v>39367</v>
      </c>
      <c r="C4012" s="2" t="s">
        <v>0</v>
      </c>
      <c r="F4012" s="11">
        <f t="shared" si="255"/>
        <v>39386</v>
      </c>
      <c r="G4012" s="7">
        <v>39367</v>
      </c>
      <c r="H4012" s="16">
        <v>42575.98</v>
      </c>
      <c r="I4012" s="17">
        <f t="shared" si="256"/>
        <v>-3.3509666812960282E-3</v>
      </c>
      <c r="J4012" s="18">
        <f t="shared" si="257"/>
        <v>0.19916312272451289</v>
      </c>
      <c r="K4012" s="139"/>
      <c r="M4012" s="93"/>
    </row>
    <row r="4013" spans="1:13">
      <c r="A4013" s="11">
        <f t="shared" si="254"/>
        <v>39386</v>
      </c>
      <c r="B4013" s="7">
        <v>39370</v>
      </c>
      <c r="C4013" s="2" t="s">
        <v>0</v>
      </c>
      <c r="F4013" s="11">
        <f t="shared" si="255"/>
        <v>39386</v>
      </c>
      <c r="G4013" s="7">
        <v>39370</v>
      </c>
      <c r="H4013" s="16">
        <v>42512.69</v>
      </c>
      <c r="I4013" s="17">
        <f t="shared" si="256"/>
        <v>-1.4876248899383822E-3</v>
      </c>
      <c r="J4013" s="18">
        <f t="shared" si="257"/>
        <v>0.19920043285582048</v>
      </c>
      <c r="K4013" s="139"/>
      <c r="M4013" s="93"/>
    </row>
    <row r="4014" spans="1:13">
      <c r="A4014" s="11">
        <f t="shared" si="254"/>
        <v>39386</v>
      </c>
      <c r="B4014" s="7">
        <v>39371</v>
      </c>
      <c r="C4014" s="2" t="s">
        <v>0</v>
      </c>
      <c r="F4014" s="11">
        <f t="shared" si="255"/>
        <v>39386</v>
      </c>
      <c r="G4014" s="7">
        <v>39371</v>
      </c>
      <c r="H4014" s="16">
        <v>42216</v>
      </c>
      <c r="I4014" s="17">
        <f t="shared" si="256"/>
        <v>-7.0033234937029905E-3</v>
      </c>
      <c r="J4014" s="18">
        <f t="shared" si="257"/>
        <v>0.19965285097915736</v>
      </c>
      <c r="K4014" s="139"/>
      <c r="M4014" s="93"/>
    </row>
    <row r="4015" spans="1:13">
      <c r="A4015" s="11">
        <f t="shared" si="254"/>
        <v>39386</v>
      </c>
      <c r="B4015" s="7">
        <v>39372</v>
      </c>
      <c r="C4015" s="2" t="s">
        <v>0</v>
      </c>
      <c r="F4015" s="11">
        <f t="shared" si="255"/>
        <v>39386</v>
      </c>
      <c r="G4015" s="7">
        <v>39372</v>
      </c>
      <c r="H4015" s="16">
        <v>42142.2</v>
      </c>
      <c r="I4015" s="17">
        <f t="shared" si="256"/>
        <v>-1.7496821607748225E-3</v>
      </c>
      <c r="J4015" s="18">
        <f t="shared" si="257"/>
        <v>0.19898086261477169</v>
      </c>
      <c r="K4015" s="139"/>
      <c r="M4015" s="93"/>
    </row>
    <row r="4016" spans="1:13">
      <c r="A4016" s="11">
        <f t="shared" si="254"/>
        <v>39386</v>
      </c>
      <c r="B4016" s="7">
        <v>39373</v>
      </c>
      <c r="C4016" s="2" t="s">
        <v>0</v>
      </c>
      <c r="F4016" s="11">
        <f t="shared" si="255"/>
        <v>39386</v>
      </c>
      <c r="G4016" s="7">
        <v>39373</v>
      </c>
      <c r="H4016" s="16">
        <v>42694.97</v>
      </c>
      <c r="I4016" s="17">
        <f t="shared" si="256"/>
        <v>1.3031500758339799E-2</v>
      </c>
      <c r="J4016" s="18">
        <f t="shared" si="257"/>
        <v>0.19899579306310031</v>
      </c>
      <c r="K4016" s="139"/>
      <c r="M4016" s="93"/>
    </row>
    <row r="4017" spans="1:13">
      <c r="A4017" s="11">
        <f t="shared" si="254"/>
        <v>39386</v>
      </c>
      <c r="B4017" s="7">
        <v>39374</v>
      </c>
      <c r="C4017" s="2" t="s">
        <v>0</v>
      </c>
      <c r="F4017" s="11">
        <f t="shared" si="255"/>
        <v>39386</v>
      </c>
      <c r="G4017" s="7">
        <v>39374</v>
      </c>
      <c r="H4017" s="16">
        <v>42310.01</v>
      </c>
      <c r="I4017" s="17">
        <f t="shared" si="256"/>
        <v>-9.0574136182390089E-3</v>
      </c>
      <c r="J4017" s="18">
        <f t="shared" si="257"/>
        <v>0.19958118578268272</v>
      </c>
      <c r="K4017" s="139"/>
      <c r="M4017" s="93"/>
    </row>
    <row r="4018" spans="1:13">
      <c r="A4018" s="11">
        <f t="shared" si="254"/>
        <v>39386</v>
      </c>
      <c r="B4018" s="7">
        <v>39377</v>
      </c>
      <c r="C4018" s="2" t="s">
        <v>0</v>
      </c>
      <c r="F4018" s="11">
        <f t="shared" si="255"/>
        <v>39386</v>
      </c>
      <c r="G4018" s="7">
        <v>39377</v>
      </c>
      <c r="H4018" s="16">
        <v>41496.230000000003</v>
      </c>
      <c r="I4018" s="17">
        <f t="shared" si="256"/>
        <v>-1.9421121346043162E-2</v>
      </c>
      <c r="J4018" s="18">
        <f t="shared" si="257"/>
        <v>0.20207448562863542</v>
      </c>
      <c r="K4018" s="139"/>
      <c r="M4018" s="93"/>
    </row>
    <row r="4019" spans="1:13">
      <c r="A4019" s="11">
        <f t="shared" si="254"/>
        <v>39386</v>
      </c>
      <c r="B4019" s="7">
        <v>39378</v>
      </c>
      <c r="C4019" s="2" t="s">
        <v>0</v>
      </c>
      <c r="F4019" s="11">
        <f t="shared" si="255"/>
        <v>39386</v>
      </c>
      <c r="G4019" s="7">
        <v>39378</v>
      </c>
      <c r="H4019" s="16">
        <v>42020.21</v>
      </c>
      <c r="I4019" s="17">
        <f t="shared" si="256"/>
        <v>1.2548113287897492E-2</v>
      </c>
      <c r="J4019" s="18">
        <f t="shared" si="257"/>
        <v>0.20296532756714888</v>
      </c>
      <c r="K4019" s="139"/>
      <c r="M4019" s="93"/>
    </row>
    <row r="4020" spans="1:13">
      <c r="A4020" s="11">
        <f t="shared" si="254"/>
        <v>39386</v>
      </c>
      <c r="B4020" s="7">
        <v>39379</v>
      </c>
      <c r="C4020" s="2" t="s">
        <v>0</v>
      </c>
      <c r="F4020" s="11">
        <f t="shared" si="255"/>
        <v>39386</v>
      </c>
      <c r="G4020" s="7">
        <v>39379</v>
      </c>
      <c r="H4020" s="16">
        <v>41853.56</v>
      </c>
      <c r="I4020" s="17">
        <f t="shared" si="256"/>
        <v>-3.9738339960731584E-3</v>
      </c>
      <c r="J4020" s="18">
        <f t="shared" si="257"/>
        <v>0.20303614725549143</v>
      </c>
      <c r="K4020" s="139"/>
      <c r="M4020" s="93"/>
    </row>
    <row r="4021" spans="1:13">
      <c r="A4021" s="11">
        <f t="shared" si="254"/>
        <v>39386</v>
      </c>
      <c r="B4021" s="7">
        <v>39380</v>
      </c>
      <c r="C4021" s="2" t="s">
        <v>0</v>
      </c>
      <c r="F4021" s="11">
        <f t="shared" si="255"/>
        <v>39386</v>
      </c>
      <c r="G4021" s="7">
        <v>39380</v>
      </c>
      <c r="H4021" s="16">
        <v>41793.980000000003</v>
      </c>
      <c r="I4021" s="17">
        <f t="shared" si="256"/>
        <v>-1.4245490082712658E-3</v>
      </c>
      <c r="J4021" s="18">
        <f t="shared" si="257"/>
        <v>0.20303350562349218</v>
      </c>
      <c r="K4021" s="139"/>
      <c r="M4021" s="93"/>
    </row>
    <row r="4022" spans="1:13">
      <c r="A4022" s="11">
        <f t="shared" si="254"/>
        <v>39386</v>
      </c>
      <c r="B4022" s="7">
        <v>39381</v>
      </c>
      <c r="C4022" s="2" t="s">
        <v>0</v>
      </c>
      <c r="F4022" s="11">
        <f t="shared" si="255"/>
        <v>39386</v>
      </c>
      <c r="G4022" s="7">
        <v>39381</v>
      </c>
      <c r="H4022" s="16">
        <v>42273.07</v>
      </c>
      <c r="I4022" s="17">
        <f t="shared" si="256"/>
        <v>1.1397930262798834E-2</v>
      </c>
      <c r="J4022" s="18">
        <f t="shared" si="257"/>
        <v>0.20382721691645767</v>
      </c>
      <c r="K4022" s="139"/>
      <c r="M4022" s="93"/>
    </row>
    <row r="4023" spans="1:13">
      <c r="A4023" s="11">
        <f t="shared" si="254"/>
        <v>39386</v>
      </c>
      <c r="B4023" s="7">
        <v>39384</v>
      </c>
      <c r="C4023" s="2" t="s">
        <v>0</v>
      </c>
      <c r="F4023" s="11">
        <f t="shared" si="255"/>
        <v>39386</v>
      </c>
      <c r="G4023" s="7">
        <v>39384</v>
      </c>
      <c r="H4023" s="16">
        <v>42855.5</v>
      </c>
      <c r="I4023" s="17">
        <f t="shared" si="256"/>
        <v>1.3683751249811684E-2</v>
      </c>
      <c r="J4023" s="18">
        <f t="shared" si="257"/>
        <v>0.20463720254232826</v>
      </c>
      <c r="K4023" s="139"/>
      <c r="M4023" s="93"/>
    </row>
    <row r="4024" spans="1:13">
      <c r="A4024" s="11">
        <f t="shared" si="254"/>
        <v>39386</v>
      </c>
      <c r="B4024" s="7">
        <v>39385</v>
      </c>
      <c r="C4024" s="2" t="s">
        <v>0</v>
      </c>
      <c r="F4024" s="11">
        <f t="shared" si="255"/>
        <v>39386</v>
      </c>
      <c r="G4024" s="7">
        <v>39385</v>
      </c>
      <c r="H4024" s="16">
        <v>42600.63</v>
      </c>
      <c r="I4024" s="17">
        <f t="shared" si="256"/>
        <v>-5.9649496344466556E-3</v>
      </c>
      <c r="J4024" s="18">
        <f t="shared" si="257"/>
        <v>0.20483822218821041</v>
      </c>
      <c r="K4024" s="139"/>
      <c r="M4024" s="93"/>
    </row>
    <row r="4025" spans="1:13">
      <c r="A4025" s="11">
        <f t="shared" si="254"/>
        <v>39386</v>
      </c>
      <c r="B4025" s="7">
        <v>39386</v>
      </c>
      <c r="C4025" s="2" t="s">
        <v>0</v>
      </c>
      <c r="F4025" s="11">
        <f t="shared" si="255"/>
        <v>39386</v>
      </c>
      <c r="G4025" s="7">
        <v>39386</v>
      </c>
      <c r="H4025" s="16">
        <v>42624.77</v>
      </c>
      <c r="I4025" s="17">
        <f t="shared" si="256"/>
        <v>5.6649779632795595E-4</v>
      </c>
      <c r="J4025" s="18">
        <f t="shared" si="257"/>
        <v>0.20181841952894916</v>
      </c>
      <c r="K4025" s="139"/>
      <c r="M4025" s="93"/>
    </row>
    <row r="4026" spans="1:13">
      <c r="A4026" s="11">
        <f t="shared" si="254"/>
        <v>39416</v>
      </c>
      <c r="B4026" s="7">
        <v>39387</v>
      </c>
      <c r="C4026" s="2" t="s">
        <v>0</v>
      </c>
      <c r="F4026" s="11">
        <f t="shared" si="255"/>
        <v>39416</v>
      </c>
      <c r="G4026" s="7">
        <v>39387</v>
      </c>
      <c r="H4026" s="16">
        <v>43096.29</v>
      </c>
      <c r="I4026" s="17">
        <f t="shared" si="256"/>
        <v>1.1001374823696534E-2</v>
      </c>
      <c r="J4026" s="18">
        <f t="shared" si="257"/>
        <v>0.20151904288402858</v>
      </c>
      <c r="K4026" s="139"/>
      <c r="M4026" s="93"/>
    </row>
    <row r="4027" spans="1:13">
      <c r="A4027" s="11">
        <f t="shared" si="254"/>
        <v>39416</v>
      </c>
      <c r="B4027" s="7">
        <v>39388</v>
      </c>
      <c r="C4027" s="2" t="s">
        <v>0</v>
      </c>
      <c r="F4027" s="11">
        <f t="shared" si="255"/>
        <v>39416</v>
      </c>
      <c r="G4027" s="7">
        <v>39388</v>
      </c>
      <c r="H4027" s="16">
        <v>42266.54</v>
      </c>
      <c r="I4027" s="17">
        <f t="shared" si="256"/>
        <v>-1.9441158033291821E-2</v>
      </c>
      <c r="J4027" s="18">
        <f t="shared" si="257"/>
        <v>0.20442275370360494</v>
      </c>
      <c r="K4027" s="139"/>
      <c r="M4027" s="93"/>
    </row>
    <row r="4028" spans="1:13">
      <c r="A4028" s="11">
        <f t="shared" si="254"/>
        <v>39416</v>
      </c>
      <c r="B4028" s="7">
        <v>39391</v>
      </c>
      <c r="C4028" s="2" t="s">
        <v>0</v>
      </c>
      <c r="F4028" s="11">
        <f t="shared" si="255"/>
        <v>39416</v>
      </c>
      <c r="G4028" s="7">
        <v>39391</v>
      </c>
      <c r="H4028" s="16">
        <v>41545.589999999997</v>
      </c>
      <c r="I4028" s="17">
        <f t="shared" si="256"/>
        <v>-1.720437800070734E-2</v>
      </c>
      <c r="J4028" s="18">
        <f t="shared" si="257"/>
        <v>0.20660418779590053</v>
      </c>
      <c r="K4028" s="139"/>
      <c r="M4028" s="93"/>
    </row>
    <row r="4029" spans="1:13">
      <c r="A4029" s="11">
        <f t="shared" si="254"/>
        <v>39416</v>
      </c>
      <c r="B4029" s="7">
        <v>39392</v>
      </c>
      <c r="C4029" s="2" t="s">
        <v>0</v>
      </c>
      <c r="F4029" s="11">
        <f t="shared" si="255"/>
        <v>39416</v>
      </c>
      <c r="G4029" s="7">
        <v>39392</v>
      </c>
      <c r="H4029" s="16">
        <v>41832.879999999997</v>
      </c>
      <c r="I4029" s="17">
        <f t="shared" si="256"/>
        <v>6.8912547072334041E-3</v>
      </c>
      <c r="J4029" s="18">
        <f t="shared" si="257"/>
        <v>0.20669845454744776</v>
      </c>
      <c r="K4029" s="139"/>
      <c r="M4029" s="93"/>
    </row>
    <row r="4030" spans="1:13">
      <c r="A4030" s="11">
        <f t="shared" si="254"/>
        <v>39416</v>
      </c>
      <c r="B4030" s="7">
        <v>39393</v>
      </c>
      <c r="C4030" s="2" t="s">
        <v>0</v>
      </c>
      <c r="F4030" s="11">
        <f t="shared" si="255"/>
        <v>39416</v>
      </c>
      <c r="G4030" s="7">
        <v>39393</v>
      </c>
      <c r="H4030" s="16">
        <v>42280.69</v>
      </c>
      <c r="I4030" s="17">
        <f t="shared" si="256"/>
        <v>1.0647847450187826E-2</v>
      </c>
      <c r="J4030" s="18">
        <f t="shared" si="257"/>
        <v>0.20736171047472252</v>
      </c>
      <c r="K4030" s="139"/>
      <c r="M4030" s="93"/>
    </row>
    <row r="4031" spans="1:13">
      <c r="A4031" s="11">
        <f t="shared" si="254"/>
        <v>39416</v>
      </c>
      <c r="B4031" s="7">
        <v>39394</v>
      </c>
      <c r="C4031" s="2" t="s">
        <v>0</v>
      </c>
      <c r="F4031" s="11">
        <f t="shared" si="255"/>
        <v>39416</v>
      </c>
      <c r="G4031" s="7">
        <v>39394</v>
      </c>
      <c r="H4031" s="16">
        <v>41260.93</v>
      </c>
      <c r="I4031" s="17">
        <f t="shared" si="256"/>
        <v>-2.4414433262423766E-2</v>
      </c>
      <c r="J4031" s="18">
        <f t="shared" si="257"/>
        <v>0.21099561045142745</v>
      </c>
      <c r="K4031" s="139"/>
      <c r="M4031" s="93"/>
    </row>
    <row r="4032" spans="1:13">
      <c r="A4032" s="11">
        <f t="shared" si="254"/>
        <v>39416</v>
      </c>
      <c r="B4032" s="7">
        <v>39395</v>
      </c>
      <c r="C4032" s="2" t="s">
        <v>0</v>
      </c>
      <c r="F4032" s="11">
        <f t="shared" si="255"/>
        <v>39416</v>
      </c>
      <c r="G4032" s="7">
        <v>39395</v>
      </c>
      <c r="H4032" s="16">
        <v>41417.279999999999</v>
      </c>
      <c r="I4032" s="17">
        <f t="shared" si="256"/>
        <v>3.7821376727077338E-3</v>
      </c>
      <c r="J4032" s="18">
        <f t="shared" si="257"/>
        <v>0.21103537996460547</v>
      </c>
      <c r="K4032" s="139"/>
      <c r="M4032" s="93"/>
    </row>
    <row r="4033" spans="1:13">
      <c r="A4033" s="11">
        <f t="shared" si="254"/>
        <v>39416</v>
      </c>
      <c r="B4033" s="7">
        <v>39398</v>
      </c>
      <c r="C4033" s="2" t="s">
        <v>0</v>
      </c>
      <c r="F4033" s="11">
        <f t="shared" si="255"/>
        <v>39416</v>
      </c>
      <c r="G4033" s="7">
        <v>39398</v>
      </c>
      <c r="H4033" s="16">
        <v>40844.230000000003</v>
      </c>
      <c r="I4033" s="17">
        <f t="shared" si="256"/>
        <v>-1.3932622192601964E-2</v>
      </c>
      <c r="J4033" s="18">
        <f t="shared" si="257"/>
        <v>0.21204415697375115</v>
      </c>
      <c r="K4033" s="139"/>
      <c r="M4033" s="93"/>
    </row>
    <row r="4034" spans="1:13">
      <c r="A4034" s="11">
        <f t="shared" si="254"/>
        <v>39416</v>
      </c>
      <c r="B4034" s="7">
        <v>39399</v>
      </c>
      <c r="C4034" s="2" t="s">
        <v>0</v>
      </c>
      <c r="F4034" s="11">
        <f t="shared" si="255"/>
        <v>39416</v>
      </c>
      <c r="G4034" s="7">
        <v>39399</v>
      </c>
      <c r="H4034" s="16">
        <v>41226.47</v>
      </c>
      <c r="I4034" s="17">
        <f t="shared" si="256"/>
        <v>9.314962924967066E-3</v>
      </c>
      <c r="J4034" s="18">
        <f t="shared" si="257"/>
        <v>0.21230207545899138</v>
      </c>
      <c r="K4034" s="139"/>
      <c r="M4034" s="93"/>
    </row>
    <row r="4035" spans="1:13">
      <c r="A4035" s="11">
        <f t="shared" ref="A4035:A4068" si="258">EOMONTH(B4035,0)</f>
        <v>39416</v>
      </c>
      <c r="B4035" s="7">
        <v>39400</v>
      </c>
      <c r="C4035" s="2" t="s">
        <v>0</v>
      </c>
      <c r="F4035" s="11">
        <f t="shared" ref="F4035:F4098" si="259">EOMONTH(G4035,0)</f>
        <v>39416</v>
      </c>
      <c r="G4035" s="7">
        <v>39400</v>
      </c>
      <c r="H4035" s="16">
        <v>41757.949999999997</v>
      </c>
      <c r="I4035" s="17">
        <f t="shared" si="256"/>
        <v>1.2809326546651378E-2</v>
      </c>
      <c r="J4035" s="18">
        <f t="shared" si="257"/>
        <v>0.21304003372804522</v>
      </c>
      <c r="K4035" s="139"/>
      <c r="M4035" s="93"/>
    </row>
    <row r="4036" spans="1:13">
      <c r="A4036" s="11">
        <f t="shared" si="258"/>
        <v>39416</v>
      </c>
      <c r="B4036" s="7">
        <v>39401</v>
      </c>
      <c r="C4036" s="2" t="s">
        <v>0</v>
      </c>
      <c r="F4036" s="11">
        <f t="shared" si="259"/>
        <v>39416</v>
      </c>
      <c r="G4036" s="7">
        <v>39401</v>
      </c>
      <c r="H4036" s="16">
        <v>41314.57</v>
      </c>
      <c r="I4036" s="17">
        <f t="shared" ref="I4036:I4099" si="260">IF(AND(ISNUMBER(H4035),ISNUMBER(H4036)),LN(H4036/H4035)," ")</f>
        <v>-1.0674630074316072E-2</v>
      </c>
      <c r="J4036" s="18">
        <f t="shared" si="257"/>
        <v>0.21367502218892612</v>
      </c>
      <c r="K4036" s="139"/>
      <c r="M4036" s="93"/>
    </row>
    <row r="4037" spans="1:13">
      <c r="A4037" s="11">
        <f t="shared" si="258"/>
        <v>39416</v>
      </c>
      <c r="B4037" s="7">
        <v>39402</v>
      </c>
      <c r="C4037" s="2" t="s">
        <v>0</v>
      </c>
      <c r="F4037" s="11">
        <f t="shared" si="259"/>
        <v>39416</v>
      </c>
      <c r="G4037" s="7">
        <v>39402</v>
      </c>
      <c r="H4037" s="16">
        <v>40944.910000000003</v>
      </c>
      <c r="I4037" s="17">
        <f t="shared" si="260"/>
        <v>-8.9877176076441963E-3</v>
      </c>
      <c r="J4037" s="18">
        <f t="shared" si="257"/>
        <v>0.21416499352509827</v>
      </c>
      <c r="K4037" s="139"/>
      <c r="M4037" s="93"/>
    </row>
    <row r="4038" spans="1:13">
      <c r="A4038" s="11">
        <f t="shared" si="258"/>
        <v>39416</v>
      </c>
      <c r="B4038" s="7">
        <v>39405</v>
      </c>
      <c r="C4038" s="2" t="s">
        <v>0</v>
      </c>
      <c r="F4038" s="11">
        <f t="shared" si="259"/>
        <v>39416</v>
      </c>
      <c r="G4038" s="7">
        <v>39405</v>
      </c>
      <c r="H4038" s="16">
        <v>41407.32</v>
      </c>
      <c r="I4038" s="17">
        <f t="shared" si="260"/>
        <v>1.1230172146990552E-2</v>
      </c>
      <c r="J4038" s="18">
        <f t="shared" si="257"/>
        <v>0.21492532186483926</v>
      </c>
      <c r="K4038" s="139"/>
      <c r="M4038" s="93"/>
    </row>
    <row r="4039" spans="1:13">
      <c r="A4039" s="11">
        <f t="shared" si="258"/>
        <v>39416</v>
      </c>
      <c r="B4039" s="7">
        <v>39406</v>
      </c>
      <c r="C4039" s="2" t="s">
        <v>0</v>
      </c>
      <c r="F4039" s="11">
        <f t="shared" si="259"/>
        <v>39416</v>
      </c>
      <c r="G4039" s="7">
        <v>39406</v>
      </c>
      <c r="H4039" s="16">
        <v>40714.06</v>
      </c>
      <c r="I4039" s="17">
        <f t="shared" si="260"/>
        <v>-1.6884189457823152E-2</v>
      </c>
      <c r="J4039" s="18">
        <f t="shared" si="257"/>
        <v>0.21687256584418105</v>
      </c>
      <c r="K4039" s="139"/>
      <c r="M4039" s="93"/>
    </row>
    <row r="4040" spans="1:13">
      <c r="A4040" s="11">
        <f t="shared" si="258"/>
        <v>39416</v>
      </c>
      <c r="B4040" s="7">
        <v>39407</v>
      </c>
      <c r="C4040" s="2" t="s">
        <v>0</v>
      </c>
      <c r="F4040" s="11">
        <f t="shared" si="259"/>
        <v>39416</v>
      </c>
      <c r="G4040" s="7">
        <v>39407</v>
      </c>
      <c r="H4040" s="16">
        <v>40458.449999999997</v>
      </c>
      <c r="I4040" s="17">
        <f t="shared" si="260"/>
        <v>-6.2979657739704598E-3</v>
      </c>
      <c r="J4040" s="18">
        <f t="shared" si="257"/>
        <v>0.21667913911689404</v>
      </c>
      <c r="K4040" s="139"/>
      <c r="M4040" s="93"/>
    </row>
    <row r="4041" spans="1:13">
      <c r="A4041" s="11">
        <f t="shared" si="258"/>
        <v>39416</v>
      </c>
      <c r="B4041" s="7">
        <v>39408</v>
      </c>
      <c r="C4041" s="2" t="s">
        <v>0</v>
      </c>
      <c r="F4041" s="11">
        <f t="shared" si="259"/>
        <v>39416</v>
      </c>
      <c r="G4041" s="7">
        <v>39408</v>
      </c>
      <c r="H4041" s="16">
        <v>40140.589999999997</v>
      </c>
      <c r="I4041" s="17">
        <f t="shared" si="260"/>
        <v>-7.8874797491237433E-3</v>
      </c>
      <c r="J4041" s="18">
        <f t="shared" si="257"/>
        <v>0.21664389112568913</v>
      </c>
      <c r="K4041" s="139"/>
      <c r="M4041" s="93"/>
    </row>
    <row r="4042" spans="1:13">
      <c r="A4042" s="11">
        <f t="shared" si="258"/>
        <v>39416</v>
      </c>
      <c r="B4042" s="7">
        <v>39409</v>
      </c>
      <c r="C4042" s="2" t="s">
        <v>0</v>
      </c>
      <c r="F4042" s="11">
        <f t="shared" si="259"/>
        <v>39416</v>
      </c>
      <c r="G4042" s="7">
        <v>39409</v>
      </c>
      <c r="H4042" s="16">
        <v>40130.28</v>
      </c>
      <c r="I4042" s="17">
        <f t="shared" si="260"/>
        <v>-2.5688023704473954E-4</v>
      </c>
      <c r="J4042" s="18">
        <f t="shared" si="257"/>
        <v>0.21641923045518274</v>
      </c>
      <c r="K4042" s="139"/>
      <c r="M4042" s="93"/>
    </row>
    <row r="4043" spans="1:13">
      <c r="A4043" s="11">
        <f t="shared" si="258"/>
        <v>39416</v>
      </c>
      <c r="B4043" s="7">
        <v>39412</v>
      </c>
      <c r="C4043" s="2" t="s">
        <v>0</v>
      </c>
      <c r="F4043" s="11">
        <f t="shared" si="259"/>
        <v>39416</v>
      </c>
      <c r="G4043" s="7">
        <v>39412</v>
      </c>
      <c r="H4043" s="16">
        <v>41025.089999999997</v>
      </c>
      <c r="I4043" s="17">
        <f t="shared" si="260"/>
        <v>2.2052669179844175E-2</v>
      </c>
      <c r="J4043" s="18">
        <f t="shared" si="257"/>
        <v>0.21935948053696072</v>
      </c>
      <c r="K4043" s="139"/>
      <c r="M4043" s="93"/>
    </row>
    <row r="4044" spans="1:13">
      <c r="A4044" s="11">
        <f t="shared" si="258"/>
        <v>39416</v>
      </c>
      <c r="B4044" s="7">
        <v>39413</v>
      </c>
      <c r="C4044" s="2" t="s">
        <v>0</v>
      </c>
      <c r="F4044" s="11">
        <f t="shared" si="259"/>
        <v>39416</v>
      </c>
      <c r="G4044" s="7">
        <v>39413</v>
      </c>
      <c r="H4044" s="16">
        <v>40778.019999999997</v>
      </c>
      <c r="I4044" s="17">
        <f t="shared" si="260"/>
        <v>-6.0406200028214081E-3</v>
      </c>
      <c r="J4044" s="18">
        <f t="shared" si="257"/>
        <v>0.21946875484791498</v>
      </c>
      <c r="K4044" s="139"/>
      <c r="M4044" s="93"/>
    </row>
    <row r="4045" spans="1:13">
      <c r="A4045" s="11">
        <f t="shared" si="258"/>
        <v>39416</v>
      </c>
      <c r="B4045" s="7">
        <v>39414</v>
      </c>
      <c r="C4045" s="2" t="s">
        <v>0</v>
      </c>
      <c r="F4045" s="11">
        <f t="shared" si="259"/>
        <v>39416</v>
      </c>
      <c r="G4045" s="7">
        <v>39414</v>
      </c>
      <c r="H4045" s="16">
        <v>40385.26</v>
      </c>
      <c r="I4045" s="17">
        <f t="shared" si="260"/>
        <v>-9.6783438477455463E-3</v>
      </c>
      <c r="J4045" s="18">
        <f t="shared" si="257"/>
        <v>0.21898665212734905</v>
      </c>
      <c r="K4045" s="139"/>
      <c r="M4045" s="93"/>
    </row>
    <row r="4046" spans="1:13">
      <c r="A4046" s="11">
        <f t="shared" si="258"/>
        <v>39416</v>
      </c>
      <c r="B4046" s="7">
        <v>39415</v>
      </c>
      <c r="C4046" s="2" t="s">
        <v>0</v>
      </c>
      <c r="F4046" s="11">
        <f t="shared" si="259"/>
        <v>39416</v>
      </c>
      <c r="G4046" s="7">
        <v>39415</v>
      </c>
      <c r="H4046" s="16">
        <v>40855.660000000003</v>
      </c>
      <c r="I4046" s="17">
        <f t="shared" si="260"/>
        <v>1.1580500492154103E-2</v>
      </c>
      <c r="J4046" s="18">
        <f t="shared" si="257"/>
        <v>0.2186422807145447</v>
      </c>
      <c r="K4046" s="139"/>
      <c r="M4046" s="93"/>
    </row>
    <row r="4047" spans="1:13">
      <c r="A4047" s="11">
        <f t="shared" si="258"/>
        <v>39416</v>
      </c>
      <c r="B4047" s="7">
        <v>39416</v>
      </c>
      <c r="C4047" s="2" t="s">
        <v>0</v>
      </c>
      <c r="F4047" s="11">
        <f t="shared" si="259"/>
        <v>39416</v>
      </c>
      <c r="G4047" s="7">
        <v>39416</v>
      </c>
      <c r="H4047" s="16">
        <v>41420.730000000003</v>
      </c>
      <c r="I4047" s="17">
        <f t="shared" si="260"/>
        <v>1.373611274858774E-2</v>
      </c>
      <c r="J4047" s="18">
        <f t="shared" si="257"/>
        <v>0.21420043587668613</v>
      </c>
      <c r="K4047" s="139"/>
      <c r="M4047" s="93"/>
    </row>
    <row r="4048" spans="1:13">
      <c r="A4048" s="11">
        <f t="shared" si="258"/>
        <v>39447</v>
      </c>
      <c r="B4048" s="7">
        <v>39419</v>
      </c>
      <c r="C4048" s="2" t="s">
        <v>0</v>
      </c>
      <c r="F4048" s="11">
        <f t="shared" si="259"/>
        <v>39447</v>
      </c>
      <c r="G4048" s="7">
        <v>39419</v>
      </c>
      <c r="H4048" s="16">
        <v>41424.31</v>
      </c>
      <c r="I4048" s="17">
        <f t="shared" si="260"/>
        <v>8.6426417374558609E-5</v>
      </c>
      <c r="J4048" s="18">
        <f t="shared" si="257"/>
        <v>0.21413395772405025</v>
      </c>
      <c r="K4048" s="139"/>
      <c r="M4048" s="93"/>
    </row>
    <row r="4049" spans="1:13">
      <c r="A4049" s="11">
        <f t="shared" si="258"/>
        <v>39447</v>
      </c>
      <c r="B4049" s="7">
        <v>39420</v>
      </c>
      <c r="C4049" s="2" t="s">
        <v>0</v>
      </c>
      <c r="F4049" s="11">
        <f t="shared" si="259"/>
        <v>39447</v>
      </c>
      <c r="G4049" s="7">
        <v>39420</v>
      </c>
      <c r="H4049" s="16">
        <v>41406.660000000003</v>
      </c>
      <c r="I4049" s="17">
        <f t="shared" si="260"/>
        <v>-4.2616910721023153E-4</v>
      </c>
      <c r="J4049" s="18">
        <f t="shared" si="257"/>
        <v>0.21399030006052219</v>
      </c>
      <c r="K4049" s="139"/>
      <c r="M4049" s="93"/>
    </row>
    <row r="4050" spans="1:13">
      <c r="A4050" s="11">
        <f t="shared" si="258"/>
        <v>39447</v>
      </c>
      <c r="B4050" s="7">
        <v>39421</v>
      </c>
      <c r="C4050" s="2" t="s">
        <v>0</v>
      </c>
      <c r="F4050" s="11">
        <f t="shared" si="259"/>
        <v>39447</v>
      </c>
      <c r="G4050" s="7">
        <v>39421</v>
      </c>
      <c r="H4050" s="16">
        <v>41265.01</v>
      </c>
      <c r="I4050" s="17">
        <f t="shared" si="260"/>
        <v>-3.42681207762679E-3</v>
      </c>
      <c r="J4050" s="18">
        <f t="shared" si="257"/>
        <v>0.20601925581961034</v>
      </c>
      <c r="K4050" s="139"/>
      <c r="M4050" s="93"/>
    </row>
    <row r="4051" spans="1:13">
      <c r="A4051" s="11">
        <f t="shared" si="258"/>
        <v>39447</v>
      </c>
      <c r="B4051" s="7">
        <v>39422</v>
      </c>
      <c r="C4051" s="2" t="s">
        <v>0</v>
      </c>
      <c r="F4051" s="11">
        <f t="shared" si="259"/>
        <v>39447</v>
      </c>
      <c r="G4051" s="7">
        <v>39422</v>
      </c>
      <c r="H4051" s="16">
        <v>41850.9</v>
      </c>
      <c r="I4051" s="17">
        <f t="shared" si="260"/>
        <v>1.4098376699852748E-2</v>
      </c>
      <c r="J4051" s="18">
        <f t="shared" si="257"/>
        <v>0.20638721950716471</v>
      </c>
      <c r="K4051" s="139"/>
      <c r="M4051" s="93"/>
    </row>
    <row r="4052" spans="1:13">
      <c r="A4052" s="11">
        <f t="shared" si="258"/>
        <v>39447</v>
      </c>
      <c r="B4052" s="7">
        <v>39423</v>
      </c>
      <c r="C4052" s="2" t="s">
        <v>0</v>
      </c>
      <c r="F4052" s="11">
        <f t="shared" si="259"/>
        <v>39447</v>
      </c>
      <c r="G4052" s="7">
        <v>39423</v>
      </c>
      <c r="H4052" s="16">
        <v>42194.17</v>
      </c>
      <c r="I4052" s="17">
        <f t="shared" si="260"/>
        <v>8.1687577587877223E-3</v>
      </c>
      <c r="J4052" s="18">
        <f t="shared" si="257"/>
        <v>0.20671361794393495</v>
      </c>
      <c r="K4052" s="139"/>
      <c r="M4052" s="93"/>
    </row>
    <row r="4053" spans="1:13">
      <c r="A4053" s="11">
        <f t="shared" si="258"/>
        <v>39447</v>
      </c>
      <c r="B4053" s="7">
        <v>39426</v>
      </c>
      <c r="C4053" s="2" t="s">
        <v>0</v>
      </c>
      <c r="F4053" s="11">
        <f t="shared" si="259"/>
        <v>39447</v>
      </c>
      <c r="G4053" s="7">
        <v>39426</v>
      </c>
      <c r="H4053" s="16">
        <v>42009.75</v>
      </c>
      <c r="I4053" s="17">
        <f t="shared" si="260"/>
        <v>-4.3803256398513967E-3</v>
      </c>
      <c r="J4053" s="18">
        <f t="shared" si="257"/>
        <v>0.20465293979562735</v>
      </c>
      <c r="K4053" s="139"/>
      <c r="M4053" s="93"/>
    </row>
    <row r="4054" spans="1:13">
      <c r="A4054" s="11">
        <f t="shared" si="258"/>
        <v>39447</v>
      </c>
      <c r="B4054" s="7">
        <v>39427</v>
      </c>
      <c r="C4054" s="2" t="s">
        <v>0</v>
      </c>
      <c r="F4054" s="11">
        <f t="shared" si="259"/>
        <v>39447</v>
      </c>
      <c r="G4054" s="7">
        <v>39427</v>
      </c>
      <c r="H4054" s="16">
        <v>42357.120000000003</v>
      </c>
      <c r="I4054" s="17">
        <f t="shared" si="260"/>
        <v>8.2347955537888304E-3</v>
      </c>
      <c r="J4054" s="18">
        <f t="shared" si="257"/>
        <v>0.20435378455818498</v>
      </c>
      <c r="K4054" s="139"/>
      <c r="M4054" s="93"/>
    </row>
    <row r="4055" spans="1:13">
      <c r="A4055" s="11">
        <f t="shared" si="258"/>
        <v>39447</v>
      </c>
      <c r="B4055" s="7">
        <v>39428</v>
      </c>
      <c r="C4055" s="2" t="s">
        <v>0</v>
      </c>
      <c r="F4055" s="11">
        <f t="shared" si="259"/>
        <v>39447</v>
      </c>
      <c r="G4055" s="7">
        <v>39428</v>
      </c>
      <c r="H4055" s="16">
        <v>41947.05</v>
      </c>
      <c r="I4055" s="17">
        <f t="shared" si="260"/>
        <v>-9.7284211244760485E-3</v>
      </c>
      <c r="J4055" s="18">
        <f t="shared" si="257"/>
        <v>0.20272491128917855</v>
      </c>
      <c r="K4055" s="139"/>
      <c r="M4055" s="93"/>
    </row>
    <row r="4056" spans="1:13">
      <c r="A4056" s="11">
        <f t="shared" si="258"/>
        <v>39447</v>
      </c>
      <c r="B4056" s="7">
        <v>39429</v>
      </c>
      <c r="C4056" s="2" t="s">
        <v>0</v>
      </c>
      <c r="F4056" s="11">
        <f t="shared" si="259"/>
        <v>39447</v>
      </c>
      <c r="G4056" s="7">
        <v>39429</v>
      </c>
      <c r="H4056" s="16">
        <v>41835.89</v>
      </c>
      <c r="I4056" s="17">
        <f t="shared" si="260"/>
        <v>-2.6535250547410584E-3</v>
      </c>
      <c r="J4056" s="18">
        <f t="shared" si="257"/>
        <v>0.20217833569138802</v>
      </c>
      <c r="K4056" s="139"/>
      <c r="M4056" s="93"/>
    </row>
    <row r="4057" spans="1:13">
      <c r="A4057" s="11">
        <f t="shared" si="258"/>
        <v>39447</v>
      </c>
      <c r="B4057" s="7">
        <v>39430</v>
      </c>
      <c r="C4057" s="2" t="s">
        <v>0</v>
      </c>
      <c r="F4057" s="11">
        <f t="shared" si="259"/>
        <v>39447</v>
      </c>
      <c r="G4057" s="7">
        <v>39430</v>
      </c>
      <c r="H4057" s="16">
        <v>41164.379999999997</v>
      </c>
      <c r="I4057" s="17">
        <f t="shared" si="260"/>
        <v>-1.6181264275648664E-2</v>
      </c>
      <c r="J4057" s="18">
        <f t="shared" si="257"/>
        <v>0.19346074411222514</v>
      </c>
      <c r="K4057" s="139"/>
      <c r="M4057" s="93"/>
    </row>
    <row r="4058" spans="1:13">
      <c r="A4058" s="11">
        <f t="shared" si="258"/>
        <v>39447</v>
      </c>
      <c r="B4058" s="7">
        <v>39433</v>
      </c>
      <c r="C4058" s="2" t="s">
        <v>0</v>
      </c>
      <c r="F4058" s="11">
        <f t="shared" si="259"/>
        <v>39447</v>
      </c>
      <c r="G4058" s="7">
        <v>39433</v>
      </c>
      <c r="H4058" s="16">
        <v>39719.760000000002</v>
      </c>
      <c r="I4058" s="17">
        <f t="shared" si="260"/>
        <v>-3.5724522435805865E-2</v>
      </c>
      <c r="J4058" s="18">
        <f t="shared" si="257"/>
        <v>0.20208427027820483</v>
      </c>
      <c r="K4058" s="139"/>
      <c r="M4058" s="93"/>
    </row>
    <row r="4059" spans="1:13">
      <c r="A4059" s="11">
        <f t="shared" si="258"/>
        <v>39447</v>
      </c>
      <c r="B4059" s="7">
        <v>39434</v>
      </c>
      <c r="C4059" s="2" t="s">
        <v>0</v>
      </c>
      <c r="F4059" s="11">
        <f t="shared" si="259"/>
        <v>39447</v>
      </c>
      <c r="G4059" s="7">
        <v>39434</v>
      </c>
      <c r="H4059" s="16">
        <v>39547.800000000003</v>
      </c>
      <c r="I4059" s="17">
        <f t="shared" si="260"/>
        <v>-4.3387299862923572E-3</v>
      </c>
      <c r="J4059" s="18">
        <f t="shared" si="257"/>
        <v>0.20175913082581737</v>
      </c>
      <c r="K4059" s="139"/>
      <c r="M4059" s="93"/>
    </row>
    <row r="4060" spans="1:13">
      <c r="A4060" s="11">
        <f t="shared" si="258"/>
        <v>39447</v>
      </c>
      <c r="B4060" s="7">
        <v>39435</v>
      </c>
      <c r="C4060" s="2" t="s">
        <v>0</v>
      </c>
      <c r="F4060" s="11">
        <f t="shared" si="259"/>
        <v>39447</v>
      </c>
      <c r="G4060" s="7">
        <v>39435</v>
      </c>
      <c r="H4060" s="16">
        <v>39416.76</v>
      </c>
      <c r="I4060" s="17">
        <f t="shared" si="260"/>
        <v>-3.3189603105295089E-3</v>
      </c>
      <c r="J4060" s="18">
        <f t="shared" si="257"/>
        <v>0.19507459826997853</v>
      </c>
      <c r="K4060" s="139"/>
      <c r="M4060" s="93"/>
    </row>
    <row r="4061" spans="1:13">
      <c r="A4061" s="11">
        <f t="shared" si="258"/>
        <v>39447</v>
      </c>
      <c r="B4061" s="7">
        <v>39436</v>
      </c>
      <c r="C4061" s="2" t="s">
        <v>0</v>
      </c>
      <c r="F4061" s="11">
        <f t="shared" si="259"/>
        <v>39447</v>
      </c>
      <c r="G4061" s="7">
        <v>39436</v>
      </c>
      <c r="H4061" s="16">
        <v>39166.5</v>
      </c>
      <c r="I4061" s="17">
        <f t="shared" si="260"/>
        <v>-6.3693169779216749E-3</v>
      </c>
      <c r="J4061" s="18">
        <f t="shared" ref="J4061:J4124" si="261">IF(ISNUMBER(I4061),STDEV(I3972:I4061)*SQRT(252),"")</f>
        <v>0.19399082866294048</v>
      </c>
      <c r="K4061" s="139"/>
      <c r="M4061" s="93"/>
    </row>
    <row r="4062" spans="1:13">
      <c r="A4062" s="11">
        <f t="shared" si="258"/>
        <v>39447</v>
      </c>
      <c r="B4062" s="7">
        <v>39437</v>
      </c>
      <c r="C4062" s="2" t="s">
        <v>0</v>
      </c>
      <c r="F4062" s="11">
        <f t="shared" si="259"/>
        <v>39447</v>
      </c>
      <c r="G4062" s="7">
        <v>39437</v>
      </c>
      <c r="H4062" s="16">
        <v>39705.730000000003</v>
      </c>
      <c r="I4062" s="17">
        <f t="shared" si="260"/>
        <v>1.3673720184014177E-2</v>
      </c>
      <c r="J4062" s="18">
        <f t="shared" si="261"/>
        <v>0.19463691068891711</v>
      </c>
      <c r="K4062" s="139"/>
      <c r="M4062" s="93"/>
    </row>
    <row r="4063" spans="1:13">
      <c r="A4063" s="11">
        <f t="shared" si="258"/>
        <v>39447</v>
      </c>
      <c r="B4063" s="7">
        <v>39440</v>
      </c>
      <c r="C4063" s="2" t="s">
        <v>0</v>
      </c>
      <c r="F4063" s="11">
        <f t="shared" si="259"/>
        <v>39447</v>
      </c>
      <c r="G4063" s="7">
        <v>39440</v>
      </c>
      <c r="H4063" s="16">
        <v>40189.56</v>
      </c>
      <c r="I4063" s="17">
        <f t="shared" si="260"/>
        <v>1.2111750632250482E-2</v>
      </c>
      <c r="J4063" s="18">
        <f t="shared" si="261"/>
        <v>0.17858209828069832</v>
      </c>
      <c r="K4063" s="139"/>
      <c r="M4063" s="93"/>
    </row>
    <row r="4064" spans="1:13">
      <c r="A4064" s="11">
        <f t="shared" si="258"/>
        <v>39447</v>
      </c>
      <c r="B4064" s="7">
        <v>39441</v>
      </c>
      <c r="C4064" s="2" t="s">
        <v>0</v>
      </c>
      <c r="F4064" s="11">
        <f t="shared" si="259"/>
        <v>39447</v>
      </c>
      <c r="G4064" s="7">
        <v>39441</v>
      </c>
      <c r="H4064" s="16">
        <v>40191.56</v>
      </c>
      <c r="I4064" s="17">
        <f t="shared" si="260"/>
        <v>4.9762929414489952E-5</v>
      </c>
      <c r="J4064" s="18">
        <f t="shared" si="261"/>
        <v>0.17799273923824466</v>
      </c>
      <c r="K4064" s="139"/>
      <c r="M4064" s="93"/>
    </row>
    <row r="4065" spans="1:13">
      <c r="A4065" s="11">
        <f t="shared" si="258"/>
        <v>39447</v>
      </c>
      <c r="B4065" s="7">
        <v>39442</v>
      </c>
      <c r="C4065" s="2" t="s">
        <v>0</v>
      </c>
      <c r="F4065" s="11">
        <f t="shared" si="259"/>
        <v>39447</v>
      </c>
      <c r="G4065" s="7">
        <v>39442</v>
      </c>
      <c r="H4065" s="16">
        <v>40190.559999999998</v>
      </c>
      <c r="I4065" s="17">
        <f t="shared" si="260"/>
        <v>-2.4881155163611351E-5</v>
      </c>
      <c r="J4065" s="18">
        <f t="shared" si="261"/>
        <v>0.17796812570742418</v>
      </c>
      <c r="K4065" s="139"/>
      <c r="M4065" s="93"/>
    </row>
    <row r="4066" spans="1:13">
      <c r="A4066" s="11">
        <f t="shared" si="258"/>
        <v>39447</v>
      </c>
      <c r="B4066" s="7">
        <v>39443</v>
      </c>
      <c r="C4066" s="2" t="s">
        <v>0</v>
      </c>
      <c r="F4066" s="11">
        <f t="shared" si="259"/>
        <v>39447</v>
      </c>
      <c r="G4066" s="7">
        <v>39443</v>
      </c>
      <c r="H4066" s="16">
        <v>40362.78</v>
      </c>
      <c r="I4066" s="17">
        <f t="shared" si="260"/>
        <v>4.2759310141540817E-3</v>
      </c>
      <c r="J4066" s="18">
        <f t="shared" si="261"/>
        <v>0.17298722527467786</v>
      </c>
      <c r="K4066" s="139"/>
      <c r="M4066" s="93"/>
    </row>
    <row r="4067" spans="1:13">
      <c r="A4067" s="11">
        <f t="shared" si="258"/>
        <v>39447</v>
      </c>
      <c r="B4067" s="7">
        <v>39444</v>
      </c>
      <c r="C4067" s="2" t="s">
        <v>0</v>
      </c>
      <c r="F4067" s="11">
        <f t="shared" si="259"/>
        <v>39447</v>
      </c>
      <c r="G4067" s="7">
        <v>39444</v>
      </c>
      <c r="H4067" s="16">
        <v>40294.79</v>
      </c>
      <c r="I4067" s="17">
        <f t="shared" si="260"/>
        <v>-1.6858929943866677E-3</v>
      </c>
      <c r="J4067" s="18">
        <f t="shared" si="261"/>
        <v>0.17182401423295013</v>
      </c>
      <c r="K4067" s="139"/>
      <c r="M4067" s="93"/>
    </row>
    <row r="4068" spans="1:13">
      <c r="A4068" s="11">
        <f t="shared" si="258"/>
        <v>39447</v>
      </c>
      <c r="B4068" s="7">
        <v>39447</v>
      </c>
      <c r="C4068" s="2" t="s">
        <v>0</v>
      </c>
      <c r="D4068" s="108"/>
      <c r="F4068" s="11">
        <f t="shared" si="259"/>
        <v>39447</v>
      </c>
      <c r="G4068" s="7">
        <v>39447</v>
      </c>
      <c r="H4068" s="16">
        <v>40296.21</v>
      </c>
      <c r="I4068" s="17">
        <f t="shared" si="260"/>
        <v>3.5239666963903159E-5</v>
      </c>
      <c r="J4068" s="18">
        <f t="shared" si="261"/>
        <v>0.16978161661911759</v>
      </c>
      <c r="K4068" s="139"/>
      <c r="M4068" s="93"/>
    </row>
    <row r="4069" spans="1:13">
      <c r="A4069" s="12">
        <f>EOMONTH(B4069,0)</f>
        <v>39478</v>
      </c>
      <c r="B4069" s="8">
        <v>39448</v>
      </c>
      <c r="C4069" s="2" t="s">
        <v>0</v>
      </c>
      <c r="D4069" s="131"/>
      <c r="F4069" s="11">
        <f t="shared" si="259"/>
        <v>39478</v>
      </c>
      <c r="G4069" s="7">
        <v>39448</v>
      </c>
      <c r="H4069" s="16">
        <v>40295.21</v>
      </c>
      <c r="I4069" s="17">
        <f t="shared" si="260"/>
        <v>-2.4816537543307962E-5</v>
      </c>
      <c r="J4069" s="18">
        <f t="shared" si="261"/>
        <v>0.16976358806548031</v>
      </c>
      <c r="K4069" s="139"/>
      <c r="M4069" s="93"/>
    </row>
    <row r="4070" spans="1:13">
      <c r="A4070" s="12">
        <f t="shared" ref="A4070:A4133" si="262">EOMONTH(B4070,0)</f>
        <v>39478</v>
      </c>
      <c r="B4070" s="8">
        <v>39449</v>
      </c>
      <c r="C4070" s="3">
        <v>24.085000000000001</v>
      </c>
      <c r="D4070" s="143"/>
      <c r="F4070" s="11">
        <f t="shared" si="259"/>
        <v>39478</v>
      </c>
      <c r="G4070" s="7">
        <v>39449</v>
      </c>
      <c r="H4070" s="16">
        <v>40376.9</v>
      </c>
      <c r="I4070" s="17">
        <f t="shared" si="260"/>
        <v>2.0252359315136286E-3</v>
      </c>
      <c r="J4070" s="18">
        <f t="shared" si="261"/>
        <v>0.16846179954453958</v>
      </c>
      <c r="K4070" s="139"/>
      <c r="M4070" s="93"/>
    </row>
    <row r="4071" spans="1:13">
      <c r="A4071" s="12">
        <f t="shared" si="262"/>
        <v>39478</v>
      </c>
      <c r="B4071" s="8">
        <v>39450</v>
      </c>
      <c r="C4071" s="3">
        <v>25.545999999999999</v>
      </c>
      <c r="D4071" s="143"/>
      <c r="F4071" s="11">
        <f t="shared" si="259"/>
        <v>39478</v>
      </c>
      <c r="G4071" s="7">
        <v>39450</v>
      </c>
      <c r="H4071" s="16">
        <v>39996.730000000003</v>
      </c>
      <c r="I4071" s="17">
        <f t="shared" si="260"/>
        <v>-9.4601384868952965E-3</v>
      </c>
      <c r="J4071" s="18">
        <f t="shared" si="261"/>
        <v>0.16899718854890458</v>
      </c>
      <c r="K4071" s="139"/>
      <c r="M4071" s="93"/>
    </row>
    <row r="4072" spans="1:13">
      <c r="A4072" s="12">
        <f t="shared" si="262"/>
        <v>39478</v>
      </c>
      <c r="B4072" s="8">
        <v>39451</v>
      </c>
      <c r="C4072" s="3">
        <v>23.376000000000001</v>
      </c>
      <c r="D4072" s="143"/>
      <c r="F4072" s="11">
        <f t="shared" si="259"/>
        <v>39478</v>
      </c>
      <c r="G4072" s="7">
        <v>39451</v>
      </c>
      <c r="H4072" s="16">
        <v>40095.120000000003</v>
      </c>
      <c r="I4072" s="17">
        <f t="shared" si="260"/>
        <v>2.4569303741720579E-3</v>
      </c>
      <c r="J4072" s="18">
        <f t="shared" si="261"/>
        <v>0.16609818441814514</v>
      </c>
      <c r="K4072" s="139"/>
      <c r="M4072" s="93"/>
    </row>
    <row r="4073" spans="1:13">
      <c r="A4073" s="12">
        <f t="shared" si="262"/>
        <v>39478</v>
      </c>
      <c r="B4073" s="8">
        <v>39454</v>
      </c>
      <c r="C4073" s="3">
        <v>25.751000000000001</v>
      </c>
      <c r="D4073" s="143"/>
      <c r="F4073" s="11">
        <f t="shared" si="259"/>
        <v>39478</v>
      </c>
      <c r="G4073" s="7">
        <v>39454</v>
      </c>
      <c r="H4073" s="16">
        <v>39175.08</v>
      </c>
      <c r="I4073" s="17">
        <f t="shared" si="260"/>
        <v>-2.321380078769756E-2</v>
      </c>
      <c r="J4073" s="18">
        <f t="shared" si="261"/>
        <v>0.17054586922042608</v>
      </c>
      <c r="K4073" s="139"/>
      <c r="M4073" s="93"/>
    </row>
    <row r="4074" spans="1:13">
      <c r="A4074" s="12">
        <f t="shared" si="262"/>
        <v>39478</v>
      </c>
      <c r="B4074" s="8">
        <v>39455</v>
      </c>
      <c r="C4074" s="3">
        <v>26.454999999999998</v>
      </c>
      <c r="D4074" s="143"/>
      <c r="F4074" s="11">
        <f t="shared" si="259"/>
        <v>39478</v>
      </c>
      <c r="G4074" s="7">
        <v>39455</v>
      </c>
      <c r="H4074" s="16">
        <v>38960.22</v>
      </c>
      <c r="I4074" s="17">
        <f t="shared" si="260"/>
        <v>-5.4997047830579893E-3</v>
      </c>
      <c r="J4074" s="18">
        <f t="shared" si="261"/>
        <v>0.17063620367420604</v>
      </c>
      <c r="K4074" s="139"/>
      <c r="M4074" s="93"/>
    </row>
    <row r="4075" spans="1:13">
      <c r="A4075" s="12">
        <f t="shared" si="262"/>
        <v>39478</v>
      </c>
      <c r="B4075" s="8">
        <v>39456</v>
      </c>
      <c r="C4075" s="3">
        <v>28.079000000000001</v>
      </c>
      <c r="D4075" s="143"/>
      <c r="F4075" s="11">
        <f t="shared" si="259"/>
        <v>39478</v>
      </c>
      <c r="G4075" s="7">
        <v>39456</v>
      </c>
      <c r="H4075" s="16">
        <v>38706.269999999997</v>
      </c>
      <c r="I4075" s="17">
        <f t="shared" si="260"/>
        <v>-6.5395231591219684E-3</v>
      </c>
      <c r="J4075" s="18">
        <f t="shared" si="261"/>
        <v>0.17079830283438835</v>
      </c>
      <c r="K4075" s="139"/>
      <c r="M4075" s="93"/>
    </row>
    <row r="4076" spans="1:13">
      <c r="A4076" s="12">
        <f t="shared" si="262"/>
        <v>39478</v>
      </c>
      <c r="B4076" s="8">
        <v>39457</v>
      </c>
      <c r="C4076" s="3">
        <v>27.695</v>
      </c>
      <c r="D4076" s="143"/>
      <c r="F4076" s="11">
        <f t="shared" si="259"/>
        <v>39478</v>
      </c>
      <c r="G4076" s="7">
        <v>39457</v>
      </c>
      <c r="H4076" s="16">
        <v>38646.910000000003</v>
      </c>
      <c r="I4076" s="17">
        <f t="shared" si="260"/>
        <v>-1.5347788326761842E-3</v>
      </c>
      <c r="J4076" s="18">
        <f t="shared" si="261"/>
        <v>0.17079402241629338</v>
      </c>
      <c r="K4076" s="139"/>
      <c r="M4076" s="93"/>
    </row>
    <row r="4077" spans="1:13">
      <c r="A4077" s="12">
        <f t="shared" si="262"/>
        <v>39478</v>
      </c>
      <c r="B4077" s="8">
        <v>39458</v>
      </c>
      <c r="C4077" s="3">
        <v>28.004000000000001</v>
      </c>
      <c r="D4077" s="143"/>
      <c r="F4077" s="11">
        <f t="shared" si="259"/>
        <v>39478</v>
      </c>
      <c r="G4077" s="7">
        <v>39458</v>
      </c>
      <c r="H4077" s="16">
        <v>38027.75</v>
      </c>
      <c r="I4077" s="17">
        <f t="shared" si="260"/>
        <v>-1.6150667211959333E-2</v>
      </c>
      <c r="J4077" s="18">
        <f t="shared" si="261"/>
        <v>0.17268974595873796</v>
      </c>
      <c r="K4077" s="139"/>
      <c r="M4077" s="93"/>
    </row>
    <row r="4078" spans="1:13">
      <c r="A4078" s="12">
        <f t="shared" si="262"/>
        <v>39478</v>
      </c>
      <c r="B4078" s="8">
        <v>39461</v>
      </c>
      <c r="C4078" s="3">
        <v>27.613</v>
      </c>
      <c r="D4078" s="143"/>
      <c r="F4078" s="11">
        <f t="shared" si="259"/>
        <v>39478</v>
      </c>
      <c r="G4078" s="7">
        <v>39461</v>
      </c>
      <c r="H4078" s="16">
        <v>38017.57</v>
      </c>
      <c r="I4078" s="17">
        <f t="shared" si="260"/>
        <v>-2.6773508378450956E-4</v>
      </c>
      <c r="J4078" s="18">
        <f t="shared" si="261"/>
        <v>0.17152091349956658</v>
      </c>
      <c r="K4078" s="139"/>
      <c r="M4078" s="93"/>
    </row>
    <row r="4079" spans="1:13">
      <c r="A4079" s="12">
        <f t="shared" si="262"/>
        <v>39478</v>
      </c>
      <c r="B4079" s="8">
        <v>39462</v>
      </c>
      <c r="C4079" s="3">
        <v>29.475999999999999</v>
      </c>
      <c r="D4079" s="143"/>
      <c r="F4079" s="11">
        <f t="shared" si="259"/>
        <v>39478</v>
      </c>
      <c r="G4079" s="7">
        <v>39462</v>
      </c>
      <c r="H4079" s="16">
        <v>37892.160000000003</v>
      </c>
      <c r="I4079" s="17">
        <f t="shared" si="260"/>
        <v>-3.3041907565418524E-3</v>
      </c>
      <c r="J4079" s="18">
        <f t="shared" si="261"/>
        <v>0.17113073024894201</v>
      </c>
      <c r="K4079" s="139"/>
      <c r="M4079" s="93"/>
    </row>
    <row r="4080" spans="1:13">
      <c r="A4080" s="12">
        <f t="shared" si="262"/>
        <v>39478</v>
      </c>
      <c r="B4080" s="8">
        <v>39463</v>
      </c>
      <c r="C4080" s="3">
        <v>28.431000000000001</v>
      </c>
      <c r="D4080" s="143"/>
      <c r="F4080" s="11">
        <f t="shared" si="259"/>
        <v>39478</v>
      </c>
      <c r="G4080" s="7">
        <v>39463</v>
      </c>
      <c r="H4080" s="16">
        <v>36937.660000000003</v>
      </c>
      <c r="I4080" s="17">
        <f t="shared" si="260"/>
        <v>-2.551260373333428E-2</v>
      </c>
      <c r="J4080" s="18">
        <f t="shared" si="261"/>
        <v>0.1761945407540034</v>
      </c>
      <c r="K4080" s="139"/>
      <c r="M4080" s="93"/>
    </row>
    <row r="4081" spans="1:13">
      <c r="A4081" s="12">
        <f t="shared" si="262"/>
        <v>39478</v>
      </c>
      <c r="B4081" s="8">
        <v>39464</v>
      </c>
      <c r="C4081" s="3">
        <v>28.17</v>
      </c>
      <c r="D4081" s="143"/>
      <c r="F4081" s="11">
        <f t="shared" si="259"/>
        <v>39478</v>
      </c>
      <c r="G4081" s="7">
        <v>39464</v>
      </c>
      <c r="H4081" s="16">
        <v>36851.49</v>
      </c>
      <c r="I4081" s="17">
        <f t="shared" si="260"/>
        <v>-2.3355747876428268E-3</v>
      </c>
      <c r="J4081" s="18">
        <f t="shared" si="261"/>
        <v>0.17617299916986626</v>
      </c>
      <c r="K4081" s="139"/>
      <c r="M4081" s="93"/>
    </row>
    <row r="4082" spans="1:13">
      <c r="A4082" s="12">
        <f t="shared" si="262"/>
        <v>39478</v>
      </c>
      <c r="B4082" s="8">
        <v>39465</v>
      </c>
      <c r="C4082" s="3">
        <v>26.396999999999998</v>
      </c>
      <c r="D4082" s="143"/>
      <c r="F4082" s="11">
        <f t="shared" si="259"/>
        <v>39478</v>
      </c>
      <c r="G4082" s="7">
        <v>39465</v>
      </c>
      <c r="H4082" s="16">
        <v>36541.800000000003</v>
      </c>
      <c r="I4082" s="17">
        <f t="shared" si="260"/>
        <v>-8.4392411902613276E-3</v>
      </c>
      <c r="J4082" s="18">
        <f t="shared" si="261"/>
        <v>0.17527169170464715</v>
      </c>
      <c r="K4082" s="139"/>
      <c r="M4082" s="93"/>
    </row>
    <row r="4083" spans="1:13">
      <c r="A4083" s="12">
        <f t="shared" si="262"/>
        <v>39478</v>
      </c>
      <c r="B4083" s="8">
        <v>39468</v>
      </c>
      <c r="C4083" s="3">
        <v>29.196999999999999</v>
      </c>
      <c r="D4083" s="143"/>
      <c r="F4083" s="11">
        <f t="shared" si="259"/>
        <v>39478</v>
      </c>
      <c r="G4083" s="7">
        <v>39468</v>
      </c>
      <c r="H4083" s="16">
        <v>35480.19</v>
      </c>
      <c r="I4083" s="17">
        <f t="shared" si="260"/>
        <v>-2.9482298263626614E-2</v>
      </c>
      <c r="J4083" s="18">
        <f t="shared" si="261"/>
        <v>0.18154573570518068</v>
      </c>
      <c r="K4083" s="139"/>
      <c r="M4083" s="93"/>
    </row>
    <row r="4084" spans="1:13">
      <c r="A4084" s="12">
        <f t="shared" si="262"/>
        <v>39478</v>
      </c>
      <c r="B4084" s="8">
        <v>39469</v>
      </c>
      <c r="C4084" s="3">
        <v>35.084000000000003</v>
      </c>
      <c r="D4084" s="143"/>
      <c r="F4084" s="11">
        <f t="shared" si="259"/>
        <v>39478</v>
      </c>
      <c r="G4084" s="7">
        <v>39469</v>
      </c>
      <c r="H4084" s="16">
        <v>32979.160000000003</v>
      </c>
      <c r="I4084" s="17">
        <f t="shared" si="260"/>
        <v>-7.3098665731410384E-2</v>
      </c>
      <c r="J4084" s="18">
        <f t="shared" si="261"/>
        <v>0.21704826295837371</v>
      </c>
      <c r="K4084" s="139"/>
      <c r="M4084" s="93"/>
    </row>
    <row r="4085" spans="1:13">
      <c r="A4085" s="12">
        <f t="shared" si="262"/>
        <v>39478</v>
      </c>
      <c r="B4085" s="8">
        <v>39470</v>
      </c>
      <c r="C4085" s="3">
        <v>35.186</v>
      </c>
      <c r="D4085" s="143"/>
      <c r="F4085" s="11">
        <f t="shared" si="259"/>
        <v>39478</v>
      </c>
      <c r="G4085" s="7">
        <v>39470</v>
      </c>
      <c r="H4085" s="16">
        <v>34410.559999999998</v>
      </c>
      <c r="I4085" s="17">
        <f t="shared" si="260"/>
        <v>4.2487647190537943E-2</v>
      </c>
      <c r="J4085" s="18">
        <f t="shared" si="261"/>
        <v>0.22466129041271168</v>
      </c>
      <c r="K4085" s="139"/>
      <c r="M4085" s="93"/>
    </row>
    <row r="4086" spans="1:13">
      <c r="A4086" s="12">
        <f t="shared" si="262"/>
        <v>39478</v>
      </c>
      <c r="B4086" s="8">
        <v>39471</v>
      </c>
      <c r="C4086" s="3">
        <v>35.503</v>
      </c>
      <c r="D4086" s="143"/>
      <c r="F4086" s="11">
        <f t="shared" si="259"/>
        <v>39478</v>
      </c>
      <c r="G4086" s="7">
        <v>39471</v>
      </c>
      <c r="H4086" s="16">
        <v>35478.36</v>
      </c>
      <c r="I4086" s="17">
        <f t="shared" si="260"/>
        <v>3.055943913288257E-2</v>
      </c>
      <c r="J4086" s="18">
        <f t="shared" si="261"/>
        <v>0.23072268757690859</v>
      </c>
      <c r="K4086" s="139"/>
      <c r="M4086" s="93"/>
    </row>
    <row r="4087" spans="1:13">
      <c r="A4087" s="12">
        <f t="shared" si="262"/>
        <v>39478</v>
      </c>
      <c r="B4087" s="8">
        <v>39472</v>
      </c>
      <c r="C4087" s="3">
        <v>32.557000000000002</v>
      </c>
      <c r="D4087" s="143"/>
      <c r="F4087" s="11">
        <f t="shared" si="259"/>
        <v>39478</v>
      </c>
      <c r="G4087" s="7">
        <v>39472</v>
      </c>
      <c r="H4087" s="16">
        <v>37257.629999999997</v>
      </c>
      <c r="I4087" s="17">
        <f t="shared" si="260"/>
        <v>4.8933822916378891E-2</v>
      </c>
      <c r="J4087" s="18">
        <f t="shared" si="261"/>
        <v>0.24549153930611084</v>
      </c>
      <c r="K4087" s="139"/>
      <c r="M4087" s="93"/>
    </row>
    <row r="4088" spans="1:13">
      <c r="A4088" s="12">
        <f t="shared" si="262"/>
        <v>39478</v>
      </c>
      <c r="B4088" s="8">
        <v>39475</v>
      </c>
      <c r="C4088" s="3">
        <v>33.557000000000002</v>
      </c>
      <c r="D4088" s="143"/>
      <c r="F4088" s="11">
        <f t="shared" si="259"/>
        <v>39478</v>
      </c>
      <c r="G4088" s="7">
        <v>39475</v>
      </c>
      <c r="H4088" s="16">
        <v>37259.629999999997</v>
      </c>
      <c r="I4088" s="17">
        <f t="shared" si="260"/>
        <v>5.3678838982649132E-5</v>
      </c>
      <c r="J4088" s="18">
        <f t="shared" si="261"/>
        <v>0.24397416739296091</v>
      </c>
      <c r="K4088" s="139"/>
      <c r="M4088" s="93"/>
    </row>
    <row r="4089" spans="1:13">
      <c r="A4089" s="12">
        <f t="shared" si="262"/>
        <v>39478</v>
      </c>
      <c r="B4089" s="8">
        <v>39476</v>
      </c>
      <c r="C4089" s="3">
        <v>36.936999999999998</v>
      </c>
      <c r="D4089" s="143"/>
      <c r="F4089" s="11">
        <f t="shared" si="259"/>
        <v>39478</v>
      </c>
      <c r="G4089" s="7">
        <v>39476</v>
      </c>
      <c r="H4089" s="16">
        <v>36343</v>
      </c>
      <c r="I4089" s="17">
        <f t="shared" si="260"/>
        <v>-2.490882168352402E-2</v>
      </c>
      <c r="J4089" s="18">
        <f t="shared" si="261"/>
        <v>0.24701913220480137</v>
      </c>
      <c r="K4089" s="139"/>
      <c r="M4089" s="93"/>
    </row>
    <row r="4090" spans="1:13">
      <c r="A4090" s="12">
        <f t="shared" si="262"/>
        <v>39478</v>
      </c>
      <c r="B4090" s="8">
        <v>39477</v>
      </c>
      <c r="C4090" s="3">
        <v>37.716000000000001</v>
      </c>
      <c r="D4090" s="143"/>
      <c r="F4090" s="11">
        <f t="shared" si="259"/>
        <v>39478</v>
      </c>
      <c r="G4090" s="7">
        <v>39477</v>
      </c>
      <c r="H4090" s="16">
        <v>35720.71</v>
      </c>
      <c r="I4090" s="17">
        <f t="shared" si="260"/>
        <v>-1.7270980590072399E-2</v>
      </c>
      <c r="J4090" s="18">
        <f t="shared" si="261"/>
        <v>0.24844912989378315</v>
      </c>
      <c r="K4090" s="139"/>
      <c r="M4090" s="93"/>
    </row>
    <row r="4091" spans="1:13">
      <c r="A4091" s="12">
        <f t="shared" si="262"/>
        <v>39478</v>
      </c>
      <c r="B4091" s="8">
        <v>39478</v>
      </c>
      <c r="C4091" s="3">
        <v>41.728000000000002</v>
      </c>
      <c r="D4091" s="143"/>
      <c r="F4091" s="11">
        <f t="shared" si="259"/>
        <v>39478</v>
      </c>
      <c r="G4091" s="7">
        <v>39478</v>
      </c>
      <c r="H4091" s="16">
        <v>35923.24</v>
      </c>
      <c r="I4091" s="17">
        <f t="shared" si="260"/>
        <v>5.6538071811517588E-3</v>
      </c>
      <c r="J4091" s="18">
        <f t="shared" si="261"/>
        <v>0.24814533773416175</v>
      </c>
      <c r="K4091" s="139"/>
      <c r="M4091" s="93"/>
    </row>
    <row r="4092" spans="1:13">
      <c r="A4092" s="12">
        <f t="shared" si="262"/>
        <v>39507</v>
      </c>
      <c r="B4092" s="8">
        <v>39479</v>
      </c>
      <c r="C4092" s="3">
        <v>36.154000000000003</v>
      </c>
      <c r="D4092" s="143"/>
      <c r="F4092" s="11">
        <f t="shared" si="259"/>
        <v>39507</v>
      </c>
      <c r="G4092" s="7">
        <v>39479</v>
      </c>
      <c r="H4092" s="16">
        <v>37146.15</v>
      </c>
      <c r="I4092" s="17">
        <f t="shared" si="260"/>
        <v>3.3475692065230753E-2</v>
      </c>
      <c r="J4092" s="18">
        <f t="shared" si="261"/>
        <v>0.25478517698984338</v>
      </c>
      <c r="K4092" s="139"/>
      <c r="M4092" s="93"/>
    </row>
    <row r="4093" spans="1:13">
      <c r="A4093" s="12">
        <f t="shared" si="262"/>
        <v>39507</v>
      </c>
      <c r="B4093" s="8">
        <v>39482</v>
      </c>
      <c r="C4093" s="3">
        <v>38.408000000000001</v>
      </c>
      <c r="D4093" s="143"/>
      <c r="F4093" s="11">
        <f t="shared" si="259"/>
        <v>39507</v>
      </c>
      <c r="G4093" s="7">
        <v>39482</v>
      </c>
      <c r="H4093" s="16">
        <v>37302.93</v>
      </c>
      <c r="I4093" s="17">
        <f t="shared" si="260"/>
        <v>4.211743966673313E-3</v>
      </c>
      <c r="J4093" s="18">
        <f t="shared" si="261"/>
        <v>0.25494516837574821</v>
      </c>
      <c r="K4093" s="139"/>
      <c r="M4093" s="93"/>
    </row>
    <row r="4094" spans="1:13">
      <c r="A4094" s="12">
        <f t="shared" si="262"/>
        <v>39507</v>
      </c>
      <c r="B4094" s="8">
        <v>39483</v>
      </c>
      <c r="C4094" s="3">
        <v>37.936999999999998</v>
      </c>
      <c r="D4094" s="143"/>
      <c r="F4094" s="11">
        <f t="shared" si="259"/>
        <v>39507</v>
      </c>
      <c r="G4094" s="7">
        <v>39483</v>
      </c>
      <c r="H4094" s="16">
        <v>36829.14</v>
      </c>
      <c r="I4094" s="17">
        <f t="shared" si="260"/>
        <v>-1.2782496188635136E-2</v>
      </c>
      <c r="J4094" s="18">
        <f t="shared" si="261"/>
        <v>0.25427358873599099</v>
      </c>
      <c r="K4094" s="139"/>
      <c r="M4094" s="93"/>
    </row>
    <row r="4095" spans="1:13">
      <c r="A4095" s="12">
        <f t="shared" si="262"/>
        <v>39507</v>
      </c>
      <c r="B4095" s="8">
        <v>39484</v>
      </c>
      <c r="C4095" s="3">
        <v>38.185000000000002</v>
      </c>
      <c r="D4095" s="143"/>
      <c r="F4095" s="11">
        <f t="shared" si="259"/>
        <v>39507</v>
      </c>
      <c r="G4095" s="7">
        <v>39484</v>
      </c>
      <c r="H4095" s="16">
        <v>35664.18</v>
      </c>
      <c r="I4095" s="17">
        <f t="shared" si="260"/>
        <v>-3.2142555917784199E-2</v>
      </c>
      <c r="J4095" s="18">
        <f t="shared" si="261"/>
        <v>0.2593864906794624</v>
      </c>
      <c r="K4095" s="139"/>
      <c r="M4095" s="93"/>
    </row>
    <row r="4096" spans="1:13">
      <c r="A4096" s="12">
        <f t="shared" si="262"/>
        <v>39507</v>
      </c>
      <c r="B4096" s="8">
        <v>39485</v>
      </c>
      <c r="C4096" s="3">
        <v>36.689</v>
      </c>
      <c r="D4096" s="143"/>
      <c r="F4096" s="11">
        <f t="shared" si="259"/>
        <v>39507</v>
      </c>
      <c r="G4096" s="7">
        <v>39485</v>
      </c>
      <c r="H4096" s="16">
        <v>35580.9</v>
      </c>
      <c r="I4096" s="17">
        <f t="shared" si="260"/>
        <v>-2.3378467097168133E-3</v>
      </c>
      <c r="J4096" s="18">
        <f t="shared" si="261"/>
        <v>0.25856302728352493</v>
      </c>
      <c r="K4096" s="139"/>
      <c r="M4096" s="93"/>
    </row>
    <row r="4097" spans="1:13">
      <c r="A4097" s="12">
        <f t="shared" si="262"/>
        <v>39507</v>
      </c>
      <c r="B4097" s="8">
        <v>39486</v>
      </c>
      <c r="C4097" s="3">
        <v>33.896999999999998</v>
      </c>
      <c r="D4097" s="143"/>
      <c r="F4097" s="11">
        <f t="shared" si="259"/>
        <v>39507</v>
      </c>
      <c r="G4097" s="7">
        <v>39486</v>
      </c>
      <c r="H4097" s="16">
        <v>35973.5</v>
      </c>
      <c r="I4097" s="17">
        <f t="shared" si="260"/>
        <v>1.0973579254799729E-2</v>
      </c>
      <c r="J4097" s="18">
        <f t="shared" si="261"/>
        <v>0.25913649679840328</v>
      </c>
      <c r="K4097" s="139"/>
      <c r="M4097" s="93"/>
    </row>
    <row r="4098" spans="1:13">
      <c r="A4098" s="12">
        <f t="shared" si="262"/>
        <v>39507</v>
      </c>
      <c r="B4098" s="8">
        <v>39489</v>
      </c>
      <c r="C4098" s="3">
        <v>36.485999999999997</v>
      </c>
      <c r="D4098" s="143"/>
      <c r="F4098" s="11">
        <f t="shared" si="259"/>
        <v>39507</v>
      </c>
      <c r="G4098" s="7">
        <v>39489</v>
      </c>
      <c r="H4098" s="16">
        <v>35237.58</v>
      </c>
      <c r="I4098" s="17">
        <f t="shared" si="260"/>
        <v>-2.0669429535911332E-2</v>
      </c>
      <c r="J4098" s="18">
        <f t="shared" si="261"/>
        <v>0.26061336904555293</v>
      </c>
      <c r="K4098" s="139"/>
      <c r="M4098" s="93"/>
    </row>
    <row r="4099" spans="1:13">
      <c r="A4099" s="12">
        <f t="shared" si="262"/>
        <v>39507</v>
      </c>
      <c r="B4099" s="8">
        <v>39490</v>
      </c>
      <c r="C4099" s="3">
        <v>34.744</v>
      </c>
      <c r="D4099" s="143"/>
      <c r="F4099" s="11">
        <f t="shared" ref="F4099:F4162" si="263">EOMONTH(G4099,0)</f>
        <v>39507</v>
      </c>
      <c r="G4099" s="7">
        <v>39490</v>
      </c>
      <c r="H4099" s="16">
        <v>35688.68</v>
      </c>
      <c r="I4099" s="17">
        <f t="shared" si="260"/>
        <v>1.2720424921925684E-2</v>
      </c>
      <c r="J4099" s="18">
        <f t="shared" si="261"/>
        <v>0.26160940459704229</v>
      </c>
      <c r="K4099" s="139"/>
      <c r="M4099" s="93"/>
    </row>
    <row r="4100" spans="1:13">
      <c r="A4100" s="12">
        <f t="shared" si="262"/>
        <v>39507</v>
      </c>
      <c r="B4100" s="8">
        <v>39491</v>
      </c>
      <c r="C4100" s="3">
        <v>34.920999999999999</v>
      </c>
      <c r="D4100" s="143"/>
      <c r="F4100" s="11">
        <f t="shared" si="263"/>
        <v>39507</v>
      </c>
      <c r="G4100" s="7">
        <v>39491</v>
      </c>
      <c r="H4100" s="16">
        <v>35267.33</v>
      </c>
      <c r="I4100" s="17">
        <f t="shared" ref="I4100:I4163" si="264">IF(AND(ISNUMBER(H4099),ISNUMBER(H4100)),LN(H4100/H4099)," ")</f>
        <v>-1.1876512015274558E-2</v>
      </c>
      <c r="J4100" s="18">
        <f t="shared" si="261"/>
        <v>0.2614909751968455</v>
      </c>
      <c r="K4100" s="139"/>
      <c r="M4100" s="93"/>
    </row>
    <row r="4101" spans="1:13">
      <c r="A4101" s="12">
        <f t="shared" si="262"/>
        <v>39507</v>
      </c>
      <c r="B4101" s="8">
        <v>39492</v>
      </c>
      <c r="C4101" s="3">
        <v>33.554000000000002</v>
      </c>
      <c r="D4101" s="143"/>
      <c r="F4101" s="11">
        <f t="shared" si="263"/>
        <v>39507</v>
      </c>
      <c r="G4101" s="7">
        <v>39492</v>
      </c>
      <c r="H4101" s="16">
        <v>36174.32</v>
      </c>
      <c r="I4101" s="17">
        <f t="shared" si="264"/>
        <v>2.5392435175853049E-2</v>
      </c>
      <c r="J4101" s="18">
        <f t="shared" si="261"/>
        <v>0.26525378905481667</v>
      </c>
      <c r="K4101" s="139"/>
      <c r="M4101" s="93"/>
    </row>
    <row r="4102" spans="1:13">
      <c r="A4102" s="12">
        <f t="shared" si="262"/>
        <v>39507</v>
      </c>
      <c r="B4102" s="8">
        <v>39493</v>
      </c>
      <c r="C4102" s="3">
        <v>35.378999999999998</v>
      </c>
      <c r="D4102" s="143"/>
      <c r="F4102" s="11">
        <f t="shared" si="263"/>
        <v>39507</v>
      </c>
      <c r="G4102" s="7">
        <v>39493</v>
      </c>
      <c r="H4102" s="16">
        <v>35679.71</v>
      </c>
      <c r="I4102" s="17">
        <f t="shared" si="264"/>
        <v>-1.3767294952690849E-2</v>
      </c>
      <c r="J4102" s="18">
        <f t="shared" si="261"/>
        <v>0.26599256776089431</v>
      </c>
      <c r="K4102" s="139"/>
      <c r="M4102" s="93"/>
    </row>
    <row r="4103" spans="1:13">
      <c r="A4103" s="12">
        <f t="shared" si="262"/>
        <v>39507</v>
      </c>
      <c r="B4103" s="8">
        <v>39496</v>
      </c>
      <c r="C4103" s="3">
        <v>35.106999999999999</v>
      </c>
      <c r="D4103" s="143"/>
      <c r="F4103" s="11">
        <f t="shared" si="263"/>
        <v>39507</v>
      </c>
      <c r="G4103" s="7">
        <v>39496</v>
      </c>
      <c r="H4103" s="16">
        <v>35426.720000000001</v>
      </c>
      <c r="I4103" s="17">
        <f t="shared" si="264"/>
        <v>-7.1158421964347303E-3</v>
      </c>
      <c r="J4103" s="18">
        <f t="shared" si="261"/>
        <v>0.26613075079822018</v>
      </c>
      <c r="K4103" s="139"/>
      <c r="M4103" s="93"/>
    </row>
    <row r="4104" spans="1:13">
      <c r="A4104" s="12">
        <f t="shared" si="262"/>
        <v>39507</v>
      </c>
      <c r="B4104" s="8">
        <v>39497</v>
      </c>
      <c r="C4104" s="3">
        <v>33.317999999999998</v>
      </c>
      <c r="D4104" s="143"/>
      <c r="F4104" s="11">
        <f t="shared" si="263"/>
        <v>39507</v>
      </c>
      <c r="G4104" s="7">
        <v>39497</v>
      </c>
      <c r="H4104" s="16">
        <v>35812.879999999997</v>
      </c>
      <c r="I4104" s="17">
        <f t="shared" si="264"/>
        <v>1.0841267559255631E-2</v>
      </c>
      <c r="J4104" s="18">
        <f t="shared" si="261"/>
        <v>0.26685989524316062</v>
      </c>
      <c r="K4104" s="139"/>
      <c r="M4104" s="93"/>
    </row>
    <row r="4105" spans="1:13">
      <c r="A4105" s="12">
        <f t="shared" si="262"/>
        <v>39507</v>
      </c>
      <c r="B4105" s="8">
        <v>39498</v>
      </c>
      <c r="C4105" s="3">
        <v>35.127000000000002</v>
      </c>
      <c r="D4105" s="143"/>
      <c r="F4105" s="11">
        <f t="shared" si="263"/>
        <v>39507</v>
      </c>
      <c r="G4105" s="7">
        <v>39498</v>
      </c>
      <c r="H4105" s="16">
        <v>35042.61</v>
      </c>
      <c r="I4105" s="17">
        <f t="shared" si="264"/>
        <v>-2.1742855643314463E-2</v>
      </c>
      <c r="J4105" s="18">
        <f t="shared" si="261"/>
        <v>0.26893234787745068</v>
      </c>
      <c r="K4105" s="139"/>
      <c r="M4105" s="93"/>
    </row>
    <row r="4106" spans="1:13">
      <c r="A4106" s="12">
        <f t="shared" si="262"/>
        <v>39507</v>
      </c>
      <c r="B4106" s="8">
        <v>39499</v>
      </c>
      <c r="C4106" s="3">
        <v>34.372</v>
      </c>
      <c r="D4106" s="143"/>
      <c r="F4106" s="11">
        <f t="shared" si="263"/>
        <v>39507</v>
      </c>
      <c r="G4106" s="7">
        <v>39499</v>
      </c>
      <c r="H4106" s="16">
        <v>35600.370000000003</v>
      </c>
      <c r="I4106" s="17">
        <f t="shared" si="264"/>
        <v>1.5791281466808537E-2</v>
      </c>
      <c r="J4106" s="18">
        <f t="shared" si="261"/>
        <v>0.26940978275088745</v>
      </c>
      <c r="K4106" s="139"/>
      <c r="M4106" s="93"/>
    </row>
    <row r="4107" spans="1:13">
      <c r="A4107" s="12">
        <f t="shared" si="262"/>
        <v>39507</v>
      </c>
      <c r="B4107" s="8">
        <v>39500</v>
      </c>
      <c r="C4107" s="3">
        <v>35.569000000000003</v>
      </c>
      <c r="D4107" s="143"/>
      <c r="F4107" s="11">
        <f t="shared" si="263"/>
        <v>39507</v>
      </c>
      <c r="G4107" s="7">
        <v>39500</v>
      </c>
      <c r="H4107" s="16">
        <v>35453.839999999997</v>
      </c>
      <c r="I4107" s="17">
        <f t="shared" si="264"/>
        <v>-4.1244623709348798E-3</v>
      </c>
      <c r="J4107" s="18">
        <f t="shared" si="261"/>
        <v>0.26917123445945262</v>
      </c>
      <c r="K4107" s="139"/>
      <c r="M4107" s="93"/>
    </row>
    <row r="4108" spans="1:13">
      <c r="A4108" s="12">
        <f t="shared" si="262"/>
        <v>39507</v>
      </c>
      <c r="B4108" s="8">
        <v>39503</v>
      </c>
      <c r="C4108" s="3">
        <v>35.682000000000002</v>
      </c>
      <c r="D4108" s="143"/>
      <c r="F4108" s="11">
        <f t="shared" si="263"/>
        <v>39507</v>
      </c>
      <c r="G4108" s="7">
        <v>39503</v>
      </c>
      <c r="H4108" s="16">
        <v>35906.769999999997</v>
      </c>
      <c r="I4108" s="17">
        <f t="shared" si="264"/>
        <v>1.2694288411094882E-2</v>
      </c>
      <c r="J4108" s="18">
        <f t="shared" si="261"/>
        <v>0.26863778985246117</v>
      </c>
      <c r="K4108" s="139"/>
      <c r="M4108" s="93"/>
    </row>
    <row r="4109" spans="1:13">
      <c r="A4109" s="12">
        <f t="shared" si="262"/>
        <v>39507</v>
      </c>
      <c r="B4109" s="8">
        <v>39504</v>
      </c>
      <c r="C4109" s="3">
        <v>34.021000000000001</v>
      </c>
      <c r="D4109" s="143"/>
      <c r="F4109" s="11">
        <f t="shared" si="263"/>
        <v>39507</v>
      </c>
      <c r="G4109" s="7">
        <v>39504</v>
      </c>
      <c r="H4109" s="16">
        <v>36225.18</v>
      </c>
      <c r="I4109" s="17">
        <f t="shared" si="264"/>
        <v>8.8286000359379859E-3</v>
      </c>
      <c r="J4109" s="18">
        <f t="shared" si="261"/>
        <v>0.26815449843198003</v>
      </c>
      <c r="K4109" s="139"/>
      <c r="M4109" s="93"/>
    </row>
    <row r="4110" spans="1:13">
      <c r="A4110" s="12">
        <f t="shared" si="262"/>
        <v>39507</v>
      </c>
      <c r="B4110" s="8">
        <v>39505</v>
      </c>
      <c r="C4110" s="3">
        <v>31.577999999999999</v>
      </c>
      <c r="D4110" s="143"/>
      <c r="F4110" s="11">
        <f t="shared" si="263"/>
        <v>39507</v>
      </c>
      <c r="G4110" s="7">
        <v>39505</v>
      </c>
      <c r="H4110" s="16">
        <v>36884.660000000003</v>
      </c>
      <c r="I4110" s="17">
        <f t="shared" si="264"/>
        <v>1.8041289316050837E-2</v>
      </c>
      <c r="J4110" s="18">
        <f t="shared" si="261"/>
        <v>0.27013708176813006</v>
      </c>
      <c r="K4110" s="139"/>
      <c r="M4110" s="93"/>
    </row>
    <row r="4111" spans="1:13">
      <c r="A4111" s="12">
        <f t="shared" si="262"/>
        <v>39507</v>
      </c>
      <c r="B4111" s="8">
        <v>39506</v>
      </c>
      <c r="C4111" s="3">
        <v>30.599</v>
      </c>
      <c r="D4111" s="143"/>
      <c r="F4111" s="11">
        <f t="shared" si="263"/>
        <v>39507</v>
      </c>
      <c r="G4111" s="7">
        <v>39506</v>
      </c>
      <c r="H4111" s="16">
        <v>36164.25</v>
      </c>
      <c r="I4111" s="17">
        <f t="shared" si="264"/>
        <v>-1.9724684651218315E-2</v>
      </c>
      <c r="J4111" s="18">
        <f t="shared" si="261"/>
        <v>0.27187102470839053</v>
      </c>
      <c r="K4111" s="139"/>
      <c r="M4111" s="93"/>
    </row>
    <row r="4112" spans="1:13">
      <c r="A4112" s="12">
        <f t="shared" si="262"/>
        <v>39507</v>
      </c>
      <c r="B4112" s="8">
        <v>39507</v>
      </c>
      <c r="C4112" s="3">
        <v>32.814</v>
      </c>
      <c r="D4112" s="143"/>
      <c r="F4112" s="11">
        <f t="shared" si="263"/>
        <v>39507</v>
      </c>
      <c r="G4112" s="7">
        <v>39507</v>
      </c>
      <c r="H4112" s="16">
        <v>35677.599999999999</v>
      </c>
      <c r="I4112" s="17">
        <f t="shared" si="264"/>
        <v>-1.3548020927878022E-2</v>
      </c>
      <c r="J4112" s="18">
        <f t="shared" si="261"/>
        <v>0.27169661025481667</v>
      </c>
      <c r="K4112" s="139"/>
      <c r="M4112" s="93"/>
    </row>
    <row r="4113" spans="1:13">
      <c r="A4113" s="12">
        <f t="shared" si="262"/>
        <v>39538</v>
      </c>
      <c r="B4113" s="8">
        <v>39510</v>
      </c>
      <c r="C4113" s="3">
        <v>37.087000000000003</v>
      </c>
      <c r="D4113" s="143"/>
      <c r="F4113" s="11">
        <f t="shared" si="263"/>
        <v>39538</v>
      </c>
      <c r="G4113" s="7">
        <v>39510</v>
      </c>
      <c r="H4113" s="16">
        <v>34699.68</v>
      </c>
      <c r="I4113" s="17">
        <f t="shared" si="264"/>
        <v>-2.7792575867180452E-2</v>
      </c>
      <c r="J4113" s="18">
        <f t="shared" si="261"/>
        <v>0.27382323341152004</v>
      </c>
      <c r="K4113" s="139"/>
      <c r="M4113" s="93"/>
    </row>
    <row r="4114" spans="1:13">
      <c r="A4114" s="12">
        <f t="shared" si="262"/>
        <v>39538</v>
      </c>
      <c r="B4114" s="8">
        <v>39511</v>
      </c>
      <c r="C4114" s="3">
        <v>36.436999999999998</v>
      </c>
      <c r="D4114" s="143"/>
      <c r="F4114" s="11">
        <f t="shared" si="263"/>
        <v>39538</v>
      </c>
      <c r="G4114" s="7">
        <v>39511</v>
      </c>
      <c r="H4114" s="16">
        <v>34558.36</v>
      </c>
      <c r="I4114" s="17">
        <f t="shared" si="264"/>
        <v>-4.080975902085694E-3</v>
      </c>
      <c r="J4114" s="18">
        <f t="shared" si="261"/>
        <v>0.27377086623661967</v>
      </c>
      <c r="K4114" s="139"/>
      <c r="M4114" s="93"/>
    </row>
    <row r="4115" spans="1:13">
      <c r="A4115" s="12">
        <f t="shared" si="262"/>
        <v>39538</v>
      </c>
      <c r="B4115" s="8">
        <v>39512</v>
      </c>
      <c r="C4115" s="3">
        <v>35.603999999999999</v>
      </c>
      <c r="D4115" s="143"/>
      <c r="F4115" s="11">
        <f t="shared" si="263"/>
        <v>39538</v>
      </c>
      <c r="G4115" s="7">
        <v>39512</v>
      </c>
      <c r="H4115" s="16">
        <v>34549.339999999997</v>
      </c>
      <c r="I4115" s="17">
        <f t="shared" si="264"/>
        <v>-2.6104182460783178E-4</v>
      </c>
      <c r="J4115" s="18">
        <f t="shared" si="261"/>
        <v>0.27374962261904245</v>
      </c>
      <c r="K4115" s="139"/>
      <c r="M4115" s="93"/>
    </row>
    <row r="4116" spans="1:13">
      <c r="A4116" s="12">
        <f t="shared" si="262"/>
        <v>39538</v>
      </c>
      <c r="B4116" s="8">
        <v>39513</v>
      </c>
      <c r="C4116" s="3">
        <v>33.512</v>
      </c>
      <c r="D4116" s="143"/>
      <c r="F4116" s="11">
        <f t="shared" si="263"/>
        <v>39538</v>
      </c>
      <c r="G4116" s="7">
        <v>39513</v>
      </c>
      <c r="H4116" s="16">
        <v>34928.800000000003</v>
      </c>
      <c r="I4116" s="17">
        <f t="shared" si="264"/>
        <v>1.0923256523901227E-2</v>
      </c>
      <c r="J4116" s="18">
        <f t="shared" si="261"/>
        <v>0.27373887878928355</v>
      </c>
      <c r="K4116" s="139"/>
      <c r="M4116" s="93"/>
    </row>
    <row r="4117" spans="1:13">
      <c r="A4117" s="12">
        <f t="shared" si="262"/>
        <v>39538</v>
      </c>
      <c r="B4117" s="8">
        <v>39514</v>
      </c>
      <c r="C4117" s="3">
        <v>36.841000000000001</v>
      </c>
      <c r="D4117" s="143"/>
      <c r="F4117" s="11">
        <f t="shared" si="263"/>
        <v>39538</v>
      </c>
      <c r="G4117" s="7">
        <v>39514</v>
      </c>
      <c r="H4117" s="16">
        <v>33837.06</v>
      </c>
      <c r="I4117" s="17">
        <f t="shared" si="264"/>
        <v>-3.1755052274320149E-2</v>
      </c>
      <c r="J4117" s="18">
        <f t="shared" si="261"/>
        <v>0.27667746505387403</v>
      </c>
      <c r="K4117" s="139"/>
      <c r="M4117" s="93"/>
    </row>
    <row r="4118" spans="1:13">
      <c r="A4118" s="12">
        <f t="shared" si="262"/>
        <v>39538</v>
      </c>
      <c r="B4118" s="8">
        <v>39517</v>
      </c>
      <c r="C4118" s="3">
        <v>36.4</v>
      </c>
      <c r="D4118" s="143"/>
      <c r="F4118" s="11">
        <f t="shared" si="263"/>
        <v>39538</v>
      </c>
      <c r="G4118" s="7">
        <v>39517</v>
      </c>
      <c r="H4118" s="16">
        <v>33302.07</v>
      </c>
      <c r="I4118" s="17">
        <f t="shared" si="264"/>
        <v>-1.5937094314588708E-2</v>
      </c>
      <c r="J4118" s="18">
        <f t="shared" si="261"/>
        <v>0.27649445909286474</v>
      </c>
      <c r="K4118" s="139"/>
      <c r="M4118" s="93"/>
    </row>
    <row r="4119" spans="1:13">
      <c r="A4119" s="12">
        <f t="shared" si="262"/>
        <v>39538</v>
      </c>
      <c r="B4119" s="8">
        <v>39518</v>
      </c>
      <c r="C4119" s="3">
        <v>34.537999999999997</v>
      </c>
      <c r="D4119" s="143"/>
      <c r="F4119" s="11">
        <f t="shared" si="263"/>
        <v>39538</v>
      </c>
      <c r="G4119" s="7">
        <v>39518</v>
      </c>
      <c r="H4119" s="16">
        <v>33006.089999999997</v>
      </c>
      <c r="I4119" s="17">
        <f t="shared" si="264"/>
        <v>-8.9274673219652337E-3</v>
      </c>
      <c r="J4119" s="18">
        <f t="shared" si="261"/>
        <v>0.27624694652143034</v>
      </c>
      <c r="K4119" s="139"/>
      <c r="M4119" s="93"/>
    </row>
    <row r="4120" spans="1:13">
      <c r="A4120" s="12">
        <f t="shared" si="262"/>
        <v>39538</v>
      </c>
      <c r="B4120" s="8">
        <v>39519</v>
      </c>
      <c r="C4120" s="3">
        <v>35.869</v>
      </c>
      <c r="D4120" s="143"/>
      <c r="F4120" s="11">
        <f t="shared" si="263"/>
        <v>39538</v>
      </c>
      <c r="G4120" s="7">
        <v>39519</v>
      </c>
      <c r="H4120" s="16">
        <v>33804.949999999997</v>
      </c>
      <c r="I4120" s="17">
        <f t="shared" si="264"/>
        <v>2.3915151575795986E-2</v>
      </c>
      <c r="J4120" s="18">
        <f t="shared" si="261"/>
        <v>0.27893200795123352</v>
      </c>
      <c r="K4120" s="139"/>
      <c r="M4120" s="93"/>
    </row>
    <row r="4121" spans="1:13">
      <c r="A4121" s="12">
        <f t="shared" si="262"/>
        <v>39538</v>
      </c>
      <c r="B4121" s="8">
        <v>39520</v>
      </c>
      <c r="C4121" s="3">
        <v>37.363</v>
      </c>
      <c r="D4121" s="143"/>
      <c r="F4121" s="11">
        <f t="shared" si="263"/>
        <v>39538</v>
      </c>
      <c r="G4121" s="7">
        <v>39520</v>
      </c>
      <c r="H4121" s="16">
        <v>33021.699999999997</v>
      </c>
      <c r="I4121" s="17">
        <f t="shared" si="264"/>
        <v>-2.3442320354553348E-2</v>
      </c>
      <c r="J4121" s="18">
        <f t="shared" si="261"/>
        <v>0.27872027920923964</v>
      </c>
      <c r="K4121" s="139"/>
      <c r="M4121" s="93"/>
    </row>
    <row r="4122" spans="1:13">
      <c r="A4122" s="12">
        <f t="shared" si="262"/>
        <v>39538</v>
      </c>
      <c r="B4122" s="8">
        <v>39521</v>
      </c>
      <c r="C4122" s="3">
        <v>37.1</v>
      </c>
      <c r="D4122" s="143"/>
      <c r="F4122" s="11">
        <f t="shared" si="263"/>
        <v>39538</v>
      </c>
      <c r="G4122" s="7">
        <v>39521</v>
      </c>
      <c r="H4122" s="16">
        <v>33495.67</v>
      </c>
      <c r="I4122" s="17">
        <f t="shared" si="264"/>
        <v>1.4251255629843416E-2</v>
      </c>
      <c r="J4122" s="18">
        <f t="shared" si="261"/>
        <v>0.27993363669012378</v>
      </c>
      <c r="K4122" s="139"/>
      <c r="M4122" s="93"/>
    </row>
    <row r="4123" spans="1:13">
      <c r="A4123" s="12">
        <f t="shared" si="262"/>
        <v>39538</v>
      </c>
      <c r="B4123" s="8">
        <v>39524</v>
      </c>
      <c r="C4123" s="3">
        <v>40.939</v>
      </c>
      <c r="D4123" s="143"/>
      <c r="F4123" s="11">
        <f t="shared" si="263"/>
        <v>39538</v>
      </c>
      <c r="G4123" s="7">
        <v>39524</v>
      </c>
      <c r="H4123" s="16">
        <v>32727.02</v>
      </c>
      <c r="I4123" s="17">
        <f t="shared" si="264"/>
        <v>-2.3215140345947606E-2</v>
      </c>
      <c r="J4123" s="18">
        <f t="shared" si="261"/>
        <v>0.28144715435579465</v>
      </c>
      <c r="K4123" s="139"/>
      <c r="M4123" s="93"/>
    </row>
    <row r="4124" spans="1:13">
      <c r="A4124" s="12">
        <f t="shared" si="262"/>
        <v>39538</v>
      </c>
      <c r="B4124" s="8">
        <v>39525</v>
      </c>
      <c r="C4124" s="3">
        <v>39.802999999999997</v>
      </c>
      <c r="D4124" s="143"/>
      <c r="F4124" s="11">
        <f t="shared" si="263"/>
        <v>39538</v>
      </c>
      <c r="G4124" s="7">
        <v>39525</v>
      </c>
      <c r="H4124" s="16">
        <v>32722.63</v>
      </c>
      <c r="I4124" s="17">
        <f t="shared" si="264"/>
        <v>-1.3414892231153715E-4</v>
      </c>
      <c r="J4124" s="18">
        <f t="shared" si="261"/>
        <v>0.28077095574347166</v>
      </c>
      <c r="K4124" s="139"/>
      <c r="M4124" s="93"/>
    </row>
    <row r="4125" spans="1:13">
      <c r="A4125" s="12">
        <f t="shared" si="262"/>
        <v>39538</v>
      </c>
      <c r="B4125" s="8">
        <v>39526</v>
      </c>
      <c r="C4125" s="3">
        <v>33.052</v>
      </c>
      <c r="D4125" s="143"/>
      <c r="F4125" s="11">
        <f t="shared" si="263"/>
        <v>39538</v>
      </c>
      <c r="G4125" s="7">
        <v>39526</v>
      </c>
      <c r="H4125" s="16">
        <v>34032.660000000003</v>
      </c>
      <c r="I4125" s="17">
        <f t="shared" si="264"/>
        <v>3.9253764304383668E-2</v>
      </c>
      <c r="J4125" s="18">
        <f t="shared" ref="J4125:J4188" si="265">IF(ISNUMBER(I4125),STDEV(I4036:I4125)*SQRT(252),"")</f>
        <v>0.28825858717808805</v>
      </c>
      <c r="K4125" s="139"/>
      <c r="M4125" s="93"/>
    </row>
    <row r="4126" spans="1:13">
      <c r="A4126" s="12">
        <f t="shared" si="262"/>
        <v>39538</v>
      </c>
      <c r="B4126" s="8">
        <v>39527</v>
      </c>
      <c r="C4126" s="3">
        <v>35.826999999999998</v>
      </c>
      <c r="D4126" s="143"/>
      <c r="F4126" s="11">
        <f t="shared" si="263"/>
        <v>39538</v>
      </c>
      <c r="G4126" s="7">
        <v>39527</v>
      </c>
      <c r="H4126" s="16">
        <v>33010.699999999997</v>
      </c>
      <c r="I4126" s="17">
        <f t="shared" si="264"/>
        <v>-3.0488900446310606E-2</v>
      </c>
      <c r="J4126" s="18">
        <f t="shared" si="265"/>
        <v>0.29177907353381705</v>
      </c>
      <c r="K4126" s="139"/>
      <c r="M4126" s="93"/>
    </row>
    <row r="4127" spans="1:13">
      <c r="A4127" s="12">
        <f t="shared" si="262"/>
        <v>39538</v>
      </c>
      <c r="B4127" s="8">
        <v>39528</v>
      </c>
      <c r="C4127" s="3">
        <v>35.826999999999998</v>
      </c>
      <c r="D4127" s="143"/>
      <c r="F4127" s="11">
        <f t="shared" si="263"/>
        <v>39538</v>
      </c>
      <c r="G4127" s="7">
        <v>39528</v>
      </c>
      <c r="H4127" s="16">
        <v>33011.699999999997</v>
      </c>
      <c r="I4127" s="17">
        <f t="shared" si="264"/>
        <v>3.0292749129928118E-5</v>
      </c>
      <c r="J4127" s="18">
        <f t="shared" si="265"/>
        <v>0.2916008743934661</v>
      </c>
      <c r="K4127" s="139"/>
      <c r="M4127" s="93"/>
    </row>
    <row r="4128" spans="1:13">
      <c r="A4128" s="12">
        <f t="shared" si="262"/>
        <v>39538</v>
      </c>
      <c r="B4128" s="8">
        <v>39531</v>
      </c>
      <c r="C4128" s="3">
        <v>36.826999999999998</v>
      </c>
      <c r="D4128" s="143"/>
      <c r="F4128" s="11">
        <f t="shared" si="263"/>
        <v>39538</v>
      </c>
      <c r="G4128" s="7">
        <v>39531</v>
      </c>
      <c r="H4128" s="16">
        <v>33008.699999999997</v>
      </c>
      <c r="I4128" s="17">
        <f t="shared" si="264"/>
        <v>-9.0881000480593727E-5</v>
      </c>
      <c r="J4128" s="18">
        <f t="shared" si="265"/>
        <v>0.29071730928304573</v>
      </c>
      <c r="K4128" s="139"/>
      <c r="M4128" s="93"/>
    </row>
    <row r="4129" spans="1:13">
      <c r="A4129" s="12">
        <f t="shared" si="262"/>
        <v>39538</v>
      </c>
      <c r="B4129" s="8">
        <v>39532</v>
      </c>
      <c r="C4129" s="3">
        <v>34.834000000000003</v>
      </c>
      <c r="D4129" s="143"/>
      <c r="F4129" s="11">
        <f t="shared" si="263"/>
        <v>39538</v>
      </c>
      <c r="G4129" s="7">
        <v>39532</v>
      </c>
      <c r="H4129" s="16">
        <v>34253.339999999997</v>
      </c>
      <c r="I4129" s="17">
        <f t="shared" si="264"/>
        <v>3.7012915117656933E-2</v>
      </c>
      <c r="J4129" s="18">
        <f t="shared" si="265"/>
        <v>0.29709546633263345</v>
      </c>
      <c r="K4129" s="139"/>
      <c r="M4129" s="93"/>
    </row>
    <row r="4130" spans="1:13">
      <c r="A4130" s="12">
        <f t="shared" si="262"/>
        <v>39538</v>
      </c>
      <c r="B4130" s="8">
        <v>39533</v>
      </c>
      <c r="C4130" s="3">
        <v>31.731999999999999</v>
      </c>
      <c r="D4130" s="143"/>
      <c r="F4130" s="11">
        <f t="shared" si="263"/>
        <v>39538</v>
      </c>
      <c r="G4130" s="7">
        <v>39533</v>
      </c>
      <c r="H4130" s="16">
        <v>34658.04</v>
      </c>
      <c r="I4130" s="17">
        <f t="shared" si="264"/>
        <v>1.1745655150261113E-2</v>
      </c>
      <c r="J4130" s="18">
        <f t="shared" si="265"/>
        <v>0.29787575864746824</v>
      </c>
      <c r="K4130" s="139"/>
      <c r="M4130" s="93"/>
    </row>
    <row r="4131" spans="1:13">
      <c r="A4131" s="12">
        <f t="shared" si="262"/>
        <v>39538</v>
      </c>
      <c r="B4131" s="8">
        <v>39534</v>
      </c>
      <c r="C4131" s="3">
        <v>30.256</v>
      </c>
      <c r="D4131" s="143"/>
      <c r="F4131" s="11">
        <f t="shared" si="263"/>
        <v>39538</v>
      </c>
      <c r="G4131" s="7">
        <v>39534</v>
      </c>
      <c r="H4131" s="16">
        <v>34595.800000000003</v>
      </c>
      <c r="I4131" s="17">
        <f t="shared" si="264"/>
        <v>-1.7974459396660812E-3</v>
      </c>
      <c r="J4131" s="18">
        <f t="shared" si="265"/>
        <v>0.29769295325262085</v>
      </c>
      <c r="K4131" s="139"/>
      <c r="M4131" s="93"/>
    </row>
    <row r="4132" spans="1:13">
      <c r="A4132" s="12">
        <f t="shared" si="262"/>
        <v>39538</v>
      </c>
      <c r="B4132" s="8">
        <v>39535</v>
      </c>
      <c r="C4132" s="3">
        <v>31.786000000000001</v>
      </c>
      <c r="D4132" s="143"/>
      <c r="F4132" s="11">
        <f t="shared" si="263"/>
        <v>39538</v>
      </c>
      <c r="G4132" s="7">
        <v>39535</v>
      </c>
      <c r="H4132" s="16">
        <v>34463.599999999999</v>
      </c>
      <c r="I4132" s="17">
        <f t="shared" si="264"/>
        <v>-3.8285928196196183E-3</v>
      </c>
      <c r="J4132" s="18">
        <f t="shared" si="265"/>
        <v>0.29770556206120369</v>
      </c>
      <c r="K4132" s="139"/>
      <c r="M4132" s="93"/>
    </row>
    <row r="4133" spans="1:13">
      <c r="A4133" s="12">
        <f t="shared" si="262"/>
        <v>39538</v>
      </c>
      <c r="B4133" s="8">
        <v>39538</v>
      </c>
      <c r="C4133" s="3">
        <v>30.916</v>
      </c>
      <c r="D4133" s="143"/>
      <c r="F4133" s="11">
        <f t="shared" si="263"/>
        <v>39538</v>
      </c>
      <c r="G4133" s="7">
        <v>39538</v>
      </c>
      <c r="H4133" s="16">
        <v>34492.910000000003</v>
      </c>
      <c r="I4133" s="17">
        <f t="shared" si="264"/>
        <v>8.5010107864011246E-4</v>
      </c>
      <c r="J4133" s="18">
        <f t="shared" si="265"/>
        <v>0.29501935943086161</v>
      </c>
      <c r="K4133" s="139"/>
      <c r="M4133" s="93"/>
    </row>
    <row r="4134" spans="1:13">
      <c r="A4134" s="12">
        <f t="shared" ref="A4134:A4197" si="266">EOMONTH(B4134,0)</f>
        <v>39568</v>
      </c>
      <c r="B4134" s="8">
        <v>39539</v>
      </c>
      <c r="C4134" s="3">
        <v>29.879000000000001</v>
      </c>
      <c r="D4134" s="143"/>
      <c r="F4134" s="11">
        <f t="shared" si="263"/>
        <v>39568</v>
      </c>
      <c r="G4134" s="7">
        <v>39539</v>
      </c>
      <c r="H4134" s="16">
        <v>34534.870000000003</v>
      </c>
      <c r="I4134" s="17">
        <f t="shared" si="264"/>
        <v>1.2157425653318025E-3</v>
      </c>
      <c r="J4134" s="18">
        <f t="shared" si="265"/>
        <v>0.29498274212158093</v>
      </c>
      <c r="K4134" s="139"/>
      <c r="M4134" s="93"/>
    </row>
    <row r="4135" spans="1:13">
      <c r="A4135" s="12">
        <f t="shared" si="266"/>
        <v>39568</v>
      </c>
      <c r="B4135" s="8">
        <v>39540</v>
      </c>
      <c r="C4135" s="3">
        <v>28.463999999999999</v>
      </c>
      <c r="D4135" s="143"/>
      <c r="F4135" s="11">
        <f t="shared" si="263"/>
        <v>39568</v>
      </c>
      <c r="G4135" s="7">
        <v>39540</v>
      </c>
      <c r="H4135" s="16">
        <v>35452.089999999997</v>
      </c>
      <c r="I4135" s="17">
        <f t="shared" si="264"/>
        <v>2.6212669279967838E-2</v>
      </c>
      <c r="J4135" s="18">
        <f t="shared" si="265"/>
        <v>0.29837869829683994</v>
      </c>
      <c r="K4135" s="139"/>
      <c r="M4135" s="93"/>
    </row>
    <row r="4136" spans="1:13">
      <c r="A4136" s="12">
        <f t="shared" si="266"/>
        <v>39568</v>
      </c>
      <c r="B4136" s="8">
        <v>39541</v>
      </c>
      <c r="C4136" s="3">
        <v>25.341999999999999</v>
      </c>
      <c r="D4136" s="143"/>
      <c r="F4136" s="11">
        <f t="shared" si="263"/>
        <v>39568</v>
      </c>
      <c r="G4136" s="7">
        <v>39541</v>
      </c>
      <c r="H4136" s="16">
        <v>36132.980000000003</v>
      </c>
      <c r="I4136" s="17">
        <f t="shared" si="264"/>
        <v>1.9023814175110367E-2</v>
      </c>
      <c r="J4136" s="18">
        <f t="shared" si="265"/>
        <v>0.29955654107691126</v>
      </c>
      <c r="K4136" s="139"/>
      <c r="M4136" s="93"/>
    </row>
    <row r="4137" spans="1:13">
      <c r="A4137" s="12">
        <f t="shared" si="266"/>
        <v>39568</v>
      </c>
      <c r="B4137" s="8">
        <v>39542</v>
      </c>
      <c r="C4137" s="3">
        <v>26.437999999999999</v>
      </c>
      <c r="D4137" s="143"/>
      <c r="F4137" s="11">
        <f t="shared" si="263"/>
        <v>39568</v>
      </c>
      <c r="G4137" s="7">
        <v>39542</v>
      </c>
      <c r="H4137" s="16">
        <v>36207.18</v>
      </c>
      <c r="I4137" s="17">
        <f t="shared" si="264"/>
        <v>2.0514200140411532E-3</v>
      </c>
      <c r="J4137" s="18">
        <f t="shared" si="265"/>
        <v>0.29852501711010254</v>
      </c>
      <c r="K4137" s="139"/>
      <c r="M4137" s="93"/>
    </row>
    <row r="4138" spans="1:13">
      <c r="A4138" s="12">
        <f t="shared" si="266"/>
        <v>39568</v>
      </c>
      <c r="B4138" s="8">
        <v>39545</v>
      </c>
      <c r="C4138" s="3">
        <v>28.35</v>
      </c>
      <c r="D4138" s="143"/>
      <c r="F4138" s="11">
        <f t="shared" si="263"/>
        <v>39568</v>
      </c>
      <c r="G4138" s="7">
        <v>39545</v>
      </c>
      <c r="H4138" s="16">
        <v>36244.69</v>
      </c>
      <c r="I4138" s="17">
        <f t="shared" si="264"/>
        <v>1.0354461065354692E-3</v>
      </c>
      <c r="J4138" s="18">
        <f t="shared" si="265"/>
        <v>0.29854347257534819</v>
      </c>
      <c r="K4138" s="139"/>
      <c r="M4138" s="93"/>
    </row>
    <row r="4139" spans="1:13">
      <c r="A4139" s="12">
        <f t="shared" si="266"/>
        <v>39568</v>
      </c>
      <c r="B4139" s="8">
        <v>39546</v>
      </c>
      <c r="C4139" s="3">
        <v>28.7</v>
      </c>
      <c r="D4139" s="143"/>
      <c r="F4139" s="11">
        <f t="shared" si="263"/>
        <v>39568</v>
      </c>
      <c r="G4139" s="7">
        <v>39546</v>
      </c>
      <c r="H4139" s="16">
        <v>35902</v>
      </c>
      <c r="I4139" s="17">
        <f t="shared" si="264"/>
        <v>-9.4998835635376096E-3</v>
      </c>
      <c r="J4139" s="18">
        <f t="shared" si="265"/>
        <v>0.29883837030680016</v>
      </c>
      <c r="K4139" s="139"/>
      <c r="M4139" s="93"/>
    </row>
    <row r="4140" spans="1:13">
      <c r="A4140" s="12">
        <f t="shared" si="266"/>
        <v>39568</v>
      </c>
      <c r="B4140" s="8">
        <v>39547</v>
      </c>
      <c r="C4140" s="3">
        <v>29.632000000000001</v>
      </c>
      <c r="D4140" s="143"/>
      <c r="F4140" s="11">
        <f t="shared" si="263"/>
        <v>39568</v>
      </c>
      <c r="G4140" s="7">
        <v>39547</v>
      </c>
      <c r="H4140" s="16">
        <v>35572.14</v>
      </c>
      <c r="I4140" s="17">
        <f t="shared" si="264"/>
        <v>-9.2302570394814272E-3</v>
      </c>
      <c r="J4140" s="18">
        <f t="shared" si="265"/>
        <v>0.29909731877951262</v>
      </c>
      <c r="K4140" s="139"/>
      <c r="M4140" s="93"/>
    </row>
    <row r="4141" spans="1:13">
      <c r="A4141" s="12">
        <f t="shared" si="266"/>
        <v>39568</v>
      </c>
      <c r="B4141" s="8">
        <v>39548</v>
      </c>
      <c r="C4141" s="3">
        <v>30.268000000000001</v>
      </c>
      <c r="D4141" s="143"/>
      <c r="F4141" s="11">
        <f t="shared" si="263"/>
        <v>39568</v>
      </c>
      <c r="G4141" s="7">
        <v>39548</v>
      </c>
      <c r="H4141" s="16">
        <v>35092.660000000003</v>
      </c>
      <c r="I4141" s="17">
        <f t="shared" si="264"/>
        <v>-1.3570755414662175E-2</v>
      </c>
      <c r="J4141" s="18">
        <f t="shared" si="265"/>
        <v>0.29855540905826289</v>
      </c>
      <c r="K4141" s="139"/>
      <c r="M4141" s="93"/>
    </row>
    <row r="4142" spans="1:13">
      <c r="A4142" s="12">
        <f t="shared" si="266"/>
        <v>39568</v>
      </c>
      <c r="B4142" s="8">
        <v>39549</v>
      </c>
      <c r="C4142" s="3">
        <v>29.846</v>
      </c>
      <c r="D4142" s="143"/>
      <c r="F4142" s="11">
        <f t="shared" si="263"/>
        <v>39568</v>
      </c>
      <c r="G4142" s="7">
        <v>39549</v>
      </c>
      <c r="H4142" s="16">
        <v>35050</v>
      </c>
      <c r="I4142" s="17">
        <f t="shared" si="264"/>
        <v>-1.2163783141357104E-3</v>
      </c>
      <c r="J4142" s="18">
        <f t="shared" si="265"/>
        <v>0.29806678284060778</v>
      </c>
      <c r="K4142" s="139"/>
      <c r="M4142" s="93"/>
    </row>
    <row r="4143" spans="1:13">
      <c r="A4143" s="12">
        <f t="shared" si="266"/>
        <v>39568</v>
      </c>
      <c r="B4143" s="8">
        <v>39552</v>
      </c>
      <c r="C4143" s="3">
        <v>31.765999999999998</v>
      </c>
      <c r="D4143" s="143"/>
      <c r="F4143" s="11">
        <f t="shared" si="263"/>
        <v>39568</v>
      </c>
      <c r="G4143" s="7">
        <v>39552</v>
      </c>
      <c r="H4143" s="16">
        <v>34428.300000000003</v>
      </c>
      <c r="I4143" s="17">
        <f t="shared" si="264"/>
        <v>-1.7896712893762191E-2</v>
      </c>
      <c r="J4143" s="18">
        <f t="shared" si="265"/>
        <v>0.2992204188371978</v>
      </c>
      <c r="K4143" s="139"/>
      <c r="M4143" s="93"/>
    </row>
    <row r="4144" spans="1:13">
      <c r="A4144" s="12">
        <f t="shared" si="266"/>
        <v>39568</v>
      </c>
      <c r="B4144" s="8">
        <v>39553</v>
      </c>
      <c r="C4144" s="3">
        <v>29.34</v>
      </c>
      <c r="D4144" s="143"/>
      <c r="F4144" s="11">
        <f t="shared" si="263"/>
        <v>39568</v>
      </c>
      <c r="G4144" s="7">
        <v>39553</v>
      </c>
      <c r="H4144" s="16">
        <v>34798.92</v>
      </c>
      <c r="I4144" s="17">
        <f t="shared" si="264"/>
        <v>1.0707451229253536E-2</v>
      </c>
      <c r="J4144" s="18">
        <f t="shared" si="265"/>
        <v>0.29949332247752858</v>
      </c>
      <c r="K4144" s="139"/>
      <c r="M4144" s="93"/>
    </row>
    <row r="4145" spans="1:13">
      <c r="A4145" s="12">
        <f t="shared" si="266"/>
        <v>39568</v>
      </c>
      <c r="B4145" s="8">
        <v>39554</v>
      </c>
      <c r="C4145" s="3">
        <v>27.463000000000001</v>
      </c>
      <c r="D4145" s="143"/>
      <c r="F4145" s="11">
        <f t="shared" si="263"/>
        <v>39568</v>
      </c>
      <c r="G4145" s="7">
        <v>39554</v>
      </c>
      <c r="H4145" s="16">
        <v>35252.120000000003</v>
      </c>
      <c r="I4145" s="17">
        <f t="shared" si="264"/>
        <v>1.2939317477710622E-2</v>
      </c>
      <c r="J4145" s="18">
        <f t="shared" si="265"/>
        <v>0.30027738133820597</v>
      </c>
      <c r="K4145" s="139"/>
      <c r="M4145" s="93"/>
    </row>
    <row r="4146" spans="1:13">
      <c r="A4146" s="12">
        <f t="shared" si="266"/>
        <v>39568</v>
      </c>
      <c r="B4146" s="8">
        <v>39555</v>
      </c>
      <c r="C4146" s="3">
        <v>25.047999999999998</v>
      </c>
      <c r="D4146" s="143"/>
      <c r="F4146" s="11">
        <f t="shared" si="263"/>
        <v>39568</v>
      </c>
      <c r="G4146" s="7">
        <v>39555</v>
      </c>
      <c r="H4146" s="16">
        <v>35564.71</v>
      </c>
      <c r="I4146" s="17">
        <f t="shared" si="264"/>
        <v>8.828184774361144E-3</v>
      </c>
      <c r="J4146" s="18">
        <f t="shared" si="265"/>
        <v>0.30081342553485912</v>
      </c>
      <c r="K4146" s="139"/>
      <c r="M4146" s="93"/>
    </row>
    <row r="4147" spans="1:13">
      <c r="A4147" s="12">
        <f t="shared" si="266"/>
        <v>39568</v>
      </c>
      <c r="B4147" s="8">
        <v>39556</v>
      </c>
      <c r="C4147" s="3">
        <v>26.288</v>
      </c>
      <c r="D4147" s="143"/>
      <c r="F4147" s="11">
        <f t="shared" si="263"/>
        <v>39568</v>
      </c>
      <c r="G4147" s="7">
        <v>39556</v>
      </c>
      <c r="H4147" s="16">
        <v>34990.339999999997</v>
      </c>
      <c r="I4147" s="17">
        <f t="shared" si="264"/>
        <v>-1.6281830673758435E-2</v>
      </c>
      <c r="J4147" s="18">
        <f t="shared" si="265"/>
        <v>0.3008270813751055</v>
      </c>
      <c r="K4147" s="139"/>
      <c r="M4147" s="93"/>
    </row>
    <row r="4148" spans="1:13">
      <c r="A4148" s="12">
        <f t="shared" si="266"/>
        <v>39568</v>
      </c>
      <c r="B4148" s="8">
        <v>39559</v>
      </c>
      <c r="C4148" s="3">
        <v>25.059000000000001</v>
      </c>
      <c r="D4148" s="143"/>
      <c r="F4148" s="11">
        <f t="shared" si="263"/>
        <v>39568</v>
      </c>
      <c r="G4148" s="7">
        <v>39559</v>
      </c>
      <c r="H4148" s="16">
        <v>36088.79</v>
      </c>
      <c r="I4148" s="17">
        <f t="shared" si="264"/>
        <v>3.0910267405362155E-2</v>
      </c>
      <c r="J4148" s="18">
        <f t="shared" si="265"/>
        <v>0.30021699663346696</v>
      </c>
      <c r="K4148" s="139"/>
      <c r="M4148" s="93"/>
    </row>
    <row r="4149" spans="1:13">
      <c r="A4149" s="12">
        <f t="shared" si="266"/>
        <v>39568</v>
      </c>
      <c r="B4149" s="8">
        <v>39560</v>
      </c>
      <c r="C4149" s="3">
        <v>26.571999999999999</v>
      </c>
      <c r="D4149" s="143"/>
      <c r="F4149" s="11">
        <f t="shared" si="263"/>
        <v>39568</v>
      </c>
      <c r="G4149" s="7">
        <v>39560</v>
      </c>
      <c r="H4149" s="16">
        <v>35859.699999999997</v>
      </c>
      <c r="I4149" s="17">
        <f t="shared" si="264"/>
        <v>-6.368188525034929E-3</v>
      </c>
      <c r="J4149" s="18">
        <f t="shared" si="265"/>
        <v>0.30029884982194299</v>
      </c>
      <c r="K4149" s="139"/>
      <c r="M4149" s="93"/>
    </row>
    <row r="4150" spans="1:13">
      <c r="A4150" s="12">
        <f t="shared" si="266"/>
        <v>39568</v>
      </c>
      <c r="B4150" s="8">
        <v>39561</v>
      </c>
      <c r="C4150" s="3">
        <v>24.154</v>
      </c>
      <c r="D4150" s="143"/>
      <c r="F4150" s="11">
        <f t="shared" si="263"/>
        <v>39568</v>
      </c>
      <c r="G4150" s="7">
        <v>39561</v>
      </c>
      <c r="H4150" s="16">
        <v>36424.769999999997</v>
      </c>
      <c r="I4150" s="17">
        <f t="shared" si="264"/>
        <v>1.5634935442058302E-2</v>
      </c>
      <c r="J4150" s="18">
        <f t="shared" si="265"/>
        <v>0.30157223374583347</v>
      </c>
      <c r="K4150" s="139"/>
      <c r="M4150" s="93"/>
    </row>
    <row r="4151" spans="1:13">
      <c r="A4151" s="12">
        <f t="shared" si="266"/>
        <v>39568</v>
      </c>
      <c r="B4151" s="8">
        <v>39562</v>
      </c>
      <c r="C4151" s="3">
        <v>25.986999999999998</v>
      </c>
      <c r="D4151" s="143"/>
      <c r="F4151" s="11">
        <f t="shared" si="263"/>
        <v>39568</v>
      </c>
      <c r="G4151" s="7">
        <v>39562</v>
      </c>
      <c r="H4151" s="16">
        <v>36003.230000000003</v>
      </c>
      <c r="I4151" s="17">
        <f t="shared" si="264"/>
        <v>-1.1640381063254884E-2</v>
      </c>
      <c r="J4151" s="18">
        <f t="shared" si="265"/>
        <v>0.30197275915582</v>
      </c>
      <c r="K4151" s="139"/>
      <c r="M4151" s="93"/>
    </row>
    <row r="4152" spans="1:13">
      <c r="A4152" s="12">
        <f t="shared" si="266"/>
        <v>39568</v>
      </c>
      <c r="B4152" s="8">
        <v>39563</v>
      </c>
      <c r="C4152" s="3">
        <v>24.986999999999998</v>
      </c>
      <c r="D4152" s="143"/>
      <c r="F4152" s="11">
        <f t="shared" si="263"/>
        <v>39568</v>
      </c>
      <c r="G4152" s="7">
        <v>39563</v>
      </c>
      <c r="H4152" s="16">
        <v>36002.230000000003</v>
      </c>
      <c r="I4152" s="17">
        <f t="shared" si="264"/>
        <v>-2.7775671457792902E-5</v>
      </c>
      <c r="J4152" s="18">
        <f t="shared" si="265"/>
        <v>0.3009645191808199</v>
      </c>
      <c r="K4152" s="139"/>
      <c r="M4152" s="93"/>
    </row>
    <row r="4153" spans="1:13">
      <c r="A4153" s="12">
        <f t="shared" si="266"/>
        <v>39568</v>
      </c>
      <c r="B4153" s="8">
        <v>39566</v>
      </c>
      <c r="C4153" s="3">
        <v>26.574000000000002</v>
      </c>
      <c r="D4153" s="143"/>
      <c r="F4153" s="11">
        <f t="shared" si="263"/>
        <v>39568</v>
      </c>
      <c r="G4153" s="7">
        <v>39566</v>
      </c>
      <c r="H4153" s="16">
        <v>36103.14</v>
      </c>
      <c r="I4153" s="17">
        <f t="shared" si="264"/>
        <v>2.7989611835830528E-3</v>
      </c>
      <c r="J4153" s="18">
        <f t="shared" si="265"/>
        <v>0.30021052678657589</v>
      </c>
      <c r="K4153" s="139"/>
      <c r="M4153" s="93"/>
    </row>
    <row r="4154" spans="1:13">
      <c r="A4154" s="12">
        <f t="shared" si="266"/>
        <v>39568</v>
      </c>
      <c r="B4154" s="8">
        <v>39567</v>
      </c>
      <c r="C4154" s="3">
        <v>26.617000000000001</v>
      </c>
      <c r="D4154" s="143"/>
      <c r="F4154" s="11">
        <f t="shared" si="263"/>
        <v>39568</v>
      </c>
      <c r="G4154" s="7">
        <v>39567</v>
      </c>
      <c r="H4154" s="16">
        <v>36132.14</v>
      </c>
      <c r="I4154" s="17">
        <f t="shared" si="264"/>
        <v>8.0293179615339744E-4</v>
      </c>
      <c r="J4154" s="18">
        <f t="shared" si="265"/>
        <v>0.3002219887463291</v>
      </c>
      <c r="K4154" s="139"/>
      <c r="M4154" s="93"/>
    </row>
    <row r="4155" spans="1:13">
      <c r="A4155" s="12">
        <f t="shared" si="266"/>
        <v>39568</v>
      </c>
      <c r="B4155" s="8">
        <v>39568</v>
      </c>
      <c r="C4155" s="3">
        <v>26.637</v>
      </c>
      <c r="D4155" s="143"/>
      <c r="F4155" s="11">
        <f t="shared" si="263"/>
        <v>39568</v>
      </c>
      <c r="G4155" s="7">
        <v>39568</v>
      </c>
      <c r="H4155" s="16">
        <v>36055.83</v>
      </c>
      <c r="I4155" s="17">
        <f t="shared" si="264"/>
        <v>-2.1142034725330351E-3</v>
      </c>
      <c r="J4155" s="18">
        <f t="shared" si="265"/>
        <v>0.30021952341616676</v>
      </c>
      <c r="K4155" s="139"/>
      <c r="M4155" s="93"/>
    </row>
    <row r="4156" spans="1:13">
      <c r="A4156" s="12">
        <f t="shared" si="266"/>
        <v>39599</v>
      </c>
      <c r="B4156" s="8">
        <v>39569</v>
      </c>
      <c r="C4156" s="3">
        <v>25.847000000000001</v>
      </c>
      <c r="D4156" s="143"/>
      <c r="F4156" s="11">
        <f t="shared" si="263"/>
        <v>39599</v>
      </c>
      <c r="G4156" s="7">
        <v>39569</v>
      </c>
      <c r="H4156" s="16">
        <v>35997.980000000003</v>
      </c>
      <c r="I4156" s="17">
        <f t="shared" si="264"/>
        <v>-1.6057447185683384E-3</v>
      </c>
      <c r="J4156" s="18">
        <f t="shared" si="265"/>
        <v>0.30007670317170837</v>
      </c>
      <c r="K4156" s="139"/>
      <c r="M4156" s="93"/>
    </row>
    <row r="4157" spans="1:13">
      <c r="A4157" s="12">
        <f t="shared" si="266"/>
        <v>39599</v>
      </c>
      <c r="B4157" s="8">
        <v>39570</v>
      </c>
      <c r="C4157" s="3">
        <v>25.728999999999999</v>
      </c>
      <c r="D4157" s="143"/>
      <c r="F4157" s="11">
        <f t="shared" si="263"/>
        <v>39599</v>
      </c>
      <c r="G4157" s="7">
        <v>39570</v>
      </c>
      <c r="H4157" s="16">
        <v>36736.519999999997</v>
      </c>
      <c r="I4157" s="17">
        <f t="shared" si="264"/>
        <v>2.0308529878472342E-2</v>
      </c>
      <c r="J4157" s="18">
        <f t="shared" si="265"/>
        <v>0.30223987359740362</v>
      </c>
      <c r="K4157" s="139"/>
      <c r="M4157" s="93"/>
    </row>
    <row r="4158" spans="1:13">
      <c r="A4158" s="12">
        <f t="shared" si="266"/>
        <v>39599</v>
      </c>
      <c r="B4158" s="8">
        <v>39573</v>
      </c>
      <c r="C4158" s="3">
        <v>24.594999999999999</v>
      </c>
      <c r="D4158" s="143"/>
      <c r="F4158" s="11">
        <f t="shared" si="263"/>
        <v>39599</v>
      </c>
      <c r="G4158" s="7">
        <v>39573</v>
      </c>
      <c r="H4158" s="16">
        <v>36929.31</v>
      </c>
      <c r="I4158" s="17">
        <f t="shared" si="264"/>
        <v>5.2341890439889984E-3</v>
      </c>
      <c r="J4158" s="18">
        <f t="shared" si="265"/>
        <v>0.30241677048045712</v>
      </c>
      <c r="K4158" s="139"/>
      <c r="M4158" s="93"/>
    </row>
    <row r="4159" spans="1:13">
      <c r="A4159" s="12">
        <f t="shared" si="266"/>
        <v>39599</v>
      </c>
      <c r="B4159" s="8">
        <v>39574</v>
      </c>
      <c r="C4159" s="3">
        <v>25.536000000000001</v>
      </c>
      <c r="D4159" s="143"/>
      <c r="F4159" s="11">
        <f t="shared" si="263"/>
        <v>39599</v>
      </c>
      <c r="G4159" s="7">
        <v>39574</v>
      </c>
      <c r="H4159" s="16">
        <v>36743.089999999997</v>
      </c>
      <c r="I4159" s="17">
        <f t="shared" si="264"/>
        <v>-5.055363924544109E-3</v>
      </c>
      <c r="J4159" s="18">
        <f t="shared" si="265"/>
        <v>0.30248942169511595</v>
      </c>
      <c r="K4159" s="139"/>
      <c r="M4159" s="93"/>
    </row>
    <row r="4160" spans="1:13">
      <c r="A4160" s="12">
        <f t="shared" si="266"/>
        <v>39599</v>
      </c>
      <c r="B4160" s="8">
        <v>39575</v>
      </c>
      <c r="C4160" s="3">
        <v>24.78</v>
      </c>
      <c r="D4160" s="143"/>
      <c r="F4160" s="11">
        <f t="shared" si="263"/>
        <v>39599</v>
      </c>
      <c r="G4160" s="7">
        <v>39575</v>
      </c>
      <c r="H4160" s="16">
        <v>36533.49</v>
      </c>
      <c r="I4160" s="17">
        <f t="shared" si="264"/>
        <v>-5.7208066108506315E-3</v>
      </c>
      <c r="J4160" s="18">
        <f t="shared" si="265"/>
        <v>0.3025459277951868</v>
      </c>
      <c r="K4160" s="139"/>
      <c r="M4160" s="93"/>
    </row>
    <row r="4161" spans="1:13">
      <c r="A4161" s="12">
        <f t="shared" si="266"/>
        <v>39599</v>
      </c>
      <c r="B4161" s="8">
        <v>39576</v>
      </c>
      <c r="C4161" s="3">
        <v>24.902000000000001</v>
      </c>
      <c r="D4161" s="143"/>
      <c r="F4161" s="11">
        <f t="shared" si="263"/>
        <v>39599</v>
      </c>
      <c r="G4161" s="7">
        <v>39576</v>
      </c>
      <c r="H4161" s="16">
        <v>36929.24</v>
      </c>
      <c r="I4161" s="17">
        <f t="shared" si="264"/>
        <v>1.0774275020251163E-2</v>
      </c>
      <c r="J4161" s="18">
        <f t="shared" si="265"/>
        <v>0.30285937675341051</v>
      </c>
      <c r="K4161" s="139"/>
      <c r="M4161" s="93"/>
    </row>
    <row r="4162" spans="1:13">
      <c r="A4162" s="12">
        <f t="shared" si="266"/>
        <v>39599</v>
      </c>
      <c r="B4162" s="8">
        <v>39577</v>
      </c>
      <c r="C4162" s="3">
        <v>24.850999999999999</v>
      </c>
      <c r="D4162" s="143"/>
      <c r="F4162" s="11">
        <f t="shared" si="263"/>
        <v>39599</v>
      </c>
      <c r="G4162" s="7">
        <v>39577</v>
      </c>
      <c r="H4162" s="16">
        <v>37246.36</v>
      </c>
      <c r="I4162" s="17">
        <f t="shared" si="264"/>
        <v>8.5505727520068658E-3</v>
      </c>
      <c r="J4162" s="18">
        <f t="shared" si="265"/>
        <v>0.30322129044649893</v>
      </c>
      <c r="K4162" s="139"/>
      <c r="M4162" s="93"/>
    </row>
    <row r="4163" spans="1:13">
      <c r="A4163" s="12">
        <f t="shared" si="266"/>
        <v>39599</v>
      </c>
      <c r="B4163" s="8">
        <v>39580</v>
      </c>
      <c r="C4163" s="3">
        <v>26.1</v>
      </c>
      <c r="D4163" s="143"/>
      <c r="F4163" s="11">
        <f t="shared" ref="F4163:F4226" si="267">EOMONTH(G4163,0)</f>
        <v>39599</v>
      </c>
      <c r="G4163" s="7">
        <v>39580</v>
      </c>
      <c r="H4163" s="16">
        <v>37611.68</v>
      </c>
      <c r="I4163" s="17">
        <f t="shared" si="264"/>
        <v>9.7604185255981135E-3</v>
      </c>
      <c r="J4163" s="18">
        <f t="shared" si="265"/>
        <v>0.30133997134026125</v>
      </c>
      <c r="K4163" s="139"/>
      <c r="M4163" s="93"/>
    </row>
    <row r="4164" spans="1:13">
      <c r="A4164" s="12">
        <f t="shared" si="266"/>
        <v>39599</v>
      </c>
      <c r="B4164" s="8">
        <v>39581</v>
      </c>
      <c r="C4164" s="3">
        <v>25.565999999999999</v>
      </c>
      <c r="D4164" s="143"/>
      <c r="F4164" s="11">
        <f t="shared" si="267"/>
        <v>39599</v>
      </c>
      <c r="G4164" s="7">
        <v>39581</v>
      </c>
      <c r="H4164" s="16">
        <v>37508.160000000003</v>
      </c>
      <c r="I4164" s="17">
        <f t="shared" ref="I4164:I4227" si="268">IF(AND(ISNUMBER(H4163),ISNUMBER(H4164)),LN(H4164/H4163)," ")</f>
        <v>-2.7561311507154494E-3</v>
      </c>
      <c r="J4164" s="18">
        <f t="shared" si="265"/>
        <v>0.30124481417954369</v>
      </c>
      <c r="K4164" s="139"/>
      <c r="M4164" s="93"/>
    </row>
    <row r="4165" spans="1:13">
      <c r="A4165" s="12">
        <f t="shared" si="266"/>
        <v>39599</v>
      </c>
      <c r="B4165" s="8">
        <v>39582</v>
      </c>
      <c r="C4165" s="3">
        <v>25.190999999999999</v>
      </c>
      <c r="D4165" s="143"/>
      <c r="F4165" s="11">
        <f t="shared" si="267"/>
        <v>39599</v>
      </c>
      <c r="G4165" s="7">
        <v>39582</v>
      </c>
      <c r="H4165" s="16">
        <v>37896.5</v>
      </c>
      <c r="I4165" s="17">
        <f t="shared" si="268"/>
        <v>1.0300250234135834E-2</v>
      </c>
      <c r="J4165" s="18">
        <f t="shared" si="265"/>
        <v>0.30159422739626046</v>
      </c>
      <c r="K4165" s="139"/>
      <c r="M4165" s="93"/>
    </row>
    <row r="4166" spans="1:13">
      <c r="A4166" s="12">
        <f t="shared" si="266"/>
        <v>39599</v>
      </c>
      <c r="B4166" s="8">
        <v>39583</v>
      </c>
      <c r="C4166" s="3">
        <v>23.568000000000001</v>
      </c>
      <c r="D4166" s="143"/>
      <c r="F4166" s="11">
        <f t="shared" si="267"/>
        <v>39599</v>
      </c>
      <c r="G4166" s="7">
        <v>39583</v>
      </c>
      <c r="H4166" s="16">
        <v>38010.47</v>
      </c>
      <c r="I4166" s="17">
        <f t="shared" si="268"/>
        <v>3.0028885527159039E-3</v>
      </c>
      <c r="J4166" s="18">
        <f t="shared" si="265"/>
        <v>0.30163443012986685</v>
      </c>
      <c r="K4166" s="139"/>
      <c r="M4166" s="93"/>
    </row>
    <row r="4167" spans="1:13">
      <c r="A4167" s="12">
        <f t="shared" si="266"/>
        <v>39599</v>
      </c>
      <c r="B4167" s="8">
        <v>39584</v>
      </c>
      <c r="C4167" s="3">
        <v>24.097000000000001</v>
      </c>
      <c r="D4167" s="143"/>
      <c r="F4167" s="11">
        <f t="shared" si="267"/>
        <v>39599</v>
      </c>
      <c r="G4167" s="7">
        <v>39584</v>
      </c>
      <c r="H4167" s="16">
        <v>38272.629999999997</v>
      </c>
      <c r="I4167" s="17">
        <f t="shared" si="268"/>
        <v>6.8733712213143224E-3</v>
      </c>
      <c r="J4167" s="18">
        <f t="shared" si="265"/>
        <v>0.30064248800373744</v>
      </c>
      <c r="K4167" s="139"/>
      <c r="M4167" s="93"/>
    </row>
    <row r="4168" spans="1:13">
      <c r="A4168" s="12">
        <f t="shared" si="266"/>
        <v>39599</v>
      </c>
      <c r="B4168" s="8">
        <v>39587</v>
      </c>
      <c r="C4168" s="3">
        <v>25.306999999999999</v>
      </c>
      <c r="D4168" s="143"/>
      <c r="F4168" s="11">
        <f t="shared" si="267"/>
        <v>39599</v>
      </c>
      <c r="G4168" s="7">
        <v>39587</v>
      </c>
      <c r="H4168" s="16">
        <v>38439.25</v>
      </c>
      <c r="I4168" s="17">
        <f t="shared" si="268"/>
        <v>4.3440536725473707E-3</v>
      </c>
      <c r="J4168" s="18">
        <f t="shared" si="265"/>
        <v>0.30072679097969129</v>
      </c>
      <c r="K4168" s="139"/>
      <c r="M4168" s="93"/>
    </row>
    <row r="4169" spans="1:13">
      <c r="A4169" s="12">
        <f t="shared" si="266"/>
        <v>39599</v>
      </c>
      <c r="B4169" s="8">
        <v>39588</v>
      </c>
      <c r="C4169" s="3">
        <v>25.24</v>
      </c>
      <c r="D4169" s="143"/>
      <c r="F4169" s="11">
        <f t="shared" si="267"/>
        <v>39599</v>
      </c>
      <c r="G4169" s="7">
        <v>39588</v>
      </c>
      <c r="H4169" s="16">
        <v>38172.18</v>
      </c>
      <c r="I4169" s="17">
        <f t="shared" si="268"/>
        <v>-6.972094943472092E-3</v>
      </c>
      <c r="J4169" s="18">
        <f t="shared" si="265"/>
        <v>0.30090771002335798</v>
      </c>
      <c r="K4169" s="139"/>
      <c r="M4169" s="93"/>
    </row>
    <row r="4170" spans="1:13">
      <c r="A4170" s="12">
        <f t="shared" si="266"/>
        <v>39599</v>
      </c>
      <c r="B4170" s="8">
        <v>39589</v>
      </c>
      <c r="C4170" s="3">
        <v>27.283999999999999</v>
      </c>
      <c r="D4170" s="143"/>
      <c r="F4170" s="11">
        <f t="shared" si="267"/>
        <v>39599</v>
      </c>
      <c r="G4170" s="7">
        <v>39589</v>
      </c>
      <c r="H4170" s="16">
        <v>37622.370000000003</v>
      </c>
      <c r="I4170" s="17">
        <f t="shared" si="268"/>
        <v>-1.4508157748488595E-2</v>
      </c>
      <c r="J4170" s="18">
        <f t="shared" si="265"/>
        <v>0.29881356882949373</v>
      </c>
      <c r="K4170" s="139"/>
      <c r="M4170" s="93"/>
    </row>
    <row r="4171" spans="1:13">
      <c r="A4171" s="12">
        <f t="shared" si="266"/>
        <v>39599</v>
      </c>
      <c r="B4171" s="8">
        <v>39590</v>
      </c>
      <c r="C4171" s="3">
        <v>26.655000000000001</v>
      </c>
      <c r="D4171" s="143"/>
      <c r="F4171" s="11">
        <f t="shared" si="267"/>
        <v>39599</v>
      </c>
      <c r="G4171" s="7">
        <v>39590</v>
      </c>
      <c r="H4171" s="16">
        <v>37643.870000000003</v>
      </c>
      <c r="I4171" s="17">
        <f t="shared" si="268"/>
        <v>5.7130529131733465E-4</v>
      </c>
      <c r="J4171" s="18">
        <f t="shared" si="265"/>
        <v>0.29878320305038836</v>
      </c>
      <c r="K4171" s="139"/>
      <c r="M4171" s="93"/>
    </row>
    <row r="4172" spans="1:13">
      <c r="A4172" s="12">
        <f t="shared" si="266"/>
        <v>39599</v>
      </c>
      <c r="B4172" s="8">
        <v>39591</v>
      </c>
      <c r="C4172" s="3">
        <v>26.181999999999999</v>
      </c>
      <c r="D4172" s="143"/>
      <c r="F4172" s="11">
        <f t="shared" si="267"/>
        <v>39599</v>
      </c>
      <c r="G4172" s="7">
        <v>39591</v>
      </c>
      <c r="H4172" s="16">
        <v>37263.050000000003</v>
      </c>
      <c r="I4172" s="17">
        <f t="shared" si="268"/>
        <v>-1.0167906542127819E-2</v>
      </c>
      <c r="J4172" s="18">
        <f t="shared" si="265"/>
        <v>0.29893928786524687</v>
      </c>
      <c r="K4172" s="139"/>
      <c r="M4172" s="93"/>
    </row>
    <row r="4173" spans="1:13">
      <c r="A4173" s="12">
        <f t="shared" si="266"/>
        <v>39599</v>
      </c>
      <c r="B4173" s="8">
        <v>39594</v>
      </c>
      <c r="C4173" s="3">
        <v>28.469000000000001</v>
      </c>
      <c r="D4173" s="143"/>
      <c r="F4173" s="11">
        <f t="shared" si="267"/>
        <v>39599</v>
      </c>
      <c r="G4173" s="7">
        <v>39594</v>
      </c>
      <c r="H4173" s="16">
        <v>36886.93</v>
      </c>
      <c r="I4173" s="17">
        <f t="shared" si="268"/>
        <v>-1.0144931282213741E-2</v>
      </c>
      <c r="J4173" s="18">
        <f t="shared" si="265"/>
        <v>0.29522778088536905</v>
      </c>
      <c r="K4173" s="139"/>
      <c r="M4173" s="93"/>
    </row>
    <row r="4174" spans="1:13">
      <c r="A4174" s="12">
        <f t="shared" si="266"/>
        <v>39599</v>
      </c>
      <c r="B4174" s="8">
        <v>39595</v>
      </c>
      <c r="C4174" s="3">
        <v>27.251000000000001</v>
      </c>
      <c r="D4174" s="143"/>
      <c r="F4174" s="11">
        <f t="shared" si="267"/>
        <v>39599</v>
      </c>
      <c r="G4174" s="7">
        <v>39595</v>
      </c>
      <c r="H4174" s="16">
        <v>36940.959999999999</v>
      </c>
      <c r="I4174" s="17">
        <f t="shared" si="268"/>
        <v>1.4636747615542969E-3</v>
      </c>
      <c r="J4174" s="18">
        <f t="shared" si="265"/>
        <v>0.267728428404023</v>
      </c>
      <c r="K4174" s="139"/>
      <c r="M4174" s="93"/>
    </row>
    <row r="4175" spans="1:13">
      <c r="A4175" s="12">
        <f t="shared" si="266"/>
        <v>39599</v>
      </c>
      <c r="B4175" s="8">
        <v>39596</v>
      </c>
      <c r="C4175" s="3">
        <v>27.41</v>
      </c>
      <c r="D4175" s="143"/>
      <c r="F4175" s="11">
        <f t="shared" si="267"/>
        <v>39599</v>
      </c>
      <c r="G4175" s="7">
        <v>39596</v>
      </c>
      <c r="H4175" s="16">
        <v>36511</v>
      </c>
      <c r="I4175" s="17">
        <f t="shared" si="268"/>
        <v>-1.1707377473517879E-2</v>
      </c>
      <c r="J4175" s="18">
        <f t="shared" si="265"/>
        <v>0.25932545789763628</v>
      </c>
      <c r="K4175" s="139"/>
      <c r="M4175" s="93"/>
    </row>
    <row r="4176" spans="1:13">
      <c r="A4176" s="12">
        <f t="shared" si="266"/>
        <v>39599</v>
      </c>
      <c r="B4176" s="8">
        <v>39597</v>
      </c>
      <c r="C4176" s="3">
        <v>26.55</v>
      </c>
      <c r="D4176" s="143"/>
      <c r="F4176" s="11">
        <f t="shared" si="267"/>
        <v>39599</v>
      </c>
      <c r="G4176" s="7">
        <v>39597</v>
      </c>
      <c r="H4176" s="16">
        <v>36907.57</v>
      </c>
      <c r="I4176" s="17">
        <f t="shared" si="268"/>
        <v>1.0803094009098688E-2</v>
      </c>
      <c r="J4176" s="18">
        <f t="shared" si="265"/>
        <v>0.25494563224526257</v>
      </c>
      <c r="K4176" s="139"/>
      <c r="M4176" s="93"/>
    </row>
    <row r="4177" spans="1:13">
      <c r="A4177" s="12">
        <f t="shared" si="266"/>
        <v>39599</v>
      </c>
      <c r="B4177" s="8">
        <v>39598</v>
      </c>
      <c r="C4177" s="3">
        <v>25.954000000000001</v>
      </c>
      <c r="D4177" s="143"/>
      <c r="F4177" s="11">
        <f t="shared" si="267"/>
        <v>39599</v>
      </c>
      <c r="G4177" s="7">
        <v>39598</v>
      </c>
      <c r="H4177" s="16">
        <v>36608.800000000003</v>
      </c>
      <c r="I4177" s="17">
        <f t="shared" si="268"/>
        <v>-8.1280303923734476E-3</v>
      </c>
      <c r="J4177" s="18">
        <f t="shared" si="265"/>
        <v>0.24175133930103943</v>
      </c>
      <c r="K4177" s="139"/>
      <c r="M4177" s="93"/>
    </row>
    <row r="4178" spans="1:13">
      <c r="A4178" s="12">
        <f t="shared" si="266"/>
        <v>39629</v>
      </c>
      <c r="B4178" s="8">
        <v>39601</v>
      </c>
      <c r="C4178" s="3">
        <v>26.312999999999999</v>
      </c>
      <c r="D4178" s="143"/>
      <c r="F4178" s="11">
        <f t="shared" si="267"/>
        <v>39629</v>
      </c>
      <c r="G4178" s="7">
        <v>39601</v>
      </c>
      <c r="H4178" s="16">
        <v>36678.04</v>
      </c>
      <c r="I4178" s="17">
        <f t="shared" si="268"/>
        <v>1.8895621806442465E-3</v>
      </c>
      <c r="J4178" s="18">
        <f t="shared" si="265"/>
        <v>0.24177620816633213</v>
      </c>
      <c r="K4178" s="139"/>
      <c r="M4178" s="93"/>
    </row>
    <row r="4179" spans="1:13">
      <c r="A4179" s="12">
        <f t="shared" si="266"/>
        <v>39629</v>
      </c>
      <c r="B4179" s="8">
        <v>39602</v>
      </c>
      <c r="C4179" s="3">
        <v>27.552</v>
      </c>
      <c r="D4179" s="143"/>
      <c r="F4179" s="11">
        <f t="shared" si="267"/>
        <v>39629</v>
      </c>
      <c r="G4179" s="7">
        <v>39602</v>
      </c>
      <c r="H4179" s="16">
        <v>36106.11</v>
      </c>
      <c r="I4179" s="17">
        <f t="shared" si="268"/>
        <v>-1.571610775117303E-2</v>
      </c>
      <c r="J4179" s="18">
        <f t="shared" si="265"/>
        <v>0.23959289958797222</v>
      </c>
      <c r="K4179" s="139"/>
      <c r="M4179" s="93"/>
    </row>
    <row r="4180" spans="1:13">
      <c r="A4180" s="12">
        <f t="shared" si="266"/>
        <v>39629</v>
      </c>
      <c r="B4180" s="8">
        <v>39603</v>
      </c>
      <c r="C4180" s="3">
        <v>25.152000000000001</v>
      </c>
      <c r="D4180" s="143"/>
      <c r="F4180" s="11">
        <f t="shared" si="267"/>
        <v>39629</v>
      </c>
      <c r="G4180" s="7">
        <v>39603</v>
      </c>
      <c r="H4180" s="16">
        <v>36178.82</v>
      </c>
      <c r="I4180" s="17">
        <f t="shared" si="268"/>
        <v>2.011761636140981E-3</v>
      </c>
      <c r="J4180" s="18">
        <f t="shared" si="265"/>
        <v>0.23784000134844158</v>
      </c>
      <c r="K4180" s="139"/>
      <c r="M4180" s="93"/>
    </row>
    <row r="4181" spans="1:13">
      <c r="A4181" s="12">
        <f t="shared" si="266"/>
        <v>39629</v>
      </c>
      <c r="B4181" s="8">
        <v>39604</v>
      </c>
      <c r="C4181" s="3">
        <v>26.48</v>
      </c>
      <c r="D4181" s="143"/>
      <c r="F4181" s="11">
        <f t="shared" si="267"/>
        <v>39629</v>
      </c>
      <c r="G4181" s="7">
        <v>39604</v>
      </c>
      <c r="H4181" s="16">
        <v>35826.589999999997</v>
      </c>
      <c r="I4181" s="17">
        <f t="shared" si="268"/>
        <v>-9.7835095871413001E-3</v>
      </c>
      <c r="J4181" s="18">
        <f t="shared" si="265"/>
        <v>0.23822942036700356</v>
      </c>
      <c r="K4181" s="139"/>
      <c r="M4181" s="93"/>
    </row>
    <row r="4182" spans="1:13">
      <c r="A4182" s="12">
        <f t="shared" si="266"/>
        <v>39629</v>
      </c>
      <c r="B4182" s="8">
        <v>39605</v>
      </c>
      <c r="C4182" s="3">
        <v>25.678999999999998</v>
      </c>
      <c r="D4182" s="143"/>
      <c r="F4182" s="11">
        <f t="shared" si="267"/>
        <v>39629</v>
      </c>
      <c r="G4182" s="7">
        <v>39605</v>
      </c>
      <c r="H4182" s="16">
        <v>36225.050000000003</v>
      </c>
      <c r="I4182" s="17">
        <f t="shared" si="268"/>
        <v>1.1060513324163126E-2</v>
      </c>
      <c r="J4182" s="18">
        <f t="shared" si="265"/>
        <v>0.23217889548114265</v>
      </c>
      <c r="K4182" s="139"/>
      <c r="M4182" s="93"/>
    </row>
    <row r="4183" spans="1:13">
      <c r="A4183" s="12">
        <f t="shared" si="266"/>
        <v>39629</v>
      </c>
      <c r="B4183" s="8">
        <v>39608</v>
      </c>
      <c r="C4183" s="3">
        <v>25.678999999999998</v>
      </c>
      <c r="D4183" s="143"/>
      <c r="F4183" s="11">
        <f t="shared" si="267"/>
        <v>39629</v>
      </c>
      <c r="G4183" s="7">
        <v>39608</v>
      </c>
      <c r="H4183" s="16">
        <v>36226.050000000003</v>
      </c>
      <c r="I4183" s="17">
        <f t="shared" si="268"/>
        <v>2.7604825877442757E-5</v>
      </c>
      <c r="J4183" s="18">
        <f t="shared" si="265"/>
        <v>0.23205528144276577</v>
      </c>
      <c r="K4183" s="139"/>
      <c r="M4183" s="93"/>
    </row>
    <row r="4184" spans="1:13">
      <c r="A4184" s="12">
        <f t="shared" si="266"/>
        <v>39629</v>
      </c>
      <c r="B4184" s="8">
        <v>39609</v>
      </c>
      <c r="C4184" s="3">
        <v>29.939</v>
      </c>
      <c r="D4184" s="143"/>
      <c r="F4184" s="11">
        <f t="shared" si="267"/>
        <v>39629</v>
      </c>
      <c r="G4184" s="7">
        <v>39609</v>
      </c>
      <c r="H4184" s="16">
        <v>35223.760000000002</v>
      </c>
      <c r="I4184" s="17">
        <f t="shared" si="268"/>
        <v>-2.8057618399905671E-2</v>
      </c>
      <c r="J4184" s="18">
        <f t="shared" si="265"/>
        <v>0.23575523360664752</v>
      </c>
      <c r="K4184" s="139"/>
      <c r="M4184" s="93"/>
    </row>
    <row r="4185" spans="1:13">
      <c r="A4185" s="12">
        <f t="shared" si="266"/>
        <v>39629</v>
      </c>
      <c r="B4185" s="8">
        <v>39610</v>
      </c>
      <c r="C4185" s="3">
        <v>27.981999999999999</v>
      </c>
      <c r="D4185" s="143"/>
      <c r="F4185" s="11">
        <f t="shared" si="267"/>
        <v>39629</v>
      </c>
      <c r="G4185" s="7">
        <v>39610</v>
      </c>
      <c r="H4185" s="16">
        <v>35418.81</v>
      </c>
      <c r="I4185" s="17">
        <f t="shared" si="268"/>
        <v>5.5221800583410922E-3</v>
      </c>
      <c r="J4185" s="18">
        <f t="shared" si="265"/>
        <v>0.22978807687872044</v>
      </c>
      <c r="K4185" s="139"/>
      <c r="M4185" s="93"/>
    </row>
    <row r="4186" spans="1:13">
      <c r="A4186" s="12">
        <f t="shared" si="266"/>
        <v>39629</v>
      </c>
      <c r="B4186" s="8">
        <v>39611</v>
      </c>
      <c r="C4186" s="3">
        <v>31.033999999999999</v>
      </c>
      <c r="D4186" s="143"/>
      <c r="F4186" s="11">
        <f t="shared" si="267"/>
        <v>39629</v>
      </c>
      <c r="G4186" s="7">
        <v>39611</v>
      </c>
      <c r="H4186" s="16">
        <v>34524.080000000002</v>
      </c>
      <c r="I4186" s="17">
        <f t="shared" si="268"/>
        <v>-2.5585983369035285E-2</v>
      </c>
      <c r="J4186" s="18">
        <f t="shared" si="265"/>
        <v>0.23369547887461506</v>
      </c>
      <c r="K4186" s="139"/>
      <c r="M4186" s="93"/>
    </row>
    <row r="4187" spans="1:13">
      <c r="A4187" s="12">
        <f t="shared" si="266"/>
        <v>39629</v>
      </c>
      <c r="B4187" s="8">
        <v>39612</v>
      </c>
      <c r="C4187" s="3">
        <v>30.582000000000001</v>
      </c>
      <c r="D4187" s="143"/>
      <c r="F4187" s="11">
        <f t="shared" si="267"/>
        <v>39629</v>
      </c>
      <c r="G4187" s="7">
        <v>39612</v>
      </c>
      <c r="H4187" s="16">
        <v>34841.81</v>
      </c>
      <c r="I4187" s="17">
        <f t="shared" si="268"/>
        <v>9.1610508310976235E-3</v>
      </c>
      <c r="J4187" s="18">
        <f t="shared" si="265"/>
        <v>0.23346670376497697</v>
      </c>
      <c r="K4187" s="139"/>
      <c r="M4187" s="93"/>
    </row>
    <row r="4188" spans="1:13">
      <c r="A4188" s="12">
        <f t="shared" si="266"/>
        <v>39629</v>
      </c>
      <c r="B4188" s="8">
        <v>39615</v>
      </c>
      <c r="C4188" s="3">
        <v>28.850999999999999</v>
      </c>
      <c r="D4188" s="143"/>
      <c r="F4188" s="11">
        <f t="shared" si="267"/>
        <v>39629</v>
      </c>
      <c r="G4188" s="7">
        <v>39615</v>
      </c>
      <c r="H4188" s="16">
        <v>34800.019999999997</v>
      </c>
      <c r="I4188" s="17">
        <f t="shared" si="268"/>
        <v>-1.2001409215116185E-3</v>
      </c>
      <c r="J4188" s="18">
        <f t="shared" si="265"/>
        <v>0.230929297866205</v>
      </c>
      <c r="K4188" s="139"/>
      <c r="M4188" s="93"/>
    </row>
    <row r="4189" spans="1:13">
      <c r="A4189" s="12">
        <f t="shared" si="266"/>
        <v>39629</v>
      </c>
      <c r="B4189" s="8">
        <v>39616</v>
      </c>
      <c r="C4189" s="3">
        <v>27.349</v>
      </c>
      <c r="D4189" s="143"/>
      <c r="F4189" s="11">
        <f t="shared" si="267"/>
        <v>39629</v>
      </c>
      <c r="G4189" s="7">
        <v>39616</v>
      </c>
      <c r="H4189" s="16">
        <v>35128.449999999997</v>
      </c>
      <c r="I4189" s="17">
        <f t="shared" si="268"/>
        <v>9.3933819782408123E-3</v>
      </c>
      <c r="J4189" s="18">
        <f t="shared" ref="J4189:J4252" si="269">IF(ISNUMBER(I4189),STDEV(I4100:I4189)*SQRT(252),"")</f>
        <v>0.23047137759735251</v>
      </c>
      <c r="K4189" s="139"/>
      <c r="M4189" s="93"/>
    </row>
    <row r="4190" spans="1:13">
      <c r="A4190" s="12">
        <f t="shared" si="266"/>
        <v>39629</v>
      </c>
      <c r="B4190" s="8">
        <v>39617</v>
      </c>
      <c r="C4190" s="3">
        <v>27.324000000000002</v>
      </c>
      <c r="D4190" s="143"/>
      <c r="F4190" s="11">
        <f t="shared" si="267"/>
        <v>39629</v>
      </c>
      <c r="G4190" s="7">
        <v>39617</v>
      </c>
      <c r="H4190" s="16">
        <v>35260.480000000003</v>
      </c>
      <c r="I4190" s="17">
        <f t="shared" si="268"/>
        <v>3.7514465653056992E-3</v>
      </c>
      <c r="J4190" s="18">
        <f t="shared" si="269"/>
        <v>0.22970719818965551</v>
      </c>
      <c r="K4190" s="139"/>
      <c r="M4190" s="93"/>
    </row>
    <row r="4191" spans="1:13">
      <c r="A4191" s="12">
        <f t="shared" si="266"/>
        <v>39629</v>
      </c>
      <c r="B4191" s="8">
        <v>39618</v>
      </c>
      <c r="C4191" s="3">
        <v>27.087</v>
      </c>
      <c r="D4191" s="143"/>
      <c r="F4191" s="11">
        <f t="shared" si="267"/>
        <v>39629</v>
      </c>
      <c r="G4191" s="7">
        <v>39618</v>
      </c>
      <c r="H4191" s="16">
        <v>34765.300000000003</v>
      </c>
      <c r="I4191" s="17">
        <f t="shared" si="268"/>
        <v>-1.4143027154087155E-2</v>
      </c>
      <c r="J4191" s="18">
        <f t="shared" si="269"/>
        <v>0.22684013159470021</v>
      </c>
      <c r="K4191" s="139"/>
      <c r="M4191" s="93"/>
    </row>
    <row r="4192" spans="1:13">
      <c r="A4192" s="12">
        <f t="shared" si="266"/>
        <v>39629</v>
      </c>
      <c r="B4192" s="8">
        <v>39619</v>
      </c>
      <c r="C4192" s="3">
        <v>29.645</v>
      </c>
      <c r="D4192" s="143"/>
      <c r="F4192" s="11">
        <f t="shared" si="267"/>
        <v>39629</v>
      </c>
      <c r="G4192" s="7">
        <v>39619</v>
      </c>
      <c r="H4192" s="16">
        <v>34260.730000000003</v>
      </c>
      <c r="I4192" s="17">
        <f t="shared" si="268"/>
        <v>-1.4619962565994861E-2</v>
      </c>
      <c r="J4192" s="18">
        <f t="shared" si="269"/>
        <v>0.22698640069109904</v>
      </c>
      <c r="K4192" s="139"/>
      <c r="M4192" s="93"/>
    </row>
    <row r="4193" spans="1:13">
      <c r="A4193" s="12">
        <f t="shared" si="266"/>
        <v>39629</v>
      </c>
      <c r="B4193" s="8">
        <v>39622</v>
      </c>
      <c r="C4193" s="3">
        <v>29.17</v>
      </c>
      <c r="D4193" s="143"/>
      <c r="F4193" s="11">
        <f t="shared" si="267"/>
        <v>39629</v>
      </c>
      <c r="G4193" s="7">
        <v>39622</v>
      </c>
      <c r="H4193" s="16">
        <v>34230.83</v>
      </c>
      <c r="I4193" s="17">
        <f t="shared" si="268"/>
        <v>-8.7310033234488395E-4</v>
      </c>
      <c r="J4193" s="18">
        <f t="shared" si="269"/>
        <v>0.22670758186686674</v>
      </c>
      <c r="K4193" s="139"/>
      <c r="M4193" s="93"/>
    </row>
    <row r="4194" spans="1:13">
      <c r="A4194" s="12">
        <f t="shared" si="266"/>
        <v>39629</v>
      </c>
      <c r="B4194" s="8">
        <v>39623</v>
      </c>
      <c r="C4194" s="3">
        <v>27.088000000000001</v>
      </c>
      <c r="D4194" s="143"/>
      <c r="F4194" s="11">
        <f t="shared" si="267"/>
        <v>39629</v>
      </c>
      <c r="G4194" s="7">
        <v>39623</v>
      </c>
      <c r="H4194" s="16">
        <v>34362.78</v>
      </c>
      <c r="I4194" s="17">
        <f t="shared" si="268"/>
        <v>3.8473018917456717E-3</v>
      </c>
      <c r="J4194" s="18">
        <f t="shared" si="269"/>
        <v>0.22602831049450745</v>
      </c>
      <c r="K4194" s="139"/>
      <c r="M4194" s="93"/>
    </row>
    <row r="4195" spans="1:13">
      <c r="A4195" s="12">
        <f t="shared" si="266"/>
        <v>39629</v>
      </c>
      <c r="B4195" s="8">
        <v>39624</v>
      </c>
      <c r="C4195" s="3">
        <v>26.832999999999998</v>
      </c>
      <c r="D4195" s="143"/>
      <c r="F4195" s="11">
        <f t="shared" si="267"/>
        <v>39629</v>
      </c>
      <c r="G4195" s="7">
        <v>39624</v>
      </c>
      <c r="H4195" s="16">
        <v>34022.089999999997</v>
      </c>
      <c r="I4195" s="17">
        <f t="shared" si="268"/>
        <v>-9.9639823447518778E-3</v>
      </c>
      <c r="J4195" s="18">
        <f t="shared" si="269"/>
        <v>0.22373555454127456</v>
      </c>
      <c r="K4195" s="139"/>
      <c r="M4195" s="93"/>
    </row>
    <row r="4196" spans="1:13">
      <c r="A4196" s="12">
        <f t="shared" si="266"/>
        <v>39629</v>
      </c>
      <c r="B4196" s="8">
        <v>39625</v>
      </c>
      <c r="C4196" s="3">
        <v>25.427</v>
      </c>
      <c r="D4196" s="143"/>
      <c r="F4196" s="11">
        <f t="shared" si="267"/>
        <v>39629</v>
      </c>
      <c r="G4196" s="7">
        <v>39625</v>
      </c>
      <c r="H4196" s="16">
        <v>34473.269999999997</v>
      </c>
      <c r="I4196" s="17">
        <f t="shared" si="268"/>
        <v>1.3174221598431421E-2</v>
      </c>
      <c r="J4196" s="18">
        <f t="shared" si="269"/>
        <v>0.22324398941662812</v>
      </c>
      <c r="K4196" s="139"/>
      <c r="M4196" s="93"/>
    </row>
    <row r="4197" spans="1:13">
      <c r="A4197" s="12">
        <f t="shared" si="266"/>
        <v>39629</v>
      </c>
      <c r="B4197" s="8">
        <v>39626</v>
      </c>
      <c r="C4197" s="3">
        <v>27.536000000000001</v>
      </c>
      <c r="D4197" s="143"/>
      <c r="F4197" s="11">
        <f t="shared" si="267"/>
        <v>39629</v>
      </c>
      <c r="G4197" s="7">
        <v>39626</v>
      </c>
      <c r="H4197" s="16">
        <v>34020.75</v>
      </c>
      <c r="I4197" s="17">
        <f t="shared" si="268"/>
        <v>-1.3213608549363326E-2</v>
      </c>
      <c r="J4197" s="18">
        <f t="shared" si="269"/>
        <v>0.22419430331204676</v>
      </c>
      <c r="K4197" s="139"/>
      <c r="M4197" s="93"/>
    </row>
    <row r="4198" spans="1:13">
      <c r="A4198" s="12">
        <f t="shared" ref="A4198:A4261" si="270">EOMONTH(B4198,0)</f>
        <v>39629</v>
      </c>
      <c r="B4198" s="8">
        <v>39629</v>
      </c>
      <c r="C4198" s="3">
        <v>28.765999999999998</v>
      </c>
      <c r="D4198" s="143"/>
      <c r="F4198" s="11">
        <f t="shared" si="267"/>
        <v>39629</v>
      </c>
      <c r="G4198" s="7">
        <v>39629</v>
      </c>
      <c r="H4198" s="16">
        <v>33877.33</v>
      </c>
      <c r="I4198" s="17">
        <f t="shared" si="268"/>
        <v>-4.2245734577937375E-3</v>
      </c>
      <c r="J4198" s="18">
        <f t="shared" si="269"/>
        <v>0.2231690233177322</v>
      </c>
      <c r="K4198" s="139"/>
      <c r="M4198" s="93"/>
    </row>
    <row r="4199" spans="1:13">
      <c r="A4199" s="12">
        <f t="shared" si="270"/>
        <v>39660</v>
      </c>
      <c r="B4199" s="8">
        <v>39630</v>
      </c>
      <c r="C4199" s="3">
        <v>29.023</v>
      </c>
      <c r="D4199" s="143"/>
      <c r="F4199" s="11">
        <f t="shared" si="267"/>
        <v>39660</v>
      </c>
      <c r="G4199" s="7">
        <v>39630</v>
      </c>
      <c r="H4199" s="16">
        <v>33382.89</v>
      </c>
      <c r="I4199" s="17">
        <f t="shared" si="268"/>
        <v>-1.4702565846638463E-2</v>
      </c>
      <c r="J4199" s="18">
        <f t="shared" si="269"/>
        <v>0.22381291076112578</v>
      </c>
      <c r="K4199" s="139"/>
      <c r="M4199" s="93"/>
    </row>
    <row r="4200" spans="1:13">
      <c r="A4200" s="12">
        <f t="shared" si="270"/>
        <v>39660</v>
      </c>
      <c r="B4200" s="8">
        <v>39631</v>
      </c>
      <c r="C4200" s="3">
        <v>29.777999999999999</v>
      </c>
      <c r="D4200" s="143"/>
      <c r="F4200" s="11">
        <f t="shared" si="267"/>
        <v>39660</v>
      </c>
      <c r="G4200" s="7">
        <v>39631</v>
      </c>
      <c r="H4200" s="16">
        <v>33097.49</v>
      </c>
      <c r="I4200" s="17">
        <f t="shared" si="268"/>
        <v>-8.5860445836507971E-3</v>
      </c>
      <c r="J4200" s="18">
        <f t="shared" si="269"/>
        <v>0.22185612690684767</v>
      </c>
      <c r="K4200" s="139"/>
      <c r="M4200" s="93"/>
    </row>
    <row r="4201" spans="1:13">
      <c r="A4201" s="12">
        <f t="shared" si="270"/>
        <v>39660</v>
      </c>
      <c r="B4201" s="8">
        <v>39632</v>
      </c>
      <c r="C4201" s="3">
        <v>31.794</v>
      </c>
      <c r="D4201" s="143"/>
      <c r="F4201" s="11">
        <f t="shared" si="267"/>
        <v>39660</v>
      </c>
      <c r="G4201" s="7">
        <v>39632</v>
      </c>
      <c r="H4201" s="16">
        <v>32467.82</v>
      </c>
      <c r="I4201" s="17">
        <f t="shared" si="268"/>
        <v>-1.9208003728611422E-2</v>
      </c>
      <c r="J4201" s="18">
        <f t="shared" si="269"/>
        <v>0.22173564828676268</v>
      </c>
      <c r="K4201" s="139"/>
      <c r="M4201" s="93"/>
    </row>
    <row r="4202" spans="1:13">
      <c r="A4202" s="12">
        <f t="shared" si="270"/>
        <v>39660</v>
      </c>
      <c r="B4202" s="8">
        <v>39633</v>
      </c>
      <c r="C4202" s="3">
        <v>27.344000000000001</v>
      </c>
      <c r="D4202" s="143"/>
      <c r="F4202" s="11">
        <f t="shared" si="267"/>
        <v>39660</v>
      </c>
      <c r="G4202" s="7">
        <v>39633</v>
      </c>
      <c r="H4202" s="16">
        <v>33014.99</v>
      </c>
      <c r="I4202" s="17">
        <f t="shared" si="268"/>
        <v>1.671225579046998E-2</v>
      </c>
      <c r="J4202" s="18">
        <f t="shared" si="269"/>
        <v>0.22274267223038841</v>
      </c>
      <c r="K4202" s="139"/>
      <c r="M4202" s="93"/>
    </row>
    <row r="4203" spans="1:13">
      <c r="A4203" s="12">
        <f t="shared" si="270"/>
        <v>39660</v>
      </c>
      <c r="B4203" s="8">
        <v>39636</v>
      </c>
      <c r="C4203" s="3">
        <v>28.074000000000002</v>
      </c>
      <c r="D4203" s="143"/>
      <c r="F4203" s="11">
        <f t="shared" si="267"/>
        <v>39660</v>
      </c>
      <c r="G4203" s="7">
        <v>39636</v>
      </c>
      <c r="H4203" s="16">
        <v>32493.96</v>
      </c>
      <c r="I4203" s="17">
        <f t="shared" si="268"/>
        <v>-1.5907474843554939E-2</v>
      </c>
      <c r="J4203" s="18">
        <f t="shared" si="269"/>
        <v>0.21953872958624687</v>
      </c>
      <c r="K4203" s="139"/>
      <c r="M4203" s="93"/>
    </row>
    <row r="4204" spans="1:13">
      <c r="A4204" s="12">
        <f t="shared" si="270"/>
        <v>39660</v>
      </c>
      <c r="B4204" s="8">
        <v>39637</v>
      </c>
      <c r="C4204" s="3">
        <v>29.056000000000001</v>
      </c>
      <c r="D4204" s="143"/>
      <c r="F4204" s="11">
        <f t="shared" si="267"/>
        <v>39660</v>
      </c>
      <c r="G4204" s="7">
        <v>39637</v>
      </c>
      <c r="H4204" s="16">
        <v>32046.21</v>
      </c>
      <c r="I4204" s="17">
        <f t="shared" si="268"/>
        <v>-1.3875302266144734E-2</v>
      </c>
      <c r="J4204" s="18">
        <f t="shared" si="269"/>
        <v>0.22057137020694478</v>
      </c>
      <c r="K4204" s="139"/>
      <c r="M4204" s="93"/>
    </row>
    <row r="4205" spans="1:13">
      <c r="A4205" s="12">
        <f t="shared" si="270"/>
        <v>39660</v>
      </c>
      <c r="B4205" s="8">
        <v>39638</v>
      </c>
      <c r="C4205" s="3">
        <v>26.393000000000001</v>
      </c>
      <c r="D4205" s="143"/>
      <c r="F4205" s="11">
        <f t="shared" si="267"/>
        <v>39660</v>
      </c>
      <c r="G4205" s="7">
        <v>39638</v>
      </c>
      <c r="H4205" s="16">
        <v>32558.82</v>
      </c>
      <c r="I4205" s="17">
        <f t="shared" si="268"/>
        <v>1.5869376047221016E-2</v>
      </c>
      <c r="J4205" s="18">
        <f t="shared" si="269"/>
        <v>0.22233536865019185</v>
      </c>
      <c r="K4205" s="139"/>
      <c r="M4205" s="93"/>
    </row>
    <row r="4206" spans="1:13">
      <c r="A4206" s="12">
        <f t="shared" si="270"/>
        <v>39660</v>
      </c>
      <c r="B4206" s="8">
        <v>39639</v>
      </c>
      <c r="C4206" s="3">
        <v>27.010999999999999</v>
      </c>
      <c r="D4206" s="143"/>
      <c r="F4206" s="11">
        <f t="shared" si="267"/>
        <v>39660</v>
      </c>
      <c r="G4206" s="7">
        <v>39639</v>
      </c>
      <c r="H4206" s="16">
        <v>32074.04</v>
      </c>
      <c r="I4206" s="17">
        <f t="shared" si="268"/>
        <v>-1.5001319489501966E-2</v>
      </c>
      <c r="J4206" s="18">
        <f t="shared" si="269"/>
        <v>0.22274295406482431</v>
      </c>
      <c r="K4206" s="139"/>
      <c r="M4206" s="93"/>
    </row>
    <row r="4207" spans="1:13">
      <c r="A4207" s="12">
        <f t="shared" si="270"/>
        <v>39660</v>
      </c>
      <c r="B4207" s="8">
        <v>39640</v>
      </c>
      <c r="C4207" s="3">
        <v>27.038</v>
      </c>
      <c r="D4207" s="143"/>
      <c r="F4207" s="11">
        <f t="shared" si="267"/>
        <v>39660</v>
      </c>
      <c r="G4207" s="7">
        <v>39640</v>
      </c>
      <c r="H4207" s="16">
        <v>32350.32</v>
      </c>
      <c r="I4207" s="17">
        <f t="shared" si="268"/>
        <v>8.5769325044485409E-3</v>
      </c>
      <c r="J4207" s="18">
        <f t="shared" si="269"/>
        <v>0.21710071986405105</v>
      </c>
      <c r="K4207" s="139"/>
      <c r="M4207" s="93"/>
    </row>
    <row r="4208" spans="1:13">
      <c r="A4208" s="12">
        <f t="shared" si="270"/>
        <v>39660</v>
      </c>
      <c r="B4208" s="8">
        <v>39643</v>
      </c>
      <c r="C4208" s="3">
        <v>27.835999999999999</v>
      </c>
      <c r="D4208" s="143"/>
      <c r="F4208" s="11">
        <f t="shared" si="267"/>
        <v>39660</v>
      </c>
      <c r="G4208" s="7">
        <v>39643</v>
      </c>
      <c r="H4208" s="16">
        <v>31965.68</v>
      </c>
      <c r="I4208" s="17">
        <f t="shared" si="268"/>
        <v>-1.1961085446278222E-2</v>
      </c>
      <c r="J4208" s="18">
        <f t="shared" si="269"/>
        <v>0.21640099590064296</v>
      </c>
      <c r="K4208" s="139"/>
      <c r="M4208" s="93"/>
    </row>
    <row r="4209" spans="1:13">
      <c r="A4209" s="12">
        <f t="shared" si="270"/>
        <v>39660</v>
      </c>
      <c r="B4209" s="8">
        <v>39644</v>
      </c>
      <c r="C4209" s="3">
        <v>29.565999999999999</v>
      </c>
      <c r="D4209" s="143"/>
      <c r="F4209" s="11">
        <f t="shared" si="267"/>
        <v>39660</v>
      </c>
      <c r="G4209" s="7">
        <v>39644</v>
      </c>
      <c r="H4209" s="16">
        <v>31284.54</v>
      </c>
      <c r="I4209" s="17">
        <f t="shared" si="268"/>
        <v>-2.1538781449869128E-2</v>
      </c>
      <c r="J4209" s="18">
        <f t="shared" si="269"/>
        <v>0.21881450946361244</v>
      </c>
      <c r="K4209" s="139"/>
      <c r="M4209" s="93"/>
    </row>
    <row r="4210" spans="1:13">
      <c r="A4210" s="12">
        <f t="shared" si="270"/>
        <v>39660</v>
      </c>
      <c r="B4210" s="8">
        <v>39645</v>
      </c>
      <c r="C4210" s="3">
        <v>29.856999999999999</v>
      </c>
      <c r="D4210" s="143"/>
      <c r="F4210" s="11">
        <f t="shared" si="267"/>
        <v>39660</v>
      </c>
      <c r="G4210" s="7">
        <v>39645</v>
      </c>
      <c r="H4210" s="16">
        <v>31640.41</v>
      </c>
      <c r="I4210" s="17">
        <f t="shared" si="268"/>
        <v>1.1311055285967991E-2</v>
      </c>
      <c r="J4210" s="18">
        <f t="shared" si="269"/>
        <v>0.21581277904233989</v>
      </c>
      <c r="K4210" s="139"/>
      <c r="M4210" s="93"/>
    </row>
    <row r="4211" spans="1:13">
      <c r="A4211" s="12">
        <f t="shared" si="270"/>
        <v>39660</v>
      </c>
      <c r="B4211" s="8">
        <v>39646</v>
      </c>
      <c r="C4211" s="3">
        <v>27.251000000000001</v>
      </c>
      <c r="D4211" s="143"/>
      <c r="F4211" s="11">
        <f t="shared" si="267"/>
        <v>39660</v>
      </c>
      <c r="G4211" s="7">
        <v>39646</v>
      </c>
      <c r="H4211" s="16">
        <v>31837.98</v>
      </c>
      <c r="I4211" s="17">
        <f t="shared" si="268"/>
        <v>6.224815656432005E-3</v>
      </c>
      <c r="J4211" s="18">
        <f t="shared" si="269"/>
        <v>0.21266098805458358</v>
      </c>
      <c r="K4211" s="139"/>
      <c r="M4211" s="93"/>
    </row>
    <row r="4212" spans="1:13">
      <c r="A4212" s="12">
        <f t="shared" si="270"/>
        <v>39660</v>
      </c>
      <c r="B4212" s="8">
        <v>39647</v>
      </c>
      <c r="C4212" s="3">
        <v>28.532</v>
      </c>
      <c r="D4212" s="143"/>
      <c r="F4212" s="11">
        <f t="shared" si="267"/>
        <v>39660</v>
      </c>
      <c r="G4212" s="7">
        <v>39647</v>
      </c>
      <c r="H4212" s="16">
        <v>31441.919999999998</v>
      </c>
      <c r="I4212" s="17">
        <f t="shared" si="268"/>
        <v>-1.2517882353906232E-2</v>
      </c>
      <c r="J4212" s="18">
        <f t="shared" si="269"/>
        <v>0.21215391105836104</v>
      </c>
      <c r="K4212" s="139"/>
      <c r="M4212" s="93"/>
    </row>
    <row r="4213" spans="1:13">
      <c r="A4213" s="12">
        <f t="shared" si="270"/>
        <v>39660</v>
      </c>
      <c r="B4213" s="8">
        <v>39650</v>
      </c>
      <c r="C4213" s="3">
        <v>26.623000000000001</v>
      </c>
      <c r="D4213" s="143"/>
      <c r="F4213" s="11">
        <f t="shared" si="267"/>
        <v>39660</v>
      </c>
      <c r="G4213" s="7">
        <v>39650</v>
      </c>
      <c r="H4213" s="16">
        <v>32555.200000000001</v>
      </c>
      <c r="I4213" s="17">
        <f t="shared" si="268"/>
        <v>3.4795075720822806E-2</v>
      </c>
      <c r="J4213" s="18">
        <f t="shared" si="269"/>
        <v>0.21687879870715926</v>
      </c>
      <c r="K4213" s="139"/>
      <c r="M4213" s="93"/>
    </row>
    <row r="4214" spans="1:13">
      <c r="A4214" s="12">
        <f t="shared" si="270"/>
        <v>39660</v>
      </c>
      <c r="B4214" s="8">
        <v>39651</v>
      </c>
      <c r="C4214" s="3">
        <v>26.364999999999998</v>
      </c>
      <c r="D4214" s="143"/>
      <c r="F4214" s="11">
        <f t="shared" si="267"/>
        <v>39660</v>
      </c>
      <c r="G4214" s="7">
        <v>39651</v>
      </c>
      <c r="H4214" s="16">
        <v>32516.959999999999</v>
      </c>
      <c r="I4214" s="17">
        <f t="shared" si="268"/>
        <v>-1.1753107443158099E-3</v>
      </c>
      <c r="J4214" s="18">
        <f t="shared" si="269"/>
        <v>0.21688682458047709</v>
      </c>
      <c r="K4214" s="139"/>
      <c r="M4214" s="93"/>
    </row>
    <row r="4215" spans="1:13">
      <c r="A4215" s="12">
        <f t="shared" si="270"/>
        <v>39660</v>
      </c>
      <c r="B4215" s="8">
        <v>39652</v>
      </c>
      <c r="C4215" s="3">
        <v>24.623000000000001</v>
      </c>
      <c r="D4215" s="143"/>
      <c r="F4215" s="11">
        <f t="shared" si="267"/>
        <v>39660</v>
      </c>
      <c r="G4215" s="7">
        <v>39652</v>
      </c>
      <c r="H4215" s="16">
        <v>33162.660000000003</v>
      </c>
      <c r="I4215" s="17">
        <f t="shared" si="268"/>
        <v>1.9662744803758164E-2</v>
      </c>
      <c r="J4215" s="18">
        <f t="shared" si="269"/>
        <v>0.20916949596176346</v>
      </c>
      <c r="K4215" s="139"/>
      <c r="M4215" s="93"/>
    </row>
    <row r="4216" spans="1:13">
      <c r="A4216" s="12">
        <f t="shared" si="270"/>
        <v>39660</v>
      </c>
      <c r="B4216" s="8">
        <v>39653</v>
      </c>
      <c r="C4216" s="3">
        <v>24.661999999999999</v>
      </c>
      <c r="D4216" s="143"/>
      <c r="F4216" s="11">
        <f t="shared" si="267"/>
        <v>39660</v>
      </c>
      <c r="G4216" s="7">
        <v>39653</v>
      </c>
      <c r="H4216" s="16">
        <v>33415.019999999997</v>
      </c>
      <c r="I4216" s="17">
        <f t="shared" si="268"/>
        <v>7.5809553175032142E-3</v>
      </c>
      <c r="J4216" s="18">
        <f t="shared" si="269"/>
        <v>0.20322153027432777</v>
      </c>
      <c r="K4216" s="139"/>
      <c r="M4216" s="93"/>
    </row>
    <row r="4217" spans="1:13">
      <c r="A4217" s="12">
        <f t="shared" si="270"/>
        <v>39660</v>
      </c>
      <c r="B4217" s="8">
        <v>39654</v>
      </c>
      <c r="C4217" s="3">
        <v>27.654</v>
      </c>
      <c r="D4217" s="143"/>
      <c r="F4217" s="11">
        <f t="shared" si="267"/>
        <v>39660</v>
      </c>
      <c r="G4217" s="7">
        <v>39654</v>
      </c>
      <c r="H4217" s="16">
        <v>32287.47</v>
      </c>
      <c r="I4217" s="17">
        <f t="shared" si="268"/>
        <v>-3.4326270227068321E-2</v>
      </c>
      <c r="J4217" s="18">
        <f t="shared" si="269"/>
        <v>0.21124502116434876</v>
      </c>
      <c r="K4217" s="139"/>
      <c r="M4217" s="93"/>
    </row>
    <row r="4218" spans="1:13">
      <c r="A4218" s="12">
        <f t="shared" si="270"/>
        <v>39660</v>
      </c>
      <c r="B4218" s="8">
        <v>39657</v>
      </c>
      <c r="C4218" s="3">
        <v>28.387</v>
      </c>
      <c r="D4218" s="143"/>
      <c r="F4218" s="11">
        <f t="shared" si="267"/>
        <v>39660</v>
      </c>
      <c r="G4218" s="7">
        <v>39657</v>
      </c>
      <c r="H4218" s="16">
        <v>31976.02</v>
      </c>
      <c r="I4218" s="17">
        <f t="shared" si="268"/>
        <v>-9.6929823914499221E-3</v>
      </c>
      <c r="J4218" s="18">
        <f t="shared" si="269"/>
        <v>0.2118352174213623</v>
      </c>
      <c r="K4218" s="139"/>
      <c r="M4218" s="93"/>
    </row>
    <row r="4219" spans="1:13">
      <c r="A4219" s="12">
        <f t="shared" si="270"/>
        <v>39660</v>
      </c>
      <c r="B4219" s="8">
        <v>39658</v>
      </c>
      <c r="C4219" s="3">
        <v>30.292999999999999</v>
      </c>
      <c r="D4219" s="143"/>
      <c r="F4219" s="11">
        <f t="shared" si="267"/>
        <v>39660</v>
      </c>
      <c r="G4219" s="7">
        <v>39658</v>
      </c>
      <c r="H4219" s="16">
        <v>31489.59</v>
      </c>
      <c r="I4219" s="17">
        <f t="shared" si="268"/>
        <v>-1.5329231856107638E-2</v>
      </c>
      <c r="J4219" s="18">
        <f t="shared" si="269"/>
        <v>0.20364100867663606</v>
      </c>
      <c r="K4219" s="139"/>
      <c r="M4219" s="93"/>
    </row>
    <row r="4220" spans="1:13">
      <c r="A4220" s="12">
        <f t="shared" si="270"/>
        <v>39660</v>
      </c>
      <c r="B4220" s="8">
        <v>39659</v>
      </c>
      <c r="C4220" s="3">
        <v>28.512</v>
      </c>
      <c r="D4220" s="143"/>
      <c r="F4220" s="11">
        <f t="shared" si="267"/>
        <v>39660</v>
      </c>
      <c r="G4220" s="7">
        <v>39659</v>
      </c>
      <c r="H4220" s="16">
        <v>32069.54</v>
      </c>
      <c r="I4220" s="17">
        <f t="shared" si="268"/>
        <v>1.8249654957047907E-2</v>
      </c>
      <c r="J4220" s="18">
        <f t="shared" si="269"/>
        <v>0.20507351360721696</v>
      </c>
      <c r="K4220" s="139"/>
      <c r="M4220" s="93"/>
    </row>
    <row r="4221" spans="1:13">
      <c r="A4221" s="12">
        <f t="shared" si="270"/>
        <v>39660</v>
      </c>
      <c r="B4221" s="8">
        <v>39660</v>
      </c>
      <c r="C4221" s="3">
        <v>26.350999999999999</v>
      </c>
      <c r="D4221" s="143"/>
      <c r="F4221" s="11">
        <f t="shared" si="267"/>
        <v>39660</v>
      </c>
      <c r="G4221" s="7">
        <v>39660</v>
      </c>
      <c r="H4221" s="16">
        <v>32334.82</v>
      </c>
      <c r="I4221" s="17">
        <f t="shared" si="268"/>
        <v>8.2379981808282862E-3</v>
      </c>
      <c r="J4221" s="18">
        <f t="shared" si="269"/>
        <v>0.20563073757510145</v>
      </c>
      <c r="K4221" s="139"/>
      <c r="M4221" s="93"/>
    </row>
    <row r="4222" spans="1:13">
      <c r="A4222" s="12">
        <f t="shared" si="270"/>
        <v>39691</v>
      </c>
      <c r="B4222" s="8">
        <v>39661</v>
      </c>
      <c r="C4222" s="3">
        <v>28.808</v>
      </c>
      <c r="D4222" s="143"/>
      <c r="F4222" s="11">
        <f t="shared" si="267"/>
        <v>39691</v>
      </c>
      <c r="G4222" s="7">
        <v>39661</v>
      </c>
      <c r="H4222" s="16">
        <v>31855.31</v>
      </c>
      <c r="I4222" s="17">
        <f t="shared" si="268"/>
        <v>-1.49405810423015E-2</v>
      </c>
      <c r="J4222" s="18">
        <f t="shared" si="269"/>
        <v>0.20693814792542478</v>
      </c>
      <c r="K4222" s="139"/>
      <c r="M4222" s="93"/>
    </row>
    <row r="4223" spans="1:13">
      <c r="A4223" s="12">
        <f t="shared" si="270"/>
        <v>39691</v>
      </c>
      <c r="B4223" s="8">
        <v>39664</v>
      </c>
      <c r="C4223" s="3">
        <v>28.308</v>
      </c>
      <c r="D4223" s="143"/>
      <c r="F4223" s="11">
        <f t="shared" si="267"/>
        <v>39691</v>
      </c>
      <c r="G4223" s="7">
        <v>39664</v>
      </c>
      <c r="H4223" s="16">
        <v>31753.29</v>
      </c>
      <c r="I4223" s="17">
        <f t="shared" si="268"/>
        <v>-3.2077450998442792E-3</v>
      </c>
      <c r="J4223" s="18">
        <f t="shared" si="269"/>
        <v>0.206953795578389</v>
      </c>
      <c r="K4223" s="139"/>
      <c r="M4223" s="93"/>
    </row>
    <row r="4224" spans="1:13">
      <c r="A4224" s="12">
        <f t="shared" si="270"/>
        <v>39691</v>
      </c>
      <c r="B4224" s="8">
        <v>39665</v>
      </c>
      <c r="C4224" s="3">
        <v>28.375</v>
      </c>
      <c r="D4224" s="143"/>
      <c r="F4224" s="11">
        <f t="shared" si="267"/>
        <v>39691</v>
      </c>
      <c r="G4224" s="7">
        <v>39665</v>
      </c>
      <c r="H4224" s="16">
        <v>31315.22</v>
      </c>
      <c r="I4224" s="17">
        <f t="shared" si="268"/>
        <v>-1.3892100677658352E-2</v>
      </c>
      <c r="J4224" s="18">
        <f t="shared" si="269"/>
        <v>0.20805355776533968</v>
      </c>
      <c r="K4224" s="139"/>
      <c r="M4224" s="93"/>
    </row>
    <row r="4225" spans="1:13">
      <c r="A4225" s="12">
        <f t="shared" si="270"/>
        <v>39691</v>
      </c>
      <c r="B4225" s="8">
        <v>39666</v>
      </c>
      <c r="C4225" s="3">
        <v>27.454000000000001</v>
      </c>
      <c r="D4225" s="143"/>
      <c r="F4225" s="11">
        <f t="shared" si="267"/>
        <v>39691</v>
      </c>
      <c r="G4225" s="7">
        <v>39666</v>
      </c>
      <c r="H4225" s="16">
        <v>32280.16</v>
      </c>
      <c r="I4225" s="17">
        <f t="shared" si="268"/>
        <v>3.0348558679062988E-2</v>
      </c>
      <c r="J4225" s="18">
        <f t="shared" si="269"/>
        <v>0.20969878200068556</v>
      </c>
      <c r="K4225" s="139"/>
      <c r="M4225" s="93"/>
    </row>
    <row r="4226" spans="1:13">
      <c r="A4226" s="12">
        <f t="shared" si="270"/>
        <v>39691</v>
      </c>
      <c r="B4226" s="8">
        <v>39667</v>
      </c>
      <c r="C4226" s="3">
        <v>26.736999999999998</v>
      </c>
      <c r="D4226" s="143"/>
      <c r="F4226" s="11">
        <f t="shared" si="267"/>
        <v>39691</v>
      </c>
      <c r="G4226" s="7">
        <v>39667</v>
      </c>
      <c r="H4226" s="16">
        <v>32373.14</v>
      </c>
      <c r="I4226" s="17">
        <f t="shared" si="268"/>
        <v>2.8762666128798655E-3</v>
      </c>
      <c r="J4226" s="18">
        <f t="shared" si="269"/>
        <v>0.20704793589635886</v>
      </c>
      <c r="K4226" s="139"/>
      <c r="M4226" s="93"/>
    </row>
    <row r="4227" spans="1:13">
      <c r="A4227" s="12">
        <f t="shared" si="270"/>
        <v>39691</v>
      </c>
      <c r="B4227" s="8">
        <v>39668</v>
      </c>
      <c r="C4227" s="3">
        <v>26.919</v>
      </c>
      <c r="D4227" s="143"/>
      <c r="F4227" s="11">
        <f t="shared" ref="F4227:F4290" si="271">EOMONTH(G4227,0)</f>
        <v>39691</v>
      </c>
      <c r="G4227" s="7">
        <v>39668</v>
      </c>
      <c r="H4227" s="16">
        <v>32390.98</v>
      </c>
      <c r="I4227" s="17">
        <f t="shared" si="268"/>
        <v>5.5092234562049893E-4</v>
      </c>
      <c r="J4227" s="18">
        <f t="shared" si="269"/>
        <v>0.20699600663638174</v>
      </c>
      <c r="K4227" s="139"/>
      <c r="M4227" s="93"/>
    </row>
    <row r="4228" spans="1:13">
      <c r="A4228" s="12">
        <f t="shared" si="270"/>
        <v>39691</v>
      </c>
      <c r="B4228" s="8">
        <v>39671</v>
      </c>
      <c r="C4228" s="3">
        <v>26.812999999999999</v>
      </c>
      <c r="D4228" s="143"/>
      <c r="F4228" s="11">
        <f t="shared" si="271"/>
        <v>39691</v>
      </c>
      <c r="G4228" s="7">
        <v>39671</v>
      </c>
      <c r="H4228" s="16">
        <v>32680.1</v>
      </c>
      <c r="I4228" s="17">
        <f t="shared" ref="I4228:I4291" si="272">IF(AND(ISNUMBER(H4227),ISNUMBER(H4228)),LN(H4228/H4227)," ")</f>
        <v>8.8863409851842844E-3</v>
      </c>
      <c r="J4228" s="18">
        <f t="shared" si="269"/>
        <v>0.20765592509622458</v>
      </c>
      <c r="K4228" s="139"/>
      <c r="M4228" s="93"/>
    </row>
    <row r="4229" spans="1:13">
      <c r="A4229" s="12">
        <f t="shared" si="270"/>
        <v>39691</v>
      </c>
      <c r="B4229" s="8">
        <v>39672</v>
      </c>
      <c r="C4229" s="3">
        <v>25.352</v>
      </c>
      <c r="D4229" s="143"/>
      <c r="F4229" s="11">
        <f t="shared" si="271"/>
        <v>39691</v>
      </c>
      <c r="G4229" s="7">
        <v>39672</v>
      </c>
      <c r="H4229" s="16">
        <v>32858.81</v>
      </c>
      <c r="I4229" s="17">
        <f t="shared" si="272"/>
        <v>5.4535677484900741E-3</v>
      </c>
      <c r="J4229" s="18">
        <f t="shared" si="269"/>
        <v>0.20746092216805451</v>
      </c>
      <c r="K4229" s="139"/>
      <c r="M4229" s="93"/>
    </row>
    <row r="4230" spans="1:13">
      <c r="A4230" s="12">
        <f t="shared" si="270"/>
        <v>39691</v>
      </c>
      <c r="B4230" s="8">
        <v>39673</v>
      </c>
      <c r="C4230" s="3">
        <v>27.509</v>
      </c>
      <c r="D4230" s="143"/>
      <c r="F4230" s="11">
        <f t="shared" si="271"/>
        <v>39691</v>
      </c>
      <c r="G4230" s="7">
        <v>39673</v>
      </c>
      <c r="H4230" s="16">
        <v>32198.77</v>
      </c>
      <c r="I4230" s="17">
        <f t="shared" si="272"/>
        <v>-2.0291644648123119E-2</v>
      </c>
      <c r="J4230" s="18">
        <f t="shared" si="269"/>
        <v>0.20952126565363233</v>
      </c>
      <c r="K4230" s="139"/>
      <c r="M4230" s="93"/>
    </row>
    <row r="4231" spans="1:13">
      <c r="A4231" s="12">
        <f t="shared" si="270"/>
        <v>39691</v>
      </c>
      <c r="B4231" s="8">
        <v>39674</v>
      </c>
      <c r="C4231" s="3">
        <v>26.849</v>
      </c>
      <c r="D4231" s="143"/>
      <c r="F4231" s="11">
        <f t="shared" si="271"/>
        <v>39691</v>
      </c>
      <c r="G4231" s="7">
        <v>39674</v>
      </c>
      <c r="H4231" s="16">
        <v>32388.73</v>
      </c>
      <c r="I4231" s="17">
        <f t="shared" si="272"/>
        <v>5.8822697189099141E-3</v>
      </c>
      <c r="J4231" s="18">
        <f t="shared" si="269"/>
        <v>0.20877194167722521</v>
      </c>
      <c r="K4231" s="139"/>
      <c r="M4231" s="93"/>
    </row>
    <row r="4232" spans="1:13">
      <c r="A4232" s="12">
        <f t="shared" si="270"/>
        <v>39691</v>
      </c>
      <c r="B4232" s="8">
        <v>39675</v>
      </c>
      <c r="C4232" s="3">
        <v>26.553000000000001</v>
      </c>
      <c r="D4232" s="143"/>
      <c r="F4232" s="11">
        <f t="shared" si="271"/>
        <v>39691</v>
      </c>
      <c r="G4232" s="7">
        <v>39675</v>
      </c>
      <c r="H4232" s="16">
        <v>32391.54</v>
      </c>
      <c r="I4232" s="17">
        <f t="shared" si="272"/>
        <v>8.6754809813674753E-5</v>
      </c>
      <c r="J4232" s="18">
        <f t="shared" si="269"/>
        <v>0.20877757692434187</v>
      </c>
      <c r="K4232" s="139"/>
      <c r="M4232" s="93"/>
    </row>
    <row r="4233" spans="1:13">
      <c r="A4233" s="12">
        <f t="shared" si="270"/>
        <v>39691</v>
      </c>
      <c r="B4233" s="8">
        <v>39678</v>
      </c>
      <c r="C4233" s="3">
        <v>26.651</v>
      </c>
      <c r="D4233" s="143"/>
      <c r="F4233" s="11">
        <f t="shared" si="271"/>
        <v>39691</v>
      </c>
      <c r="G4233" s="7">
        <v>39678</v>
      </c>
      <c r="H4233" s="16">
        <v>32483.1</v>
      </c>
      <c r="I4233" s="17">
        <f t="shared" si="272"/>
        <v>2.8226764970730404E-3</v>
      </c>
      <c r="J4233" s="18">
        <f t="shared" si="269"/>
        <v>0.20686485528465712</v>
      </c>
      <c r="K4233" s="139"/>
      <c r="M4233" s="93"/>
    </row>
    <row r="4234" spans="1:13">
      <c r="A4234" s="12">
        <f t="shared" si="270"/>
        <v>39691</v>
      </c>
      <c r="B4234" s="8">
        <v>39679</v>
      </c>
      <c r="C4234" s="3">
        <v>28.132000000000001</v>
      </c>
      <c r="D4234" s="143"/>
      <c r="F4234" s="11">
        <f t="shared" si="271"/>
        <v>39691</v>
      </c>
      <c r="G4234" s="7">
        <v>39679</v>
      </c>
      <c r="H4234" s="16">
        <v>31713.93</v>
      </c>
      <c r="I4234" s="17">
        <f t="shared" si="272"/>
        <v>-2.3963937550956441E-2</v>
      </c>
      <c r="J4234" s="18">
        <f t="shared" si="269"/>
        <v>0.20959429778333113</v>
      </c>
      <c r="K4234" s="139"/>
      <c r="M4234" s="93"/>
    </row>
    <row r="4235" spans="1:13">
      <c r="A4235" s="12">
        <f t="shared" si="270"/>
        <v>39691</v>
      </c>
      <c r="B4235" s="8">
        <v>39680</v>
      </c>
      <c r="C4235" s="3">
        <v>29.010999999999999</v>
      </c>
      <c r="D4235" s="143"/>
      <c r="F4235" s="11">
        <f t="shared" si="271"/>
        <v>39691</v>
      </c>
      <c r="G4235" s="7">
        <v>39680</v>
      </c>
      <c r="H4235" s="16">
        <v>32129.57</v>
      </c>
      <c r="I4235" s="17">
        <f t="shared" si="272"/>
        <v>1.3020773369334264E-2</v>
      </c>
      <c r="J4235" s="18">
        <f t="shared" si="269"/>
        <v>0.20960971507207418</v>
      </c>
      <c r="K4235" s="139"/>
      <c r="M4235" s="93"/>
    </row>
    <row r="4236" spans="1:13">
      <c r="A4236" s="12">
        <f t="shared" si="270"/>
        <v>39691</v>
      </c>
      <c r="B4236" s="8">
        <v>39681</v>
      </c>
      <c r="C4236" s="3">
        <v>27.286999999999999</v>
      </c>
      <c r="D4236" s="143"/>
      <c r="F4236" s="11">
        <f t="shared" si="271"/>
        <v>39691</v>
      </c>
      <c r="G4236" s="7">
        <v>39681</v>
      </c>
      <c r="H4236" s="16">
        <v>31778.400000000001</v>
      </c>
      <c r="I4236" s="17">
        <f t="shared" si="272"/>
        <v>-1.0989976195662186E-2</v>
      </c>
      <c r="J4236" s="18">
        <f t="shared" si="269"/>
        <v>0.20959371932551193</v>
      </c>
      <c r="K4236" s="139"/>
      <c r="M4236" s="93"/>
    </row>
    <row r="4237" spans="1:13">
      <c r="A4237" s="12">
        <f t="shared" si="270"/>
        <v>39691</v>
      </c>
      <c r="B4237" s="8">
        <v>39682</v>
      </c>
      <c r="C4237" s="3">
        <v>27.294</v>
      </c>
      <c r="D4237" s="143"/>
      <c r="F4237" s="11">
        <f t="shared" si="271"/>
        <v>39691</v>
      </c>
      <c r="G4237" s="7">
        <v>39682</v>
      </c>
      <c r="H4237" s="16">
        <v>32144.35</v>
      </c>
      <c r="I4237" s="17">
        <f t="shared" si="272"/>
        <v>1.1449882803521716E-2</v>
      </c>
      <c r="J4237" s="18">
        <f t="shared" si="269"/>
        <v>0.20909888071942181</v>
      </c>
      <c r="K4237" s="139"/>
      <c r="M4237" s="93"/>
    </row>
    <row r="4238" spans="1:13">
      <c r="A4238" s="12">
        <f t="shared" si="270"/>
        <v>39691</v>
      </c>
      <c r="B4238" s="8">
        <v>39685</v>
      </c>
      <c r="C4238" s="3">
        <v>26.969000000000001</v>
      </c>
      <c r="D4238" s="143"/>
      <c r="F4238" s="11">
        <f t="shared" si="271"/>
        <v>39691</v>
      </c>
      <c r="G4238" s="7">
        <v>39685</v>
      </c>
      <c r="H4238" s="16">
        <v>32752.57</v>
      </c>
      <c r="I4238" s="17">
        <f t="shared" si="272"/>
        <v>1.8744735769795327E-2</v>
      </c>
      <c r="J4238" s="18">
        <f t="shared" si="269"/>
        <v>0.20479824050293793</v>
      </c>
      <c r="K4238" s="139"/>
      <c r="M4238" s="93"/>
    </row>
    <row r="4239" spans="1:13">
      <c r="A4239" s="12">
        <f t="shared" si="270"/>
        <v>39691</v>
      </c>
      <c r="B4239" s="8">
        <v>39686</v>
      </c>
      <c r="C4239" s="3">
        <v>27.44</v>
      </c>
      <c r="D4239" s="143"/>
      <c r="F4239" s="11">
        <f t="shared" si="271"/>
        <v>39691</v>
      </c>
      <c r="G4239" s="7">
        <v>39686</v>
      </c>
      <c r="H4239" s="16">
        <v>32755.51</v>
      </c>
      <c r="I4239" s="17">
        <f t="shared" si="272"/>
        <v>8.9759919752500011E-5</v>
      </c>
      <c r="J4239" s="18">
        <f t="shared" si="269"/>
        <v>0.2046108968188923</v>
      </c>
      <c r="K4239" s="139"/>
      <c r="M4239" s="93"/>
    </row>
    <row r="4240" spans="1:13">
      <c r="A4240" s="12">
        <f t="shared" si="270"/>
        <v>39691</v>
      </c>
      <c r="B4240" s="8">
        <v>39687</v>
      </c>
      <c r="C4240" s="3">
        <v>25.681999999999999</v>
      </c>
      <c r="D4240" s="143"/>
      <c r="F4240" s="11">
        <f t="shared" si="271"/>
        <v>39691</v>
      </c>
      <c r="G4240" s="7">
        <v>39687</v>
      </c>
      <c r="H4240" s="16">
        <v>32791.480000000003</v>
      </c>
      <c r="I4240" s="17">
        <f t="shared" si="272"/>
        <v>1.0975333454895236E-3</v>
      </c>
      <c r="J4240" s="18">
        <f t="shared" si="269"/>
        <v>0.2027002868586319</v>
      </c>
      <c r="K4240" s="139"/>
      <c r="M4240" s="93"/>
    </row>
    <row r="4241" spans="1:13">
      <c r="A4241" s="12">
        <f t="shared" si="270"/>
        <v>39691</v>
      </c>
      <c r="B4241" s="8">
        <v>39688</v>
      </c>
      <c r="C4241" s="3">
        <v>26.334</v>
      </c>
      <c r="D4241" s="143"/>
      <c r="F4241" s="11">
        <f t="shared" si="271"/>
        <v>39691</v>
      </c>
      <c r="G4241" s="7">
        <v>39688</v>
      </c>
      <c r="H4241" s="16">
        <v>33180.33</v>
      </c>
      <c r="I4241" s="17">
        <f t="shared" si="272"/>
        <v>1.1788504913213241E-2</v>
      </c>
      <c r="J4241" s="18">
        <f t="shared" si="269"/>
        <v>0.20306371008575513</v>
      </c>
      <c r="K4241" s="139"/>
      <c r="M4241" s="93"/>
    </row>
    <row r="4242" spans="1:13">
      <c r="A4242" s="12">
        <f t="shared" si="270"/>
        <v>39691</v>
      </c>
      <c r="B4242" s="8">
        <v>39689</v>
      </c>
      <c r="C4242" s="3">
        <v>24.835999999999999</v>
      </c>
      <c r="D4242" s="143"/>
      <c r="F4242" s="11">
        <f t="shared" si="271"/>
        <v>39691</v>
      </c>
      <c r="G4242" s="7">
        <v>39689</v>
      </c>
      <c r="H4242" s="16">
        <v>33657.129999999997</v>
      </c>
      <c r="I4242" s="17">
        <f t="shared" si="272"/>
        <v>1.4267690255357799E-2</v>
      </c>
      <c r="J4242" s="18">
        <f t="shared" si="269"/>
        <v>0.20464182223805524</v>
      </c>
      <c r="K4242" s="139"/>
      <c r="M4242" s="93"/>
    </row>
    <row r="4243" spans="1:13">
      <c r="A4243" s="12">
        <f t="shared" si="270"/>
        <v>39721</v>
      </c>
      <c r="B4243" s="8">
        <v>39692</v>
      </c>
      <c r="C4243" s="3">
        <v>25.73</v>
      </c>
      <c r="D4243" s="143"/>
      <c r="F4243" s="11">
        <f t="shared" si="271"/>
        <v>39721</v>
      </c>
      <c r="G4243" s="7">
        <v>39692</v>
      </c>
      <c r="H4243" s="16">
        <v>33634.019999999997</v>
      </c>
      <c r="I4243" s="17">
        <f t="shared" si="272"/>
        <v>-6.868659818885873E-4</v>
      </c>
      <c r="J4243" s="18">
        <f t="shared" si="269"/>
        <v>0.20455383987264369</v>
      </c>
      <c r="K4243" s="139"/>
      <c r="M4243" s="93"/>
    </row>
    <row r="4244" spans="1:13">
      <c r="A4244" s="12">
        <f t="shared" si="270"/>
        <v>39721</v>
      </c>
      <c r="B4244" s="8">
        <v>39693</v>
      </c>
      <c r="C4244" s="3">
        <v>24.856999999999999</v>
      </c>
      <c r="D4244" s="143"/>
      <c r="F4244" s="11">
        <f t="shared" si="271"/>
        <v>39721</v>
      </c>
      <c r="G4244" s="7">
        <v>39693</v>
      </c>
      <c r="H4244" s="16">
        <v>33625.43</v>
      </c>
      <c r="I4244" s="17">
        <f t="shared" si="272"/>
        <v>-2.5542879243584051E-4</v>
      </c>
      <c r="J4244" s="18">
        <f t="shared" si="269"/>
        <v>0.20453821124700397</v>
      </c>
      <c r="K4244" s="139"/>
      <c r="M4244" s="93"/>
    </row>
    <row r="4245" spans="1:13">
      <c r="A4245" s="12">
        <f t="shared" si="270"/>
        <v>39721</v>
      </c>
      <c r="B4245" s="8">
        <v>39694</v>
      </c>
      <c r="C4245" s="3">
        <v>27.151</v>
      </c>
      <c r="D4245" s="143"/>
      <c r="F4245" s="11">
        <f t="shared" si="271"/>
        <v>39721</v>
      </c>
      <c r="G4245" s="7">
        <v>39694</v>
      </c>
      <c r="H4245" s="16">
        <v>33273.269999999997</v>
      </c>
      <c r="I4245" s="17">
        <f t="shared" si="272"/>
        <v>-1.0528253998950535E-2</v>
      </c>
      <c r="J4245" s="18">
        <f t="shared" si="269"/>
        <v>0.20517500218218301</v>
      </c>
      <c r="K4245" s="139"/>
      <c r="M4245" s="93"/>
    </row>
    <row r="4246" spans="1:13">
      <c r="A4246" s="12">
        <f t="shared" si="270"/>
        <v>39721</v>
      </c>
      <c r="B4246" s="8">
        <v>39695</v>
      </c>
      <c r="C4246" s="3">
        <v>28.24</v>
      </c>
      <c r="D4246" s="143"/>
      <c r="F4246" s="11">
        <f t="shared" si="271"/>
        <v>39721</v>
      </c>
      <c r="G4246" s="7">
        <v>39695</v>
      </c>
      <c r="H4246" s="16">
        <v>32749.49</v>
      </c>
      <c r="I4246" s="17">
        <f t="shared" si="272"/>
        <v>-1.5866982504450733E-2</v>
      </c>
      <c r="J4246" s="18">
        <f t="shared" si="269"/>
        <v>0.20669752097321981</v>
      </c>
      <c r="K4246" s="139"/>
      <c r="M4246" s="93"/>
    </row>
    <row r="4247" spans="1:13">
      <c r="A4247" s="12">
        <f t="shared" si="270"/>
        <v>39721</v>
      </c>
      <c r="B4247" s="8">
        <v>39696</v>
      </c>
      <c r="C4247" s="3">
        <v>28.186</v>
      </c>
      <c r="D4247" s="143"/>
      <c r="F4247" s="11">
        <f t="shared" si="271"/>
        <v>39721</v>
      </c>
      <c r="G4247" s="7">
        <v>39696</v>
      </c>
      <c r="H4247" s="16">
        <v>32077.32</v>
      </c>
      <c r="I4247" s="17">
        <f t="shared" si="272"/>
        <v>-2.073815107949854E-2</v>
      </c>
      <c r="J4247" s="18">
        <f t="shared" si="269"/>
        <v>0.20609834930931042</v>
      </c>
      <c r="K4247" s="139"/>
      <c r="M4247" s="93"/>
    </row>
    <row r="4248" spans="1:13">
      <c r="A4248" s="12">
        <f t="shared" si="270"/>
        <v>39721</v>
      </c>
      <c r="B4248" s="8">
        <v>39699</v>
      </c>
      <c r="C4248" s="3">
        <v>28.265999999999998</v>
      </c>
      <c r="D4248" s="143"/>
      <c r="F4248" s="11">
        <f t="shared" si="271"/>
        <v>39721</v>
      </c>
      <c r="G4248" s="7">
        <v>39699</v>
      </c>
      <c r="H4248" s="16">
        <v>33346.51</v>
      </c>
      <c r="I4248" s="17">
        <f t="shared" si="272"/>
        <v>3.8803880848095169E-2</v>
      </c>
      <c r="J4248" s="18">
        <f t="shared" si="269"/>
        <v>0.21659505482399266</v>
      </c>
      <c r="K4248" s="139"/>
      <c r="M4248" s="93"/>
    </row>
    <row r="4249" spans="1:13">
      <c r="A4249" s="12">
        <f t="shared" si="270"/>
        <v>39721</v>
      </c>
      <c r="B4249" s="8">
        <v>39700</v>
      </c>
      <c r="C4249" s="3">
        <v>28.954000000000001</v>
      </c>
      <c r="D4249" s="143"/>
      <c r="F4249" s="11">
        <f t="shared" si="271"/>
        <v>39721</v>
      </c>
      <c r="G4249" s="7">
        <v>39700</v>
      </c>
      <c r="H4249" s="16">
        <v>32770.559999999998</v>
      </c>
      <c r="I4249" s="17">
        <f t="shared" si="272"/>
        <v>-1.7422567844077124E-2</v>
      </c>
      <c r="J4249" s="18">
        <f t="shared" si="269"/>
        <v>0.21821161310552842</v>
      </c>
      <c r="K4249" s="139"/>
      <c r="M4249" s="93"/>
    </row>
    <row r="4250" spans="1:13">
      <c r="A4250" s="12">
        <f t="shared" si="270"/>
        <v>39721</v>
      </c>
      <c r="B4250" s="8">
        <v>39701</v>
      </c>
      <c r="C4250" s="3">
        <v>31.992999999999999</v>
      </c>
      <c r="D4250" s="143"/>
      <c r="F4250" s="11">
        <f t="shared" si="271"/>
        <v>39721</v>
      </c>
      <c r="G4250" s="7">
        <v>39701</v>
      </c>
      <c r="H4250" s="16">
        <v>32287.040000000001</v>
      </c>
      <c r="I4250" s="17">
        <f t="shared" si="272"/>
        <v>-1.4864640044587077E-2</v>
      </c>
      <c r="J4250" s="18">
        <f t="shared" si="269"/>
        <v>0.2192733745062756</v>
      </c>
      <c r="K4250" s="139"/>
      <c r="M4250" s="93"/>
    </row>
    <row r="4251" spans="1:13">
      <c r="A4251" s="12">
        <f t="shared" si="270"/>
        <v>39721</v>
      </c>
      <c r="B4251" s="8">
        <v>39702</v>
      </c>
      <c r="C4251" s="3">
        <v>32.197000000000003</v>
      </c>
      <c r="D4251" s="143"/>
      <c r="F4251" s="11">
        <f t="shared" si="271"/>
        <v>39721</v>
      </c>
      <c r="G4251" s="7">
        <v>39702</v>
      </c>
      <c r="H4251" s="16">
        <v>31685.200000000001</v>
      </c>
      <c r="I4251" s="17">
        <f t="shared" si="272"/>
        <v>-1.8816216430217993E-2</v>
      </c>
      <c r="J4251" s="18">
        <f t="shared" si="269"/>
        <v>0.22022033256053422</v>
      </c>
      <c r="K4251" s="139"/>
      <c r="M4251" s="93"/>
    </row>
    <row r="4252" spans="1:13">
      <c r="A4252" s="12">
        <f t="shared" si="270"/>
        <v>39721</v>
      </c>
      <c r="B4252" s="8">
        <v>39703</v>
      </c>
      <c r="C4252" s="3">
        <v>29.686</v>
      </c>
      <c r="D4252" s="143"/>
      <c r="F4252" s="11">
        <f t="shared" si="271"/>
        <v>39721</v>
      </c>
      <c r="G4252" s="7">
        <v>39703</v>
      </c>
      <c r="H4252" s="16">
        <v>32276.75</v>
      </c>
      <c r="I4252" s="17">
        <f t="shared" si="272"/>
        <v>1.8497461905828114E-2</v>
      </c>
      <c r="J4252" s="18">
        <f t="shared" si="269"/>
        <v>0.22215202858358227</v>
      </c>
      <c r="K4252" s="139"/>
      <c r="M4252" s="93"/>
    </row>
    <row r="4253" spans="1:13">
      <c r="A4253" s="12">
        <f t="shared" si="270"/>
        <v>39721</v>
      </c>
      <c r="B4253" s="8">
        <v>39706</v>
      </c>
      <c r="C4253" s="3">
        <v>35.51</v>
      </c>
      <c r="D4253" s="143"/>
      <c r="F4253" s="11">
        <f t="shared" si="271"/>
        <v>39721</v>
      </c>
      <c r="G4253" s="7">
        <v>39706</v>
      </c>
      <c r="H4253" s="16">
        <v>31733.46</v>
      </c>
      <c r="I4253" s="17">
        <f t="shared" si="272"/>
        <v>-1.6975512078584633E-2</v>
      </c>
      <c r="J4253" s="18">
        <f t="shared" ref="J4253:J4316" si="273">IF(ISNUMBER(I4253),STDEV(I4164:I4253)*SQRT(252),"")</f>
        <v>0.22278760934026373</v>
      </c>
      <c r="K4253" s="139"/>
      <c r="M4253" s="93"/>
    </row>
    <row r="4254" spans="1:13">
      <c r="A4254" s="12">
        <f t="shared" si="270"/>
        <v>39721</v>
      </c>
      <c r="B4254" s="8">
        <v>39707</v>
      </c>
      <c r="C4254" s="3">
        <v>32.947000000000003</v>
      </c>
      <c r="D4254" s="143"/>
      <c r="F4254" s="11">
        <f t="shared" si="271"/>
        <v>39721</v>
      </c>
      <c r="G4254" s="7">
        <v>39707</v>
      </c>
      <c r="H4254" s="16">
        <v>31300.6</v>
      </c>
      <c r="I4254" s="17">
        <f t="shared" si="272"/>
        <v>-1.3734378026430473E-2</v>
      </c>
      <c r="J4254" s="18">
        <f t="shared" si="273"/>
        <v>0.22366433583443762</v>
      </c>
      <c r="K4254" s="139"/>
      <c r="M4254" s="93"/>
    </row>
    <row r="4255" spans="1:13">
      <c r="A4255" s="12">
        <f t="shared" si="270"/>
        <v>39721</v>
      </c>
      <c r="B4255" s="8">
        <v>39708</v>
      </c>
      <c r="C4255" s="3">
        <v>35.366</v>
      </c>
      <c r="D4255" s="143"/>
      <c r="F4255" s="11">
        <f t="shared" si="271"/>
        <v>39721</v>
      </c>
      <c r="G4255" s="7">
        <v>39708</v>
      </c>
      <c r="H4255" s="16">
        <v>31113.48</v>
      </c>
      <c r="I4255" s="17">
        <f t="shared" si="272"/>
        <v>-5.9961008999988904E-3</v>
      </c>
      <c r="J4255" s="18">
        <f t="shared" si="273"/>
        <v>0.22278523610301185</v>
      </c>
      <c r="K4255" s="139"/>
      <c r="M4255" s="93"/>
    </row>
    <row r="4256" spans="1:13">
      <c r="A4256" s="12">
        <f t="shared" si="270"/>
        <v>39721</v>
      </c>
      <c r="B4256" s="8">
        <v>39709</v>
      </c>
      <c r="C4256" s="3">
        <v>36.731000000000002</v>
      </c>
      <c r="D4256" s="143"/>
      <c r="F4256" s="11">
        <f t="shared" si="271"/>
        <v>39721</v>
      </c>
      <c r="G4256" s="7">
        <v>39709</v>
      </c>
      <c r="H4256" s="16">
        <v>30359.66</v>
      </c>
      <c r="I4256" s="17">
        <f t="shared" si="272"/>
        <v>-2.4526412272713939E-2</v>
      </c>
      <c r="J4256" s="18">
        <f t="shared" si="273"/>
        <v>0.22571114401184506</v>
      </c>
      <c r="K4256" s="139"/>
      <c r="M4256" s="93"/>
    </row>
    <row r="4257" spans="1:13">
      <c r="A4257" s="12">
        <f t="shared" si="270"/>
        <v>39721</v>
      </c>
      <c r="B4257" s="8">
        <v>39710</v>
      </c>
      <c r="C4257" s="3">
        <v>33.847999999999999</v>
      </c>
      <c r="D4257" s="143"/>
      <c r="F4257" s="11">
        <f t="shared" si="271"/>
        <v>39721</v>
      </c>
      <c r="G4257" s="7">
        <v>39710</v>
      </c>
      <c r="H4257" s="16">
        <v>31658.94</v>
      </c>
      <c r="I4257" s="17">
        <f t="shared" si="272"/>
        <v>4.1905819640848996E-2</v>
      </c>
      <c r="J4257" s="18">
        <f t="shared" si="273"/>
        <v>0.23715157826900185</v>
      </c>
      <c r="K4257" s="139"/>
      <c r="M4257" s="93"/>
    </row>
    <row r="4258" spans="1:13">
      <c r="A4258" s="12">
        <f t="shared" si="270"/>
        <v>39721</v>
      </c>
      <c r="B4258" s="8">
        <v>39713</v>
      </c>
      <c r="C4258" s="3">
        <v>31.387</v>
      </c>
      <c r="D4258" s="143"/>
      <c r="F4258" s="11">
        <f t="shared" si="271"/>
        <v>39721</v>
      </c>
      <c r="G4258" s="7">
        <v>39713</v>
      </c>
      <c r="H4258" s="16">
        <v>33100.79</v>
      </c>
      <c r="I4258" s="17">
        <f t="shared" si="272"/>
        <v>4.4536576008101812E-2</v>
      </c>
      <c r="J4258" s="18">
        <f t="shared" si="273"/>
        <v>0.24946466481963067</v>
      </c>
      <c r="K4258" s="139"/>
      <c r="M4258" s="93"/>
    </row>
    <row r="4259" spans="1:13">
      <c r="A4259" s="12">
        <f t="shared" si="270"/>
        <v>39721</v>
      </c>
      <c r="B4259" s="8">
        <v>39714</v>
      </c>
      <c r="C4259" s="3">
        <v>31.527000000000001</v>
      </c>
      <c r="D4259" s="143"/>
      <c r="F4259" s="11">
        <f t="shared" si="271"/>
        <v>39721</v>
      </c>
      <c r="G4259" s="7">
        <v>39714</v>
      </c>
      <c r="H4259" s="16">
        <v>32460.03</v>
      </c>
      <c r="I4259" s="17">
        <f t="shared" si="272"/>
        <v>-1.9547662867253842E-2</v>
      </c>
      <c r="J4259" s="18">
        <f t="shared" si="273"/>
        <v>0.25110481117156197</v>
      </c>
      <c r="K4259" s="139"/>
      <c r="M4259" s="93"/>
    </row>
    <row r="4260" spans="1:13">
      <c r="A4260" s="12">
        <f t="shared" si="270"/>
        <v>39721</v>
      </c>
      <c r="B4260" s="8">
        <v>39715</v>
      </c>
      <c r="C4260" s="3">
        <v>32.073999999999998</v>
      </c>
      <c r="D4260" s="143"/>
      <c r="F4260" s="11">
        <f t="shared" si="271"/>
        <v>39721</v>
      </c>
      <c r="G4260" s="7">
        <v>39715</v>
      </c>
      <c r="H4260" s="16">
        <v>32850.400000000001</v>
      </c>
      <c r="I4260" s="17">
        <f t="shared" si="272"/>
        <v>1.1954435116171759E-2</v>
      </c>
      <c r="J4260" s="18">
        <f t="shared" si="273"/>
        <v>0.25121734184977457</v>
      </c>
      <c r="K4260" s="139"/>
      <c r="M4260" s="93"/>
    </row>
    <row r="4261" spans="1:13">
      <c r="A4261" s="12">
        <f t="shared" si="270"/>
        <v>39721</v>
      </c>
      <c r="B4261" s="8">
        <v>39716</v>
      </c>
      <c r="C4261" s="3">
        <v>33.260000000000005</v>
      </c>
      <c r="D4261" s="143"/>
      <c r="F4261" s="11">
        <f t="shared" si="271"/>
        <v>39721</v>
      </c>
      <c r="G4261" s="7">
        <v>39716</v>
      </c>
      <c r="H4261" s="16">
        <v>32491.48</v>
      </c>
      <c r="I4261" s="17">
        <f t="shared" si="272"/>
        <v>-1.09860202953959E-2</v>
      </c>
      <c r="J4261" s="18">
        <f t="shared" si="273"/>
        <v>0.25169054185412565</v>
      </c>
      <c r="K4261" s="139"/>
      <c r="M4261" s="93"/>
    </row>
    <row r="4262" spans="1:13">
      <c r="A4262" s="12">
        <f t="shared" ref="A4262:A4325" si="274">EOMONTH(B4262,0)</f>
        <v>39721</v>
      </c>
      <c r="B4262" s="8">
        <v>39717</v>
      </c>
      <c r="C4262" s="3">
        <v>35.997999999999998</v>
      </c>
      <c r="D4262" s="143"/>
      <c r="F4262" s="11">
        <f t="shared" si="271"/>
        <v>39721</v>
      </c>
      <c r="G4262" s="7">
        <v>39717</v>
      </c>
      <c r="H4262" s="16">
        <v>32343.71</v>
      </c>
      <c r="I4262" s="17">
        <f t="shared" si="272"/>
        <v>-4.5583349372094991E-3</v>
      </c>
      <c r="J4262" s="18">
        <f t="shared" si="273"/>
        <v>0.25132686102562579</v>
      </c>
      <c r="K4262" s="139"/>
      <c r="M4262" s="93"/>
    </row>
    <row r="4263" spans="1:13">
      <c r="A4263" s="12">
        <f t="shared" si="274"/>
        <v>39721</v>
      </c>
      <c r="B4263" s="8">
        <v>39720</v>
      </c>
      <c r="C4263" s="3">
        <v>39.043999999999997</v>
      </c>
      <c r="D4263" s="143"/>
      <c r="F4263" s="11">
        <f t="shared" si="271"/>
        <v>39721</v>
      </c>
      <c r="G4263" s="7">
        <v>39720</v>
      </c>
      <c r="H4263" s="16">
        <v>31705.88</v>
      </c>
      <c r="I4263" s="17">
        <f t="shared" si="272"/>
        <v>-1.9917413542726754E-2</v>
      </c>
      <c r="J4263" s="18">
        <f t="shared" si="273"/>
        <v>0.2527982689035283</v>
      </c>
      <c r="K4263" s="139"/>
      <c r="M4263" s="93"/>
    </row>
    <row r="4264" spans="1:13">
      <c r="A4264" s="12">
        <f t="shared" si="274"/>
        <v>39721</v>
      </c>
      <c r="B4264" s="8">
        <v>39721</v>
      </c>
      <c r="C4264" s="3">
        <v>46.194000000000003</v>
      </c>
      <c r="D4264" s="143"/>
      <c r="F4264" s="11">
        <f t="shared" si="271"/>
        <v>39721</v>
      </c>
      <c r="G4264" s="7">
        <v>39721</v>
      </c>
      <c r="H4264" s="16">
        <v>30339.759999999998</v>
      </c>
      <c r="I4264" s="17">
        <f t="shared" si="272"/>
        <v>-4.4043089101550165E-2</v>
      </c>
      <c r="J4264" s="18">
        <f t="shared" si="273"/>
        <v>0.26247821867663196</v>
      </c>
      <c r="K4264" s="139"/>
      <c r="M4264" s="93"/>
    </row>
    <row r="4265" spans="1:13">
      <c r="A4265" s="12">
        <f t="shared" si="274"/>
        <v>39752</v>
      </c>
      <c r="B4265" s="8">
        <v>39722</v>
      </c>
      <c r="C4265" s="3">
        <v>36.331000000000003</v>
      </c>
      <c r="D4265" s="143"/>
      <c r="F4265" s="11">
        <f t="shared" si="271"/>
        <v>39752</v>
      </c>
      <c r="G4265" s="7">
        <v>39722</v>
      </c>
      <c r="H4265" s="16">
        <v>31619.65</v>
      </c>
      <c r="I4265" s="17">
        <f t="shared" si="272"/>
        <v>4.1319699236632833E-2</v>
      </c>
      <c r="J4265" s="18">
        <f t="shared" si="273"/>
        <v>0.27186265549531008</v>
      </c>
      <c r="K4265" s="139"/>
      <c r="M4265" s="93"/>
    </row>
    <row r="4266" spans="1:13">
      <c r="A4266" s="12">
        <f t="shared" si="274"/>
        <v>39752</v>
      </c>
      <c r="B4266" s="8">
        <v>39723</v>
      </c>
      <c r="C4266" s="3">
        <v>35.988999999999997</v>
      </c>
      <c r="D4266" s="143"/>
      <c r="F4266" s="11">
        <f t="shared" si="271"/>
        <v>39752</v>
      </c>
      <c r="G4266" s="7">
        <v>39723</v>
      </c>
      <c r="H4266" s="16">
        <v>31402.95</v>
      </c>
      <c r="I4266" s="17">
        <f t="shared" si="272"/>
        <v>-6.8769252304996418E-3</v>
      </c>
      <c r="J4266" s="18">
        <f t="shared" si="273"/>
        <v>0.27118797010919543</v>
      </c>
      <c r="K4266" s="139"/>
      <c r="M4266" s="93"/>
    </row>
    <row r="4267" spans="1:13">
      <c r="A4267" s="12">
        <f t="shared" si="274"/>
        <v>39752</v>
      </c>
      <c r="B4267" s="8">
        <v>39724</v>
      </c>
      <c r="C4267" s="3">
        <v>40.83</v>
      </c>
      <c r="D4267" s="143"/>
      <c r="F4267" s="11">
        <f t="shared" si="271"/>
        <v>39752</v>
      </c>
      <c r="G4267" s="7">
        <v>39724</v>
      </c>
      <c r="H4267" s="16">
        <v>30977.52</v>
      </c>
      <c r="I4267" s="17">
        <f t="shared" si="272"/>
        <v>-1.3640057407663371E-2</v>
      </c>
      <c r="J4267" s="18">
        <f t="shared" si="273"/>
        <v>0.27170881193787627</v>
      </c>
      <c r="K4267" s="139"/>
      <c r="M4267" s="93"/>
    </row>
    <row r="4268" spans="1:13">
      <c r="A4268" s="12">
        <f t="shared" si="274"/>
        <v>39752</v>
      </c>
      <c r="B4268" s="8">
        <v>39727</v>
      </c>
      <c r="C4268" s="3">
        <v>43.66</v>
      </c>
      <c r="D4268" s="143"/>
      <c r="F4268" s="11">
        <f t="shared" si="271"/>
        <v>39752</v>
      </c>
      <c r="G4268" s="7">
        <v>39727</v>
      </c>
      <c r="H4268" s="16">
        <v>29955.65</v>
      </c>
      <c r="I4268" s="17">
        <f t="shared" si="272"/>
        <v>-3.3543825622241591E-2</v>
      </c>
      <c r="J4268" s="18">
        <f t="shared" si="273"/>
        <v>0.27674827249187323</v>
      </c>
      <c r="K4268" s="139"/>
      <c r="M4268" s="93"/>
    </row>
    <row r="4269" spans="1:13">
      <c r="A4269" s="12">
        <f t="shared" si="274"/>
        <v>39752</v>
      </c>
      <c r="B4269" s="8">
        <v>39728</v>
      </c>
      <c r="C4269" s="3">
        <v>40.219000000000001</v>
      </c>
      <c r="D4269" s="143"/>
      <c r="F4269" s="11">
        <f t="shared" si="271"/>
        <v>39752</v>
      </c>
      <c r="G4269" s="7">
        <v>39728</v>
      </c>
      <c r="H4269" s="16">
        <v>30475.25</v>
      </c>
      <c r="I4269" s="17">
        <f t="shared" si="272"/>
        <v>1.7196924263180702E-2</v>
      </c>
      <c r="J4269" s="18">
        <f t="shared" si="273"/>
        <v>0.27769192944254406</v>
      </c>
      <c r="K4269" s="139"/>
      <c r="M4269" s="93"/>
    </row>
    <row r="4270" spans="1:13">
      <c r="A4270" s="12">
        <f t="shared" si="274"/>
        <v>39752</v>
      </c>
      <c r="B4270" s="8">
        <v>39729</v>
      </c>
      <c r="C4270" s="3">
        <v>44.003</v>
      </c>
      <c r="D4270" s="143"/>
      <c r="F4270" s="11">
        <f t="shared" si="271"/>
        <v>39752</v>
      </c>
      <c r="G4270" s="7">
        <v>39729</v>
      </c>
      <c r="H4270" s="16">
        <v>28952.67</v>
      </c>
      <c r="I4270" s="17">
        <f t="shared" si="272"/>
        <v>-5.1252451033594035E-2</v>
      </c>
      <c r="J4270" s="18">
        <f t="shared" si="273"/>
        <v>0.28962317175443569</v>
      </c>
      <c r="K4270" s="139"/>
      <c r="M4270" s="93"/>
    </row>
    <row r="4271" spans="1:13">
      <c r="A4271" s="12">
        <f t="shared" si="274"/>
        <v>39752</v>
      </c>
      <c r="B4271" s="8">
        <v>39730</v>
      </c>
      <c r="C4271" s="3">
        <v>48.731000000000002</v>
      </c>
      <c r="D4271" s="143"/>
      <c r="F4271" s="11">
        <f t="shared" si="271"/>
        <v>39752</v>
      </c>
      <c r="G4271" s="7">
        <v>39730</v>
      </c>
      <c r="H4271" s="16">
        <v>28508.25</v>
      </c>
      <c r="I4271" s="17">
        <f t="shared" si="272"/>
        <v>-1.5468908676147999E-2</v>
      </c>
      <c r="J4271" s="18">
        <f t="shared" si="273"/>
        <v>0.29018506287331142</v>
      </c>
      <c r="K4271" s="139"/>
      <c r="M4271" s="93"/>
    </row>
    <row r="4272" spans="1:13">
      <c r="A4272" s="12">
        <f t="shared" si="274"/>
        <v>39752</v>
      </c>
      <c r="B4272" s="8">
        <v>39731</v>
      </c>
      <c r="C4272" s="3">
        <v>53.661999999999999</v>
      </c>
      <c r="D4272" s="143"/>
      <c r="F4272" s="11">
        <f t="shared" si="271"/>
        <v>39752</v>
      </c>
      <c r="G4272" s="7">
        <v>39731</v>
      </c>
      <c r="H4272" s="16">
        <v>26133.31</v>
      </c>
      <c r="I4272" s="17">
        <f t="shared" si="272"/>
        <v>-8.6982773238681144E-2</v>
      </c>
      <c r="J4272" s="18">
        <f t="shared" si="273"/>
        <v>0.32182574123906393</v>
      </c>
      <c r="K4272" s="139"/>
      <c r="M4272" s="93"/>
    </row>
    <row r="4273" spans="1:13">
      <c r="A4273" s="12">
        <f t="shared" si="274"/>
        <v>39752</v>
      </c>
      <c r="B4273" s="8">
        <v>39734</v>
      </c>
      <c r="C4273" s="3">
        <v>54.073</v>
      </c>
      <c r="D4273" s="143"/>
      <c r="F4273" s="11">
        <f t="shared" si="271"/>
        <v>39752</v>
      </c>
      <c r="G4273" s="7">
        <v>39734</v>
      </c>
      <c r="H4273" s="16">
        <v>27585.43</v>
      </c>
      <c r="I4273" s="17">
        <f t="shared" si="272"/>
        <v>5.4076988954171575E-2</v>
      </c>
      <c r="J4273" s="18">
        <f t="shared" si="273"/>
        <v>0.33596207346811535</v>
      </c>
      <c r="K4273" s="139"/>
      <c r="M4273" s="93"/>
    </row>
    <row r="4274" spans="1:13">
      <c r="A4274" s="12">
        <f t="shared" si="274"/>
        <v>39752</v>
      </c>
      <c r="B4274" s="8">
        <v>39735</v>
      </c>
      <c r="C4274" s="3">
        <v>48.134999999999998</v>
      </c>
      <c r="D4274" s="143"/>
      <c r="F4274" s="11">
        <f t="shared" si="271"/>
        <v>39752</v>
      </c>
      <c r="G4274" s="7">
        <v>39735</v>
      </c>
      <c r="H4274" s="16">
        <v>28605.599999999999</v>
      </c>
      <c r="I4274" s="17">
        <f t="shared" si="272"/>
        <v>3.6314768069588783E-2</v>
      </c>
      <c r="J4274" s="18">
        <f t="shared" si="273"/>
        <v>0.33963047106265398</v>
      </c>
      <c r="K4274" s="139"/>
      <c r="M4274" s="93"/>
    </row>
    <row r="4275" spans="1:13">
      <c r="A4275" s="12">
        <f t="shared" si="274"/>
        <v>39752</v>
      </c>
      <c r="B4275" s="8">
        <v>39736</v>
      </c>
      <c r="C4275" s="3">
        <v>45.228000000000002</v>
      </c>
      <c r="D4275" s="143"/>
      <c r="F4275" s="11">
        <f t="shared" si="271"/>
        <v>39752</v>
      </c>
      <c r="G4275" s="7">
        <v>39736</v>
      </c>
      <c r="H4275" s="16">
        <v>28373.09</v>
      </c>
      <c r="I4275" s="17">
        <f t="shared" si="272"/>
        <v>-8.1613420938416656E-3</v>
      </c>
      <c r="J4275" s="18">
        <f t="shared" si="273"/>
        <v>0.33950851525264053</v>
      </c>
      <c r="K4275" s="139"/>
      <c r="M4275" s="93"/>
    </row>
    <row r="4276" spans="1:13">
      <c r="A4276" s="12">
        <f t="shared" si="274"/>
        <v>39752</v>
      </c>
      <c r="B4276" s="8">
        <v>39737</v>
      </c>
      <c r="C4276" s="3">
        <v>51.969000000000001</v>
      </c>
      <c r="D4276" s="143"/>
      <c r="F4276" s="11">
        <f t="shared" si="271"/>
        <v>39752</v>
      </c>
      <c r="G4276" s="7">
        <v>39737</v>
      </c>
      <c r="H4276" s="16">
        <v>26484.38</v>
      </c>
      <c r="I4276" s="17">
        <f t="shared" si="272"/>
        <v>-6.8886035515208402E-2</v>
      </c>
      <c r="J4276" s="18">
        <f t="shared" si="273"/>
        <v>0.35522562345128578</v>
      </c>
      <c r="K4276" s="139"/>
      <c r="M4276" s="93"/>
    </row>
    <row r="4277" spans="1:13">
      <c r="A4277" s="12">
        <f t="shared" si="274"/>
        <v>39752</v>
      </c>
      <c r="B4277" s="8">
        <v>39738</v>
      </c>
      <c r="C4277" s="3">
        <v>55.475000000000001</v>
      </c>
      <c r="D4277" s="143"/>
      <c r="F4277" s="11">
        <f t="shared" si="271"/>
        <v>39752</v>
      </c>
      <c r="G4277" s="7">
        <v>39738</v>
      </c>
      <c r="H4277" s="16">
        <v>26203.23</v>
      </c>
      <c r="I4277" s="17">
        <f t="shared" si="272"/>
        <v>-1.0672439634278047E-2</v>
      </c>
      <c r="J4277" s="18">
        <f t="shared" si="273"/>
        <v>0.35486181846970216</v>
      </c>
      <c r="K4277" s="139"/>
      <c r="M4277" s="93"/>
    </row>
    <row r="4278" spans="1:13">
      <c r="A4278" s="12">
        <f t="shared" si="274"/>
        <v>39752</v>
      </c>
      <c r="B4278" s="8">
        <v>39741</v>
      </c>
      <c r="C4278" s="3">
        <v>54.758000000000003</v>
      </c>
      <c r="D4278" s="143"/>
      <c r="F4278" s="11">
        <f t="shared" si="271"/>
        <v>39752</v>
      </c>
      <c r="G4278" s="7">
        <v>39741</v>
      </c>
      <c r="H4278" s="16">
        <v>27332.45</v>
      </c>
      <c r="I4278" s="17">
        <f t="shared" si="272"/>
        <v>4.219195538962147E-2</v>
      </c>
      <c r="J4278" s="18">
        <f t="shared" si="273"/>
        <v>0.36288015611298341</v>
      </c>
      <c r="K4278" s="139"/>
      <c r="M4278" s="93"/>
    </row>
    <row r="4279" spans="1:13">
      <c r="A4279" s="12">
        <f t="shared" si="274"/>
        <v>39752</v>
      </c>
      <c r="B4279" s="8">
        <v>39742</v>
      </c>
      <c r="C4279" s="3">
        <v>48.334000000000003</v>
      </c>
      <c r="D4279" s="143"/>
      <c r="F4279" s="11">
        <f t="shared" si="271"/>
        <v>39752</v>
      </c>
      <c r="G4279" s="7">
        <v>39742</v>
      </c>
      <c r="H4279" s="16">
        <v>28392.48</v>
      </c>
      <c r="I4279" s="17">
        <f t="shared" si="272"/>
        <v>3.8049680371275159E-2</v>
      </c>
      <c r="J4279" s="18">
        <f t="shared" si="273"/>
        <v>0.36870203286551606</v>
      </c>
      <c r="K4279" s="139"/>
      <c r="M4279" s="93"/>
    </row>
    <row r="4280" spans="1:13">
      <c r="A4280" s="12">
        <f t="shared" si="274"/>
        <v>39752</v>
      </c>
      <c r="B4280" s="8">
        <v>39743</v>
      </c>
      <c r="C4280" s="3">
        <v>51.201999999999998</v>
      </c>
      <c r="D4280" s="143"/>
      <c r="F4280" s="11">
        <f t="shared" si="271"/>
        <v>39752</v>
      </c>
      <c r="G4280" s="7">
        <v>39743</v>
      </c>
      <c r="H4280" s="16">
        <v>27422.94</v>
      </c>
      <c r="I4280" s="17">
        <f t="shared" si="272"/>
        <v>-3.4744431979068374E-2</v>
      </c>
      <c r="J4280" s="18">
        <f t="shared" si="273"/>
        <v>0.37250118225409862</v>
      </c>
      <c r="K4280" s="139"/>
      <c r="M4280" s="93"/>
    </row>
    <row r="4281" spans="1:13">
      <c r="A4281" s="12">
        <f t="shared" si="274"/>
        <v>39752</v>
      </c>
      <c r="B4281" s="8">
        <v>39744</v>
      </c>
      <c r="C4281" s="3">
        <v>57.031999999999996</v>
      </c>
      <c r="D4281" s="143"/>
      <c r="F4281" s="11">
        <f t="shared" si="271"/>
        <v>39752</v>
      </c>
      <c r="G4281" s="7">
        <v>39744</v>
      </c>
      <c r="H4281" s="16">
        <v>26223.63</v>
      </c>
      <c r="I4281" s="17">
        <f t="shared" si="272"/>
        <v>-4.4718976703968204E-2</v>
      </c>
      <c r="J4281" s="18">
        <f t="shared" si="273"/>
        <v>0.37860275010708017</v>
      </c>
      <c r="K4281" s="139"/>
      <c r="M4281" s="93"/>
    </row>
    <row r="4282" spans="1:13">
      <c r="A4282" s="12">
        <f t="shared" si="274"/>
        <v>39752</v>
      </c>
      <c r="B4282" s="8">
        <v>39745</v>
      </c>
      <c r="C4282" s="3">
        <v>62.677</v>
      </c>
      <c r="D4282" s="143"/>
      <c r="F4282" s="11">
        <f t="shared" si="271"/>
        <v>39752</v>
      </c>
      <c r="G4282" s="7">
        <v>39745</v>
      </c>
      <c r="H4282" s="16">
        <v>25533.3</v>
      </c>
      <c r="I4282" s="17">
        <f t="shared" si="272"/>
        <v>-2.6677430094448295E-2</v>
      </c>
      <c r="J4282" s="18">
        <f t="shared" si="273"/>
        <v>0.38017293084649001</v>
      </c>
      <c r="K4282" s="139"/>
      <c r="M4282" s="93"/>
    </row>
    <row r="4283" spans="1:13">
      <c r="A4283" s="12">
        <f t="shared" si="274"/>
        <v>39752</v>
      </c>
      <c r="B4283" s="8">
        <v>39748</v>
      </c>
      <c r="C4283" s="3">
        <v>66.653999999999996</v>
      </c>
      <c r="D4283" s="143"/>
      <c r="F4283" s="11">
        <f t="shared" si="271"/>
        <v>39752</v>
      </c>
      <c r="G4283" s="7">
        <v>39748</v>
      </c>
      <c r="H4283" s="16">
        <v>25133.83</v>
      </c>
      <c r="I4283" s="17">
        <f t="shared" si="272"/>
        <v>-1.5768735170796102E-2</v>
      </c>
      <c r="J4283" s="18">
        <f t="shared" si="273"/>
        <v>0.38072404945860161</v>
      </c>
      <c r="K4283" s="139"/>
      <c r="M4283" s="93"/>
    </row>
    <row r="4284" spans="1:13">
      <c r="A4284" s="12">
        <f t="shared" si="274"/>
        <v>39752</v>
      </c>
      <c r="B4284" s="8">
        <v>39749</v>
      </c>
      <c r="C4284" s="3">
        <v>66.929000000000002</v>
      </c>
      <c r="D4284" s="143"/>
      <c r="F4284" s="11">
        <f t="shared" si="271"/>
        <v>39752</v>
      </c>
      <c r="G4284" s="7">
        <v>39749</v>
      </c>
      <c r="H4284" s="16">
        <v>25039.4</v>
      </c>
      <c r="I4284" s="17">
        <f t="shared" si="272"/>
        <v>-3.7641631402881475E-3</v>
      </c>
      <c r="J4284" s="18">
        <f t="shared" si="273"/>
        <v>0.38052495604525111</v>
      </c>
      <c r="K4284" s="139"/>
      <c r="M4284" s="93"/>
    </row>
    <row r="4285" spans="1:13">
      <c r="A4285" s="12">
        <f t="shared" si="274"/>
        <v>39752</v>
      </c>
      <c r="B4285" s="8">
        <v>39750</v>
      </c>
      <c r="C4285" s="3">
        <v>66.197999999999993</v>
      </c>
      <c r="D4285" s="143"/>
      <c r="F4285" s="11">
        <f t="shared" si="271"/>
        <v>39752</v>
      </c>
      <c r="G4285" s="7">
        <v>39750</v>
      </c>
      <c r="H4285" s="16">
        <v>25373.82</v>
      </c>
      <c r="I4285" s="17">
        <f t="shared" si="272"/>
        <v>1.3267349534153417E-2</v>
      </c>
      <c r="J4285" s="18">
        <f t="shared" si="273"/>
        <v>0.38139511134557824</v>
      </c>
      <c r="K4285" s="139"/>
      <c r="M4285" s="93"/>
    </row>
    <row r="4286" spans="1:13">
      <c r="A4286" s="12">
        <f t="shared" si="274"/>
        <v>39752</v>
      </c>
      <c r="B4286" s="8">
        <v>39751</v>
      </c>
      <c r="C4286" s="3">
        <v>56.908999999999999</v>
      </c>
      <c r="D4286" s="143"/>
      <c r="F4286" s="11">
        <f t="shared" si="271"/>
        <v>39752</v>
      </c>
      <c r="G4286" s="7">
        <v>39751</v>
      </c>
      <c r="H4286" s="16">
        <v>26400.04</v>
      </c>
      <c r="I4286" s="17">
        <f t="shared" si="272"/>
        <v>3.9647591485013768E-2</v>
      </c>
      <c r="J4286" s="18">
        <f t="shared" si="273"/>
        <v>0.38715392816362876</v>
      </c>
      <c r="K4286" s="139"/>
      <c r="M4286" s="93"/>
    </row>
    <row r="4287" spans="1:13">
      <c r="A4287" s="12">
        <f t="shared" si="274"/>
        <v>39752</v>
      </c>
      <c r="B4287" s="8">
        <v>39752</v>
      </c>
      <c r="C4287" s="3">
        <v>56.125999999999998</v>
      </c>
      <c r="D4287" s="143"/>
      <c r="F4287" s="11">
        <f t="shared" si="271"/>
        <v>39752</v>
      </c>
      <c r="G4287" s="7">
        <v>39752</v>
      </c>
      <c r="H4287" s="16">
        <v>26515.52</v>
      </c>
      <c r="I4287" s="17">
        <f t="shared" si="272"/>
        <v>4.3646966347890576E-3</v>
      </c>
      <c r="J4287" s="18">
        <f t="shared" si="273"/>
        <v>0.38695365012095689</v>
      </c>
      <c r="K4287" s="139"/>
      <c r="M4287" s="93"/>
    </row>
    <row r="4288" spans="1:13">
      <c r="A4288" s="12">
        <f t="shared" si="274"/>
        <v>39782</v>
      </c>
      <c r="B4288" s="8">
        <v>39755</v>
      </c>
      <c r="C4288" s="3">
        <v>49.540999999999997</v>
      </c>
      <c r="D4288" s="143"/>
      <c r="F4288" s="11">
        <f t="shared" si="271"/>
        <v>39782</v>
      </c>
      <c r="G4288" s="7">
        <v>39755</v>
      </c>
      <c r="H4288" s="16">
        <v>27862.42</v>
      </c>
      <c r="I4288" s="17">
        <f t="shared" si="272"/>
        <v>4.9548605527728475E-2</v>
      </c>
      <c r="J4288" s="18">
        <f t="shared" si="273"/>
        <v>0.39671947540057967</v>
      </c>
      <c r="K4288" s="139"/>
      <c r="M4288" s="93"/>
    </row>
    <row r="4289" spans="1:13">
      <c r="A4289" s="12">
        <f t="shared" si="274"/>
        <v>39782</v>
      </c>
      <c r="B4289" s="8">
        <v>39756</v>
      </c>
      <c r="C4289" s="3">
        <v>45.750999999999998</v>
      </c>
      <c r="D4289" s="143"/>
      <c r="F4289" s="11">
        <f t="shared" si="271"/>
        <v>39782</v>
      </c>
      <c r="G4289" s="7">
        <v>39756</v>
      </c>
      <c r="H4289" s="16">
        <v>27817.38</v>
      </c>
      <c r="I4289" s="17">
        <f t="shared" si="272"/>
        <v>-1.6178222559628125E-3</v>
      </c>
      <c r="J4289" s="18">
        <f t="shared" si="273"/>
        <v>0.39615304214960517</v>
      </c>
      <c r="K4289" s="139"/>
      <c r="M4289" s="93"/>
    </row>
    <row r="4290" spans="1:13">
      <c r="A4290" s="12">
        <f t="shared" si="274"/>
        <v>39782</v>
      </c>
      <c r="B4290" s="8">
        <v>39757</v>
      </c>
      <c r="C4290" s="3">
        <v>43.753</v>
      </c>
      <c r="D4290" s="143"/>
      <c r="F4290" s="11">
        <f t="shared" si="271"/>
        <v>39782</v>
      </c>
      <c r="G4290" s="7">
        <v>39757</v>
      </c>
      <c r="H4290" s="16">
        <v>28671.93</v>
      </c>
      <c r="I4290" s="17">
        <f t="shared" si="272"/>
        <v>3.0257590174097078E-2</v>
      </c>
      <c r="J4290" s="18">
        <f t="shared" si="273"/>
        <v>0.39964866084010714</v>
      </c>
      <c r="K4290" s="139"/>
      <c r="M4290" s="93"/>
    </row>
    <row r="4291" spans="1:13">
      <c r="A4291" s="12">
        <f t="shared" si="274"/>
        <v>39782</v>
      </c>
      <c r="B4291" s="8">
        <v>39758</v>
      </c>
      <c r="C4291" s="3">
        <v>52.896999999999998</v>
      </c>
      <c r="D4291" s="143"/>
      <c r="F4291" s="11">
        <f t="shared" ref="F4291:F4354" si="275">EOMONTH(G4291,0)</f>
        <v>39782</v>
      </c>
      <c r="G4291" s="7">
        <v>39758</v>
      </c>
      <c r="H4291" s="16">
        <v>27484.03</v>
      </c>
      <c r="I4291" s="17">
        <f t="shared" si="272"/>
        <v>-4.2313486670884852E-2</v>
      </c>
      <c r="J4291" s="18">
        <f t="shared" si="273"/>
        <v>0.40437414718933573</v>
      </c>
      <c r="K4291" s="139"/>
      <c r="M4291" s="93"/>
    </row>
    <row r="4292" spans="1:13">
      <c r="A4292" s="12">
        <f t="shared" si="274"/>
        <v>39782</v>
      </c>
      <c r="B4292" s="8">
        <v>39759</v>
      </c>
      <c r="C4292" s="3">
        <v>51.968000000000004</v>
      </c>
      <c r="D4292" s="143"/>
      <c r="F4292" s="11">
        <f t="shared" si="275"/>
        <v>39782</v>
      </c>
      <c r="G4292" s="7">
        <v>39759</v>
      </c>
      <c r="H4292" s="16">
        <v>26887.41</v>
      </c>
      <c r="I4292" s="17">
        <f t="shared" ref="I4292:I4355" si="276">IF(AND(ISNUMBER(H4291),ISNUMBER(H4292)),LN(H4292/H4291)," ")</f>
        <v>-2.1946961404493308E-2</v>
      </c>
      <c r="J4292" s="18">
        <f t="shared" si="273"/>
        <v>0.40452326603690075</v>
      </c>
      <c r="K4292" s="139"/>
      <c r="M4292" s="93"/>
    </row>
    <row r="4293" spans="1:13">
      <c r="A4293" s="12">
        <f t="shared" si="274"/>
        <v>39782</v>
      </c>
      <c r="B4293" s="8">
        <v>39762</v>
      </c>
      <c r="C4293" s="3">
        <v>51.787999999999997</v>
      </c>
      <c r="D4293" s="143"/>
      <c r="F4293" s="11">
        <f t="shared" si="275"/>
        <v>39782</v>
      </c>
      <c r="G4293" s="7">
        <v>39762</v>
      </c>
      <c r="H4293" s="16">
        <v>27263.15</v>
      </c>
      <c r="I4293" s="17">
        <f t="shared" si="276"/>
        <v>1.387782620979963E-2</v>
      </c>
      <c r="J4293" s="18">
        <f t="shared" si="273"/>
        <v>0.404752709116247</v>
      </c>
      <c r="K4293" s="139"/>
      <c r="M4293" s="93"/>
    </row>
    <row r="4294" spans="1:13">
      <c r="A4294" s="12">
        <f t="shared" si="274"/>
        <v>39782</v>
      </c>
      <c r="B4294" s="8">
        <v>39763</v>
      </c>
      <c r="C4294" s="3">
        <v>52.698</v>
      </c>
      <c r="D4294" s="143"/>
      <c r="F4294" s="11">
        <f t="shared" si="275"/>
        <v>39782</v>
      </c>
      <c r="G4294" s="7">
        <v>39763</v>
      </c>
      <c r="H4294" s="16">
        <v>26286.61</v>
      </c>
      <c r="I4294" s="17">
        <f t="shared" si="276"/>
        <v>-3.6476289457658961E-2</v>
      </c>
      <c r="J4294" s="18">
        <f t="shared" si="273"/>
        <v>0.40838863046350515</v>
      </c>
      <c r="K4294" s="139"/>
      <c r="M4294" s="93"/>
    </row>
    <row r="4295" spans="1:13">
      <c r="A4295" s="12">
        <f t="shared" si="274"/>
        <v>39782</v>
      </c>
      <c r="B4295" s="8">
        <v>39764</v>
      </c>
      <c r="C4295" s="3">
        <v>55.618000000000002</v>
      </c>
      <c r="D4295" s="143"/>
      <c r="F4295" s="11">
        <f t="shared" si="275"/>
        <v>39782</v>
      </c>
      <c r="G4295" s="7">
        <v>39764</v>
      </c>
      <c r="H4295" s="16">
        <v>26073.01</v>
      </c>
      <c r="I4295" s="17">
        <f t="shared" si="276"/>
        <v>-8.1590043981665892E-3</v>
      </c>
      <c r="J4295" s="18">
        <f t="shared" si="273"/>
        <v>0.40735610321932558</v>
      </c>
      <c r="K4295" s="139"/>
      <c r="M4295" s="93"/>
    </row>
    <row r="4296" spans="1:13">
      <c r="A4296" s="12">
        <f t="shared" si="274"/>
        <v>39782</v>
      </c>
      <c r="B4296" s="8">
        <v>39765</v>
      </c>
      <c r="C4296" s="3">
        <v>64.527000000000001</v>
      </c>
      <c r="D4296" s="143"/>
      <c r="F4296" s="11">
        <f t="shared" si="275"/>
        <v>39782</v>
      </c>
      <c r="G4296" s="7">
        <v>39765</v>
      </c>
      <c r="H4296" s="16">
        <v>24542.97</v>
      </c>
      <c r="I4296" s="17">
        <f t="shared" si="276"/>
        <v>-6.0475220807418448E-2</v>
      </c>
      <c r="J4296" s="18">
        <f t="shared" si="273"/>
        <v>0.41827800219355288</v>
      </c>
      <c r="K4296" s="139"/>
      <c r="M4296" s="93"/>
    </row>
    <row r="4297" spans="1:13">
      <c r="A4297" s="12">
        <f t="shared" si="274"/>
        <v>39782</v>
      </c>
      <c r="B4297" s="8">
        <v>39766</v>
      </c>
      <c r="C4297" s="3">
        <v>62.426000000000002</v>
      </c>
      <c r="D4297" s="143"/>
      <c r="F4297" s="11">
        <f t="shared" si="275"/>
        <v>39782</v>
      </c>
      <c r="G4297" s="7">
        <v>39766</v>
      </c>
      <c r="H4297" s="16">
        <v>24881.73</v>
      </c>
      <c r="I4297" s="17">
        <f t="shared" si="276"/>
        <v>1.3708340361209392E-2</v>
      </c>
      <c r="J4297" s="18">
        <f t="shared" si="273"/>
        <v>0.41876706918131096</v>
      </c>
      <c r="K4297" s="139"/>
      <c r="M4297" s="93"/>
    </row>
    <row r="4298" spans="1:13">
      <c r="A4298" s="12">
        <f t="shared" si="274"/>
        <v>39782</v>
      </c>
      <c r="B4298" s="8">
        <v>39769</v>
      </c>
      <c r="C4298" s="3">
        <v>65.685000000000002</v>
      </c>
      <c r="D4298" s="143"/>
      <c r="F4298" s="11">
        <f t="shared" si="275"/>
        <v>39782</v>
      </c>
      <c r="G4298" s="7">
        <v>39769</v>
      </c>
      <c r="H4298" s="16">
        <v>24250.48</v>
      </c>
      <c r="I4298" s="17">
        <f t="shared" si="276"/>
        <v>-2.5697388213646335E-2</v>
      </c>
      <c r="J4298" s="18">
        <f t="shared" si="273"/>
        <v>0.42023532843412914</v>
      </c>
      <c r="K4298" s="139"/>
      <c r="M4298" s="93"/>
    </row>
    <row r="4299" spans="1:13">
      <c r="A4299" s="12">
        <f t="shared" si="274"/>
        <v>39782</v>
      </c>
      <c r="B4299" s="8">
        <v>39770</v>
      </c>
      <c r="C4299" s="3">
        <v>64.971000000000004</v>
      </c>
      <c r="D4299" s="143"/>
      <c r="F4299" s="11">
        <f t="shared" si="275"/>
        <v>39782</v>
      </c>
      <c r="G4299" s="7">
        <v>39770</v>
      </c>
      <c r="H4299" s="16">
        <v>23398.18</v>
      </c>
      <c r="I4299" s="17">
        <f t="shared" si="276"/>
        <v>-3.5778169441000492E-2</v>
      </c>
      <c r="J4299" s="18">
        <f t="shared" si="273"/>
        <v>0.42267574356371795</v>
      </c>
      <c r="K4299" s="139"/>
      <c r="M4299" s="93"/>
    </row>
    <row r="4300" spans="1:13">
      <c r="A4300" s="12">
        <f t="shared" si="274"/>
        <v>39782</v>
      </c>
      <c r="B4300" s="8">
        <v>39771</v>
      </c>
      <c r="C4300" s="3">
        <v>62.420999999999999</v>
      </c>
      <c r="D4300" s="143"/>
      <c r="F4300" s="11">
        <f t="shared" si="275"/>
        <v>39782</v>
      </c>
      <c r="G4300" s="7">
        <v>39771</v>
      </c>
      <c r="H4300" s="16">
        <v>23239.75</v>
      </c>
      <c r="I4300" s="17">
        <f t="shared" si="276"/>
        <v>-6.7940669501538094E-3</v>
      </c>
      <c r="J4300" s="18">
        <f t="shared" si="273"/>
        <v>0.42199764766836123</v>
      </c>
      <c r="K4300" s="139"/>
      <c r="M4300" s="93"/>
    </row>
    <row r="4301" spans="1:13">
      <c r="A4301" s="12">
        <f t="shared" si="274"/>
        <v>39782</v>
      </c>
      <c r="B4301" s="8">
        <v>39772</v>
      </c>
      <c r="C4301" s="3">
        <v>67.721000000000004</v>
      </c>
      <c r="D4301" s="143"/>
      <c r="F4301" s="11">
        <f t="shared" si="275"/>
        <v>39782</v>
      </c>
      <c r="G4301" s="7">
        <v>39772</v>
      </c>
      <c r="H4301" s="16">
        <v>22266.75</v>
      </c>
      <c r="I4301" s="17">
        <f t="shared" si="276"/>
        <v>-4.276964022841874E-2</v>
      </c>
      <c r="J4301" s="18">
        <f t="shared" si="273"/>
        <v>0.42676099379445892</v>
      </c>
      <c r="K4301" s="139"/>
      <c r="M4301" s="93"/>
    </row>
    <row r="4302" spans="1:13">
      <c r="A4302" s="12">
        <f t="shared" si="274"/>
        <v>39782</v>
      </c>
      <c r="B4302" s="8">
        <v>39773</v>
      </c>
      <c r="C4302" s="3">
        <v>64.953000000000003</v>
      </c>
      <c r="D4302" s="143"/>
      <c r="F4302" s="11">
        <f t="shared" si="275"/>
        <v>39782</v>
      </c>
      <c r="G4302" s="7">
        <v>39773</v>
      </c>
      <c r="H4302" s="16">
        <v>22688.76</v>
      </c>
      <c r="I4302" s="17">
        <f t="shared" si="276"/>
        <v>1.8775113290562282E-2</v>
      </c>
      <c r="J4302" s="18">
        <f t="shared" si="273"/>
        <v>0.42819692255230923</v>
      </c>
      <c r="K4302" s="139"/>
      <c r="M4302" s="93"/>
    </row>
    <row r="4303" spans="1:13">
      <c r="A4303" s="12">
        <f t="shared" si="274"/>
        <v>39782</v>
      </c>
      <c r="B4303" s="8">
        <v>39776</v>
      </c>
      <c r="C4303" s="3">
        <v>60.991</v>
      </c>
      <c r="D4303" s="143"/>
      <c r="F4303" s="11">
        <f t="shared" si="275"/>
        <v>39782</v>
      </c>
      <c r="G4303" s="7">
        <v>39776</v>
      </c>
      <c r="H4303" s="16">
        <v>22762.16</v>
      </c>
      <c r="I4303" s="17">
        <f t="shared" si="276"/>
        <v>3.2298604212652794E-3</v>
      </c>
      <c r="J4303" s="18">
        <f t="shared" si="273"/>
        <v>0.42340847442286472</v>
      </c>
      <c r="K4303" s="139"/>
      <c r="M4303" s="93"/>
    </row>
    <row r="4304" spans="1:13">
      <c r="A4304" s="12">
        <f t="shared" si="274"/>
        <v>39782</v>
      </c>
      <c r="B4304" s="8">
        <v>39777</v>
      </c>
      <c r="C4304" s="3">
        <v>51.607999999999997</v>
      </c>
      <c r="D4304" s="143"/>
      <c r="F4304" s="11">
        <f t="shared" si="275"/>
        <v>39782</v>
      </c>
      <c r="G4304" s="7">
        <v>39777</v>
      </c>
      <c r="H4304" s="16">
        <v>24079.61</v>
      </c>
      <c r="I4304" s="17">
        <f t="shared" si="276"/>
        <v>5.6265916201889803E-2</v>
      </c>
      <c r="J4304" s="18">
        <f t="shared" si="273"/>
        <v>0.43522906028940295</v>
      </c>
      <c r="K4304" s="139"/>
      <c r="M4304" s="93"/>
    </row>
    <row r="4305" spans="1:13">
      <c r="A4305" s="12">
        <f t="shared" si="274"/>
        <v>39782</v>
      </c>
      <c r="B4305" s="8">
        <v>39778</v>
      </c>
      <c r="C4305" s="3">
        <v>52.853000000000002</v>
      </c>
      <c r="D4305" s="143"/>
      <c r="F4305" s="11">
        <f t="shared" si="275"/>
        <v>39782</v>
      </c>
      <c r="G4305" s="7">
        <v>39778</v>
      </c>
      <c r="H4305" s="16">
        <v>23528.79</v>
      </c>
      <c r="I4305" s="17">
        <f t="shared" si="276"/>
        <v>-2.3140646593554966E-2</v>
      </c>
      <c r="J4305" s="18">
        <f t="shared" si="273"/>
        <v>0.4347173350587184</v>
      </c>
      <c r="K4305" s="139"/>
      <c r="M4305" s="93"/>
    </row>
    <row r="4306" spans="1:13">
      <c r="A4306" s="12">
        <f t="shared" si="274"/>
        <v>39782</v>
      </c>
      <c r="B4306" s="8">
        <v>39779</v>
      </c>
      <c r="C4306" s="3">
        <v>49.154000000000003</v>
      </c>
      <c r="D4306" s="143"/>
      <c r="F4306" s="11">
        <f t="shared" si="275"/>
        <v>39782</v>
      </c>
      <c r="G4306" s="7">
        <v>39779</v>
      </c>
      <c r="H4306" s="16">
        <v>23847.68</v>
      </c>
      <c r="I4306" s="17">
        <f t="shared" si="276"/>
        <v>1.3462160267123154E-2</v>
      </c>
      <c r="J4306" s="18">
        <f t="shared" si="273"/>
        <v>0.43526485480860377</v>
      </c>
      <c r="K4306" s="139"/>
      <c r="M4306" s="93"/>
    </row>
    <row r="4307" spans="1:13">
      <c r="A4307" s="12">
        <f t="shared" si="274"/>
        <v>39782</v>
      </c>
      <c r="B4307" s="8">
        <v>39780</v>
      </c>
      <c r="C4307" s="3">
        <v>44.802</v>
      </c>
      <c r="D4307" s="143"/>
      <c r="F4307" s="11">
        <f t="shared" si="275"/>
        <v>39782</v>
      </c>
      <c r="G4307" s="7">
        <v>39780</v>
      </c>
      <c r="H4307" s="16">
        <v>24874.93</v>
      </c>
      <c r="I4307" s="17">
        <f t="shared" si="276"/>
        <v>4.2173531000602726E-2</v>
      </c>
      <c r="J4307" s="18">
        <f t="shared" si="273"/>
        <v>0.43885626031741004</v>
      </c>
      <c r="K4307" s="139"/>
      <c r="M4307" s="93"/>
    </row>
    <row r="4308" spans="1:13">
      <c r="A4308" s="12">
        <f t="shared" si="274"/>
        <v>39813</v>
      </c>
      <c r="B4308" s="8">
        <v>39783</v>
      </c>
      <c r="C4308" s="3">
        <v>45.877000000000002</v>
      </c>
      <c r="D4308" s="143"/>
      <c r="F4308" s="11">
        <f t="shared" si="275"/>
        <v>39813</v>
      </c>
      <c r="G4308" s="7">
        <v>39783</v>
      </c>
      <c r="H4308" s="16">
        <v>24464.38</v>
      </c>
      <c r="I4308" s="17">
        <f t="shared" si="276"/>
        <v>-1.6642286876151942E-2</v>
      </c>
      <c r="J4308" s="18">
        <f t="shared" si="273"/>
        <v>0.43931474265506432</v>
      </c>
      <c r="K4308" s="139"/>
      <c r="M4308" s="93"/>
    </row>
    <row r="4309" spans="1:13">
      <c r="A4309" s="12">
        <f t="shared" si="274"/>
        <v>39813</v>
      </c>
      <c r="B4309" s="8">
        <v>39784</v>
      </c>
      <c r="C4309" s="3">
        <v>53.247999999999998</v>
      </c>
      <c r="D4309" s="143"/>
      <c r="F4309" s="11">
        <f t="shared" si="275"/>
        <v>39813</v>
      </c>
      <c r="G4309" s="7">
        <v>39784</v>
      </c>
      <c r="H4309" s="16">
        <v>23450.95</v>
      </c>
      <c r="I4309" s="17">
        <f t="shared" si="276"/>
        <v>-4.2307176295403821E-2</v>
      </c>
      <c r="J4309" s="18">
        <f t="shared" si="273"/>
        <v>0.44375971442910084</v>
      </c>
      <c r="K4309" s="139"/>
      <c r="M4309" s="93"/>
    </row>
    <row r="4310" spans="1:13">
      <c r="A4310" s="12">
        <f t="shared" si="274"/>
        <v>39813</v>
      </c>
      <c r="B4310" s="8">
        <v>39785</v>
      </c>
      <c r="C4310" s="3">
        <v>52.738999999999997</v>
      </c>
      <c r="D4310" s="143"/>
      <c r="F4310" s="11">
        <f t="shared" si="275"/>
        <v>39813</v>
      </c>
      <c r="G4310" s="7">
        <v>39785</v>
      </c>
      <c r="H4310" s="16">
        <v>23484.07</v>
      </c>
      <c r="I4310" s="17">
        <f t="shared" si="276"/>
        <v>1.4113131515606416E-3</v>
      </c>
      <c r="J4310" s="18">
        <f t="shared" si="273"/>
        <v>0.44233935538718133</v>
      </c>
      <c r="K4310" s="139"/>
      <c r="M4310" s="93"/>
    </row>
    <row r="4311" spans="1:13">
      <c r="A4311" s="12">
        <f t="shared" si="274"/>
        <v>39813</v>
      </c>
      <c r="B4311" s="8">
        <v>39786</v>
      </c>
      <c r="C4311" s="3">
        <v>51.576000000000001</v>
      </c>
      <c r="D4311" s="143"/>
      <c r="F4311" s="11">
        <f t="shared" si="275"/>
        <v>39813</v>
      </c>
      <c r="G4311" s="7">
        <v>39786</v>
      </c>
      <c r="H4311" s="16">
        <v>23478.84</v>
      </c>
      <c r="I4311" s="17">
        <f t="shared" si="276"/>
        <v>-2.2272895873017253E-4</v>
      </c>
      <c r="J4311" s="18">
        <f t="shared" si="273"/>
        <v>0.44193207913348964</v>
      </c>
      <c r="K4311" s="139"/>
      <c r="M4311" s="93"/>
    </row>
    <row r="4312" spans="1:13">
      <c r="A4312" s="12">
        <f t="shared" si="274"/>
        <v>39813</v>
      </c>
      <c r="B4312" s="8">
        <v>39787</v>
      </c>
      <c r="C4312" s="3">
        <v>51.406999999999996</v>
      </c>
      <c r="D4312" s="143"/>
      <c r="F4312" s="11">
        <f t="shared" si="275"/>
        <v>39813</v>
      </c>
      <c r="G4312" s="7">
        <v>39787</v>
      </c>
      <c r="H4312" s="16">
        <v>23192.26</v>
      </c>
      <c r="I4312" s="17">
        <f t="shared" si="276"/>
        <v>-1.228098767277383E-2</v>
      </c>
      <c r="J4312" s="18">
        <f t="shared" si="273"/>
        <v>0.4417604612120955</v>
      </c>
      <c r="K4312" s="139"/>
      <c r="M4312" s="93"/>
    </row>
    <row r="4313" spans="1:13">
      <c r="A4313" s="12">
        <f t="shared" si="274"/>
        <v>39813</v>
      </c>
      <c r="B4313" s="8">
        <v>39790</v>
      </c>
      <c r="C4313" s="3">
        <v>48.191000000000003</v>
      </c>
      <c r="D4313" s="143"/>
      <c r="F4313" s="11">
        <f t="shared" si="275"/>
        <v>39813</v>
      </c>
      <c r="G4313" s="7">
        <v>39790</v>
      </c>
      <c r="H4313" s="16">
        <v>24135.74</v>
      </c>
      <c r="I4313" s="17">
        <f t="shared" si="276"/>
        <v>3.9875127189537722E-2</v>
      </c>
      <c r="J4313" s="18">
        <f t="shared" si="273"/>
        <v>0.44769102010436107</v>
      </c>
      <c r="K4313" s="139"/>
      <c r="M4313" s="93"/>
    </row>
    <row r="4314" spans="1:13">
      <c r="A4314" s="12">
        <f t="shared" si="274"/>
        <v>39813</v>
      </c>
      <c r="B4314" s="8">
        <v>39791</v>
      </c>
      <c r="C4314" s="3">
        <v>48.988999999999997</v>
      </c>
      <c r="D4314" s="143"/>
      <c r="F4314" s="11">
        <f t="shared" si="275"/>
        <v>39813</v>
      </c>
      <c r="G4314" s="7">
        <v>39791</v>
      </c>
      <c r="H4314" s="16">
        <v>23954.75</v>
      </c>
      <c r="I4314" s="17">
        <f t="shared" si="276"/>
        <v>-7.5270954623628183E-3</v>
      </c>
      <c r="J4314" s="18">
        <f t="shared" si="273"/>
        <v>0.44738105602289191</v>
      </c>
      <c r="K4314" s="139"/>
      <c r="M4314" s="93"/>
    </row>
    <row r="4315" spans="1:13">
      <c r="A4315" s="12">
        <f t="shared" si="274"/>
        <v>39813</v>
      </c>
      <c r="B4315" s="8">
        <v>39792</v>
      </c>
      <c r="C4315" s="3">
        <v>47.357999999999997</v>
      </c>
      <c r="D4315" s="143"/>
      <c r="F4315" s="11">
        <f t="shared" si="275"/>
        <v>39813</v>
      </c>
      <c r="G4315" s="7">
        <v>39792</v>
      </c>
      <c r="H4315" s="16">
        <v>24197.54</v>
      </c>
      <c r="I4315" s="17">
        <f t="shared" si="276"/>
        <v>1.0084341057052212E-2</v>
      </c>
      <c r="J4315" s="18">
        <f t="shared" si="273"/>
        <v>0.44438195724481289</v>
      </c>
      <c r="K4315" s="139"/>
      <c r="M4315" s="93"/>
    </row>
    <row r="4316" spans="1:13">
      <c r="A4316" s="12">
        <f t="shared" si="274"/>
        <v>39813</v>
      </c>
      <c r="B4316" s="8">
        <v>39793</v>
      </c>
      <c r="C4316" s="3">
        <v>48.098999999999997</v>
      </c>
      <c r="D4316" s="143"/>
      <c r="F4316" s="11">
        <f t="shared" si="275"/>
        <v>39813</v>
      </c>
      <c r="G4316" s="7">
        <v>39793</v>
      </c>
      <c r="H4316" s="16">
        <v>23915.83</v>
      </c>
      <c r="I4316" s="17">
        <f t="shared" si="276"/>
        <v>-1.1710392321754288E-2</v>
      </c>
      <c r="J4316" s="18">
        <f t="shared" si="273"/>
        <v>0.44448732034523603</v>
      </c>
      <c r="K4316" s="139"/>
      <c r="M4316" s="93"/>
    </row>
    <row r="4317" spans="1:13">
      <c r="A4317" s="12">
        <f t="shared" si="274"/>
        <v>39813</v>
      </c>
      <c r="B4317" s="8">
        <v>39794</v>
      </c>
      <c r="C4317" s="3">
        <v>50.747999999999998</v>
      </c>
      <c r="D4317" s="143"/>
      <c r="F4317" s="11">
        <f t="shared" si="275"/>
        <v>39813</v>
      </c>
      <c r="G4317" s="7">
        <v>39794</v>
      </c>
      <c r="H4317" s="16">
        <v>23331.47</v>
      </c>
      <c r="I4317" s="17">
        <f t="shared" si="276"/>
        <v>-2.4737489731678206E-2</v>
      </c>
      <c r="J4317" s="18">
        <f t="shared" ref="J4317:J4380" si="277">IF(ISNUMBER(I4317),STDEV(I4228:I4317)*SQRT(252),"")</f>
        <v>0.44586870458071021</v>
      </c>
      <c r="K4317" s="139"/>
      <c r="M4317" s="93"/>
    </row>
    <row r="4318" spans="1:13">
      <c r="A4318" s="12">
        <f t="shared" si="274"/>
        <v>39813</v>
      </c>
      <c r="B4318" s="8">
        <v>39797</v>
      </c>
      <c r="C4318" s="3">
        <v>49.866</v>
      </c>
      <c r="D4318" s="143"/>
      <c r="F4318" s="11">
        <f t="shared" si="275"/>
        <v>39813</v>
      </c>
      <c r="G4318" s="7">
        <v>39797</v>
      </c>
      <c r="H4318" s="16">
        <v>23874.66</v>
      </c>
      <c r="I4318" s="17">
        <f t="shared" si="276"/>
        <v>2.3014552378055109E-2</v>
      </c>
      <c r="J4318" s="18">
        <f t="shared" si="277"/>
        <v>0.44761637347689898</v>
      </c>
      <c r="K4318" s="139"/>
      <c r="M4318" s="93"/>
    </row>
    <row r="4319" spans="1:13">
      <c r="A4319" s="12">
        <f t="shared" si="274"/>
        <v>39813</v>
      </c>
      <c r="B4319" s="8">
        <v>39798</v>
      </c>
      <c r="C4319" s="3">
        <v>50.295000000000002</v>
      </c>
      <c r="D4319" s="143"/>
      <c r="F4319" s="11">
        <f t="shared" si="275"/>
        <v>39813</v>
      </c>
      <c r="G4319" s="7">
        <v>39798</v>
      </c>
      <c r="H4319" s="16">
        <v>23639.07</v>
      </c>
      <c r="I4319" s="17">
        <f t="shared" si="276"/>
        <v>-9.9167937651634067E-3</v>
      </c>
      <c r="J4319" s="18">
        <f t="shared" si="277"/>
        <v>0.44748586589391903</v>
      </c>
      <c r="K4319" s="139"/>
      <c r="M4319" s="93"/>
    </row>
    <row r="4320" spans="1:13">
      <c r="A4320" s="12">
        <f t="shared" si="274"/>
        <v>39813</v>
      </c>
      <c r="B4320" s="8">
        <v>39799</v>
      </c>
      <c r="C4320" s="3">
        <v>51.976999999999997</v>
      </c>
      <c r="D4320" s="143"/>
      <c r="F4320" s="11">
        <f t="shared" si="275"/>
        <v>39813</v>
      </c>
      <c r="G4320" s="7">
        <v>39799</v>
      </c>
      <c r="H4320" s="16">
        <v>23736.51</v>
      </c>
      <c r="I4320" s="17">
        <f t="shared" si="276"/>
        <v>4.1135174450081715E-3</v>
      </c>
      <c r="J4320" s="18">
        <f t="shared" si="277"/>
        <v>0.44678028260927766</v>
      </c>
      <c r="K4320" s="139"/>
      <c r="M4320" s="93"/>
    </row>
    <row r="4321" spans="1:13">
      <c r="A4321" s="12">
        <f t="shared" si="274"/>
        <v>39813</v>
      </c>
      <c r="B4321" s="8">
        <v>39800</v>
      </c>
      <c r="C4321" s="3">
        <v>46.213999999999999</v>
      </c>
      <c r="D4321" s="143"/>
      <c r="F4321" s="11">
        <f t="shared" si="275"/>
        <v>39813</v>
      </c>
      <c r="G4321" s="7">
        <v>39800</v>
      </c>
      <c r="H4321" s="16">
        <v>23806.7</v>
      </c>
      <c r="I4321" s="17">
        <f t="shared" si="276"/>
        <v>2.9526845576920762E-3</v>
      </c>
      <c r="J4321" s="18">
        <f t="shared" si="277"/>
        <v>0.4466350401603415</v>
      </c>
      <c r="K4321" s="139"/>
      <c r="M4321" s="93"/>
    </row>
    <row r="4322" spans="1:13">
      <c r="A4322" s="12">
        <f t="shared" si="274"/>
        <v>39813</v>
      </c>
      <c r="B4322" s="8">
        <v>39801</v>
      </c>
      <c r="C4322" s="3">
        <v>44.594000000000001</v>
      </c>
      <c r="D4322" s="143"/>
      <c r="F4322" s="11">
        <f t="shared" si="275"/>
        <v>39813</v>
      </c>
      <c r="G4322" s="7">
        <v>39801</v>
      </c>
      <c r="H4322" s="16">
        <v>24035.05</v>
      </c>
      <c r="I4322" s="17">
        <f t="shared" si="276"/>
        <v>9.546127978090688E-3</v>
      </c>
      <c r="J4322" s="18">
        <f t="shared" si="277"/>
        <v>0.44712557183322599</v>
      </c>
      <c r="K4322" s="139"/>
      <c r="M4322" s="93"/>
    </row>
    <row r="4323" spans="1:13">
      <c r="A4323" s="12">
        <f t="shared" si="274"/>
        <v>39813</v>
      </c>
      <c r="B4323" s="8">
        <v>39804</v>
      </c>
      <c r="C4323" s="3">
        <v>45.006999999999998</v>
      </c>
      <c r="D4323" s="143"/>
      <c r="F4323" s="11">
        <f t="shared" si="275"/>
        <v>39813</v>
      </c>
      <c r="G4323" s="7">
        <v>39804</v>
      </c>
      <c r="H4323" s="16">
        <v>23646.62</v>
      </c>
      <c r="I4323" s="17">
        <f t="shared" si="276"/>
        <v>-1.6292994466635926E-2</v>
      </c>
      <c r="J4323" s="18">
        <f t="shared" si="277"/>
        <v>0.44752650650949338</v>
      </c>
      <c r="K4323" s="139"/>
      <c r="M4323" s="93"/>
    </row>
    <row r="4324" spans="1:13">
      <c r="A4324" s="12">
        <f t="shared" si="274"/>
        <v>39813</v>
      </c>
      <c r="B4324" s="8">
        <v>39805</v>
      </c>
      <c r="C4324" s="3">
        <v>44.201999999999998</v>
      </c>
      <c r="D4324" s="143"/>
      <c r="F4324" s="11">
        <f t="shared" si="275"/>
        <v>39813</v>
      </c>
      <c r="G4324" s="7">
        <v>39805</v>
      </c>
      <c r="H4324" s="16">
        <v>23529.69</v>
      </c>
      <c r="I4324" s="17">
        <f t="shared" si="276"/>
        <v>-4.9571591948362696E-3</v>
      </c>
      <c r="J4324" s="18">
        <f t="shared" si="277"/>
        <v>0.44619712202547368</v>
      </c>
      <c r="K4324" s="139"/>
      <c r="M4324" s="93"/>
    </row>
    <row r="4325" spans="1:13">
      <c r="A4325" s="12">
        <f t="shared" si="274"/>
        <v>39813</v>
      </c>
      <c r="B4325" s="8">
        <v>39806</v>
      </c>
      <c r="C4325" s="3">
        <v>45.091000000000001</v>
      </c>
      <c r="D4325" s="143"/>
      <c r="F4325" s="11">
        <f t="shared" si="275"/>
        <v>39813</v>
      </c>
      <c r="G4325" s="7">
        <v>39806</v>
      </c>
      <c r="H4325" s="16">
        <v>23870.85</v>
      </c>
      <c r="I4325" s="17">
        <f t="shared" si="276"/>
        <v>1.4395021286621092E-2</v>
      </c>
      <c r="J4325" s="18">
        <f t="shared" si="277"/>
        <v>0.44634549536134033</v>
      </c>
      <c r="K4325" s="139"/>
      <c r="M4325" s="93"/>
    </row>
    <row r="4326" spans="1:13">
      <c r="A4326" s="12">
        <f t="shared" ref="A4326:A4389" si="278">EOMONTH(B4326,0)</f>
        <v>39813</v>
      </c>
      <c r="B4326" s="8">
        <v>39807</v>
      </c>
      <c r="C4326" s="3">
        <v>44.091000000000001</v>
      </c>
      <c r="D4326" s="143"/>
      <c r="F4326" s="11">
        <f t="shared" si="275"/>
        <v>39813</v>
      </c>
      <c r="G4326" s="7">
        <v>39807</v>
      </c>
      <c r="H4326" s="16">
        <v>23868.85</v>
      </c>
      <c r="I4326" s="17">
        <f t="shared" si="276"/>
        <v>-8.3787707135588979E-5</v>
      </c>
      <c r="J4326" s="18">
        <f t="shared" si="277"/>
        <v>0.44618660760935519</v>
      </c>
      <c r="K4326" s="139"/>
      <c r="M4326" s="93"/>
    </row>
    <row r="4327" spans="1:13">
      <c r="A4327" s="12">
        <f t="shared" si="278"/>
        <v>39813</v>
      </c>
      <c r="B4327" s="8">
        <v>39808</v>
      </c>
      <c r="C4327" s="3">
        <v>45.091000000000001</v>
      </c>
      <c r="D4327" s="143"/>
      <c r="F4327" s="11">
        <f t="shared" si="275"/>
        <v>39813</v>
      </c>
      <c r="G4327" s="7">
        <v>39808</v>
      </c>
      <c r="H4327" s="16">
        <v>23868.85</v>
      </c>
      <c r="I4327" s="17">
        <f t="shared" si="276"/>
        <v>0</v>
      </c>
      <c r="J4327" s="18">
        <f t="shared" si="277"/>
        <v>0.4455344664394873</v>
      </c>
      <c r="K4327" s="139"/>
      <c r="M4327" s="93"/>
    </row>
    <row r="4328" spans="1:13">
      <c r="A4328" s="12">
        <f t="shared" si="278"/>
        <v>39813</v>
      </c>
      <c r="B4328" s="8">
        <v>39811</v>
      </c>
      <c r="C4328" s="3">
        <v>45.34</v>
      </c>
      <c r="D4328" s="143"/>
      <c r="F4328" s="11">
        <f t="shared" si="275"/>
        <v>39813</v>
      </c>
      <c r="G4328" s="7">
        <v>39811</v>
      </c>
      <c r="H4328" s="16">
        <v>24129.99</v>
      </c>
      <c r="I4328" s="17">
        <f t="shared" si="276"/>
        <v>1.0881203653636425E-2</v>
      </c>
      <c r="J4328" s="18">
        <f t="shared" si="277"/>
        <v>0.44462580547367386</v>
      </c>
      <c r="K4328" s="139"/>
      <c r="M4328" s="93"/>
    </row>
    <row r="4329" spans="1:13">
      <c r="A4329" s="12">
        <f t="shared" si="278"/>
        <v>39813</v>
      </c>
      <c r="B4329" s="8">
        <v>39812</v>
      </c>
      <c r="C4329" s="3">
        <v>46.189</v>
      </c>
      <c r="D4329" s="143"/>
      <c r="F4329" s="11">
        <f t="shared" si="275"/>
        <v>39813</v>
      </c>
      <c r="G4329" s="7">
        <v>39812</v>
      </c>
      <c r="H4329" s="16">
        <v>24352.2</v>
      </c>
      <c r="I4329" s="17">
        <f t="shared" si="276"/>
        <v>9.1667293083691429E-3</v>
      </c>
      <c r="J4329" s="18">
        <f t="shared" si="277"/>
        <v>0.4450864109498312</v>
      </c>
      <c r="K4329" s="139"/>
      <c r="M4329" s="93"/>
    </row>
    <row r="4330" spans="1:13">
      <c r="A4330" s="12">
        <f t="shared" si="278"/>
        <v>39813</v>
      </c>
      <c r="B4330" s="8">
        <v>39813</v>
      </c>
      <c r="C4330" s="3">
        <v>42.917000000000002</v>
      </c>
      <c r="D4330" s="143"/>
      <c r="F4330" s="11">
        <f t="shared" si="275"/>
        <v>39813</v>
      </c>
      <c r="G4330" s="7">
        <v>39813</v>
      </c>
      <c r="H4330" s="16">
        <v>24803.27</v>
      </c>
      <c r="I4330" s="17">
        <f t="shared" si="276"/>
        <v>1.8353304794218796E-2</v>
      </c>
      <c r="J4330" s="18">
        <f t="shared" si="277"/>
        <v>0.44650281754213689</v>
      </c>
      <c r="K4330" s="139"/>
      <c r="M4330" s="93"/>
    </row>
    <row r="4331" spans="1:13">
      <c r="A4331" s="12">
        <f t="shared" si="278"/>
        <v>39844</v>
      </c>
      <c r="B4331" s="8">
        <v>39814</v>
      </c>
      <c r="C4331" s="3">
        <v>42.917000000000002</v>
      </c>
      <c r="D4331" s="143"/>
      <c r="F4331" s="11">
        <f t="shared" si="275"/>
        <v>39844</v>
      </c>
      <c r="G4331" s="7">
        <v>39814</v>
      </c>
      <c r="H4331" s="16">
        <v>24806.27</v>
      </c>
      <c r="I4331" s="17">
        <f t="shared" si="276"/>
        <v>1.2094447977783709E-4</v>
      </c>
      <c r="J4331" s="18">
        <f t="shared" si="277"/>
        <v>0.44582740306645552</v>
      </c>
      <c r="K4331" s="139"/>
      <c r="M4331" s="93"/>
    </row>
    <row r="4332" spans="1:13">
      <c r="A4332" s="12">
        <f t="shared" si="278"/>
        <v>39844</v>
      </c>
      <c r="B4332" s="8">
        <v>39815</v>
      </c>
      <c r="C4332" s="3">
        <v>43.767000000000003</v>
      </c>
      <c r="D4332" s="143"/>
      <c r="F4332" s="11">
        <f t="shared" si="275"/>
        <v>39844</v>
      </c>
      <c r="G4332" s="7">
        <v>39815</v>
      </c>
      <c r="H4332" s="16">
        <v>24746.55</v>
      </c>
      <c r="I4332" s="17">
        <f t="shared" si="276"/>
        <v>-2.4103584382715606E-3</v>
      </c>
      <c r="J4332" s="18">
        <f t="shared" si="277"/>
        <v>0.44484620920039514</v>
      </c>
      <c r="K4332" s="139"/>
      <c r="M4332" s="93"/>
    </row>
    <row r="4333" spans="1:13">
      <c r="A4333" s="12">
        <f t="shared" si="278"/>
        <v>39844</v>
      </c>
      <c r="B4333" s="8">
        <v>39818</v>
      </c>
      <c r="C4333" s="3">
        <v>45.530999999999999</v>
      </c>
      <c r="D4333" s="143"/>
      <c r="F4333" s="11">
        <f t="shared" si="275"/>
        <v>39844</v>
      </c>
      <c r="G4333" s="7">
        <v>39818</v>
      </c>
      <c r="H4333" s="16">
        <v>24568.3</v>
      </c>
      <c r="I4333" s="17">
        <f t="shared" si="276"/>
        <v>-7.2290912889128381E-3</v>
      </c>
      <c r="J4333" s="18">
        <f t="shared" si="277"/>
        <v>0.44486721827780651</v>
      </c>
      <c r="K4333" s="139"/>
      <c r="M4333" s="93"/>
    </row>
    <row r="4334" spans="1:13">
      <c r="A4334" s="12">
        <f t="shared" si="278"/>
        <v>39844</v>
      </c>
      <c r="B4334" s="8">
        <v>39819</v>
      </c>
      <c r="C4334" s="3">
        <v>43.22</v>
      </c>
      <c r="D4334" s="143"/>
      <c r="F4334" s="11">
        <f t="shared" si="275"/>
        <v>39844</v>
      </c>
      <c r="G4334" s="7">
        <v>39819</v>
      </c>
      <c r="H4334" s="16">
        <v>24940.09</v>
      </c>
      <c r="I4334" s="17">
        <f t="shared" si="276"/>
        <v>1.501955483601069E-2</v>
      </c>
      <c r="J4334" s="18">
        <f t="shared" si="277"/>
        <v>0.44591470909661091</v>
      </c>
      <c r="K4334" s="139"/>
      <c r="M4334" s="93"/>
    </row>
    <row r="4335" spans="1:13">
      <c r="A4335" s="12">
        <f t="shared" si="278"/>
        <v>39844</v>
      </c>
      <c r="B4335" s="8">
        <v>39820</v>
      </c>
      <c r="C4335" s="3">
        <v>43.103000000000002</v>
      </c>
      <c r="D4335" s="143"/>
      <c r="F4335" s="11">
        <f t="shared" si="275"/>
        <v>39844</v>
      </c>
      <c r="G4335" s="7">
        <v>39820</v>
      </c>
      <c r="H4335" s="16">
        <v>25186.86</v>
      </c>
      <c r="I4335" s="17">
        <f t="shared" si="276"/>
        <v>9.8458810486313653E-3</v>
      </c>
      <c r="J4335" s="18">
        <f t="shared" si="277"/>
        <v>0.44628529330752215</v>
      </c>
      <c r="K4335" s="139"/>
      <c r="M4335" s="93"/>
    </row>
    <row r="4336" spans="1:13">
      <c r="A4336" s="12">
        <f t="shared" si="278"/>
        <v>39844</v>
      </c>
      <c r="B4336" s="8">
        <v>39821</v>
      </c>
      <c r="C4336" s="3">
        <v>46.219000000000001</v>
      </c>
      <c r="D4336" s="143"/>
      <c r="F4336" s="11">
        <f t="shared" si="275"/>
        <v>39844</v>
      </c>
      <c r="G4336" s="7">
        <v>39821</v>
      </c>
      <c r="H4336" s="16">
        <v>24617.63</v>
      </c>
      <c r="I4336" s="17">
        <f t="shared" si="276"/>
        <v>-2.2859577032738051E-2</v>
      </c>
      <c r="J4336" s="18">
        <f t="shared" si="277"/>
        <v>0.44700478335062666</v>
      </c>
      <c r="K4336" s="139"/>
      <c r="M4336" s="93"/>
    </row>
    <row r="4337" spans="1:13">
      <c r="A4337" s="12">
        <f t="shared" si="278"/>
        <v>39844</v>
      </c>
      <c r="B4337" s="8">
        <v>39822</v>
      </c>
      <c r="C4337" s="3">
        <v>42.345999999999997</v>
      </c>
      <c r="D4337" s="143"/>
      <c r="F4337" s="11">
        <f t="shared" si="275"/>
        <v>39844</v>
      </c>
      <c r="G4337" s="7">
        <v>39822</v>
      </c>
      <c r="H4337" s="16">
        <v>24893.82</v>
      </c>
      <c r="I4337" s="17">
        <f t="shared" si="276"/>
        <v>1.1156726972596235E-2</v>
      </c>
      <c r="J4337" s="18">
        <f t="shared" si="277"/>
        <v>0.44664168164113788</v>
      </c>
      <c r="K4337" s="139"/>
      <c r="M4337" s="93"/>
    </row>
    <row r="4338" spans="1:13">
      <c r="A4338" s="12">
        <f t="shared" si="278"/>
        <v>39844</v>
      </c>
      <c r="B4338" s="8">
        <v>39825</v>
      </c>
      <c r="C4338" s="3">
        <v>42.856999999999999</v>
      </c>
      <c r="D4338" s="143"/>
      <c r="F4338" s="11">
        <f t="shared" si="275"/>
        <v>39844</v>
      </c>
      <c r="G4338" s="7">
        <v>39825</v>
      </c>
      <c r="H4338" s="16">
        <v>24543.51</v>
      </c>
      <c r="I4338" s="17">
        <f t="shared" si="276"/>
        <v>-1.4172119055118735E-2</v>
      </c>
      <c r="J4338" s="18">
        <f t="shared" si="277"/>
        <v>0.44143023453833247</v>
      </c>
      <c r="K4338" s="139"/>
      <c r="M4338" s="93"/>
    </row>
    <row r="4339" spans="1:13">
      <c r="A4339" s="12">
        <f t="shared" si="278"/>
        <v>39844</v>
      </c>
      <c r="B4339" s="8">
        <v>39826</v>
      </c>
      <c r="C4339" s="3">
        <v>43.783999999999999</v>
      </c>
      <c r="D4339" s="143"/>
      <c r="F4339" s="11">
        <f t="shared" si="275"/>
        <v>39844</v>
      </c>
      <c r="G4339" s="7">
        <v>39826</v>
      </c>
      <c r="H4339" s="16">
        <v>24352.3</v>
      </c>
      <c r="I4339" s="17">
        <f t="shared" si="276"/>
        <v>-7.8211599194542691E-3</v>
      </c>
      <c r="J4339" s="18">
        <f t="shared" si="277"/>
        <v>0.44085898633844012</v>
      </c>
      <c r="K4339" s="139"/>
      <c r="M4339" s="93"/>
    </row>
    <row r="4340" spans="1:13">
      <c r="A4340" s="12">
        <f t="shared" si="278"/>
        <v>39844</v>
      </c>
      <c r="B4340" s="8">
        <v>39827</v>
      </c>
      <c r="C4340" s="3">
        <v>43.555</v>
      </c>
      <c r="D4340" s="143"/>
      <c r="F4340" s="11">
        <f t="shared" si="275"/>
        <v>39844</v>
      </c>
      <c r="G4340" s="7">
        <v>39827</v>
      </c>
      <c r="H4340" s="16">
        <v>24567.11</v>
      </c>
      <c r="I4340" s="17">
        <f t="shared" si="276"/>
        <v>8.7822555772415142E-3</v>
      </c>
      <c r="J4340" s="18">
        <f t="shared" si="277"/>
        <v>0.44087817864629664</v>
      </c>
      <c r="K4340" s="139"/>
      <c r="M4340" s="93"/>
    </row>
    <row r="4341" spans="1:13">
      <c r="A4341" s="12">
        <f t="shared" si="278"/>
        <v>39844</v>
      </c>
      <c r="B4341" s="8">
        <v>39828</v>
      </c>
      <c r="C4341" s="3">
        <v>45.462000000000003</v>
      </c>
      <c r="D4341" s="143"/>
      <c r="F4341" s="11">
        <f t="shared" si="275"/>
        <v>39844</v>
      </c>
      <c r="G4341" s="7">
        <v>39828</v>
      </c>
      <c r="H4341" s="16">
        <v>23521.17</v>
      </c>
      <c r="I4341" s="17">
        <f t="shared" si="276"/>
        <v>-4.35076898061744E-2</v>
      </c>
      <c r="J4341" s="18">
        <f t="shared" si="277"/>
        <v>0.44529439336532728</v>
      </c>
      <c r="K4341" s="139"/>
      <c r="M4341" s="93"/>
    </row>
    <row r="4342" spans="1:13">
      <c r="A4342" s="12">
        <f t="shared" si="278"/>
        <v>39844</v>
      </c>
      <c r="B4342" s="8">
        <v>39829</v>
      </c>
      <c r="C4342" s="3">
        <v>44.872999999999998</v>
      </c>
      <c r="D4342" s="143"/>
      <c r="F4342" s="11">
        <f t="shared" si="275"/>
        <v>39844</v>
      </c>
      <c r="G4342" s="7">
        <v>39829</v>
      </c>
      <c r="H4342" s="16">
        <v>23662.81</v>
      </c>
      <c r="I4342" s="17">
        <f t="shared" si="276"/>
        <v>6.0037506565219128E-3</v>
      </c>
      <c r="J4342" s="18">
        <f t="shared" si="277"/>
        <v>0.4440509212114907</v>
      </c>
      <c r="K4342" s="139"/>
      <c r="M4342" s="93"/>
    </row>
    <row r="4343" spans="1:13">
      <c r="A4343" s="12">
        <f t="shared" si="278"/>
        <v>39844</v>
      </c>
      <c r="B4343" s="8">
        <v>39832</v>
      </c>
      <c r="C4343" s="3">
        <v>42.247</v>
      </c>
      <c r="D4343" s="143"/>
      <c r="F4343" s="11">
        <f t="shared" si="275"/>
        <v>39844</v>
      </c>
      <c r="G4343" s="7">
        <v>39832</v>
      </c>
      <c r="H4343" s="16">
        <v>23916.54</v>
      </c>
      <c r="I4343" s="17">
        <f t="shared" si="276"/>
        <v>1.0665652442678105E-2</v>
      </c>
      <c r="J4343" s="18">
        <f t="shared" si="277"/>
        <v>0.44407574908722136</v>
      </c>
      <c r="K4343" s="139"/>
      <c r="M4343" s="93"/>
    </row>
    <row r="4344" spans="1:13">
      <c r="A4344" s="12">
        <f t="shared" si="278"/>
        <v>39844</v>
      </c>
      <c r="B4344" s="8">
        <v>39833</v>
      </c>
      <c r="C4344" s="3">
        <v>45</v>
      </c>
      <c r="D4344" s="143"/>
      <c r="F4344" s="11">
        <f t="shared" si="275"/>
        <v>39844</v>
      </c>
      <c r="G4344" s="7">
        <v>39833</v>
      </c>
      <c r="H4344" s="16">
        <v>23165.69</v>
      </c>
      <c r="I4344" s="17">
        <f t="shared" si="276"/>
        <v>-3.1897965049778307E-2</v>
      </c>
      <c r="J4344" s="18">
        <f t="shared" si="277"/>
        <v>0.44633679216270422</v>
      </c>
      <c r="K4344" s="139"/>
      <c r="M4344" s="93"/>
    </row>
    <row r="4345" spans="1:13">
      <c r="A4345" s="12">
        <f t="shared" si="278"/>
        <v>39844</v>
      </c>
      <c r="B4345" s="8">
        <v>39834</v>
      </c>
      <c r="C4345" s="3">
        <v>46.537999999999997</v>
      </c>
      <c r="D4345" s="143"/>
      <c r="F4345" s="11">
        <f t="shared" si="275"/>
        <v>39844</v>
      </c>
      <c r="G4345" s="7">
        <v>39834</v>
      </c>
      <c r="H4345" s="16">
        <v>22941.95</v>
      </c>
      <c r="I4345" s="17">
        <f t="shared" si="276"/>
        <v>-9.7051922928136445E-3</v>
      </c>
      <c r="J4345" s="18">
        <f t="shared" si="277"/>
        <v>0.44644233332993638</v>
      </c>
      <c r="K4345" s="139"/>
      <c r="M4345" s="93"/>
    </row>
    <row r="4346" spans="1:13">
      <c r="A4346" s="12">
        <f t="shared" si="278"/>
        <v>39844</v>
      </c>
      <c r="B4346" s="8">
        <v>39835</v>
      </c>
      <c r="C4346" s="3">
        <v>42.008000000000003</v>
      </c>
      <c r="D4346" s="143"/>
      <c r="F4346" s="11">
        <f t="shared" si="275"/>
        <v>39844</v>
      </c>
      <c r="G4346" s="7">
        <v>39835</v>
      </c>
      <c r="H4346" s="16">
        <v>23234.47</v>
      </c>
      <c r="I4346" s="17">
        <f t="shared" si="276"/>
        <v>1.2669839413701639E-2</v>
      </c>
      <c r="J4346" s="18">
        <f t="shared" si="277"/>
        <v>0.44579319091846936</v>
      </c>
      <c r="K4346" s="139"/>
      <c r="M4346" s="93"/>
    </row>
    <row r="4347" spans="1:13">
      <c r="A4347" s="12">
        <f t="shared" si="278"/>
        <v>39844</v>
      </c>
      <c r="B4347" s="8">
        <v>39836</v>
      </c>
      <c r="C4347" s="3">
        <v>45.816000000000003</v>
      </c>
      <c r="D4347" s="143"/>
      <c r="F4347" s="11">
        <f t="shared" si="275"/>
        <v>39844</v>
      </c>
      <c r="G4347" s="7">
        <v>39836</v>
      </c>
      <c r="H4347" s="16">
        <v>22274.27</v>
      </c>
      <c r="I4347" s="17">
        <f t="shared" si="276"/>
        <v>-4.2204751207710174E-2</v>
      </c>
      <c r="J4347" s="18">
        <f t="shared" si="277"/>
        <v>0.44403221026388062</v>
      </c>
      <c r="K4347" s="139"/>
      <c r="M4347" s="93"/>
    </row>
    <row r="4348" spans="1:13">
      <c r="A4348" s="12">
        <f t="shared" si="278"/>
        <v>39844</v>
      </c>
      <c r="B4348" s="8">
        <v>39839</v>
      </c>
      <c r="C4348" s="3">
        <v>45.816000000000003</v>
      </c>
      <c r="D4348" s="143"/>
      <c r="F4348" s="11">
        <f t="shared" si="275"/>
        <v>39844</v>
      </c>
      <c r="G4348" s="7">
        <v>39839</v>
      </c>
      <c r="H4348" s="16">
        <v>22275.27</v>
      </c>
      <c r="I4348" s="17">
        <f t="shared" si="276"/>
        <v>4.4893841784592036E-5</v>
      </c>
      <c r="J4348" s="18">
        <f t="shared" si="277"/>
        <v>0.43646517429439613</v>
      </c>
      <c r="K4348" s="139"/>
      <c r="M4348" s="93"/>
    </row>
    <row r="4349" spans="1:13">
      <c r="A4349" s="12">
        <f t="shared" si="278"/>
        <v>39844</v>
      </c>
      <c r="B4349" s="8">
        <v>39840</v>
      </c>
      <c r="C4349" s="3">
        <v>44.112000000000002</v>
      </c>
      <c r="D4349" s="143"/>
      <c r="F4349" s="11">
        <f t="shared" si="275"/>
        <v>39844</v>
      </c>
      <c r="G4349" s="7">
        <v>39840</v>
      </c>
      <c r="H4349" s="16">
        <v>22952.21</v>
      </c>
      <c r="I4349" s="17">
        <f t="shared" si="276"/>
        <v>2.9937133671126829E-2</v>
      </c>
      <c r="J4349" s="18">
        <f t="shared" si="277"/>
        <v>0.43944712637054378</v>
      </c>
      <c r="K4349" s="139"/>
      <c r="M4349" s="93"/>
    </row>
    <row r="4350" spans="1:13">
      <c r="A4350" s="12">
        <f t="shared" si="278"/>
        <v>39844</v>
      </c>
      <c r="B4350" s="8">
        <v>39841</v>
      </c>
      <c r="C4350" s="3">
        <v>41.579000000000001</v>
      </c>
      <c r="D4350" s="143"/>
      <c r="F4350" s="11">
        <f t="shared" si="275"/>
        <v>39844</v>
      </c>
      <c r="G4350" s="7">
        <v>39841</v>
      </c>
      <c r="H4350" s="16">
        <v>23292.68</v>
      </c>
      <c r="I4350" s="17">
        <f t="shared" si="276"/>
        <v>1.4724919955304552E-2</v>
      </c>
      <c r="J4350" s="18">
        <f t="shared" si="277"/>
        <v>0.43975361454053918</v>
      </c>
      <c r="K4350" s="139"/>
      <c r="M4350" s="93"/>
    </row>
    <row r="4351" spans="1:13">
      <c r="A4351" s="12">
        <f t="shared" si="278"/>
        <v>39844</v>
      </c>
      <c r="B4351" s="8">
        <v>39842</v>
      </c>
      <c r="C4351" s="3">
        <v>41.902000000000001</v>
      </c>
      <c r="D4351" s="143"/>
      <c r="F4351" s="11">
        <f t="shared" si="275"/>
        <v>39844</v>
      </c>
      <c r="G4351" s="7">
        <v>39842</v>
      </c>
      <c r="H4351" s="16">
        <v>23495.71</v>
      </c>
      <c r="I4351" s="17">
        <f t="shared" si="276"/>
        <v>8.6787031717975097E-3</v>
      </c>
      <c r="J4351" s="18">
        <f t="shared" si="277"/>
        <v>0.44007729942735341</v>
      </c>
      <c r="K4351" s="139"/>
      <c r="M4351" s="93"/>
    </row>
    <row r="4352" spans="1:13">
      <c r="A4352" s="12">
        <f t="shared" si="278"/>
        <v>39844</v>
      </c>
      <c r="B4352" s="8">
        <v>39843</v>
      </c>
      <c r="C4352" s="3">
        <v>40.749000000000002</v>
      </c>
      <c r="D4352" s="143"/>
      <c r="F4352" s="11">
        <f t="shared" si="275"/>
        <v>39844</v>
      </c>
      <c r="G4352" s="7">
        <v>39843</v>
      </c>
      <c r="H4352" s="16">
        <v>23594.639999999999</v>
      </c>
      <c r="I4352" s="17">
        <f t="shared" si="276"/>
        <v>4.2017162983896371E-3</v>
      </c>
      <c r="J4352" s="18">
        <f t="shared" si="277"/>
        <v>0.44026746972823044</v>
      </c>
      <c r="K4352" s="139"/>
      <c r="M4352" s="93"/>
    </row>
    <row r="4353" spans="1:13">
      <c r="A4353" s="12">
        <f t="shared" si="278"/>
        <v>39872</v>
      </c>
      <c r="B4353" s="8">
        <v>39846</v>
      </c>
      <c r="C4353" s="3">
        <v>43.334000000000003</v>
      </c>
      <c r="D4353" s="143"/>
      <c r="F4353" s="11">
        <f t="shared" si="275"/>
        <v>39872</v>
      </c>
      <c r="G4353" s="7">
        <v>39846</v>
      </c>
      <c r="H4353" s="16">
        <v>23334.77</v>
      </c>
      <c r="I4353" s="17">
        <f t="shared" si="276"/>
        <v>-1.1075044677773427E-2</v>
      </c>
      <c r="J4353" s="18">
        <f t="shared" si="277"/>
        <v>0.43958220251479768</v>
      </c>
      <c r="K4353" s="139"/>
      <c r="M4353" s="93"/>
    </row>
    <row r="4354" spans="1:13">
      <c r="A4354" s="12">
        <f t="shared" si="278"/>
        <v>39872</v>
      </c>
      <c r="B4354" s="8">
        <v>39847</v>
      </c>
      <c r="C4354" s="3">
        <v>41.762</v>
      </c>
      <c r="D4354" s="143"/>
      <c r="F4354" s="11">
        <f t="shared" si="275"/>
        <v>39872</v>
      </c>
      <c r="G4354" s="7">
        <v>39847</v>
      </c>
      <c r="H4354" s="16">
        <v>23408.65</v>
      </c>
      <c r="I4354" s="17">
        <f t="shared" si="276"/>
        <v>3.1610892622059216E-3</v>
      </c>
      <c r="J4354" s="18">
        <f t="shared" si="277"/>
        <v>0.43429112019503124</v>
      </c>
      <c r="K4354" s="139"/>
      <c r="M4354" s="93"/>
    </row>
    <row r="4355" spans="1:13">
      <c r="A4355" s="12">
        <f t="shared" si="278"/>
        <v>39872</v>
      </c>
      <c r="B4355" s="8">
        <v>39848</v>
      </c>
      <c r="C4355" s="3">
        <v>42.173999999999999</v>
      </c>
      <c r="D4355" s="143"/>
      <c r="F4355" s="11">
        <f t="shared" ref="F4355:F4418" si="279">EOMONTH(G4355,0)</f>
        <v>39872</v>
      </c>
      <c r="G4355" s="7">
        <v>39848</v>
      </c>
      <c r="H4355" s="16">
        <v>22936.68</v>
      </c>
      <c r="I4355" s="17">
        <f t="shared" si="276"/>
        <v>-2.036823631961825E-2</v>
      </c>
      <c r="J4355" s="18">
        <f t="shared" si="277"/>
        <v>0.42874567151912762</v>
      </c>
      <c r="K4355" s="139"/>
      <c r="M4355" s="93"/>
    </row>
    <row r="4356" spans="1:13">
      <c r="A4356" s="12">
        <f t="shared" si="278"/>
        <v>39872</v>
      </c>
      <c r="B4356" s="8">
        <v>39849</v>
      </c>
      <c r="C4356" s="3">
        <v>42.015999999999998</v>
      </c>
      <c r="D4356" s="143"/>
      <c r="F4356" s="11">
        <f t="shared" si="279"/>
        <v>39872</v>
      </c>
      <c r="G4356" s="7">
        <v>39849</v>
      </c>
      <c r="H4356" s="16">
        <v>22877.21</v>
      </c>
      <c r="I4356" s="17">
        <f t="shared" ref="I4356:I4419" si="280">IF(AND(ISNUMBER(H4355),ISNUMBER(H4356)),LN(H4356/H4355)," ")</f>
        <v>-2.596157340163796E-3</v>
      </c>
      <c r="J4356" s="18">
        <f t="shared" si="277"/>
        <v>0.4287119380012126</v>
      </c>
      <c r="K4356" s="139"/>
      <c r="M4356" s="93"/>
    </row>
    <row r="4357" spans="1:13">
      <c r="A4357" s="12">
        <f t="shared" si="278"/>
        <v>39872</v>
      </c>
      <c r="B4357" s="8">
        <v>39850</v>
      </c>
      <c r="C4357" s="3">
        <v>40.478000000000002</v>
      </c>
      <c r="D4357" s="143"/>
      <c r="F4357" s="11">
        <f t="shared" si="279"/>
        <v>39872</v>
      </c>
      <c r="G4357" s="7">
        <v>39850</v>
      </c>
      <c r="H4357" s="16">
        <v>23151.85</v>
      </c>
      <c r="I4357" s="17">
        <f t="shared" si="280"/>
        <v>1.193347242943023E-2</v>
      </c>
      <c r="J4357" s="18">
        <f t="shared" si="277"/>
        <v>0.42913806859129894</v>
      </c>
      <c r="K4357" s="139"/>
      <c r="M4357" s="93"/>
    </row>
    <row r="4358" spans="1:13">
      <c r="A4358" s="12">
        <f t="shared" si="278"/>
        <v>39872</v>
      </c>
      <c r="B4358" s="8">
        <v>39853</v>
      </c>
      <c r="C4358" s="3">
        <v>42.481000000000002</v>
      </c>
      <c r="D4358" s="143"/>
      <c r="F4358" s="11">
        <f t="shared" si="279"/>
        <v>39872</v>
      </c>
      <c r="G4358" s="7">
        <v>39853</v>
      </c>
      <c r="H4358" s="16">
        <v>23409.59</v>
      </c>
      <c r="I4358" s="17">
        <f t="shared" si="280"/>
        <v>1.1071076520261323E-2</v>
      </c>
      <c r="J4358" s="18">
        <f t="shared" si="277"/>
        <v>0.42670295423770599</v>
      </c>
      <c r="K4358" s="139"/>
      <c r="M4358" s="93"/>
    </row>
    <row r="4359" spans="1:13">
      <c r="A4359" s="12">
        <f t="shared" si="278"/>
        <v>39872</v>
      </c>
      <c r="B4359" s="8">
        <v>39854</v>
      </c>
      <c r="C4359" s="3">
        <v>42.487000000000002</v>
      </c>
      <c r="D4359" s="143"/>
      <c r="F4359" s="11">
        <f t="shared" si="279"/>
        <v>39872</v>
      </c>
      <c r="G4359" s="7">
        <v>39854</v>
      </c>
      <c r="H4359" s="16">
        <v>23281.27</v>
      </c>
      <c r="I4359" s="17">
        <f t="shared" si="280"/>
        <v>-5.4965928266269065E-3</v>
      </c>
      <c r="J4359" s="18">
        <f t="shared" si="277"/>
        <v>0.42538842578954339</v>
      </c>
      <c r="K4359" s="139"/>
      <c r="M4359" s="93"/>
    </row>
    <row r="4360" spans="1:13">
      <c r="A4360" s="12">
        <f t="shared" si="278"/>
        <v>39872</v>
      </c>
      <c r="B4360" s="8">
        <v>39855</v>
      </c>
      <c r="C4360" s="3">
        <v>42.265000000000001</v>
      </c>
      <c r="D4360" s="143"/>
      <c r="F4360" s="11">
        <f t="shared" si="279"/>
        <v>39872</v>
      </c>
      <c r="G4360" s="7">
        <v>39855</v>
      </c>
      <c r="H4360" s="16">
        <v>23189.34</v>
      </c>
      <c r="I4360" s="17">
        <f t="shared" si="280"/>
        <v>-3.9564843207730216E-3</v>
      </c>
      <c r="J4360" s="18">
        <f t="shared" si="277"/>
        <v>0.41748395920132131</v>
      </c>
      <c r="K4360" s="139"/>
      <c r="M4360" s="93"/>
    </row>
    <row r="4361" spans="1:13">
      <c r="A4361" s="12">
        <f t="shared" si="278"/>
        <v>39872</v>
      </c>
      <c r="B4361" s="8">
        <v>39856</v>
      </c>
      <c r="C4361" s="3">
        <v>41.743000000000002</v>
      </c>
      <c r="D4361" s="143"/>
      <c r="F4361" s="11">
        <f t="shared" si="279"/>
        <v>39872</v>
      </c>
      <c r="G4361" s="7">
        <v>39856</v>
      </c>
      <c r="H4361" s="16">
        <v>23456.33</v>
      </c>
      <c r="I4361" s="17">
        <f t="shared" si="280"/>
        <v>1.1447704181133705E-2</v>
      </c>
      <c r="J4361" s="18">
        <f t="shared" si="277"/>
        <v>0.4175398519038937</v>
      </c>
      <c r="K4361" s="139"/>
      <c r="M4361" s="93"/>
    </row>
    <row r="4362" spans="1:13">
      <c r="A4362" s="12">
        <f t="shared" si="278"/>
        <v>39872</v>
      </c>
      <c r="B4362" s="8">
        <v>39857</v>
      </c>
      <c r="C4362" s="3">
        <v>39.249000000000002</v>
      </c>
      <c r="D4362" s="143"/>
      <c r="F4362" s="11">
        <f t="shared" si="279"/>
        <v>39872</v>
      </c>
      <c r="G4362" s="7">
        <v>39857</v>
      </c>
      <c r="H4362" s="16">
        <v>23754.93</v>
      </c>
      <c r="I4362" s="17">
        <f t="shared" si="280"/>
        <v>1.2649693386262682E-2</v>
      </c>
      <c r="J4362" s="18">
        <f t="shared" si="277"/>
        <v>0.39278525338239312</v>
      </c>
      <c r="K4362" s="139"/>
      <c r="M4362" s="93"/>
    </row>
    <row r="4363" spans="1:13">
      <c r="A4363" s="12">
        <f t="shared" si="278"/>
        <v>39872</v>
      </c>
      <c r="B4363" s="8">
        <v>39860</v>
      </c>
      <c r="C4363" s="3">
        <v>40.414000000000001</v>
      </c>
      <c r="D4363" s="143"/>
      <c r="F4363" s="11">
        <f t="shared" si="279"/>
        <v>39872</v>
      </c>
      <c r="G4363" s="7">
        <v>39860</v>
      </c>
      <c r="H4363" s="16">
        <v>23523.33</v>
      </c>
      <c r="I4363" s="17">
        <f t="shared" si="280"/>
        <v>-9.7973932451441287E-3</v>
      </c>
      <c r="J4363" s="18">
        <f t="shared" si="277"/>
        <v>0.38178539237323833</v>
      </c>
      <c r="K4363" s="139"/>
      <c r="M4363" s="93"/>
    </row>
    <row r="4364" spans="1:13">
      <c r="A4364" s="12">
        <f t="shared" si="278"/>
        <v>39872</v>
      </c>
      <c r="B4364" s="8">
        <v>39861</v>
      </c>
      <c r="C4364" s="3">
        <v>43.088999999999999</v>
      </c>
      <c r="D4364" s="143"/>
      <c r="F4364" s="11">
        <f t="shared" si="279"/>
        <v>39872</v>
      </c>
      <c r="G4364" s="7">
        <v>39861</v>
      </c>
      <c r="H4364" s="16">
        <v>23173.48</v>
      </c>
      <c r="I4364" s="17">
        <f t="shared" si="280"/>
        <v>-1.4984173258423649E-2</v>
      </c>
      <c r="J4364" s="18">
        <f t="shared" si="277"/>
        <v>0.37691488875396606</v>
      </c>
      <c r="K4364" s="139"/>
      <c r="M4364" s="93"/>
    </row>
    <row r="4365" spans="1:13">
      <c r="A4365" s="12">
        <f t="shared" si="278"/>
        <v>39872</v>
      </c>
      <c r="B4365" s="8">
        <v>39862</v>
      </c>
      <c r="C4365" s="3">
        <v>43.664999999999999</v>
      </c>
      <c r="D4365" s="143"/>
      <c r="F4365" s="11">
        <f t="shared" si="279"/>
        <v>39872</v>
      </c>
      <c r="G4365" s="7">
        <v>39862</v>
      </c>
      <c r="H4365" s="16">
        <v>22844.48</v>
      </c>
      <c r="I4365" s="17">
        <f t="shared" si="280"/>
        <v>-1.4299008719109267E-2</v>
      </c>
      <c r="J4365" s="18">
        <f t="shared" si="277"/>
        <v>0.377323001496705</v>
      </c>
      <c r="K4365" s="139"/>
      <c r="M4365" s="93"/>
    </row>
    <row r="4366" spans="1:13">
      <c r="A4366" s="12">
        <f t="shared" si="278"/>
        <v>39872</v>
      </c>
      <c r="B4366" s="8">
        <v>39863</v>
      </c>
      <c r="C4366" s="3">
        <v>41.198999999999998</v>
      </c>
      <c r="D4366" s="143"/>
      <c r="F4366" s="11">
        <f t="shared" si="279"/>
        <v>39872</v>
      </c>
      <c r="G4366" s="7">
        <v>39863</v>
      </c>
      <c r="H4366" s="16">
        <v>23084.09</v>
      </c>
      <c r="I4366" s="17">
        <f t="shared" si="280"/>
        <v>1.0434122981673439E-2</v>
      </c>
      <c r="J4366" s="18">
        <f t="shared" si="277"/>
        <v>0.36073338194643773</v>
      </c>
      <c r="K4366" s="139"/>
      <c r="M4366" s="93"/>
    </row>
    <row r="4367" spans="1:13">
      <c r="A4367" s="12">
        <f t="shared" si="278"/>
        <v>39872</v>
      </c>
      <c r="B4367" s="8">
        <v>39864</v>
      </c>
      <c r="C4367" s="3">
        <v>41.834000000000003</v>
      </c>
      <c r="D4367" s="143"/>
      <c r="F4367" s="11">
        <f t="shared" si="279"/>
        <v>39872</v>
      </c>
      <c r="G4367" s="7">
        <v>39864</v>
      </c>
      <c r="H4367" s="16">
        <v>22772.7</v>
      </c>
      <c r="I4367" s="17">
        <f t="shared" si="280"/>
        <v>-1.3581185524444929E-2</v>
      </c>
      <c r="J4367" s="18">
        <f t="shared" si="277"/>
        <v>0.36097494395052176</v>
      </c>
      <c r="K4367" s="139"/>
      <c r="M4367" s="93"/>
    </row>
    <row r="4368" spans="1:13">
      <c r="A4368" s="12">
        <f t="shared" si="278"/>
        <v>39872</v>
      </c>
      <c r="B4368" s="8">
        <v>39867</v>
      </c>
      <c r="C4368" s="3">
        <v>42.896999999999998</v>
      </c>
      <c r="D4368" s="143"/>
      <c r="F4368" s="11">
        <f t="shared" si="279"/>
        <v>39872</v>
      </c>
      <c r="G4368" s="7">
        <v>39867</v>
      </c>
      <c r="H4368" s="16">
        <v>22511.26</v>
      </c>
      <c r="I4368" s="17">
        <f t="shared" si="280"/>
        <v>-1.154682164678137E-2</v>
      </c>
      <c r="J4368" s="18">
        <f t="shared" si="277"/>
        <v>0.35365894458671393</v>
      </c>
      <c r="K4368" s="139"/>
      <c r="M4368" s="93"/>
    </row>
    <row r="4369" spans="1:13">
      <c r="A4369" s="12">
        <f t="shared" si="278"/>
        <v>39872</v>
      </c>
      <c r="B4369" s="8">
        <v>39868</v>
      </c>
      <c r="C4369" s="3">
        <v>43.725000000000001</v>
      </c>
      <c r="D4369" s="143"/>
      <c r="F4369" s="11">
        <f t="shared" si="279"/>
        <v>39872</v>
      </c>
      <c r="G4369" s="7">
        <v>39868</v>
      </c>
      <c r="H4369" s="16">
        <v>22409.39</v>
      </c>
      <c r="I4369" s="17">
        <f t="shared" si="280"/>
        <v>-4.5355610229705105E-3</v>
      </c>
      <c r="J4369" s="18">
        <f t="shared" si="277"/>
        <v>0.3470684799847808</v>
      </c>
      <c r="K4369" s="139"/>
      <c r="M4369" s="93"/>
    </row>
    <row r="4370" spans="1:13">
      <c r="A4370" s="12">
        <f t="shared" si="278"/>
        <v>39872</v>
      </c>
      <c r="B4370" s="8">
        <v>39869</v>
      </c>
      <c r="C4370" s="3">
        <v>41.517000000000003</v>
      </c>
      <c r="D4370" s="143"/>
      <c r="F4370" s="11">
        <f t="shared" si="279"/>
        <v>39872</v>
      </c>
      <c r="G4370" s="7">
        <v>39869</v>
      </c>
      <c r="H4370" s="16">
        <v>22387.759999999998</v>
      </c>
      <c r="I4370" s="17">
        <f t="shared" si="280"/>
        <v>-9.6568650822309696E-4</v>
      </c>
      <c r="J4370" s="18">
        <f t="shared" si="277"/>
        <v>0.34279464424295464</v>
      </c>
      <c r="K4370" s="139"/>
      <c r="M4370" s="93"/>
    </row>
    <row r="4371" spans="1:13">
      <c r="A4371" s="12">
        <f t="shared" si="278"/>
        <v>39872</v>
      </c>
      <c r="B4371" s="8">
        <v>39870</v>
      </c>
      <c r="C4371" s="3">
        <v>39.052999999999997</v>
      </c>
      <c r="D4371" s="143"/>
      <c r="F4371" s="11">
        <f t="shared" si="279"/>
        <v>39872</v>
      </c>
      <c r="G4371" s="7">
        <v>39870</v>
      </c>
      <c r="H4371" s="16">
        <v>22510.45</v>
      </c>
      <c r="I4371" s="17">
        <f t="shared" si="280"/>
        <v>5.4652648908148933E-3</v>
      </c>
      <c r="J4371" s="18">
        <f t="shared" si="277"/>
        <v>0.33539792993117679</v>
      </c>
      <c r="K4371" s="139"/>
      <c r="M4371" s="93"/>
    </row>
    <row r="4372" spans="1:13">
      <c r="A4372" s="12">
        <f t="shared" si="278"/>
        <v>39872</v>
      </c>
      <c r="B4372" s="8">
        <v>39871</v>
      </c>
      <c r="C4372" s="3">
        <v>37.563000000000002</v>
      </c>
      <c r="D4372" s="143"/>
      <c r="F4372" s="11">
        <f t="shared" si="279"/>
        <v>39872</v>
      </c>
      <c r="G4372" s="7">
        <v>39871</v>
      </c>
      <c r="H4372" s="16">
        <v>22516.84</v>
      </c>
      <c r="I4372" s="17">
        <f t="shared" si="280"/>
        <v>2.8382787606782479E-4</v>
      </c>
      <c r="J4372" s="18">
        <f t="shared" si="277"/>
        <v>0.33273568485618638</v>
      </c>
      <c r="K4372" s="139"/>
      <c r="M4372" s="93"/>
    </row>
    <row r="4373" spans="1:13">
      <c r="A4373" s="12">
        <f t="shared" si="278"/>
        <v>39903</v>
      </c>
      <c r="B4373" s="8">
        <v>39874</v>
      </c>
      <c r="C4373" s="3">
        <v>41.637</v>
      </c>
      <c r="D4373" s="143"/>
      <c r="F4373" s="11">
        <f t="shared" si="279"/>
        <v>39903</v>
      </c>
      <c r="G4373" s="7">
        <v>39874</v>
      </c>
      <c r="H4373" s="16">
        <v>21891.38</v>
      </c>
      <c r="I4373" s="17">
        <f t="shared" si="280"/>
        <v>-2.8170521677118428E-2</v>
      </c>
      <c r="J4373" s="18">
        <f t="shared" si="277"/>
        <v>0.33489256143873969</v>
      </c>
      <c r="K4373" s="139"/>
      <c r="M4373" s="93"/>
    </row>
    <row r="4374" spans="1:13">
      <c r="A4374" s="12">
        <f t="shared" si="278"/>
        <v>39903</v>
      </c>
      <c r="B4374" s="8">
        <v>39875</v>
      </c>
      <c r="C4374" s="3">
        <v>41.381999999999998</v>
      </c>
      <c r="D4374" s="143"/>
      <c r="F4374" s="11">
        <f t="shared" si="279"/>
        <v>39903</v>
      </c>
      <c r="G4374" s="7">
        <v>39875</v>
      </c>
      <c r="H4374" s="16">
        <v>21699.09</v>
      </c>
      <c r="I4374" s="17">
        <f t="shared" si="280"/>
        <v>-8.822627849604742E-3</v>
      </c>
      <c r="J4374" s="18">
        <f t="shared" si="277"/>
        <v>0.33509482117465395</v>
      </c>
      <c r="K4374" s="139"/>
      <c r="M4374" s="93"/>
    </row>
    <row r="4375" spans="1:13">
      <c r="A4375" s="12">
        <f t="shared" si="278"/>
        <v>39903</v>
      </c>
      <c r="B4375" s="8">
        <v>39876</v>
      </c>
      <c r="C4375" s="3">
        <v>40.618000000000002</v>
      </c>
      <c r="D4375" s="143"/>
      <c r="F4375" s="11">
        <f t="shared" si="279"/>
        <v>39903</v>
      </c>
      <c r="G4375" s="7">
        <v>39876</v>
      </c>
      <c r="H4375" s="16">
        <v>21369</v>
      </c>
      <c r="I4375" s="17">
        <f t="shared" si="280"/>
        <v>-1.5329050518899427E-2</v>
      </c>
      <c r="J4375" s="18">
        <f t="shared" si="277"/>
        <v>0.33492106452861503</v>
      </c>
      <c r="K4375" s="139"/>
      <c r="M4375" s="93"/>
    </row>
    <row r="4376" spans="1:13">
      <c r="A4376" s="12">
        <f t="shared" si="278"/>
        <v>39903</v>
      </c>
      <c r="B4376" s="8">
        <v>39877</v>
      </c>
      <c r="C4376" s="3">
        <v>37.728000000000002</v>
      </c>
      <c r="D4376" s="143"/>
      <c r="F4376" s="11">
        <f t="shared" si="279"/>
        <v>39903</v>
      </c>
      <c r="G4376" s="7">
        <v>39877</v>
      </c>
      <c r="H4376" s="16">
        <v>21534.47</v>
      </c>
      <c r="I4376" s="17">
        <f t="shared" si="280"/>
        <v>7.7136334406771954E-3</v>
      </c>
      <c r="J4376" s="18">
        <f t="shared" si="277"/>
        <v>0.32789097429654096</v>
      </c>
      <c r="K4376" s="139"/>
      <c r="M4376" s="93"/>
    </row>
    <row r="4377" spans="1:13">
      <c r="A4377" s="12">
        <f t="shared" si="278"/>
        <v>39903</v>
      </c>
      <c r="B4377" s="8">
        <v>39878</v>
      </c>
      <c r="C4377" s="3">
        <v>38.926000000000002</v>
      </c>
      <c r="D4377" s="143"/>
      <c r="F4377" s="11">
        <f t="shared" si="279"/>
        <v>39903</v>
      </c>
      <c r="G4377" s="7">
        <v>39878</v>
      </c>
      <c r="H4377" s="16">
        <v>21301.05</v>
      </c>
      <c r="I4377" s="17">
        <f t="shared" si="280"/>
        <v>-1.0898539829973188E-2</v>
      </c>
      <c r="J4377" s="18">
        <f t="shared" si="277"/>
        <v>0.32801203667772028</v>
      </c>
      <c r="K4377" s="139"/>
      <c r="M4377" s="93"/>
    </row>
    <row r="4378" spans="1:13">
      <c r="A4378" s="12">
        <f t="shared" si="278"/>
        <v>39903</v>
      </c>
      <c r="B4378" s="8">
        <v>39881</v>
      </c>
      <c r="C4378" s="3">
        <v>39.064999999999998</v>
      </c>
      <c r="D4378" s="143"/>
      <c r="F4378" s="11">
        <f t="shared" si="279"/>
        <v>39903</v>
      </c>
      <c r="G4378" s="7">
        <v>39881</v>
      </c>
      <c r="H4378" s="16">
        <v>21363.14</v>
      </c>
      <c r="I4378" s="17">
        <f t="shared" si="280"/>
        <v>2.9106397582901195E-3</v>
      </c>
      <c r="J4378" s="18">
        <f t="shared" si="277"/>
        <v>0.31615415816404269</v>
      </c>
      <c r="K4378" s="139"/>
      <c r="M4378" s="93"/>
    </row>
    <row r="4379" spans="1:13">
      <c r="A4379" s="12">
        <f t="shared" si="278"/>
        <v>39903</v>
      </c>
      <c r="B4379" s="8">
        <v>39882</v>
      </c>
      <c r="C4379" s="3">
        <v>37.343000000000004</v>
      </c>
      <c r="D4379" s="143"/>
      <c r="F4379" s="11">
        <f t="shared" si="279"/>
        <v>39903</v>
      </c>
      <c r="G4379" s="7">
        <v>39882</v>
      </c>
      <c r="H4379" s="16">
        <v>21572.38</v>
      </c>
      <c r="I4379" s="17">
        <f t="shared" si="280"/>
        <v>9.7467857139160001E-3</v>
      </c>
      <c r="J4379" s="18">
        <f t="shared" si="277"/>
        <v>0.31686100828170527</v>
      </c>
      <c r="K4379" s="139"/>
      <c r="M4379" s="93"/>
    </row>
    <row r="4380" spans="1:13">
      <c r="A4380" s="12">
        <f t="shared" si="278"/>
        <v>39903</v>
      </c>
      <c r="B4380" s="8">
        <v>39883</v>
      </c>
      <c r="C4380" s="3">
        <v>36.9</v>
      </c>
      <c r="D4380" s="143"/>
      <c r="F4380" s="11">
        <f t="shared" si="279"/>
        <v>39903</v>
      </c>
      <c r="G4380" s="7">
        <v>39883</v>
      </c>
      <c r="H4380" s="16">
        <v>21980.77</v>
      </c>
      <c r="I4380" s="17">
        <f t="shared" si="280"/>
        <v>1.8754187461771609E-2</v>
      </c>
      <c r="J4380" s="18">
        <f t="shared" si="277"/>
        <v>0.31403236306973836</v>
      </c>
      <c r="K4380" s="139"/>
      <c r="M4380" s="93"/>
    </row>
    <row r="4381" spans="1:13">
      <c r="A4381" s="12">
        <f t="shared" si="278"/>
        <v>39903</v>
      </c>
      <c r="B4381" s="8">
        <v>39884</v>
      </c>
      <c r="C4381" s="3">
        <v>35.658000000000001</v>
      </c>
      <c r="D4381" s="143"/>
      <c r="F4381" s="11">
        <f t="shared" si="279"/>
        <v>39903</v>
      </c>
      <c r="G4381" s="7">
        <v>39884</v>
      </c>
      <c r="H4381" s="16">
        <v>21918.91</v>
      </c>
      <c r="I4381" s="17">
        <f t="shared" si="280"/>
        <v>-2.8182456429580935E-3</v>
      </c>
      <c r="J4381" s="18">
        <f t="shared" ref="J4381:J4444" si="281">IF(ISNUMBER(I4381),STDEV(I4292:I4381)*SQRT(252),"")</f>
        <v>0.30688861020527336</v>
      </c>
      <c r="K4381" s="139"/>
      <c r="M4381" s="93"/>
    </row>
    <row r="4382" spans="1:13">
      <c r="A4382" s="12">
        <f t="shared" si="278"/>
        <v>39903</v>
      </c>
      <c r="B4382" s="8">
        <v>39885</v>
      </c>
      <c r="C4382" s="3">
        <v>33.756</v>
      </c>
      <c r="D4382" s="143"/>
      <c r="F4382" s="11">
        <f t="shared" si="279"/>
        <v>39903</v>
      </c>
      <c r="G4382" s="7">
        <v>39885</v>
      </c>
      <c r="H4382" s="16">
        <v>22668.2</v>
      </c>
      <c r="I4382" s="17">
        <f t="shared" si="280"/>
        <v>3.3613326712811323E-2</v>
      </c>
      <c r="J4382" s="18">
        <f t="shared" si="281"/>
        <v>0.31098197560886676</v>
      </c>
      <c r="K4382" s="139"/>
      <c r="M4382" s="93"/>
    </row>
    <row r="4383" spans="1:13">
      <c r="A4383" s="12">
        <f t="shared" si="278"/>
        <v>39903</v>
      </c>
      <c r="B4383" s="8">
        <v>39888</v>
      </c>
      <c r="C4383" s="3">
        <v>34.792999999999999</v>
      </c>
      <c r="D4383" s="143"/>
      <c r="F4383" s="11">
        <f t="shared" si="279"/>
        <v>39903</v>
      </c>
      <c r="G4383" s="7">
        <v>39888</v>
      </c>
      <c r="H4383" s="16">
        <v>22694.720000000001</v>
      </c>
      <c r="I4383" s="17">
        <f t="shared" si="280"/>
        <v>1.1692370341823525E-3</v>
      </c>
      <c r="J4383" s="18">
        <f t="shared" si="281"/>
        <v>0.30988185092838511</v>
      </c>
      <c r="K4383" s="139"/>
      <c r="M4383" s="93"/>
    </row>
    <row r="4384" spans="1:13">
      <c r="A4384" s="12">
        <f t="shared" si="278"/>
        <v>39903</v>
      </c>
      <c r="B4384" s="8">
        <v>39889</v>
      </c>
      <c r="C4384" s="3">
        <v>33.619999999999997</v>
      </c>
      <c r="D4384" s="143"/>
      <c r="F4384" s="11">
        <f t="shared" si="279"/>
        <v>39903</v>
      </c>
      <c r="G4384" s="7">
        <v>39889</v>
      </c>
      <c r="H4384" s="16">
        <v>23398.92</v>
      </c>
      <c r="I4384" s="17">
        <f t="shared" si="280"/>
        <v>3.0557569139336469E-2</v>
      </c>
      <c r="J4384" s="18">
        <f t="shared" si="281"/>
        <v>0.30908828470202837</v>
      </c>
      <c r="K4384" s="139"/>
      <c r="M4384" s="93"/>
    </row>
    <row r="4385" spans="1:13">
      <c r="A4385" s="12">
        <f t="shared" si="278"/>
        <v>39903</v>
      </c>
      <c r="B4385" s="8">
        <v>39890</v>
      </c>
      <c r="C4385" s="3">
        <v>35.761000000000003</v>
      </c>
      <c r="D4385" s="143"/>
      <c r="F4385" s="11">
        <f t="shared" si="279"/>
        <v>39903</v>
      </c>
      <c r="G4385" s="7">
        <v>39890</v>
      </c>
      <c r="H4385" s="16">
        <v>23361.98</v>
      </c>
      <c r="I4385" s="17">
        <f t="shared" si="280"/>
        <v>-1.5799528103304784E-3</v>
      </c>
      <c r="J4385" s="18">
        <f t="shared" si="281"/>
        <v>0.30887045553953213</v>
      </c>
      <c r="K4385" s="139"/>
      <c r="M4385" s="93"/>
    </row>
    <row r="4386" spans="1:13">
      <c r="A4386" s="12">
        <f t="shared" si="278"/>
        <v>39903</v>
      </c>
      <c r="B4386" s="8">
        <v>39891</v>
      </c>
      <c r="C4386" s="3">
        <v>34.286000000000001</v>
      </c>
      <c r="D4386" s="143"/>
      <c r="F4386" s="11">
        <f t="shared" si="279"/>
        <v>39903</v>
      </c>
      <c r="G4386" s="7">
        <v>39891</v>
      </c>
      <c r="H4386" s="16">
        <v>23591.55</v>
      </c>
      <c r="I4386" s="17">
        <f t="shared" si="280"/>
        <v>9.7786824265473412E-3</v>
      </c>
      <c r="J4386" s="18">
        <f t="shared" si="281"/>
        <v>0.29265405009963547</v>
      </c>
      <c r="K4386" s="139"/>
      <c r="M4386" s="93"/>
    </row>
    <row r="4387" spans="1:13">
      <c r="A4387" s="12">
        <f t="shared" si="278"/>
        <v>39903</v>
      </c>
      <c r="B4387" s="8">
        <v>39892</v>
      </c>
      <c r="C4387" s="3">
        <v>34.136000000000003</v>
      </c>
      <c r="D4387" s="143"/>
      <c r="F4387" s="11">
        <f t="shared" si="279"/>
        <v>39903</v>
      </c>
      <c r="G4387" s="7">
        <v>39892</v>
      </c>
      <c r="H4387" s="16">
        <v>23494.560000000001</v>
      </c>
      <c r="I4387" s="17">
        <f t="shared" si="280"/>
        <v>-4.1196920779839113E-3</v>
      </c>
      <c r="J4387" s="18">
        <f t="shared" si="281"/>
        <v>0.29173277780524104</v>
      </c>
      <c r="K4387" s="139"/>
      <c r="M4387" s="93"/>
    </row>
    <row r="4388" spans="1:13">
      <c r="A4388" s="12">
        <f t="shared" si="278"/>
        <v>39903</v>
      </c>
      <c r="B4388" s="8">
        <v>39895</v>
      </c>
      <c r="C4388" s="3">
        <v>34.604999999999997</v>
      </c>
      <c r="D4388" s="143"/>
      <c r="F4388" s="11">
        <f t="shared" si="279"/>
        <v>39903</v>
      </c>
      <c r="G4388" s="7">
        <v>39895</v>
      </c>
      <c r="H4388" s="16">
        <v>24087.93</v>
      </c>
      <c r="I4388" s="17">
        <f t="shared" si="280"/>
        <v>2.4941980173305019E-2</v>
      </c>
      <c r="J4388" s="18">
        <f t="shared" si="281"/>
        <v>0.29172213878127595</v>
      </c>
      <c r="K4388" s="139"/>
      <c r="M4388" s="93"/>
    </row>
    <row r="4389" spans="1:13">
      <c r="A4389" s="12">
        <f t="shared" si="278"/>
        <v>39903</v>
      </c>
      <c r="B4389" s="8">
        <v>39896</v>
      </c>
      <c r="C4389" s="3">
        <v>35.521000000000001</v>
      </c>
      <c r="D4389" s="143"/>
      <c r="F4389" s="11">
        <f t="shared" si="279"/>
        <v>39903</v>
      </c>
      <c r="G4389" s="7">
        <v>39896</v>
      </c>
      <c r="H4389" s="16">
        <v>24288.29</v>
      </c>
      <c r="I4389" s="17">
        <f t="shared" si="280"/>
        <v>8.2834560307202421E-3</v>
      </c>
      <c r="J4389" s="18">
        <f t="shared" si="281"/>
        <v>0.28570818552191107</v>
      </c>
      <c r="K4389" s="139"/>
      <c r="M4389" s="93"/>
    </row>
    <row r="4390" spans="1:13">
      <c r="A4390" s="12">
        <f t="shared" ref="A4390:A4453" si="282">EOMONTH(B4390,0)</f>
        <v>39903</v>
      </c>
      <c r="B4390" s="8">
        <v>39897</v>
      </c>
      <c r="C4390" s="3">
        <v>35.89</v>
      </c>
      <c r="D4390" s="143"/>
      <c r="F4390" s="11">
        <f t="shared" si="279"/>
        <v>39903</v>
      </c>
      <c r="G4390" s="7">
        <v>39897</v>
      </c>
      <c r="H4390" s="16">
        <v>24491.53</v>
      </c>
      <c r="I4390" s="17">
        <f t="shared" si="280"/>
        <v>8.3330022973682263E-3</v>
      </c>
      <c r="J4390" s="18">
        <f t="shared" si="281"/>
        <v>0.28574874684226265</v>
      </c>
      <c r="K4390" s="139"/>
      <c r="M4390" s="93"/>
    </row>
    <row r="4391" spans="1:13">
      <c r="A4391" s="12">
        <f t="shared" si="282"/>
        <v>39903</v>
      </c>
      <c r="B4391" s="8">
        <v>39898</v>
      </c>
      <c r="C4391" s="3">
        <v>35.692</v>
      </c>
      <c r="D4391" s="143"/>
      <c r="F4391" s="11">
        <f t="shared" si="279"/>
        <v>39903</v>
      </c>
      <c r="G4391" s="7">
        <v>39898</v>
      </c>
      <c r="H4391" s="16">
        <v>24743.65</v>
      </c>
      <c r="I4391" s="17">
        <f t="shared" si="280"/>
        <v>1.0241546947528404E-2</v>
      </c>
      <c r="J4391" s="18">
        <f t="shared" si="281"/>
        <v>0.27659809464743079</v>
      </c>
      <c r="K4391" s="139"/>
      <c r="M4391" s="93"/>
    </row>
    <row r="4392" spans="1:13">
      <c r="A4392" s="12">
        <f t="shared" si="282"/>
        <v>39903</v>
      </c>
      <c r="B4392" s="8">
        <v>39899</v>
      </c>
      <c r="C4392" s="3">
        <v>35.734999999999999</v>
      </c>
      <c r="D4392" s="143"/>
      <c r="F4392" s="11">
        <f t="shared" si="279"/>
        <v>39903</v>
      </c>
      <c r="G4392" s="7">
        <v>39899</v>
      </c>
      <c r="H4392" s="16">
        <v>24918.9</v>
      </c>
      <c r="I4392" s="17">
        <f t="shared" si="280"/>
        <v>7.0576612534573964E-3</v>
      </c>
      <c r="J4392" s="18">
        <f t="shared" si="281"/>
        <v>0.27517791220554999</v>
      </c>
      <c r="K4392" s="139"/>
      <c r="M4392" s="93"/>
    </row>
    <row r="4393" spans="1:13">
      <c r="A4393" s="12">
        <f t="shared" si="282"/>
        <v>39903</v>
      </c>
      <c r="B4393" s="8">
        <v>39902</v>
      </c>
      <c r="C4393" s="3">
        <v>37.377000000000002</v>
      </c>
      <c r="D4393" s="143"/>
      <c r="F4393" s="11">
        <f t="shared" si="279"/>
        <v>39903</v>
      </c>
      <c r="G4393" s="7">
        <v>39902</v>
      </c>
      <c r="H4393" s="16">
        <v>24461.040000000001</v>
      </c>
      <c r="I4393" s="17">
        <f t="shared" si="280"/>
        <v>-1.8544903940463896E-2</v>
      </c>
      <c r="J4393" s="18">
        <f t="shared" si="281"/>
        <v>0.27709323763598914</v>
      </c>
      <c r="K4393" s="139"/>
      <c r="M4393" s="93"/>
    </row>
    <row r="4394" spans="1:13">
      <c r="A4394" s="12">
        <f t="shared" si="282"/>
        <v>39903</v>
      </c>
      <c r="B4394" s="8">
        <v>39903</v>
      </c>
      <c r="C4394" s="3">
        <v>38.01</v>
      </c>
      <c r="D4394" s="143"/>
      <c r="F4394" s="11">
        <f t="shared" si="279"/>
        <v>39903</v>
      </c>
      <c r="G4394" s="7">
        <v>39903</v>
      </c>
      <c r="H4394" s="16">
        <v>24312.04</v>
      </c>
      <c r="I4394" s="17">
        <f t="shared" si="280"/>
        <v>-6.1099468613378853E-3</v>
      </c>
      <c r="J4394" s="18">
        <f t="shared" si="281"/>
        <v>0.26092620356792717</v>
      </c>
      <c r="K4394" s="139"/>
      <c r="M4394" s="93"/>
    </row>
    <row r="4395" spans="1:13">
      <c r="A4395" s="12">
        <f t="shared" si="282"/>
        <v>39933</v>
      </c>
      <c r="B4395" s="8">
        <v>39904</v>
      </c>
      <c r="C4395" s="3">
        <v>37.822000000000003</v>
      </c>
      <c r="D4395" s="143"/>
      <c r="F4395" s="11">
        <f t="shared" si="279"/>
        <v>39933</v>
      </c>
      <c r="G4395" s="7">
        <v>39904</v>
      </c>
      <c r="H4395" s="16">
        <v>24297.67</v>
      </c>
      <c r="I4395" s="17">
        <f t="shared" si="280"/>
        <v>-5.9123991558912483E-4</v>
      </c>
      <c r="J4395" s="18">
        <f t="shared" si="281"/>
        <v>0.25794888874717753</v>
      </c>
      <c r="K4395" s="139"/>
      <c r="M4395" s="93"/>
    </row>
    <row r="4396" spans="1:13">
      <c r="A4396" s="12">
        <f t="shared" si="282"/>
        <v>39933</v>
      </c>
      <c r="B4396" s="8">
        <v>39905</v>
      </c>
      <c r="C4396" s="3">
        <v>35</v>
      </c>
      <c r="D4396" s="143"/>
      <c r="F4396" s="11">
        <f t="shared" si="279"/>
        <v>39933</v>
      </c>
      <c r="G4396" s="7">
        <v>39905</v>
      </c>
      <c r="H4396" s="16">
        <v>24978.77</v>
      </c>
      <c r="I4396" s="17">
        <f t="shared" si="280"/>
        <v>2.764580311801847E-2</v>
      </c>
      <c r="J4396" s="18">
        <f t="shared" si="281"/>
        <v>0.26106228371126644</v>
      </c>
      <c r="K4396" s="139"/>
      <c r="M4396" s="93"/>
    </row>
    <row r="4397" spans="1:13">
      <c r="A4397" s="12">
        <f t="shared" si="282"/>
        <v>39933</v>
      </c>
      <c r="B4397" s="8">
        <v>39906</v>
      </c>
      <c r="C4397" s="3">
        <v>34.479999999999997</v>
      </c>
      <c r="D4397" s="143"/>
      <c r="F4397" s="11">
        <f t="shared" si="279"/>
        <v>39933</v>
      </c>
      <c r="G4397" s="7">
        <v>39906</v>
      </c>
      <c r="H4397" s="16">
        <v>25357.57</v>
      </c>
      <c r="I4397" s="17">
        <f t="shared" si="280"/>
        <v>1.5051040695083302E-2</v>
      </c>
      <c r="J4397" s="18">
        <f t="shared" si="281"/>
        <v>0.25261595586874197</v>
      </c>
      <c r="K4397" s="139"/>
      <c r="M4397" s="93"/>
    </row>
    <row r="4398" spans="1:13">
      <c r="A4398" s="12">
        <f t="shared" si="282"/>
        <v>39933</v>
      </c>
      <c r="B4398" s="8">
        <v>39909</v>
      </c>
      <c r="C4398" s="3">
        <v>35.180999999999997</v>
      </c>
      <c r="D4398" s="143"/>
      <c r="F4398" s="11">
        <f t="shared" si="279"/>
        <v>39933</v>
      </c>
      <c r="G4398" s="7">
        <v>39909</v>
      </c>
      <c r="H4398" s="16">
        <v>25497.81</v>
      </c>
      <c r="I4398" s="17">
        <f t="shared" si="280"/>
        <v>5.5152613346357293E-3</v>
      </c>
      <c r="J4398" s="18">
        <f t="shared" si="281"/>
        <v>0.25114635910842764</v>
      </c>
      <c r="K4398" s="139"/>
      <c r="M4398" s="93"/>
    </row>
    <row r="4399" spans="1:13">
      <c r="A4399" s="12">
        <f t="shared" si="282"/>
        <v>39933</v>
      </c>
      <c r="B4399" s="8">
        <v>39910</v>
      </c>
      <c r="C4399" s="3">
        <v>34.143000000000001</v>
      </c>
      <c r="D4399" s="143"/>
      <c r="F4399" s="11">
        <f t="shared" si="279"/>
        <v>39933</v>
      </c>
      <c r="G4399" s="7">
        <v>39910</v>
      </c>
      <c r="H4399" s="16">
        <v>25158.57</v>
      </c>
      <c r="I4399" s="17">
        <f t="shared" si="280"/>
        <v>-1.3393972154352649E-2</v>
      </c>
      <c r="J4399" s="18">
        <f t="shared" si="281"/>
        <v>0.24168752361299045</v>
      </c>
      <c r="K4399" s="139"/>
      <c r="M4399" s="93"/>
    </row>
    <row r="4400" spans="1:13">
      <c r="A4400" s="12">
        <f t="shared" si="282"/>
        <v>39933</v>
      </c>
      <c r="B4400" s="8">
        <v>39911</v>
      </c>
      <c r="C4400" s="3">
        <v>38.923000000000002</v>
      </c>
      <c r="D4400" s="143"/>
      <c r="F4400" s="11">
        <f t="shared" si="279"/>
        <v>39933</v>
      </c>
      <c r="G4400" s="7">
        <v>39911</v>
      </c>
      <c r="H4400" s="16">
        <v>24570.37</v>
      </c>
      <c r="I4400" s="17">
        <f t="shared" si="280"/>
        <v>-2.3657348534225416E-2</v>
      </c>
      <c r="J4400" s="18">
        <f t="shared" si="281"/>
        <v>0.24511834014462289</v>
      </c>
      <c r="K4400" s="139"/>
      <c r="M4400" s="93"/>
    </row>
    <row r="4401" spans="1:13">
      <c r="A4401" s="12">
        <f t="shared" si="282"/>
        <v>39933</v>
      </c>
      <c r="B4401" s="8">
        <v>39912</v>
      </c>
      <c r="C4401" s="3">
        <v>34.173000000000002</v>
      </c>
      <c r="D4401" s="143"/>
      <c r="F4401" s="11">
        <f t="shared" si="279"/>
        <v>39933</v>
      </c>
      <c r="G4401" s="7">
        <v>39912</v>
      </c>
      <c r="H4401" s="16">
        <v>24926.799999999999</v>
      </c>
      <c r="I4401" s="17">
        <f t="shared" si="280"/>
        <v>1.4402284455594159E-2</v>
      </c>
      <c r="J4401" s="18">
        <f t="shared" si="281"/>
        <v>0.24621502275951138</v>
      </c>
      <c r="K4401" s="139"/>
      <c r="M4401" s="93"/>
    </row>
    <row r="4402" spans="1:13">
      <c r="A4402" s="12">
        <f t="shared" si="282"/>
        <v>39933</v>
      </c>
      <c r="B4402" s="8">
        <v>39913</v>
      </c>
      <c r="C4402" s="3">
        <v>35.173000000000002</v>
      </c>
      <c r="D4402" s="143"/>
      <c r="F4402" s="11">
        <f t="shared" si="279"/>
        <v>39933</v>
      </c>
      <c r="G4402" s="7">
        <v>39913</v>
      </c>
      <c r="H4402" s="16">
        <v>24923.8</v>
      </c>
      <c r="I4402" s="17">
        <f t="shared" si="280"/>
        <v>-1.2035963473343942E-4</v>
      </c>
      <c r="J4402" s="18">
        <f t="shared" si="281"/>
        <v>0.24524352635170779</v>
      </c>
      <c r="K4402" s="139"/>
      <c r="M4402" s="93"/>
    </row>
    <row r="4403" spans="1:13">
      <c r="A4403" s="12">
        <f t="shared" si="282"/>
        <v>39933</v>
      </c>
      <c r="B4403" s="8">
        <v>39916</v>
      </c>
      <c r="C4403" s="3">
        <v>35.173000000000002</v>
      </c>
      <c r="D4403" s="143"/>
      <c r="F4403" s="11">
        <f t="shared" si="279"/>
        <v>39933</v>
      </c>
      <c r="G4403" s="7">
        <v>39916</v>
      </c>
      <c r="H4403" s="16">
        <v>24926.799999999999</v>
      </c>
      <c r="I4403" s="17">
        <f t="shared" si="280"/>
        <v>1.2035963473335063E-4</v>
      </c>
      <c r="J4403" s="18">
        <f t="shared" si="281"/>
        <v>0.23616249695616942</v>
      </c>
      <c r="K4403" s="139"/>
      <c r="M4403" s="93"/>
    </row>
    <row r="4404" spans="1:13">
      <c r="A4404" s="12">
        <f t="shared" si="282"/>
        <v>39933</v>
      </c>
      <c r="B4404" s="8">
        <v>39917</v>
      </c>
      <c r="C4404" s="3">
        <v>37.540999999999997</v>
      </c>
      <c r="D4404" s="143"/>
      <c r="F4404" s="11">
        <f t="shared" si="279"/>
        <v>39933</v>
      </c>
      <c r="G4404" s="7">
        <v>39917</v>
      </c>
      <c r="H4404" s="16">
        <v>25477.06</v>
      </c>
      <c r="I4404" s="17">
        <f t="shared" si="280"/>
        <v>2.1834909540906035E-2</v>
      </c>
      <c r="J4404" s="18">
        <f t="shared" si="281"/>
        <v>0.23848592071446389</v>
      </c>
      <c r="K4404" s="139"/>
      <c r="M4404" s="93"/>
    </row>
    <row r="4405" spans="1:13">
      <c r="A4405" s="12">
        <f t="shared" si="282"/>
        <v>39933</v>
      </c>
      <c r="B4405" s="8">
        <v>39918</v>
      </c>
      <c r="C4405" s="3">
        <v>33.597000000000001</v>
      </c>
      <c r="D4405" s="143"/>
      <c r="F4405" s="11">
        <f t="shared" si="279"/>
        <v>39933</v>
      </c>
      <c r="G4405" s="7">
        <v>39918</v>
      </c>
      <c r="H4405" s="16">
        <v>25443.48</v>
      </c>
      <c r="I4405" s="17">
        <f t="shared" si="280"/>
        <v>-1.3189178617440775E-3</v>
      </c>
      <c r="J4405" s="18">
        <f t="shared" si="281"/>
        <v>0.23797611955032075</v>
      </c>
      <c r="K4405" s="139"/>
      <c r="M4405" s="93"/>
    </row>
    <row r="4406" spans="1:13">
      <c r="A4406" s="12">
        <f t="shared" si="282"/>
        <v>39933</v>
      </c>
      <c r="B4406" s="8">
        <v>39919</v>
      </c>
      <c r="C4406" s="3">
        <v>32.798000000000002</v>
      </c>
      <c r="D4406" s="143"/>
      <c r="F4406" s="11">
        <f t="shared" si="279"/>
        <v>39933</v>
      </c>
      <c r="G4406" s="7">
        <v>39919</v>
      </c>
      <c r="H4406" s="16">
        <v>25631.86</v>
      </c>
      <c r="I4406" s="17">
        <f t="shared" si="280"/>
        <v>7.3765873789184422E-3</v>
      </c>
      <c r="J4406" s="18">
        <f t="shared" si="281"/>
        <v>0.23733237509999788</v>
      </c>
      <c r="K4406" s="139"/>
      <c r="M4406" s="93"/>
    </row>
    <row r="4407" spans="1:13">
      <c r="A4407" s="12">
        <f t="shared" si="282"/>
        <v>39933</v>
      </c>
      <c r="B4407" s="8">
        <v>39920</v>
      </c>
      <c r="C4407" s="3">
        <v>35.298999999999999</v>
      </c>
      <c r="D4407" s="143"/>
      <c r="F4407" s="11">
        <f t="shared" si="279"/>
        <v>39933</v>
      </c>
      <c r="G4407" s="7">
        <v>39920</v>
      </c>
      <c r="H4407" s="16">
        <v>25641.72</v>
      </c>
      <c r="I4407" s="17">
        <f t="shared" si="280"/>
        <v>3.8460353739854257E-4</v>
      </c>
      <c r="J4407" s="18">
        <f t="shared" si="281"/>
        <v>0.23337735417189179</v>
      </c>
      <c r="K4407" s="139"/>
      <c r="M4407" s="93"/>
    </row>
    <row r="4408" spans="1:13">
      <c r="A4408" s="12">
        <f t="shared" si="282"/>
        <v>39933</v>
      </c>
      <c r="B4408" s="8">
        <v>39923</v>
      </c>
      <c r="C4408" s="3">
        <v>34.174999999999997</v>
      </c>
      <c r="D4408" s="143"/>
      <c r="F4408" s="11">
        <f t="shared" si="279"/>
        <v>39933</v>
      </c>
      <c r="G4408" s="7">
        <v>39923</v>
      </c>
      <c r="H4408" s="16">
        <v>25587.8</v>
      </c>
      <c r="I4408" s="17">
        <f t="shared" si="280"/>
        <v>-2.1050370923161197E-3</v>
      </c>
      <c r="J4408" s="18">
        <f t="shared" si="281"/>
        <v>0.23044994798967955</v>
      </c>
      <c r="K4408" s="139"/>
      <c r="M4408" s="93"/>
    </row>
    <row r="4409" spans="1:13">
      <c r="A4409" s="12">
        <f t="shared" si="282"/>
        <v>39933</v>
      </c>
      <c r="B4409" s="8">
        <v>39924</v>
      </c>
      <c r="C4409" s="3">
        <v>35.509</v>
      </c>
      <c r="D4409" s="143"/>
      <c r="F4409" s="11">
        <f t="shared" si="279"/>
        <v>39933</v>
      </c>
      <c r="G4409" s="7">
        <v>39924</v>
      </c>
      <c r="H4409" s="16">
        <v>24967.87</v>
      </c>
      <c r="I4409" s="17">
        <f t="shared" si="280"/>
        <v>-2.4525877103125003E-2</v>
      </c>
      <c r="J4409" s="18">
        <f t="shared" si="281"/>
        <v>0.23364264810038218</v>
      </c>
      <c r="K4409" s="139"/>
      <c r="M4409" s="93"/>
    </row>
    <row r="4410" spans="1:13">
      <c r="A4410" s="12">
        <f t="shared" si="282"/>
        <v>39933</v>
      </c>
      <c r="B4410" s="8">
        <v>39925</v>
      </c>
      <c r="C4410" s="3">
        <v>34.148000000000003</v>
      </c>
      <c r="D4410" s="143"/>
      <c r="F4410" s="11">
        <f t="shared" si="279"/>
        <v>39933</v>
      </c>
      <c r="G4410" s="7">
        <v>39925</v>
      </c>
      <c r="H4410" s="16">
        <v>24903.18</v>
      </c>
      <c r="I4410" s="17">
        <f t="shared" si="280"/>
        <v>-2.5942921306930291E-3</v>
      </c>
      <c r="J4410" s="18">
        <f t="shared" si="281"/>
        <v>0.23362726556027469</v>
      </c>
      <c r="K4410" s="139"/>
      <c r="M4410" s="93"/>
    </row>
    <row r="4411" spans="1:13">
      <c r="A4411" s="12">
        <f t="shared" si="282"/>
        <v>39933</v>
      </c>
      <c r="B4411" s="8">
        <v>39926</v>
      </c>
      <c r="C4411" s="3">
        <v>32.284999999999997</v>
      </c>
      <c r="D4411" s="143"/>
      <c r="F4411" s="11">
        <f t="shared" si="279"/>
        <v>39933</v>
      </c>
      <c r="G4411" s="7">
        <v>39926</v>
      </c>
      <c r="H4411" s="16">
        <v>25411.16</v>
      </c>
      <c r="I4411" s="17">
        <f t="shared" si="280"/>
        <v>2.0192941448761596E-2</v>
      </c>
      <c r="J4411" s="18">
        <f t="shared" si="281"/>
        <v>0.23590285192465407</v>
      </c>
      <c r="K4411" s="139"/>
      <c r="M4411" s="93"/>
    </row>
    <row r="4412" spans="1:13">
      <c r="A4412" s="12">
        <f t="shared" si="282"/>
        <v>39933</v>
      </c>
      <c r="B4412" s="8">
        <v>39927</v>
      </c>
      <c r="C4412" s="3">
        <v>31.741</v>
      </c>
      <c r="D4412" s="143"/>
      <c r="F4412" s="11">
        <f t="shared" si="279"/>
        <v>39933</v>
      </c>
      <c r="G4412" s="7">
        <v>39927</v>
      </c>
      <c r="H4412" s="16">
        <v>25204.41</v>
      </c>
      <c r="I4412" s="17">
        <f t="shared" si="280"/>
        <v>-8.1694684017977609E-3</v>
      </c>
      <c r="J4412" s="18">
        <f t="shared" si="281"/>
        <v>0.23588965385812652</v>
      </c>
      <c r="K4412" s="139"/>
      <c r="M4412" s="93"/>
    </row>
    <row r="4413" spans="1:13">
      <c r="A4413" s="12">
        <f t="shared" si="282"/>
        <v>39933</v>
      </c>
      <c r="B4413" s="8">
        <v>39930</v>
      </c>
      <c r="C4413" s="3">
        <v>33.521999999999998</v>
      </c>
      <c r="D4413" s="143"/>
      <c r="F4413" s="11">
        <f t="shared" si="279"/>
        <v>39933</v>
      </c>
      <c r="G4413" s="7">
        <v>39930</v>
      </c>
      <c r="H4413" s="16">
        <v>25332.5</v>
      </c>
      <c r="I4413" s="17">
        <f t="shared" si="280"/>
        <v>5.0691771336716998E-3</v>
      </c>
      <c r="J4413" s="18">
        <f t="shared" si="281"/>
        <v>0.23427938917048136</v>
      </c>
      <c r="K4413" s="139"/>
      <c r="M4413" s="93"/>
    </row>
    <row r="4414" spans="1:13">
      <c r="A4414" s="12">
        <f t="shared" si="282"/>
        <v>39933</v>
      </c>
      <c r="B4414" s="8">
        <v>39931</v>
      </c>
      <c r="C4414" s="3">
        <v>33.326999999999998</v>
      </c>
      <c r="D4414" s="143"/>
      <c r="F4414" s="11">
        <f t="shared" si="279"/>
        <v>39933</v>
      </c>
      <c r="G4414" s="7">
        <v>39931</v>
      </c>
      <c r="H4414" s="16">
        <v>25176.14</v>
      </c>
      <c r="I4414" s="17">
        <f t="shared" si="280"/>
        <v>-6.1914357420866008E-3</v>
      </c>
      <c r="J4414" s="18">
        <f t="shared" si="281"/>
        <v>0.23437383574237083</v>
      </c>
      <c r="K4414" s="139"/>
      <c r="M4414" s="93"/>
    </row>
    <row r="4415" spans="1:13">
      <c r="A4415" s="12">
        <f t="shared" si="282"/>
        <v>39933</v>
      </c>
      <c r="B4415" s="8">
        <v>39932</v>
      </c>
      <c r="C4415" s="3">
        <v>32.6</v>
      </c>
      <c r="D4415" s="143"/>
      <c r="F4415" s="11">
        <f t="shared" si="279"/>
        <v>39933</v>
      </c>
      <c r="G4415" s="7">
        <v>39932</v>
      </c>
      <c r="H4415" s="16">
        <v>25087.64</v>
      </c>
      <c r="I4415" s="17">
        <f t="shared" si="280"/>
        <v>-3.5214260230024257E-3</v>
      </c>
      <c r="J4415" s="18">
        <f t="shared" si="281"/>
        <v>0.23333586720194519</v>
      </c>
      <c r="K4415" s="139"/>
      <c r="M4415" s="93"/>
    </row>
    <row r="4416" spans="1:13">
      <c r="A4416" s="12">
        <f t="shared" si="282"/>
        <v>39933</v>
      </c>
      <c r="B4416" s="8">
        <v>39933</v>
      </c>
      <c r="C4416" s="3">
        <v>31.126999999999999</v>
      </c>
      <c r="D4416" s="143"/>
      <c r="F4416" s="11">
        <f t="shared" si="279"/>
        <v>39933</v>
      </c>
      <c r="G4416" s="7">
        <v>39933</v>
      </c>
      <c r="H4416" s="16">
        <v>25664.58</v>
      </c>
      <c r="I4416" s="17">
        <f t="shared" si="280"/>
        <v>2.2736536604110388E-2</v>
      </c>
      <c r="J4416" s="18">
        <f t="shared" si="281"/>
        <v>0.23626586497379062</v>
      </c>
      <c r="K4416" s="139"/>
      <c r="M4416" s="93"/>
    </row>
    <row r="4417" spans="1:13">
      <c r="A4417" s="12">
        <f t="shared" si="282"/>
        <v>39964</v>
      </c>
      <c r="B4417" s="8">
        <v>39934</v>
      </c>
      <c r="C4417" s="3">
        <v>31.911000000000001</v>
      </c>
      <c r="D4417" s="143"/>
      <c r="F4417" s="11">
        <f t="shared" si="279"/>
        <v>39964</v>
      </c>
      <c r="G4417" s="7">
        <v>39934</v>
      </c>
      <c r="H4417" s="16">
        <v>25590.93</v>
      </c>
      <c r="I4417" s="17">
        <f t="shared" si="280"/>
        <v>-2.873839346806488E-3</v>
      </c>
      <c r="J4417" s="18">
        <f t="shared" si="281"/>
        <v>0.23634254946264152</v>
      </c>
      <c r="K4417" s="139"/>
      <c r="M4417" s="93"/>
    </row>
    <row r="4418" spans="1:13">
      <c r="A4418" s="12">
        <f t="shared" si="282"/>
        <v>39964</v>
      </c>
      <c r="B4418" s="8">
        <v>39937</v>
      </c>
      <c r="C4418" s="3">
        <v>31.177</v>
      </c>
      <c r="D4418" s="143"/>
      <c r="F4418" s="11">
        <f t="shared" si="279"/>
        <v>39964</v>
      </c>
      <c r="G4418" s="7">
        <v>39937</v>
      </c>
      <c r="H4418" s="16">
        <v>26365.64</v>
      </c>
      <c r="I4418" s="17">
        <f t="shared" si="280"/>
        <v>2.9823655461744845E-2</v>
      </c>
      <c r="J4418" s="18">
        <f t="shared" si="281"/>
        <v>0.24072116281667991</v>
      </c>
      <c r="K4418" s="139"/>
      <c r="M4418" s="93"/>
    </row>
    <row r="4419" spans="1:13">
      <c r="A4419" s="12">
        <f t="shared" si="282"/>
        <v>39964</v>
      </c>
      <c r="B4419" s="8">
        <v>39938</v>
      </c>
      <c r="C4419" s="3">
        <v>31.193999999999999</v>
      </c>
      <c r="D4419" s="143"/>
      <c r="F4419" s="11">
        <f t="shared" ref="F4419:F4482" si="283">EOMONTH(G4419,0)</f>
        <v>39964</v>
      </c>
      <c r="G4419" s="7">
        <v>39938</v>
      </c>
      <c r="H4419" s="16">
        <v>26415.23</v>
      </c>
      <c r="I4419" s="17">
        <f t="shared" si="280"/>
        <v>1.8790904580306619E-3</v>
      </c>
      <c r="J4419" s="18">
        <f t="shared" si="281"/>
        <v>0.24032833954452917</v>
      </c>
      <c r="K4419" s="139"/>
      <c r="M4419" s="93"/>
    </row>
    <row r="4420" spans="1:13">
      <c r="A4420" s="12">
        <f t="shared" si="282"/>
        <v>39964</v>
      </c>
      <c r="B4420" s="8">
        <v>39939</v>
      </c>
      <c r="C4420" s="3">
        <v>32.412999999999997</v>
      </c>
      <c r="D4420" s="143"/>
      <c r="F4420" s="11">
        <f t="shared" si="283"/>
        <v>39964</v>
      </c>
      <c r="G4420" s="7">
        <v>39939</v>
      </c>
      <c r="H4420" s="16">
        <v>26259.27</v>
      </c>
      <c r="I4420" s="17">
        <f t="shared" ref="I4420:I4483" si="284">IF(AND(ISNUMBER(H4419),ISNUMBER(H4420)),LN(H4420/H4419)," ")</f>
        <v>-5.921668197813046E-3</v>
      </c>
      <c r="J4420" s="18">
        <f t="shared" si="281"/>
        <v>0.23876538144699672</v>
      </c>
      <c r="K4420" s="139"/>
      <c r="M4420" s="93"/>
    </row>
    <row r="4421" spans="1:13">
      <c r="A4421" s="12">
        <f t="shared" si="282"/>
        <v>39964</v>
      </c>
      <c r="B4421" s="8">
        <v>39940</v>
      </c>
      <c r="C4421" s="3">
        <v>31.736000000000001</v>
      </c>
      <c r="D4421" s="143"/>
      <c r="F4421" s="11">
        <f t="shared" si="283"/>
        <v>39964</v>
      </c>
      <c r="G4421" s="7">
        <v>39940</v>
      </c>
      <c r="H4421" s="16">
        <v>26774.21</v>
      </c>
      <c r="I4421" s="17">
        <f t="shared" si="284"/>
        <v>1.9420041208626698E-2</v>
      </c>
      <c r="J4421" s="18">
        <f t="shared" si="281"/>
        <v>0.24082302681362361</v>
      </c>
      <c r="K4421" s="139"/>
      <c r="M4421" s="93"/>
    </row>
    <row r="4422" spans="1:13">
      <c r="A4422" s="12">
        <f t="shared" si="282"/>
        <v>39964</v>
      </c>
      <c r="B4422" s="8">
        <v>39941</v>
      </c>
      <c r="C4422" s="3">
        <v>29.428000000000001</v>
      </c>
      <c r="D4422" s="143"/>
      <c r="F4422" s="11">
        <f t="shared" si="283"/>
        <v>39964</v>
      </c>
      <c r="G4422" s="7">
        <v>39941</v>
      </c>
      <c r="H4422" s="16">
        <v>26797.75</v>
      </c>
      <c r="I4422" s="17">
        <f t="shared" si="284"/>
        <v>8.7881800535335162E-4</v>
      </c>
      <c r="J4422" s="18">
        <f t="shared" si="281"/>
        <v>0.24075989397047776</v>
      </c>
      <c r="K4422" s="139"/>
      <c r="M4422" s="93"/>
    </row>
    <row r="4423" spans="1:13">
      <c r="A4423" s="12">
        <f t="shared" si="282"/>
        <v>39964</v>
      </c>
      <c r="B4423" s="8">
        <v>39944</v>
      </c>
      <c r="C4423" s="3">
        <v>31.225000000000001</v>
      </c>
      <c r="D4423" s="143"/>
      <c r="F4423" s="11">
        <f t="shared" si="283"/>
        <v>39964</v>
      </c>
      <c r="G4423" s="7">
        <v>39944</v>
      </c>
      <c r="H4423" s="16">
        <v>26691.41</v>
      </c>
      <c r="I4423" s="17">
        <f t="shared" si="284"/>
        <v>-3.9761379726290678E-3</v>
      </c>
      <c r="J4423" s="18">
        <f t="shared" si="281"/>
        <v>0.24051088870343448</v>
      </c>
      <c r="K4423" s="139"/>
      <c r="M4423" s="93"/>
    </row>
    <row r="4424" spans="1:13">
      <c r="A4424" s="12">
        <f t="shared" si="282"/>
        <v>39964</v>
      </c>
      <c r="B4424" s="8">
        <v>39945</v>
      </c>
      <c r="C4424" s="3">
        <v>33.427999999999997</v>
      </c>
      <c r="D4424" s="143"/>
      <c r="F4424" s="11">
        <f t="shared" si="283"/>
        <v>39964</v>
      </c>
      <c r="G4424" s="7">
        <v>39945</v>
      </c>
      <c r="H4424" s="16">
        <v>26362.16</v>
      </c>
      <c r="I4424" s="17">
        <f t="shared" si="284"/>
        <v>-1.2412142181773649E-2</v>
      </c>
      <c r="J4424" s="18">
        <f t="shared" si="281"/>
        <v>0.24033799856199087</v>
      </c>
      <c r="K4424" s="139"/>
      <c r="M4424" s="93"/>
    </row>
    <row r="4425" spans="1:13">
      <c r="A4425" s="12">
        <f t="shared" si="282"/>
        <v>39964</v>
      </c>
      <c r="B4425" s="8">
        <v>39946</v>
      </c>
      <c r="C4425" s="3">
        <v>32.706000000000003</v>
      </c>
      <c r="D4425" s="143"/>
      <c r="F4425" s="11">
        <f t="shared" si="283"/>
        <v>39964</v>
      </c>
      <c r="G4425" s="7">
        <v>39946</v>
      </c>
      <c r="H4425" s="16">
        <v>26217.69</v>
      </c>
      <c r="I4425" s="17">
        <f t="shared" si="284"/>
        <v>-5.4952748461291282E-3</v>
      </c>
      <c r="J4425" s="18">
        <f t="shared" si="281"/>
        <v>0.24004061375905969</v>
      </c>
      <c r="K4425" s="139"/>
      <c r="M4425" s="93"/>
    </row>
    <row r="4426" spans="1:13">
      <c r="A4426" s="12">
        <f t="shared" si="282"/>
        <v>39964</v>
      </c>
      <c r="B4426" s="8">
        <v>39947</v>
      </c>
      <c r="C4426" s="3">
        <v>35.311</v>
      </c>
      <c r="D4426" s="143"/>
      <c r="F4426" s="11">
        <f t="shared" si="283"/>
        <v>39964</v>
      </c>
      <c r="G4426" s="7">
        <v>39947</v>
      </c>
      <c r="H4426" s="16">
        <v>25316.27</v>
      </c>
      <c r="I4426" s="17">
        <f t="shared" si="284"/>
        <v>-3.4987101719801808E-2</v>
      </c>
      <c r="J4426" s="18">
        <f t="shared" si="281"/>
        <v>0.24419633953817804</v>
      </c>
      <c r="K4426" s="139"/>
      <c r="M4426" s="93"/>
    </row>
    <row r="4427" spans="1:13">
      <c r="A4427" s="12">
        <f t="shared" si="282"/>
        <v>39964</v>
      </c>
      <c r="B4427" s="8">
        <v>39948</v>
      </c>
      <c r="C4427" s="3">
        <v>32.837000000000003</v>
      </c>
      <c r="D4427" s="143"/>
      <c r="F4427" s="11">
        <f t="shared" si="283"/>
        <v>39964</v>
      </c>
      <c r="G4427" s="7">
        <v>39948</v>
      </c>
      <c r="H4427" s="16">
        <v>25656.75</v>
      </c>
      <c r="I4427" s="17">
        <f t="shared" si="284"/>
        <v>1.3359422843390492E-2</v>
      </c>
      <c r="J4427" s="18">
        <f t="shared" si="281"/>
        <v>0.24450097039589566</v>
      </c>
      <c r="K4427" s="139"/>
      <c r="M4427" s="93"/>
    </row>
    <row r="4428" spans="1:13">
      <c r="A4428" s="12">
        <f t="shared" si="282"/>
        <v>39964</v>
      </c>
      <c r="B4428" s="8">
        <v>39951</v>
      </c>
      <c r="C4428" s="3">
        <v>33.844999999999999</v>
      </c>
      <c r="D4428" s="143"/>
      <c r="F4428" s="11">
        <f t="shared" si="283"/>
        <v>39964</v>
      </c>
      <c r="G4428" s="7">
        <v>39951</v>
      </c>
      <c r="H4428" s="16">
        <v>25453.19</v>
      </c>
      <c r="I4428" s="17">
        <f t="shared" si="284"/>
        <v>-7.9656159385027379E-3</v>
      </c>
      <c r="J4428" s="18">
        <f t="shared" si="281"/>
        <v>0.24367742428976036</v>
      </c>
      <c r="K4428" s="139"/>
      <c r="M4428" s="93"/>
    </row>
    <row r="4429" spans="1:13">
      <c r="A4429" s="12">
        <f t="shared" si="282"/>
        <v>39964</v>
      </c>
      <c r="B4429" s="8">
        <v>39952</v>
      </c>
      <c r="C4429" s="3">
        <v>29.995000000000001</v>
      </c>
      <c r="D4429" s="143"/>
      <c r="F4429" s="11">
        <f t="shared" si="283"/>
        <v>39964</v>
      </c>
      <c r="G4429" s="7">
        <v>39952</v>
      </c>
      <c r="H4429" s="16">
        <v>26008.54</v>
      </c>
      <c r="I4429" s="17">
        <f t="shared" si="284"/>
        <v>2.158386667521436E-2</v>
      </c>
      <c r="J4429" s="18">
        <f t="shared" si="281"/>
        <v>0.24582518275330978</v>
      </c>
      <c r="K4429" s="139"/>
      <c r="M4429" s="93"/>
    </row>
    <row r="4430" spans="1:13">
      <c r="A4430" s="12">
        <f t="shared" si="282"/>
        <v>39964</v>
      </c>
      <c r="B4430" s="8">
        <v>39953</v>
      </c>
      <c r="C4430" s="3">
        <v>29.335999999999999</v>
      </c>
      <c r="D4430" s="143"/>
      <c r="F4430" s="11">
        <f t="shared" si="283"/>
        <v>39964</v>
      </c>
      <c r="G4430" s="7">
        <v>39953</v>
      </c>
      <c r="H4430" s="16">
        <v>26057.41</v>
      </c>
      <c r="I4430" s="17">
        <f t="shared" si="284"/>
        <v>1.8772350970850434E-3</v>
      </c>
      <c r="J4430" s="18">
        <f t="shared" si="281"/>
        <v>0.24545610883558225</v>
      </c>
      <c r="K4430" s="139"/>
      <c r="M4430" s="93"/>
    </row>
    <row r="4431" spans="1:13">
      <c r="A4431" s="12">
        <f t="shared" si="282"/>
        <v>39964</v>
      </c>
      <c r="B4431" s="8">
        <v>39954</v>
      </c>
      <c r="C4431" s="3">
        <v>29.449000000000002</v>
      </c>
      <c r="D4431" s="143"/>
      <c r="F4431" s="11">
        <f t="shared" si="283"/>
        <v>39964</v>
      </c>
      <c r="G4431" s="7">
        <v>39954</v>
      </c>
      <c r="H4431" s="16">
        <v>25989.1</v>
      </c>
      <c r="I4431" s="17">
        <f t="shared" si="284"/>
        <v>-2.624961374882807E-3</v>
      </c>
      <c r="J4431" s="18">
        <f t="shared" si="281"/>
        <v>0.2338897269514614</v>
      </c>
      <c r="K4431" s="139"/>
      <c r="M4431" s="93"/>
    </row>
    <row r="4432" spans="1:13">
      <c r="A4432" s="12">
        <f t="shared" si="282"/>
        <v>39964</v>
      </c>
      <c r="B4432" s="8">
        <v>39955</v>
      </c>
      <c r="C4432" s="3">
        <v>29.666</v>
      </c>
      <c r="D4432" s="143"/>
      <c r="F4432" s="11">
        <f t="shared" si="283"/>
        <v>39964</v>
      </c>
      <c r="G4432" s="7">
        <v>39955</v>
      </c>
      <c r="H4432" s="16">
        <v>25628.7</v>
      </c>
      <c r="I4432" s="17">
        <f t="shared" si="284"/>
        <v>-1.3964402071257228E-2</v>
      </c>
      <c r="J4432" s="18">
        <f t="shared" si="281"/>
        <v>0.2350900020103118</v>
      </c>
      <c r="K4432" s="139"/>
      <c r="M4432" s="93"/>
    </row>
    <row r="4433" spans="1:13">
      <c r="A4433" s="12">
        <f t="shared" si="282"/>
        <v>39964</v>
      </c>
      <c r="B4433" s="8">
        <v>39958</v>
      </c>
      <c r="C4433" s="3">
        <v>30.8</v>
      </c>
      <c r="D4433" s="143"/>
      <c r="F4433" s="11">
        <f t="shared" si="283"/>
        <v>39964</v>
      </c>
      <c r="G4433" s="7">
        <v>39958</v>
      </c>
      <c r="H4433" s="16">
        <v>25468.43</v>
      </c>
      <c r="I4433" s="17">
        <f t="shared" si="284"/>
        <v>-6.2731713341814838E-3</v>
      </c>
      <c r="J4433" s="18">
        <f t="shared" si="281"/>
        <v>0.23480347616073616</v>
      </c>
      <c r="K4433" s="139"/>
      <c r="M4433" s="93"/>
    </row>
    <row r="4434" spans="1:13">
      <c r="A4434" s="12">
        <f t="shared" si="282"/>
        <v>39964</v>
      </c>
      <c r="B4434" s="8">
        <v>39959</v>
      </c>
      <c r="C4434" s="3">
        <v>30.350999999999999</v>
      </c>
      <c r="D4434" s="143"/>
      <c r="F4434" s="11">
        <f t="shared" si="283"/>
        <v>39964</v>
      </c>
      <c r="G4434" s="7">
        <v>39959</v>
      </c>
      <c r="H4434" s="16">
        <v>25814.73</v>
      </c>
      <c r="I4434" s="17">
        <f t="shared" si="284"/>
        <v>1.3505613296446468E-2</v>
      </c>
      <c r="J4434" s="18">
        <f t="shared" si="281"/>
        <v>0.22918053121909215</v>
      </c>
      <c r="K4434" s="139"/>
      <c r="M4434" s="93"/>
    </row>
    <row r="4435" spans="1:13">
      <c r="A4435" s="12">
        <f t="shared" si="282"/>
        <v>39964</v>
      </c>
      <c r="B4435" s="8">
        <v>39960</v>
      </c>
      <c r="C4435" s="3">
        <v>30.39</v>
      </c>
      <c r="D4435" s="143"/>
      <c r="F4435" s="11">
        <f t="shared" si="283"/>
        <v>39964</v>
      </c>
      <c r="G4435" s="7">
        <v>39960</v>
      </c>
      <c r="H4435" s="16">
        <v>25900.85</v>
      </c>
      <c r="I4435" s="17">
        <f t="shared" si="284"/>
        <v>3.3305274583224367E-3</v>
      </c>
      <c r="J4435" s="18">
        <f t="shared" si="281"/>
        <v>0.22846065721031278</v>
      </c>
      <c r="K4435" s="139"/>
      <c r="M4435" s="93"/>
    </row>
    <row r="4436" spans="1:13">
      <c r="A4436" s="12">
        <f t="shared" si="282"/>
        <v>39964</v>
      </c>
      <c r="B4436" s="8">
        <v>39961</v>
      </c>
      <c r="C4436" s="3">
        <v>30.577000000000002</v>
      </c>
      <c r="D4436" s="143"/>
      <c r="F4436" s="11">
        <f t="shared" si="283"/>
        <v>39964</v>
      </c>
      <c r="G4436" s="7">
        <v>39961</v>
      </c>
      <c r="H4436" s="16">
        <v>25588.39</v>
      </c>
      <c r="I4436" s="17">
        <f t="shared" si="284"/>
        <v>-1.213705370859159E-2</v>
      </c>
      <c r="J4436" s="18">
        <f t="shared" si="281"/>
        <v>0.22875060108897108</v>
      </c>
      <c r="K4436" s="139"/>
      <c r="M4436" s="93"/>
    </row>
    <row r="4437" spans="1:13">
      <c r="A4437" s="12">
        <f t="shared" si="282"/>
        <v>39964</v>
      </c>
      <c r="B4437" s="8">
        <v>39962</v>
      </c>
      <c r="C4437" s="3">
        <v>28.556000000000001</v>
      </c>
      <c r="D4437" s="143"/>
      <c r="F4437" s="11">
        <f t="shared" si="283"/>
        <v>39964</v>
      </c>
      <c r="G4437" s="7">
        <v>39962</v>
      </c>
      <c r="H4437" s="16">
        <v>26013.84</v>
      </c>
      <c r="I4437" s="17">
        <f t="shared" si="284"/>
        <v>1.6489971097104112E-2</v>
      </c>
      <c r="J4437" s="18">
        <f t="shared" si="281"/>
        <v>0.21814782158694851</v>
      </c>
      <c r="K4437" s="139"/>
      <c r="M4437" s="93"/>
    </row>
    <row r="4438" spans="1:13">
      <c r="A4438" s="12">
        <f t="shared" si="282"/>
        <v>39994</v>
      </c>
      <c r="B4438" s="8">
        <v>39965</v>
      </c>
      <c r="C4438" s="3">
        <v>27.510999999999999</v>
      </c>
      <c r="D4438" s="143"/>
      <c r="F4438" s="11">
        <f t="shared" si="283"/>
        <v>39994</v>
      </c>
      <c r="G4438" s="7">
        <v>39965</v>
      </c>
      <c r="H4438" s="16">
        <v>26535.71</v>
      </c>
      <c r="I4438" s="17">
        <f t="shared" si="284"/>
        <v>1.9862668946832928E-2</v>
      </c>
      <c r="J4438" s="18">
        <f t="shared" si="281"/>
        <v>0.22022640650688691</v>
      </c>
      <c r="K4438" s="139"/>
      <c r="M4438" s="93"/>
    </row>
    <row r="4439" spans="1:13">
      <c r="A4439" s="12">
        <f t="shared" si="282"/>
        <v>39994</v>
      </c>
      <c r="B4439" s="8">
        <v>39966</v>
      </c>
      <c r="C4439" s="3">
        <v>30.096</v>
      </c>
      <c r="D4439" s="143"/>
      <c r="F4439" s="11">
        <f t="shared" si="283"/>
        <v>39994</v>
      </c>
      <c r="G4439" s="7">
        <v>39966</v>
      </c>
      <c r="H4439" s="16">
        <v>26953.8</v>
      </c>
      <c r="I4439" s="17">
        <f t="shared" si="284"/>
        <v>1.5632916235326779E-2</v>
      </c>
      <c r="J4439" s="18">
        <f t="shared" si="281"/>
        <v>0.21634482319570428</v>
      </c>
      <c r="K4439" s="139"/>
      <c r="M4439" s="93"/>
    </row>
    <row r="4440" spans="1:13">
      <c r="A4440" s="12">
        <f t="shared" si="282"/>
        <v>39994</v>
      </c>
      <c r="B4440" s="8">
        <v>39967</v>
      </c>
      <c r="C4440" s="3">
        <v>29.013000000000002</v>
      </c>
      <c r="D4440" s="143"/>
      <c r="F4440" s="11">
        <f t="shared" si="283"/>
        <v>39994</v>
      </c>
      <c r="G4440" s="7">
        <v>39967</v>
      </c>
      <c r="H4440" s="16">
        <v>27372.73</v>
      </c>
      <c r="I4440" s="17">
        <f t="shared" si="284"/>
        <v>1.5422973053518977E-2</v>
      </c>
      <c r="J4440" s="18">
        <f t="shared" si="281"/>
        <v>0.21646615445376294</v>
      </c>
      <c r="K4440" s="139"/>
      <c r="M4440" s="93"/>
    </row>
    <row r="4441" spans="1:13">
      <c r="A4441" s="12">
        <f t="shared" si="282"/>
        <v>39994</v>
      </c>
      <c r="B4441" s="8">
        <v>39968</v>
      </c>
      <c r="C4441" s="3">
        <v>29.657</v>
      </c>
      <c r="D4441" s="143"/>
      <c r="F4441" s="11">
        <f t="shared" si="283"/>
        <v>39994</v>
      </c>
      <c r="G4441" s="7">
        <v>39968</v>
      </c>
      <c r="H4441" s="16">
        <v>26855.42</v>
      </c>
      <c r="I4441" s="17">
        <f t="shared" si="284"/>
        <v>-1.9079599543150829E-2</v>
      </c>
      <c r="J4441" s="18">
        <f t="shared" si="281"/>
        <v>0.21893547703506672</v>
      </c>
      <c r="K4441" s="139"/>
      <c r="M4441" s="93"/>
    </row>
    <row r="4442" spans="1:13">
      <c r="A4442" s="12">
        <f t="shared" si="282"/>
        <v>39994</v>
      </c>
      <c r="B4442" s="8">
        <v>39969</v>
      </c>
      <c r="C4442" s="3">
        <v>28.599</v>
      </c>
      <c r="D4442" s="143"/>
      <c r="F4442" s="11">
        <f t="shared" si="283"/>
        <v>39994</v>
      </c>
      <c r="G4442" s="7">
        <v>39969</v>
      </c>
      <c r="H4442" s="16">
        <v>27104.639999999999</v>
      </c>
      <c r="I4442" s="17">
        <f t="shared" si="284"/>
        <v>9.2372681609181485E-3</v>
      </c>
      <c r="J4442" s="18">
        <f t="shared" si="281"/>
        <v>0.21927428453541847</v>
      </c>
      <c r="K4442" s="139"/>
      <c r="M4442" s="93"/>
    </row>
    <row r="4443" spans="1:13">
      <c r="A4443" s="12">
        <f t="shared" si="282"/>
        <v>39994</v>
      </c>
      <c r="B4443" s="8">
        <v>39972</v>
      </c>
      <c r="C4443" s="3">
        <v>27.599</v>
      </c>
      <c r="D4443" s="143"/>
      <c r="F4443" s="11">
        <f t="shared" si="283"/>
        <v>39994</v>
      </c>
      <c r="G4443" s="7">
        <v>39972</v>
      </c>
      <c r="H4443" s="16">
        <v>27103.64</v>
      </c>
      <c r="I4443" s="17">
        <f t="shared" si="284"/>
        <v>-3.6894732690789635E-5</v>
      </c>
      <c r="J4443" s="18">
        <f t="shared" si="281"/>
        <v>0.21825160540641819</v>
      </c>
      <c r="K4443" s="139"/>
      <c r="M4443" s="93"/>
    </row>
    <row r="4444" spans="1:13">
      <c r="A4444" s="12">
        <f t="shared" si="282"/>
        <v>39994</v>
      </c>
      <c r="B4444" s="8">
        <v>39973</v>
      </c>
      <c r="C4444" s="3">
        <v>31.254999999999999</v>
      </c>
      <c r="D4444" s="143"/>
      <c r="F4444" s="11">
        <f t="shared" si="283"/>
        <v>39994</v>
      </c>
      <c r="G4444" s="7">
        <v>39973</v>
      </c>
      <c r="H4444" s="16">
        <v>26858.9</v>
      </c>
      <c r="I4444" s="17">
        <f t="shared" si="284"/>
        <v>-9.0707990426678198E-3</v>
      </c>
      <c r="J4444" s="18">
        <f t="shared" si="281"/>
        <v>0.21897252778903431</v>
      </c>
      <c r="K4444" s="139"/>
      <c r="M4444" s="93"/>
    </row>
    <row r="4445" spans="1:13">
      <c r="A4445" s="12">
        <f t="shared" si="282"/>
        <v>39994</v>
      </c>
      <c r="B4445" s="8">
        <v>39974</v>
      </c>
      <c r="C4445" s="3">
        <v>28.274000000000001</v>
      </c>
      <c r="D4445" s="143"/>
      <c r="F4445" s="11">
        <f t="shared" si="283"/>
        <v>39994</v>
      </c>
      <c r="G4445" s="7">
        <v>39974</v>
      </c>
      <c r="H4445" s="16">
        <v>27474</v>
      </c>
      <c r="I4445" s="17">
        <f t="shared" si="284"/>
        <v>2.2642865736619267E-2</v>
      </c>
      <c r="J4445" s="18">
        <f t="shared" ref="J4445:J4508" si="285">IF(ISNUMBER(I4445),STDEV(I4356:I4445)*SQRT(252),"")</f>
        <v>0.21862224329653124</v>
      </c>
      <c r="K4445" s="139"/>
      <c r="M4445" s="93"/>
    </row>
    <row r="4446" spans="1:13">
      <c r="A4446" s="12">
        <f t="shared" si="282"/>
        <v>39994</v>
      </c>
      <c r="B4446" s="8">
        <v>39975</v>
      </c>
      <c r="C4446" s="3">
        <v>29.375</v>
      </c>
      <c r="D4446" s="143"/>
      <c r="F4446" s="11">
        <f t="shared" si="283"/>
        <v>39994</v>
      </c>
      <c r="G4446" s="7">
        <v>39975</v>
      </c>
      <c r="H4446" s="16">
        <v>27626.73</v>
      </c>
      <c r="I4446" s="17">
        <f t="shared" si="284"/>
        <v>5.5436794084645601E-3</v>
      </c>
      <c r="J4446" s="18">
        <f t="shared" si="285"/>
        <v>0.21856140138413443</v>
      </c>
      <c r="K4446" s="139"/>
      <c r="M4446" s="93"/>
    </row>
    <row r="4447" spans="1:13">
      <c r="A4447" s="12">
        <f t="shared" si="282"/>
        <v>39994</v>
      </c>
      <c r="B4447" s="8">
        <v>39976</v>
      </c>
      <c r="C4447" s="3">
        <v>28.030999999999999</v>
      </c>
      <c r="D4447" s="143"/>
      <c r="F4447" s="11">
        <f t="shared" si="283"/>
        <v>39994</v>
      </c>
      <c r="G4447" s="7">
        <v>39976</v>
      </c>
      <c r="H4447" s="16">
        <v>27731.97</v>
      </c>
      <c r="I4447" s="17">
        <f t="shared" si="284"/>
        <v>3.8021169854028274E-3</v>
      </c>
      <c r="J4447" s="18">
        <f t="shared" si="285"/>
        <v>0.21794777402627075</v>
      </c>
      <c r="K4447" s="139"/>
      <c r="M4447" s="93"/>
    </row>
    <row r="4448" spans="1:13">
      <c r="A4448" s="12">
        <f t="shared" si="282"/>
        <v>39994</v>
      </c>
      <c r="B4448" s="8">
        <v>39979</v>
      </c>
      <c r="C4448" s="3">
        <v>28.431000000000001</v>
      </c>
      <c r="D4448" s="143"/>
      <c r="F4448" s="11">
        <f t="shared" si="283"/>
        <v>39994</v>
      </c>
      <c r="G4448" s="7">
        <v>39979</v>
      </c>
      <c r="H4448" s="16">
        <v>27524.880000000001</v>
      </c>
      <c r="I4448" s="17">
        <f t="shared" si="284"/>
        <v>-7.4955763706651196E-3</v>
      </c>
      <c r="J4448" s="18">
        <f t="shared" si="285"/>
        <v>0.21797545859213008</v>
      </c>
      <c r="K4448" s="139"/>
      <c r="M4448" s="93"/>
    </row>
    <row r="4449" spans="1:13">
      <c r="A4449" s="12">
        <f t="shared" si="282"/>
        <v>39994</v>
      </c>
      <c r="B4449" s="8">
        <v>39980</v>
      </c>
      <c r="C4449" s="3">
        <v>31.65</v>
      </c>
      <c r="D4449" s="143"/>
      <c r="F4449" s="11">
        <f t="shared" si="283"/>
        <v>39994</v>
      </c>
      <c r="G4449" s="7">
        <v>39980</v>
      </c>
      <c r="H4449" s="16">
        <v>27052.3</v>
      </c>
      <c r="I4449" s="17">
        <f t="shared" si="284"/>
        <v>-1.7318293521944923E-2</v>
      </c>
      <c r="J4449" s="18">
        <f t="shared" si="285"/>
        <v>0.21998418045363874</v>
      </c>
      <c r="K4449" s="139"/>
      <c r="M4449" s="93"/>
    </row>
    <row r="4450" spans="1:13">
      <c r="A4450" s="12">
        <f t="shared" si="282"/>
        <v>39994</v>
      </c>
      <c r="B4450" s="8">
        <v>39981</v>
      </c>
      <c r="C4450" s="3">
        <v>31.353000000000002</v>
      </c>
      <c r="D4450" s="143"/>
      <c r="F4450" s="11">
        <f t="shared" si="283"/>
        <v>39994</v>
      </c>
      <c r="G4450" s="7">
        <v>39981</v>
      </c>
      <c r="H4450" s="16">
        <v>26653</v>
      </c>
      <c r="I4450" s="17">
        <f t="shared" si="284"/>
        <v>-1.4870314771511618E-2</v>
      </c>
      <c r="J4450" s="18">
        <f t="shared" si="285"/>
        <v>0.22152690785738507</v>
      </c>
      <c r="K4450" s="139"/>
      <c r="M4450" s="93"/>
    </row>
    <row r="4451" spans="1:13">
      <c r="A4451" s="12">
        <f t="shared" si="282"/>
        <v>39994</v>
      </c>
      <c r="B4451" s="8">
        <v>39982</v>
      </c>
      <c r="C4451" s="3">
        <v>31.198</v>
      </c>
      <c r="D4451" s="143"/>
      <c r="F4451" s="11">
        <f t="shared" si="283"/>
        <v>39994</v>
      </c>
      <c r="G4451" s="7">
        <v>39982</v>
      </c>
      <c r="H4451" s="16">
        <v>26567.73</v>
      </c>
      <c r="I4451" s="17">
        <f t="shared" si="284"/>
        <v>-3.2043932115794005E-3</v>
      </c>
      <c r="J4451" s="18">
        <f t="shared" si="285"/>
        <v>0.22102888688347747</v>
      </c>
      <c r="K4451" s="139"/>
      <c r="M4451" s="93"/>
    </row>
    <row r="4452" spans="1:13">
      <c r="A4452" s="12">
        <f t="shared" si="282"/>
        <v>39994</v>
      </c>
      <c r="B4452" s="8">
        <v>39983</v>
      </c>
      <c r="C4452" s="3">
        <v>30.786999999999999</v>
      </c>
      <c r="D4452" s="143"/>
      <c r="F4452" s="11">
        <f t="shared" si="283"/>
        <v>39994</v>
      </c>
      <c r="G4452" s="7">
        <v>39983</v>
      </c>
      <c r="H4452" s="16">
        <v>26623.11</v>
      </c>
      <c r="I4452" s="17">
        <f t="shared" si="284"/>
        <v>2.0823141732971818E-3</v>
      </c>
      <c r="J4452" s="18">
        <f t="shared" si="285"/>
        <v>0.220209620829319</v>
      </c>
      <c r="K4452" s="139"/>
      <c r="M4452" s="93"/>
    </row>
    <row r="4453" spans="1:13">
      <c r="A4453" s="12">
        <f t="shared" si="282"/>
        <v>39994</v>
      </c>
      <c r="B4453" s="8">
        <v>39986</v>
      </c>
      <c r="C4453" s="3">
        <v>30.379000000000001</v>
      </c>
      <c r="D4453" s="143"/>
      <c r="F4453" s="11">
        <f t="shared" si="283"/>
        <v>39994</v>
      </c>
      <c r="G4453" s="7">
        <v>39986</v>
      </c>
      <c r="H4453" s="16">
        <v>26753.17</v>
      </c>
      <c r="I4453" s="17">
        <f t="shared" si="284"/>
        <v>4.873335399311618E-3</v>
      </c>
      <c r="J4453" s="18">
        <f t="shared" si="285"/>
        <v>0.21948972295648364</v>
      </c>
      <c r="K4453" s="139"/>
      <c r="M4453" s="93"/>
    </row>
    <row r="4454" spans="1:13">
      <c r="A4454" s="12">
        <f t="shared" ref="A4454:A4517" si="286">EOMONTH(B4454,0)</f>
        <v>39994</v>
      </c>
      <c r="B4454" s="8">
        <v>39987</v>
      </c>
      <c r="C4454" s="3">
        <v>33.736000000000004</v>
      </c>
      <c r="D4454" s="143"/>
      <c r="F4454" s="11">
        <f t="shared" si="283"/>
        <v>39994</v>
      </c>
      <c r="G4454" s="7">
        <v>39987</v>
      </c>
      <c r="H4454" s="16">
        <v>25922.35</v>
      </c>
      <c r="I4454" s="17">
        <f t="shared" si="284"/>
        <v>-3.1547440039161864E-2</v>
      </c>
      <c r="J4454" s="18">
        <f t="shared" si="285"/>
        <v>0.22468521483977663</v>
      </c>
      <c r="K4454" s="139"/>
      <c r="M4454" s="93"/>
    </row>
    <row r="4455" spans="1:13">
      <c r="A4455" s="12">
        <f t="shared" si="286"/>
        <v>39994</v>
      </c>
      <c r="B4455" s="8">
        <v>39988</v>
      </c>
      <c r="C4455" s="3">
        <v>31.529</v>
      </c>
      <c r="D4455" s="143"/>
      <c r="F4455" s="11">
        <f t="shared" si="283"/>
        <v>39994</v>
      </c>
      <c r="G4455" s="7">
        <v>39988</v>
      </c>
      <c r="H4455" s="16">
        <v>26045.88</v>
      </c>
      <c r="I4455" s="17">
        <f t="shared" si="284"/>
        <v>4.754067346914935E-3</v>
      </c>
      <c r="J4455" s="18">
        <f t="shared" si="285"/>
        <v>0.2232100067650182</v>
      </c>
      <c r="K4455" s="139"/>
      <c r="M4455" s="93"/>
    </row>
    <row r="4456" spans="1:13">
      <c r="A4456" s="12">
        <f t="shared" si="286"/>
        <v>39994</v>
      </c>
      <c r="B4456" s="8">
        <v>39989</v>
      </c>
      <c r="C4456" s="3">
        <v>28.588999999999999</v>
      </c>
      <c r="D4456" s="143"/>
      <c r="F4456" s="11">
        <f t="shared" si="283"/>
        <v>39994</v>
      </c>
      <c r="G4456" s="7">
        <v>39989</v>
      </c>
      <c r="H4456" s="16">
        <v>26382.080000000002</v>
      </c>
      <c r="I4456" s="17">
        <f t="shared" si="284"/>
        <v>1.2825393491144289E-2</v>
      </c>
      <c r="J4456" s="18">
        <f t="shared" si="285"/>
        <v>0.22351796211354366</v>
      </c>
      <c r="K4456" s="139"/>
      <c r="M4456" s="93"/>
    </row>
    <row r="4457" spans="1:13">
      <c r="A4457" s="12">
        <f t="shared" si="286"/>
        <v>39994</v>
      </c>
      <c r="B4457" s="8">
        <v>39990</v>
      </c>
      <c r="C4457" s="3">
        <v>27.338999999999999</v>
      </c>
      <c r="D4457" s="143"/>
      <c r="F4457" s="11">
        <f t="shared" si="283"/>
        <v>39994</v>
      </c>
      <c r="G4457" s="7">
        <v>39990</v>
      </c>
      <c r="H4457" s="16">
        <v>26709.43</v>
      </c>
      <c r="I4457" s="17">
        <f t="shared" si="284"/>
        <v>1.2331694779498617E-2</v>
      </c>
      <c r="J4457" s="18">
        <f t="shared" si="285"/>
        <v>0.22277733697556593</v>
      </c>
      <c r="K4457" s="139"/>
      <c r="M4457" s="93"/>
    </row>
    <row r="4458" spans="1:13">
      <c r="A4458" s="12">
        <f t="shared" si="286"/>
        <v>39994</v>
      </c>
      <c r="B4458" s="8">
        <v>39993</v>
      </c>
      <c r="C4458" s="3">
        <v>26.613</v>
      </c>
      <c r="D4458" s="143"/>
      <c r="F4458" s="11">
        <f t="shared" si="283"/>
        <v>39994</v>
      </c>
      <c r="G4458" s="7">
        <v>39993</v>
      </c>
      <c r="H4458" s="16">
        <v>26590.57</v>
      </c>
      <c r="I4458" s="17">
        <f t="shared" si="284"/>
        <v>-4.4600449167054527E-3</v>
      </c>
      <c r="J4458" s="18">
        <f t="shared" si="285"/>
        <v>0.22189156589426184</v>
      </c>
      <c r="K4458" s="139"/>
      <c r="M4458" s="93"/>
    </row>
    <row r="4459" spans="1:13">
      <c r="A4459" s="12">
        <f t="shared" si="286"/>
        <v>39994</v>
      </c>
      <c r="B4459" s="8">
        <v>39994</v>
      </c>
      <c r="C4459" s="3">
        <v>25.76</v>
      </c>
      <c r="D4459" s="143"/>
      <c r="F4459" s="11">
        <f t="shared" si="283"/>
        <v>39994</v>
      </c>
      <c r="G4459" s="7">
        <v>39994</v>
      </c>
      <c r="H4459" s="16">
        <v>27058.61</v>
      </c>
      <c r="I4459" s="17">
        <f t="shared" si="284"/>
        <v>1.7448612435961044E-2</v>
      </c>
      <c r="J4459" s="18">
        <f t="shared" si="285"/>
        <v>0.22314590070184145</v>
      </c>
      <c r="K4459" s="139"/>
      <c r="M4459" s="93"/>
    </row>
    <row r="4460" spans="1:13">
      <c r="A4460" s="12">
        <f t="shared" si="286"/>
        <v>40025</v>
      </c>
      <c r="B4460" s="8">
        <v>39995</v>
      </c>
      <c r="C4460" s="3">
        <v>27.145</v>
      </c>
      <c r="D4460" s="143"/>
      <c r="F4460" s="11">
        <f t="shared" si="283"/>
        <v>40025</v>
      </c>
      <c r="G4460" s="7">
        <v>39995</v>
      </c>
      <c r="H4460" s="16">
        <v>26501.4</v>
      </c>
      <c r="I4460" s="17">
        <f t="shared" si="284"/>
        <v>-2.0807692306049692E-2</v>
      </c>
      <c r="J4460" s="18">
        <f t="shared" si="285"/>
        <v>0.22636330683378048</v>
      </c>
      <c r="K4460" s="139"/>
      <c r="M4460" s="93"/>
    </row>
    <row r="4461" spans="1:13">
      <c r="A4461" s="12">
        <f t="shared" si="286"/>
        <v>40025</v>
      </c>
      <c r="B4461" s="8">
        <v>39996</v>
      </c>
      <c r="C4461" s="3">
        <v>26.35</v>
      </c>
      <c r="D4461" s="143"/>
      <c r="F4461" s="11">
        <f t="shared" si="283"/>
        <v>40025</v>
      </c>
      <c r="G4461" s="7">
        <v>39996</v>
      </c>
      <c r="H4461" s="16">
        <v>26524.78</v>
      </c>
      <c r="I4461" s="17">
        <f t="shared" si="284"/>
        <v>8.8182861805473866E-4</v>
      </c>
      <c r="J4461" s="18">
        <f t="shared" si="285"/>
        <v>0.22628734360783503</v>
      </c>
      <c r="K4461" s="139"/>
      <c r="M4461" s="93"/>
    </row>
    <row r="4462" spans="1:13">
      <c r="A4462" s="12">
        <f t="shared" si="286"/>
        <v>40025</v>
      </c>
      <c r="B4462" s="8">
        <v>39997</v>
      </c>
      <c r="C4462" s="3">
        <v>26.518000000000001</v>
      </c>
      <c r="D4462" s="143"/>
      <c r="F4462" s="11">
        <f t="shared" si="283"/>
        <v>40025</v>
      </c>
      <c r="G4462" s="7">
        <v>39997</v>
      </c>
      <c r="H4462" s="16">
        <v>26189.03</v>
      </c>
      <c r="I4462" s="17">
        <f t="shared" si="284"/>
        <v>-1.2738769606749993E-2</v>
      </c>
      <c r="J4462" s="18">
        <f t="shared" si="285"/>
        <v>0.22758369994264474</v>
      </c>
      <c r="K4462" s="139"/>
      <c r="M4462" s="93"/>
    </row>
    <row r="4463" spans="1:13">
      <c r="A4463" s="12">
        <f t="shared" si="286"/>
        <v>40025</v>
      </c>
      <c r="B4463" s="8">
        <v>40000</v>
      </c>
      <c r="C4463" s="3">
        <v>27.510999999999999</v>
      </c>
      <c r="D4463" s="143"/>
      <c r="F4463" s="11">
        <f t="shared" si="283"/>
        <v>40025</v>
      </c>
      <c r="G4463" s="7">
        <v>40000</v>
      </c>
      <c r="H4463" s="16">
        <v>25883.83</v>
      </c>
      <c r="I4463" s="17">
        <f t="shared" si="284"/>
        <v>-1.1722171387113171E-2</v>
      </c>
      <c r="J4463" s="18">
        <f t="shared" si="285"/>
        <v>0.22309539329150618</v>
      </c>
      <c r="K4463" s="139"/>
      <c r="M4463" s="93"/>
    </row>
    <row r="4464" spans="1:13">
      <c r="A4464" s="12">
        <f t="shared" si="286"/>
        <v>40025</v>
      </c>
      <c r="B4464" s="8">
        <v>40001</v>
      </c>
      <c r="C4464" s="3">
        <v>27.684999999999999</v>
      </c>
      <c r="D4464" s="143"/>
      <c r="F4464" s="11">
        <f t="shared" si="283"/>
        <v>40025</v>
      </c>
      <c r="G4464" s="7">
        <v>40001</v>
      </c>
      <c r="H4464" s="16">
        <v>25769.8</v>
      </c>
      <c r="I4464" s="17">
        <f t="shared" si="284"/>
        <v>-4.4151857377844076E-3</v>
      </c>
      <c r="J4464" s="18">
        <f t="shared" si="285"/>
        <v>0.22261914460796159</v>
      </c>
      <c r="K4464" s="139"/>
      <c r="M4464" s="93"/>
    </row>
    <row r="4465" spans="1:13">
      <c r="A4465" s="12">
        <f t="shared" si="286"/>
        <v>40025</v>
      </c>
      <c r="B4465" s="8">
        <v>40002</v>
      </c>
      <c r="C4465" s="3">
        <v>28.454999999999998</v>
      </c>
      <c r="D4465" s="143"/>
      <c r="F4465" s="11">
        <f t="shared" si="283"/>
        <v>40025</v>
      </c>
      <c r="G4465" s="7">
        <v>40002</v>
      </c>
      <c r="H4465" s="16">
        <v>25778.05</v>
      </c>
      <c r="I4465" s="17">
        <f t="shared" si="284"/>
        <v>3.2009094736016057E-4</v>
      </c>
      <c r="J4465" s="18">
        <f t="shared" si="285"/>
        <v>0.2207198148670558</v>
      </c>
      <c r="K4465" s="139"/>
      <c r="M4465" s="93"/>
    </row>
    <row r="4466" spans="1:13">
      <c r="A4466" s="12">
        <f t="shared" si="286"/>
        <v>40025</v>
      </c>
      <c r="B4466" s="8">
        <v>40003</v>
      </c>
      <c r="C4466" s="3">
        <v>27.084</v>
      </c>
      <c r="D4466" s="143"/>
      <c r="F4466" s="11">
        <f t="shared" si="283"/>
        <v>40025</v>
      </c>
      <c r="G4466" s="7">
        <v>40003</v>
      </c>
      <c r="H4466" s="16">
        <v>25744.46</v>
      </c>
      <c r="I4466" s="17">
        <f t="shared" si="284"/>
        <v>-1.3038962876222606E-3</v>
      </c>
      <c r="J4466" s="18">
        <f t="shared" si="285"/>
        <v>0.22058434479582517</v>
      </c>
      <c r="K4466" s="139"/>
      <c r="M4466" s="93"/>
    </row>
    <row r="4467" spans="1:13">
      <c r="A4467" s="12">
        <f t="shared" si="286"/>
        <v>40025</v>
      </c>
      <c r="B4467" s="8">
        <v>40004</v>
      </c>
      <c r="C4467" s="3">
        <v>27.317</v>
      </c>
      <c r="D4467" s="143"/>
      <c r="F4467" s="11">
        <f t="shared" si="283"/>
        <v>40025</v>
      </c>
      <c r="G4467" s="7">
        <v>40004</v>
      </c>
      <c r="H4467" s="16">
        <v>25955.82</v>
      </c>
      <c r="I4467" s="17">
        <f t="shared" si="284"/>
        <v>8.1764035905802224E-3</v>
      </c>
      <c r="J4467" s="18">
        <f t="shared" si="285"/>
        <v>0.21973772250790419</v>
      </c>
      <c r="K4467" s="139"/>
      <c r="M4467" s="93"/>
    </row>
    <row r="4468" spans="1:13">
      <c r="A4468" s="12">
        <f t="shared" si="286"/>
        <v>40025</v>
      </c>
      <c r="B4468" s="8">
        <v>40007</v>
      </c>
      <c r="C4468" s="3">
        <v>25.6</v>
      </c>
      <c r="D4468" s="143"/>
      <c r="F4468" s="11">
        <f t="shared" si="283"/>
        <v>40025</v>
      </c>
      <c r="G4468" s="7">
        <v>40007</v>
      </c>
      <c r="H4468" s="16">
        <v>25567.55</v>
      </c>
      <c r="I4468" s="17">
        <f t="shared" si="284"/>
        <v>-1.507189261829241E-2</v>
      </c>
      <c r="J4468" s="18">
        <f t="shared" si="285"/>
        <v>0.22162430338806074</v>
      </c>
      <c r="K4468" s="139"/>
      <c r="M4468" s="93"/>
    </row>
    <row r="4469" spans="1:13">
      <c r="A4469" s="12">
        <f t="shared" si="286"/>
        <v>40025</v>
      </c>
      <c r="B4469" s="8">
        <v>40008</v>
      </c>
      <c r="C4469" s="3">
        <v>26.024000000000001</v>
      </c>
      <c r="D4469" s="143"/>
      <c r="F4469" s="11">
        <f t="shared" si="283"/>
        <v>40025</v>
      </c>
      <c r="G4469" s="7">
        <v>40008</v>
      </c>
      <c r="H4469" s="16">
        <v>26455.57</v>
      </c>
      <c r="I4469" s="17">
        <f t="shared" si="284"/>
        <v>3.4142752841705148E-2</v>
      </c>
      <c r="J4469" s="18">
        <f t="shared" si="285"/>
        <v>0.22771594759830893</v>
      </c>
      <c r="K4469" s="139"/>
      <c r="M4469" s="93"/>
    </row>
    <row r="4470" spans="1:13">
      <c r="A4470" s="12">
        <f t="shared" si="286"/>
        <v>40025</v>
      </c>
      <c r="B4470" s="8">
        <v>40009</v>
      </c>
      <c r="C4470" s="3">
        <v>25.169</v>
      </c>
      <c r="D4470" s="143"/>
      <c r="F4470" s="11">
        <f t="shared" si="283"/>
        <v>40025</v>
      </c>
      <c r="G4470" s="7">
        <v>40009</v>
      </c>
      <c r="H4470" s="16">
        <v>26848.09</v>
      </c>
      <c r="I4470" s="17">
        <f t="shared" si="284"/>
        <v>1.4727960338654157E-2</v>
      </c>
      <c r="J4470" s="18">
        <f t="shared" si="285"/>
        <v>0.22698906739600602</v>
      </c>
      <c r="K4470" s="139"/>
      <c r="M4470" s="93"/>
    </row>
    <row r="4471" spans="1:13">
      <c r="A4471" s="12">
        <f t="shared" si="286"/>
        <v>40025</v>
      </c>
      <c r="B4471" s="8">
        <v>40010</v>
      </c>
      <c r="C4471" s="3">
        <v>24.888999999999999</v>
      </c>
      <c r="D4471" s="143"/>
      <c r="F4471" s="11">
        <f t="shared" si="283"/>
        <v>40025</v>
      </c>
      <c r="G4471" s="7">
        <v>40010</v>
      </c>
      <c r="H4471" s="16">
        <v>27334.5</v>
      </c>
      <c r="I4471" s="17">
        <f t="shared" si="284"/>
        <v>1.7954958127899396E-2</v>
      </c>
      <c r="J4471" s="18">
        <f t="shared" si="285"/>
        <v>0.22834037966711926</v>
      </c>
      <c r="K4471" s="139"/>
      <c r="M4471" s="93"/>
    </row>
    <row r="4472" spans="1:13">
      <c r="A4472" s="12">
        <f t="shared" si="286"/>
        <v>40025</v>
      </c>
      <c r="B4472" s="8">
        <v>40011</v>
      </c>
      <c r="C4472" s="3">
        <v>23.449000000000002</v>
      </c>
      <c r="D4472" s="143"/>
      <c r="F4472" s="11">
        <f t="shared" si="283"/>
        <v>40025</v>
      </c>
      <c r="G4472" s="7">
        <v>40011</v>
      </c>
      <c r="H4472" s="16">
        <v>27372.67</v>
      </c>
      <c r="I4472" s="17">
        <f t="shared" si="284"/>
        <v>1.3954297469160216E-3</v>
      </c>
      <c r="J4472" s="18">
        <f t="shared" si="285"/>
        <v>0.22217256487411619</v>
      </c>
      <c r="K4472" s="139"/>
      <c r="M4472" s="93"/>
    </row>
    <row r="4473" spans="1:13">
      <c r="A4473" s="12">
        <f t="shared" si="286"/>
        <v>40025</v>
      </c>
      <c r="B4473" s="8">
        <v>40014</v>
      </c>
      <c r="C4473" s="3">
        <v>24.882000000000001</v>
      </c>
      <c r="D4473" s="143"/>
      <c r="F4473" s="11">
        <f t="shared" si="283"/>
        <v>40025</v>
      </c>
      <c r="G4473" s="7">
        <v>40014</v>
      </c>
      <c r="H4473" s="16">
        <v>27709.45</v>
      </c>
      <c r="I4473" s="17">
        <f t="shared" si="284"/>
        <v>1.2228439888736424E-2</v>
      </c>
      <c r="J4473" s="18">
        <f t="shared" si="285"/>
        <v>0.22281181498044036</v>
      </c>
      <c r="K4473" s="139"/>
      <c r="M4473" s="93"/>
    </row>
    <row r="4474" spans="1:13">
      <c r="A4474" s="12">
        <f t="shared" si="286"/>
        <v>40025</v>
      </c>
      <c r="B4474" s="8">
        <v>40015</v>
      </c>
      <c r="C4474" s="3">
        <v>25.100999999999999</v>
      </c>
      <c r="D4474" s="143"/>
      <c r="F4474" s="11">
        <f t="shared" si="283"/>
        <v>40025</v>
      </c>
      <c r="G4474" s="7">
        <v>40015</v>
      </c>
      <c r="H4474" s="16">
        <v>27713.1</v>
      </c>
      <c r="I4474" s="17">
        <f t="shared" si="284"/>
        <v>1.3171533988513606E-4</v>
      </c>
      <c r="J4474" s="18">
        <f t="shared" si="285"/>
        <v>0.21761045736066573</v>
      </c>
      <c r="K4474" s="139"/>
      <c r="M4474" s="93"/>
    </row>
    <row r="4475" spans="1:13">
      <c r="A4475" s="12">
        <f t="shared" si="286"/>
        <v>40025</v>
      </c>
      <c r="B4475" s="8">
        <v>40016</v>
      </c>
      <c r="C4475" s="3">
        <v>25.858000000000001</v>
      </c>
      <c r="D4475" s="143"/>
      <c r="F4475" s="11">
        <f t="shared" si="283"/>
        <v>40025</v>
      </c>
      <c r="G4475" s="7">
        <v>40016</v>
      </c>
      <c r="H4475" s="16">
        <v>27832.71</v>
      </c>
      <c r="I4475" s="17">
        <f t="shared" si="284"/>
        <v>4.306722140723006E-3</v>
      </c>
      <c r="J4475" s="18">
        <f t="shared" si="285"/>
        <v>0.21756836508431368</v>
      </c>
      <c r="K4475" s="139"/>
      <c r="M4475" s="93"/>
    </row>
    <row r="4476" spans="1:13">
      <c r="A4476" s="12">
        <f t="shared" si="286"/>
        <v>40025</v>
      </c>
      <c r="B4476" s="8">
        <v>40017</v>
      </c>
      <c r="C4476" s="3">
        <v>24.533000000000001</v>
      </c>
      <c r="D4476" s="143"/>
      <c r="F4476" s="11">
        <f t="shared" si="283"/>
        <v>40025</v>
      </c>
      <c r="G4476" s="7">
        <v>40017</v>
      </c>
      <c r="H4476" s="16">
        <v>27804.7</v>
      </c>
      <c r="I4476" s="17">
        <f t="shared" si="284"/>
        <v>-1.0068765733839318E-3</v>
      </c>
      <c r="J4476" s="18">
        <f t="shared" si="285"/>
        <v>0.21721713587536953</v>
      </c>
      <c r="K4476" s="139"/>
      <c r="M4476" s="93"/>
    </row>
    <row r="4477" spans="1:13">
      <c r="A4477" s="12">
        <f t="shared" si="286"/>
        <v>40025</v>
      </c>
      <c r="B4477" s="8">
        <v>40018</v>
      </c>
      <c r="C4477" s="3">
        <v>25.827000000000002</v>
      </c>
      <c r="D4477" s="143"/>
      <c r="F4477" s="11">
        <f t="shared" si="283"/>
        <v>40025</v>
      </c>
      <c r="G4477" s="7">
        <v>40018</v>
      </c>
      <c r="H4477" s="16">
        <v>27979.47</v>
      </c>
      <c r="I4477" s="17">
        <f t="shared" si="284"/>
        <v>6.2659558014713825E-3</v>
      </c>
      <c r="J4477" s="18">
        <f t="shared" si="285"/>
        <v>0.21710741022802296</v>
      </c>
      <c r="K4477" s="139"/>
      <c r="M4477" s="93"/>
    </row>
    <row r="4478" spans="1:13">
      <c r="A4478" s="12">
        <f t="shared" si="286"/>
        <v>40025</v>
      </c>
      <c r="B4478" s="8">
        <v>40021</v>
      </c>
      <c r="C4478" s="3">
        <v>27.113</v>
      </c>
      <c r="D4478" s="143"/>
      <c r="F4478" s="11">
        <f t="shared" si="283"/>
        <v>40025</v>
      </c>
      <c r="G4478" s="7">
        <v>40021</v>
      </c>
      <c r="H4478" s="16">
        <v>28319.200000000001</v>
      </c>
      <c r="I4478" s="17">
        <f t="shared" si="284"/>
        <v>1.2068992882519235E-2</v>
      </c>
      <c r="J4478" s="18">
        <f t="shared" si="285"/>
        <v>0.21429627656967004</v>
      </c>
      <c r="K4478" s="139"/>
      <c r="M4478" s="93"/>
    </row>
    <row r="4479" spans="1:13">
      <c r="A4479" s="12">
        <f t="shared" si="286"/>
        <v>40025</v>
      </c>
      <c r="B4479" s="8">
        <v>40022</v>
      </c>
      <c r="C4479" s="3">
        <v>25.834</v>
      </c>
      <c r="D4479" s="143"/>
      <c r="F4479" s="11">
        <f t="shared" si="283"/>
        <v>40025</v>
      </c>
      <c r="G4479" s="7">
        <v>40022</v>
      </c>
      <c r="H4479" s="16">
        <v>28524.14</v>
      </c>
      <c r="I4479" s="17">
        <f t="shared" si="284"/>
        <v>7.2107264625875149E-3</v>
      </c>
      <c r="J4479" s="18">
        <f t="shared" si="285"/>
        <v>0.21421185570706963</v>
      </c>
      <c r="K4479" s="139"/>
      <c r="M4479" s="93"/>
    </row>
    <row r="4480" spans="1:13">
      <c r="A4480" s="12">
        <f t="shared" si="286"/>
        <v>40025</v>
      </c>
      <c r="B4480" s="8">
        <v>40023</v>
      </c>
      <c r="C4480" s="3">
        <v>27.507999999999999</v>
      </c>
      <c r="D4480" s="143"/>
      <c r="F4480" s="11">
        <f t="shared" si="283"/>
        <v>40025</v>
      </c>
      <c r="G4480" s="7">
        <v>40023</v>
      </c>
      <c r="H4480" s="16">
        <v>28342.11</v>
      </c>
      <c r="I4480" s="17">
        <f t="shared" si="284"/>
        <v>-6.4020617406290422E-3</v>
      </c>
      <c r="J4480" s="18">
        <f t="shared" si="285"/>
        <v>0.21435571232512513</v>
      </c>
      <c r="K4480" s="139"/>
      <c r="M4480" s="93"/>
    </row>
    <row r="4481" spans="1:13">
      <c r="A4481" s="12">
        <f t="shared" si="286"/>
        <v>40025</v>
      </c>
      <c r="B4481" s="8">
        <v>40024</v>
      </c>
      <c r="C4481" s="3">
        <v>26.065999999999999</v>
      </c>
      <c r="D4481" s="143"/>
      <c r="F4481" s="11">
        <f t="shared" si="283"/>
        <v>40025</v>
      </c>
      <c r="G4481" s="7">
        <v>40024</v>
      </c>
      <c r="H4481" s="16">
        <v>28668.23</v>
      </c>
      <c r="I4481" s="17">
        <f t="shared" si="284"/>
        <v>1.1440856421238221E-2</v>
      </c>
      <c r="J4481" s="18">
        <f t="shared" si="285"/>
        <v>0.21450159934505694</v>
      </c>
      <c r="K4481" s="139"/>
      <c r="M4481" s="93"/>
    </row>
    <row r="4482" spans="1:13">
      <c r="A4482" s="12">
        <f t="shared" si="286"/>
        <v>40025</v>
      </c>
      <c r="B4482" s="8">
        <v>40025</v>
      </c>
      <c r="C4482" s="3">
        <v>26.558</v>
      </c>
      <c r="D4482" s="143"/>
      <c r="F4482" s="11">
        <f t="shared" si="283"/>
        <v>40025</v>
      </c>
      <c r="G4482" s="7">
        <v>40025</v>
      </c>
      <c r="H4482" s="16">
        <v>29034.28</v>
      </c>
      <c r="I4482" s="17">
        <f t="shared" si="284"/>
        <v>1.2687659876400912E-2</v>
      </c>
      <c r="J4482" s="18">
        <f t="shared" si="285"/>
        <v>0.2151105505423907</v>
      </c>
      <c r="K4482" s="139"/>
      <c r="M4482" s="93"/>
    </row>
    <row r="4483" spans="1:13">
      <c r="A4483" s="12">
        <f t="shared" si="286"/>
        <v>40056</v>
      </c>
      <c r="B4483" s="8">
        <v>40028</v>
      </c>
      <c r="C4483" s="3">
        <v>26.98</v>
      </c>
      <c r="D4483" s="143"/>
      <c r="F4483" s="11">
        <f t="shared" ref="F4483:F4546" si="287">EOMONTH(G4483,0)</f>
        <v>40056</v>
      </c>
      <c r="G4483" s="7">
        <v>40028</v>
      </c>
      <c r="H4483" s="16">
        <v>29165.93</v>
      </c>
      <c r="I4483" s="17">
        <f t="shared" si="284"/>
        <v>4.5240463750876522E-3</v>
      </c>
      <c r="J4483" s="18">
        <f t="shared" si="285"/>
        <v>0.21241024729041955</v>
      </c>
      <c r="K4483" s="139"/>
      <c r="M4483" s="93"/>
    </row>
    <row r="4484" spans="1:13">
      <c r="A4484" s="12">
        <f t="shared" si="286"/>
        <v>40056</v>
      </c>
      <c r="B4484" s="8">
        <v>40029</v>
      </c>
      <c r="C4484" s="3">
        <v>27.856999999999999</v>
      </c>
      <c r="D4484" s="143"/>
      <c r="F4484" s="11">
        <f t="shared" si="287"/>
        <v>40056</v>
      </c>
      <c r="G4484" s="7">
        <v>40029</v>
      </c>
      <c r="H4484" s="16">
        <v>29484.05</v>
      </c>
      <c r="I4484" s="17">
        <f t="shared" ref="I4484:I4547" si="288">IF(AND(ISNUMBER(H4483),ISNUMBER(H4484)),LN(H4484/H4483)," ")</f>
        <v>1.0848191926998657E-2</v>
      </c>
      <c r="J4484" s="18">
        <f t="shared" si="285"/>
        <v>0.21248262857404959</v>
      </c>
      <c r="K4484" s="139"/>
      <c r="M4484" s="93"/>
    </row>
    <row r="4485" spans="1:13">
      <c r="A4485" s="12">
        <f t="shared" si="286"/>
        <v>40056</v>
      </c>
      <c r="B4485" s="8">
        <v>40030</v>
      </c>
      <c r="C4485" s="3">
        <v>28.123999999999999</v>
      </c>
      <c r="D4485" s="143"/>
      <c r="F4485" s="11">
        <f t="shared" si="287"/>
        <v>40056</v>
      </c>
      <c r="G4485" s="7">
        <v>40030</v>
      </c>
      <c r="H4485" s="16">
        <v>29174.6</v>
      </c>
      <c r="I4485" s="17">
        <f t="shared" si="288"/>
        <v>-1.0550971450468112E-2</v>
      </c>
      <c r="J4485" s="18">
        <f t="shared" si="285"/>
        <v>0.21349668884799938</v>
      </c>
      <c r="K4485" s="139"/>
      <c r="M4485" s="93"/>
    </row>
    <row r="4486" spans="1:13">
      <c r="A4486" s="12">
        <f t="shared" si="286"/>
        <v>40056</v>
      </c>
      <c r="B4486" s="8">
        <v>40031</v>
      </c>
      <c r="C4486" s="3">
        <v>28.114999999999998</v>
      </c>
      <c r="D4486" s="143"/>
      <c r="F4486" s="11">
        <f t="shared" si="287"/>
        <v>40056</v>
      </c>
      <c r="G4486" s="7">
        <v>40031</v>
      </c>
      <c r="H4486" s="16">
        <v>29600.63</v>
      </c>
      <c r="I4486" s="17">
        <f t="shared" si="288"/>
        <v>1.4497177177136569E-2</v>
      </c>
      <c r="J4486" s="18">
        <f t="shared" si="285"/>
        <v>0.21013746689566773</v>
      </c>
      <c r="K4486" s="139"/>
      <c r="M4486" s="93"/>
    </row>
    <row r="4487" spans="1:13">
      <c r="A4487" s="12">
        <f t="shared" si="286"/>
        <v>40056</v>
      </c>
      <c r="B4487" s="8">
        <v>40032</v>
      </c>
      <c r="C4487" s="3">
        <v>28.738</v>
      </c>
      <c r="D4487" s="143"/>
      <c r="F4487" s="11">
        <f t="shared" si="287"/>
        <v>40056</v>
      </c>
      <c r="G4487" s="7">
        <v>40032</v>
      </c>
      <c r="H4487" s="16">
        <v>29415.7</v>
      </c>
      <c r="I4487" s="17">
        <f t="shared" si="288"/>
        <v>-6.2670994717479202E-3</v>
      </c>
      <c r="J4487" s="18">
        <f t="shared" si="285"/>
        <v>0.20938235006971148</v>
      </c>
      <c r="K4487" s="139"/>
      <c r="M4487" s="93"/>
    </row>
    <row r="4488" spans="1:13">
      <c r="A4488" s="12">
        <f t="shared" si="286"/>
        <v>40056</v>
      </c>
      <c r="B4488" s="8">
        <v>40035</v>
      </c>
      <c r="C4488" s="3">
        <v>29.722000000000001</v>
      </c>
      <c r="D4488" s="143"/>
      <c r="F4488" s="11">
        <f t="shared" si="287"/>
        <v>40056</v>
      </c>
      <c r="G4488" s="7">
        <v>40035</v>
      </c>
      <c r="H4488" s="16">
        <v>29444.89</v>
      </c>
      <c r="I4488" s="17">
        <f t="shared" si="288"/>
        <v>9.9183519543173324E-4</v>
      </c>
      <c r="J4488" s="18">
        <f t="shared" si="285"/>
        <v>0.20928266706034362</v>
      </c>
      <c r="K4488" s="139"/>
      <c r="M4488" s="93"/>
    </row>
    <row r="4489" spans="1:13">
      <c r="A4489" s="12">
        <f t="shared" si="286"/>
        <v>40056</v>
      </c>
      <c r="B4489" s="8">
        <v>40036</v>
      </c>
      <c r="C4489" s="3">
        <v>28.44</v>
      </c>
      <c r="D4489" s="143"/>
      <c r="F4489" s="11">
        <f t="shared" si="287"/>
        <v>40056</v>
      </c>
      <c r="G4489" s="7">
        <v>40036</v>
      </c>
      <c r="H4489" s="16">
        <v>29671.22</v>
      </c>
      <c r="I4489" s="17">
        <f t="shared" si="288"/>
        <v>7.6571718217788437E-3</v>
      </c>
      <c r="J4489" s="18">
        <f t="shared" si="285"/>
        <v>0.20797284966521984</v>
      </c>
      <c r="K4489" s="139"/>
      <c r="M4489" s="93"/>
    </row>
    <row r="4490" spans="1:13">
      <c r="A4490" s="12">
        <f t="shared" si="286"/>
        <v>40056</v>
      </c>
      <c r="B4490" s="8">
        <v>40037</v>
      </c>
      <c r="C4490" s="3">
        <v>28.449000000000002</v>
      </c>
      <c r="D4490" s="143"/>
      <c r="F4490" s="11">
        <f t="shared" si="287"/>
        <v>40056</v>
      </c>
      <c r="G4490" s="7">
        <v>40037</v>
      </c>
      <c r="H4490" s="16">
        <v>29749.360000000001</v>
      </c>
      <c r="I4490" s="17">
        <f t="shared" si="288"/>
        <v>2.6300667224326722E-3</v>
      </c>
      <c r="J4490" s="18">
        <f t="shared" si="285"/>
        <v>0.20345266325493533</v>
      </c>
      <c r="K4490" s="139"/>
      <c r="M4490" s="93"/>
    </row>
    <row r="4491" spans="1:13">
      <c r="A4491" s="12">
        <f t="shared" si="286"/>
        <v>40056</v>
      </c>
      <c r="B4491" s="8">
        <v>40038</v>
      </c>
      <c r="C4491" s="3">
        <v>26.515999999999998</v>
      </c>
      <c r="D4491" s="143"/>
      <c r="F4491" s="11">
        <f t="shared" si="287"/>
        <v>40056</v>
      </c>
      <c r="G4491" s="7">
        <v>40038</v>
      </c>
      <c r="H4491" s="16">
        <v>30384.31</v>
      </c>
      <c r="I4491" s="17">
        <f t="shared" si="288"/>
        <v>2.1118737600968465E-2</v>
      </c>
      <c r="J4491" s="18">
        <f t="shared" si="285"/>
        <v>0.2049054726952923</v>
      </c>
      <c r="K4491" s="139"/>
      <c r="M4491" s="93"/>
    </row>
    <row r="4492" spans="1:13">
      <c r="A4492" s="12">
        <f t="shared" si="286"/>
        <v>40056</v>
      </c>
      <c r="B4492" s="8">
        <v>40039</v>
      </c>
      <c r="C4492" s="3">
        <v>27.646999999999998</v>
      </c>
      <c r="D4492" s="143"/>
      <c r="F4492" s="11">
        <f t="shared" si="287"/>
        <v>40056</v>
      </c>
      <c r="G4492" s="7">
        <v>40039</v>
      </c>
      <c r="H4492" s="16">
        <v>30559.200000000001</v>
      </c>
      <c r="I4492" s="17">
        <f t="shared" si="288"/>
        <v>5.7394291890327355E-3</v>
      </c>
      <c r="J4492" s="18">
        <f t="shared" si="285"/>
        <v>0.20495220251231175</v>
      </c>
      <c r="K4492" s="139"/>
      <c r="M4492" s="93"/>
    </row>
    <row r="4493" spans="1:13">
      <c r="A4493" s="12">
        <f t="shared" si="286"/>
        <v>40056</v>
      </c>
      <c r="B4493" s="8">
        <v>40042</v>
      </c>
      <c r="C4493" s="3">
        <v>29.486999999999998</v>
      </c>
      <c r="D4493" s="143"/>
      <c r="F4493" s="11">
        <f t="shared" si="287"/>
        <v>40056</v>
      </c>
      <c r="G4493" s="7">
        <v>40042</v>
      </c>
      <c r="H4493" s="16">
        <v>30116.46</v>
      </c>
      <c r="I4493" s="17">
        <f t="shared" si="288"/>
        <v>-1.4593919801161349E-2</v>
      </c>
      <c r="J4493" s="18">
        <f t="shared" si="285"/>
        <v>0.20685823749973406</v>
      </c>
      <c r="K4493" s="139"/>
      <c r="M4493" s="93"/>
    </row>
    <row r="4494" spans="1:13">
      <c r="A4494" s="12">
        <f t="shared" si="286"/>
        <v>40056</v>
      </c>
      <c r="B4494" s="8">
        <v>40043</v>
      </c>
      <c r="C4494" s="3">
        <v>28.483000000000001</v>
      </c>
      <c r="D4494" s="143"/>
      <c r="F4494" s="11">
        <f t="shared" si="287"/>
        <v>40056</v>
      </c>
      <c r="G4494" s="7">
        <v>40043</v>
      </c>
      <c r="H4494" s="16">
        <v>30073.82</v>
      </c>
      <c r="I4494" s="17">
        <f t="shared" si="288"/>
        <v>-1.4168402982372222E-3</v>
      </c>
      <c r="J4494" s="18">
        <f t="shared" si="285"/>
        <v>0.20421990505141069</v>
      </c>
      <c r="K4494" s="139"/>
      <c r="M4494" s="93"/>
    </row>
    <row r="4495" spans="1:13">
      <c r="A4495" s="12">
        <f t="shared" si="286"/>
        <v>40056</v>
      </c>
      <c r="B4495" s="8">
        <v>40044</v>
      </c>
      <c r="C4495" s="3">
        <v>28.442</v>
      </c>
      <c r="D4495" s="143"/>
      <c r="F4495" s="11">
        <f t="shared" si="287"/>
        <v>40056</v>
      </c>
      <c r="G4495" s="7">
        <v>40044</v>
      </c>
      <c r="H4495" s="16">
        <v>30023.62</v>
      </c>
      <c r="I4495" s="17">
        <f t="shared" si="288"/>
        <v>-1.6706206346084151E-3</v>
      </c>
      <c r="J4495" s="18">
        <f t="shared" si="285"/>
        <v>0.20423617111593692</v>
      </c>
      <c r="K4495" s="139"/>
      <c r="M4495" s="93"/>
    </row>
    <row r="4496" spans="1:13">
      <c r="A4496" s="12">
        <f t="shared" si="286"/>
        <v>40056</v>
      </c>
      <c r="B4496" s="8">
        <v>40045</v>
      </c>
      <c r="C4496" s="3">
        <v>27.632999999999999</v>
      </c>
      <c r="D4496" s="143"/>
      <c r="F4496" s="11">
        <f t="shared" si="287"/>
        <v>40056</v>
      </c>
      <c r="G4496" s="7">
        <v>40045</v>
      </c>
      <c r="H4496" s="16">
        <v>30048.92</v>
      </c>
      <c r="I4496" s="17">
        <f t="shared" si="288"/>
        <v>8.4231502433061971E-4</v>
      </c>
      <c r="J4496" s="18">
        <f t="shared" si="285"/>
        <v>0.20402711285098854</v>
      </c>
      <c r="K4496" s="139"/>
      <c r="M4496" s="93"/>
    </row>
    <row r="4497" spans="1:13">
      <c r="A4497" s="12">
        <f t="shared" si="286"/>
        <v>40056</v>
      </c>
      <c r="B4497" s="8">
        <v>40046</v>
      </c>
      <c r="C4497" s="3">
        <v>29.114000000000001</v>
      </c>
      <c r="D4497" s="143"/>
      <c r="F4497" s="11">
        <f t="shared" si="287"/>
        <v>40056</v>
      </c>
      <c r="G4497" s="7">
        <v>40046</v>
      </c>
      <c r="H4497" s="16">
        <v>29448.01</v>
      </c>
      <c r="I4497" s="17">
        <f t="shared" si="288"/>
        <v>-2.0200384577224301E-2</v>
      </c>
      <c r="J4497" s="18">
        <f t="shared" si="285"/>
        <v>0.20730324693970856</v>
      </c>
      <c r="K4497" s="139"/>
      <c r="M4497" s="93"/>
    </row>
    <row r="4498" spans="1:13">
      <c r="A4498" s="12">
        <f t="shared" si="286"/>
        <v>40056</v>
      </c>
      <c r="B4498" s="8">
        <v>40049</v>
      </c>
      <c r="C4498" s="3">
        <v>27.594000000000001</v>
      </c>
      <c r="D4498" s="143"/>
      <c r="F4498" s="11">
        <f t="shared" si="287"/>
        <v>40056</v>
      </c>
      <c r="G4498" s="7">
        <v>40049</v>
      </c>
      <c r="H4498" s="16">
        <v>30440.560000000001</v>
      </c>
      <c r="I4498" s="17">
        <f t="shared" si="288"/>
        <v>3.3149594012222422E-2</v>
      </c>
      <c r="J4498" s="18">
        <f t="shared" si="285"/>
        <v>0.21383976731728824</v>
      </c>
      <c r="K4498" s="139"/>
      <c r="M4498" s="93"/>
    </row>
    <row r="4499" spans="1:13">
      <c r="A4499" s="12">
        <f t="shared" si="286"/>
        <v>40056</v>
      </c>
      <c r="B4499" s="8">
        <v>40050</v>
      </c>
      <c r="C4499" s="3">
        <v>26.106999999999999</v>
      </c>
      <c r="D4499" s="143"/>
      <c r="F4499" s="11">
        <f t="shared" si="287"/>
        <v>40056</v>
      </c>
      <c r="G4499" s="7">
        <v>40050</v>
      </c>
      <c r="H4499" s="16">
        <v>30330.6</v>
      </c>
      <c r="I4499" s="17">
        <f t="shared" si="288"/>
        <v>-3.6188257720297643E-3</v>
      </c>
      <c r="J4499" s="18">
        <f t="shared" si="285"/>
        <v>0.20933023805659967</v>
      </c>
      <c r="K4499" s="139"/>
      <c r="M4499" s="93"/>
    </row>
    <row r="4500" spans="1:13">
      <c r="A4500" s="12">
        <f t="shared" si="286"/>
        <v>40056</v>
      </c>
      <c r="B4500" s="8">
        <v>40051</v>
      </c>
      <c r="C4500" s="3">
        <v>24.882000000000001</v>
      </c>
      <c r="D4500" s="143"/>
      <c r="F4500" s="11">
        <f t="shared" si="287"/>
        <v>40056</v>
      </c>
      <c r="G4500" s="7">
        <v>40051</v>
      </c>
      <c r="H4500" s="16">
        <v>30692.03</v>
      </c>
      <c r="I4500" s="17">
        <f t="shared" si="288"/>
        <v>1.1845907869858726E-2</v>
      </c>
      <c r="J4500" s="18">
        <f t="shared" si="285"/>
        <v>0.20979531611999613</v>
      </c>
      <c r="K4500" s="139"/>
      <c r="M4500" s="93"/>
    </row>
    <row r="4501" spans="1:13">
      <c r="A4501" s="12">
        <f t="shared" si="286"/>
        <v>40056</v>
      </c>
      <c r="B4501" s="8">
        <v>40052</v>
      </c>
      <c r="C4501" s="3">
        <v>26.646999999999998</v>
      </c>
      <c r="D4501" s="143"/>
      <c r="F4501" s="11">
        <f t="shared" si="287"/>
        <v>40056</v>
      </c>
      <c r="G4501" s="7">
        <v>40052</v>
      </c>
      <c r="H4501" s="16">
        <v>30678.39</v>
      </c>
      <c r="I4501" s="17">
        <f t="shared" si="288"/>
        <v>-4.4451383010236142E-4</v>
      </c>
      <c r="J4501" s="18">
        <f t="shared" si="285"/>
        <v>0.20764897508625535</v>
      </c>
      <c r="K4501" s="139"/>
      <c r="M4501" s="93"/>
    </row>
    <row r="4502" spans="1:13">
      <c r="A4502" s="12">
        <f t="shared" si="286"/>
        <v>40056</v>
      </c>
      <c r="B4502" s="8">
        <v>40053</v>
      </c>
      <c r="C4502" s="3">
        <v>25.515999999999998</v>
      </c>
      <c r="D4502" s="143"/>
      <c r="F4502" s="11">
        <f t="shared" si="287"/>
        <v>40056</v>
      </c>
      <c r="G4502" s="7">
        <v>40053</v>
      </c>
      <c r="H4502" s="16">
        <v>30958.77</v>
      </c>
      <c r="I4502" s="17">
        <f t="shared" si="288"/>
        <v>9.0978213119040623E-3</v>
      </c>
      <c r="J4502" s="18">
        <f t="shared" si="285"/>
        <v>0.20724247817513711</v>
      </c>
      <c r="K4502" s="139"/>
      <c r="M4502" s="93"/>
    </row>
    <row r="4503" spans="1:13">
      <c r="A4503" s="12">
        <f t="shared" si="286"/>
        <v>40056</v>
      </c>
      <c r="B4503" s="8">
        <v>40056</v>
      </c>
      <c r="C4503" s="3">
        <v>27.614999999999998</v>
      </c>
      <c r="D4503" s="143"/>
      <c r="F4503" s="11">
        <f t="shared" si="287"/>
        <v>40056</v>
      </c>
      <c r="G4503" s="7">
        <v>40056</v>
      </c>
      <c r="H4503" s="16">
        <v>30943.49</v>
      </c>
      <c r="I4503" s="17">
        <f t="shared" si="288"/>
        <v>-4.9368150081554663E-4</v>
      </c>
      <c r="J4503" s="18">
        <f t="shared" si="285"/>
        <v>0.20723990977627244</v>
      </c>
      <c r="K4503" s="139"/>
      <c r="M4503" s="93"/>
    </row>
    <row r="4504" spans="1:13">
      <c r="A4504" s="12">
        <f t="shared" si="286"/>
        <v>40086</v>
      </c>
      <c r="B4504" s="8">
        <v>40057</v>
      </c>
      <c r="C4504" s="3">
        <v>27.581</v>
      </c>
      <c r="D4504" s="143"/>
      <c r="F4504" s="11">
        <f t="shared" si="287"/>
        <v>40086</v>
      </c>
      <c r="G4504" s="7">
        <v>40057</v>
      </c>
      <c r="H4504" s="16">
        <v>31200.32</v>
      </c>
      <c r="I4504" s="17">
        <f t="shared" si="288"/>
        <v>8.2657134237611955E-3</v>
      </c>
      <c r="J4504" s="18">
        <f t="shared" si="285"/>
        <v>0.2069896482016059</v>
      </c>
      <c r="K4504" s="139"/>
      <c r="M4504" s="93"/>
    </row>
    <row r="4505" spans="1:13">
      <c r="A4505" s="12">
        <f t="shared" si="286"/>
        <v>40086</v>
      </c>
      <c r="B4505" s="8">
        <v>40058</v>
      </c>
      <c r="C4505" s="3">
        <v>29.539000000000001</v>
      </c>
      <c r="D4505" s="143"/>
      <c r="F4505" s="11">
        <f t="shared" si="287"/>
        <v>40086</v>
      </c>
      <c r="G4505" s="7">
        <v>40058</v>
      </c>
      <c r="H4505" s="16">
        <v>30677.22</v>
      </c>
      <c r="I4505" s="17">
        <f t="shared" si="288"/>
        <v>-1.6907991556680095E-2</v>
      </c>
      <c r="J4505" s="18">
        <f t="shared" si="285"/>
        <v>0.20927045654035381</v>
      </c>
      <c r="K4505" s="139"/>
      <c r="M4505" s="93"/>
    </row>
    <row r="4506" spans="1:13">
      <c r="A4506" s="12">
        <f t="shared" si="286"/>
        <v>40086</v>
      </c>
      <c r="B4506" s="8">
        <v>40059</v>
      </c>
      <c r="C4506" s="3">
        <v>28.597000000000001</v>
      </c>
      <c r="D4506" s="143"/>
      <c r="F4506" s="11">
        <f t="shared" si="287"/>
        <v>40086</v>
      </c>
      <c r="G4506" s="7">
        <v>40059</v>
      </c>
      <c r="H4506" s="16">
        <v>30620.62</v>
      </c>
      <c r="I4506" s="17">
        <f t="shared" si="288"/>
        <v>-1.8467213880824522E-3</v>
      </c>
      <c r="J4506" s="18">
        <f t="shared" si="285"/>
        <v>0.20647560916360358</v>
      </c>
      <c r="K4506" s="139"/>
      <c r="M4506" s="93"/>
    </row>
    <row r="4507" spans="1:13">
      <c r="A4507" s="12">
        <f t="shared" si="286"/>
        <v>40086</v>
      </c>
      <c r="B4507" s="8">
        <v>40060</v>
      </c>
      <c r="C4507" s="3">
        <v>27.689</v>
      </c>
      <c r="D4507" s="143"/>
      <c r="F4507" s="11">
        <f t="shared" si="287"/>
        <v>40086</v>
      </c>
      <c r="G4507" s="7">
        <v>40060</v>
      </c>
      <c r="H4507" s="16">
        <v>30664.52</v>
      </c>
      <c r="I4507" s="17">
        <f t="shared" si="288"/>
        <v>1.4326477024823921E-3</v>
      </c>
      <c r="J4507" s="18">
        <f t="shared" si="285"/>
        <v>0.20631572257741504</v>
      </c>
      <c r="K4507" s="139"/>
      <c r="M4507" s="93"/>
    </row>
    <row r="4508" spans="1:13">
      <c r="A4508" s="12">
        <f t="shared" si="286"/>
        <v>40086</v>
      </c>
      <c r="B4508" s="8">
        <v>40063</v>
      </c>
      <c r="C4508" s="3">
        <v>26.931999999999999</v>
      </c>
      <c r="D4508" s="143"/>
      <c r="F4508" s="11">
        <f t="shared" si="287"/>
        <v>40086</v>
      </c>
      <c r="G4508" s="7">
        <v>40063</v>
      </c>
      <c r="H4508" s="16">
        <v>30833.93</v>
      </c>
      <c r="I4508" s="17">
        <f t="shared" si="288"/>
        <v>5.5094210835698407E-3</v>
      </c>
      <c r="J4508" s="18">
        <f t="shared" si="285"/>
        <v>0.20097708189781924</v>
      </c>
      <c r="K4508" s="139"/>
      <c r="M4508" s="93"/>
    </row>
    <row r="4509" spans="1:13">
      <c r="A4509" s="12">
        <f t="shared" si="286"/>
        <v>40086</v>
      </c>
      <c r="B4509" s="8">
        <v>40064</v>
      </c>
      <c r="C4509" s="3">
        <v>27.986999999999998</v>
      </c>
      <c r="D4509" s="143"/>
      <c r="F4509" s="11">
        <f t="shared" si="287"/>
        <v>40086</v>
      </c>
      <c r="G4509" s="7">
        <v>40064</v>
      </c>
      <c r="H4509" s="16">
        <v>31318.86</v>
      </c>
      <c r="I4509" s="17">
        <f t="shared" si="288"/>
        <v>1.5604764978343037E-2</v>
      </c>
      <c r="J4509" s="18">
        <f t="shared" ref="J4509:J4572" si="289">IF(ISNUMBER(I4509),STDEV(I4420:I4509)*SQRT(252),"")</f>
        <v>0.20231199139108672</v>
      </c>
      <c r="K4509" s="139"/>
      <c r="M4509" s="93"/>
    </row>
    <row r="4510" spans="1:13">
      <c r="A4510" s="12">
        <f t="shared" si="286"/>
        <v>40086</v>
      </c>
      <c r="B4510" s="8">
        <v>40065</v>
      </c>
      <c r="C4510" s="3">
        <v>27.63</v>
      </c>
      <c r="D4510" s="143"/>
      <c r="F4510" s="11">
        <f t="shared" si="287"/>
        <v>40086</v>
      </c>
      <c r="G4510" s="7">
        <v>40065</v>
      </c>
      <c r="H4510" s="16">
        <v>31307.200000000001</v>
      </c>
      <c r="I4510" s="17">
        <f t="shared" si="288"/>
        <v>-3.72368951031881E-4</v>
      </c>
      <c r="J4510" s="18">
        <f t="shared" si="289"/>
        <v>0.201917856408422</v>
      </c>
      <c r="K4510" s="139"/>
      <c r="M4510" s="93"/>
    </row>
    <row r="4511" spans="1:13">
      <c r="A4511" s="12">
        <f t="shared" si="286"/>
        <v>40086</v>
      </c>
      <c r="B4511" s="8">
        <v>40066</v>
      </c>
      <c r="C4511" s="3">
        <v>26.709</v>
      </c>
      <c r="D4511" s="143"/>
      <c r="F4511" s="11">
        <f t="shared" si="287"/>
        <v>40086</v>
      </c>
      <c r="G4511" s="7">
        <v>40066</v>
      </c>
      <c r="H4511" s="16">
        <v>31647.45</v>
      </c>
      <c r="I4511" s="17">
        <f t="shared" si="288"/>
        <v>1.0809473582275205E-2</v>
      </c>
      <c r="J4511" s="18">
        <f t="shared" si="289"/>
        <v>0.20031659977593474</v>
      </c>
      <c r="K4511" s="139"/>
      <c r="M4511" s="93"/>
    </row>
    <row r="4512" spans="1:13">
      <c r="A4512" s="12">
        <f t="shared" si="286"/>
        <v>40086</v>
      </c>
      <c r="B4512" s="8">
        <v>40067</v>
      </c>
      <c r="C4512" s="3">
        <v>27.245999999999999</v>
      </c>
      <c r="D4512" s="143"/>
      <c r="F4512" s="11">
        <f t="shared" si="287"/>
        <v>40086</v>
      </c>
      <c r="G4512" s="7">
        <v>40067</v>
      </c>
      <c r="H4512" s="16">
        <v>31818.84</v>
      </c>
      <c r="I4512" s="17">
        <f t="shared" si="288"/>
        <v>5.4009905614557522E-3</v>
      </c>
      <c r="J4512" s="18">
        <f t="shared" si="289"/>
        <v>0.20039691894331901</v>
      </c>
      <c r="K4512" s="139"/>
      <c r="M4512" s="93"/>
    </row>
    <row r="4513" spans="1:13">
      <c r="A4513" s="12">
        <f t="shared" si="286"/>
        <v>40086</v>
      </c>
      <c r="B4513" s="8">
        <v>40070</v>
      </c>
      <c r="C4513" s="3">
        <v>28.864999999999998</v>
      </c>
      <c r="D4513" s="143"/>
      <c r="F4513" s="11">
        <f t="shared" si="287"/>
        <v>40086</v>
      </c>
      <c r="G4513" s="7">
        <v>40070</v>
      </c>
      <c r="H4513" s="16">
        <v>31384.18</v>
      </c>
      <c r="I4513" s="17">
        <f t="shared" si="288"/>
        <v>-1.375462288804747E-2</v>
      </c>
      <c r="J4513" s="18">
        <f t="shared" si="289"/>
        <v>0.20187249262567528</v>
      </c>
      <c r="K4513" s="139"/>
      <c r="M4513" s="93"/>
    </row>
    <row r="4514" spans="1:13">
      <c r="A4514" s="12">
        <f t="shared" si="286"/>
        <v>40086</v>
      </c>
      <c r="B4514" s="8">
        <v>40071</v>
      </c>
      <c r="C4514" s="3">
        <v>28.114000000000001</v>
      </c>
      <c r="D4514" s="143"/>
      <c r="F4514" s="11">
        <f t="shared" si="287"/>
        <v>40086</v>
      </c>
      <c r="G4514" s="7">
        <v>40071</v>
      </c>
      <c r="H4514" s="16">
        <v>31448.36</v>
      </c>
      <c r="I4514" s="17">
        <f t="shared" si="288"/>
        <v>2.0428912254941349E-3</v>
      </c>
      <c r="J4514" s="18">
        <f t="shared" si="289"/>
        <v>0.20043507317617124</v>
      </c>
      <c r="K4514" s="139"/>
      <c r="M4514" s="93"/>
    </row>
    <row r="4515" spans="1:13">
      <c r="A4515" s="12">
        <f t="shared" si="286"/>
        <v>40086</v>
      </c>
      <c r="B4515" s="8">
        <v>40072</v>
      </c>
      <c r="C4515" s="3">
        <v>24.719000000000001</v>
      </c>
      <c r="D4515" s="143"/>
      <c r="F4515" s="11">
        <f t="shared" si="287"/>
        <v>40086</v>
      </c>
      <c r="G4515" s="7">
        <v>40072</v>
      </c>
      <c r="H4515" s="16">
        <v>32210.799999999999</v>
      </c>
      <c r="I4515" s="17">
        <f t="shared" si="288"/>
        <v>2.3954964518939935E-2</v>
      </c>
      <c r="J4515" s="18">
        <f t="shared" si="289"/>
        <v>0.20336991979720886</v>
      </c>
      <c r="K4515" s="139"/>
      <c r="M4515" s="93"/>
    </row>
    <row r="4516" spans="1:13">
      <c r="A4516" s="12">
        <f t="shared" si="286"/>
        <v>40086</v>
      </c>
      <c r="B4516" s="8">
        <v>40073</v>
      </c>
      <c r="C4516" s="3">
        <v>25.422000000000001</v>
      </c>
      <c r="D4516" s="143"/>
      <c r="F4516" s="11">
        <f t="shared" si="287"/>
        <v>40086</v>
      </c>
      <c r="G4516" s="7">
        <v>40073</v>
      </c>
      <c r="H4516" s="16">
        <v>32658.62</v>
      </c>
      <c r="I4516" s="17">
        <f t="shared" si="288"/>
        <v>1.380703308667241E-2</v>
      </c>
      <c r="J4516" s="18">
        <f t="shared" si="289"/>
        <v>0.19423222622612252</v>
      </c>
      <c r="K4516" s="139"/>
      <c r="M4516" s="93"/>
    </row>
    <row r="4517" spans="1:13">
      <c r="A4517" s="12">
        <f t="shared" si="286"/>
        <v>40086</v>
      </c>
      <c r="B4517" s="8">
        <v>40074</v>
      </c>
      <c r="C4517" s="3">
        <v>25.817</v>
      </c>
      <c r="D4517" s="143"/>
      <c r="F4517" s="11">
        <f t="shared" si="287"/>
        <v>40086</v>
      </c>
      <c r="G4517" s="7">
        <v>40074</v>
      </c>
      <c r="H4517" s="16">
        <v>32513</v>
      </c>
      <c r="I4517" s="17">
        <f t="shared" si="288"/>
        <v>-4.4688237714684016E-3</v>
      </c>
      <c r="J4517" s="18">
        <f t="shared" si="289"/>
        <v>0.19378605303181781</v>
      </c>
      <c r="K4517" s="139"/>
      <c r="M4517" s="93"/>
    </row>
    <row r="4518" spans="1:13">
      <c r="A4518" s="12">
        <f t="shared" ref="A4518:A4581" si="290">EOMONTH(B4518,0)</f>
        <v>40086</v>
      </c>
      <c r="B4518" s="8">
        <v>40077</v>
      </c>
      <c r="C4518" s="3">
        <v>26.298999999999999</v>
      </c>
      <c r="D4518" s="143"/>
      <c r="F4518" s="11">
        <f t="shared" si="287"/>
        <v>40086</v>
      </c>
      <c r="G4518" s="7">
        <v>40077</v>
      </c>
      <c r="H4518" s="16">
        <v>32405.19</v>
      </c>
      <c r="I4518" s="17">
        <f t="shared" si="288"/>
        <v>-3.3214142018268039E-3</v>
      </c>
      <c r="J4518" s="18">
        <f t="shared" si="289"/>
        <v>0.19322195904851941</v>
      </c>
      <c r="K4518" s="139"/>
      <c r="M4518" s="93"/>
    </row>
    <row r="4519" spans="1:13">
      <c r="A4519" s="12">
        <f t="shared" si="290"/>
        <v>40086</v>
      </c>
      <c r="B4519" s="8">
        <v>40078</v>
      </c>
      <c r="C4519" s="3">
        <v>24.353999999999999</v>
      </c>
      <c r="D4519" s="143"/>
      <c r="F4519" s="11">
        <f t="shared" si="287"/>
        <v>40086</v>
      </c>
      <c r="G4519" s="7">
        <v>40078</v>
      </c>
      <c r="H4519" s="16">
        <v>32308.36</v>
      </c>
      <c r="I4519" s="17">
        <f t="shared" si="288"/>
        <v>-2.9925748862006342E-3</v>
      </c>
      <c r="J4519" s="18">
        <f t="shared" si="289"/>
        <v>0.19077584594332286</v>
      </c>
      <c r="K4519" s="139"/>
      <c r="M4519" s="93"/>
    </row>
    <row r="4520" spans="1:13">
      <c r="A4520" s="12">
        <f t="shared" si="290"/>
        <v>40086</v>
      </c>
      <c r="B4520" s="8">
        <v>40079</v>
      </c>
      <c r="C4520" s="3">
        <v>24.693999999999999</v>
      </c>
      <c r="D4520" s="143"/>
      <c r="F4520" s="11">
        <f t="shared" si="287"/>
        <v>40086</v>
      </c>
      <c r="G4520" s="7">
        <v>40079</v>
      </c>
      <c r="H4520" s="16">
        <v>32796.35</v>
      </c>
      <c r="I4520" s="17">
        <f t="shared" si="288"/>
        <v>1.4991208441168878E-2</v>
      </c>
      <c r="J4520" s="18">
        <f t="shared" si="289"/>
        <v>0.1919306937594972</v>
      </c>
      <c r="K4520" s="139"/>
      <c r="M4520" s="93"/>
    </row>
    <row r="4521" spans="1:13">
      <c r="A4521" s="12">
        <f t="shared" si="290"/>
        <v>40086</v>
      </c>
      <c r="B4521" s="8">
        <v>40080</v>
      </c>
      <c r="C4521" s="3">
        <v>24.832000000000001</v>
      </c>
      <c r="D4521" s="143"/>
      <c r="F4521" s="11">
        <f t="shared" si="287"/>
        <v>40086</v>
      </c>
      <c r="G4521" s="7">
        <v>40080</v>
      </c>
      <c r="H4521" s="16">
        <v>32572.7</v>
      </c>
      <c r="I4521" s="17">
        <f t="shared" si="288"/>
        <v>-6.8427144851626624E-3</v>
      </c>
      <c r="J4521" s="18">
        <f t="shared" si="289"/>
        <v>0.19238227898731058</v>
      </c>
      <c r="K4521" s="139"/>
      <c r="M4521" s="93"/>
    </row>
    <row r="4522" spans="1:13">
      <c r="A4522" s="12">
        <f t="shared" si="290"/>
        <v>40086</v>
      </c>
      <c r="B4522" s="8">
        <v>40081</v>
      </c>
      <c r="C4522" s="3">
        <v>25.169</v>
      </c>
      <c r="D4522" s="143"/>
      <c r="F4522" s="11">
        <f t="shared" si="287"/>
        <v>40086</v>
      </c>
      <c r="G4522" s="7">
        <v>40081</v>
      </c>
      <c r="H4522" s="16">
        <v>32658.23</v>
      </c>
      <c r="I4522" s="17">
        <f t="shared" si="288"/>
        <v>2.6223771151146647E-3</v>
      </c>
      <c r="J4522" s="18">
        <f t="shared" si="289"/>
        <v>0.19035218285074554</v>
      </c>
      <c r="K4522" s="139"/>
      <c r="M4522" s="93"/>
    </row>
    <row r="4523" spans="1:13">
      <c r="A4523" s="12">
        <f t="shared" si="290"/>
        <v>40086</v>
      </c>
      <c r="B4523" s="8">
        <v>40084</v>
      </c>
      <c r="C4523" s="3">
        <v>25.901</v>
      </c>
      <c r="D4523" s="143"/>
      <c r="F4523" s="11">
        <f t="shared" si="287"/>
        <v>40086</v>
      </c>
      <c r="G4523" s="7">
        <v>40084</v>
      </c>
      <c r="H4523" s="16">
        <v>32409.91</v>
      </c>
      <c r="I4523" s="17">
        <f t="shared" si="288"/>
        <v>-7.6326511112154178E-3</v>
      </c>
      <c r="J4523" s="18">
        <f t="shared" si="289"/>
        <v>0.19054699380433329</v>
      </c>
      <c r="K4523" s="139"/>
      <c r="M4523" s="93"/>
    </row>
    <row r="4524" spans="1:13">
      <c r="A4524" s="12">
        <f t="shared" si="290"/>
        <v>40086</v>
      </c>
      <c r="B4524" s="8">
        <v>40085</v>
      </c>
      <c r="C4524" s="3">
        <v>25.24</v>
      </c>
      <c r="D4524" s="143"/>
      <c r="F4524" s="11">
        <f t="shared" si="287"/>
        <v>40086</v>
      </c>
      <c r="G4524" s="7">
        <v>40085</v>
      </c>
      <c r="H4524" s="16">
        <v>32936.730000000003</v>
      </c>
      <c r="I4524" s="17">
        <f t="shared" si="288"/>
        <v>1.6124208190315695E-2</v>
      </c>
      <c r="J4524" s="18">
        <f t="shared" si="289"/>
        <v>0.19101810741979228</v>
      </c>
      <c r="K4524" s="139"/>
      <c r="M4524" s="93"/>
    </row>
    <row r="4525" spans="1:13">
      <c r="A4525" s="12">
        <f t="shared" si="290"/>
        <v>40086</v>
      </c>
      <c r="B4525" s="8">
        <v>40086</v>
      </c>
      <c r="C4525" s="3">
        <v>24.135999999999999</v>
      </c>
      <c r="D4525" s="143"/>
      <c r="F4525" s="11">
        <f t="shared" si="287"/>
        <v>40086</v>
      </c>
      <c r="G4525" s="7">
        <v>40086</v>
      </c>
      <c r="H4525" s="16">
        <v>32875.39</v>
      </c>
      <c r="I4525" s="17">
        <f t="shared" si="288"/>
        <v>-1.8640948737793216E-3</v>
      </c>
      <c r="J4525" s="18">
        <f t="shared" si="289"/>
        <v>0.19116781897785773</v>
      </c>
      <c r="K4525" s="139"/>
      <c r="M4525" s="93"/>
    </row>
    <row r="4526" spans="1:13">
      <c r="A4526" s="12">
        <f t="shared" si="290"/>
        <v>40117</v>
      </c>
      <c r="B4526" s="8">
        <v>40087</v>
      </c>
      <c r="C4526" s="3">
        <v>24.978000000000002</v>
      </c>
      <c r="D4526" s="143"/>
      <c r="F4526" s="11">
        <f t="shared" si="287"/>
        <v>40117</v>
      </c>
      <c r="G4526" s="7">
        <v>40087</v>
      </c>
      <c r="H4526" s="16">
        <v>32577.85</v>
      </c>
      <c r="I4526" s="17">
        <f t="shared" si="288"/>
        <v>-9.091743954833139E-3</v>
      </c>
      <c r="J4526" s="18">
        <f t="shared" si="289"/>
        <v>0.19056784594809659</v>
      </c>
      <c r="K4526" s="139"/>
      <c r="M4526" s="93"/>
    </row>
    <row r="4527" spans="1:13">
      <c r="A4527" s="12">
        <f t="shared" si="290"/>
        <v>40117</v>
      </c>
      <c r="B4527" s="8">
        <v>40088</v>
      </c>
      <c r="C4527" s="3">
        <v>26.251999999999999</v>
      </c>
      <c r="D4527" s="143"/>
      <c r="F4527" s="11">
        <f t="shared" si="287"/>
        <v>40117</v>
      </c>
      <c r="G4527" s="7">
        <v>40088</v>
      </c>
      <c r="H4527" s="16">
        <v>31891.119999999999</v>
      </c>
      <c r="I4527" s="17">
        <f t="shared" si="288"/>
        <v>-2.1305008457851309E-2</v>
      </c>
      <c r="J4527" s="18">
        <f t="shared" si="289"/>
        <v>0.19328927558600889</v>
      </c>
      <c r="K4527" s="139"/>
      <c r="M4527" s="93"/>
    </row>
    <row r="4528" spans="1:13">
      <c r="A4528" s="12">
        <f t="shared" si="290"/>
        <v>40117</v>
      </c>
      <c r="B4528" s="8">
        <v>40091</v>
      </c>
      <c r="C4528" s="3">
        <v>27.053999999999998</v>
      </c>
      <c r="D4528" s="143"/>
      <c r="F4528" s="11">
        <f t="shared" si="287"/>
        <v>40117</v>
      </c>
      <c r="G4528" s="7">
        <v>40091</v>
      </c>
      <c r="H4528" s="16">
        <v>31695.47</v>
      </c>
      <c r="I4528" s="17">
        <f t="shared" si="288"/>
        <v>-6.1538326692090438E-3</v>
      </c>
      <c r="J4528" s="18">
        <f t="shared" si="289"/>
        <v>0.19147596729101343</v>
      </c>
      <c r="K4528" s="139"/>
      <c r="M4528" s="93"/>
    </row>
    <row r="4529" spans="1:13">
      <c r="A4529" s="12">
        <f t="shared" si="290"/>
        <v>40117</v>
      </c>
      <c r="B4529" s="8">
        <v>40092</v>
      </c>
      <c r="C4529" s="3">
        <v>25.937000000000001</v>
      </c>
      <c r="D4529" s="143"/>
      <c r="F4529" s="11">
        <f t="shared" si="287"/>
        <v>40117</v>
      </c>
      <c r="G4529" s="7">
        <v>40092</v>
      </c>
      <c r="H4529" s="16">
        <v>31826.13</v>
      </c>
      <c r="I4529" s="17">
        <f t="shared" si="288"/>
        <v>4.1138820267240537E-3</v>
      </c>
      <c r="J4529" s="18">
        <f t="shared" si="289"/>
        <v>0.19011469979881312</v>
      </c>
      <c r="K4529" s="139"/>
      <c r="M4529" s="93"/>
    </row>
    <row r="4530" spans="1:13">
      <c r="A4530" s="12">
        <f t="shared" si="290"/>
        <v>40117</v>
      </c>
      <c r="B4530" s="8">
        <v>40093</v>
      </c>
      <c r="C4530" s="3">
        <v>24.530999999999999</v>
      </c>
      <c r="D4530" s="143"/>
      <c r="F4530" s="11">
        <f t="shared" si="287"/>
        <v>40117</v>
      </c>
      <c r="G4530" s="7">
        <v>40093</v>
      </c>
      <c r="H4530" s="16">
        <v>32549.57</v>
      </c>
      <c r="I4530" s="17">
        <f t="shared" si="288"/>
        <v>2.2476507631587296E-2</v>
      </c>
      <c r="J4530" s="18">
        <f t="shared" si="289"/>
        <v>0.19189895421593864</v>
      </c>
      <c r="K4530" s="139"/>
      <c r="M4530" s="93"/>
    </row>
    <row r="4531" spans="1:13">
      <c r="A4531" s="12">
        <f t="shared" si="290"/>
        <v>40117</v>
      </c>
      <c r="B4531" s="8">
        <v>40094</v>
      </c>
      <c r="C4531" s="3">
        <v>25.48</v>
      </c>
      <c r="D4531" s="143"/>
      <c r="F4531" s="11">
        <f t="shared" si="287"/>
        <v>40117</v>
      </c>
      <c r="G4531" s="7">
        <v>40094</v>
      </c>
      <c r="H4531" s="16">
        <v>33050.660000000003</v>
      </c>
      <c r="I4531" s="17">
        <f t="shared" si="288"/>
        <v>1.5277377719265522E-2</v>
      </c>
      <c r="J4531" s="18">
        <f t="shared" si="289"/>
        <v>0.18985186995337291</v>
      </c>
      <c r="K4531" s="139"/>
      <c r="M4531" s="93"/>
    </row>
    <row r="4532" spans="1:13">
      <c r="A4532" s="12">
        <f t="shared" si="290"/>
        <v>40117</v>
      </c>
      <c r="B4532" s="8">
        <v>40095</v>
      </c>
      <c r="C4532" s="3">
        <v>24.329000000000001</v>
      </c>
      <c r="D4532" s="143"/>
      <c r="F4532" s="11">
        <f t="shared" si="287"/>
        <v>40117</v>
      </c>
      <c r="G4532" s="7">
        <v>40095</v>
      </c>
      <c r="H4532" s="16">
        <v>32943.4</v>
      </c>
      <c r="I4532" s="17">
        <f t="shared" si="288"/>
        <v>-3.2505984461602693E-3</v>
      </c>
      <c r="J4532" s="18">
        <f t="shared" si="289"/>
        <v>0.1897109541788119</v>
      </c>
      <c r="K4532" s="139"/>
      <c r="M4532" s="93"/>
    </row>
    <row r="4533" spans="1:13">
      <c r="A4533" s="12">
        <f t="shared" si="290"/>
        <v>40117</v>
      </c>
      <c r="B4533" s="8">
        <v>40098</v>
      </c>
      <c r="C4533" s="3">
        <v>24.803999999999998</v>
      </c>
      <c r="D4533" s="143"/>
      <c r="F4533" s="11">
        <f t="shared" si="287"/>
        <v>40117</v>
      </c>
      <c r="G4533" s="7">
        <v>40098</v>
      </c>
      <c r="H4533" s="16">
        <v>32857.879999999997</v>
      </c>
      <c r="I4533" s="17">
        <f t="shared" si="288"/>
        <v>-2.5993429961216875E-3</v>
      </c>
      <c r="J4533" s="18">
        <f t="shared" si="289"/>
        <v>0.18984367503655075</v>
      </c>
      <c r="K4533" s="139"/>
      <c r="M4533" s="93"/>
    </row>
    <row r="4534" spans="1:13">
      <c r="A4534" s="12">
        <f t="shared" si="290"/>
        <v>40117</v>
      </c>
      <c r="B4534" s="8">
        <v>40099</v>
      </c>
      <c r="C4534" s="3">
        <v>24.706</v>
      </c>
      <c r="D4534" s="143"/>
      <c r="F4534" s="11">
        <f t="shared" si="287"/>
        <v>40117</v>
      </c>
      <c r="G4534" s="7">
        <v>40099</v>
      </c>
      <c r="H4534" s="16">
        <v>33171.64</v>
      </c>
      <c r="I4534" s="17">
        <f t="shared" si="288"/>
        <v>9.5036996050066273E-3</v>
      </c>
      <c r="J4534" s="18">
        <f t="shared" si="289"/>
        <v>0.18928160403214569</v>
      </c>
      <c r="K4534" s="139"/>
      <c r="M4534" s="93"/>
    </row>
    <row r="4535" spans="1:13">
      <c r="A4535" s="12">
        <f t="shared" si="290"/>
        <v>40117</v>
      </c>
      <c r="B4535" s="8">
        <v>40100</v>
      </c>
      <c r="C4535" s="3">
        <v>23.177</v>
      </c>
      <c r="D4535" s="143"/>
      <c r="F4535" s="11">
        <f t="shared" si="287"/>
        <v>40117</v>
      </c>
      <c r="G4535" s="7">
        <v>40100</v>
      </c>
      <c r="H4535" s="16">
        <v>33489.699999999997</v>
      </c>
      <c r="I4535" s="17">
        <f t="shared" si="288"/>
        <v>9.5426348642696779E-3</v>
      </c>
      <c r="J4535" s="18">
        <f t="shared" si="289"/>
        <v>0.18655369546422448</v>
      </c>
      <c r="K4535" s="139"/>
      <c r="M4535" s="93"/>
    </row>
    <row r="4536" spans="1:13">
      <c r="A4536" s="12">
        <f t="shared" si="290"/>
        <v>40117</v>
      </c>
      <c r="B4536" s="8">
        <v>40101</v>
      </c>
      <c r="C4536" s="3">
        <v>23.36</v>
      </c>
      <c r="D4536" s="143"/>
      <c r="F4536" s="11">
        <f t="shared" si="287"/>
        <v>40117</v>
      </c>
      <c r="G4536" s="7">
        <v>40101</v>
      </c>
      <c r="H4536" s="16">
        <v>33687.050000000003</v>
      </c>
      <c r="I4536" s="17">
        <f t="shared" si="288"/>
        <v>5.8755616413842995E-3</v>
      </c>
      <c r="J4536" s="18">
        <f t="shared" si="289"/>
        <v>0.18657136418263279</v>
      </c>
      <c r="K4536" s="139"/>
      <c r="M4536" s="93"/>
    </row>
    <row r="4537" spans="1:13">
      <c r="A4537" s="12">
        <f t="shared" si="290"/>
        <v>40117</v>
      </c>
      <c r="B4537" s="8">
        <v>40102</v>
      </c>
      <c r="C4537" s="3">
        <v>22.67</v>
      </c>
      <c r="D4537" s="143"/>
      <c r="F4537" s="11">
        <f t="shared" si="287"/>
        <v>40117</v>
      </c>
      <c r="G4537" s="7">
        <v>40102</v>
      </c>
      <c r="H4537" s="16">
        <v>33528.620000000003</v>
      </c>
      <c r="I4537" s="17">
        <f t="shared" si="288"/>
        <v>-4.7140880510188393E-3</v>
      </c>
      <c r="J4537" s="18">
        <f t="shared" si="289"/>
        <v>0.18690868906659849</v>
      </c>
      <c r="K4537" s="139"/>
      <c r="M4537" s="93"/>
    </row>
    <row r="4538" spans="1:13">
      <c r="A4538" s="12">
        <f t="shared" si="290"/>
        <v>40117</v>
      </c>
      <c r="B4538" s="8">
        <v>40105</v>
      </c>
      <c r="C4538" s="3">
        <v>23.832999999999998</v>
      </c>
      <c r="D4538" s="143"/>
      <c r="F4538" s="11">
        <f t="shared" si="287"/>
        <v>40117</v>
      </c>
      <c r="G4538" s="7">
        <v>40105</v>
      </c>
      <c r="H4538" s="16">
        <v>33223</v>
      </c>
      <c r="I4538" s="17">
        <f t="shared" si="288"/>
        <v>-9.156995306813789E-3</v>
      </c>
      <c r="J4538" s="18">
        <f t="shared" si="289"/>
        <v>0.18717091601343219</v>
      </c>
      <c r="K4538" s="139"/>
      <c r="M4538" s="93"/>
    </row>
    <row r="4539" spans="1:13">
      <c r="A4539" s="12">
        <f t="shared" si="290"/>
        <v>40117</v>
      </c>
      <c r="B4539" s="8">
        <v>40106</v>
      </c>
      <c r="C4539" s="3">
        <v>24.344999999999999</v>
      </c>
      <c r="D4539" s="143"/>
      <c r="F4539" s="11">
        <f t="shared" si="287"/>
        <v>40117</v>
      </c>
      <c r="G4539" s="7">
        <v>40106</v>
      </c>
      <c r="H4539" s="16">
        <v>33593.56</v>
      </c>
      <c r="I4539" s="17">
        <f t="shared" si="288"/>
        <v>1.1091974780426216E-2</v>
      </c>
      <c r="J4539" s="18">
        <f t="shared" si="289"/>
        <v>0.18485225053543994</v>
      </c>
      <c r="K4539" s="139"/>
      <c r="M4539" s="93"/>
    </row>
    <row r="4540" spans="1:13">
      <c r="A4540" s="12">
        <f t="shared" si="290"/>
        <v>40117</v>
      </c>
      <c r="B4540" s="8">
        <v>40107</v>
      </c>
      <c r="C4540" s="3">
        <v>24.074000000000002</v>
      </c>
      <c r="D4540" s="143"/>
      <c r="F4540" s="11">
        <f t="shared" si="287"/>
        <v>40117</v>
      </c>
      <c r="G4540" s="7">
        <v>40107</v>
      </c>
      <c r="H4540" s="16">
        <v>33540.82</v>
      </c>
      <c r="I4540" s="17">
        <f t="shared" si="288"/>
        <v>-1.5711774160865413E-3</v>
      </c>
      <c r="J4540" s="18">
        <f t="shared" si="289"/>
        <v>0.18265938326823081</v>
      </c>
      <c r="K4540" s="139"/>
      <c r="M4540" s="93"/>
    </row>
    <row r="4541" spans="1:13">
      <c r="A4541" s="12">
        <f t="shared" si="290"/>
        <v>40117</v>
      </c>
      <c r="B4541" s="8">
        <v>40108</v>
      </c>
      <c r="C4541" s="3">
        <v>23.541</v>
      </c>
      <c r="D4541" s="143"/>
      <c r="F4541" s="11">
        <f t="shared" si="287"/>
        <v>40117</v>
      </c>
      <c r="G4541" s="7">
        <v>40108</v>
      </c>
      <c r="H4541" s="16">
        <v>33364.44</v>
      </c>
      <c r="I4541" s="17">
        <f t="shared" si="288"/>
        <v>-5.2725423564337912E-3</v>
      </c>
      <c r="J4541" s="18">
        <f t="shared" si="289"/>
        <v>0.18287664617931942</v>
      </c>
      <c r="K4541" s="139"/>
      <c r="M4541" s="93"/>
    </row>
    <row r="4542" spans="1:13">
      <c r="A4542" s="12">
        <f t="shared" si="290"/>
        <v>40117</v>
      </c>
      <c r="B4542" s="8">
        <v>40109</v>
      </c>
      <c r="C4542" s="3">
        <v>23.035</v>
      </c>
      <c r="D4542" s="143"/>
      <c r="F4542" s="11">
        <f t="shared" si="287"/>
        <v>40117</v>
      </c>
      <c r="G4542" s="7">
        <v>40109</v>
      </c>
      <c r="H4542" s="16">
        <v>33685.75</v>
      </c>
      <c r="I4542" s="17">
        <f t="shared" si="288"/>
        <v>9.5842371083526747E-3</v>
      </c>
      <c r="J4542" s="18">
        <f t="shared" si="289"/>
        <v>0.18325497396921067</v>
      </c>
      <c r="K4542" s="139"/>
      <c r="M4542" s="93"/>
    </row>
    <row r="4543" spans="1:13">
      <c r="A4543" s="12">
        <f t="shared" si="290"/>
        <v>40117</v>
      </c>
      <c r="B4543" s="8">
        <v>40112</v>
      </c>
      <c r="C4543" s="3">
        <v>23.808</v>
      </c>
      <c r="D4543" s="143"/>
      <c r="F4543" s="11">
        <f t="shared" si="287"/>
        <v>40117</v>
      </c>
      <c r="G4543" s="7">
        <v>40112</v>
      </c>
      <c r="H4543" s="16">
        <v>33485.230000000003</v>
      </c>
      <c r="I4543" s="17">
        <f t="shared" si="288"/>
        <v>-5.9704531822970209E-3</v>
      </c>
      <c r="J4543" s="18">
        <f t="shared" si="289"/>
        <v>0.18377408701827466</v>
      </c>
      <c r="K4543" s="139"/>
      <c r="M4543" s="93"/>
    </row>
    <row r="4544" spans="1:13">
      <c r="A4544" s="12">
        <f t="shared" si="290"/>
        <v>40117</v>
      </c>
      <c r="B4544" s="8">
        <v>40113</v>
      </c>
      <c r="C4544" s="3">
        <v>25.57</v>
      </c>
      <c r="D4544" s="143"/>
      <c r="F4544" s="11">
        <f t="shared" si="287"/>
        <v>40117</v>
      </c>
      <c r="G4544" s="7">
        <v>40113</v>
      </c>
      <c r="H4544" s="16">
        <v>32954.21</v>
      </c>
      <c r="I4544" s="17">
        <f t="shared" si="288"/>
        <v>-1.5985423951419615E-2</v>
      </c>
      <c r="J4544" s="18">
        <f t="shared" si="289"/>
        <v>0.17734448150778079</v>
      </c>
      <c r="K4544" s="139"/>
      <c r="M4544" s="93"/>
    </row>
    <row r="4545" spans="1:13">
      <c r="A4545" s="12">
        <f t="shared" si="290"/>
        <v>40117</v>
      </c>
      <c r="B4545" s="8">
        <v>40114</v>
      </c>
      <c r="C4545" s="3">
        <v>26.567</v>
      </c>
      <c r="D4545" s="143"/>
      <c r="F4545" s="11">
        <f t="shared" si="287"/>
        <v>40117</v>
      </c>
      <c r="G4545" s="7">
        <v>40114</v>
      </c>
      <c r="H4545" s="16">
        <v>32478.11</v>
      </c>
      <c r="I4545" s="17">
        <f t="shared" si="288"/>
        <v>-1.4552698188983354E-2</v>
      </c>
      <c r="J4545" s="18">
        <f t="shared" si="289"/>
        <v>0.17962896124067332</v>
      </c>
      <c r="K4545" s="139"/>
      <c r="M4545" s="93"/>
    </row>
    <row r="4546" spans="1:13">
      <c r="A4546" s="12">
        <f t="shared" si="290"/>
        <v>40117</v>
      </c>
      <c r="B4546" s="8">
        <v>40115</v>
      </c>
      <c r="C4546" s="3">
        <v>28.254999999999999</v>
      </c>
      <c r="D4546" s="143"/>
      <c r="F4546" s="11">
        <f t="shared" si="287"/>
        <v>40117</v>
      </c>
      <c r="G4546" s="7">
        <v>40115</v>
      </c>
      <c r="H4546" s="16">
        <v>31714.959999999999</v>
      </c>
      <c r="I4546" s="17">
        <f t="shared" si="288"/>
        <v>-2.3777830093011147E-2</v>
      </c>
      <c r="J4546" s="18">
        <f t="shared" si="289"/>
        <v>0.18403218413966771</v>
      </c>
      <c r="K4546" s="139"/>
      <c r="M4546" s="93"/>
    </row>
    <row r="4547" spans="1:13">
      <c r="A4547" s="12">
        <f t="shared" si="290"/>
        <v>40117</v>
      </c>
      <c r="B4547" s="8">
        <v>40116</v>
      </c>
      <c r="C4547" s="3">
        <v>27.359000000000002</v>
      </c>
      <c r="D4547" s="143"/>
      <c r="F4547" s="11">
        <f t="shared" ref="F4547:F4610" si="291">EOMONTH(G4547,0)</f>
        <v>40117</v>
      </c>
      <c r="G4547" s="7">
        <v>40116</v>
      </c>
      <c r="H4547" s="16">
        <v>32187.68</v>
      </c>
      <c r="I4547" s="17">
        <f t="shared" si="288"/>
        <v>1.4795276789118175E-2</v>
      </c>
      <c r="J4547" s="18">
        <f t="shared" si="289"/>
        <v>0.18446772286304189</v>
      </c>
      <c r="K4547" s="139"/>
      <c r="M4547" s="93"/>
    </row>
    <row r="4548" spans="1:13">
      <c r="A4548" s="12">
        <f t="shared" si="290"/>
        <v>40147</v>
      </c>
      <c r="B4548" s="8">
        <v>40119</v>
      </c>
      <c r="C4548" s="3">
        <v>29.044</v>
      </c>
      <c r="D4548" s="143"/>
      <c r="F4548" s="11">
        <f t="shared" si="291"/>
        <v>40147</v>
      </c>
      <c r="G4548" s="7">
        <v>40119</v>
      </c>
      <c r="H4548" s="16">
        <v>31477.19</v>
      </c>
      <c r="I4548" s="17">
        <f t="shared" ref="I4548:I4611" si="292">IF(AND(ISNUMBER(H4547),ISNUMBER(H4548)),LN(H4548/H4547)," ")</f>
        <v>-2.2320614100448895E-2</v>
      </c>
      <c r="J4548" s="18">
        <f t="shared" si="289"/>
        <v>0.18863273592373722</v>
      </c>
      <c r="K4548" s="139"/>
      <c r="M4548" s="93"/>
    </row>
    <row r="4549" spans="1:13">
      <c r="A4549" s="12">
        <f t="shared" si="290"/>
        <v>40147</v>
      </c>
      <c r="B4549" s="8">
        <v>40120</v>
      </c>
      <c r="C4549" s="3">
        <v>29.280999999999999</v>
      </c>
      <c r="D4549" s="143"/>
      <c r="F4549" s="11">
        <f t="shared" si="291"/>
        <v>40147</v>
      </c>
      <c r="G4549" s="7">
        <v>40120</v>
      </c>
      <c r="H4549" s="16">
        <v>31414.16</v>
      </c>
      <c r="I4549" s="17">
        <f t="shared" si="292"/>
        <v>-2.0044098624930604E-3</v>
      </c>
      <c r="J4549" s="18">
        <f t="shared" si="289"/>
        <v>0.18688560227795634</v>
      </c>
      <c r="K4549" s="139"/>
      <c r="M4549" s="93"/>
    </row>
    <row r="4550" spans="1:13">
      <c r="A4550" s="12">
        <f t="shared" si="290"/>
        <v>40147</v>
      </c>
      <c r="B4550" s="8">
        <v>40121</v>
      </c>
      <c r="C4550" s="3">
        <v>29.873999999999999</v>
      </c>
      <c r="D4550" s="143"/>
      <c r="F4550" s="11">
        <f t="shared" si="291"/>
        <v>40147</v>
      </c>
      <c r="G4550" s="7">
        <v>40121</v>
      </c>
      <c r="H4550" s="16">
        <v>31477.23</v>
      </c>
      <c r="I4550" s="17">
        <f t="shared" si="292"/>
        <v>2.0056806231480797E-3</v>
      </c>
      <c r="J4550" s="18">
        <f t="shared" si="289"/>
        <v>0.18297838633992572</v>
      </c>
      <c r="K4550" s="139"/>
      <c r="M4550" s="93"/>
    </row>
    <row r="4551" spans="1:13">
      <c r="A4551" s="12">
        <f t="shared" si="290"/>
        <v>40147</v>
      </c>
      <c r="B4551" s="8">
        <v>40122</v>
      </c>
      <c r="C4551" s="3">
        <v>29.594999999999999</v>
      </c>
      <c r="D4551" s="143"/>
      <c r="F4551" s="11">
        <f t="shared" si="291"/>
        <v>40147</v>
      </c>
      <c r="G4551" s="7">
        <v>40122</v>
      </c>
      <c r="H4551" s="16">
        <v>31293.63</v>
      </c>
      <c r="I4551" s="17">
        <f t="shared" si="292"/>
        <v>-5.8498648442846706E-3</v>
      </c>
      <c r="J4551" s="18">
        <f t="shared" si="289"/>
        <v>0.18343183875996352</v>
      </c>
      <c r="K4551" s="139"/>
      <c r="M4551" s="93"/>
    </row>
    <row r="4552" spans="1:13">
      <c r="A4552" s="12">
        <f t="shared" si="290"/>
        <v>40147</v>
      </c>
      <c r="B4552" s="8">
        <v>40123</v>
      </c>
      <c r="C4552" s="3">
        <v>26.863</v>
      </c>
      <c r="D4552" s="143"/>
      <c r="F4552" s="11">
        <f t="shared" si="291"/>
        <v>40147</v>
      </c>
      <c r="G4552" s="7">
        <v>40123</v>
      </c>
      <c r="H4552" s="16">
        <v>31895.53</v>
      </c>
      <c r="I4552" s="17">
        <f t="shared" si="292"/>
        <v>1.9051312123219588E-2</v>
      </c>
      <c r="J4552" s="18">
        <f t="shared" si="289"/>
        <v>0.18399167408039924</v>
      </c>
      <c r="K4552" s="139"/>
      <c r="M4552" s="93"/>
    </row>
    <row r="4553" spans="1:13">
      <c r="A4553" s="12">
        <f t="shared" si="290"/>
        <v>40147</v>
      </c>
      <c r="B4553" s="8">
        <v>40126</v>
      </c>
      <c r="C4553" s="3">
        <v>26.190999999999999</v>
      </c>
      <c r="D4553" s="143"/>
      <c r="F4553" s="11">
        <f t="shared" si="291"/>
        <v>40147</v>
      </c>
      <c r="G4553" s="7">
        <v>40126</v>
      </c>
      <c r="H4553" s="16">
        <v>32519.759999999998</v>
      </c>
      <c r="I4553" s="17">
        <f t="shared" si="292"/>
        <v>1.9382029998106839E-2</v>
      </c>
      <c r="J4553" s="18">
        <f t="shared" si="289"/>
        <v>0.184692467666937</v>
      </c>
      <c r="K4553" s="139"/>
      <c r="M4553" s="93"/>
    </row>
    <row r="4554" spans="1:13">
      <c r="A4554" s="12">
        <f t="shared" si="290"/>
        <v>40147</v>
      </c>
      <c r="B4554" s="8">
        <v>40127</v>
      </c>
      <c r="C4554" s="3">
        <v>25.631</v>
      </c>
      <c r="D4554" s="143"/>
      <c r="F4554" s="11">
        <f t="shared" si="291"/>
        <v>40147</v>
      </c>
      <c r="G4554" s="7">
        <v>40127</v>
      </c>
      <c r="H4554" s="16">
        <v>32924.5</v>
      </c>
      <c r="I4554" s="17">
        <f t="shared" si="292"/>
        <v>1.2369156906606232E-2</v>
      </c>
      <c r="J4554" s="18">
        <f t="shared" si="289"/>
        <v>0.18503896677136278</v>
      </c>
      <c r="K4554" s="139"/>
      <c r="M4554" s="93"/>
    </row>
    <row r="4555" spans="1:13">
      <c r="A4555" s="12">
        <f t="shared" si="290"/>
        <v>40147</v>
      </c>
      <c r="B4555" s="8">
        <v>40128</v>
      </c>
      <c r="C4555" s="3">
        <v>24.231000000000002</v>
      </c>
      <c r="D4555" s="143"/>
      <c r="F4555" s="11">
        <f t="shared" si="291"/>
        <v>40147</v>
      </c>
      <c r="G4555" s="7">
        <v>40128</v>
      </c>
      <c r="H4555" s="16">
        <v>33094.839999999997</v>
      </c>
      <c r="I4555" s="17">
        <f t="shared" si="292"/>
        <v>5.1603175068619042E-3</v>
      </c>
      <c r="J4555" s="18">
        <f t="shared" si="289"/>
        <v>0.18503829563372132</v>
      </c>
      <c r="K4555" s="139"/>
      <c r="M4555" s="93"/>
    </row>
    <row r="4556" spans="1:13">
      <c r="A4556" s="12">
        <f t="shared" si="290"/>
        <v>40147</v>
      </c>
      <c r="B4556" s="8">
        <v>40129</v>
      </c>
      <c r="C4556" s="3">
        <v>24.399000000000001</v>
      </c>
      <c r="D4556" s="143"/>
      <c r="F4556" s="11">
        <f t="shared" si="291"/>
        <v>40147</v>
      </c>
      <c r="G4556" s="7">
        <v>40129</v>
      </c>
      <c r="H4556" s="16">
        <v>33033.26</v>
      </c>
      <c r="I4556" s="17">
        <f t="shared" si="292"/>
        <v>-1.8624463064941461E-3</v>
      </c>
      <c r="J4556" s="18">
        <f t="shared" si="289"/>
        <v>0.18507552430266483</v>
      </c>
      <c r="K4556" s="139"/>
      <c r="M4556" s="93"/>
    </row>
    <row r="4557" spans="1:13">
      <c r="A4557" s="12">
        <f t="shared" si="290"/>
        <v>40147</v>
      </c>
      <c r="B4557" s="8">
        <v>40130</v>
      </c>
      <c r="C4557" s="3">
        <v>24.32</v>
      </c>
      <c r="D4557" s="143"/>
      <c r="F4557" s="11">
        <f t="shared" si="291"/>
        <v>40147</v>
      </c>
      <c r="G4557" s="7">
        <v>40130</v>
      </c>
      <c r="H4557" s="16">
        <v>32793.64</v>
      </c>
      <c r="I4557" s="17">
        <f t="shared" si="292"/>
        <v>-7.2803385359849595E-3</v>
      </c>
      <c r="J4557" s="18">
        <f t="shared" si="289"/>
        <v>0.18560353321370454</v>
      </c>
      <c r="K4557" s="139"/>
      <c r="M4557" s="93"/>
    </row>
    <row r="4558" spans="1:13">
      <c r="A4558" s="12">
        <f t="shared" si="290"/>
        <v>40147</v>
      </c>
      <c r="B4558" s="8">
        <v>40133</v>
      </c>
      <c r="C4558" s="3">
        <v>24.158000000000001</v>
      </c>
      <c r="D4558" s="143"/>
      <c r="F4558" s="11">
        <f t="shared" si="291"/>
        <v>40147</v>
      </c>
      <c r="G4558" s="7">
        <v>40133</v>
      </c>
      <c r="H4558" s="16">
        <v>33131.86</v>
      </c>
      <c r="I4558" s="17">
        <f t="shared" si="292"/>
        <v>1.0260763055371106E-2</v>
      </c>
      <c r="J4558" s="18">
        <f t="shared" si="289"/>
        <v>0.18360461983877091</v>
      </c>
      <c r="K4558" s="139"/>
      <c r="M4558" s="93"/>
    </row>
    <row r="4559" spans="1:13">
      <c r="A4559" s="12">
        <f t="shared" si="290"/>
        <v>40147</v>
      </c>
      <c r="B4559" s="8">
        <v>40134</v>
      </c>
      <c r="C4559" s="3">
        <v>23.414999999999999</v>
      </c>
      <c r="D4559" s="143"/>
      <c r="F4559" s="11">
        <f t="shared" si="291"/>
        <v>40147</v>
      </c>
      <c r="G4559" s="7">
        <v>40134</v>
      </c>
      <c r="H4559" s="16">
        <v>32954.54</v>
      </c>
      <c r="I4559" s="17">
        <f t="shared" si="292"/>
        <v>-5.3663212258324546E-3</v>
      </c>
      <c r="J4559" s="18">
        <f t="shared" si="289"/>
        <v>0.17631410915929224</v>
      </c>
      <c r="K4559" s="139"/>
      <c r="M4559" s="93"/>
    </row>
    <row r="4560" spans="1:13">
      <c r="A4560" s="12">
        <f t="shared" si="290"/>
        <v>40147</v>
      </c>
      <c r="B4560" s="8">
        <v>40135</v>
      </c>
      <c r="C4560" s="3">
        <v>23.768999999999998</v>
      </c>
      <c r="D4560" s="143"/>
      <c r="F4560" s="11">
        <f t="shared" si="291"/>
        <v>40147</v>
      </c>
      <c r="G4560" s="7">
        <v>40135</v>
      </c>
      <c r="H4560" s="16">
        <v>33020.379999999997</v>
      </c>
      <c r="I4560" s="17">
        <f t="shared" si="292"/>
        <v>1.9959106235219195E-3</v>
      </c>
      <c r="J4560" s="18">
        <f t="shared" si="289"/>
        <v>0.1750846652207185</v>
      </c>
      <c r="K4560" s="139"/>
      <c r="M4560" s="93"/>
    </row>
    <row r="4561" spans="1:13">
      <c r="A4561" s="12">
        <f t="shared" si="290"/>
        <v>40147</v>
      </c>
      <c r="B4561" s="8">
        <v>40136</v>
      </c>
      <c r="C4561" s="3">
        <v>22.097000000000001</v>
      </c>
      <c r="D4561" s="143"/>
      <c r="F4561" s="11">
        <f t="shared" si="291"/>
        <v>40147</v>
      </c>
      <c r="G4561" s="7">
        <v>40136</v>
      </c>
      <c r="H4561" s="16">
        <v>33095.72</v>
      </c>
      <c r="I4561" s="17">
        <f t="shared" si="292"/>
        <v>2.279022283809857E-3</v>
      </c>
      <c r="J4561" s="18">
        <f t="shared" si="289"/>
        <v>0.17306910053647429</v>
      </c>
      <c r="K4561" s="139"/>
      <c r="M4561" s="93"/>
    </row>
    <row r="4562" spans="1:13">
      <c r="A4562" s="12">
        <f t="shared" si="290"/>
        <v>40147</v>
      </c>
      <c r="B4562" s="8">
        <v>40137</v>
      </c>
      <c r="C4562" s="3">
        <v>22.321000000000002</v>
      </c>
      <c r="D4562" s="143"/>
      <c r="F4562" s="11">
        <f t="shared" si="291"/>
        <v>40147</v>
      </c>
      <c r="G4562" s="7">
        <v>40137</v>
      </c>
      <c r="H4562" s="16">
        <v>32654.54</v>
      </c>
      <c r="I4562" s="17">
        <f t="shared" si="292"/>
        <v>-1.3420072294637653E-2</v>
      </c>
      <c r="J4562" s="18">
        <f t="shared" si="289"/>
        <v>0.17501064341561506</v>
      </c>
      <c r="K4562" s="139"/>
      <c r="M4562" s="93"/>
    </row>
    <row r="4563" spans="1:13">
      <c r="A4563" s="12">
        <f t="shared" si="290"/>
        <v>40147</v>
      </c>
      <c r="B4563" s="8">
        <v>40140</v>
      </c>
      <c r="C4563" s="3">
        <v>21.739000000000001</v>
      </c>
      <c r="D4563" s="143"/>
      <c r="F4563" s="11">
        <f t="shared" si="291"/>
        <v>40147</v>
      </c>
      <c r="G4563" s="7">
        <v>40140</v>
      </c>
      <c r="H4563" s="16">
        <v>32868.46</v>
      </c>
      <c r="I4563" s="17">
        <f t="shared" si="292"/>
        <v>6.529638754650114E-3</v>
      </c>
      <c r="J4563" s="18">
        <f t="shared" si="289"/>
        <v>0.17432237746746859</v>
      </c>
      <c r="K4563" s="139"/>
      <c r="M4563" s="93"/>
    </row>
    <row r="4564" spans="1:13">
      <c r="A4564" s="12">
        <f t="shared" si="290"/>
        <v>40147</v>
      </c>
      <c r="B4564" s="8">
        <v>40141</v>
      </c>
      <c r="C4564" s="3">
        <v>22.102</v>
      </c>
      <c r="D4564" s="143"/>
      <c r="F4564" s="11">
        <f t="shared" si="291"/>
        <v>40147</v>
      </c>
      <c r="G4564" s="7">
        <v>40141</v>
      </c>
      <c r="H4564" s="16">
        <v>32650.75</v>
      </c>
      <c r="I4564" s="17">
        <f t="shared" si="292"/>
        <v>-6.6457089843131424E-3</v>
      </c>
      <c r="J4564" s="18">
        <f t="shared" si="289"/>
        <v>0.174884707646246</v>
      </c>
      <c r="K4564" s="139"/>
      <c r="M4564" s="93"/>
    </row>
    <row r="4565" spans="1:13">
      <c r="A4565" s="12">
        <f t="shared" si="290"/>
        <v>40147</v>
      </c>
      <c r="B4565" s="8">
        <v>40142</v>
      </c>
      <c r="C4565" s="3">
        <v>21.068999999999999</v>
      </c>
      <c r="D4565" s="143"/>
      <c r="F4565" s="11">
        <f t="shared" si="291"/>
        <v>40147</v>
      </c>
      <c r="G4565" s="7">
        <v>40142</v>
      </c>
      <c r="H4565" s="16">
        <v>32908.839999999997</v>
      </c>
      <c r="I4565" s="17">
        <f t="shared" si="292"/>
        <v>7.87348832680786E-3</v>
      </c>
      <c r="J4565" s="18">
        <f t="shared" si="289"/>
        <v>0.17512987516735712</v>
      </c>
      <c r="K4565" s="139"/>
      <c r="M4565" s="93"/>
    </row>
    <row r="4566" spans="1:13">
      <c r="A4566" s="12">
        <f t="shared" si="290"/>
        <v>40147</v>
      </c>
      <c r="B4566" s="8">
        <v>40143</v>
      </c>
      <c r="C4566" s="3">
        <v>21.885999999999999</v>
      </c>
      <c r="D4566" s="143"/>
      <c r="F4566" s="11">
        <f t="shared" si="291"/>
        <v>40147</v>
      </c>
      <c r="G4566" s="7">
        <v>40143</v>
      </c>
      <c r="H4566" s="16">
        <v>32813.19</v>
      </c>
      <c r="I4566" s="17">
        <f t="shared" si="292"/>
        <v>-2.9107459867690785E-3</v>
      </c>
      <c r="J4566" s="18">
        <f t="shared" si="289"/>
        <v>0.17524710271207486</v>
      </c>
      <c r="K4566" s="139"/>
      <c r="M4566" s="93"/>
    </row>
    <row r="4567" spans="1:13">
      <c r="A4567" s="12">
        <f t="shared" si="290"/>
        <v>40147</v>
      </c>
      <c r="B4567" s="8">
        <v>40144</v>
      </c>
      <c r="C4567" s="3">
        <v>27.457000000000001</v>
      </c>
      <c r="D4567" s="143"/>
      <c r="F4567" s="11">
        <f t="shared" si="291"/>
        <v>40147</v>
      </c>
      <c r="G4567" s="7">
        <v>40144</v>
      </c>
      <c r="H4567" s="16">
        <v>31862.5</v>
      </c>
      <c r="I4567" s="17">
        <f t="shared" si="292"/>
        <v>-2.9400798999940043E-2</v>
      </c>
      <c r="J4567" s="18">
        <f t="shared" si="289"/>
        <v>0.18270081314528269</v>
      </c>
      <c r="K4567" s="139"/>
      <c r="M4567" s="93"/>
    </row>
    <row r="4568" spans="1:13">
      <c r="A4568" s="12">
        <f t="shared" si="290"/>
        <v>40147</v>
      </c>
      <c r="B4568" s="8">
        <v>40147</v>
      </c>
      <c r="C4568" s="3">
        <v>25.893999999999998</v>
      </c>
      <c r="D4568" s="143"/>
      <c r="F4568" s="11">
        <f t="shared" si="291"/>
        <v>40147</v>
      </c>
      <c r="G4568" s="7">
        <v>40147</v>
      </c>
      <c r="H4568" s="16">
        <v>32762.73</v>
      </c>
      <c r="I4568" s="17">
        <f t="shared" si="292"/>
        <v>2.7861819143938774E-2</v>
      </c>
      <c r="J4568" s="18">
        <f t="shared" si="289"/>
        <v>0.18715815888287876</v>
      </c>
      <c r="K4568" s="139"/>
      <c r="M4568" s="93"/>
    </row>
    <row r="4569" spans="1:13">
      <c r="A4569" s="12">
        <f t="shared" si="290"/>
        <v>40178</v>
      </c>
      <c r="B4569" s="8">
        <v>40148</v>
      </c>
      <c r="C4569" s="3">
        <v>23.808</v>
      </c>
      <c r="D4569" s="143"/>
      <c r="F4569" s="11">
        <f t="shared" si="291"/>
        <v>40178</v>
      </c>
      <c r="G4569" s="7">
        <v>40148</v>
      </c>
      <c r="H4569" s="16">
        <v>32884.699999999997</v>
      </c>
      <c r="I4569" s="17">
        <f t="shared" si="292"/>
        <v>3.7159151652103222E-3</v>
      </c>
      <c r="J4569" s="18">
        <f t="shared" si="289"/>
        <v>0.18695378835968035</v>
      </c>
      <c r="K4569" s="139"/>
      <c r="M4569" s="93"/>
    </row>
    <row r="4570" spans="1:13">
      <c r="A4570" s="12">
        <f t="shared" si="290"/>
        <v>40178</v>
      </c>
      <c r="B4570" s="8">
        <v>40149</v>
      </c>
      <c r="C4570" s="3">
        <v>23.338999999999999</v>
      </c>
      <c r="D4570" s="143"/>
      <c r="F4570" s="11">
        <f t="shared" si="291"/>
        <v>40178</v>
      </c>
      <c r="G4570" s="7">
        <v>40149</v>
      </c>
      <c r="H4570" s="16">
        <v>33187.879999999997</v>
      </c>
      <c r="I4570" s="17">
        <f t="shared" si="292"/>
        <v>9.177245019384694E-3</v>
      </c>
      <c r="J4570" s="18">
        <f t="shared" si="289"/>
        <v>0.1868878066190176</v>
      </c>
      <c r="K4570" s="139"/>
      <c r="M4570" s="93"/>
    </row>
    <row r="4571" spans="1:13">
      <c r="A4571" s="12">
        <f t="shared" si="290"/>
        <v>40178</v>
      </c>
      <c r="B4571" s="8">
        <v>40150</v>
      </c>
      <c r="C4571" s="3">
        <v>23.669</v>
      </c>
      <c r="D4571" s="143"/>
      <c r="F4571" s="11">
        <f t="shared" si="291"/>
        <v>40178</v>
      </c>
      <c r="G4571" s="7">
        <v>40150</v>
      </c>
      <c r="H4571" s="16">
        <v>33273.11</v>
      </c>
      <c r="I4571" s="17">
        <f t="shared" si="292"/>
        <v>2.5648142383126651E-3</v>
      </c>
      <c r="J4571" s="18">
        <f t="shared" si="289"/>
        <v>0.1861739270379085</v>
      </c>
      <c r="K4571" s="139"/>
      <c r="M4571" s="93"/>
    </row>
    <row r="4572" spans="1:13">
      <c r="A4572" s="12">
        <f t="shared" si="290"/>
        <v>40178</v>
      </c>
      <c r="B4572" s="8">
        <v>40151</v>
      </c>
      <c r="C4572" s="3">
        <v>25.288</v>
      </c>
      <c r="D4572" s="143"/>
      <c r="F4572" s="11">
        <f t="shared" si="291"/>
        <v>40178</v>
      </c>
      <c r="G4572" s="7">
        <v>40151</v>
      </c>
      <c r="H4572" s="16">
        <v>32770.770000000004</v>
      </c>
      <c r="I4572" s="17">
        <f t="shared" si="292"/>
        <v>-1.521260373340237E-2</v>
      </c>
      <c r="J4572" s="18">
        <f t="shared" si="289"/>
        <v>0.18734249583209547</v>
      </c>
      <c r="K4572" s="139"/>
      <c r="M4572" s="93"/>
    </row>
    <row r="4573" spans="1:13">
      <c r="A4573" s="12">
        <f t="shared" si="290"/>
        <v>40178</v>
      </c>
      <c r="B4573" s="8">
        <v>40154</v>
      </c>
      <c r="C4573" s="3">
        <v>24.161000000000001</v>
      </c>
      <c r="D4573" s="143"/>
      <c r="F4573" s="11">
        <f t="shared" si="291"/>
        <v>40178</v>
      </c>
      <c r="G4573" s="7">
        <v>40154</v>
      </c>
      <c r="H4573" s="16">
        <v>32590.29</v>
      </c>
      <c r="I4573" s="17">
        <f t="shared" si="292"/>
        <v>-5.5225682906956501E-3</v>
      </c>
      <c r="J4573" s="18">
        <f t="shared" ref="J4573:J4636" si="293">IF(ISNUMBER(I4573),STDEV(I4484:I4573)*SQRT(252),"")</f>
        <v>0.18761387830804654</v>
      </c>
      <c r="K4573" s="139"/>
      <c r="M4573" s="93"/>
    </row>
    <row r="4574" spans="1:13">
      <c r="A4574" s="12">
        <f t="shared" si="290"/>
        <v>40178</v>
      </c>
      <c r="B4574" s="8">
        <v>40155</v>
      </c>
      <c r="C4574" s="3">
        <v>23.202000000000002</v>
      </c>
      <c r="D4574" s="143"/>
      <c r="F4574" s="11">
        <f t="shared" si="291"/>
        <v>40178</v>
      </c>
      <c r="G4574" s="7">
        <v>40155</v>
      </c>
      <c r="H4574" s="16">
        <v>32548.78</v>
      </c>
      <c r="I4574" s="17">
        <f t="shared" si="292"/>
        <v>-1.2745040915977232E-3</v>
      </c>
      <c r="J4574" s="18">
        <f t="shared" si="293"/>
        <v>0.18695027641721873</v>
      </c>
      <c r="K4574" s="139"/>
      <c r="M4574" s="93"/>
    </row>
    <row r="4575" spans="1:13">
      <c r="A4575" s="12">
        <f t="shared" si="290"/>
        <v>40178</v>
      </c>
      <c r="B4575" s="8">
        <v>40156</v>
      </c>
      <c r="C4575" s="3">
        <v>25.224</v>
      </c>
      <c r="D4575" s="143"/>
      <c r="F4575" s="11">
        <f t="shared" si="291"/>
        <v>40178</v>
      </c>
      <c r="G4575" s="7">
        <v>40156</v>
      </c>
      <c r="H4575" s="16">
        <v>32318.55</v>
      </c>
      <c r="I4575" s="17">
        <f t="shared" si="292"/>
        <v>-7.0985183682890753E-3</v>
      </c>
      <c r="J4575" s="18">
        <f t="shared" si="293"/>
        <v>0.18642965500375303</v>
      </c>
      <c r="K4575" s="139"/>
      <c r="M4575" s="93"/>
    </row>
    <row r="4576" spans="1:13">
      <c r="A4576" s="12">
        <f t="shared" si="290"/>
        <v>40178</v>
      </c>
      <c r="B4576" s="8">
        <v>40157</v>
      </c>
      <c r="C4576" s="3">
        <v>25.233000000000001</v>
      </c>
      <c r="D4576" s="143"/>
      <c r="F4576" s="11">
        <f t="shared" si="291"/>
        <v>40178</v>
      </c>
      <c r="G4576" s="7">
        <v>40157</v>
      </c>
      <c r="H4576" s="16">
        <v>32103.99</v>
      </c>
      <c r="I4576" s="17">
        <f t="shared" si="292"/>
        <v>-6.6610473081933309E-3</v>
      </c>
      <c r="J4576" s="18">
        <f t="shared" si="293"/>
        <v>0.18549590174425018</v>
      </c>
      <c r="K4576" s="139"/>
      <c r="M4576" s="93"/>
    </row>
    <row r="4577" spans="1:13">
      <c r="A4577" s="12">
        <f t="shared" si="290"/>
        <v>40178</v>
      </c>
      <c r="B4577" s="8">
        <v>40158</v>
      </c>
      <c r="C4577" s="3">
        <v>23.776</v>
      </c>
      <c r="D4577" s="143"/>
      <c r="F4577" s="11">
        <f t="shared" si="291"/>
        <v>40178</v>
      </c>
      <c r="G4577" s="7">
        <v>40158</v>
      </c>
      <c r="H4577" s="16">
        <v>32303.54</v>
      </c>
      <c r="I4577" s="17">
        <f t="shared" si="292"/>
        <v>6.1965002695587796E-3</v>
      </c>
      <c r="J4577" s="18">
        <f t="shared" si="293"/>
        <v>0.18530430050877911</v>
      </c>
      <c r="K4577" s="139"/>
      <c r="M4577" s="93"/>
    </row>
    <row r="4578" spans="1:13">
      <c r="A4578" s="12">
        <f t="shared" si="290"/>
        <v>40178</v>
      </c>
      <c r="B4578" s="8">
        <v>40161</v>
      </c>
      <c r="C4578" s="3">
        <v>21.885000000000002</v>
      </c>
      <c r="D4578" s="143"/>
      <c r="F4578" s="11">
        <f t="shared" si="291"/>
        <v>40178</v>
      </c>
      <c r="G4578" s="7">
        <v>40161</v>
      </c>
      <c r="H4578" s="16">
        <v>32437.39</v>
      </c>
      <c r="I4578" s="17">
        <f t="shared" si="292"/>
        <v>4.1349480370950955E-3</v>
      </c>
      <c r="J4578" s="18">
        <f t="shared" si="293"/>
        <v>0.1853765858672605</v>
      </c>
      <c r="K4578" s="139"/>
      <c r="M4578" s="93"/>
    </row>
    <row r="4579" spans="1:13">
      <c r="A4579" s="12">
        <f t="shared" si="290"/>
        <v>40178</v>
      </c>
      <c r="B4579" s="8">
        <v>40162</v>
      </c>
      <c r="C4579" s="3">
        <v>21.297000000000001</v>
      </c>
      <c r="D4579" s="143"/>
      <c r="F4579" s="11">
        <f t="shared" si="291"/>
        <v>40178</v>
      </c>
      <c r="G4579" s="7">
        <v>40162</v>
      </c>
      <c r="H4579" s="16">
        <v>32573.19</v>
      </c>
      <c r="I4579" s="17">
        <f t="shared" si="292"/>
        <v>4.1777876007263659E-3</v>
      </c>
      <c r="J4579" s="18">
        <f t="shared" si="293"/>
        <v>0.18511805175161855</v>
      </c>
      <c r="K4579" s="139"/>
      <c r="M4579" s="93"/>
    </row>
    <row r="4580" spans="1:13">
      <c r="A4580" s="12">
        <f t="shared" si="290"/>
        <v>40178</v>
      </c>
      <c r="B4580" s="8">
        <v>40163</v>
      </c>
      <c r="C4580" s="3">
        <v>19.864000000000001</v>
      </c>
      <c r="D4580" s="143"/>
      <c r="F4580" s="11">
        <f t="shared" si="291"/>
        <v>40178</v>
      </c>
      <c r="G4580" s="7">
        <v>40163</v>
      </c>
      <c r="H4580" s="16">
        <v>32490.23</v>
      </c>
      <c r="I4580" s="17">
        <f t="shared" si="292"/>
        <v>-2.5501286270681271E-3</v>
      </c>
      <c r="J4580" s="18">
        <f t="shared" si="293"/>
        <v>0.1851947378614196</v>
      </c>
      <c r="K4580" s="139"/>
      <c r="M4580" s="93"/>
    </row>
    <row r="4581" spans="1:13">
      <c r="A4581" s="12">
        <f t="shared" si="290"/>
        <v>40178</v>
      </c>
      <c r="B4581" s="8">
        <v>40164</v>
      </c>
      <c r="C4581" s="3">
        <v>20.189</v>
      </c>
      <c r="D4581" s="143"/>
      <c r="F4581" s="11">
        <f t="shared" si="291"/>
        <v>40178</v>
      </c>
      <c r="G4581" s="7">
        <v>40164</v>
      </c>
      <c r="H4581" s="16">
        <v>32547.45</v>
      </c>
      <c r="I4581" s="17">
        <f t="shared" si="292"/>
        <v>1.7595958147217819E-3</v>
      </c>
      <c r="J4581" s="18">
        <f t="shared" si="293"/>
        <v>0.18204006716857424</v>
      </c>
      <c r="K4581" s="139"/>
      <c r="M4581" s="93"/>
    </row>
    <row r="4582" spans="1:13">
      <c r="A4582" s="12">
        <f t="shared" ref="A4582:A4645" si="294">EOMONTH(B4582,0)</f>
        <v>40178</v>
      </c>
      <c r="B4582" s="8">
        <v>40165</v>
      </c>
      <c r="C4582" s="3">
        <v>19.658999999999999</v>
      </c>
      <c r="D4582" s="143"/>
      <c r="F4582" s="11">
        <f t="shared" si="291"/>
        <v>40178</v>
      </c>
      <c r="G4582" s="7">
        <v>40165</v>
      </c>
      <c r="H4582" s="16">
        <v>32413.83</v>
      </c>
      <c r="I4582" s="17">
        <f t="shared" si="292"/>
        <v>-4.1138409971357842E-3</v>
      </c>
      <c r="J4582" s="18">
        <f t="shared" si="293"/>
        <v>0.18202422053357017</v>
      </c>
      <c r="K4582" s="139"/>
      <c r="M4582" s="93"/>
    </row>
    <row r="4583" spans="1:13">
      <c r="A4583" s="12">
        <f t="shared" si="294"/>
        <v>40178</v>
      </c>
      <c r="B4583" s="8">
        <v>40168</v>
      </c>
      <c r="C4583" s="3">
        <v>20.513999999999999</v>
      </c>
      <c r="D4583" s="143"/>
      <c r="F4583" s="11">
        <f t="shared" si="291"/>
        <v>40178</v>
      </c>
      <c r="G4583" s="7">
        <v>40168</v>
      </c>
      <c r="H4583" s="16">
        <v>32303.58</v>
      </c>
      <c r="I4583" s="17">
        <f t="shared" si="292"/>
        <v>-3.4071235747225232E-3</v>
      </c>
      <c r="J4583" s="18">
        <f t="shared" si="293"/>
        <v>0.18032532957179151</v>
      </c>
      <c r="K4583" s="139"/>
      <c r="M4583" s="93"/>
    </row>
    <row r="4584" spans="1:13">
      <c r="A4584" s="12">
        <f t="shared" si="294"/>
        <v>40178</v>
      </c>
      <c r="B4584" s="8">
        <v>40169</v>
      </c>
      <c r="C4584" s="3">
        <v>18.405999999999999</v>
      </c>
      <c r="D4584" s="143"/>
      <c r="F4584" s="11">
        <f t="shared" si="291"/>
        <v>40178</v>
      </c>
      <c r="G4584" s="7">
        <v>40169</v>
      </c>
      <c r="H4584" s="16">
        <v>32784.239999999998</v>
      </c>
      <c r="I4584" s="17">
        <f t="shared" si="292"/>
        <v>1.4769852113887117E-2</v>
      </c>
      <c r="J4584" s="18">
        <f t="shared" si="293"/>
        <v>0.18179541843152455</v>
      </c>
      <c r="K4584" s="139"/>
      <c r="M4584" s="93"/>
    </row>
    <row r="4585" spans="1:13">
      <c r="A4585" s="12">
        <f t="shared" si="294"/>
        <v>40178</v>
      </c>
      <c r="B4585" s="8">
        <v>40170</v>
      </c>
      <c r="C4585" s="3">
        <v>17.690999999999999</v>
      </c>
      <c r="D4585" s="143"/>
      <c r="F4585" s="11">
        <f t="shared" si="291"/>
        <v>40178</v>
      </c>
      <c r="G4585" s="7">
        <v>40170</v>
      </c>
      <c r="H4585" s="16">
        <v>33073.699999999997</v>
      </c>
      <c r="I4585" s="17">
        <f t="shared" si="292"/>
        <v>8.7904925038749596E-3</v>
      </c>
      <c r="J4585" s="18">
        <f t="shared" si="293"/>
        <v>0.18220928399961431</v>
      </c>
      <c r="K4585" s="139"/>
      <c r="M4585" s="93"/>
    </row>
    <row r="4586" spans="1:13">
      <c r="A4586" s="12">
        <f t="shared" si="294"/>
        <v>40178</v>
      </c>
      <c r="B4586" s="8">
        <v>40171</v>
      </c>
      <c r="C4586" s="3">
        <v>16.465</v>
      </c>
      <c r="D4586" s="143"/>
      <c r="F4586" s="11">
        <f t="shared" si="291"/>
        <v>40178</v>
      </c>
      <c r="G4586" s="7">
        <v>40171</v>
      </c>
      <c r="H4586" s="16">
        <v>33431.11</v>
      </c>
      <c r="I4586" s="17">
        <f t="shared" si="292"/>
        <v>1.0748498972179801E-2</v>
      </c>
      <c r="J4586" s="18">
        <f t="shared" si="293"/>
        <v>0.18292604647777833</v>
      </c>
      <c r="K4586" s="139"/>
      <c r="M4586" s="93"/>
    </row>
    <row r="4587" spans="1:13">
      <c r="A4587" s="12">
        <f t="shared" si="294"/>
        <v>40178</v>
      </c>
      <c r="B4587" s="8">
        <v>40172</v>
      </c>
      <c r="C4587" s="3">
        <v>17.465</v>
      </c>
      <c r="D4587" s="143"/>
      <c r="F4587" s="11">
        <f t="shared" si="291"/>
        <v>40178</v>
      </c>
      <c r="G4587" s="7">
        <v>40172</v>
      </c>
      <c r="H4587" s="16">
        <v>33432.11</v>
      </c>
      <c r="I4587" s="17">
        <f t="shared" si="292"/>
        <v>2.9911811009775964E-5</v>
      </c>
      <c r="J4587" s="18">
        <f t="shared" si="293"/>
        <v>0.17932624582359621</v>
      </c>
      <c r="K4587" s="139"/>
      <c r="M4587" s="93"/>
    </row>
    <row r="4588" spans="1:13">
      <c r="A4588" s="12">
        <f t="shared" si="294"/>
        <v>40178</v>
      </c>
      <c r="B4588" s="8">
        <v>40175</v>
      </c>
      <c r="C4588" s="3">
        <v>16.465</v>
      </c>
      <c r="D4588" s="143"/>
      <c r="F4588" s="11">
        <f t="shared" si="291"/>
        <v>40178</v>
      </c>
      <c r="G4588" s="7">
        <v>40175</v>
      </c>
      <c r="H4588" s="16">
        <v>33430.11</v>
      </c>
      <c r="I4588" s="17">
        <f t="shared" si="292"/>
        <v>-5.9824516762916057E-5</v>
      </c>
      <c r="J4588" s="18">
        <f t="shared" si="293"/>
        <v>0.17110489192240511</v>
      </c>
      <c r="K4588" s="139"/>
      <c r="M4588" s="93"/>
    </row>
    <row r="4589" spans="1:13">
      <c r="A4589" s="12">
        <f t="shared" si="294"/>
        <v>40178</v>
      </c>
      <c r="B4589" s="8">
        <v>40176</v>
      </c>
      <c r="C4589" s="3">
        <v>18.495000000000001</v>
      </c>
      <c r="D4589" s="143"/>
      <c r="F4589" s="11">
        <f t="shared" si="291"/>
        <v>40178</v>
      </c>
      <c r="G4589" s="7">
        <v>40176</v>
      </c>
      <c r="H4589" s="16">
        <v>33809.68</v>
      </c>
      <c r="I4589" s="17">
        <f t="shared" si="292"/>
        <v>1.1290161135310544E-2</v>
      </c>
      <c r="J4589" s="18">
        <f t="shared" si="293"/>
        <v>0.17177266601634231</v>
      </c>
      <c r="K4589" s="139"/>
      <c r="M4589" s="93"/>
    </row>
    <row r="4590" spans="1:13">
      <c r="A4590" s="12">
        <f t="shared" si="294"/>
        <v>40178</v>
      </c>
      <c r="B4590" s="8">
        <v>40177</v>
      </c>
      <c r="C4590" s="3">
        <v>19.202000000000002</v>
      </c>
      <c r="D4590" s="143"/>
      <c r="F4590" s="11">
        <f t="shared" si="291"/>
        <v>40178</v>
      </c>
      <c r="G4590" s="7">
        <v>40177</v>
      </c>
      <c r="H4590" s="16">
        <v>33726.410000000003</v>
      </c>
      <c r="I4590" s="17">
        <f t="shared" si="292"/>
        <v>-2.4659420524986322E-3</v>
      </c>
      <c r="J4590" s="18">
        <f t="shared" si="293"/>
        <v>0.17093005544220591</v>
      </c>
      <c r="K4590" s="139"/>
      <c r="M4590" s="93"/>
    </row>
    <row r="4591" spans="1:13">
      <c r="A4591" s="12">
        <f t="shared" si="294"/>
        <v>40178</v>
      </c>
      <c r="B4591" s="8">
        <v>40178</v>
      </c>
      <c r="C4591" s="3">
        <v>18.959</v>
      </c>
      <c r="D4591" s="143"/>
      <c r="F4591" s="11">
        <f t="shared" si="291"/>
        <v>40178</v>
      </c>
      <c r="G4591" s="7">
        <v>40178</v>
      </c>
      <c r="H4591" s="16">
        <v>33987.86</v>
      </c>
      <c r="I4591" s="17">
        <f t="shared" si="292"/>
        <v>7.7221920648736604E-3</v>
      </c>
      <c r="J4591" s="18">
        <f t="shared" si="293"/>
        <v>0.17127412725949159</v>
      </c>
      <c r="K4591" s="139"/>
      <c r="M4591" s="93"/>
    </row>
    <row r="4592" spans="1:13">
      <c r="A4592" s="12">
        <f t="shared" si="294"/>
        <v>40209</v>
      </c>
      <c r="B4592" s="8">
        <v>40179</v>
      </c>
      <c r="C4592" s="3">
        <v>17.959</v>
      </c>
      <c r="D4592" s="143"/>
      <c r="F4592" s="11">
        <f t="shared" si="291"/>
        <v>40209</v>
      </c>
      <c r="G4592" s="7">
        <v>40179</v>
      </c>
      <c r="H4592" s="16">
        <v>33990.86</v>
      </c>
      <c r="I4592" s="17">
        <f t="shared" si="292"/>
        <v>8.8262915275579546E-5</v>
      </c>
      <c r="J4592" s="18">
        <f t="shared" si="293"/>
        <v>0.17075130849975098</v>
      </c>
      <c r="K4592" s="139"/>
      <c r="M4592" s="93"/>
    </row>
    <row r="4593" spans="1:13">
      <c r="A4593" s="12">
        <f t="shared" si="294"/>
        <v>40209</v>
      </c>
      <c r="B4593" s="8">
        <v>40182</v>
      </c>
      <c r="C4593" s="3">
        <v>19.268999999999998</v>
      </c>
      <c r="D4593" s="143"/>
      <c r="F4593" s="11">
        <f t="shared" si="291"/>
        <v>40209</v>
      </c>
      <c r="G4593" s="7">
        <v>40182</v>
      </c>
      <c r="H4593" s="16">
        <v>34026.410000000003</v>
      </c>
      <c r="I4593" s="17">
        <f t="shared" si="292"/>
        <v>1.0453228492446974E-3</v>
      </c>
      <c r="J4593" s="18">
        <f t="shared" si="293"/>
        <v>0.17073163374497766</v>
      </c>
      <c r="K4593" s="139"/>
      <c r="M4593" s="93"/>
    </row>
    <row r="4594" spans="1:13">
      <c r="A4594" s="12">
        <f t="shared" si="294"/>
        <v>40209</v>
      </c>
      <c r="B4594" s="8">
        <v>40183</v>
      </c>
      <c r="C4594" s="3">
        <v>19.352</v>
      </c>
      <c r="D4594" s="143"/>
      <c r="F4594" s="11">
        <f t="shared" si="291"/>
        <v>40209</v>
      </c>
      <c r="G4594" s="7">
        <v>40183</v>
      </c>
      <c r="H4594" s="16">
        <v>34361.42</v>
      </c>
      <c r="I4594" s="17">
        <f t="shared" si="292"/>
        <v>9.7974355902034887E-3</v>
      </c>
      <c r="J4594" s="18">
        <f t="shared" si="293"/>
        <v>0.17093391584540721</v>
      </c>
      <c r="K4594" s="139"/>
      <c r="M4594" s="93"/>
    </row>
    <row r="4595" spans="1:13">
      <c r="A4595" s="12">
        <f t="shared" si="294"/>
        <v>40209</v>
      </c>
      <c r="B4595" s="8">
        <v>40184</v>
      </c>
      <c r="C4595" s="3">
        <v>19.911000000000001</v>
      </c>
      <c r="D4595" s="143"/>
      <c r="F4595" s="11">
        <f t="shared" si="291"/>
        <v>40209</v>
      </c>
      <c r="G4595" s="7">
        <v>40184</v>
      </c>
      <c r="H4595" s="16">
        <v>34341.410000000003</v>
      </c>
      <c r="I4595" s="17">
        <f t="shared" si="292"/>
        <v>-5.8250877193287355E-4</v>
      </c>
      <c r="J4595" s="18">
        <f t="shared" si="293"/>
        <v>0.16823313532276662</v>
      </c>
      <c r="K4595" s="139"/>
      <c r="M4595" s="93"/>
    </row>
    <row r="4596" spans="1:13">
      <c r="A4596" s="12">
        <f t="shared" si="294"/>
        <v>40209</v>
      </c>
      <c r="B4596" s="8">
        <v>40185</v>
      </c>
      <c r="C4596" s="3">
        <v>19.216999999999999</v>
      </c>
      <c r="D4596" s="143"/>
      <c r="F4596" s="11">
        <f t="shared" si="291"/>
        <v>40209</v>
      </c>
      <c r="G4596" s="7">
        <v>40185</v>
      </c>
      <c r="H4596" s="16">
        <v>34187.93</v>
      </c>
      <c r="I4596" s="17">
        <f t="shared" si="292"/>
        <v>-4.479256815115169E-3</v>
      </c>
      <c r="J4596" s="18">
        <f t="shared" si="293"/>
        <v>0.16842806431900403</v>
      </c>
      <c r="K4596" s="139"/>
      <c r="M4596" s="93"/>
    </row>
    <row r="4597" spans="1:13">
      <c r="A4597" s="12">
        <f t="shared" si="294"/>
        <v>40209</v>
      </c>
      <c r="B4597" s="8">
        <v>40186</v>
      </c>
      <c r="C4597" s="3">
        <v>20.643000000000001</v>
      </c>
      <c r="D4597" s="143"/>
      <c r="F4597" s="11">
        <f t="shared" si="291"/>
        <v>40209</v>
      </c>
      <c r="G4597" s="7">
        <v>40186</v>
      </c>
      <c r="H4597" s="16">
        <v>34280.239999999998</v>
      </c>
      <c r="I4597" s="17">
        <f t="shared" si="292"/>
        <v>2.6964370723041768E-3</v>
      </c>
      <c r="J4597" s="18">
        <f t="shared" si="293"/>
        <v>0.1684457629112496</v>
      </c>
      <c r="K4597" s="139"/>
      <c r="M4597" s="93"/>
    </row>
    <row r="4598" spans="1:13">
      <c r="A4598" s="12">
        <f t="shared" si="294"/>
        <v>40209</v>
      </c>
      <c r="B4598" s="8">
        <v>40189</v>
      </c>
      <c r="C4598" s="3">
        <v>20.873000000000001</v>
      </c>
      <c r="D4598" s="143"/>
      <c r="F4598" s="11">
        <f t="shared" si="291"/>
        <v>40209</v>
      </c>
      <c r="G4598" s="7">
        <v>40189</v>
      </c>
      <c r="H4598" s="16">
        <v>34546.11</v>
      </c>
      <c r="I4598" s="17">
        <f t="shared" si="292"/>
        <v>7.7258585543413796E-3</v>
      </c>
      <c r="J4598" s="18">
        <f t="shared" si="293"/>
        <v>0.16864559622994968</v>
      </c>
      <c r="K4598" s="139"/>
      <c r="M4598" s="93"/>
    </row>
    <row r="4599" spans="1:13">
      <c r="A4599" s="12">
        <f t="shared" si="294"/>
        <v>40209</v>
      </c>
      <c r="B4599" s="8">
        <v>40190</v>
      </c>
      <c r="C4599" s="3">
        <v>20.556999999999999</v>
      </c>
      <c r="D4599" s="143"/>
      <c r="F4599" s="11">
        <f t="shared" si="291"/>
        <v>40209</v>
      </c>
      <c r="G4599" s="7">
        <v>40190</v>
      </c>
      <c r="H4599" s="16">
        <v>34191.269999999997</v>
      </c>
      <c r="I4599" s="17">
        <f t="shared" si="292"/>
        <v>-1.0324605100793938E-2</v>
      </c>
      <c r="J4599" s="18">
        <f t="shared" si="293"/>
        <v>0.16798212792166442</v>
      </c>
      <c r="K4599" s="139"/>
      <c r="M4599" s="93"/>
    </row>
    <row r="4600" spans="1:13">
      <c r="A4600" s="12">
        <f t="shared" si="294"/>
        <v>40209</v>
      </c>
      <c r="B4600" s="8">
        <v>40191</v>
      </c>
      <c r="C4600" s="3">
        <v>20.821999999999999</v>
      </c>
      <c r="D4600" s="143"/>
      <c r="F4600" s="11">
        <f t="shared" si="291"/>
        <v>40209</v>
      </c>
      <c r="G4600" s="7">
        <v>40191</v>
      </c>
      <c r="H4600" s="16">
        <v>33971.22</v>
      </c>
      <c r="I4600" s="17">
        <f t="shared" si="292"/>
        <v>-6.456652756078967E-3</v>
      </c>
      <c r="J4600" s="18">
        <f t="shared" si="293"/>
        <v>0.1684282352685538</v>
      </c>
      <c r="K4600" s="139"/>
      <c r="M4600" s="93"/>
    </row>
    <row r="4601" spans="1:13">
      <c r="A4601" s="12">
        <f t="shared" si="294"/>
        <v>40209</v>
      </c>
      <c r="B4601" s="8">
        <v>40192</v>
      </c>
      <c r="C4601" s="3">
        <v>21.036000000000001</v>
      </c>
      <c r="D4601" s="143"/>
      <c r="F4601" s="11">
        <f t="shared" si="291"/>
        <v>40209</v>
      </c>
      <c r="G4601" s="7">
        <v>40192</v>
      </c>
      <c r="H4601" s="16">
        <v>34181.910000000003</v>
      </c>
      <c r="I4601" s="17">
        <f t="shared" si="292"/>
        <v>6.1828611887287388E-3</v>
      </c>
      <c r="J4601" s="18">
        <f t="shared" si="293"/>
        <v>0.16783494898397203</v>
      </c>
      <c r="K4601" s="139"/>
      <c r="M4601" s="93"/>
    </row>
    <row r="4602" spans="1:13">
      <c r="A4602" s="12">
        <f t="shared" si="294"/>
        <v>40209</v>
      </c>
      <c r="B4602" s="8">
        <v>40193</v>
      </c>
      <c r="C4602" s="3">
        <v>19.797000000000001</v>
      </c>
      <c r="D4602" s="143"/>
      <c r="F4602" s="11">
        <f t="shared" si="291"/>
        <v>40209</v>
      </c>
      <c r="G4602" s="7">
        <v>40193</v>
      </c>
      <c r="H4602" s="16">
        <v>34189.74</v>
      </c>
      <c r="I4602" s="17">
        <f t="shared" si="292"/>
        <v>2.2904230142839276E-4</v>
      </c>
      <c r="J4602" s="18">
        <f t="shared" si="293"/>
        <v>0.1676614204089904</v>
      </c>
      <c r="K4602" s="139"/>
      <c r="M4602" s="93"/>
    </row>
    <row r="4603" spans="1:13">
      <c r="A4603" s="12">
        <f t="shared" si="294"/>
        <v>40209</v>
      </c>
      <c r="B4603" s="8">
        <v>40196</v>
      </c>
      <c r="C4603" s="3">
        <v>18.12</v>
      </c>
      <c r="D4603" s="143"/>
      <c r="F4603" s="11">
        <f t="shared" si="291"/>
        <v>40209</v>
      </c>
      <c r="G4603" s="7">
        <v>40196</v>
      </c>
      <c r="H4603" s="16">
        <v>34269.82</v>
      </c>
      <c r="I4603" s="17">
        <f t="shared" si="292"/>
        <v>2.3394844058127425E-3</v>
      </c>
      <c r="J4603" s="18">
        <f t="shared" si="293"/>
        <v>0.16585909658467318</v>
      </c>
      <c r="K4603" s="139"/>
      <c r="M4603" s="93"/>
    </row>
    <row r="4604" spans="1:13">
      <c r="A4604" s="12">
        <f t="shared" si="294"/>
        <v>40209</v>
      </c>
      <c r="B4604" s="8">
        <v>40197</v>
      </c>
      <c r="C4604" s="3">
        <v>19.577999999999999</v>
      </c>
      <c r="D4604" s="143"/>
      <c r="F4604" s="11">
        <f t="shared" si="291"/>
        <v>40209</v>
      </c>
      <c r="G4604" s="7">
        <v>40197</v>
      </c>
      <c r="H4604" s="16">
        <v>33923.08</v>
      </c>
      <c r="I4604" s="17">
        <f t="shared" si="292"/>
        <v>-1.0169474777117112E-2</v>
      </c>
      <c r="J4604" s="18">
        <f t="shared" si="293"/>
        <v>0.16689261987760379</v>
      </c>
      <c r="K4604" s="139"/>
      <c r="M4604" s="93"/>
    </row>
    <row r="4605" spans="1:13">
      <c r="A4605" s="12">
        <f t="shared" si="294"/>
        <v>40209</v>
      </c>
      <c r="B4605" s="8">
        <v>40198</v>
      </c>
      <c r="C4605" s="3">
        <v>19.100999999999999</v>
      </c>
      <c r="D4605" s="143"/>
      <c r="F4605" s="11">
        <f t="shared" si="291"/>
        <v>40209</v>
      </c>
      <c r="G4605" s="7">
        <v>40198</v>
      </c>
      <c r="H4605" s="16">
        <v>33971.64</v>
      </c>
      <c r="I4605" s="17">
        <f t="shared" si="292"/>
        <v>1.4304502111575307E-3</v>
      </c>
      <c r="J4605" s="18">
        <f t="shared" si="293"/>
        <v>0.16225143741094877</v>
      </c>
      <c r="K4605" s="139"/>
      <c r="M4605" s="93"/>
    </row>
    <row r="4606" spans="1:13">
      <c r="A4606" s="12">
        <f t="shared" si="294"/>
        <v>40209</v>
      </c>
      <c r="B4606" s="8">
        <v>40199</v>
      </c>
      <c r="C4606" s="3">
        <v>20.295000000000002</v>
      </c>
      <c r="D4606" s="143"/>
      <c r="F4606" s="11">
        <f t="shared" si="291"/>
        <v>40209</v>
      </c>
      <c r="G4606" s="7">
        <v>40199</v>
      </c>
      <c r="H4606" s="16">
        <v>33688.33</v>
      </c>
      <c r="I4606" s="17">
        <f t="shared" si="292"/>
        <v>-8.3745723147865079E-3</v>
      </c>
      <c r="J4606" s="18">
        <f t="shared" si="293"/>
        <v>0.16137887551776722</v>
      </c>
      <c r="K4606" s="139"/>
      <c r="M4606" s="93"/>
    </row>
    <row r="4607" spans="1:13">
      <c r="A4607" s="12">
        <f t="shared" si="294"/>
        <v>40209</v>
      </c>
      <c r="B4607" s="8">
        <v>40200</v>
      </c>
      <c r="C4607" s="3">
        <v>22.67</v>
      </c>
      <c r="D4607" s="143"/>
      <c r="F4607" s="11">
        <f t="shared" si="291"/>
        <v>40209</v>
      </c>
      <c r="G4607" s="7">
        <v>40200</v>
      </c>
      <c r="H4607" s="16">
        <v>33151.19</v>
      </c>
      <c r="I4607" s="17">
        <f t="shared" si="292"/>
        <v>-1.6072873161152485E-2</v>
      </c>
      <c r="J4607" s="18">
        <f t="shared" si="293"/>
        <v>0.1635129876306185</v>
      </c>
      <c r="K4607" s="139"/>
      <c r="M4607" s="93"/>
    </row>
    <row r="4608" spans="1:13">
      <c r="A4608" s="12">
        <f t="shared" si="294"/>
        <v>40209</v>
      </c>
      <c r="B4608" s="8">
        <v>40203</v>
      </c>
      <c r="C4608" s="3">
        <v>22.876999999999999</v>
      </c>
      <c r="D4608" s="143"/>
      <c r="F4608" s="11">
        <f t="shared" si="291"/>
        <v>40209</v>
      </c>
      <c r="G4608" s="7">
        <v>40203</v>
      </c>
      <c r="H4608" s="16">
        <v>32923.620000000003</v>
      </c>
      <c r="I4608" s="17">
        <f t="shared" si="292"/>
        <v>-6.8882801121550137E-3</v>
      </c>
      <c r="J4608" s="18">
        <f t="shared" si="293"/>
        <v>0.16384007968223493</v>
      </c>
      <c r="K4608" s="139"/>
      <c r="M4608" s="93"/>
    </row>
    <row r="4609" spans="1:13">
      <c r="A4609" s="12">
        <f t="shared" si="294"/>
        <v>40209</v>
      </c>
      <c r="B4609" s="8">
        <v>40204</v>
      </c>
      <c r="C4609" s="3">
        <v>23.876999999999999</v>
      </c>
      <c r="D4609" s="143"/>
      <c r="F4609" s="11">
        <f t="shared" si="291"/>
        <v>40209</v>
      </c>
      <c r="G4609" s="7">
        <v>40204</v>
      </c>
      <c r="H4609" s="16">
        <v>32923.620000000003</v>
      </c>
      <c r="I4609" s="17">
        <f t="shared" si="292"/>
        <v>0</v>
      </c>
      <c r="J4609" s="18">
        <f t="shared" si="293"/>
        <v>0.16375269221347186</v>
      </c>
      <c r="K4609" s="139"/>
      <c r="M4609" s="93"/>
    </row>
    <row r="4610" spans="1:13">
      <c r="A4610" s="12">
        <f t="shared" si="294"/>
        <v>40209</v>
      </c>
      <c r="B4610" s="8">
        <v>40205</v>
      </c>
      <c r="C4610" s="3">
        <v>24.312999999999999</v>
      </c>
      <c r="D4610" s="143"/>
      <c r="F4610" s="11">
        <f t="shared" si="291"/>
        <v>40209</v>
      </c>
      <c r="G4610" s="7">
        <v>40205</v>
      </c>
      <c r="H4610" s="16">
        <v>32413.7</v>
      </c>
      <c r="I4610" s="17">
        <f t="shared" si="292"/>
        <v>-1.5609160378291652E-2</v>
      </c>
      <c r="J4610" s="18">
        <f t="shared" si="293"/>
        <v>0.16393702542945626</v>
      </c>
      <c r="K4610" s="139"/>
      <c r="M4610" s="93"/>
    </row>
    <row r="4611" spans="1:13">
      <c r="A4611" s="12">
        <f t="shared" si="294"/>
        <v>40209</v>
      </c>
      <c r="B4611" s="8">
        <v>40206</v>
      </c>
      <c r="C4611" s="3">
        <v>24.032</v>
      </c>
      <c r="D4611" s="143"/>
      <c r="F4611" s="11">
        <f t="shared" ref="F4611:F4674" si="295">EOMONTH(G4611,0)</f>
        <v>40209</v>
      </c>
      <c r="G4611" s="7">
        <v>40206</v>
      </c>
      <c r="H4611" s="16">
        <v>32613.45</v>
      </c>
      <c r="I4611" s="17">
        <f t="shared" si="292"/>
        <v>6.143607040394519E-3</v>
      </c>
      <c r="J4611" s="18">
        <f t="shared" si="293"/>
        <v>0.16387167541392106</v>
      </c>
      <c r="K4611" s="139"/>
      <c r="M4611" s="93"/>
    </row>
    <row r="4612" spans="1:13">
      <c r="A4612" s="12">
        <f t="shared" si="294"/>
        <v>40209</v>
      </c>
      <c r="B4612" s="8">
        <v>40207</v>
      </c>
      <c r="C4612" s="3">
        <v>26.158999999999999</v>
      </c>
      <c r="D4612" s="143"/>
      <c r="F4612" s="11">
        <f t="shared" si="295"/>
        <v>40209</v>
      </c>
      <c r="G4612" s="7">
        <v>40207</v>
      </c>
      <c r="H4612" s="16">
        <v>31891.24</v>
      </c>
      <c r="I4612" s="17">
        <f t="shared" ref="I4612:I4675" si="296">IF(AND(ISNUMBER(H4611),ISNUMBER(H4612)),LN(H4612/H4611)," ")</f>
        <v>-2.2393416044813021E-2</v>
      </c>
      <c r="J4612" s="18">
        <f t="shared" si="293"/>
        <v>0.16803753532830973</v>
      </c>
      <c r="K4612" s="139"/>
      <c r="M4612" s="93"/>
    </row>
    <row r="4613" spans="1:13">
      <c r="A4613" s="12">
        <f t="shared" si="294"/>
        <v>40237</v>
      </c>
      <c r="B4613" s="8">
        <v>40210</v>
      </c>
      <c r="C4613" s="3">
        <v>25.945</v>
      </c>
      <c r="D4613" s="143"/>
      <c r="F4613" s="11">
        <f t="shared" si="295"/>
        <v>40237</v>
      </c>
      <c r="G4613" s="7">
        <v>40210</v>
      </c>
      <c r="H4613" s="16">
        <v>31569.9</v>
      </c>
      <c r="I4613" s="17">
        <f t="shared" si="296"/>
        <v>-1.0127228927865993E-2</v>
      </c>
      <c r="J4613" s="18">
        <f t="shared" si="293"/>
        <v>0.1683987249216056</v>
      </c>
      <c r="K4613" s="139"/>
      <c r="M4613" s="93"/>
    </row>
    <row r="4614" spans="1:13">
      <c r="A4614" s="12">
        <f t="shared" si="294"/>
        <v>40237</v>
      </c>
      <c r="B4614" s="8">
        <v>40211</v>
      </c>
      <c r="C4614" s="3">
        <v>25.184000000000001</v>
      </c>
      <c r="D4614" s="143"/>
      <c r="F4614" s="11">
        <f t="shared" si="295"/>
        <v>40237</v>
      </c>
      <c r="G4614" s="7">
        <v>40211</v>
      </c>
      <c r="H4614" s="16">
        <v>32137.45</v>
      </c>
      <c r="I4614" s="17">
        <f t="shared" si="296"/>
        <v>1.7817881775199263E-2</v>
      </c>
      <c r="J4614" s="18">
        <f t="shared" si="293"/>
        <v>0.16888934387825766</v>
      </c>
      <c r="K4614" s="139"/>
      <c r="M4614" s="93"/>
    </row>
    <row r="4615" spans="1:13">
      <c r="A4615" s="12">
        <f t="shared" si="294"/>
        <v>40237</v>
      </c>
      <c r="B4615" s="8">
        <v>40212</v>
      </c>
      <c r="C4615" s="3">
        <v>23.997</v>
      </c>
      <c r="D4615" s="143"/>
      <c r="F4615" s="11">
        <f t="shared" si="295"/>
        <v>40237</v>
      </c>
      <c r="G4615" s="7">
        <v>40212</v>
      </c>
      <c r="H4615" s="16">
        <v>32433.39</v>
      </c>
      <c r="I4615" s="17">
        <f t="shared" si="296"/>
        <v>9.166430920073446E-3</v>
      </c>
      <c r="J4615" s="18">
        <f t="shared" si="293"/>
        <v>0.16960219118781131</v>
      </c>
      <c r="K4615" s="139"/>
      <c r="M4615" s="93"/>
    </row>
    <row r="4616" spans="1:13">
      <c r="A4616" s="12">
        <f t="shared" si="294"/>
        <v>40237</v>
      </c>
      <c r="B4616" s="8">
        <v>40213</v>
      </c>
      <c r="C4616" s="3">
        <v>23.786000000000001</v>
      </c>
      <c r="D4616" s="143"/>
      <c r="F4616" s="11">
        <f t="shared" si="295"/>
        <v>40237</v>
      </c>
      <c r="G4616" s="7">
        <v>40213</v>
      </c>
      <c r="H4616" s="16">
        <v>32251.94</v>
      </c>
      <c r="I4616" s="17">
        <f t="shared" si="296"/>
        <v>-5.6102512247136445E-3</v>
      </c>
      <c r="J4616" s="18">
        <f t="shared" si="293"/>
        <v>0.16918202949673564</v>
      </c>
      <c r="K4616" s="139"/>
      <c r="M4616" s="93"/>
    </row>
    <row r="4617" spans="1:13">
      <c r="A4617" s="12">
        <f t="shared" si="294"/>
        <v>40237</v>
      </c>
      <c r="B4617" s="8">
        <v>40214</v>
      </c>
      <c r="C4617" s="3">
        <v>25.667000000000002</v>
      </c>
      <c r="D4617" s="143"/>
      <c r="F4617" s="11">
        <f t="shared" si="295"/>
        <v>40237</v>
      </c>
      <c r="G4617" s="7">
        <v>40214</v>
      </c>
      <c r="H4617" s="16">
        <v>31531.42</v>
      </c>
      <c r="I4617" s="17">
        <f t="shared" si="296"/>
        <v>-2.2593687455241394E-2</v>
      </c>
      <c r="J4617" s="18">
        <f t="shared" si="293"/>
        <v>0.16965220623588756</v>
      </c>
      <c r="K4617" s="139"/>
      <c r="M4617" s="93"/>
    </row>
    <row r="4618" spans="1:13">
      <c r="A4618" s="12">
        <f t="shared" si="294"/>
        <v>40237</v>
      </c>
      <c r="B4618" s="8">
        <v>40217</v>
      </c>
      <c r="C4618" s="3">
        <v>26.510999999999999</v>
      </c>
      <c r="D4618" s="143"/>
      <c r="F4618" s="11">
        <f t="shared" si="295"/>
        <v>40237</v>
      </c>
      <c r="G4618" s="7">
        <v>40217</v>
      </c>
      <c r="H4618" s="16">
        <v>31582.55</v>
      </c>
      <c r="I4618" s="17">
        <f t="shared" si="296"/>
        <v>1.620243859972656E-3</v>
      </c>
      <c r="J4618" s="18">
        <f t="shared" si="293"/>
        <v>0.16936860668102738</v>
      </c>
      <c r="K4618" s="139"/>
      <c r="M4618" s="93"/>
    </row>
    <row r="4619" spans="1:13">
      <c r="A4619" s="12">
        <f t="shared" si="294"/>
        <v>40237</v>
      </c>
      <c r="B4619" s="8">
        <v>40218</v>
      </c>
      <c r="C4619" s="3">
        <v>26.536000000000001</v>
      </c>
      <c r="D4619" s="143"/>
      <c r="F4619" s="11">
        <f t="shared" si="295"/>
        <v>40237</v>
      </c>
      <c r="G4619" s="7">
        <v>40218</v>
      </c>
      <c r="H4619" s="16">
        <v>31473.21</v>
      </c>
      <c r="I4619" s="17">
        <f t="shared" si="296"/>
        <v>-3.4680450949782699E-3</v>
      </c>
      <c r="J4619" s="18">
        <f t="shared" si="293"/>
        <v>0.16931730259778818</v>
      </c>
      <c r="K4619" s="139"/>
      <c r="M4619" s="93"/>
    </row>
    <row r="4620" spans="1:13">
      <c r="A4620" s="12">
        <f t="shared" si="294"/>
        <v>40237</v>
      </c>
      <c r="B4620" s="8">
        <v>40219</v>
      </c>
      <c r="C4620" s="3">
        <v>25.518000000000001</v>
      </c>
      <c r="D4620" s="143"/>
      <c r="F4620" s="11">
        <f t="shared" si="295"/>
        <v>40237</v>
      </c>
      <c r="G4620" s="7">
        <v>40219</v>
      </c>
      <c r="H4620" s="16">
        <v>31534.55</v>
      </c>
      <c r="I4620" s="17">
        <f t="shared" si="296"/>
        <v>1.9470623738596382E-3</v>
      </c>
      <c r="J4620" s="18">
        <f t="shared" si="293"/>
        <v>0.16498783125449393</v>
      </c>
      <c r="K4620" s="139"/>
      <c r="M4620" s="93"/>
    </row>
    <row r="4621" spans="1:13">
      <c r="A4621" s="12">
        <f t="shared" si="294"/>
        <v>40237</v>
      </c>
      <c r="B4621" s="8">
        <v>40220</v>
      </c>
      <c r="C4621" s="3">
        <v>24.341999999999999</v>
      </c>
      <c r="D4621" s="143"/>
      <c r="F4621" s="11">
        <f t="shared" si="295"/>
        <v>40237</v>
      </c>
      <c r="G4621" s="7">
        <v>40220</v>
      </c>
      <c r="H4621" s="16">
        <v>31821.64</v>
      </c>
      <c r="I4621" s="17">
        <f t="shared" si="296"/>
        <v>9.0627913385980582E-3</v>
      </c>
      <c r="J4621" s="18">
        <f t="shared" si="293"/>
        <v>0.16364315789832343</v>
      </c>
      <c r="K4621" s="139"/>
      <c r="M4621" s="93"/>
    </row>
    <row r="4622" spans="1:13">
      <c r="A4622" s="12">
        <f t="shared" si="294"/>
        <v>40237</v>
      </c>
      <c r="B4622" s="8">
        <v>40221</v>
      </c>
      <c r="C4622" s="3">
        <v>23.245000000000001</v>
      </c>
      <c r="D4622" s="143"/>
      <c r="F4622" s="11">
        <f t="shared" si="295"/>
        <v>40237</v>
      </c>
      <c r="G4622" s="7">
        <v>40221</v>
      </c>
      <c r="H4622" s="16">
        <v>31873.57</v>
      </c>
      <c r="I4622" s="17">
        <f t="shared" si="296"/>
        <v>1.6305782336189466E-3</v>
      </c>
      <c r="J4622" s="18">
        <f t="shared" si="293"/>
        <v>0.16360801376457793</v>
      </c>
      <c r="K4622" s="139"/>
      <c r="M4622" s="93"/>
    </row>
    <row r="4623" spans="1:13">
      <c r="A4623" s="12">
        <f t="shared" si="294"/>
        <v>40237</v>
      </c>
      <c r="B4623" s="8">
        <v>40224</v>
      </c>
      <c r="C4623" s="3">
        <v>24.361000000000001</v>
      </c>
      <c r="D4623" s="143"/>
      <c r="F4623" s="11">
        <f t="shared" si="295"/>
        <v>40237</v>
      </c>
      <c r="G4623" s="7">
        <v>40224</v>
      </c>
      <c r="H4623" s="16">
        <v>31813.53</v>
      </c>
      <c r="I4623" s="17">
        <f t="shared" si="296"/>
        <v>-1.8854687303020785E-3</v>
      </c>
      <c r="J4623" s="18">
        <f t="shared" si="293"/>
        <v>0.16358479105857263</v>
      </c>
      <c r="K4623" s="139"/>
      <c r="M4623" s="93"/>
    </row>
    <row r="4624" spans="1:13">
      <c r="A4624" s="12">
        <f t="shared" si="294"/>
        <v>40237</v>
      </c>
      <c r="B4624" s="8">
        <v>40225</v>
      </c>
      <c r="C4624" s="3">
        <v>24.021999999999998</v>
      </c>
      <c r="D4624" s="143"/>
      <c r="F4624" s="11">
        <f t="shared" si="295"/>
        <v>40237</v>
      </c>
      <c r="G4624" s="7">
        <v>40225</v>
      </c>
      <c r="H4624" s="16">
        <v>31973.64</v>
      </c>
      <c r="I4624" s="17">
        <f t="shared" si="296"/>
        <v>5.0201423344306143E-3</v>
      </c>
      <c r="J4624" s="18">
        <f t="shared" si="293"/>
        <v>0.1629903642803617</v>
      </c>
      <c r="K4624" s="139"/>
      <c r="M4624" s="93"/>
    </row>
    <row r="4625" spans="1:13">
      <c r="A4625" s="12">
        <f t="shared" si="294"/>
        <v>40237</v>
      </c>
      <c r="B4625" s="8">
        <v>40226</v>
      </c>
      <c r="C4625" s="3">
        <v>21.111999999999998</v>
      </c>
      <c r="D4625" s="143"/>
      <c r="F4625" s="11">
        <f t="shared" si="295"/>
        <v>40237</v>
      </c>
      <c r="G4625" s="7">
        <v>40226</v>
      </c>
      <c r="H4625" s="16">
        <v>32673.55</v>
      </c>
      <c r="I4625" s="17">
        <f t="shared" si="296"/>
        <v>2.1654068759781805E-2</v>
      </c>
      <c r="J4625" s="18">
        <f t="shared" si="293"/>
        <v>0.1663102689712028</v>
      </c>
      <c r="K4625" s="139"/>
      <c r="M4625" s="93"/>
    </row>
    <row r="4626" spans="1:13">
      <c r="A4626" s="12">
        <f t="shared" si="294"/>
        <v>40237</v>
      </c>
      <c r="B4626" s="8">
        <v>40227</v>
      </c>
      <c r="C4626" s="3">
        <v>21.739000000000001</v>
      </c>
      <c r="D4626" s="143"/>
      <c r="F4626" s="11">
        <f t="shared" si="295"/>
        <v>40237</v>
      </c>
      <c r="G4626" s="7">
        <v>40227</v>
      </c>
      <c r="H4626" s="16">
        <v>32584.93</v>
      </c>
      <c r="I4626" s="17">
        <f t="shared" si="296"/>
        <v>-2.7159705367153356E-3</v>
      </c>
      <c r="J4626" s="18">
        <f t="shared" si="293"/>
        <v>0.16603187576287215</v>
      </c>
      <c r="K4626" s="139"/>
      <c r="M4626" s="93"/>
    </row>
    <row r="4627" spans="1:13">
      <c r="A4627" s="12">
        <f t="shared" si="294"/>
        <v>40237</v>
      </c>
      <c r="B4627" s="8">
        <v>40228</v>
      </c>
      <c r="C4627" s="3">
        <v>22.559000000000001</v>
      </c>
      <c r="D4627" s="143"/>
      <c r="F4627" s="11">
        <f t="shared" si="295"/>
        <v>40237</v>
      </c>
      <c r="G4627" s="7">
        <v>40228</v>
      </c>
      <c r="H4627" s="16">
        <v>32447.34</v>
      </c>
      <c r="I4627" s="17">
        <f t="shared" si="296"/>
        <v>-4.2314440291579495E-3</v>
      </c>
      <c r="J4627" s="18">
        <f t="shared" si="293"/>
        <v>0.16599807756881077</v>
      </c>
      <c r="K4627" s="139"/>
      <c r="M4627" s="93"/>
    </row>
    <row r="4628" spans="1:13">
      <c r="A4628" s="12">
        <f t="shared" si="294"/>
        <v>40237</v>
      </c>
      <c r="B4628" s="8">
        <v>40231</v>
      </c>
      <c r="C4628" s="3">
        <v>21.695</v>
      </c>
      <c r="D4628" s="143"/>
      <c r="F4628" s="11">
        <f t="shared" si="295"/>
        <v>40237</v>
      </c>
      <c r="G4628" s="7">
        <v>40231</v>
      </c>
      <c r="H4628" s="16">
        <v>33080.089999999997</v>
      </c>
      <c r="I4628" s="17">
        <f t="shared" si="296"/>
        <v>1.9313123303769632E-2</v>
      </c>
      <c r="J4628" s="18">
        <f t="shared" si="293"/>
        <v>0.16854462447824392</v>
      </c>
      <c r="K4628" s="139"/>
      <c r="M4628" s="93"/>
    </row>
    <row r="4629" spans="1:13">
      <c r="A4629" s="12">
        <f t="shared" si="294"/>
        <v>40237</v>
      </c>
      <c r="B4629" s="8">
        <v>40232</v>
      </c>
      <c r="C4629" s="3">
        <v>20.472999999999999</v>
      </c>
      <c r="D4629" s="143"/>
      <c r="F4629" s="11">
        <f t="shared" si="295"/>
        <v>40237</v>
      </c>
      <c r="G4629" s="7">
        <v>40232</v>
      </c>
      <c r="H4629" s="16">
        <v>33123.14</v>
      </c>
      <c r="I4629" s="17">
        <f t="shared" si="296"/>
        <v>1.3005409575311607E-3</v>
      </c>
      <c r="J4629" s="18">
        <f t="shared" si="293"/>
        <v>0.16750536569880359</v>
      </c>
      <c r="K4629" s="139"/>
      <c r="M4629" s="93"/>
    </row>
    <row r="4630" spans="1:13">
      <c r="A4630" s="12">
        <f t="shared" si="294"/>
        <v>40237</v>
      </c>
      <c r="B4630" s="8">
        <v>40233</v>
      </c>
      <c r="C4630" s="3">
        <v>22.428000000000001</v>
      </c>
      <c r="D4630" s="143"/>
      <c r="F4630" s="11">
        <f t="shared" si="295"/>
        <v>40237</v>
      </c>
      <c r="G4630" s="7">
        <v>40233</v>
      </c>
      <c r="H4630" s="16">
        <v>32650.81</v>
      </c>
      <c r="I4630" s="17">
        <f t="shared" si="296"/>
        <v>-1.436246779595036E-2</v>
      </c>
      <c r="J4630" s="18">
        <f t="shared" si="293"/>
        <v>0.1691704325090278</v>
      </c>
      <c r="K4630" s="139"/>
      <c r="M4630" s="93"/>
    </row>
    <row r="4631" spans="1:13">
      <c r="A4631" s="12">
        <f t="shared" si="294"/>
        <v>40237</v>
      </c>
      <c r="B4631" s="8">
        <v>40234</v>
      </c>
      <c r="C4631" s="3">
        <v>23.375</v>
      </c>
      <c r="D4631" s="143"/>
      <c r="F4631" s="11">
        <f t="shared" si="295"/>
        <v>40237</v>
      </c>
      <c r="G4631" s="7">
        <v>40234</v>
      </c>
      <c r="H4631" s="16">
        <v>32266.95</v>
      </c>
      <c r="I4631" s="17">
        <f t="shared" si="296"/>
        <v>-1.1826177422911944E-2</v>
      </c>
      <c r="J4631" s="18">
        <f t="shared" si="293"/>
        <v>0.17006905679263137</v>
      </c>
      <c r="K4631" s="139"/>
      <c r="M4631" s="93"/>
    </row>
    <row r="4632" spans="1:13">
      <c r="A4632" s="12">
        <f t="shared" si="294"/>
        <v>40237</v>
      </c>
      <c r="B4632" s="8">
        <v>40235</v>
      </c>
      <c r="C4632" s="3">
        <v>21.308</v>
      </c>
      <c r="D4632" s="143"/>
      <c r="F4632" s="11">
        <f t="shared" si="295"/>
        <v>40237</v>
      </c>
      <c r="G4632" s="7">
        <v>40235</v>
      </c>
      <c r="H4632" s="16">
        <v>32579.06</v>
      </c>
      <c r="I4632" s="17">
        <f t="shared" si="296"/>
        <v>9.626264133589536E-3</v>
      </c>
      <c r="J4632" s="18">
        <f t="shared" si="293"/>
        <v>0.17007603734534552</v>
      </c>
      <c r="K4632" s="139"/>
      <c r="M4632" s="93"/>
    </row>
    <row r="4633" spans="1:13">
      <c r="A4633" s="12">
        <f t="shared" si="294"/>
        <v>40268</v>
      </c>
      <c r="B4633" s="8">
        <v>40238</v>
      </c>
      <c r="C4633" s="3">
        <v>20.992999999999999</v>
      </c>
      <c r="D4633" s="143"/>
      <c r="F4633" s="11">
        <f t="shared" si="295"/>
        <v>40268</v>
      </c>
      <c r="G4633" s="7">
        <v>40238</v>
      </c>
      <c r="H4633" s="16">
        <v>32997.360000000001</v>
      </c>
      <c r="I4633" s="17">
        <f t="shared" si="296"/>
        <v>1.2757807565115509E-2</v>
      </c>
      <c r="J4633" s="18">
        <f t="shared" si="293"/>
        <v>0.17121364048202503</v>
      </c>
      <c r="K4633" s="139"/>
      <c r="M4633" s="93"/>
    </row>
    <row r="4634" spans="1:13">
      <c r="A4634" s="12">
        <f t="shared" si="294"/>
        <v>40268</v>
      </c>
      <c r="B4634" s="8">
        <v>40239</v>
      </c>
      <c r="C4634" s="3">
        <v>20.83</v>
      </c>
      <c r="D4634" s="143"/>
      <c r="F4634" s="11">
        <f t="shared" si="295"/>
        <v>40268</v>
      </c>
      <c r="G4634" s="7">
        <v>40239</v>
      </c>
      <c r="H4634" s="16">
        <v>33122.660000000003</v>
      </c>
      <c r="I4634" s="17">
        <f t="shared" si="296"/>
        <v>3.7900820354138773E-3</v>
      </c>
      <c r="J4634" s="18">
        <f t="shared" si="293"/>
        <v>0.16922532054582046</v>
      </c>
      <c r="K4634" s="139"/>
      <c r="M4634" s="93"/>
    </row>
    <row r="4635" spans="1:13">
      <c r="A4635" s="12">
        <f t="shared" si="294"/>
        <v>40268</v>
      </c>
      <c r="B4635" s="8">
        <v>40240</v>
      </c>
      <c r="C4635" s="3">
        <v>20.204999999999998</v>
      </c>
      <c r="D4635" s="143"/>
      <c r="F4635" s="11">
        <f t="shared" si="295"/>
        <v>40268</v>
      </c>
      <c r="G4635" s="7">
        <v>40240</v>
      </c>
      <c r="H4635" s="16">
        <v>33398.99</v>
      </c>
      <c r="I4635" s="17">
        <f t="shared" si="296"/>
        <v>8.3080197027495147E-3</v>
      </c>
      <c r="J4635" s="18">
        <f t="shared" si="293"/>
        <v>0.16795600671917371</v>
      </c>
      <c r="K4635" s="139"/>
      <c r="M4635" s="93"/>
    </row>
    <row r="4636" spans="1:13">
      <c r="A4636" s="12">
        <f t="shared" si="294"/>
        <v>40268</v>
      </c>
      <c r="B4636" s="8">
        <v>40241</v>
      </c>
      <c r="C4636" s="3">
        <v>19.986999999999998</v>
      </c>
      <c r="D4636" s="143"/>
      <c r="F4636" s="11">
        <f t="shared" si="295"/>
        <v>40268</v>
      </c>
      <c r="G4636" s="7">
        <v>40241</v>
      </c>
      <c r="H4636" s="16">
        <v>33512.92</v>
      </c>
      <c r="I4636" s="17">
        <f t="shared" si="296"/>
        <v>3.4053761161475407E-3</v>
      </c>
      <c r="J4636" s="18">
        <f t="shared" si="293"/>
        <v>0.16300343741467174</v>
      </c>
      <c r="K4636" s="139"/>
      <c r="M4636" s="93"/>
    </row>
    <row r="4637" spans="1:13">
      <c r="A4637" s="12">
        <f t="shared" si="294"/>
        <v>40268</v>
      </c>
      <c r="B4637" s="8">
        <v>40242</v>
      </c>
      <c r="C4637" s="3">
        <v>18.170000000000002</v>
      </c>
      <c r="D4637" s="143"/>
      <c r="F4637" s="11">
        <f t="shared" si="295"/>
        <v>40268</v>
      </c>
      <c r="G4637" s="7">
        <v>40242</v>
      </c>
      <c r="H4637" s="16">
        <v>33632.74</v>
      </c>
      <c r="I4637" s="17">
        <f t="shared" si="296"/>
        <v>3.5689611862850957E-3</v>
      </c>
      <c r="J4637" s="18">
        <f t="shared" ref="J4637:J4700" si="297">IF(ISNUMBER(I4637),STDEV(I4548:I4637)*SQRT(252),"")</f>
        <v>0.16131139221241214</v>
      </c>
      <c r="K4637" s="139"/>
      <c r="M4637" s="93"/>
    </row>
    <row r="4638" spans="1:13">
      <c r="A4638" s="12">
        <f t="shared" si="294"/>
        <v>40268</v>
      </c>
      <c r="B4638" s="8">
        <v>40245</v>
      </c>
      <c r="C4638" s="3">
        <v>19.039000000000001</v>
      </c>
      <c r="D4638" s="143"/>
      <c r="F4638" s="11">
        <f t="shared" si="295"/>
        <v>40268</v>
      </c>
      <c r="G4638" s="7">
        <v>40245</v>
      </c>
      <c r="H4638" s="16">
        <v>33919.29</v>
      </c>
      <c r="I4638" s="17">
        <f t="shared" si="296"/>
        <v>8.483881793953988E-3</v>
      </c>
      <c r="J4638" s="18">
        <f t="shared" si="297"/>
        <v>0.15716083173966644</v>
      </c>
      <c r="K4638" s="139"/>
      <c r="M4638" s="93"/>
    </row>
    <row r="4639" spans="1:13">
      <c r="A4639" s="12">
        <f t="shared" si="294"/>
        <v>40268</v>
      </c>
      <c r="B4639" s="8">
        <v>40246</v>
      </c>
      <c r="C4639" s="3">
        <v>17.347000000000001</v>
      </c>
      <c r="D4639" s="143"/>
      <c r="F4639" s="11">
        <f t="shared" si="295"/>
        <v>40268</v>
      </c>
      <c r="G4639" s="7">
        <v>40246</v>
      </c>
      <c r="H4639" s="16">
        <v>34012.730000000003</v>
      </c>
      <c r="I4639" s="17">
        <f t="shared" si="296"/>
        <v>2.7509872054135285E-3</v>
      </c>
      <c r="J4639" s="18">
        <f t="shared" si="297"/>
        <v>0.15711941448154532</v>
      </c>
      <c r="K4639" s="139"/>
      <c r="M4639" s="93"/>
    </row>
    <row r="4640" spans="1:13">
      <c r="A4640" s="12">
        <f t="shared" si="294"/>
        <v>40268</v>
      </c>
      <c r="B4640" s="8">
        <v>40247</v>
      </c>
      <c r="C4640" s="3">
        <v>18.891999999999999</v>
      </c>
      <c r="D4640" s="143"/>
      <c r="F4640" s="11">
        <f t="shared" si="295"/>
        <v>40268</v>
      </c>
      <c r="G4640" s="7">
        <v>40247</v>
      </c>
      <c r="H4640" s="16">
        <v>34014.230000000003</v>
      </c>
      <c r="I4640" s="17">
        <f t="shared" si="296"/>
        <v>4.4100162648446829E-5</v>
      </c>
      <c r="J4640" s="18">
        <f t="shared" si="297"/>
        <v>0.15711401576688608</v>
      </c>
      <c r="K4640" s="139"/>
      <c r="M4640" s="93"/>
    </row>
    <row r="4641" spans="1:13">
      <c r="A4641" s="12">
        <f t="shared" si="294"/>
        <v>40268</v>
      </c>
      <c r="B4641" s="8">
        <v>40248</v>
      </c>
      <c r="C4641" s="3">
        <v>17.742000000000001</v>
      </c>
      <c r="D4641" s="143"/>
      <c r="F4641" s="11">
        <f t="shared" si="295"/>
        <v>40268</v>
      </c>
      <c r="G4641" s="7">
        <v>40248</v>
      </c>
      <c r="H4641" s="16">
        <v>33973.19</v>
      </c>
      <c r="I4641" s="17">
        <f t="shared" si="296"/>
        <v>-1.2072823173686208E-3</v>
      </c>
      <c r="J4641" s="18">
        <f t="shared" si="297"/>
        <v>0.15674413627968678</v>
      </c>
      <c r="K4641" s="139"/>
      <c r="M4641" s="93"/>
    </row>
    <row r="4642" spans="1:13">
      <c r="A4642" s="12">
        <f t="shared" si="294"/>
        <v>40268</v>
      </c>
      <c r="B4642" s="8">
        <v>40249</v>
      </c>
      <c r="C4642" s="3">
        <v>17.997999999999998</v>
      </c>
      <c r="D4642" s="143"/>
      <c r="F4642" s="11">
        <f t="shared" si="295"/>
        <v>40268</v>
      </c>
      <c r="G4642" s="7">
        <v>40249</v>
      </c>
      <c r="H4642" s="16">
        <v>34008.17</v>
      </c>
      <c r="I4642" s="17">
        <f t="shared" si="296"/>
        <v>1.0291057162478915E-3</v>
      </c>
      <c r="J4642" s="18">
        <f t="shared" si="297"/>
        <v>0.15371071355710017</v>
      </c>
      <c r="K4642" s="139"/>
      <c r="M4642" s="93"/>
    </row>
    <row r="4643" spans="1:13">
      <c r="A4643" s="12">
        <f t="shared" si="294"/>
        <v>40268</v>
      </c>
      <c r="B4643" s="8">
        <v>40252</v>
      </c>
      <c r="C4643" s="3">
        <v>17.901</v>
      </c>
      <c r="D4643" s="143"/>
      <c r="F4643" s="11">
        <f t="shared" si="295"/>
        <v>40268</v>
      </c>
      <c r="G4643" s="7">
        <v>40252</v>
      </c>
      <c r="H4643" s="16">
        <v>33771.75</v>
      </c>
      <c r="I4643" s="17">
        <f t="shared" si="296"/>
        <v>-6.9761356699674509E-3</v>
      </c>
      <c r="J4643" s="18">
        <f t="shared" si="297"/>
        <v>0.15094904837019862</v>
      </c>
      <c r="K4643" s="139"/>
      <c r="M4643" s="93"/>
    </row>
    <row r="4644" spans="1:13">
      <c r="A4644" s="12">
        <f t="shared" si="294"/>
        <v>40268</v>
      </c>
      <c r="B4644" s="8">
        <v>40253</v>
      </c>
      <c r="C4644" s="3">
        <v>18.887</v>
      </c>
      <c r="D4644" s="143"/>
      <c r="F4644" s="11">
        <f t="shared" si="295"/>
        <v>40268</v>
      </c>
      <c r="G4644" s="7">
        <v>40253</v>
      </c>
      <c r="H4644" s="16">
        <v>33867.449999999997</v>
      </c>
      <c r="I4644" s="17">
        <f t="shared" si="296"/>
        <v>2.8297219322055466E-3</v>
      </c>
      <c r="J4644" s="18">
        <f t="shared" si="297"/>
        <v>0.14964924758200465</v>
      </c>
      <c r="K4644" s="139"/>
      <c r="M4644" s="93"/>
    </row>
    <row r="4645" spans="1:13">
      <c r="A4645" s="12">
        <f t="shared" si="294"/>
        <v>40268</v>
      </c>
      <c r="B4645" s="8">
        <v>40254</v>
      </c>
      <c r="C4645" s="3">
        <v>17.065999999999999</v>
      </c>
      <c r="D4645" s="143"/>
      <c r="F4645" s="11">
        <f t="shared" si="295"/>
        <v>40268</v>
      </c>
      <c r="G4645" s="7">
        <v>40254</v>
      </c>
      <c r="H4645" s="16">
        <v>34262.199999999997</v>
      </c>
      <c r="I4645" s="17">
        <f t="shared" si="296"/>
        <v>1.1588329532038422E-2</v>
      </c>
      <c r="J4645" s="18">
        <f t="shared" si="297"/>
        <v>0.1506220867311224</v>
      </c>
      <c r="K4645" s="139"/>
      <c r="M4645" s="93"/>
    </row>
    <row r="4646" spans="1:13">
      <c r="A4646" s="12">
        <f t="shared" ref="A4646:A4709" si="298">EOMONTH(B4646,0)</f>
        <v>40268</v>
      </c>
      <c r="B4646" s="8">
        <v>40255</v>
      </c>
      <c r="C4646" s="3">
        <v>16.994999999999997</v>
      </c>
      <c r="D4646" s="143"/>
      <c r="F4646" s="11">
        <f t="shared" si="295"/>
        <v>40268</v>
      </c>
      <c r="G4646" s="7">
        <v>40255</v>
      </c>
      <c r="H4646" s="16">
        <v>34333.279999999999</v>
      </c>
      <c r="I4646" s="17">
        <f t="shared" si="296"/>
        <v>2.0724405001838458E-3</v>
      </c>
      <c r="J4646" s="18">
        <f t="shared" si="297"/>
        <v>0.15059974371973439</v>
      </c>
      <c r="K4646" s="139"/>
      <c r="M4646" s="93"/>
    </row>
    <row r="4647" spans="1:13">
      <c r="A4647" s="12">
        <f t="shared" si="298"/>
        <v>40268</v>
      </c>
      <c r="B4647" s="8">
        <v>40256</v>
      </c>
      <c r="C4647" s="3">
        <v>17.560000000000002</v>
      </c>
      <c r="D4647" s="143"/>
      <c r="F4647" s="11">
        <f t="shared" si="295"/>
        <v>40268</v>
      </c>
      <c r="G4647" s="7">
        <v>40256</v>
      </c>
      <c r="H4647" s="16">
        <v>34399.660000000003</v>
      </c>
      <c r="I4647" s="17">
        <f t="shared" si="296"/>
        <v>1.9315344473170781E-3</v>
      </c>
      <c r="J4647" s="18">
        <f t="shared" si="297"/>
        <v>0.15005241201957931</v>
      </c>
      <c r="K4647" s="139"/>
      <c r="M4647" s="93"/>
    </row>
    <row r="4648" spans="1:13">
      <c r="A4648" s="12">
        <f t="shared" si="298"/>
        <v>40268</v>
      </c>
      <c r="B4648" s="8">
        <v>40259</v>
      </c>
      <c r="C4648" s="3">
        <v>19.007999999999999</v>
      </c>
      <c r="D4648" s="143"/>
      <c r="F4648" s="11">
        <f t="shared" si="295"/>
        <v>40268</v>
      </c>
      <c r="G4648" s="7">
        <v>40259</v>
      </c>
      <c r="H4648" s="16">
        <v>34119.910000000003</v>
      </c>
      <c r="I4648" s="17">
        <f t="shared" si="296"/>
        <v>-8.1655957386994032E-3</v>
      </c>
      <c r="J4648" s="18">
        <f t="shared" si="297"/>
        <v>0.14983713201301499</v>
      </c>
      <c r="K4648" s="139"/>
      <c r="M4648" s="93"/>
    </row>
    <row r="4649" spans="1:13">
      <c r="A4649" s="12">
        <f t="shared" si="298"/>
        <v>40268</v>
      </c>
      <c r="B4649" s="8">
        <v>40260</v>
      </c>
      <c r="C4649" s="3">
        <v>18.140999999999998</v>
      </c>
      <c r="D4649" s="143"/>
      <c r="F4649" s="11">
        <f t="shared" si="295"/>
        <v>40268</v>
      </c>
      <c r="G4649" s="7">
        <v>40260</v>
      </c>
      <c r="H4649" s="16">
        <v>34438.58</v>
      </c>
      <c r="I4649" s="17">
        <f t="shared" si="296"/>
        <v>9.2963627120280362E-3</v>
      </c>
      <c r="J4649" s="18">
        <f t="shared" si="297"/>
        <v>0.15026794039755106</v>
      </c>
      <c r="K4649" s="139"/>
      <c r="M4649" s="93"/>
    </row>
    <row r="4650" spans="1:13">
      <c r="A4650" s="12">
        <f t="shared" si="298"/>
        <v>40268</v>
      </c>
      <c r="B4650" s="8">
        <v>40261</v>
      </c>
      <c r="C4650" s="3">
        <v>17.614000000000001</v>
      </c>
      <c r="D4650" s="143"/>
      <c r="F4650" s="11">
        <f t="shared" si="295"/>
        <v>40268</v>
      </c>
      <c r="G4650" s="7">
        <v>40261</v>
      </c>
      <c r="H4650" s="16">
        <v>34555.18</v>
      </c>
      <c r="I4650" s="17">
        <f t="shared" si="296"/>
        <v>3.3800190338463881E-3</v>
      </c>
      <c r="J4650" s="18">
        <f t="shared" si="297"/>
        <v>0.15032506775268284</v>
      </c>
      <c r="K4650" s="139"/>
      <c r="M4650" s="93"/>
    </row>
    <row r="4651" spans="1:13">
      <c r="A4651" s="12">
        <f t="shared" si="298"/>
        <v>40268</v>
      </c>
      <c r="B4651" s="8">
        <v>40262</v>
      </c>
      <c r="C4651" s="3">
        <v>17.91</v>
      </c>
      <c r="D4651" s="143"/>
      <c r="F4651" s="11">
        <f t="shared" si="295"/>
        <v>40268</v>
      </c>
      <c r="G4651" s="7">
        <v>40262</v>
      </c>
      <c r="H4651" s="16">
        <v>34514.99</v>
      </c>
      <c r="I4651" s="17">
        <f t="shared" si="296"/>
        <v>-1.1637441904596209E-3</v>
      </c>
      <c r="J4651" s="18">
        <f t="shared" si="297"/>
        <v>0.15032040134076555</v>
      </c>
      <c r="K4651" s="139"/>
      <c r="M4651" s="93"/>
    </row>
    <row r="4652" spans="1:13">
      <c r="A4652" s="12">
        <f t="shared" si="298"/>
        <v>40268</v>
      </c>
      <c r="B4652" s="8">
        <v>40263</v>
      </c>
      <c r="C4652" s="3">
        <v>17.686</v>
      </c>
      <c r="D4652" s="143"/>
      <c r="F4652" s="11">
        <f t="shared" si="295"/>
        <v>40268</v>
      </c>
      <c r="G4652" s="7">
        <v>40263</v>
      </c>
      <c r="H4652" s="16">
        <v>34601.78</v>
      </c>
      <c r="I4652" s="17">
        <f t="shared" si="296"/>
        <v>2.5114034008371661E-3</v>
      </c>
      <c r="J4652" s="18">
        <f t="shared" si="297"/>
        <v>0.14850610509320566</v>
      </c>
      <c r="K4652" s="139"/>
      <c r="M4652" s="93"/>
    </row>
    <row r="4653" spans="1:13">
      <c r="A4653" s="12">
        <f t="shared" si="298"/>
        <v>40268</v>
      </c>
      <c r="B4653" s="8">
        <v>40266</v>
      </c>
      <c r="C4653" s="3">
        <v>19.018999999999998</v>
      </c>
      <c r="D4653" s="143"/>
      <c r="F4653" s="11">
        <f t="shared" si="295"/>
        <v>40268</v>
      </c>
      <c r="G4653" s="7">
        <v>40266</v>
      </c>
      <c r="H4653" s="16">
        <v>34605.26</v>
      </c>
      <c r="I4653" s="17">
        <f t="shared" si="296"/>
        <v>1.0056780359155555E-4</v>
      </c>
      <c r="J4653" s="18">
        <f t="shared" si="297"/>
        <v>0.1481738825953621</v>
      </c>
      <c r="K4653" s="139"/>
      <c r="M4653" s="93"/>
    </row>
    <row r="4654" spans="1:13">
      <c r="A4654" s="12">
        <f t="shared" si="298"/>
        <v>40268</v>
      </c>
      <c r="B4654" s="8">
        <v>40267</v>
      </c>
      <c r="C4654" s="3">
        <v>17.532</v>
      </c>
      <c r="D4654" s="143"/>
      <c r="F4654" s="11">
        <f t="shared" si="295"/>
        <v>40268</v>
      </c>
      <c r="G4654" s="7">
        <v>40267</v>
      </c>
      <c r="H4654" s="16">
        <v>34742.18</v>
      </c>
      <c r="I4654" s="17">
        <f t="shared" si="296"/>
        <v>3.9488170844623688E-3</v>
      </c>
      <c r="J4654" s="18">
        <f t="shared" si="297"/>
        <v>0.14777259926513089</v>
      </c>
      <c r="K4654" s="139"/>
      <c r="M4654" s="93"/>
    </row>
    <row r="4655" spans="1:13">
      <c r="A4655" s="12">
        <f t="shared" si="298"/>
        <v>40268</v>
      </c>
      <c r="B4655" s="8">
        <v>40268</v>
      </c>
      <c r="C4655" s="3">
        <v>17.402000000000001</v>
      </c>
      <c r="D4655" s="143"/>
      <c r="F4655" s="11">
        <f t="shared" si="295"/>
        <v>40268</v>
      </c>
      <c r="G4655" s="7">
        <v>40268</v>
      </c>
      <c r="H4655" s="16">
        <v>34450.550000000003</v>
      </c>
      <c r="I4655" s="17">
        <f t="shared" si="296"/>
        <v>-8.429548216050296E-3</v>
      </c>
      <c r="J4655" s="18">
        <f t="shared" si="297"/>
        <v>0.14804640077130163</v>
      </c>
      <c r="K4655" s="139"/>
      <c r="M4655" s="93"/>
    </row>
    <row r="4656" spans="1:13">
      <c r="A4656" s="12">
        <f t="shared" si="298"/>
        <v>40298</v>
      </c>
      <c r="B4656" s="8">
        <v>40269</v>
      </c>
      <c r="C4656" s="3">
        <v>18.391999999999999</v>
      </c>
      <c r="D4656" s="143"/>
      <c r="F4656" s="11">
        <f t="shared" si="295"/>
        <v>40298</v>
      </c>
      <c r="G4656" s="7">
        <v>40269</v>
      </c>
      <c r="H4656" s="16">
        <v>34680.82</v>
      </c>
      <c r="I4656" s="17">
        <f t="shared" si="296"/>
        <v>6.6618338856924524E-3</v>
      </c>
      <c r="J4656" s="18">
        <f t="shared" si="297"/>
        <v>0.14828671026030257</v>
      </c>
      <c r="K4656" s="139"/>
      <c r="M4656" s="93"/>
    </row>
    <row r="4657" spans="1:13">
      <c r="A4657" s="12">
        <f t="shared" si="298"/>
        <v>40298</v>
      </c>
      <c r="B4657" s="8">
        <v>40270</v>
      </c>
      <c r="C4657" s="3">
        <v>17.391999999999999</v>
      </c>
      <c r="D4657" s="143"/>
      <c r="F4657" s="11">
        <f t="shared" si="295"/>
        <v>40298</v>
      </c>
      <c r="G4657" s="7">
        <v>40270</v>
      </c>
      <c r="H4657" s="16">
        <v>34681.82</v>
      </c>
      <c r="I4657" s="17">
        <f t="shared" si="296"/>
        <v>2.883396595244883E-5</v>
      </c>
      <c r="J4657" s="18">
        <f t="shared" si="297"/>
        <v>0.13932574137289852</v>
      </c>
      <c r="K4657" s="139"/>
      <c r="M4657" s="93"/>
    </row>
    <row r="4658" spans="1:13">
      <c r="A4658" s="12">
        <f t="shared" si="298"/>
        <v>40298</v>
      </c>
      <c r="B4658" s="8">
        <v>40273</v>
      </c>
      <c r="C4658" s="3">
        <v>18.391999999999999</v>
      </c>
      <c r="D4658" s="143"/>
      <c r="F4658" s="11">
        <f t="shared" si="295"/>
        <v>40298</v>
      </c>
      <c r="G4658" s="7">
        <v>40273</v>
      </c>
      <c r="H4658" s="16">
        <v>34683.82</v>
      </c>
      <c r="I4658" s="17">
        <f t="shared" si="296"/>
        <v>5.7665437832148484E-5</v>
      </c>
      <c r="J4658" s="18">
        <f t="shared" si="297"/>
        <v>0.13167259393483666</v>
      </c>
      <c r="K4658" s="139"/>
      <c r="M4658" s="93"/>
    </row>
    <row r="4659" spans="1:13">
      <c r="A4659" s="12">
        <f t="shared" si="298"/>
        <v>40298</v>
      </c>
      <c r="B4659" s="8">
        <v>40274</v>
      </c>
      <c r="C4659" s="3">
        <v>17.456</v>
      </c>
      <c r="D4659" s="143"/>
      <c r="F4659" s="11">
        <f t="shared" si="295"/>
        <v>40298</v>
      </c>
      <c r="G4659" s="7">
        <v>40274</v>
      </c>
      <c r="H4659" s="16">
        <v>35007.629999999997</v>
      </c>
      <c r="I4659" s="17">
        <f t="shared" si="296"/>
        <v>9.2927419422549722E-3</v>
      </c>
      <c r="J4659" s="18">
        <f t="shared" si="297"/>
        <v>0.13237111703778773</v>
      </c>
      <c r="K4659" s="139"/>
      <c r="M4659" s="93"/>
    </row>
    <row r="4660" spans="1:13">
      <c r="A4660" s="12">
        <f t="shared" si="298"/>
        <v>40298</v>
      </c>
      <c r="B4660" s="8">
        <v>40275</v>
      </c>
      <c r="C4660" s="3">
        <v>18.248999999999999</v>
      </c>
      <c r="D4660" s="143"/>
      <c r="F4660" s="11">
        <f t="shared" si="295"/>
        <v>40298</v>
      </c>
      <c r="G4660" s="7">
        <v>40275</v>
      </c>
      <c r="H4660" s="16">
        <v>35055.550000000003</v>
      </c>
      <c r="I4660" s="17">
        <f t="shared" si="296"/>
        <v>1.3679084355641931E-3</v>
      </c>
      <c r="J4660" s="18">
        <f t="shared" si="297"/>
        <v>0.13159696415596236</v>
      </c>
      <c r="K4660" s="139"/>
      <c r="M4660" s="93"/>
    </row>
    <row r="4661" spans="1:13">
      <c r="A4661" s="12">
        <f t="shared" si="298"/>
        <v>40298</v>
      </c>
      <c r="B4661" s="8">
        <v>40276</v>
      </c>
      <c r="C4661" s="3">
        <v>17.844999999999999</v>
      </c>
      <c r="D4661" s="143"/>
      <c r="F4661" s="11">
        <f t="shared" si="295"/>
        <v>40298</v>
      </c>
      <c r="G4661" s="7">
        <v>40276</v>
      </c>
      <c r="H4661" s="16">
        <v>34896.03</v>
      </c>
      <c r="I4661" s="17">
        <f t="shared" si="296"/>
        <v>-4.5608770101404506E-3</v>
      </c>
      <c r="J4661" s="18">
        <f t="shared" si="297"/>
        <v>0.13183695832942119</v>
      </c>
      <c r="K4661" s="139"/>
      <c r="M4661" s="93"/>
    </row>
    <row r="4662" spans="1:13">
      <c r="A4662" s="12">
        <f t="shared" si="298"/>
        <v>40298</v>
      </c>
      <c r="B4662" s="8">
        <v>40277</v>
      </c>
      <c r="C4662" s="3">
        <v>18.54</v>
      </c>
      <c r="D4662" s="143"/>
      <c r="F4662" s="11">
        <f t="shared" si="295"/>
        <v>40298</v>
      </c>
      <c r="G4662" s="7">
        <v>40277</v>
      </c>
      <c r="H4662" s="16">
        <v>34965.980000000003</v>
      </c>
      <c r="I4662" s="17">
        <f t="shared" si="296"/>
        <v>2.0025196347901991E-3</v>
      </c>
      <c r="J4662" s="18">
        <f t="shared" si="297"/>
        <v>0.12913621702595104</v>
      </c>
      <c r="K4662" s="139"/>
      <c r="M4662" s="93"/>
    </row>
    <row r="4663" spans="1:13">
      <c r="A4663" s="12">
        <f t="shared" si="298"/>
        <v>40298</v>
      </c>
      <c r="B4663" s="8">
        <v>40280</v>
      </c>
      <c r="C4663" s="3">
        <v>18.074000000000002</v>
      </c>
      <c r="D4663" s="143"/>
      <c r="F4663" s="11">
        <f t="shared" si="295"/>
        <v>40298</v>
      </c>
      <c r="G4663" s="7">
        <v>40280</v>
      </c>
      <c r="H4663" s="16">
        <v>35222.82</v>
      </c>
      <c r="I4663" s="17">
        <f t="shared" si="296"/>
        <v>7.3185792147975742E-3</v>
      </c>
      <c r="J4663" s="18">
        <f t="shared" si="297"/>
        <v>0.12916612520259113</v>
      </c>
      <c r="K4663" s="139"/>
      <c r="M4663" s="93"/>
    </row>
    <row r="4664" spans="1:13">
      <c r="A4664" s="12">
        <f t="shared" si="298"/>
        <v>40298</v>
      </c>
      <c r="B4664" s="8">
        <v>40281</v>
      </c>
      <c r="C4664" s="3">
        <v>19.305</v>
      </c>
      <c r="D4664" s="143"/>
      <c r="F4664" s="11">
        <f t="shared" si="295"/>
        <v>40298</v>
      </c>
      <c r="G4664" s="7">
        <v>40281</v>
      </c>
      <c r="H4664" s="16">
        <v>34994.11</v>
      </c>
      <c r="I4664" s="17">
        <f t="shared" si="296"/>
        <v>-6.5144063923795199E-3</v>
      </c>
      <c r="J4664" s="18">
        <f t="shared" si="297"/>
        <v>0.12970811858083497</v>
      </c>
      <c r="K4664" s="139"/>
      <c r="M4664" s="93"/>
    </row>
    <row r="4665" spans="1:13">
      <c r="A4665" s="12">
        <f t="shared" si="298"/>
        <v>40298</v>
      </c>
      <c r="B4665" s="8">
        <v>40282</v>
      </c>
      <c r="C4665" s="3">
        <v>17.789000000000001</v>
      </c>
      <c r="D4665" s="143"/>
      <c r="F4665" s="11">
        <f t="shared" si="295"/>
        <v>40298</v>
      </c>
      <c r="G4665" s="7">
        <v>40282</v>
      </c>
      <c r="H4665" s="16">
        <v>35297.26</v>
      </c>
      <c r="I4665" s="17">
        <f t="shared" si="296"/>
        <v>8.6255789165333944E-3</v>
      </c>
      <c r="J4665" s="18">
        <f t="shared" si="297"/>
        <v>0.12966393035571802</v>
      </c>
      <c r="K4665" s="139"/>
      <c r="M4665" s="93"/>
    </row>
    <row r="4666" spans="1:13">
      <c r="A4666" s="12">
        <f t="shared" si="298"/>
        <v>40298</v>
      </c>
      <c r="B4666" s="8">
        <v>40283</v>
      </c>
      <c r="C4666" s="3">
        <v>19.321000000000002</v>
      </c>
      <c r="D4666" s="143"/>
      <c r="F4666" s="11">
        <f t="shared" si="295"/>
        <v>40298</v>
      </c>
      <c r="G4666" s="7">
        <v>40283</v>
      </c>
      <c r="H4666" s="16">
        <v>35350.61</v>
      </c>
      <c r="I4666" s="17">
        <f t="shared" si="296"/>
        <v>1.5103076749823498E-3</v>
      </c>
      <c r="J4666" s="18">
        <f t="shared" si="297"/>
        <v>0.12901989163209229</v>
      </c>
      <c r="K4666" s="139"/>
      <c r="M4666" s="93"/>
    </row>
    <row r="4667" spans="1:13">
      <c r="A4667" s="12">
        <f t="shared" si="298"/>
        <v>40298</v>
      </c>
      <c r="B4667" s="8">
        <v>40284</v>
      </c>
      <c r="C4667" s="3">
        <v>20.02</v>
      </c>
      <c r="D4667" s="143"/>
      <c r="F4667" s="11">
        <f t="shared" si="295"/>
        <v>40298</v>
      </c>
      <c r="G4667" s="7">
        <v>40284</v>
      </c>
      <c r="H4667" s="16">
        <v>35226.57</v>
      </c>
      <c r="I4667" s="17">
        <f t="shared" si="296"/>
        <v>-3.5150207960513362E-3</v>
      </c>
      <c r="J4667" s="18">
        <f t="shared" si="297"/>
        <v>0.12895075557744567</v>
      </c>
      <c r="K4667" s="139"/>
      <c r="M4667" s="93"/>
    </row>
    <row r="4668" spans="1:13">
      <c r="A4668" s="12">
        <f t="shared" si="298"/>
        <v>40298</v>
      </c>
      <c r="B4668" s="8">
        <v>40287</v>
      </c>
      <c r="C4668" s="3">
        <v>21.948</v>
      </c>
      <c r="D4668" s="143"/>
      <c r="F4668" s="11">
        <f t="shared" si="295"/>
        <v>40298</v>
      </c>
      <c r="G4668" s="7">
        <v>40287</v>
      </c>
      <c r="H4668" s="16">
        <v>34733.839999999997</v>
      </c>
      <c r="I4668" s="17">
        <f t="shared" si="296"/>
        <v>-1.4086199532146263E-2</v>
      </c>
      <c r="J4668" s="18">
        <f t="shared" si="297"/>
        <v>0.13126528784338495</v>
      </c>
      <c r="K4668" s="139"/>
      <c r="M4668" s="93"/>
    </row>
    <row r="4669" spans="1:13">
      <c r="A4669" s="12">
        <f t="shared" si="298"/>
        <v>40298</v>
      </c>
      <c r="B4669" s="8">
        <v>40288</v>
      </c>
      <c r="C4669" s="3">
        <v>21.308</v>
      </c>
      <c r="D4669" s="143"/>
      <c r="F4669" s="11">
        <f t="shared" si="295"/>
        <v>40298</v>
      </c>
      <c r="G4669" s="7">
        <v>40288</v>
      </c>
      <c r="H4669" s="16">
        <v>34811.379999999997</v>
      </c>
      <c r="I4669" s="17">
        <f t="shared" si="296"/>
        <v>2.2299169412600709E-3</v>
      </c>
      <c r="J4669" s="18">
        <f t="shared" si="297"/>
        <v>0.13116211152514917</v>
      </c>
      <c r="K4669" s="139"/>
      <c r="M4669" s="93"/>
    </row>
    <row r="4670" spans="1:13">
      <c r="A4670" s="12">
        <f t="shared" si="298"/>
        <v>40298</v>
      </c>
      <c r="B4670" s="8">
        <v>40289</v>
      </c>
      <c r="C4670" s="3">
        <v>18.856000000000002</v>
      </c>
      <c r="D4670" s="143"/>
      <c r="F4670" s="11">
        <f t="shared" si="295"/>
        <v>40298</v>
      </c>
      <c r="G4670" s="7">
        <v>40289</v>
      </c>
      <c r="H4670" s="16">
        <v>35013.85</v>
      </c>
      <c r="I4670" s="17">
        <f t="shared" si="296"/>
        <v>5.7993526828023882E-3</v>
      </c>
      <c r="J4670" s="18">
        <f t="shared" si="297"/>
        <v>0.13131340058653693</v>
      </c>
      <c r="K4670" s="139"/>
      <c r="M4670" s="93"/>
    </row>
    <row r="4671" spans="1:13">
      <c r="A4671" s="12">
        <f t="shared" si="298"/>
        <v>40298</v>
      </c>
      <c r="B4671" s="8">
        <v>40290</v>
      </c>
      <c r="C4671" s="3">
        <v>20.994</v>
      </c>
      <c r="D4671" s="143"/>
      <c r="F4671" s="11">
        <f t="shared" si="295"/>
        <v>40298</v>
      </c>
      <c r="G4671" s="7">
        <v>40290</v>
      </c>
      <c r="H4671" s="16">
        <v>34680.5</v>
      </c>
      <c r="I4671" s="17">
        <f t="shared" si="296"/>
        <v>-9.5661281607507132E-3</v>
      </c>
      <c r="J4671" s="18">
        <f t="shared" si="297"/>
        <v>0.13244932597605932</v>
      </c>
      <c r="K4671" s="139"/>
      <c r="M4671" s="93"/>
    </row>
    <row r="4672" spans="1:13">
      <c r="A4672" s="12">
        <f t="shared" si="298"/>
        <v>40298</v>
      </c>
      <c r="B4672" s="8">
        <v>40291</v>
      </c>
      <c r="C4672" s="3">
        <v>21.547000000000001</v>
      </c>
      <c r="D4672" s="143"/>
      <c r="F4672" s="11">
        <f t="shared" si="295"/>
        <v>40298</v>
      </c>
      <c r="G4672" s="7">
        <v>40291</v>
      </c>
      <c r="H4672" s="16">
        <v>34498.42</v>
      </c>
      <c r="I4672" s="17">
        <f t="shared" si="296"/>
        <v>-5.2640434529825945E-3</v>
      </c>
      <c r="J4672" s="18">
        <f t="shared" si="297"/>
        <v>0.13258174033872019</v>
      </c>
      <c r="K4672" s="139"/>
      <c r="M4672" s="93"/>
    </row>
    <row r="4673" spans="1:13">
      <c r="A4673" s="12">
        <f t="shared" si="298"/>
        <v>40298</v>
      </c>
      <c r="B4673" s="8">
        <v>40294</v>
      </c>
      <c r="C4673" s="3">
        <v>20.547000000000001</v>
      </c>
      <c r="D4673" s="143"/>
      <c r="F4673" s="11">
        <f t="shared" si="295"/>
        <v>40298</v>
      </c>
      <c r="G4673" s="7">
        <v>40294</v>
      </c>
      <c r="H4673" s="16">
        <v>34500.42</v>
      </c>
      <c r="I4673" s="17">
        <f t="shared" si="296"/>
        <v>5.7971989110529942E-5</v>
      </c>
      <c r="J4673" s="18">
        <f t="shared" si="297"/>
        <v>0.13240502748145905</v>
      </c>
      <c r="K4673" s="139"/>
      <c r="M4673" s="93"/>
    </row>
    <row r="4674" spans="1:13">
      <c r="A4674" s="12">
        <f t="shared" si="298"/>
        <v>40298</v>
      </c>
      <c r="B4674" s="8">
        <v>40295</v>
      </c>
      <c r="C4674" s="3">
        <v>20.911000000000001</v>
      </c>
      <c r="D4674" s="143"/>
      <c r="F4674" s="11">
        <f t="shared" si="295"/>
        <v>40298</v>
      </c>
      <c r="G4674" s="7">
        <v>40295</v>
      </c>
      <c r="H4674" s="16">
        <v>34485.83</v>
      </c>
      <c r="I4674" s="17">
        <f t="shared" si="296"/>
        <v>-4.2298284708988725E-4</v>
      </c>
      <c r="J4674" s="18">
        <f t="shared" si="297"/>
        <v>0.13026723516836236</v>
      </c>
      <c r="K4674" s="139"/>
      <c r="M4674" s="93"/>
    </row>
    <row r="4675" spans="1:13">
      <c r="A4675" s="12">
        <f t="shared" si="298"/>
        <v>40298</v>
      </c>
      <c r="B4675" s="8">
        <v>40296</v>
      </c>
      <c r="C4675" s="3">
        <v>22.648</v>
      </c>
      <c r="D4675" s="143"/>
      <c r="F4675" s="11">
        <f t="shared" ref="F4675:F4738" si="299">EOMONTH(G4675,0)</f>
        <v>40298</v>
      </c>
      <c r="G4675" s="7">
        <v>40296</v>
      </c>
      <c r="H4675" s="16">
        <v>34086.050000000003</v>
      </c>
      <c r="I4675" s="17">
        <f t="shared" si="296"/>
        <v>-1.1660305349300055E-2</v>
      </c>
      <c r="J4675" s="18">
        <f t="shared" si="297"/>
        <v>0.13110181295183879</v>
      </c>
      <c r="K4675" s="139"/>
      <c r="M4675" s="93"/>
    </row>
    <row r="4676" spans="1:13">
      <c r="A4676" s="12">
        <f t="shared" si="298"/>
        <v>40298</v>
      </c>
      <c r="B4676" s="8">
        <v>40297</v>
      </c>
      <c r="C4676" s="3">
        <v>23.945</v>
      </c>
      <c r="D4676" s="143"/>
      <c r="F4676" s="11">
        <f t="shared" si="299"/>
        <v>40298</v>
      </c>
      <c r="G4676" s="7">
        <v>40297</v>
      </c>
      <c r="H4676" s="16">
        <v>33820.089999999997</v>
      </c>
      <c r="I4676" s="17">
        <f t="shared" ref="I4676:I4739" si="300">IF(AND(ISNUMBER(H4675),ISNUMBER(H4676)),LN(H4676/H4675)," ")</f>
        <v>-7.8332050657227443E-3</v>
      </c>
      <c r="J4676" s="18">
        <f t="shared" si="297"/>
        <v>0.13060891980369965</v>
      </c>
      <c r="K4676" s="139"/>
      <c r="M4676" s="93"/>
    </row>
    <row r="4677" spans="1:13">
      <c r="A4677" s="12">
        <f t="shared" si="298"/>
        <v>40298</v>
      </c>
      <c r="B4677" s="8">
        <v>40298</v>
      </c>
      <c r="C4677" s="3">
        <v>22.128</v>
      </c>
      <c r="D4677" s="143"/>
      <c r="F4677" s="11">
        <f t="shared" si="299"/>
        <v>40298</v>
      </c>
      <c r="G4677" s="7">
        <v>40298</v>
      </c>
      <c r="H4677" s="16">
        <v>33976.06</v>
      </c>
      <c r="I4677" s="17">
        <f t="shared" si="300"/>
        <v>4.6011543477043086E-3</v>
      </c>
      <c r="J4677" s="18">
        <f t="shared" si="297"/>
        <v>0.13082295842833203</v>
      </c>
      <c r="K4677" s="139"/>
      <c r="M4677" s="93"/>
    </row>
    <row r="4678" spans="1:13">
      <c r="A4678" s="12">
        <f t="shared" si="298"/>
        <v>40329</v>
      </c>
      <c r="B4678" s="8">
        <v>40301</v>
      </c>
      <c r="C4678" s="3">
        <v>22.719000000000001</v>
      </c>
      <c r="D4678" s="143"/>
      <c r="F4678" s="11">
        <f t="shared" si="299"/>
        <v>40329</v>
      </c>
      <c r="G4678" s="7">
        <v>40301</v>
      </c>
      <c r="H4678" s="16">
        <v>33820.25</v>
      </c>
      <c r="I4678" s="17">
        <f t="shared" si="300"/>
        <v>-4.5964234430398805E-3</v>
      </c>
      <c r="J4678" s="18">
        <f t="shared" si="297"/>
        <v>0.13106645783563017</v>
      </c>
      <c r="K4678" s="139"/>
      <c r="M4678" s="93"/>
    </row>
    <row r="4679" spans="1:13">
      <c r="A4679" s="12">
        <f t="shared" si="298"/>
        <v>40329</v>
      </c>
      <c r="B4679" s="8">
        <v>40302</v>
      </c>
      <c r="C4679" s="3">
        <v>24.123000000000001</v>
      </c>
      <c r="D4679" s="143"/>
      <c r="F4679" s="11">
        <f t="shared" si="299"/>
        <v>40329</v>
      </c>
      <c r="G4679" s="7">
        <v>40302</v>
      </c>
      <c r="H4679" s="16">
        <v>33482.21</v>
      </c>
      <c r="I4679" s="17">
        <f t="shared" si="300"/>
        <v>-1.0045482518123199E-2</v>
      </c>
      <c r="J4679" s="18">
        <f t="shared" si="297"/>
        <v>0.13078409363652327</v>
      </c>
      <c r="K4679" s="139"/>
      <c r="M4679" s="93"/>
    </row>
    <row r="4680" spans="1:13">
      <c r="A4680" s="12">
        <f t="shared" si="298"/>
        <v>40329</v>
      </c>
      <c r="B4680" s="8">
        <v>40303</v>
      </c>
      <c r="C4680" s="3">
        <v>25.423999999999999</v>
      </c>
      <c r="D4680" s="143"/>
      <c r="F4680" s="11">
        <f t="shared" si="299"/>
        <v>40329</v>
      </c>
      <c r="G4680" s="7">
        <v>40303</v>
      </c>
      <c r="H4680" s="16">
        <v>33036.410000000003</v>
      </c>
      <c r="I4680" s="17">
        <f t="shared" si="300"/>
        <v>-1.3403966425751009E-2</v>
      </c>
      <c r="J4680" s="18">
        <f t="shared" si="297"/>
        <v>0.13261039559742774</v>
      </c>
      <c r="K4680" s="139"/>
      <c r="M4680" s="93"/>
    </row>
    <row r="4681" spans="1:13">
      <c r="A4681" s="12">
        <f t="shared" si="298"/>
        <v>40329</v>
      </c>
      <c r="B4681" s="8">
        <v>40304</v>
      </c>
      <c r="C4681" s="3">
        <v>27.495000000000001</v>
      </c>
      <c r="D4681" s="143"/>
      <c r="F4681" s="11">
        <f t="shared" si="299"/>
        <v>40329</v>
      </c>
      <c r="G4681" s="7">
        <v>40304</v>
      </c>
      <c r="H4681" s="16">
        <v>32361.95</v>
      </c>
      <c r="I4681" s="17">
        <f t="shared" si="300"/>
        <v>-2.0626936620450096E-2</v>
      </c>
      <c r="J4681" s="18">
        <f t="shared" si="297"/>
        <v>0.1362322190339133</v>
      </c>
      <c r="K4681" s="139"/>
      <c r="M4681" s="93"/>
    </row>
    <row r="4682" spans="1:13">
      <c r="A4682" s="12">
        <f t="shared" si="298"/>
        <v>40329</v>
      </c>
      <c r="B4682" s="8">
        <v>40305</v>
      </c>
      <c r="C4682" s="3">
        <v>30.876000000000001</v>
      </c>
      <c r="D4682" s="143"/>
      <c r="F4682" s="11">
        <f t="shared" si="299"/>
        <v>40329</v>
      </c>
      <c r="G4682" s="7">
        <v>40305</v>
      </c>
      <c r="H4682" s="16">
        <v>31709.15</v>
      </c>
      <c r="I4682" s="17">
        <f t="shared" si="300"/>
        <v>-2.0378067187655675E-2</v>
      </c>
      <c r="J4682" s="18">
        <f t="shared" si="297"/>
        <v>0.14020948349711745</v>
      </c>
      <c r="K4682" s="139"/>
      <c r="M4682" s="93"/>
    </row>
    <row r="4683" spans="1:13">
      <c r="A4683" s="12">
        <f t="shared" si="298"/>
        <v>40329</v>
      </c>
      <c r="B4683" s="8">
        <v>40308</v>
      </c>
      <c r="C4683" s="3">
        <v>29.341999999999999</v>
      </c>
      <c r="D4683" s="143"/>
      <c r="F4683" s="11">
        <f t="shared" si="299"/>
        <v>40329</v>
      </c>
      <c r="G4683" s="7">
        <v>40308</v>
      </c>
      <c r="H4683" s="16">
        <v>32560.85</v>
      </c>
      <c r="I4683" s="17">
        <f t="shared" si="300"/>
        <v>2.6505363677870885E-2</v>
      </c>
      <c r="J4683" s="18">
        <f t="shared" si="297"/>
        <v>0.14743041118081074</v>
      </c>
      <c r="K4683" s="139"/>
      <c r="M4683" s="93"/>
    </row>
    <row r="4684" spans="1:13">
      <c r="A4684" s="12">
        <f t="shared" si="298"/>
        <v>40329</v>
      </c>
      <c r="B4684" s="8">
        <v>40309</v>
      </c>
      <c r="C4684" s="3">
        <v>28.678000000000001</v>
      </c>
      <c r="D4684" s="143"/>
      <c r="F4684" s="11">
        <f t="shared" si="299"/>
        <v>40329</v>
      </c>
      <c r="G4684" s="7">
        <v>40309</v>
      </c>
      <c r="H4684" s="16">
        <v>32193.21</v>
      </c>
      <c r="I4684" s="17">
        <f t="shared" si="300"/>
        <v>-1.1355085695666109E-2</v>
      </c>
      <c r="J4684" s="18">
        <f t="shared" si="297"/>
        <v>0.14750032095282237</v>
      </c>
      <c r="K4684" s="139"/>
      <c r="M4684" s="93"/>
    </row>
    <row r="4685" spans="1:13">
      <c r="A4685" s="12">
        <f t="shared" si="298"/>
        <v>40329</v>
      </c>
      <c r="B4685" s="8">
        <v>40310</v>
      </c>
      <c r="C4685" s="3">
        <v>29.167999999999999</v>
      </c>
      <c r="D4685" s="143"/>
      <c r="F4685" s="11">
        <f t="shared" si="299"/>
        <v>40329</v>
      </c>
      <c r="G4685" s="7">
        <v>40310</v>
      </c>
      <c r="H4685" s="16">
        <v>32371.94</v>
      </c>
      <c r="I4685" s="17">
        <f t="shared" si="300"/>
        <v>5.5364374291034715E-3</v>
      </c>
      <c r="J4685" s="18">
        <f t="shared" si="297"/>
        <v>0.14787187352267028</v>
      </c>
      <c r="K4685" s="139"/>
      <c r="M4685" s="93"/>
    </row>
    <row r="4686" spans="1:13">
      <c r="A4686" s="12">
        <f t="shared" si="298"/>
        <v>40329</v>
      </c>
      <c r="B4686" s="8">
        <v>40311</v>
      </c>
      <c r="C4686" s="3">
        <v>25.189</v>
      </c>
      <c r="D4686" s="143"/>
      <c r="F4686" s="11">
        <f t="shared" si="299"/>
        <v>40329</v>
      </c>
      <c r="G4686" s="7">
        <v>40311</v>
      </c>
      <c r="H4686" s="16">
        <v>32937.980000000003</v>
      </c>
      <c r="I4686" s="17">
        <f t="shared" si="300"/>
        <v>1.7334401072287838E-2</v>
      </c>
      <c r="J4686" s="18">
        <f t="shared" si="297"/>
        <v>0.15075203146479921</v>
      </c>
      <c r="K4686" s="139"/>
      <c r="M4686" s="93"/>
    </row>
    <row r="4687" spans="1:13">
      <c r="A4687" s="12">
        <f t="shared" si="298"/>
        <v>40329</v>
      </c>
      <c r="B4687" s="8">
        <v>40312</v>
      </c>
      <c r="C4687" s="3">
        <v>24.209</v>
      </c>
      <c r="D4687" s="143"/>
      <c r="F4687" s="11">
        <f t="shared" si="299"/>
        <v>40329</v>
      </c>
      <c r="G4687" s="7">
        <v>40312</v>
      </c>
      <c r="H4687" s="16">
        <v>32644.880000000001</v>
      </c>
      <c r="I4687" s="17">
        <f t="shared" si="300"/>
        <v>-8.9383705260727333E-3</v>
      </c>
      <c r="J4687" s="18">
        <f t="shared" si="297"/>
        <v>0.15132838522941211</v>
      </c>
      <c r="K4687" s="139"/>
      <c r="M4687" s="93"/>
    </row>
    <row r="4688" spans="1:13">
      <c r="A4688" s="12">
        <f t="shared" si="298"/>
        <v>40329</v>
      </c>
      <c r="B4688" s="8">
        <v>40315</v>
      </c>
      <c r="C4688" s="3">
        <v>30.273</v>
      </c>
      <c r="D4688" s="143"/>
      <c r="F4688" s="11">
        <f t="shared" si="299"/>
        <v>40329</v>
      </c>
      <c r="G4688" s="7">
        <v>40315</v>
      </c>
      <c r="H4688" s="16">
        <v>31686.48</v>
      </c>
      <c r="I4688" s="17">
        <f t="shared" si="300"/>
        <v>-2.9797937240149772E-2</v>
      </c>
      <c r="J4688" s="18">
        <f t="shared" si="297"/>
        <v>0.15838455545003113</v>
      </c>
      <c r="K4688" s="139"/>
      <c r="M4688" s="93"/>
    </row>
    <row r="4689" spans="1:13">
      <c r="A4689" s="12">
        <f t="shared" si="298"/>
        <v>40329</v>
      </c>
      <c r="B4689" s="8">
        <v>40316</v>
      </c>
      <c r="C4689" s="3">
        <v>29.544</v>
      </c>
      <c r="D4689" s="143"/>
      <c r="F4689" s="11">
        <f t="shared" si="299"/>
        <v>40329</v>
      </c>
      <c r="G4689" s="7">
        <v>40316</v>
      </c>
      <c r="H4689" s="16">
        <v>31708.61</v>
      </c>
      <c r="I4689" s="17">
        <f t="shared" si="300"/>
        <v>6.9816135283991233E-4</v>
      </c>
      <c r="J4689" s="18">
        <f t="shared" si="297"/>
        <v>0.15761131326816336</v>
      </c>
      <c r="K4689" s="139"/>
      <c r="M4689" s="93"/>
    </row>
    <row r="4690" spans="1:13">
      <c r="A4690" s="12">
        <f t="shared" si="298"/>
        <v>40329</v>
      </c>
      <c r="B4690" s="8">
        <v>40317</v>
      </c>
      <c r="C4690" s="3">
        <v>32.103000000000002</v>
      </c>
      <c r="D4690" s="143"/>
      <c r="F4690" s="11">
        <f t="shared" si="299"/>
        <v>40329</v>
      </c>
      <c r="G4690" s="7">
        <v>40317</v>
      </c>
      <c r="H4690" s="16">
        <v>31115.38</v>
      </c>
      <c r="I4690" s="17">
        <f t="shared" si="300"/>
        <v>-1.8886022131315659E-2</v>
      </c>
      <c r="J4690" s="18">
        <f t="shared" si="297"/>
        <v>0.16021673780345547</v>
      </c>
      <c r="K4690" s="139"/>
      <c r="M4690" s="93"/>
    </row>
    <row r="4691" spans="1:13">
      <c r="A4691" s="12">
        <f t="shared" si="298"/>
        <v>40329</v>
      </c>
      <c r="B4691" s="8">
        <v>40318</v>
      </c>
      <c r="C4691" s="3">
        <v>32.843000000000004</v>
      </c>
      <c r="D4691" s="143"/>
      <c r="F4691" s="11">
        <f t="shared" si="299"/>
        <v>40329</v>
      </c>
      <c r="G4691" s="7">
        <v>40318</v>
      </c>
      <c r="H4691" s="16">
        <v>30618.36</v>
      </c>
      <c r="I4691" s="17">
        <f t="shared" si="300"/>
        <v>-1.6102401675422821E-2</v>
      </c>
      <c r="J4691" s="18">
        <f t="shared" si="297"/>
        <v>0.16172992688673388</v>
      </c>
      <c r="K4691" s="139"/>
      <c r="M4691" s="93"/>
    </row>
    <row r="4692" spans="1:13">
      <c r="A4692" s="12">
        <f t="shared" si="298"/>
        <v>40329</v>
      </c>
      <c r="B4692" s="8">
        <v>40319</v>
      </c>
      <c r="C4692" s="3">
        <v>35.220999999999997</v>
      </c>
      <c r="D4692" s="143"/>
      <c r="F4692" s="11">
        <f t="shared" si="299"/>
        <v>40329</v>
      </c>
      <c r="G4692" s="7">
        <v>40319</v>
      </c>
      <c r="H4692" s="16">
        <v>30540.25</v>
      </c>
      <c r="I4692" s="17">
        <f t="shared" si="300"/>
        <v>-2.5543432877287156E-3</v>
      </c>
      <c r="J4692" s="18">
        <f t="shared" si="297"/>
        <v>0.16172621804153367</v>
      </c>
      <c r="K4692" s="139"/>
      <c r="M4692" s="93"/>
    </row>
    <row r="4693" spans="1:13">
      <c r="A4693" s="12">
        <f t="shared" si="298"/>
        <v>40329</v>
      </c>
      <c r="B4693" s="8">
        <v>40322</v>
      </c>
      <c r="C4693" s="3">
        <v>31.876000000000001</v>
      </c>
      <c r="D4693" s="143"/>
      <c r="F4693" s="11">
        <f t="shared" si="299"/>
        <v>40329</v>
      </c>
      <c r="G4693" s="7">
        <v>40322</v>
      </c>
      <c r="H4693" s="16">
        <v>31175.16</v>
      </c>
      <c r="I4693" s="17">
        <f t="shared" si="300"/>
        <v>2.057613812791793E-2</v>
      </c>
      <c r="J4693" s="18">
        <f t="shared" si="297"/>
        <v>0.16570369083371533</v>
      </c>
      <c r="K4693" s="139"/>
      <c r="M4693" s="93"/>
    </row>
    <row r="4694" spans="1:13">
      <c r="A4694" s="12">
        <f t="shared" si="298"/>
        <v>40329</v>
      </c>
      <c r="B4694" s="8">
        <v>40323</v>
      </c>
      <c r="C4694" s="3">
        <v>35.229999999999997</v>
      </c>
      <c r="D4694" s="143"/>
      <c r="F4694" s="11">
        <f t="shared" si="299"/>
        <v>40329</v>
      </c>
      <c r="G4694" s="7">
        <v>40323</v>
      </c>
      <c r="H4694" s="16">
        <v>30255.84</v>
      </c>
      <c r="I4694" s="17">
        <f t="shared" si="300"/>
        <v>-2.9932400175670646E-2</v>
      </c>
      <c r="J4694" s="18">
        <f t="shared" si="297"/>
        <v>0.17196439728886687</v>
      </c>
      <c r="K4694" s="139"/>
      <c r="M4694" s="93"/>
    </row>
    <row r="4695" spans="1:13">
      <c r="A4695" s="12">
        <f t="shared" si="298"/>
        <v>40329</v>
      </c>
      <c r="B4695" s="8">
        <v>40324</v>
      </c>
      <c r="C4695" s="3">
        <v>34.289000000000001</v>
      </c>
      <c r="D4695" s="143"/>
      <c r="F4695" s="11">
        <f t="shared" si="299"/>
        <v>40329</v>
      </c>
      <c r="G4695" s="7">
        <v>40324</v>
      </c>
      <c r="H4695" s="16">
        <v>30558.59</v>
      </c>
      <c r="I4695" s="17">
        <f t="shared" si="300"/>
        <v>9.9566007956183467E-3</v>
      </c>
      <c r="J4695" s="18">
        <f t="shared" si="297"/>
        <v>0.17293277107758956</v>
      </c>
      <c r="K4695" s="139"/>
      <c r="M4695" s="93"/>
    </row>
    <row r="4696" spans="1:13">
      <c r="A4696" s="12">
        <f t="shared" si="298"/>
        <v>40329</v>
      </c>
      <c r="B4696" s="8">
        <v>40325</v>
      </c>
      <c r="C4696" s="3">
        <v>31.010999999999999</v>
      </c>
      <c r="D4696" s="143"/>
      <c r="F4696" s="11">
        <f t="shared" si="299"/>
        <v>40329</v>
      </c>
      <c r="G4696" s="7">
        <v>40325</v>
      </c>
      <c r="H4696" s="16">
        <v>31068.14</v>
      </c>
      <c r="I4696" s="17">
        <f t="shared" si="300"/>
        <v>1.6537032301175283E-2</v>
      </c>
      <c r="J4696" s="18">
        <f t="shared" si="297"/>
        <v>0.17500837870207595</v>
      </c>
      <c r="K4696" s="139"/>
      <c r="M4696" s="93"/>
    </row>
    <row r="4697" spans="1:13">
      <c r="A4697" s="12">
        <f t="shared" si="298"/>
        <v>40329</v>
      </c>
      <c r="B4697" s="8">
        <v>40326</v>
      </c>
      <c r="C4697" s="3">
        <v>28.338000000000001</v>
      </c>
      <c r="D4697" s="143"/>
      <c r="F4697" s="11">
        <f t="shared" si="299"/>
        <v>40329</v>
      </c>
      <c r="G4697" s="7">
        <v>40326</v>
      </c>
      <c r="H4697" s="16">
        <v>31623.72</v>
      </c>
      <c r="I4697" s="17">
        <f t="shared" si="300"/>
        <v>1.7724615128662038E-2</v>
      </c>
      <c r="J4697" s="18">
        <f t="shared" si="297"/>
        <v>0.17584722945439613</v>
      </c>
      <c r="K4697" s="139"/>
      <c r="M4697" s="93"/>
    </row>
    <row r="4698" spans="1:13">
      <c r="A4698" s="12">
        <f t="shared" si="298"/>
        <v>40329</v>
      </c>
      <c r="B4698" s="8">
        <v>40329</v>
      </c>
      <c r="C4698" s="3">
        <v>27.902999999999999</v>
      </c>
      <c r="D4698" s="143"/>
      <c r="F4698" s="11">
        <f t="shared" si="299"/>
        <v>40329</v>
      </c>
      <c r="G4698" s="7">
        <v>40329</v>
      </c>
      <c r="H4698" s="16">
        <v>31426.49</v>
      </c>
      <c r="I4698" s="17">
        <f t="shared" si="300"/>
        <v>-6.2563040890786271E-3</v>
      </c>
      <c r="J4698" s="18">
        <f t="shared" si="297"/>
        <v>0.17578563699094479</v>
      </c>
      <c r="K4698" s="139"/>
      <c r="M4698" s="93"/>
    </row>
    <row r="4699" spans="1:13">
      <c r="A4699" s="12">
        <f t="shared" si="298"/>
        <v>40359</v>
      </c>
      <c r="B4699" s="8">
        <v>40330</v>
      </c>
      <c r="C4699" s="3">
        <v>30.341999999999999</v>
      </c>
      <c r="D4699" s="143"/>
      <c r="F4699" s="11">
        <f t="shared" si="299"/>
        <v>40359</v>
      </c>
      <c r="G4699" s="7">
        <v>40330</v>
      </c>
      <c r="H4699" s="16">
        <v>31306.04</v>
      </c>
      <c r="I4699" s="17">
        <f t="shared" si="300"/>
        <v>-3.8401176556403906E-3</v>
      </c>
      <c r="J4699" s="18">
        <f t="shared" si="297"/>
        <v>0.17587107590177209</v>
      </c>
      <c r="K4699" s="139"/>
      <c r="M4699" s="93"/>
    </row>
    <row r="4700" spans="1:13">
      <c r="A4700" s="12">
        <f t="shared" si="298"/>
        <v>40359</v>
      </c>
      <c r="B4700" s="8">
        <v>40331</v>
      </c>
      <c r="C4700" s="3">
        <v>29.916</v>
      </c>
      <c r="D4700" s="143"/>
      <c r="F4700" s="11">
        <f t="shared" si="299"/>
        <v>40359</v>
      </c>
      <c r="G4700" s="7">
        <v>40331</v>
      </c>
      <c r="H4700" s="16">
        <v>31081.46</v>
      </c>
      <c r="I4700" s="17">
        <f t="shared" si="300"/>
        <v>-7.1995502324521989E-3</v>
      </c>
      <c r="J4700" s="18">
        <f t="shared" si="297"/>
        <v>0.1743902495019104</v>
      </c>
      <c r="K4700" s="139"/>
      <c r="M4700" s="93"/>
    </row>
    <row r="4701" spans="1:13">
      <c r="A4701" s="12">
        <f t="shared" si="298"/>
        <v>40359</v>
      </c>
      <c r="B4701" s="8">
        <v>40332</v>
      </c>
      <c r="C4701" s="3">
        <v>28.114999999999998</v>
      </c>
      <c r="D4701" s="143"/>
      <c r="F4701" s="11">
        <f t="shared" si="299"/>
        <v>40359</v>
      </c>
      <c r="G4701" s="7">
        <v>40332</v>
      </c>
      <c r="H4701" s="16">
        <v>31823.78</v>
      </c>
      <c r="I4701" s="17">
        <f t="shared" si="300"/>
        <v>2.3602309122996712E-2</v>
      </c>
      <c r="J4701" s="18">
        <f t="shared" ref="J4701:J4764" si="301">IF(ISNUMBER(I4701),STDEV(I4612:I4701)*SQRT(252),"")</f>
        <v>0.1786586774091973</v>
      </c>
      <c r="K4701" s="139"/>
      <c r="M4701" s="93"/>
    </row>
    <row r="4702" spans="1:13">
      <c r="A4702" s="12">
        <f t="shared" si="298"/>
        <v>40359</v>
      </c>
      <c r="B4702" s="8">
        <v>40333</v>
      </c>
      <c r="C4702" s="3">
        <v>27.734000000000002</v>
      </c>
      <c r="D4702" s="143"/>
      <c r="F4702" s="11">
        <f t="shared" si="299"/>
        <v>40359</v>
      </c>
      <c r="G4702" s="7">
        <v>40333</v>
      </c>
      <c r="H4702" s="16">
        <v>31612.67</v>
      </c>
      <c r="I4702" s="17">
        <f t="shared" si="300"/>
        <v>-6.6558194648657139E-3</v>
      </c>
      <c r="J4702" s="18">
        <f t="shared" si="301"/>
        <v>0.17504558681469412</v>
      </c>
      <c r="K4702" s="139"/>
      <c r="M4702" s="93"/>
    </row>
    <row r="4703" spans="1:13">
      <c r="A4703" s="12">
        <f t="shared" si="298"/>
        <v>40359</v>
      </c>
      <c r="B4703" s="8">
        <v>40336</v>
      </c>
      <c r="C4703" s="3">
        <v>33.031999999999996</v>
      </c>
      <c r="D4703" s="143"/>
      <c r="F4703" s="11">
        <f t="shared" si="299"/>
        <v>40359</v>
      </c>
      <c r="G4703" s="7">
        <v>40336</v>
      </c>
      <c r="H4703" s="16">
        <v>30735.5</v>
      </c>
      <c r="I4703" s="17">
        <f t="shared" si="300"/>
        <v>-2.8139651276328663E-2</v>
      </c>
      <c r="J4703" s="18">
        <f t="shared" si="301"/>
        <v>0.18047845760336023</v>
      </c>
      <c r="K4703" s="139"/>
      <c r="M4703" s="93"/>
    </row>
    <row r="4704" spans="1:13">
      <c r="A4704" s="12">
        <f t="shared" si="298"/>
        <v>40359</v>
      </c>
      <c r="B4704" s="8">
        <v>40337</v>
      </c>
      <c r="C4704" s="3">
        <v>30.212</v>
      </c>
      <c r="D4704" s="143"/>
      <c r="F4704" s="11">
        <f t="shared" si="299"/>
        <v>40359</v>
      </c>
      <c r="G4704" s="7">
        <v>40337</v>
      </c>
      <c r="H4704" s="16">
        <v>31129.57</v>
      </c>
      <c r="I4704" s="17">
        <f t="shared" si="300"/>
        <v>1.2739832991126224E-2</v>
      </c>
      <c r="J4704" s="18">
        <f t="shared" si="301"/>
        <v>0.17923095717402671</v>
      </c>
      <c r="K4704" s="139"/>
      <c r="M4704" s="93"/>
    </row>
    <row r="4705" spans="1:13">
      <c r="A4705" s="12">
        <f t="shared" si="298"/>
        <v>40359</v>
      </c>
      <c r="B4705" s="8">
        <v>40338</v>
      </c>
      <c r="C4705" s="3">
        <v>29.923999999999999</v>
      </c>
      <c r="D4705" s="143"/>
      <c r="F4705" s="11">
        <f t="shared" si="299"/>
        <v>40359</v>
      </c>
      <c r="G4705" s="7">
        <v>40338</v>
      </c>
      <c r="H4705" s="16">
        <v>31158.560000000001</v>
      </c>
      <c r="I4705" s="17">
        <f t="shared" si="300"/>
        <v>9.3083552494561224E-4</v>
      </c>
      <c r="J4705" s="18">
        <f t="shared" si="301"/>
        <v>0.17852068432572732</v>
      </c>
      <c r="K4705" s="139"/>
      <c r="M4705" s="93"/>
    </row>
    <row r="4706" spans="1:13">
      <c r="A4706" s="12">
        <f t="shared" si="298"/>
        <v>40359</v>
      </c>
      <c r="B4706" s="8">
        <v>40339</v>
      </c>
      <c r="C4706" s="3">
        <v>28.129000000000001</v>
      </c>
      <c r="D4706" s="143"/>
      <c r="F4706" s="11">
        <f t="shared" si="299"/>
        <v>40359</v>
      </c>
      <c r="G4706" s="7">
        <v>40339</v>
      </c>
      <c r="H4706" s="16">
        <v>31516.71</v>
      </c>
      <c r="I4706" s="17">
        <f t="shared" si="300"/>
        <v>1.1428874528329318E-2</v>
      </c>
      <c r="J4706" s="18">
        <f t="shared" si="301"/>
        <v>0.17939959687303733</v>
      </c>
      <c r="K4706" s="139"/>
      <c r="M4706" s="93"/>
    </row>
    <row r="4707" spans="1:13">
      <c r="A4707" s="12">
        <f t="shared" si="298"/>
        <v>40359</v>
      </c>
      <c r="B4707" s="8">
        <v>40340</v>
      </c>
      <c r="C4707" s="3">
        <v>26.786999999999999</v>
      </c>
      <c r="D4707" s="143"/>
      <c r="F4707" s="11">
        <f t="shared" si="299"/>
        <v>40359</v>
      </c>
      <c r="G4707" s="7">
        <v>40340</v>
      </c>
      <c r="H4707" s="16">
        <v>32014.06</v>
      </c>
      <c r="I4707" s="17">
        <f t="shared" si="300"/>
        <v>1.565729993348678E-2</v>
      </c>
      <c r="J4707" s="18">
        <f t="shared" si="301"/>
        <v>0.17732014030793319</v>
      </c>
      <c r="K4707" s="139"/>
      <c r="M4707" s="93"/>
    </row>
    <row r="4708" spans="1:13">
      <c r="A4708" s="12">
        <f t="shared" si="298"/>
        <v>40359</v>
      </c>
      <c r="B4708" s="8">
        <v>40343</v>
      </c>
      <c r="C4708" s="3">
        <v>25.786999999999999</v>
      </c>
      <c r="D4708" s="143"/>
      <c r="F4708" s="11">
        <f t="shared" si="299"/>
        <v>40359</v>
      </c>
      <c r="G4708" s="7">
        <v>40343</v>
      </c>
      <c r="H4708" s="16">
        <v>32013.06</v>
      </c>
      <c r="I4708" s="17">
        <f t="shared" si="300"/>
        <v>-3.1236763424067429E-5</v>
      </c>
      <c r="J4708" s="18">
        <f t="shared" si="301"/>
        <v>0.17730339677402746</v>
      </c>
      <c r="K4708" s="139"/>
      <c r="M4708" s="93"/>
    </row>
    <row r="4709" spans="1:13">
      <c r="A4709" s="12">
        <f t="shared" si="298"/>
        <v>40359</v>
      </c>
      <c r="B4709" s="8">
        <v>40344</v>
      </c>
      <c r="C4709" s="3">
        <v>25.494</v>
      </c>
      <c r="D4709" s="143"/>
      <c r="F4709" s="11">
        <f t="shared" si="299"/>
        <v>40359</v>
      </c>
      <c r="G4709" s="7">
        <v>40344</v>
      </c>
      <c r="H4709" s="16">
        <v>32012.93</v>
      </c>
      <c r="I4709" s="17">
        <f t="shared" si="300"/>
        <v>-4.0608509138178938E-6</v>
      </c>
      <c r="J4709" s="18">
        <f t="shared" si="301"/>
        <v>0.17719794337964526</v>
      </c>
      <c r="K4709" s="139"/>
      <c r="M4709" s="93"/>
    </row>
    <row r="4710" spans="1:13">
      <c r="A4710" s="12">
        <f t="shared" ref="A4710:A4773" si="302">EOMONTH(B4710,0)</f>
        <v>40359</v>
      </c>
      <c r="B4710" s="8">
        <v>40345</v>
      </c>
      <c r="C4710" s="3">
        <v>23.904</v>
      </c>
      <c r="D4710" s="143"/>
      <c r="F4710" s="11">
        <f t="shared" si="299"/>
        <v>40359</v>
      </c>
      <c r="G4710" s="7">
        <v>40345</v>
      </c>
      <c r="H4710" s="16">
        <v>32394.95</v>
      </c>
      <c r="I4710" s="17">
        <f t="shared" si="300"/>
        <v>1.1862662764208715E-2</v>
      </c>
      <c r="J4710" s="18">
        <f t="shared" si="301"/>
        <v>0.17825017921198125</v>
      </c>
      <c r="K4710" s="139"/>
      <c r="M4710" s="93"/>
    </row>
    <row r="4711" spans="1:13">
      <c r="A4711" s="12">
        <f t="shared" si="302"/>
        <v>40359</v>
      </c>
      <c r="B4711" s="8">
        <v>40346</v>
      </c>
      <c r="C4711" s="3">
        <v>23.904</v>
      </c>
      <c r="D4711" s="143"/>
      <c r="F4711" s="11">
        <f t="shared" si="299"/>
        <v>40359</v>
      </c>
      <c r="G4711" s="7">
        <v>40346</v>
      </c>
      <c r="H4711" s="16">
        <v>32169.35</v>
      </c>
      <c r="I4711" s="17">
        <f t="shared" si="300"/>
        <v>-6.9884105659456181E-3</v>
      </c>
      <c r="J4711" s="18">
        <f t="shared" si="301"/>
        <v>0.17803912666906743</v>
      </c>
      <c r="K4711" s="139"/>
      <c r="M4711" s="93"/>
    </row>
    <row r="4712" spans="1:13">
      <c r="A4712" s="12">
        <f t="shared" si="302"/>
        <v>40359</v>
      </c>
      <c r="B4712" s="8">
        <v>40347</v>
      </c>
      <c r="C4712" s="3">
        <v>22.42</v>
      </c>
      <c r="D4712" s="143"/>
      <c r="F4712" s="11">
        <f t="shared" si="299"/>
        <v>40359</v>
      </c>
      <c r="G4712" s="7">
        <v>40347</v>
      </c>
      <c r="H4712" s="16">
        <v>32348.3</v>
      </c>
      <c r="I4712" s="17">
        <f t="shared" si="300"/>
        <v>5.5473334475375502E-3</v>
      </c>
      <c r="J4712" s="18">
        <f t="shared" si="301"/>
        <v>0.17825367803976214</v>
      </c>
      <c r="K4712" s="139"/>
      <c r="M4712" s="93"/>
    </row>
    <row r="4713" spans="1:13">
      <c r="A4713" s="12">
        <f t="shared" si="302"/>
        <v>40359</v>
      </c>
      <c r="B4713" s="8">
        <v>40350</v>
      </c>
      <c r="C4713" s="3">
        <v>21.324999999999999</v>
      </c>
      <c r="D4713" s="143"/>
      <c r="F4713" s="11">
        <f t="shared" si="299"/>
        <v>40359</v>
      </c>
      <c r="G4713" s="7">
        <v>40350</v>
      </c>
      <c r="H4713" s="16">
        <v>32779.64</v>
      </c>
      <c r="I4713" s="17">
        <f t="shared" si="300"/>
        <v>1.3246121614834936E-2</v>
      </c>
      <c r="J4713" s="18">
        <f t="shared" si="301"/>
        <v>0.17955454799586848</v>
      </c>
      <c r="K4713" s="139"/>
      <c r="M4713" s="93"/>
    </row>
    <row r="4714" spans="1:13">
      <c r="A4714" s="12">
        <f t="shared" si="302"/>
        <v>40359</v>
      </c>
      <c r="B4714" s="8">
        <v>40351</v>
      </c>
      <c r="C4714" s="3">
        <v>23.225000000000001</v>
      </c>
      <c r="D4714" s="143"/>
      <c r="F4714" s="11">
        <f t="shared" si="299"/>
        <v>40359</v>
      </c>
      <c r="G4714" s="7">
        <v>40351</v>
      </c>
      <c r="H4714" s="16">
        <v>32393.1</v>
      </c>
      <c r="I4714" s="17">
        <f t="shared" si="300"/>
        <v>-1.186215379360449E-2</v>
      </c>
      <c r="J4714" s="18">
        <f t="shared" si="301"/>
        <v>0.18052619265336789</v>
      </c>
      <c r="K4714" s="139"/>
      <c r="M4714" s="93"/>
    </row>
    <row r="4715" spans="1:13">
      <c r="A4715" s="12">
        <f t="shared" si="302"/>
        <v>40359</v>
      </c>
      <c r="B4715" s="8">
        <v>40352</v>
      </c>
      <c r="C4715" s="3">
        <v>23.831</v>
      </c>
      <c r="D4715" s="143"/>
      <c r="F4715" s="11">
        <f t="shared" si="299"/>
        <v>40359</v>
      </c>
      <c r="G4715" s="7">
        <v>40352</v>
      </c>
      <c r="H4715" s="16">
        <v>31882.7</v>
      </c>
      <c r="I4715" s="17">
        <f t="shared" si="300"/>
        <v>-1.5881894222450482E-2</v>
      </c>
      <c r="J4715" s="18">
        <f t="shared" si="301"/>
        <v>0.17878111418217446</v>
      </c>
      <c r="K4715" s="139"/>
      <c r="M4715" s="93"/>
    </row>
    <row r="4716" spans="1:13">
      <c r="A4716" s="12">
        <f t="shared" si="302"/>
        <v>40359</v>
      </c>
      <c r="B4716" s="8">
        <v>40353</v>
      </c>
      <c r="C4716" s="3">
        <v>23.978000000000002</v>
      </c>
      <c r="D4716" s="143"/>
      <c r="F4716" s="11">
        <f t="shared" si="299"/>
        <v>40359</v>
      </c>
      <c r="G4716" s="7">
        <v>40353</v>
      </c>
      <c r="H4716" s="16">
        <v>31881.71</v>
      </c>
      <c r="I4716" s="17">
        <f t="shared" si="300"/>
        <v>-3.1051804606433263E-5</v>
      </c>
      <c r="J4716" s="18">
        <f t="shared" si="301"/>
        <v>0.17873364501481603</v>
      </c>
      <c r="K4716" s="139"/>
      <c r="M4716" s="93"/>
    </row>
    <row r="4717" spans="1:13">
      <c r="A4717" s="12">
        <f t="shared" si="302"/>
        <v>40359</v>
      </c>
      <c r="B4717" s="8">
        <v>40354</v>
      </c>
      <c r="C4717" s="3">
        <v>26.352</v>
      </c>
      <c r="D4717" s="143"/>
      <c r="F4717" s="11">
        <f t="shared" si="299"/>
        <v>40359</v>
      </c>
      <c r="G4717" s="7">
        <v>40354</v>
      </c>
      <c r="H4717" s="16">
        <v>31406.400000000001</v>
      </c>
      <c r="I4717" s="17">
        <f t="shared" si="300"/>
        <v>-1.5020797326985044E-2</v>
      </c>
      <c r="J4717" s="18">
        <f t="shared" si="301"/>
        <v>0.18032024549567136</v>
      </c>
      <c r="K4717" s="139"/>
      <c r="M4717" s="93"/>
    </row>
    <row r="4718" spans="1:13">
      <c r="A4718" s="12">
        <f t="shared" si="302"/>
        <v>40359</v>
      </c>
      <c r="B4718" s="8">
        <v>40357</v>
      </c>
      <c r="C4718" s="3">
        <v>27.681999999999999</v>
      </c>
      <c r="D4718" s="143"/>
      <c r="F4718" s="11">
        <f t="shared" si="299"/>
        <v>40359</v>
      </c>
      <c r="G4718" s="7">
        <v>40357</v>
      </c>
      <c r="H4718" s="16">
        <v>31205.919999999998</v>
      </c>
      <c r="I4718" s="17">
        <f t="shared" si="300"/>
        <v>-6.403873395304965E-3</v>
      </c>
      <c r="J4718" s="18">
        <f t="shared" si="301"/>
        <v>0.17748750059691376</v>
      </c>
      <c r="K4718" s="139"/>
      <c r="M4718" s="93"/>
    </row>
    <row r="4719" spans="1:13">
      <c r="A4719" s="12">
        <f t="shared" si="302"/>
        <v>40359</v>
      </c>
      <c r="B4719" s="8">
        <v>40358</v>
      </c>
      <c r="C4719" s="3">
        <v>26.757999999999999</v>
      </c>
      <c r="D4719" s="143"/>
      <c r="F4719" s="11">
        <f t="shared" si="299"/>
        <v>40359</v>
      </c>
      <c r="G4719" s="7">
        <v>40358</v>
      </c>
      <c r="H4719" s="16">
        <v>30927.24</v>
      </c>
      <c r="I4719" s="17">
        <f t="shared" si="300"/>
        <v>-8.9704714443692591E-3</v>
      </c>
      <c r="J4719" s="18">
        <f t="shared" si="301"/>
        <v>0.17799960103661583</v>
      </c>
      <c r="K4719" s="139"/>
      <c r="M4719" s="93"/>
    </row>
    <row r="4720" spans="1:13">
      <c r="A4720" s="12">
        <f t="shared" si="302"/>
        <v>40359</v>
      </c>
      <c r="B4720" s="8">
        <v>40359</v>
      </c>
      <c r="C4720" s="3">
        <v>30.594000000000001</v>
      </c>
      <c r="D4720" s="143"/>
      <c r="F4720" s="11">
        <f t="shared" si="299"/>
        <v>40359</v>
      </c>
      <c r="G4720" s="7">
        <v>40359</v>
      </c>
      <c r="H4720" s="16">
        <v>30613.97</v>
      </c>
      <c r="I4720" s="17">
        <f t="shared" si="300"/>
        <v>-1.0180908236553985E-2</v>
      </c>
      <c r="J4720" s="18">
        <f t="shared" si="301"/>
        <v>0.17723082167309692</v>
      </c>
      <c r="K4720" s="139"/>
      <c r="M4720" s="93"/>
    </row>
    <row r="4721" spans="1:13">
      <c r="A4721" s="12">
        <f t="shared" si="302"/>
        <v>40390</v>
      </c>
      <c r="B4721" s="8">
        <v>40360</v>
      </c>
      <c r="C4721" s="3">
        <v>33.254000000000005</v>
      </c>
      <c r="D4721" s="143"/>
      <c r="F4721" s="11">
        <f t="shared" si="299"/>
        <v>40390</v>
      </c>
      <c r="G4721" s="7">
        <v>40360</v>
      </c>
      <c r="H4721" s="16">
        <v>30159.23</v>
      </c>
      <c r="I4721" s="17">
        <f t="shared" si="300"/>
        <v>-1.4965428415351128E-2</v>
      </c>
      <c r="J4721" s="18">
        <f t="shared" si="301"/>
        <v>0.17786475889759437</v>
      </c>
      <c r="K4721" s="139"/>
      <c r="M4721" s="93"/>
    </row>
    <row r="4722" spans="1:13">
      <c r="A4722" s="12">
        <f t="shared" si="302"/>
        <v>40390</v>
      </c>
      <c r="B4722" s="8">
        <v>40361</v>
      </c>
      <c r="C4722" s="3">
        <v>30.61</v>
      </c>
      <c r="D4722" s="143"/>
      <c r="F4722" s="11">
        <f t="shared" si="299"/>
        <v>40390</v>
      </c>
      <c r="G4722" s="7">
        <v>40361</v>
      </c>
      <c r="H4722" s="16">
        <v>30164.22</v>
      </c>
      <c r="I4722" s="17">
        <f t="shared" si="300"/>
        <v>1.6544146634127292E-4</v>
      </c>
      <c r="J4722" s="18">
        <f t="shared" si="301"/>
        <v>0.17700436053894242</v>
      </c>
      <c r="K4722" s="139"/>
      <c r="M4722" s="93"/>
    </row>
    <row r="4723" spans="1:13">
      <c r="A4723" s="12">
        <f t="shared" si="302"/>
        <v>40390</v>
      </c>
      <c r="B4723" s="8">
        <v>40364</v>
      </c>
      <c r="C4723" s="3">
        <v>28.637</v>
      </c>
      <c r="D4723" s="143"/>
      <c r="F4723" s="11">
        <f t="shared" si="299"/>
        <v>40390</v>
      </c>
      <c r="G4723" s="7">
        <v>40364</v>
      </c>
      <c r="H4723" s="16">
        <v>30045.96</v>
      </c>
      <c r="I4723" s="17">
        <f t="shared" si="300"/>
        <v>-3.9282444288821433E-3</v>
      </c>
      <c r="J4723" s="18">
        <f t="shared" si="301"/>
        <v>0.17556698616301217</v>
      </c>
      <c r="K4723" s="139"/>
      <c r="M4723" s="93"/>
    </row>
    <row r="4724" spans="1:13">
      <c r="A4724" s="12">
        <f t="shared" si="302"/>
        <v>40390</v>
      </c>
      <c r="B4724" s="8">
        <v>40365</v>
      </c>
      <c r="C4724" s="3">
        <v>28.754000000000001</v>
      </c>
      <c r="D4724" s="143"/>
      <c r="F4724" s="11">
        <f t="shared" si="299"/>
        <v>40390</v>
      </c>
      <c r="G4724" s="7">
        <v>40365</v>
      </c>
      <c r="H4724" s="16">
        <v>30434.09</v>
      </c>
      <c r="I4724" s="17">
        <f t="shared" si="300"/>
        <v>1.2835152365123215E-2</v>
      </c>
      <c r="J4724" s="18">
        <f t="shared" si="301"/>
        <v>0.17691892085802505</v>
      </c>
      <c r="K4724" s="139"/>
      <c r="M4724" s="93"/>
    </row>
    <row r="4725" spans="1:13">
      <c r="A4725" s="12">
        <f t="shared" si="302"/>
        <v>40390</v>
      </c>
      <c r="B4725" s="8">
        <v>40366</v>
      </c>
      <c r="C4725" s="3">
        <v>26.83</v>
      </c>
      <c r="D4725" s="143"/>
      <c r="F4725" s="11">
        <f t="shared" si="299"/>
        <v>40390</v>
      </c>
      <c r="G4725" s="7">
        <v>40366</v>
      </c>
      <c r="H4725" s="16">
        <v>30278.61</v>
      </c>
      <c r="I4725" s="17">
        <f t="shared" si="300"/>
        <v>-5.1218390845783638E-3</v>
      </c>
      <c r="J4725" s="18">
        <f t="shared" si="301"/>
        <v>0.17635741331677446</v>
      </c>
      <c r="K4725" s="139"/>
      <c r="M4725" s="93"/>
    </row>
    <row r="4726" spans="1:13">
      <c r="A4726" s="12">
        <f t="shared" si="302"/>
        <v>40390</v>
      </c>
      <c r="B4726" s="8">
        <v>40367</v>
      </c>
      <c r="C4726" s="3">
        <v>24.474</v>
      </c>
      <c r="D4726" s="143"/>
      <c r="F4726" s="11">
        <f t="shared" si="299"/>
        <v>40390</v>
      </c>
      <c r="G4726" s="7">
        <v>40367</v>
      </c>
      <c r="H4726" s="16">
        <v>31007.5</v>
      </c>
      <c r="I4726" s="17">
        <f t="shared" si="300"/>
        <v>2.3787588079475858E-2</v>
      </c>
      <c r="J4726" s="18">
        <f t="shared" si="301"/>
        <v>0.18106353263901911</v>
      </c>
      <c r="K4726" s="139"/>
      <c r="M4726" s="93"/>
    </row>
    <row r="4727" spans="1:13">
      <c r="A4727" s="12">
        <f t="shared" si="302"/>
        <v>40390</v>
      </c>
      <c r="B4727" s="8">
        <v>40368</v>
      </c>
      <c r="C4727" s="3">
        <v>21.777000000000001</v>
      </c>
      <c r="D4727" s="143"/>
      <c r="F4727" s="11">
        <f t="shared" si="299"/>
        <v>40390</v>
      </c>
      <c r="G4727" s="7">
        <v>40368</v>
      </c>
      <c r="H4727" s="16">
        <v>31288.31</v>
      </c>
      <c r="I4727" s="17">
        <f t="shared" si="300"/>
        <v>9.0154346487124268E-3</v>
      </c>
      <c r="J4727" s="18">
        <f t="shared" si="301"/>
        <v>0.18166939191412163</v>
      </c>
      <c r="K4727" s="139"/>
      <c r="M4727" s="93"/>
    </row>
    <row r="4728" spans="1:13">
      <c r="A4728" s="12">
        <f t="shared" si="302"/>
        <v>40390</v>
      </c>
      <c r="B4728" s="8">
        <v>40371</v>
      </c>
      <c r="C4728" s="3">
        <v>21.768000000000001</v>
      </c>
      <c r="D4728" s="143"/>
      <c r="F4728" s="11">
        <f t="shared" si="299"/>
        <v>40390</v>
      </c>
      <c r="G4728" s="7">
        <v>40371</v>
      </c>
      <c r="H4728" s="16">
        <v>31387.25</v>
      </c>
      <c r="I4728" s="17">
        <f t="shared" si="300"/>
        <v>3.1572141417214069E-3</v>
      </c>
      <c r="J4728" s="18">
        <f t="shared" si="301"/>
        <v>0.18111621731924388</v>
      </c>
      <c r="K4728" s="139"/>
      <c r="M4728" s="93"/>
    </row>
    <row r="4729" spans="1:13">
      <c r="A4729" s="12">
        <f t="shared" si="302"/>
        <v>40390</v>
      </c>
      <c r="B4729" s="8">
        <v>40372</v>
      </c>
      <c r="C4729" s="3">
        <v>22.623999999999999</v>
      </c>
      <c r="D4729" s="143"/>
      <c r="F4729" s="11">
        <f t="shared" si="299"/>
        <v>40390</v>
      </c>
      <c r="G4729" s="7">
        <v>40372</v>
      </c>
      <c r="H4729" s="16">
        <v>31173.37</v>
      </c>
      <c r="I4729" s="17">
        <f t="shared" si="300"/>
        <v>-6.8375547837794034E-3</v>
      </c>
      <c r="J4729" s="18">
        <f t="shared" si="301"/>
        <v>0.18128522585959209</v>
      </c>
      <c r="K4729" s="139"/>
      <c r="M4729" s="93"/>
    </row>
    <row r="4730" spans="1:13">
      <c r="A4730" s="12">
        <f t="shared" si="302"/>
        <v>40390</v>
      </c>
      <c r="B4730" s="8">
        <v>40373</v>
      </c>
      <c r="C4730" s="3">
        <v>22.047000000000001</v>
      </c>
      <c r="D4730" s="143"/>
      <c r="F4730" s="11">
        <f t="shared" si="299"/>
        <v>40390</v>
      </c>
      <c r="G4730" s="7">
        <v>40373</v>
      </c>
      <c r="H4730" s="16">
        <v>31758.9</v>
      </c>
      <c r="I4730" s="17">
        <f t="shared" si="300"/>
        <v>1.860879630443054E-2</v>
      </c>
      <c r="J4730" s="18">
        <f t="shared" si="301"/>
        <v>0.18421674474033098</v>
      </c>
      <c r="K4730" s="139"/>
      <c r="M4730" s="93"/>
    </row>
    <row r="4731" spans="1:13">
      <c r="A4731" s="12">
        <f t="shared" si="302"/>
        <v>40390</v>
      </c>
      <c r="B4731" s="8">
        <v>40374</v>
      </c>
      <c r="C4731" s="3">
        <v>21.347000000000001</v>
      </c>
      <c r="D4731" s="143"/>
      <c r="F4731" s="11">
        <f t="shared" si="299"/>
        <v>40390</v>
      </c>
      <c r="G4731" s="7">
        <v>40374</v>
      </c>
      <c r="H4731" s="16">
        <v>31615.38</v>
      </c>
      <c r="I4731" s="17">
        <f t="shared" si="300"/>
        <v>-4.5292899691467192E-3</v>
      </c>
      <c r="J4731" s="18">
        <f t="shared" si="301"/>
        <v>0.18432330412389797</v>
      </c>
      <c r="K4731" s="139"/>
      <c r="M4731" s="93"/>
    </row>
    <row r="4732" spans="1:13">
      <c r="A4732" s="12">
        <f t="shared" si="302"/>
        <v>40390</v>
      </c>
      <c r="B4732" s="8">
        <v>40375</v>
      </c>
      <c r="C4732" s="3">
        <v>22.341000000000001</v>
      </c>
      <c r="D4732" s="143"/>
      <c r="F4732" s="11">
        <f t="shared" si="299"/>
        <v>40390</v>
      </c>
      <c r="G4732" s="7">
        <v>40375</v>
      </c>
      <c r="H4732" s="16">
        <v>31476.37</v>
      </c>
      <c r="I4732" s="17">
        <f t="shared" si="300"/>
        <v>-4.4066054577108554E-3</v>
      </c>
      <c r="J4732" s="18">
        <f t="shared" si="301"/>
        <v>0.18439504606586379</v>
      </c>
      <c r="K4732" s="139"/>
      <c r="M4732" s="93"/>
    </row>
    <row r="4733" spans="1:13">
      <c r="A4733" s="12">
        <f t="shared" si="302"/>
        <v>40390</v>
      </c>
      <c r="B4733" s="8">
        <v>40378</v>
      </c>
      <c r="C4733" s="3">
        <v>26.248000000000001</v>
      </c>
      <c r="D4733" s="143"/>
      <c r="F4733" s="11">
        <f t="shared" si="299"/>
        <v>40390</v>
      </c>
      <c r="G4733" s="7">
        <v>40378</v>
      </c>
      <c r="H4733" s="16">
        <v>31018.87</v>
      </c>
      <c r="I4733" s="17">
        <f t="shared" si="300"/>
        <v>-1.4641376617598083E-2</v>
      </c>
      <c r="J4733" s="18">
        <f t="shared" si="301"/>
        <v>0.18555741488408461</v>
      </c>
      <c r="K4733" s="139"/>
      <c r="M4733" s="93"/>
    </row>
    <row r="4734" spans="1:13">
      <c r="A4734" s="12">
        <f t="shared" si="302"/>
        <v>40390</v>
      </c>
      <c r="B4734" s="8">
        <v>40379</v>
      </c>
      <c r="C4734" s="3">
        <v>23.221</v>
      </c>
      <c r="D4734" s="143"/>
      <c r="F4734" s="11">
        <f t="shared" si="299"/>
        <v>40390</v>
      </c>
      <c r="G4734" s="7">
        <v>40379</v>
      </c>
      <c r="H4734" s="16">
        <v>31340.14</v>
      </c>
      <c r="I4734" s="17">
        <f t="shared" si="300"/>
        <v>1.0303975078572569E-2</v>
      </c>
      <c r="J4734" s="18">
        <f t="shared" si="301"/>
        <v>0.18640744105999296</v>
      </c>
      <c r="K4734" s="139"/>
      <c r="M4734" s="93"/>
    </row>
    <row r="4735" spans="1:13">
      <c r="A4735" s="12">
        <f t="shared" si="302"/>
        <v>40390</v>
      </c>
      <c r="B4735" s="8">
        <v>40380</v>
      </c>
      <c r="C4735" s="3">
        <v>22.233000000000001</v>
      </c>
      <c r="D4735" s="143"/>
      <c r="F4735" s="11">
        <f t="shared" si="299"/>
        <v>40390</v>
      </c>
      <c r="G4735" s="7">
        <v>40380</v>
      </c>
      <c r="H4735" s="16">
        <v>31403.279999999999</v>
      </c>
      <c r="I4735" s="17">
        <f t="shared" si="300"/>
        <v>2.0126420049649024E-3</v>
      </c>
      <c r="J4735" s="18">
        <f t="shared" si="301"/>
        <v>0.18528182814819083</v>
      </c>
      <c r="K4735" s="139"/>
      <c r="M4735" s="93"/>
    </row>
    <row r="4736" spans="1:13">
      <c r="A4736" s="12">
        <f t="shared" si="302"/>
        <v>40390</v>
      </c>
      <c r="B4736" s="8">
        <v>40381</v>
      </c>
      <c r="C4736" s="3">
        <v>22.853000000000002</v>
      </c>
      <c r="D4736" s="143"/>
      <c r="F4736" s="11">
        <f t="shared" si="299"/>
        <v>40390</v>
      </c>
      <c r="G4736" s="7">
        <v>40381</v>
      </c>
      <c r="H4736" s="16">
        <v>31135.18</v>
      </c>
      <c r="I4736" s="17">
        <f t="shared" si="300"/>
        <v>-8.5739764747181316E-3</v>
      </c>
      <c r="J4736" s="18">
        <f t="shared" si="301"/>
        <v>0.18564323480815242</v>
      </c>
      <c r="K4736" s="139"/>
      <c r="M4736" s="93"/>
    </row>
    <row r="4737" spans="1:13">
      <c r="A4737" s="12">
        <f t="shared" si="302"/>
        <v>40390</v>
      </c>
      <c r="B4737" s="8">
        <v>40382</v>
      </c>
      <c r="C4737" s="3">
        <v>22.361000000000001</v>
      </c>
      <c r="D4737" s="143"/>
      <c r="F4737" s="11">
        <f t="shared" si="299"/>
        <v>40390</v>
      </c>
      <c r="G4737" s="7">
        <v>40382</v>
      </c>
      <c r="H4737" s="16">
        <v>31728.080000000002</v>
      </c>
      <c r="I4737" s="17">
        <f t="shared" si="300"/>
        <v>1.8863723623638758E-2</v>
      </c>
      <c r="J4737" s="18">
        <f t="shared" si="301"/>
        <v>0.18856178129506063</v>
      </c>
      <c r="K4737" s="139"/>
      <c r="M4737" s="93"/>
    </row>
    <row r="4738" spans="1:13">
      <c r="A4738" s="12">
        <f t="shared" si="302"/>
        <v>40390</v>
      </c>
      <c r="B4738" s="8">
        <v>40385</v>
      </c>
      <c r="C4738" s="3">
        <v>22.423999999999999</v>
      </c>
      <c r="D4738" s="143"/>
      <c r="F4738" s="11">
        <f t="shared" si="299"/>
        <v>40390</v>
      </c>
      <c r="G4738" s="7">
        <v>40385</v>
      </c>
      <c r="H4738" s="16">
        <v>31928.54</v>
      </c>
      <c r="I4738" s="17">
        <f t="shared" si="300"/>
        <v>6.2981874513462202E-3</v>
      </c>
      <c r="J4738" s="18">
        <f t="shared" si="301"/>
        <v>0.18853663226974907</v>
      </c>
      <c r="K4738" s="139"/>
      <c r="M4738" s="93"/>
    </row>
    <row r="4739" spans="1:13">
      <c r="A4739" s="12">
        <f t="shared" si="302"/>
        <v>40390</v>
      </c>
      <c r="B4739" s="8">
        <v>40386</v>
      </c>
      <c r="C4739" s="3">
        <v>22.481999999999999</v>
      </c>
      <c r="D4739" s="143"/>
      <c r="F4739" s="11">
        <f t="shared" ref="F4739:F4802" si="303">EOMONTH(G4739,0)</f>
        <v>40390</v>
      </c>
      <c r="G4739" s="7">
        <v>40386</v>
      </c>
      <c r="H4739" s="16">
        <v>32007.65</v>
      </c>
      <c r="I4739" s="17">
        <f t="shared" si="300"/>
        <v>2.4746560710596005E-3</v>
      </c>
      <c r="J4739" s="18">
        <f t="shared" si="301"/>
        <v>0.18785298267398295</v>
      </c>
      <c r="K4739" s="139"/>
      <c r="M4739" s="93"/>
    </row>
    <row r="4740" spans="1:13">
      <c r="A4740" s="12">
        <f t="shared" si="302"/>
        <v>40390</v>
      </c>
      <c r="B4740" s="8">
        <v>40387</v>
      </c>
      <c r="C4740" s="3">
        <v>20.721</v>
      </c>
      <c r="D4740" s="143"/>
      <c r="F4740" s="11">
        <f t="shared" si="303"/>
        <v>40390</v>
      </c>
      <c r="G4740" s="7">
        <v>40387</v>
      </c>
      <c r="H4740" s="16">
        <v>32241.23</v>
      </c>
      <c r="I4740" s="17">
        <f t="shared" ref="I4740:I4803" si="304">IF(AND(ISNUMBER(H4739),ISNUMBER(H4740)),LN(H4740/H4739)," ")</f>
        <v>7.2711315466063662E-3</v>
      </c>
      <c r="J4740" s="18">
        <f t="shared" si="301"/>
        <v>0.18821142000679611</v>
      </c>
      <c r="K4740" s="139"/>
      <c r="M4740" s="93"/>
    </row>
    <row r="4741" spans="1:13">
      <c r="A4741" s="12">
        <f t="shared" si="302"/>
        <v>40390</v>
      </c>
      <c r="B4741" s="8">
        <v>40388</v>
      </c>
      <c r="C4741" s="3">
        <v>22.291</v>
      </c>
      <c r="D4741" s="143"/>
      <c r="F4741" s="11">
        <f t="shared" si="303"/>
        <v>40390</v>
      </c>
      <c r="G4741" s="7">
        <v>40388</v>
      </c>
      <c r="H4741" s="16">
        <v>32199.439999999999</v>
      </c>
      <c r="I4741" s="17">
        <f t="shared" si="304"/>
        <v>-1.2970071806626758E-3</v>
      </c>
      <c r="J4741" s="18">
        <f t="shared" si="301"/>
        <v>0.18821234123405531</v>
      </c>
      <c r="K4741" s="139"/>
      <c r="M4741" s="93"/>
    </row>
    <row r="4742" spans="1:13">
      <c r="A4742" s="12">
        <f t="shared" si="302"/>
        <v>40390</v>
      </c>
      <c r="B4742" s="8">
        <v>40389</v>
      </c>
      <c r="C4742" s="3">
        <v>21.728999999999999</v>
      </c>
      <c r="D4742" s="143"/>
      <c r="F4742" s="11">
        <f t="shared" si="303"/>
        <v>40390</v>
      </c>
      <c r="G4742" s="7">
        <v>40389</v>
      </c>
      <c r="H4742" s="16">
        <v>31980.25</v>
      </c>
      <c r="I4742" s="17">
        <f t="shared" si="304"/>
        <v>-6.8305363336655101E-3</v>
      </c>
      <c r="J4742" s="18">
        <f t="shared" si="301"/>
        <v>0.18840001726405103</v>
      </c>
      <c r="K4742" s="139"/>
      <c r="M4742" s="93"/>
    </row>
    <row r="4743" spans="1:13">
      <c r="A4743" s="12">
        <f t="shared" si="302"/>
        <v>40421</v>
      </c>
      <c r="B4743" s="8">
        <v>40392</v>
      </c>
      <c r="C4743" s="3">
        <v>20.858000000000001</v>
      </c>
      <c r="D4743" s="143"/>
      <c r="F4743" s="11">
        <f t="shared" si="303"/>
        <v>40421</v>
      </c>
      <c r="G4743" s="7">
        <v>40392</v>
      </c>
      <c r="H4743" s="16">
        <v>32320.68</v>
      </c>
      <c r="I4743" s="17">
        <f t="shared" si="304"/>
        <v>1.0588748274406872E-2</v>
      </c>
      <c r="J4743" s="18">
        <f t="shared" si="301"/>
        <v>0.18936879015203575</v>
      </c>
      <c r="K4743" s="139"/>
      <c r="M4743" s="93"/>
    </row>
    <row r="4744" spans="1:13">
      <c r="A4744" s="12">
        <f t="shared" si="302"/>
        <v>40421</v>
      </c>
      <c r="B4744" s="8">
        <v>40393</v>
      </c>
      <c r="C4744" s="3">
        <v>21.553999999999998</v>
      </c>
      <c r="D4744" s="143"/>
      <c r="F4744" s="11">
        <f t="shared" si="303"/>
        <v>40421</v>
      </c>
      <c r="G4744" s="7">
        <v>40393</v>
      </c>
      <c r="H4744" s="16">
        <v>32534.14</v>
      </c>
      <c r="I4744" s="17">
        <f t="shared" si="304"/>
        <v>6.5827264899855648E-3</v>
      </c>
      <c r="J4744" s="18">
        <f t="shared" si="301"/>
        <v>0.18960533147637071</v>
      </c>
      <c r="K4744" s="139"/>
      <c r="M4744" s="93"/>
    </row>
    <row r="4745" spans="1:13">
      <c r="A4745" s="12">
        <f t="shared" si="302"/>
        <v>40421</v>
      </c>
      <c r="B4745" s="8">
        <v>40394</v>
      </c>
      <c r="C4745" s="3">
        <v>20.928000000000001</v>
      </c>
      <c r="D4745" s="143"/>
      <c r="F4745" s="11">
        <f t="shared" si="303"/>
        <v>40421</v>
      </c>
      <c r="G4745" s="7">
        <v>40394</v>
      </c>
      <c r="H4745" s="16">
        <v>32324.12</v>
      </c>
      <c r="I4745" s="17">
        <f t="shared" si="304"/>
        <v>-6.4762987493709604E-3</v>
      </c>
      <c r="J4745" s="18">
        <f t="shared" si="301"/>
        <v>0.1894088023778791</v>
      </c>
      <c r="K4745" s="139"/>
      <c r="M4745" s="93"/>
    </row>
    <row r="4746" spans="1:13">
      <c r="A4746" s="12">
        <f t="shared" si="302"/>
        <v>40421</v>
      </c>
      <c r="B4746" s="8">
        <v>40395</v>
      </c>
      <c r="C4746" s="3">
        <v>22.965</v>
      </c>
      <c r="D4746" s="143"/>
      <c r="F4746" s="11">
        <f t="shared" si="303"/>
        <v>40421</v>
      </c>
      <c r="G4746" s="7">
        <v>40395</v>
      </c>
      <c r="H4746" s="16">
        <v>32500.81</v>
      </c>
      <c r="I4746" s="17">
        <f t="shared" si="304"/>
        <v>5.4513113258997234E-3</v>
      </c>
      <c r="J4746" s="18">
        <f t="shared" si="301"/>
        <v>0.18928623088073129</v>
      </c>
      <c r="K4746" s="139"/>
      <c r="M4746" s="93"/>
    </row>
    <row r="4747" spans="1:13">
      <c r="A4747" s="12">
        <f t="shared" si="302"/>
        <v>40421</v>
      </c>
      <c r="B4747" s="8">
        <v>40396</v>
      </c>
      <c r="C4747" s="3">
        <v>22.655999999999999</v>
      </c>
      <c r="D4747" s="143"/>
      <c r="F4747" s="11">
        <f t="shared" si="303"/>
        <v>40421</v>
      </c>
      <c r="G4747" s="7">
        <v>40396</v>
      </c>
      <c r="H4747" s="16">
        <v>32497.63</v>
      </c>
      <c r="I4747" s="17">
        <f t="shared" si="304"/>
        <v>-9.7848502288331102E-5</v>
      </c>
      <c r="J4747" s="18">
        <f t="shared" si="301"/>
        <v>0.18928492797316157</v>
      </c>
      <c r="K4747" s="139"/>
      <c r="M4747" s="93"/>
    </row>
    <row r="4748" spans="1:13">
      <c r="A4748" s="12">
        <f t="shared" si="302"/>
        <v>40421</v>
      </c>
      <c r="B4748" s="8">
        <v>40399</v>
      </c>
      <c r="C4748" s="3">
        <v>21.225999999999999</v>
      </c>
      <c r="D4748" s="143"/>
      <c r="F4748" s="11">
        <f t="shared" si="303"/>
        <v>40421</v>
      </c>
      <c r="G4748" s="7">
        <v>40399</v>
      </c>
      <c r="H4748" s="16">
        <v>32702.02</v>
      </c>
      <c r="I4748" s="17">
        <f t="shared" si="304"/>
        <v>6.2696860958451617E-3</v>
      </c>
      <c r="J4748" s="18">
        <f t="shared" si="301"/>
        <v>0.1896425260739118</v>
      </c>
      <c r="K4748" s="139"/>
      <c r="M4748" s="93"/>
    </row>
    <row r="4749" spans="1:13">
      <c r="A4749" s="12">
        <f t="shared" si="302"/>
        <v>40421</v>
      </c>
      <c r="B4749" s="8">
        <v>40400</v>
      </c>
      <c r="C4749" s="3">
        <v>22.608000000000001</v>
      </c>
      <c r="D4749" s="143"/>
      <c r="F4749" s="11">
        <f t="shared" si="303"/>
        <v>40421</v>
      </c>
      <c r="G4749" s="7">
        <v>40400</v>
      </c>
      <c r="H4749" s="16">
        <v>32341.32</v>
      </c>
      <c r="I4749" s="17">
        <f t="shared" si="304"/>
        <v>-1.1091180053069314E-2</v>
      </c>
      <c r="J4749" s="18">
        <f t="shared" si="301"/>
        <v>0.18968276706402618</v>
      </c>
      <c r="K4749" s="139"/>
      <c r="M4749" s="93"/>
    </row>
    <row r="4750" spans="1:13">
      <c r="A4750" s="12">
        <f t="shared" si="302"/>
        <v>40421</v>
      </c>
      <c r="B4750" s="8">
        <v>40401</v>
      </c>
      <c r="C4750" s="3">
        <v>24.459</v>
      </c>
      <c r="D4750" s="143"/>
      <c r="F4750" s="11">
        <f t="shared" si="303"/>
        <v>40421</v>
      </c>
      <c r="G4750" s="7">
        <v>40401</v>
      </c>
      <c r="H4750" s="16">
        <v>31743.49</v>
      </c>
      <c r="I4750" s="17">
        <f t="shared" si="304"/>
        <v>-1.8658004697351238E-2</v>
      </c>
      <c r="J4750" s="18">
        <f t="shared" si="301"/>
        <v>0.19195704250335965</v>
      </c>
      <c r="K4750" s="139"/>
      <c r="M4750" s="93"/>
    </row>
    <row r="4751" spans="1:13">
      <c r="A4751" s="12">
        <f t="shared" si="302"/>
        <v>40421</v>
      </c>
      <c r="B4751" s="8">
        <v>40402</v>
      </c>
      <c r="C4751" s="3">
        <v>27.161000000000001</v>
      </c>
      <c r="D4751" s="143"/>
      <c r="F4751" s="11">
        <f t="shared" si="303"/>
        <v>40421</v>
      </c>
      <c r="G4751" s="7">
        <v>40402</v>
      </c>
      <c r="H4751" s="16">
        <v>31353.71</v>
      </c>
      <c r="I4751" s="17">
        <f t="shared" si="304"/>
        <v>-1.235506356021201E-2</v>
      </c>
      <c r="J4751" s="18">
        <f t="shared" si="301"/>
        <v>0.19279584868980415</v>
      </c>
      <c r="K4751" s="139"/>
      <c r="M4751" s="93"/>
    </row>
    <row r="4752" spans="1:13">
      <c r="A4752" s="12">
        <f t="shared" si="302"/>
        <v>40421</v>
      </c>
      <c r="B4752" s="8">
        <v>40403</v>
      </c>
      <c r="C4752" s="3">
        <v>25.338999999999999</v>
      </c>
      <c r="D4752" s="143"/>
      <c r="F4752" s="11">
        <f t="shared" si="303"/>
        <v>40421</v>
      </c>
      <c r="G4752" s="7">
        <v>40403</v>
      </c>
      <c r="H4752" s="16">
        <v>31774.560000000001</v>
      </c>
      <c r="I4752" s="17">
        <f t="shared" si="304"/>
        <v>1.3333368230397663E-2</v>
      </c>
      <c r="J4752" s="18">
        <f t="shared" si="301"/>
        <v>0.1942537872559833</v>
      </c>
      <c r="K4752" s="139"/>
      <c r="M4752" s="93"/>
    </row>
    <row r="4753" spans="1:13">
      <c r="A4753" s="12">
        <f t="shared" si="302"/>
        <v>40421</v>
      </c>
      <c r="B4753" s="8">
        <v>40406</v>
      </c>
      <c r="C4753" s="3">
        <v>26.042000000000002</v>
      </c>
      <c r="D4753" s="143"/>
      <c r="F4753" s="11">
        <f t="shared" si="303"/>
        <v>40421</v>
      </c>
      <c r="G4753" s="7">
        <v>40406</v>
      </c>
      <c r="H4753" s="16">
        <v>31706.92</v>
      </c>
      <c r="I4753" s="17">
        <f t="shared" si="304"/>
        <v>-2.1310160253792706E-3</v>
      </c>
      <c r="J4753" s="18">
        <f t="shared" si="301"/>
        <v>0.19374214353903324</v>
      </c>
      <c r="K4753" s="139"/>
      <c r="M4753" s="93"/>
    </row>
    <row r="4754" spans="1:13">
      <c r="A4754" s="12">
        <f t="shared" si="302"/>
        <v>40421</v>
      </c>
      <c r="B4754" s="8">
        <v>40407</v>
      </c>
      <c r="C4754" s="3">
        <v>23.876999999999999</v>
      </c>
      <c r="D4754" s="143"/>
      <c r="F4754" s="11">
        <f t="shared" si="303"/>
        <v>40421</v>
      </c>
      <c r="G4754" s="7">
        <v>40407</v>
      </c>
      <c r="H4754" s="16">
        <v>31987.18</v>
      </c>
      <c r="I4754" s="17">
        <f t="shared" si="304"/>
        <v>8.8002439381085953E-3</v>
      </c>
      <c r="J4754" s="18">
        <f t="shared" si="301"/>
        <v>0.19423978271074405</v>
      </c>
      <c r="K4754" s="139"/>
      <c r="M4754" s="93"/>
    </row>
    <row r="4755" spans="1:13">
      <c r="A4755" s="12">
        <f t="shared" si="302"/>
        <v>40421</v>
      </c>
      <c r="B4755" s="8">
        <v>40408</v>
      </c>
      <c r="C4755" s="3">
        <v>24.164999999999999</v>
      </c>
      <c r="D4755" s="143"/>
      <c r="F4755" s="11">
        <f t="shared" si="303"/>
        <v>40421</v>
      </c>
      <c r="G4755" s="7">
        <v>40408</v>
      </c>
      <c r="H4755" s="16">
        <v>31973.41</v>
      </c>
      <c r="I4755" s="17">
        <f t="shared" si="304"/>
        <v>-4.3057764829071833E-4</v>
      </c>
      <c r="J4755" s="18">
        <f t="shared" si="301"/>
        <v>0.19355924100986363</v>
      </c>
      <c r="K4755" s="139"/>
      <c r="M4755" s="93"/>
    </row>
    <row r="4756" spans="1:13">
      <c r="A4756" s="12">
        <f t="shared" si="302"/>
        <v>40421</v>
      </c>
      <c r="B4756" s="8">
        <v>40409</v>
      </c>
      <c r="C4756" s="3">
        <v>23.603000000000002</v>
      </c>
      <c r="D4756" s="143"/>
      <c r="F4756" s="11">
        <f t="shared" si="303"/>
        <v>40421</v>
      </c>
      <c r="G4756" s="7">
        <v>40409</v>
      </c>
      <c r="H4756" s="16">
        <v>32000.79</v>
      </c>
      <c r="I4756" s="17">
        <f t="shared" si="304"/>
        <v>8.5597011519462874E-4</v>
      </c>
      <c r="J4756" s="18">
        <f t="shared" si="301"/>
        <v>0.19353736154285142</v>
      </c>
      <c r="K4756" s="139"/>
      <c r="M4756" s="93"/>
    </row>
    <row r="4757" spans="1:13">
      <c r="A4757" s="12">
        <f t="shared" si="302"/>
        <v>40421</v>
      </c>
      <c r="B4757" s="8">
        <v>40410</v>
      </c>
      <c r="C4757" s="3">
        <v>24.812999999999999</v>
      </c>
      <c r="D4757" s="143"/>
      <c r="F4757" s="11">
        <f t="shared" si="303"/>
        <v>40421</v>
      </c>
      <c r="G4757" s="7">
        <v>40410</v>
      </c>
      <c r="H4757" s="16">
        <v>31659.11</v>
      </c>
      <c r="I4757" s="17">
        <f t="shared" si="304"/>
        <v>-1.0734647118557164E-2</v>
      </c>
      <c r="J4757" s="18">
        <f t="shared" si="301"/>
        <v>0.19416781070672048</v>
      </c>
      <c r="K4757" s="139"/>
      <c r="M4757" s="93"/>
    </row>
    <row r="4758" spans="1:13">
      <c r="A4758" s="12">
        <f t="shared" si="302"/>
        <v>40421</v>
      </c>
      <c r="B4758" s="8">
        <v>40413</v>
      </c>
      <c r="C4758" s="3">
        <v>25.766999999999999</v>
      </c>
      <c r="D4758" s="143"/>
      <c r="F4758" s="11">
        <f t="shared" si="303"/>
        <v>40421</v>
      </c>
      <c r="G4758" s="7">
        <v>40413</v>
      </c>
      <c r="H4758" s="16">
        <v>31703.61</v>
      </c>
      <c r="I4758" s="17">
        <f t="shared" si="304"/>
        <v>1.4046116491304192E-3</v>
      </c>
      <c r="J4758" s="18">
        <f t="shared" si="301"/>
        <v>0.19298038190498001</v>
      </c>
      <c r="K4758" s="139"/>
      <c r="M4758" s="93"/>
    </row>
    <row r="4759" spans="1:13">
      <c r="A4759" s="12">
        <f t="shared" si="302"/>
        <v>40421</v>
      </c>
      <c r="B4759" s="8">
        <v>40414</v>
      </c>
      <c r="C4759" s="3">
        <v>25.843</v>
      </c>
      <c r="D4759" s="143"/>
      <c r="F4759" s="11">
        <f t="shared" si="303"/>
        <v>40421</v>
      </c>
      <c r="G4759" s="7">
        <v>40414</v>
      </c>
      <c r="H4759" s="16">
        <v>31407.56</v>
      </c>
      <c r="I4759" s="17">
        <f t="shared" si="304"/>
        <v>-9.381926259230941E-3</v>
      </c>
      <c r="J4759" s="18">
        <f t="shared" si="301"/>
        <v>0.19340537217213877</v>
      </c>
      <c r="K4759" s="139"/>
      <c r="M4759" s="93"/>
    </row>
    <row r="4760" spans="1:13">
      <c r="A4760" s="12">
        <f t="shared" si="302"/>
        <v>40421</v>
      </c>
      <c r="B4760" s="8">
        <v>40415</v>
      </c>
      <c r="C4760" s="3">
        <v>28.222999999999999</v>
      </c>
      <c r="D4760" s="143"/>
      <c r="F4760" s="11">
        <f t="shared" si="303"/>
        <v>40421</v>
      </c>
      <c r="G4760" s="7">
        <v>40415</v>
      </c>
      <c r="H4760" s="16">
        <v>30967.95</v>
      </c>
      <c r="I4760" s="17">
        <f t="shared" si="304"/>
        <v>-1.4095829562172618E-2</v>
      </c>
      <c r="J4760" s="18">
        <f t="shared" si="301"/>
        <v>0.19424659025900276</v>
      </c>
      <c r="K4760" s="139"/>
      <c r="M4760" s="93"/>
    </row>
    <row r="4761" spans="1:13">
      <c r="A4761" s="12">
        <f t="shared" si="302"/>
        <v>40421</v>
      </c>
      <c r="B4761" s="8">
        <v>40416</v>
      </c>
      <c r="C4761" s="3">
        <v>26.152000000000001</v>
      </c>
      <c r="D4761" s="143"/>
      <c r="F4761" s="11">
        <f t="shared" si="303"/>
        <v>40421</v>
      </c>
      <c r="G4761" s="7">
        <v>40416</v>
      </c>
      <c r="H4761" s="16">
        <v>31232.7</v>
      </c>
      <c r="I4761" s="17">
        <f t="shared" si="304"/>
        <v>8.5128241851874648E-3</v>
      </c>
      <c r="J4761" s="18">
        <f t="shared" si="301"/>
        <v>0.19444078154391109</v>
      </c>
      <c r="K4761" s="139"/>
      <c r="M4761" s="93"/>
    </row>
    <row r="4762" spans="1:13">
      <c r="A4762" s="12">
        <f t="shared" si="302"/>
        <v>40421</v>
      </c>
      <c r="B4762" s="8">
        <v>40417</v>
      </c>
      <c r="C4762" s="3">
        <v>26.619</v>
      </c>
      <c r="D4762" s="143"/>
      <c r="F4762" s="11">
        <f t="shared" si="303"/>
        <v>40421</v>
      </c>
      <c r="G4762" s="7">
        <v>40417</v>
      </c>
      <c r="H4762" s="16">
        <v>31338.65</v>
      </c>
      <c r="I4762" s="17">
        <f t="shared" si="304"/>
        <v>3.3865371694381322E-3</v>
      </c>
      <c r="J4762" s="18">
        <f t="shared" si="301"/>
        <v>0.19446303346061578</v>
      </c>
      <c r="K4762" s="139"/>
      <c r="M4762" s="93"/>
    </row>
    <row r="4763" spans="1:13">
      <c r="A4763" s="12">
        <f t="shared" si="302"/>
        <v>40421</v>
      </c>
      <c r="B4763" s="8">
        <v>40420</v>
      </c>
      <c r="C4763" s="3">
        <v>25.42</v>
      </c>
      <c r="D4763" s="143"/>
      <c r="F4763" s="11">
        <f t="shared" si="303"/>
        <v>40421</v>
      </c>
      <c r="G4763" s="7">
        <v>40420</v>
      </c>
      <c r="H4763" s="16">
        <v>31950.06</v>
      </c>
      <c r="I4763" s="17">
        <f t="shared" si="304"/>
        <v>1.9321898697262144E-2</v>
      </c>
      <c r="J4763" s="18">
        <f t="shared" si="301"/>
        <v>0.19742773248112835</v>
      </c>
      <c r="K4763" s="139"/>
      <c r="M4763" s="93"/>
    </row>
    <row r="4764" spans="1:13">
      <c r="A4764" s="12">
        <f t="shared" si="302"/>
        <v>40421</v>
      </c>
      <c r="B4764" s="8">
        <v>40421</v>
      </c>
      <c r="C4764" s="3">
        <v>25.545999999999999</v>
      </c>
      <c r="D4764" s="143"/>
      <c r="F4764" s="11">
        <f t="shared" si="303"/>
        <v>40421</v>
      </c>
      <c r="G4764" s="7">
        <v>40421</v>
      </c>
      <c r="H4764" s="16">
        <v>31612.43</v>
      </c>
      <c r="I4764" s="17">
        <f t="shared" si="304"/>
        <v>-1.062366107637897E-2</v>
      </c>
      <c r="J4764" s="18">
        <f t="shared" si="301"/>
        <v>0.19810149536901375</v>
      </c>
      <c r="K4764" s="139"/>
      <c r="M4764" s="93"/>
    </row>
    <row r="4765" spans="1:13">
      <c r="A4765" s="12">
        <f t="shared" si="302"/>
        <v>40451</v>
      </c>
      <c r="B4765" s="8">
        <v>40422</v>
      </c>
      <c r="C4765" s="3">
        <v>23.826000000000001</v>
      </c>
      <c r="D4765" s="143"/>
      <c r="F4765" s="11">
        <f t="shared" si="303"/>
        <v>40451</v>
      </c>
      <c r="G4765" s="7">
        <v>40422</v>
      </c>
      <c r="H4765" s="16">
        <v>32283.15</v>
      </c>
      <c r="I4765" s="17">
        <f t="shared" si="304"/>
        <v>2.0995024604222985E-2</v>
      </c>
      <c r="J4765" s="18">
        <f t="shared" ref="J4765:J4828" si="305">IF(ISNUMBER(I4765),STDEV(I4676:I4765)*SQRT(252),"")</f>
        <v>0.200630306096378</v>
      </c>
      <c r="K4765" s="139"/>
      <c r="M4765" s="93"/>
    </row>
    <row r="4766" spans="1:13">
      <c r="A4766" s="12">
        <f t="shared" si="302"/>
        <v>40451</v>
      </c>
      <c r="B4766" s="8">
        <v>40423</v>
      </c>
      <c r="C4766" s="3">
        <v>22.977</v>
      </c>
      <c r="D4766" s="143"/>
      <c r="F4766" s="11">
        <f t="shared" si="303"/>
        <v>40451</v>
      </c>
      <c r="G4766" s="7">
        <v>40423</v>
      </c>
      <c r="H4766" s="16">
        <v>32555.93</v>
      </c>
      <c r="I4766" s="17">
        <f t="shared" si="304"/>
        <v>8.4141110372917549E-3</v>
      </c>
      <c r="J4766" s="18">
        <f t="shared" si="305"/>
        <v>0.20081457483903115</v>
      </c>
      <c r="K4766" s="139"/>
      <c r="M4766" s="93"/>
    </row>
    <row r="4767" spans="1:13">
      <c r="A4767" s="12">
        <f t="shared" si="302"/>
        <v>40451</v>
      </c>
      <c r="B4767" s="8">
        <v>40424</v>
      </c>
      <c r="C4767" s="3">
        <v>23.335999999999999</v>
      </c>
      <c r="D4767" s="143"/>
      <c r="F4767" s="11">
        <f t="shared" si="303"/>
        <v>40451</v>
      </c>
      <c r="G4767" s="7">
        <v>40424</v>
      </c>
      <c r="H4767" s="16">
        <v>32620.94</v>
      </c>
      <c r="I4767" s="17">
        <f t="shared" si="304"/>
        <v>1.9948801333722057E-3</v>
      </c>
      <c r="J4767" s="18">
        <f t="shared" si="305"/>
        <v>0.20067724491586728</v>
      </c>
      <c r="K4767" s="139"/>
      <c r="M4767" s="93"/>
    </row>
    <row r="4768" spans="1:13">
      <c r="A4768" s="12">
        <f t="shared" si="302"/>
        <v>40451</v>
      </c>
      <c r="B4768" s="8">
        <v>40427</v>
      </c>
      <c r="C4768" s="3">
        <v>22.120999999999999</v>
      </c>
      <c r="D4768" s="143"/>
      <c r="F4768" s="11">
        <f t="shared" si="303"/>
        <v>40451</v>
      </c>
      <c r="G4768" s="7">
        <v>40427</v>
      </c>
      <c r="H4768" s="16">
        <v>32946.06</v>
      </c>
      <c r="I4768" s="17">
        <f t="shared" si="304"/>
        <v>9.9172652304728003E-3</v>
      </c>
      <c r="J4768" s="18">
        <f t="shared" si="305"/>
        <v>0.20129719043150254</v>
      </c>
      <c r="K4768" s="139"/>
      <c r="M4768" s="93"/>
    </row>
    <row r="4769" spans="1:13">
      <c r="A4769" s="12">
        <f t="shared" si="302"/>
        <v>40451</v>
      </c>
      <c r="B4769" s="8">
        <v>40428</v>
      </c>
      <c r="C4769" s="3">
        <v>22.157</v>
      </c>
      <c r="D4769" s="143"/>
      <c r="F4769" s="11">
        <f t="shared" si="303"/>
        <v>40451</v>
      </c>
      <c r="G4769" s="7">
        <v>40428</v>
      </c>
      <c r="H4769" s="16">
        <v>32929.86</v>
      </c>
      <c r="I4769" s="17">
        <f t="shared" si="304"/>
        <v>-4.9183374825168805E-4</v>
      </c>
      <c r="J4769" s="18">
        <f t="shared" si="305"/>
        <v>0.20062000683991035</v>
      </c>
      <c r="K4769" s="139"/>
      <c r="M4769" s="93"/>
    </row>
    <row r="4770" spans="1:13">
      <c r="A4770" s="12">
        <f t="shared" si="302"/>
        <v>40451</v>
      </c>
      <c r="B4770" s="8">
        <v>40429</v>
      </c>
      <c r="C4770" s="3">
        <v>21.95</v>
      </c>
      <c r="D4770" s="143"/>
      <c r="F4770" s="11">
        <f t="shared" si="303"/>
        <v>40451</v>
      </c>
      <c r="G4770" s="7">
        <v>40429</v>
      </c>
      <c r="H4770" s="16">
        <v>32674.28</v>
      </c>
      <c r="I4770" s="17">
        <f t="shared" si="304"/>
        <v>-7.791620864377991E-3</v>
      </c>
      <c r="J4770" s="18">
        <f t="shared" si="305"/>
        <v>0.19979101191524801</v>
      </c>
      <c r="K4770" s="139"/>
      <c r="M4770" s="93"/>
    </row>
    <row r="4771" spans="1:13">
      <c r="A4771" s="12">
        <f t="shared" si="302"/>
        <v>40451</v>
      </c>
      <c r="B4771" s="8">
        <v>40430</v>
      </c>
      <c r="C4771" s="3">
        <v>21.838999999999999</v>
      </c>
      <c r="D4771" s="143"/>
      <c r="F4771" s="11">
        <f t="shared" si="303"/>
        <v>40451</v>
      </c>
      <c r="G4771" s="7">
        <v>40430</v>
      </c>
      <c r="H4771" s="16">
        <v>32999.160000000003</v>
      </c>
      <c r="I4771" s="17">
        <f t="shared" si="304"/>
        <v>9.8938825246496203E-3</v>
      </c>
      <c r="J4771" s="18">
        <f t="shared" si="305"/>
        <v>0.1974354949017825</v>
      </c>
      <c r="K4771" s="139"/>
      <c r="M4771" s="93"/>
    </row>
    <row r="4772" spans="1:13">
      <c r="A4772" s="12">
        <f t="shared" si="302"/>
        <v>40451</v>
      </c>
      <c r="B4772" s="8">
        <v>40431</v>
      </c>
      <c r="C4772" s="3">
        <v>20.443999999999999</v>
      </c>
      <c r="D4772" s="143"/>
      <c r="F4772" s="11">
        <f t="shared" si="303"/>
        <v>40451</v>
      </c>
      <c r="G4772" s="7">
        <v>40431</v>
      </c>
      <c r="H4772" s="16">
        <v>32844.69</v>
      </c>
      <c r="I4772" s="17">
        <f t="shared" si="304"/>
        <v>-4.6920185678230213E-3</v>
      </c>
      <c r="J4772" s="18">
        <f t="shared" si="305"/>
        <v>0.19452587255143303</v>
      </c>
      <c r="K4772" s="139"/>
      <c r="M4772" s="93"/>
    </row>
    <row r="4773" spans="1:13">
      <c r="A4773" s="12">
        <f t="shared" si="302"/>
        <v>40451</v>
      </c>
      <c r="B4773" s="8">
        <v>40434</v>
      </c>
      <c r="C4773" s="3">
        <v>20.207000000000001</v>
      </c>
      <c r="D4773" s="143"/>
      <c r="F4773" s="11">
        <f t="shared" si="303"/>
        <v>40451</v>
      </c>
      <c r="G4773" s="7">
        <v>40434</v>
      </c>
      <c r="H4773" s="16">
        <v>33272.25</v>
      </c>
      <c r="I4773" s="17">
        <f t="shared" si="304"/>
        <v>1.2933628208590281E-2</v>
      </c>
      <c r="J4773" s="18">
        <f t="shared" si="305"/>
        <v>0.19065416684489103</v>
      </c>
      <c r="K4773" s="139"/>
      <c r="M4773" s="93"/>
    </row>
    <row r="4774" spans="1:13">
      <c r="A4774" s="12">
        <f t="shared" ref="A4774:A4837" si="306">EOMONTH(B4774,0)</f>
        <v>40451</v>
      </c>
      <c r="B4774" s="8">
        <v>40435</v>
      </c>
      <c r="C4774" s="3">
        <v>20.082000000000001</v>
      </c>
      <c r="D4774" s="143"/>
      <c r="F4774" s="11">
        <f t="shared" si="303"/>
        <v>40451</v>
      </c>
      <c r="G4774" s="7">
        <v>40435</v>
      </c>
      <c r="H4774" s="16">
        <v>33354.379999999997</v>
      </c>
      <c r="I4774" s="17">
        <f t="shared" si="304"/>
        <v>2.4653818330470836E-3</v>
      </c>
      <c r="J4774" s="18">
        <f t="shared" si="305"/>
        <v>0.18967428536438069</v>
      </c>
      <c r="K4774" s="139"/>
      <c r="M4774" s="93"/>
    </row>
    <row r="4775" spans="1:13">
      <c r="A4775" s="12">
        <f t="shared" si="306"/>
        <v>40451</v>
      </c>
      <c r="B4775" s="8">
        <v>40436</v>
      </c>
      <c r="C4775" s="3">
        <v>19.315999999999999</v>
      </c>
      <c r="D4775" s="143"/>
      <c r="F4775" s="11">
        <f t="shared" si="303"/>
        <v>40451</v>
      </c>
      <c r="G4775" s="7">
        <v>40436</v>
      </c>
      <c r="H4775" s="16">
        <v>33607.01</v>
      </c>
      <c r="I4775" s="17">
        <f t="shared" si="304"/>
        <v>7.5455780902610762E-3</v>
      </c>
      <c r="J4775" s="18">
        <f t="shared" si="305"/>
        <v>0.18985823423750869</v>
      </c>
      <c r="K4775" s="139"/>
      <c r="M4775" s="93"/>
    </row>
    <row r="4776" spans="1:13">
      <c r="A4776" s="12">
        <f t="shared" si="306"/>
        <v>40451</v>
      </c>
      <c r="B4776" s="8">
        <v>40437</v>
      </c>
      <c r="C4776" s="3">
        <v>21.376999999999999</v>
      </c>
      <c r="D4776" s="143"/>
      <c r="F4776" s="11">
        <f t="shared" si="303"/>
        <v>40451</v>
      </c>
      <c r="G4776" s="7">
        <v>40437</v>
      </c>
      <c r="H4776" s="16">
        <v>33207</v>
      </c>
      <c r="I4776" s="17">
        <f t="shared" si="304"/>
        <v>-1.1973979089532398E-2</v>
      </c>
      <c r="J4776" s="18">
        <f t="shared" si="305"/>
        <v>0.18879442905129015</v>
      </c>
      <c r="K4776" s="139"/>
      <c r="M4776" s="93"/>
    </row>
    <row r="4777" spans="1:13">
      <c r="A4777" s="12">
        <f t="shared" si="306"/>
        <v>40451</v>
      </c>
      <c r="B4777" s="8">
        <v>40438</v>
      </c>
      <c r="C4777" s="3">
        <v>19.93</v>
      </c>
      <c r="D4777" s="143"/>
      <c r="F4777" s="11">
        <f t="shared" si="303"/>
        <v>40451</v>
      </c>
      <c r="G4777" s="7">
        <v>40438</v>
      </c>
      <c r="H4777" s="16">
        <v>33453.300000000003</v>
      </c>
      <c r="I4777" s="17">
        <f t="shared" si="304"/>
        <v>7.3897393451053221E-3</v>
      </c>
      <c r="J4777" s="18">
        <f t="shared" si="305"/>
        <v>0.1885603213626911</v>
      </c>
      <c r="K4777" s="139"/>
      <c r="M4777" s="93"/>
    </row>
    <row r="4778" spans="1:13">
      <c r="A4778" s="12">
        <f t="shared" si="306"/>
        <v>40451</v>
      </c>
      <c r="B4778" s="8">
        <v>40441</v>
      </c>
      <c r="C4778" s="3">
        <v>19.984999999999999</v>
      </c>
      <c r="D4778" s="143"/>
      <c r="F4778" s="11">
        <f t="shared" si="303"/>
        <v>40451</v>
      </c>
      <c r="G4778" s="7">
        <v>40441</v>
      </c>
      <c r="H4778" s="16">
        <v>33405.94</v>
      </c>
      <c r="I4778" s="17">
        <f t="shared" si="304"/>
        <v>-1.4167079350947583E-3</v>
      </c>
      <c r="J4778" s="18">
        <f t="shared" si="305"/>
        <v>0.18159721766583217</v>
      </c>
      <c r="K4778" s="139"/>
      <c r="M4778" s="93"/>
    </row>
    <row r="4779" spans="1:13">
      <c r="A4779" s="12">
        <f t="shared" si="306"/>
        <v>40451</v>
      </c>
      <c r="B4779" s="8">
        <v>40442</v>
      </c>
      <c r="C4779" s="3">
        <v>21.077000000000002</v>
      </c>
      <c r="D4779" s="143"/>
      <c r="F4779" s="11">
        <f t="shared" si="303"/>
        <v>40451</v>
      </c>
      <c r="G4779" s="7">
        <v>40442</v>
      </c>
      <c r="H4779" s="16">
        <v>33302.79</v>
      </c>
      <c r="I4779" s="17">
        <f t="shared" si="304"/>
        <v>-3.0925512210904478E-3</v>
      </c>
      <c r="J4779" s="18">
        <f t="shared" si="305"/>
        <v>0.18170140636697901</v>
      </c>
      <c r="K4779" s="139"/>
      <c r="M4779" s="93"/>
    </row>
    <row r="4780" spans="1:13">
      <c r="A4780" s="12">
        <f t="shared" si="306"/>
        <v>40451</v>
      </c>
      <c r="B4780" s="8">
        <v>40443</v>
      </c>
      <c r="C4780" s="3">
        <v>20.920999999999999</v>
      </c>
      <c r="D4780" s="143"/>
      <c r="F4780" s="11">
        <f t="shared" si="303"/>
        <v>40451</v>
      </c>
      <c r="G4780" s="7">
        <v>40443</v>
      </c>
      <c r="H4780" s="16">
        <v>33360.31</v>
      </c>
      <c r="I4780" s="17">
        <f t="shared" si="304"/>
        <v>1.7256927528008473E-3</v>
      </c>
      <c r="J4780" s="18">
        <f t="shared" si="305"/>
        <v>0.1787090350884524</v>
      </c>
      <c r="K4780" s="139"/>
      <c r="M4780" s="93"/>
    </row>
    <row r="4781" spans="1:13">
      <c r="A4781" s="12">
        <f t="shared" si="306"/>
        <v>40451</v>
      </c>
      <c r="B4781" s="8">
        <v>40444</v>
      </c>
      <c r="C4781" s="3">
        <v>20.312000000000001</v>
      </c>
      <c r="D4781" s="143"/>
      <c r="F4781" s="11">
        <f t="shared" si="303"/>
        <v>40451</v>
      </c>
      <c r="G4781" s="7">
        <v>40444</v>
      </c>
      <c r="H4781" s="16">
        <v>33423.11</v>
      </c>
      <c r="I4781" s="17">
        <f t="shared" si="304"/>
        <v>1.8807068733708607E-3</v>
      </c>
      <c r="J4781" s="18">
        <f t="shared" si="305"/>
        <v>0.176419305034794</v>
      </c>
      <c r="K4781" s="139"/>
      <c r="M4781" s="93"/>
    </row>
    <row r="4782" spans="1:13">
      <c r="A4782" s="12">
        <f t="shared" si="306"/>
        <v>40451</v>
      </c>
      <c r="B4782" s="8">
        <v>40445</v>
      </c>
      <c r="C4782" s="3">
        <v>20.864999999999998</v>
      </c>
      <c r="D4782" s="143"/>
      <c r="F4782" s="11">
        <f t="shared" si="303"/>
        <v>40451</v>
      </c>
      <c r="G4782" s="7">
        <v>40445</v>
      </c>
      <c r="H4782" s="16">
        <v>33198.019999999997</v>
      </c>
      <c r="I4782" s="17">
        <f t="shared" si="304"/>
        <v>-6.7573412969118537E-3</v>
      </c>
      <c r="J4782" s="18">
        <f t="shared" si="305"/>
        <v>0.17679708554654813</v>
      </c>
      <c r="K4782" s="139"/>
      <c r="M4782" s="93"/>
    </row>
    <row r="4783" spans="1:13">
      <c r="A4783" s="12">
        <f t="shared" si="306"/>
        <v>40451</v>
      </c>
      <c r="B4783" s="8">
        <v>40448</v>
      </c>
      <c r="C4783" s="3">
        <v>19.364000000000001</v>
      </c>
      <c r="D4783" s="143"/>
      <c r="F4783" s="11">
        <f t="shared" si="303"/>
        <v>40451</v>
      </c>
      <c r="G4783" s="7">
        <v>40448</v>
      </c>
      <c r="H4783" s="16">
        <v>33739.870000000003</v>
      </c>
      <c r="I4783" s="17">
        <f t="shared" si="304"/>
        <v>1.6189988527143376E-2</v>
      </c>
      <c r="J4783" s="18">
        <f t="shared" si="305"/>
        <v>0.17556488043495974</v>
      </c>
      <c r="K4783" s="139"/>
      <c r="M4783" s="93"/>
    </row>
    <row r="4784" spans="1:13">
      <c r="A4784" s="12">
        <f t="shared" si="306"/>
        <v>40451</v>
      </c>
      <c r="B4784" s="8">
        <v>40449</v>
      </c>
      <c r="C4784" s="3">
        <v>18.794</v>
      </c>
      <c r="D4784" s="143"/>
      <c r="F4784" s="11">
        <f t="shared" si="303"/>
        <v>40451</v>
      </c>
      <c r="G4784" s="7">
        <v>40449</v>
      </c>
      <c r="H4784" s="16">
        <v>33697.379999999997</v>
      </c>
      <c r="I4784" s="17">
        <f t="shared" si="304"/>
        <v>-1.2601345880098179E-3</v>
      </c>
      <c r="J4784" s="18">
        <f t="shared" si="305"/>
        <v>0.1676967114874264</v>
      </c>
      <c r="K4784" s="139"/>
      <c r="M4784" s="93"/>
    </row>
    <row r="4785" spans="1:13">
      <c r="A4785" s="12">
        <f t="shared" si="306"/>
        <v>40451</v>
      </c>
      <c r="B4785" s="8">
        <v>40450</v>
      </c>
      <c r="C4785" s="3">
        <v>19.378</v>
      </c>
      <c r="D4785" s="143"/>
      <c r="F4785" s="11">
        <f t="shared" si="303"/>
        <v>40451</v>
      </c>
      <c r="G4785" s="7">
        <v>40450</v>
      </c>
      <c r="H4785" s="16">
        <v>33521.89</v>
      </c>
      <c r="I4785" s="17">
        <f t="shared" si="304"/>
        <v>-5.2214312563498184E-3</v>
      </c>
      <c r="J4785" s="18">
        <f t="shared" si="305"/>
        <v>0.16737480720629555</v>
      </c>
      <c r="K4785" s="139"/>
      <c r="M4785" s="93"/>
    </row>
    <row r="4786" spans="1:13">
      <c r="A4786" s="12">
        <f t="shared" si="306"/>
        <v>40451</v>
      </c>
      <c r="B4786" s="8">
        <v>40451</v>
      </c>
      <c r="C4786" s="3">
        <v>21.71</v>
      </c>
      <c r="D4786" s="143"/>
      <c r="F4786" s="11">
        <f t="shared" si="303"/>
        <v>40451</v>
      </c>
      <c r="G4786" s="7">
        <v>40451</v>
      </c>
      <c r="H4786" s="16">
        <v>33072.97</v>
      </c>
      <c r="I4786" s="17">
        <f t="shared" si="304"/>
        <v>-1.348232581647954E-2</v>
      </c>
      <c r="J4786" s="18">
        <f t="shared" si="305"/>
        <v>0.16703636807915045</v>
      </c>
      <c r="K4786" s="139"/>
      <c r="M4786" s="93"/>
    </row>
    <row r="4787" spans="1:13">
      <c r="A4787" s="12">
        <f t="shared" si="306"/>
        <v>40482</v>
      </c>
      <c r="B4787" s="8">
        <v>40452</v>
      </c>
      <c r="C4787" s="3">
        <v>20.643999999999998</v>
      </c>
      <c r="D4787" s="143"/>
      <c r="F4787" s="11">
        <f t="shared" si="303"/>
        <v>40482</v>
      </c>
      <c r="G4787" s="7">
        <v>40452</v>
      </c>
      <c r="H4787" s="16">
        <v>33048.21</v>
      </c>
      <c r="I4787" s="17">
        <f t="shared" si="304"/>
        <v>-7.4892798819716953E-4</v>
      </c>
      <c r="J4787" s="18">
        <f t="shared" si="305"/>
        <v>0.16454528297057669</v>
      </c>
      <c r="K4787" s="139"/>
      <c r="M4787" s="93"/>
    </row>
    <row r="4788" spans="1:13">
      <c r="A4788" s="12">
        <f t="shared" si="306"/>
        <v>40482</v>
      </c>
      <c r="B4788" s="8">
        <v>40455</v>
      </c>
      <c r="C4788" s="3">
        <v>20.076000000000001</v>
      </c>
      <c r="D4788" s="143"/>
      <c r="F4788" s="11">
        <f t="shared" si="303"/>
        <v>40482</v>
      </c>
      <c r="G4788" s="7">
        <v>40455</v>
      </c>
      <c r="H4788" s="16">
        <v>33382.559999999998</v>
      </c>
      <c r="I4788" s="17">
        <f t="shared" si="304"/>
        <v>1.0066203455393431E-2</v>
      </c>
      <c r="J4788" s="18">
        <f t="shared" si="305"/>
        <v>0.16491694141028634</v>
      </c>
      <c r="K4788" s="139"/>
      <c r="M4788" s="93"/>
    </row>
    <row r="4789" spans="1:13">
      <c r="A4789" s="12">
        <f t="shared" si="306"/>
        <v>40482</v>
      </c>
      <c r="B4789" s="8">
        <v>40456</v>
      </c>
      <c r="C4789" s="3">
        <v>21.22</v>
      </c>
      <c r="D4789" s="143"/>
      <c r="F4789" s="11">
        <f t="shared" si="303"/>
        <v>40482</v>
      </c>
      <c r="G4789" s="7">
        <v>40456</v>
      </c>
      <c r="H4789" s="16">
        <v>33249.47</v>
      </c>
      <c r="I4789" s="17">
        <f t="shared" si="304"/>
        <v>-3.9947807980787193E-3</v>
      </c>
      <c r="J4789" s="18">
        <f t="shared" si="305"/>
        <v>0.16492912268388057</v>
      </c>
      <c r="K4789" s="139"/>
      <c r="M4789" s="93"/>
    </row>
    <row r="4790" spans="1:13">
      <c r="A4790" s="12">
        <f t="shared" si="306"/>
        <v>40482</v>
      </c>
      <c r="B4790" s="8">
        <v>40457</v>
      </c>
      <c r="C4790" s="3">
        <v>19.821999999999999</v>
      </c>
      <c r="D4790" s="143"/>
      <c r="F4790" s="11">
        <f t="shared" si="303"/>
        <v>40482</v>
      </c>
      <c r="G4790" s="7">
        <v>40457</v>
      </c>
      <c r="H4790" s="16">
        <v>33828.07</v>
      </c>
      <c r="I4790" s="17">
        <f t="shared" si="304"/>
        <v>1.7252104084347502E-2</v>
      </c>
      <c r="J4790" s="18">
        <f t="shared" si="305"/>
        <v>0.16669169407394888</v>
      </c>
      <c r="K4790" s="139"/>
      <c r="M4790" s="93"/>
    </row>
    <row r="4791" spans="1:13">
      <c r="A4791" s="12">
        <f t="shared" si="306"/>
        <v>40482</v>
      </c>
      <c r="B4791" s="8">
        <v>40458</v>
      </c>
      <c r="C4791" s="3">
        <v>20.184999999999999</v>
      </c>
      <c r="D4791" s="143"/>
      <c r="F4791" s="11">
        <f t="shared" si="303"/>
        <v>40482</v>
      </c>
      <c r="G4791" s="7">
        <v>40458</v>
      </c>
      <c r="H4791" s="16">
        <v>33860.080000000002</v>
      </c>
      <c r="I4791" s="17">
        <f t="shared" si="304"/>
        <v>9.4580816246918646E-4</v>
      </c>
      <c r="J4791" s="18">
        <f t="shared" si="305"/>
        <v>0.16222176983913714</v>
      </c>
      <c r="K4791" s="139"/>
      <c r="M4791" s="93"/>
    </row>
    <row r="4792" spans="1:13">
      <c r="A4792" s="12">
        <f t="shared" si="306"/>
        <v>40482</v>
      </c>
      <c r="B4792" s="8">
        <v>40459</v>
      </c>
      <c r="C4792" s="3">
        <v>21.009</v>
      </c>
      <c r="D4792" s="143"/>
      <c r="F4792" s="11">
        <f t="shared" si="303"/>
        <v>40482</v>
      </c>
      <c r="G4792" s="7">
        <v>40459</v>
      </c>
      <c r="H4792" s="16">
        <v>33789.99</v>
      </c>
      <c r="I4792" s="17">
        <f t="shared" si="304"/>
        <v>-2.0721345914064141E-3</v>
      </c>
      <c r="J4792" s="18">
        <f t="shared" si="305"/>
        <v>0.16181494839676663</v>
      </c>
      <c r="K4792" s="139"/>
      <c r="M4792" s="93"/>
    </row>
    <row r="4793" spans="1:13">
      <c r="A4793" s="12">
        <f t="shared" si="306"/>
        <v>40482</v>
      </c>
      <c r="B4793" s="8">
        <v>40462</v>
      </c>
      <c r="C4793" s="3">
        <v>20.009</v>
      </c>
      <c r="D4793" s="143"/>
      <c r="F4793" s="11">
        <f t="shared" si="303"/>
        <v>40482</v>
      </c>
      <c r="G4793" s="7">
        <v>40462</v>
      </c>
      <c r="H4793" s="16">
        <v>33906.32</v>
      </c>
      <c r="I4793" s="17">
        <f t="shared" si="304"/>
        <v>3.4368229082226798E-3</v>
      </c>
      <c r="J4793" s="18">
        <f t="shared" si="305"/>
        <v>0.1543105743863479</v>
      </c>
      <c r="K4793" s="139"/>
      <c r="M4793" s="93"/>
    </row>
    <row r="4794" spans="1:13">
      <c r="A4794" s="12">
        <f t="shared" si="306"/>
        <v>40482</v>
      </c>
      <c r="B4794" s="8">
        <v>40463</v>
      </c>
      <c r="C4794" s="3">
        <v>22.227</v>
      </c>
      <c r="D4794" s="143"/>
      <c r="F4794" s="11">
        <f t="shared" si="303"/>
        <v>40482</v>
      </c>
      <c r="G4794" s="7">
        <v>40463</v>
      </c>
      <c r="H4794" s="16">
        <v>33336.86</v>
      </c>
      <c r="I4794" s="17">
        <f t="shared" si="304"/>
        <v>-1.6937735965274918E-2</v>
      </c>
      <c r="J4794" s="18">
        <f t="shared" si="305"/>
        <v>0.15594915842323689</v>
      </c>
      <c r="K4794" s="139"/>
      <c r="M4794" s="93"/>
    </row>
    <row r="4795" spans="1:13">
      <c r="A4795" s="12">
        <f t="shared" si="306"/>
        <v>40482</v>
      </c>
      <c r="B4795" s="8">
        <v>40464</v>
      </c>
      <c r="C4795" s="3">
        <v>22.504000000000001</v>
      </c>
      <c r="D4795" s="143"/>
      <c r="F4795" s="11">
        <f t="shared" si="303"/>
        <v>40482</v>
      </c>
      <c r="G4795" s="7">
        <v>40464</v>
      </c>
      <c r="H4795" s="16">
        <v>33349.11</v>
      </c>
      <c r="I4795" s="17">
        <f t="shared" si="304"/>
        <v>3.6739362530947844E-4</v>
      </c>
      <c r="J4795" s="18">
        <f t="shared" si="305"/>
        <v>0.15595027275160145</v>
      </c>
      <c r="K4795" s="139"/>
      <c r="M4795" s="93"/>
    </row>
    <row r="4796" spans="1:13">
      <c r="A4796" s="12">
        <f t="shared" si="306"/>
        <v>40482</v>
      </c>
      <c r="B4796" s="8">
        <v>40465</v>
      </c>
      <c r="C4796" s="3">
        <v>20.603999999999999</v>
      </c>
      <c r="D4796" s="143"/>
      <c r="F4796" s="11">
        <f t="shared" si="303"/>
        <v>40482</v>
      </c>
      <c r="G4796" s="7">
        <v>40465</v>
      </c>
      <c r="H4796" s="16">
        <v>33917.96</v>
      </c>
      <c r="I4796" s="17">
        <f t="shared" si="304"/>
        <v>1.6913582256829398E-2</v>
      </c>
      <c r="J4796" s="18">
        <f t="shared" si="305"/>
        <v>0.15727760434149618</v>
      </c>
      <c r="K4796" s="139"/>
      <c r="M4796" s="93"/>
    </row>
    <row r="4797" spans="1:13">
      <c r="A4797" s="12">
        <f t="shared" si="306"/>
        <v>40482</v>
      </c>
      <c r="B4797" s="8">
        <v>40466</v>
      </c>
      <c r="C4797" s="3">
        <v>20.138999999999999</v>
      </c>
      <c r="D4797" s="143"/>
      <c r="F4797" s="11">
        <f t="shared" si="303"/>
        <v>40482</v>
      </c>
      <c r="G4797" s="7">
        <v>40466</v>
      </c>
      <c r="H4797" s="16">
        <v>33847.82</v>
      </c>
      <c r="I4797" s="17">
        <f t="shared" si="304"/>
        <v>-2.0700720938203031E-3</v>
      </c>
      <c r="J4797" s="18">
        <f t="shared" si="305"/>
        <v>0.15532629621065597</v>
      </c>
      <c r="K4797" s="139"/>
      <c r="M4797" s="93"/>
    </row>
    <row r="4798" spans="1:13">
      <c r="A4798" s="12">
        <f t="shared" si="306"/>
        <v>40482</v>
      </c>
      <c r="B4798" s="8">
        <v>40469</v>
      </c>
      <c r="C4798" s="3">
        <v>21.616</v>
      </c>
      <c r="D4798" s="143"/>
      <c r="F4798" s="11">
        <f t="shared" si="303"/>
        <v>40482</v>
      </c>
      <c r="G4798" s="7">
        <v>40469</v>
      </c>
      <c r="H4798" s="16">
        <v>33579.300000000003</v>
      </c>
      <c r="I4798" s="17">
        <f t="shared" si="304"/>
        <v>-7.9647898212684368E-3</v>
      </c>
      <c r="J4798" s="18">
        <f t="shared" si="305"/>
        <v>0.15598622308835169</v>
      </c>
      <c r="K4798" s="139"/>
      <c r="M4798" s="93"/>
    </row>
    <row r="4799" spans="1:13">
      <c r="A4799" s="12">
        <f t="shared" si="306"/>
        <v>40482</v>
      </c>
      <c r="B4799" s="8">
        <v>40470</v>
      </c>
      <c r="C4799" s="3">
        <v>21.907</v>
      </c>
      <c r="D4799" s="143"/>
      <c r="F4799" s="11">
        <f t="shared" si="303"/>
        <v>40482</v>
      </c>
      <c r="G4799" s="7">
        <v>40470</v>
      </c>
      <c r="H4799" s="16">
        <v>33604.639999999999</v>
      </c>
      <c r="I4799" s="17">
        <f t="shared" si="304"/>
        <v>7.5434698237762047E-4</v>
      </c>
      <c r="J4799" s="18">
        <f t="shared" si="305"/>
        <v>0.1559840231391596</v>
      </c>
      <c r="K4799" s="139"/>
      <c r="M4799" s="93"/>
    </row>
    <row r="4800" spans="1:13">
      <c r="A4800" s="12">
        <f t="shared" si="306"/>
        <v>40482</v>
      </c>
      <c r="B4800" s="8">
        <v>40471</v>
      </c>
      <c r="C4800" s="3">
        <v>22.451000000000001</v>
      </c>
      <c r="D4800" s="143"/>
      <c r="F4800" s="11">
        <f t="shared" si="303"/>
        <v>40482</v>
      </c>
      <c r="G4800" s="7">
        <v>40471</v>
      </c>
      <c r="H4800" s="16">
        <v>33384.47</v>
      </c>
      <c r="I4800" s="17">
        <f t="shared" si="304"/>
        <v>-6.5733308823079381E-3</v>
      </c>
      <c r="J4800" s="18">
        <f t="shared" si="305"/>
        <v>0.15524337065784483</v>
      </c>
      <c r="K4800" s="139"/>
      <c r="M4800" s="93"/>
    </row>
    <row r="4801" spans="1:13">
      <c r="A4801" s="12">
        <f t="shared" si="306"/>
        <v>40482</v>
      </c>
      <c r="B4801" s="8">
        <v>40472</v>
      </c>
      <c r="C4801" s="3">
        <v>22.597000000000001</v>
      </c>
      <c r="D4801" s="143"/>
      <c r="F4801" s="11">
        <f t="shared" si="303"/>
        <v>40482</v>
      </c>
      <c r="G4801" s="7">
        <v>40472</v>
      </c>
      <c r="H4801" s="16">
        <v>33367.07</v>
      </c>
      <c r="I4801" s="17">
        <f t="shared" si="304"/>
        <v>-5.2133629858128194E-4</v>
      </c>
      <c r="J4801" s="18">
        <f t="shared" si="305"/>
        <v>0.15475604008967933</v>
      </c>
      <c r="K4801" s="139"/>
      <c r="M4801" s="93"/>
    </row>
    <row r="4802" spans="1:13">
      <c r="A4802" s="12">
        <f t="shared" si="306"/>
        <v>40482</v>
      </c>
      <c r="B4802" s="8">
        <v>40473</v>
      </c>
      <c r="C4802" s="3">
        <v>20.462</v>
      </c>
      <c r="D4802" s="143"/>
      <c r="F4802" s="11">
        <f t="shared" si="303"/>
        <v>40482</v>
      </c>
      <c r="G4802" s="7">
        <v>40473</v>
      </c>
      <c r="H4802" s="16">
        <v>33553.879999999997</v>
      </c>
      <c r="I4802" s="17">
        <f t="shared" si="304"/>
        <v>5.5830195249883599E-3</v>
      </c>
      <c r="J4802" s="18">
        <f t="shared" si="305"/>
        <v>0.15475940835544214</v>
      </c>
      <c r="K4802" s="139"/>
      <c r="M4802" s="93"/>
    </row>
    <row r="4803" spans="1:13">
      <c r="A4803" s="12">
        <f t="shared" si="306"/>
        <v>40482</v>
      </c>
      <c r="B4803" s="8">
        <v>40476</v>
      </c>
      <c r="C4803" s="3">
        <v>21.51</v>
      </c>
      <c r="D4803" s="143"/>
      <c r="F4803" s="11">
        <f t="shared" ref="F4803:F4866" si="307">EOMONTH(G4803,0)</f>
        <v>40482</v>
      </c>
      <c r="G4803" s="7">
        <v>40476</v>
      </c>
      <c r="H4803" s="16">
        <v>33997.629999999997</v>
      </c>
      <c r="I4803" s="17">
        <f t="shared" si="304"/>
        <v>1.3138311287157181E-2</v>
      </c>
      <c r="J4803" s="18">
        <f t="shared" si="305"/>
        <v>0.15473418560943097</v>
      </c>
      <c r="K4803" s="139"/>
      <c r="M4803" s="93"/>
    </row>
    <row r="4804" spans="1:13">
      <c r="A4804" s="12">
        <f t="shared" si="306"/>
        <v>40482</v>
      </c>
      <c r="B4804" s="8">
        <v>40477</v>
      </c>
      <c r="C4804" s="3">
        <v>20.914000000000001</v>
      </c>
      <c r="D4804" s="143"/>
      <c r="F4804" s="11">
        <f t="shared" si="307"/>
        <v>40482</v>
      </c>
      <c r="G4804" s="7">
        <v>40477</v>
      </c>
      <c r="H4804" s="16">
        <v>33837.58</v>
      </c>
      <c r="I4804" s="17">
        <f t="shared" ref="I4804:I4867" si="308">IF(AND(ISNUMBER(H4803),ISNUMBER(H4804)),LN(H4804/H4803)," ")</f>
        <v>-4.7187971257585514E-3</v>
      </c>
      <c r="J4804" s="18">
        <f t="shared" si="305"/>
        <v>0.15358807312654082</v>
      </c>
      <c r="K4804" s="139"/>
      <c r="M4804" s="93"/>
    </row>
    <row r="4805" spans="1:13">
      <c r="A4805" s="12">
        <f t="shared" si="306"/>
        <v>40482</v>
      </c>
      <c r="B4805" s="8">
        <v>40478</v>
      </c>
      <c r="C4805" s="3">
        <v>21.634</v>
      </c>
      <c r="D4805" s="143"/>
      <c r="F4805" s="11">
        <f t="shared" si="307"/>
        <v>40482</v>
      </c>
      <c r="G4805" s="7">
        <v>40478</v>
      </c>
      <c r="H4805" s="16">
        <v>33552.43</v>
      </c>
      <c r="I4805" s="17">
        <f t="shared" si="308"/>
        <v>-8.4627291735255347E-3</v>
      </c>
      <c r="J4805" s="18">
        <f t="shared" si="305"/>
        <v>0.15184132918401697</v>
      </c>
      <c r="K4805" s="139"/>
      <c r="M4805" s="93"/>
    </row>
    <row r="4806" spans="1:13">
      <c r="A4806" s="12">
        <f t="shared" si="306"/>
        <v>40482</v>
      </c>
      <c r="B4806" s="8">
        <v>40479</v>
      </c>
      <c r="C4806" s="3">
        <v>22.047000000000001</v>
      </c>
      <c r="D4806" s="143"/>
      <c r="F4806" s="11">
        <f t="shared" si="307"/>
        <v>40482</v>
      </c>
      <c r="G4806" s="7">
        <v>40479</v>
      </c>
      <c r="H4806" s="16">
        <v>33821.14</v>
      </c>
      <c r="I4806" s="17">
        <f t="shared" si="308"/>
        <v>7.9767607625491309E-3</v>
      </c>
      <c r="J4806" s="18">
        <f t="shared" si="305"/>
        <v>0.15234241453478545</v>
      </c>
      <c r="K4806" s="139"/>
      <c r="M4806" s="93"/>
    </row>
    <row r="4807" spans="1:13">
      <c r="A4807" s="12">
        <f t="shared" si="306"/>
        <v>40482</v>
      </c>
      <c r="B4807" s="8">
        <v>40480</v>
      </c>
      <c r="C4807" s="3">
        <v>22.315000000000001</v>
      </c>
      <c r="D4807" s="143"/>
      <c r="F4807" s="11">
        <f t="shared" si="307"/>
        <v>40482</v>
      </c>
      <c r="G4807" s="7">
        <v>40480</v>
      </c>
      <c r="H4807" s="16">
        <v>33660.480000000003</v>
      </c>
      <c r="I4807" s="17">
        <f t="shared" si="308"/>
        <v>-4.7616018569674647E-3</v>
      </c>
      <c r="J4807" s="18">
        <f t="shared" si="305"/>
        <v>0.15030678763275718</v>
      </c>
      <c r="K4807" s="139"/>
      <c r="M4807" s="93"/>
    </row>
    <row r="4808" spans="1:13">
      <c r="A4808" s="12">
        <f t="shared" si="306"/>
        <v>40512</v>
      </c>
      <c r="B4808" s="8">
        <v>40483</v>
      </c>
      <c r="C4808" s="3">
        <v>21.658999999999999</v>
      </c>
      <c r="D4808" s="143"/>
      <c r="F4808" s="11">
        <f t="shared" si="307"/>
        <v>40512</v>
      </c>
      <c r="G4808" s="7">
        <v>40483</v>
      </c>
      <c r="H4808" s="16">
        <v>33926.82</v>
      </c>
      <c r="I4808" s="17">
        <f t="shared" si="308"/>
        <v>7.8814031238005223E-3</v>
      </c>
      <c r="J4808" s="18">
        <f t="shared" si="305"/>
        <v>0.15027698420368824</v>
      </c>
      <c r="K4808" s="139"/>
      <c r="M4808" s="93"/>
    </row>
    <row r="4809" spans="1:13">
      <c r="A4809" s="12">
        <f t="shared" si="306"/>
        <v>40512</v>
      </c>
      <c r="B4809" s="8">
        <v>40484</v>
      </c>
      <c r="C4809" s="3">
        <v>21.289000000000001</v>
      </c>
      <c r="D4809" s="143"/>
      <c r="F4809" s="11">
        <f t="shared" si="307"/>
        <v>40512</v>
      </c>
      <c r="G4809" s="7">
        <v>40484</v>
      </c>
      <c r="H4809" s="16">
        <v>33948.76</v>
      </c>
      <c r="I4809" s="17">
        <f t="shared" si="308"/>
        <v>6.4647700289627958E-4</v>
      </c>
      <c r="J4809" s="18">
        <f t="shared" si="305"/>
        <v>0.14934193562800685</v>
      </c>
      <c r="K4809" s="139"/>
      <c r="M4809" s="93"/>
    </row>
    <row r="4810" spans="1:13">
      <c r="A4810" s="12">
        <f t="shared" si="306"/>
        <v>40512</v>
      </c>
      <c r="B4810" s="8">
        <v>40485</v>
      </c>
      <c r="C4810" s="3">
        <v>22.518999999999998</v>
      </c>
      <c r="D4810" s="143"/>
      <c r="F4810" s="11">
        <f t="shared" si="307"/>
        <v>40512</v>
      </c>
      <c r="G4810" s="7">
        <v>40485</v>
      </c>
      <c r="H4810" s="16">
        <v>34102.83</v>
      </c>
      <c r="I4810" s="17">
        <f t="shared" si="308"/>
        <v>4.5280430110030976E-3</v>
      </c>
      <c r="J4810" s="18">
        <f t="shared" si="305"/>
        <v>0.14823800626307701</v>
      </c>
      <c r="K4810" s="139"/>
      <c r="M4810" s="93"/>
    </row>
    <row r="4811" spans="1:13">
      <c r="A4811" s="12">
        <f t="shared" si="306"/>
        <v>40512</v>
      </c>
      <c r="B4811" s="8">
        <v>40486</v>
      </c>
      <c r="C4811" s="3">
        <v>19.338000000000001</v>
      </c>
      <c r="D4811" s="143"/>
      <c r="F4811" s="11">
        <f t="shared" si="307"/>
        <v>40512</v>
      </c>
      <c r="G4811" s="7">
        <v>40486</v>
      </c>
      <c r="H4811" s="16">
        <v>34327.24</v>
      </c>
      <c r="I4811" s="17">
        <f t="shared" si="308"/>
        <v>6.558836034452115E-3</v>
      </c>
      <c r="J4811" s="18">
        <f t="shared" si="305"/>
        <v>0.14595007721728842</v>
      </c>
      <c r="K4811" s="139"/>
      <c r="M4811" s="93"/>
    </row>
    <row r="4812" spans="1:13">
      <c r="A4812" s="12">
        <f t="shared" si="306"/>
        <v>40512</v>
      </c>
      <c r="B4812" s="8">
        <v>40487</v>
      </c>
      <c r="C4812" s="3">
        <v>20.297000000000001</v>
      </c>
      <c r="D4812" s="143"/>
      <c r="F4812" s="11">
        <f t="shared" si="307"/>
        <v>40512</v>
      </c>
      <c r="G4812" s="7">
        <v>40487</v>
      </c>
      <c r="H4812" s="16">
        <v>34725.4</v>
      </c>
      <c r="I4812" s="17">
        <f t="shared" si="308"/>
        <v>1.1532199569847169E-2</v>
      </c>
      <c r="J4812" s="18">
        <f t="shared" si="305"/>
        <v>0.1469056173610461</v>
      </c>
      <c r="K4812" s="139"/>
      <c r="M4812" s="93"/>
    </row>
    <row r="4813" spans="1:13">
      <c r="A4813" s="12">
        <f t="shared" si="306"/>
        <v>40512</v>
      </c>
      <c r="B4813" s="8">
        <v>40490</v>
      </c>
      <c r="C4813" s="3">
        <v>20.597000000000001</v>
      </c>
      <c r="D4813" s="143"/>
      <c r="F4813" s="11">
        <f t="shared" si="307"/>
        <v>40512</v>
      </c>
      <c r="G4813" s="7">
        <v>40490</v>
      </c>
      <c r="H4813" s="16">
        <v>34642.14</v>
      </c>
      <c r="I4813" s="17">
        <f t="shared" si="308"/>
        <v>-2.4005475755096979E-3</v>
      </c>
      <c r="J4813" s="18">
        <f t="shared" si="305"/>
        <v>0.1467660562845382</v>
      </c>
      <c r="K4813" s="139"/>
      <c r="M4813" s="93"/>
    </row>
    <row r="4814" spans="1:13">
      <c r="A4814" s="12">
        <f t="shared" si="306"/>
        <v>40512</v>
      </c>
      <c r="B4814" s="8">
        <v>40491</v>
      </c>
      <c r="C4814" s="3">
        <v>20.181000000000001</v>
      </c>
      <c r="D4814" s="143"/>
      <c r="F4814" s="11">
        <f t="shared" si="307"/>
        <v>40512</v>
      </c>
      <c r="G4814" s="7">
        <v>40491</v>
      </c>
      <c r="H4814" s="16">
        <v>34369.15</v>
      </c>
      <c r="I4814" s="17">
        <f t="shared" si="308"/>
        <v>-7.9115003910425682E-3</v>
      </c>
      <c r="J4814" s="18">
        <f t="shared" si="305"/>
        <v>0.14636706352726675</v>
      </c>
      <c r="K4814" s="139"/>
      <c r="M4814" s="93"/>
    </row>
    <row r="4815" spans="1:13">
      <c r="A4815" s="12">
        <f t="shared" si="306"/>
        <v>40512</v>
      </c>
      <c r="B4815" s="8">
        <v>40492</v>
      </c>
      <c r="C4815" s="3">
        <v>20.96</v>
      </c>
      <c r="D4815" s="143"/>
      <c r="F4815" s="11">
        <f t="shared" si="307"/>
        <v>40512</v>
      </c>
      <c r="G4815" s="7">
        <v>40492</v>
      </c>
      <c r="H4815" s="16">
        <v>34075.61</v>
      </c>
      <c r="I4815" s="17">
        <f t="shared" si="308"/>
        <v>-8.5774805761676259E-3</v>
      </c>
      <c r="J4815" s="18">
        <f t="shared" si="305"/>
        <v>0.14691297365673545</v>
      </c>
      <c r="K4815" s="139"/>
      <c r="M4815" s="93"/>
    </row>
    <row r="4816" spans="1:13">
      <c r="A4816" s="12">
        <f t="shared" si="306"/>
        <v>40512</v>
      </c>
      <c r="B4816" s="8">
        <v>40493</v>
      </c>
      <c r="C4816" s="3">
        <v>20.341999999999999</v>
      </c>
      <c r="D4816" s="143"/>
      <c r="F4816" s="11">
        <f t="shared" si="307"/>
        <v>40512</v>
      </c>
      <c r="G4816" s="7">
        <v>40493</v>
      </c>
      <c r="H4816" s="16">
        <v>34288.080000000002</v>
      </c>
      <c r="I4816" s="17">
        <f t="shared" si="308"/>
        <v>6.2158927964703322E-3</v>
      </c>
      <c r="J4816" s="18">
        <f t="shared" si="305"/>
        <v>0.14216732347338346</v>
      </c>
      <c r="K4816" s="139"/>
      <c r="M4816" s="93"/>
    </row>
    <row r="4817" spans="1:13">
      <c r="A4817" s="12">
        <f t="shared" si="306"/>
        <v>40512</v>
      </c>
      <c r="B4817" s="8">
        <v>40494</v>
      </c>
      <c r="C4817" s="3">
        <v>21.39</v>
      </c>
      <c r="D4817" s="143"/>
      <c r="F4817" s="11">
        <f t="shared" si="307"/>
        <v>40512</v>
      </c>
      <c r="G4817" s="7">
        <v>40494</v>
      </c>
      <c r="H4817" s="16">
        <v>34080.300000000003</v>
      </c>
      <c r="I4817" s="17">
        <f t="shared" si="308"/>
        <v>-6.078267167015673E-3</v>
      </c>
      <c r="J4817" s="18">
        <f t="shared" si="305"/>
        <v>0.14203649456957398</v>
      </c>
      <c r="K4817" s="139"/>
      <c r="M4817" s="93"/>
    </row>
    <row r="4818" spans="1:13">
      <c r="A4818" s="12">
        <f t="shared" si="306"/>
        <v>40512</v>
      </c>
      <c r="B4818" s="8">
        <v>40497</v>
      </c>
      <c r="C4818" s="3">
        <v>22.048999999999999</v>
      </c>
      <c r="D4818" s="143"/>
      <c r="F4818" s="11">
        <f t="shared" si="307"/>
        <v>40512</v>
      </c>
      <c r="G4818" s="7">
        <v>40497</v>
      </c>
      <c r="H4818" s="16">
        <v>34048.199999999997</v>
      </c>
      <c r="I4818" s="17">
        <f t="shared" si="308"/>
        <v>-9.4233697719464671E-4</v>
      </c>
      <c r="J4818" s="18">
        <f t="shared" si="305"/>
        <v>0.14202174335997347</v>
      </c>
      <c r="K4818" s="139"/>
      <c r="M4818" s="93"/>
    </row>
    <row r="4819" spans="1:13">
      <c r="A4819" s="12">
        <f t="shared" si="306"/>
        <v>40512</v>
      </c>
      <c r="B4819" s="8">
        <v>40498</v>
      </c>
      <c r="C4819" s="3">
        <v>22.68</v>
      </c>
      <c r="D4819" s="143"/>
      <c r="F4819" s="11">
        <f t="shared" si="307"/>
        <v>40512</v>
      </c>
      <c r="G4819" s="7">
        <v>40498</v>
      </c>
      <c r="H4819" s="16">
        <v>34138.03</v>
      </c>
      <c r="I4819" s="17">
        <f t="shared" si="308"/>
        <v>2.634844365781262E-3</v>
      </c>
      <c r="J4819" s="18">
        <f t="shared" si="305"/>
        <v>0.14144303424641991</v>
      </c>
      <c r="K4819" s="139"/>
      <c r="M4819" s="93"/>
    </row>
    <row r="4820" spans="1:13">
      <c r="A4820" s="12">
        <f t="shared" si="306"/>
        <v>40512</v>
      </c>
      <c r="B4820" s="8">
        <v>40499</v>
      </c>
      <c r="C4820" s="3">
        <v>23.922000000000001</v>
      </c>
      <c r="D4820" s="143"/>
      <c r="F4820" s="11">
        <f t="shared" si="307"/>
        <v>40512</v>
      </c>
      <c r="G4820" s="7">
        <v>40499</v>
      </c>
      <c r="H4820" s="16">
        <v>33585.919999999998</v>
      </c>
      <c r="I4820" s="17">
        <f t="shared" si="308"/>
        <v>-1.6305080602737217E-2</v>
      </c>
      <c r="J4820" s="18">
        <f t="shared" si="305"/>
        <v>0.14120771942166307</v>
      </c>
      <c r="K4820" s="139"/>
      <c r="M4820" s="93"/>
    </row>
    <row r="4821" spans="1:13">
      <c r="A4821" s="12">
        <f t="shared" si="306"/>
        <v>40512</v>
      </c>
      <c r="B4821" s="8">
        <v>40500</v>
      </c>
      <c r="C4821" s="3">
        <v>22.853999999999999</v>
      </c>
      <c r="D4821" s="143"/>
      <c r="F4821" s="11">
        <f t="shared" si="307"/>
        <v>40512</v>
      </c>
      <c r="G4821" s="7">
        <v>40500</v>
      </c>
      <c r="H4821" s="16">
        <v>33703.35</v>
      </c>
      <c r="I4821" s="17">
        <f t="shared" si="308"/>
        <v>3.4903074208831454E-3</v>
      </c>
      <c r="J4821" s="18">
        <f t="shared" si="305"/>
        <v>0.14101694872505063</v>
      </c>
      <c r="K4821" s="139"/>
      <c r="M4821" s="93"/>
    </row>
    <row r="4822" spans="1:13">
      <c r="A4822" s="12">
        <f t="shared" si="306"/>
        <v>40512</v>
      </c>
      <c r="B4822" s="8">
        <v>40501</v>
      </c>
      <c r="C4822" s="3">
        <v>22.152999999999999</v>
      </c>
      <c r="D4822" s="143"/>
      <c r="F4822" s="11">
        <f t="shared" si="307"/>
        <v>40512</v>
      </c>
      <c r="G4822" s="7">
        <v>40501</v>
      </c>
      <c r="H4822" s="16">
        <v>33626.839999999997</v>
      </c>
      <c r="I4822" s="17">
        <f t="shared" si="308"/>
        <v>-2.272681331559963E-3</v>
      </c>
      <c r="J4822" s="18">
        <f t="shared" si="305"/>
        <v>0.14084279356556031</v>
      </c>
      <c r="K4822" s="139"/>
      <c r="M4822" s="93"/>
    </row>
    <row r="4823" spans="1:13">
      <c r="A4823" s="12">
        <f t="shared" si="306"/>
        <v>40512</v>
      </c>
      <c r="B4823" s="8">
        <v>40504</v>
      </c>
      <c r="C4823" s="3">
        <v>20.236999999999998</v>
      </c>
      <c r="D4823" s="143"/>
      <c r="F4823" s="11">
        <f t="shared" si="307"/>
        <v>40512</v>
      </c>
      <c r="G4823" s="7">
        <v>40504</v>
      </c>
      <c r="H4823" s="16">
        <v>33728.449999999997</v>
      </c>
      <c r="I4823" s="17">
        <f t="shared" si="308"/>
        <v>3.0171372458089509E-3</v>
      </c>
      <c r="J4823" s="18">
        <f t="shared" si="305"/>
        <v>0.13846388656134467</v>
      </c>
      <c r="K4823" s="139"/>
      <c r="M4823" s="93"/>
    </row>
    <row r="4824" spans="1:13">
      <c r="A4824" s="12">
        <f t="shared" si="306"/>
        <v>40512</v>
      </c>
      <c r="B4824" s="8">
        <v>40505</v>
      </c>
      <c r="C4824" s="3">
        <v>21.481999999999999</v>
      </c>
      <c r="D4824" s="143"/>
      <c r="F4824" s="11">
        <f t="shared" si="307"/>
        <v>40512</v>
      </c>
      <c r="G4824" s="7">
        <v>40505</v>
      </c>
      <c r="H4824" s="16">
        <v>33336.86</v>
      </c>
      <c r="I4824" s="17">
        <f t="shared" si="308"/>
        <v>-1.1678003136697033E-2</v>
      </c>
      <c r="J4824" s="18">
        <f t="shared" si="305"/>
        <v>0.13913446343438682</v>
      </c>
      <c r="K4824" s="139"/>
      <c r="M4824" s="93"/>
    </row>
    <row r="4825" spans="1:13">
      <c r="A4825" s="12">
        <f t="shared" si="306"/>
        <v>40512</v>
      </c>
      <c r="B4825" s="8">
        <v>40506</v>
      </c>
      <c r="C4825" s="3">
        <v>21.023</v>
      </c>
      <c r="D4825" s="143"/>
      <c r="F4825" s="11">
        <f t="shared" si="307"/>
        <v>40512</v>
      </c>
      <c r="G4825" s="7">
        <v>40506</v>
      </c>
      <c r="H4825" s="16">
        <v>33300.769999999997</v>
      </c>
      <c r="I4825" s="17">
        <f t="shared" si="308"/>
        <v>-1.0831718813705676E-3</v>
      </c>
      <c r="J4825" s="18">
        <f t="shared" si="305"/>
        <v>0.13914733608622476</v>
      </c>
      <c r="K4825" s="139"/>
      <c r="M4825" s="93"/>
    </row>
    <row r="4826" spans="1:13">
      <c r="A4826" s="12">
        <f t="shared" si="306"/>
        <v>40512</v>
      </c>
      <c r="B4826" s="8">
        <v>40507</v>
      </c>
      <c r="C4826" s="3">
        <v>19.843</v>
      </c>
      <c r="D4826" s="143"/>
      <c r="F4826" s="11">
        <f t="shared" si="307"/>
        <v>40512</v>
      </c>
      <c r="G4826" s="7">
        <v>40507</v>
      </c>
      <c r="H4826" s="16">
        <v>33368.49</v>
      </c>
      <c r="I4826" s="17">
        <f t="shared" si="308"/>
        <v>2.0315216725216756E-3</v>
      </c>
      <c r="J4826" s="18">
        <f t="shared" si="305"/>
        <v>0.13828531683222281</v>
      </c>
      <c r="K4826" s="139"/>
      <c r="M4826" s="93"/>
    </row>
    <row r="4827" spans="1:13">
      <c r="A4827" s="12">
        <f t="shared" si="306"/>
        <v>40512</v>
      </c>
      <c r="B4827" s="8">
        <v>40508</v>
      </c>
      <c r="C4827" s="3">
        <v>20.021000000000001</v>
      </c>
      <c r="D4827" s="143"/>
      <c r="F4827" s="11">
        <f t="shared" si="307"/>
        <v>40512</v>
      </c>
      <c r="G4827" s="7">
        <v>40508</v>
      </c>
      <c r="H4827" s="16">
        <v>33401.21</v>
      </c>
      <c r="I4827" s="17">
        <f t="shared" si="308"/>
        <v>9.8008535665575279E-4</v>
      </c>
      <c r="J4827" s="18">
        <f t="shared" si="305"/>
        <v>0.13485507286686596</v>
      </c>
      <c r="K4827" s="139"/>
      <c r="M4827" s="93"/>
    </row>
    <row r="4828" spans="1:13">
      <c r="A4828" s="12">
        <f t="shared" si="306"/>
        <v>40512</v>
      </c>
      <c r="B4828" s="8">
        <v>40511</v>
      </c>
      <c r="C4828" s="3">
        <v>20.643000000000001</v>
      </c>
      <c r="D4828" s="143"/>
      <c r="F4828" s="11">
        <f t="shared" si="307"/>
        <v>40512</v>
      </c>
      <c r="G4828" s="7">
        <v>40511</v>
      </c>
      <c r="H4828" s="16">
        <v>33550.71</v>
      </c>
      <c r="I4828" s="17">
        <f t="shared" si="308"/>
        <v>4.4658987665193821E-3</v>
      </c>
      <c r="J4828" s="18">
        <f t="shared" si="305"/>
        <v>0.13466946633434299</v>
      </c>
      <c r="K4828" s="139"/>
      <c r="M4828" s="93"/>
    </row>
    <row r="4829" spans="1:13">
      <c r="A4829" s="12">
        <f t="shared" si="306"/>
        <v>40512</v>
      </c>
      <c r="B4829" s="8">
        <v>40512</v>
      </c>
      <c r="C4829" s="3">
        <v>20.727</v>
      </c>
      <c r="D4829" s="143"/>
      <c r="F4829" s="11">
        <f t="shared" si="307"/>
        <v>40512</v>
      </c>
      <c r="G4829" s="7">
        <v>40512</v>
      </c>
      <c r="H4829" s="16">
        <v>33299.68</v>
      </c>
      <c r="I4829" s="17">
        <f t="shared" si="308"/>
        <v>-7.5102383072667605E-3</v>
      </c>
      <c r="J4829" s="18">
        <f t="shared" ref="J4829:J4892" si="309">IF(ISNUMBER(I4829),STDEV(I4740:I4829)*SQRT(252),"")</f>
        <v>0.13530051383938171</v>
      </c>
      <c r="K4829" s="139"/>
      <c r="M4829" s="93"/>
    </row>
    <row r="4830" spans="1:13">
      <c r="A4830" s="12">
        <f t="shared" si="306"/>
        <v>40543</v>
      </c>
      <c r="B4830" s="8">
        <v>40513</v>
      </c>
      <c r="C4830" s="3">
        <v>21.192</v>
      </c>
      <c r="D4830" s="143"/>
      <c r="F4830" s="11">
        <f t="shared" si="307"/>
        <v>40543</v>
      </c>
      <c r="G4830" s="7">
        <v>40513</v>
      </c>
      <c r="H4830" s="16">
        <v>33320.18</v>
      </c>
      <c r="I4830" s="17">
        <f t="shared" si="308"/>
        <v>6.1543211429882904E-4</v>
      </c>
      <c r="J4830" s="18">
        <f t="shared" si="309"/>
        <v>0.13480646448533942</v>
      </c>
      <c r="K4830" s="139"/>
      <c r="M4830" s="93"/>
    </row>
    <row r="4831" spans="1:13">
      <c r="A4831" s="12">
        <f t="shared" si="306"/>
        <v>40543</v>
      </c>
      <c r="B4831" s="8">
        <v>40514</v>
      </c>
      <c r="C4831" s="3">
        <v>19.463999999999999</v>
      </c>
      <c r="D4831" s="143"/>
      <c r="F4831" s="11">
        <f t="shared" si="307"/>
        <v>40543</v>
      </c>
      <c r="G4831" s="7">
        <v>40514</v>
      </c>
      <c r="H4831" s="16">
        <v>33969.129999999997</v>
      </c>
      <c r="I4831" s="17">
        <f t="shared" si="308"/>
        <v>1.9288951566526755E-2</v>
      </c>
      <c r="J4831" s="18">
        <f t="shared" si="309"/>
        <v>0.13843963805472648</v>
      </c>
      <c r="K4831" s="139"/>
      <c r="M4831" s="93"/>
    </row>
    <row r="4832" spans="1:13">
      <c r="A4832" s="12">
        <f t="shared" si="306"/>
        <v>40543</v>
      </c>
      <c r="B4832" s="8">
        <v>40515</v>
      </c>
      <c r="C4832" s="3">
        <v>18.585999999999999</v>
      </c>
      <c r="D4832" s="143"/>
      <c r="F4832" s="11">
        <f t="shared" si="307"/>
        <v>40543</v>
      </c>
      <c r="G4832" s="7">
        <v>40515</v>
      </c>
      <c r="H4832" s="16">
        <v>34099.74</v>
      </c>
      <c r="I4832" s="17">
        <f t="shared" si="308"/>
        <v>3.8375886155308484E-3</v>
      </c>
      <c r="J4832" s="18">
        <f t="shared" si="309"/>
        <v>0.13796968023000106</v>
      </c>
      <c r="K4832" s="139"/>
      <c r="M4832" s="93"/>
    </row>
    <row r="4833" spans="1:13">
      <c r="A4833" s="12">
        <f t="shared" si="306"/>
        <v>40543</v>
      </c>
      <c r="B4833" s="8">
        <v>40518</v>
      </c>
      <c r="C4833" s="3">
        <v>18.277999999999999</v>
      </c>
      <c r="D4833" s="143"/>
      <c r="F4833" s="11">
        <f t="shared" si="307"/>
        <v>40543</v>
      </c>
      <c r="G4833" s="7">
        <v>40518</v>
      </c>
      <c r="H4833" s="16">
        <v>34058.050000000003</v>
      </c>
      <c r="I4833" s="17">
        <f t="shared" si="308"/>
        <v>-1.2233379397799703E-3</v>
      </c>
      <c r="J4833" s="18">
        <f t="shared" si="309"/>
        <v>0.13698798051779332</v>
      </c>
      <c r="K4833" s="139"/>
      <c r="M4833" s="93"/>
    </row>
    <row r="4834" spans="1:13">
      <c r="A4834" s="12">
        <f t="shared" si="306"/>
        <v>40543</v>
      </c>
      <c r="B4834" s="8">
        <v>40519</v>
      </c>
      <c r="C4834" s="3">
        <v>16.692999999999998</v>
      </c>
      <c r="D4834" s="143"/>
      <c r="F4834" s="11">
        <f t="shared" si="307"/>
        <v>40543</v>
      </c>
      <c r="G4834" s="7">
        <v>40519</v>
      </c>
      <c r="H4834" s="16">
        <v>34338.699999999997</v>
      </c>
      <c r="I4834" s="17">
        <f t="shared" si="308"/>
        <v>8.2065763387040563E-3</v>
      </c>
      <c r="J4834" s="18">
        <f t="shared" si="309"/>
        <v>0.13721615542133031</v>
      </c>
      <c r="K4834" s="139"/>
      <c r="M4834" s="93"/>
    </row>
    <row r="4835" spans="1:13">
      <c r="A4835" s="12">
        <f t="shared" si="306"/>
        <v>40543</v>
      </c>
      <c r="B4835" s="8">
        <v>40520</v>
      </c>
      <c r="C4835" s="3">
        <v>16.66</v>
      </c>
      <c r="D4835" s="143"/>
      <c r="F4835" s="11">
        <f t="shared" si="307"/>
        <v>40543</v>
      </c>
      <c r="G4835" s="7">
        <v>40520</v>
      </c>
      <c r="H4835" s="16">
        <v>34143.120000000003</v>
      </c>
      <c r="I4835" s="17">
        <f t="shared" si="308"/>
        <v>-5.7118964345641548E-3</v>
      </c>
      <c r="J4835" s="18">
        <f t="shared" si="309"/>
        <v>0.13711046155314452</v>
      </c>
      <c r="K4835" s="139"/>
      <c r="M4835" s="93"/>
    </row>
    <row r="4836" spans="1:13">
      <c r="A4836" s="12">
        <f t="shared" si="306"/>
        <v>40543</v>
      </c>
      <c r="B4836" s="8">
        <v>40521</v>
      </c>
      <c r="C4836" s="3">
        <v>16.801000000000002</v>
      </c>
      <c r="D4836" s="143"/>
      <c r="F4836" s="11">
        <f t="shared" si="307"/>
        <v>40543</v>
      </c>
      <c r="G4836" s="7">
        <v>40521</v>
      </c>
      <c r="H4836" s="16">
        <v>34442.28</v>
      </c>
      <c r="I4836" s="17">
        <f t="shared" si="308"/>
        <v>8.7237778675284868E-3</v>
      </c>
      <c r="J4836" s="18">
        <f t="shared" si="309"/>
        <v>0.13754640388639519</v>
      </c>
      <c r="K4836" s="139"/>
      <c r="M4836" s="93"/>
    </row>
    <row r="4837" spans="1:13">
      <c r="A4837" s="12">
        <f t="shared" si="306"/>
        <v>40543</v>
      </c>
      <c r="B4837" s="8">
        <v>40522</v>
      </c>
      <c r="C4837" s="3">
        <v>13.163</v>
      </c>
      <c r="D4837" s="143"/>
      <c r="F4837" s="11">
        <f t="shared" si="307"/>
        <v>40543</v>
      </c>
      <c r="G4837" s="7">
        <v>40522</v>
      </c>
      <c r="H4837" s="16">
        <v>34479</v>
      </c>
      <c r="I4837" s="17">
        <f t="shared" si="308"/>
        <v>1.0655635958705452E-3</v>
      </c>
      <c r="J4837" s="18">
        <f t="shared" si="309"/>
        <v>0.13754239778471322</v>
      </c>
      <c r="K4837" s="139"/>
      <c r="M4837" s="93"/>
    </row>
    <row r="4838" spans="1:13">
      <c r="A4838" s="12">
        <f t="shared" ref="A4838:A4901" si="310">EOMONTH(B4838,0)</f>
        <v>40543</v>
      </c>
      <c r="B4838" s="8">
        <v>40525</v>
      </c>
      <c r="C4838" s="3">
        <v>13.773999999999999</v>
      </c>
      <c r="D4838" s="143"/>
      <c r="F4838" s="11">
        <f t="shared" si="307"/>
        <v>40543</v>
      </c>
      <c r="G4838" s="7">
        <v>40525</v>
      </c>
      <c r="H4838" s="16">
        <v>34560.199999999997</v>
      </c>
      <c r="I4838" s="17">
        <f t="shared" si="308"/>
        <v>2.3522879014156359E-3</v>
      </c>
      <c r="J4838" s="18">
        <f t="shared" si="309"/>
        <v>0.13724569857696453</v>
      </c>
      <c r="K4838" s="139"/>
      <c r="M4838" s="93"/>
    </row>
    <row r="4839" spans="1:13">
      <c r="A4839" s="12">
        <f t="shared" si="310"/>
        <v>40543</v>
      </c>
      <c r="B4839" s="8">
        <v>40526</v>
      </c>
      <c r="C4839" s="3">
        <v>14.72</v>
      </c>
      <c r="D4839" s="143"/>
      <c r="F4839" s="11">
        <f t="shared" si="307"/>
        <v>40543</v>
      </c>
      <c r="G4839" s="7">
        <v>40526</v>
      </c>
      <c r="H4839" s="16">
        <v>34630.980000000003</v>
      </c>
      <c r="I4839" s="17">
        <f t="shared" si="308"/>
        <v>2.0459262203457083E-3</v>
      </c>
      <c r="J4839" s="18">
        <f t="shared" si="309"/>
        <v>0.13582640040123251</v>
      </c>
      <c r="K4839" s="139"/>
      <c r="M4839" s="93"/>
    </row>
    <row r="4840" spans="1:13">
      <c r="A4840" s="12">
        <f t="shared" si="310"/>
        <v>40543</v>
      </c>
      <c r="B4840" s="8">
        <v>40527</v>
      </c>
      <c r="C4840" s="3">
        <v>14.472</v>
      </c>
      <c r="D4840" s="143"/>
      <c r="F4840" s="11">
        <f t="shared" si="307"/>
        <v>40543</v>
      </c>
      <c r="G4840" s="7">
        <v>40527</v>
      </c>
      <c r="H4840" s="16">
        <v>34637.660000000003</v>
      </c>
      <c r="I4840" s="17">
        <f t="shared" si="308"/>
        <v>1.928722729567272E-4</v>
      </c>
      <c r="J4840" s="18">
        <f t="shared" si="309"/>
        <v>0.13179875191004908</v>
      </c>
      <c r="K4840" s="139"/>
      <c r="M4840" s="93"/>
    </row>
    <row r="4841" spans="1:13">
      <c r="A4841" s="12">
        <f t="shared" si="310"/>
        <v>40543</v>
      </c>
      <c r="B4841" s="8">
        <v>40528</v>
      </c>
      <c r="C4841" s="3">
        <v>13.766</v>
      </c>
      <c r="D4841" s="143"/>
      <c r="F4841" s="11">
        <f t="shared" si="307"/>
        <v>40543</v>
      </c>
      <c r="G4841" s="7">
        <v>40528</v>
      </c>
      <c r="H4841" s="16">
        <v>34752.28</v>
      </c>
      <c r="I4841" s="17">
        <f t="shared" si="308"/>
        <v>3.3036519198020456E-3</v>
      </c>
      <c r="J4841" s="18">
        <f t="shared" si="309"/>
        <v>0.12990733552663042</v>
      </c>
      <c r="K4841" s="139"/>
      <c r="M4841" s="93"/>
    </row>
    <row r="4842" spans="1:13">
      <c r="A4842" s="12">
        <f t="shared" si="310"/>
        <v>40543</v>
      </c>
      <c r="B4842" s="8">
        <v>40529</v>
      </c>
      <c r="C4842" s="3">
        <v>13.702</v>
      </c>
      <c r="D4842" s="143"/>
      <c r="F4842" s="11">
        <f t="shared" si="307"/>
        <v>40543</v>
      </c>
      <c r="G4842" s="7">
        <v>40529</v>
      </c>
      <c r="H4842" s="16">
        <v>34601.26</v>
      </c>
      <c r="I4842" s="17">
        <f t="shared" si="308"/>
        <v>-4.3550837836548485E-3</v>
      </c>
      <c r="J4842" s="18">
        <f t="shared" si="309"/>
        <v>0.12857271225511283</v>
      </c>
      <c r="K4842" s="139"/>
      <c r="M4842" s="93"/>
    </row>
    <row r="4843" spans="1:13">
      <c r="A4843" s="12">
        <f t="shared" si="310"/>
        <v>40543</v>
      </c>
      <c r="B4843" s="8">
        <v>40532</v>
      </c>
      <c r="C4843" s="3">
        <v>14.714</v>
      </c>
      <c r="D4843" s="143"/>
      <c r="F4843" s="11">
        <f t="shared" si="307"/>
        <v>40543</v>
      </c>
      <c r="G4843" s="7">
        <v>40532</v>
      </c>
      <c r="H4843" s="16">
        <v>34411.75</v>
      </c>
      <c r="I4843" s="17">
        <f t="shared" si="308"/>
        <v>-5.4920217604747697E-3</v>
      </c>
      <c r="J4843" s="18">
        <f t="shared" si="309"/>
        <v>0.12892305892522438</v>
      </c>
      <c r="K4843" s="139"/>
      <c r="M4843" s="93"/>
    </row>
    <row r="4844" spans="1:13">
      <c r="A4844" s="12">
        <f t="shared" si="310"/>
        <v>40543</v>
      </c>
      <c r="B4844" s="8">
        <v>40533</v>
      </c>
      <c r="C4844" s="3">
        <v>14.545999999999999</v>
      </c>
      <c r="D4844" s="143"/>
      <c r="F4844" s="11">
        <f t="shared" si="307"/>
        <v>40543</v>
      </c>
      <c r="G4844" s="7">
        <v>40533</v>
      </c>
      <c r="H4844" s="16">
        <v>34666</v>
      </c>
      <c r="I4844" s="17">
        <f t="shared" si="308"/>
        <v>7.3613036939967815E-3</v>
      </c>
      <c r="J4844" s="18">
        <f t="shared" si="309"/>
        <v>0.1286959783226265</v>
      </c>
      <c r="K4844" s="139"/>
      <c r="M4844" s="93"/>
    </row>
    <row r="4845" spans="1:13">
      <c r="A4845" s="12">
        <f t="shared" si="310"/>
        <v>40543</v>
      </c>
      <c r="B4845" s="8">
        <v>40534</v>
      </c>
      <c r="C4845" s="3">
        <v>15.605</v>
      </c>
      <c r="D4845" s="143"/>
      <c r="F4845" s="11">
        <f t="shared" si="307"/>
        <v>40543</v>
      </c>
      <c r="G4845" s="7">
        <v>40534</v>
      </c>
      <c r="H4845" s="16">
        <v>34714.769999999997</v>
      </c>
      <c r="I4845" s="17">
        <f t="shared" si="308"/>
        <v>1.4058652860914724E-3</v>
      </c>
      <c r="J4845" s="18">
        <f t="shared" si="309"/>
        <v>0.12867916272148419</v>
      </c>
      <c r="K4845" s="139"/>
      <c r="M4845" s="93"/>
    </row>
    <row r="4846" spans="1:13">
      <c r="A4846" s="12">
        <f t="shared" si="310"/>
        <v>40543</v>
      </c>
      <c r="B4846" s="8">
        <v>40535</v>
      </c>
      <c r="C4846" s="3">
        <v>14.956</v>
      </c>
      <c r="D4846" s="143"/>
      <c r="F4846" s="11">
        <f t="shared" si="307"/>
        <v>40543</v>
      </c>
      <c r="G4846" s="7">
        <v>40535</v>
      </c>
      <c r="H4846" s="16">
        <v>34913.71</v>
      </c>
      <c r="I4846" s="17">
        <f t="shared" si="308"/>
        <v>5.7143439392636957E-3</v>
      </c>
      <c r="J4846" s="18">
        <f t="shared" si="309"/>
        <v>0.12892951874843958</v>
      </c>
      <c r="K4846" s="139"/>
      <c r="M4846" s="93"/>
    </row>
    <row r="4847" spans="1:13">
      <c r="A4847" s="12">
        <f t="shared" si="310"/>
        <v>40543</v>
      </c>
      <c r="B4847" s="8">
        <v>40536</v>
      </c>
      <c r="C4847" s="3">
        <v>15.26</v>
      </c>
      <c r="D4847" s="143"/>
      <c r="F4847" s="11">
        <f t="shared" si="307"/>
        <v>40543</v>
      </c>
      <c r="G4847" s="7">
        <v>40536</v>
      </c>
      <c r="H4847" s="16">
        <v>34753.480000000003</v>
      </c>
      <c r="I4847" s="17">
        <f t="shared" si="308"/>
        <v>-4.5998778628445185E-3</v>
      </c>
      <c r="J4847" s="18">
        <f t="shared" si="309"/>
        <v>0.12775618167593078</v>
      </c>
      <c r="K4847" s="139"/>
      <c r="M4847" s="93"/>
    </row>
    <row r="4848" spans="1:13">
      <c r="A4848" s="12">
        <f t="shared" si="310"/>
        <v>40543</v>
      </c>
      <c r="B4848" s="8">
        <v>40539</v>
      </c>
      <c r="C4848" s="3">
        <v>15.26</v>
      </c>
      <c r="D4848" s="143"/>
      <c r="F4848" s="11">
        <f t="shared" si="307"/>
        <v>40543</v>
      </c>
      <c r="G4848" s="7">
        <v>40539</v>
      </c>
      <c r="H4848" s="16">
        <v>34752.480000000003</v>
      </c>
      <c r="I4848" s="17">
        <f t="shared" si="308"/>
        <v>-2.8774510849678768E-5</v>
      </c>
      <c r="J4848" s="18">
        <f t="shared" si="309"/>
        <v>0.1277669910009894</v>
      </c>
      <c r="K4848" s="139"/>
      <c r="M4848" s="93"/>
    </row>
    <row r="4849" spans="1:13">
      <c r="A4849" s="12">
        <f t="shared" si="310"/>
        <v>40543</v>
      </c>
      <c r="B4849" s="8">
        <v>40540</v>
      </c>
      <c r="C4849" s="3">
        <v>15.26</v>
      </c>
      <c r="D4849" s="143"/>
      <c r="F4849" s="11">
        <f t="shared" si="307"/>
        <v>40543</v>
      </c>
      <c r="G4849" s="7">
        <v>40540</v>
      </c>
      <c r="H4849" s="16">
        <v>34756.480000000003</v>
      </c>
      <c r="I4849" s="17">
        <f t="shared" si="308"/>
        <v>1.1509307589735993E-4</v>
      </c>
      <c r="J4849" s="18">
        <f t="shared" si="309"/>
        <v>0.12656029623372148</v>
      </c>
      <c r="K4849" s="139"/>
      <c r="M4849" s="93"/>
    </row>
    <row r="4850" spans="1:13">
      <c r="A4850" s="12">
        <f t="shared" si="310"/>
        <v>40543</v>
      </c>
      <c r="B4850" s="8">
        <v>40541</v>
      </c>
      <c r="C4850" s="3">
        <v>17.128</v>
      </c>
      <c r="D4850" s="143"/>
      <c r="F4850" s="11">
        <f t="shared" si="307"/>
        <v>40543</v>
      </c>
      <c r="G4850" s="7">
        <v>40541</v>
      </c>
      <c r="H4850" s="16">
        <v>34739.68</v>
      </c>
      <c r="I4850" s="17">
        <f t="shared" si="308"/>
        <v>-4.8347995996494828E-4</v>
      </c>
      <c r="J4850" s="18">
        <f t="shared" si="309"/>
        <v>0.12394745683056252</v>
      </c>
      <c r="K4850" s="139"/>
      <c r="M4850" s="93"/>
    </row>
    <row r="4851" spans="1:13">
      <c r="A4851" s="12">
        <f t="shared" si="310"/>
        <v>40543</v>
      </c>
      <c r="B4851" s="8">
        <v>40542</v>
      </c>
      <c r="C4851" s="3">
        <v>17.863</v>
      </c>
      <c r="D4851" s="143"/>
      <c r="F4851" s="11">
        <f t="shared" si="307"/>
        <v>40543</v>
      </c>
      <c r="G4851" s="7">
        <v>40542</v>
      </c>
      <c r="H4851" s="16">
        <v>34850.910000000003</v>
      </c>
      <c r="I4851" s="17">
        <f t="shared" si="308"/>
        <v>3.1966992870889606E-3</v>
      </c>
      <c r="J4851" s="18">
        <f t="shared" si="309"/>
        <v>0.12338666972942072</v>
      </c>
      <c r="K4851" s="139"/>
      <c r="M4851" s="93"/>
    </row>
    <row r="4852" spans="1:13">
      <c r="A4852" s="12">
        <f t="shared" si="310"/>
        <v>40543</v>
      </c>
      <c r="B4852" s="8">
        <v>40543</v>
      </c>
      <c r="C4852" s="3">
        <v>17.042000000000002</v>
      </c>
      <c r="D4852" s="143"/>
      <c r="F4852" s="11">
        <f t="shared" si="307"/>
        <v>40543</v>
      </c>
      <c r="G4852" s="7">
        <v>40543</v>
      </c>
      <c r="H4852" s="16">
        <v>34521.53</v>
      </c>
      <c r="I4852" s="17">
        <f t="shared" si="308"/>
        <v>-9.4960614086731631E-3</v>
      </c>
      <c r="J4852" s="18">
        <f t="shared" si="309"/>
        <v>0.12462245089914339</v>
      </c>
      <c r="K4852" s="139"/>
      <c r="M4852" s="93"/>
    </row>
    <row r="4853" spans="1:13">
      <c r="A4853" s="12">
        <f t="shared" si="310"/>
        <v>40574</v>
      </c>
      <c r="B4853" s="8">
        <v>40546</v>
      </c>
      <c r="C4853" s="3">
        <v>18.042000000000002</v>
      </c>
      <c r="D4853" s="143"/>
      <c r="F4853" s="11">
        <f t="shared" si="307"/>
        <v>40574</v>
      </c>
      <c r="G4853" s="7">
        <v>40546</v>
      </c>
      <c r="H4853" s="16">
        <v>34519.53</v>
      </c>
      <c r="I4853" s="17">
        <f t="shared" si="308"/>
        <v>-5.7936538070482236E-5</v>
      </c>
      <c r="J4853" s="18">
        <f t="shared" si="309"/>
        <v>0.12074691556864062</v>
      </c>
      <c r="K4853" s="139"/>
      <c r="M4853" s="93"/>
    </row>
    <row r="4854" spans="1:13">
      <c r="A4854" s="12">
        <f t="shared" si="310"/>
        <v>40574</v>
      </c>
      <c r="B4854" s="8">
        <v>40547</v>
      </c>
      <c r="C4854" s="3">
        <v>18.907</v>
      </c>
      <c r="D4854" s="143"/>
      <c r="F4854" s="11">
        <f t="shared" si="307"/>
        <v>40574</v>
      </c>
      <c r="G4854" s="7">
        <v>40547</v>
      </c>
      <c r="H4854" s="16">
        <v>34499.449999999997</v>
      </c>
      <c r="I4854" s="17">
        <f t="shared" si="308"/>
        <v>-5.8186894580434698E-4</v>
      </c>
      <c r="J4854" s="18">
        <f t="shared" si="309"/>
        <v>0.1192022031106262</v>
      </c>
      <c r="K4854" s="139"/>
      <c r="M4854" s="93"/>
    </row>
    <row r="4855" spans="1:13">
      <c r="A4855" s="12">
        <f t="shared" si="310"/>
        <v>40574</v>
      </c>
      <c r="B4855" s="8">
        <v>40548</v>
      </c>
      <c r="C4855" s="3">
        <v>18.492999999999999</v>
      </c>
      <c r="D4855" s="143"/>
      <c r="F4855" s="11">
        <f t="shared" si="307"/>
        <v>40574</v>
      </c>
      <c r="G4855" s="7">
        <v>40548</v>
      </c>
      <c r="H4855" s="16">
        <v>34299.06</v>
      </c>
      <c r="I4855" s="17">
        <f t="shared" si="308"/>
        <v>-5.8254333327028944E-3</v>
      </c>
      <c r="J4855" s="18">
        <f t="shared" si="309"/>
        <v>0.11481298696884538</v>
      </c>
      <c r="K4855" s="139"/>
      <c r="M4855" s="93"/>
    </row>
    <row r="4856" spans="1:13">
      <c r="A4856" s="12">
        <f t="shared" si="310"/>
        <v>40574</v>
      </c>
      <c r="B4856" s="8">
        <v>40549</v>
      </c>
      <c r="C4856" s="3">
        <v>18.858000000000001</v>
      </c>
      <c r="D4856" s="143"/>
      <c r="F4856" s="11">
        <f t="shared" si="307"/>
        <v>40574</v>
      </c>
      <c r="G4856" s="7">
        <v>40549</v>
      </c>
      <c r="H4856" s="16">
        <v>34376.18</v>
      </c>
      <c r="I4856" s="17">
        <f t="shared" si="308"/>
        <v>2.2459341217452304E-3</v>
      </c>
      <c r="J4856" s="18">
        <f t="shared" si="309"/>
        <v>0.11409713692795281</v>
      </c>
      <c r="K4856" s="139"/>
      <c r="M4856" s="93"/>
    </row>
    <row r="4857" spans="1:13">
      <c r="A4857" s="12">
        <f t="shared" si="310"/>
        <v>40574</v>
      </c>
      <c r="B4857" s="8">
        <v>40550</v>
      </c>
      <c r="C4857" s="3">
        <v>18.323</v>
      </c>
      <c r="D4857" s="143"/>
      <c r="F4857" s="11">
        <f t="shared" si="307"/>
        <v>40574</v>
      </c>
      <c r="G4857" s="7">
        <v>40550</v>
      </c>
      <c r="H4857" s="16">
        <v>34227.089999999997</v>
      </c>
      <c r="I4857" s="17">
        <f t="shared" si="308"/>
        <v>-4.3464468883865704E-3</v>
      </c>
      <c r="J4857" s="18">
        <f t="shared" si="309"/>
        <v>0.1143714214217236</v>
      </c>
      <c r="K4857" s="139"/>
      <c r="M4857" s="93"/>
    </row>
    <row r="4858" spans="1:13">
      <c r="A4858" s="12">
        <f t="shared" si="310"/>
        <v>40574</v>
      </c>
      <c r="B4858" s="8">
        <v>40553</v>
      </c>
      <c r="C4858" s="3">
        <v>17.077999999999999</v>
      </c>
      <c r="D4858" s="143"/>
      <c r="F4858" s="11">
        <f t="shared" si="307"/>
        <v>40574</v>
      </c>
      <c r="G4858" s="7">
        <v>40553</v>
      </c>
      <c r="H4858" s="16">
        <v>34279.86</v>
      </c>
      <c r="I4858" s="17">
        <f t="shared" si="308"/>
        <v>1.5405739253283642E-3</v>
      </c>
      <c r="J4858" s="18">
        <f t="shared" si="309"/>
        <v>0.1132792436286298</v>
      </c>
      <c r="K4858" s="139"/>
      <c r="M4858" s="93"/>
    </row>
    <row r="4859" spans="1:13">
      <c r="A4859" s="12">
        <f t="shared" si="310"/>
        <v>40574</v>
      </c>
      <c r="B4859" s="8">
        <v>40554</v>
      </c>
      <c r="C4859" s="3">
        <v>17.841000000000001</v>
      </c>
      <c r="D4859" s="143"/>
      <c r="F4859" s="11">
        <f t="shared" si="307"/>
        <v>40574</v>
      </c>
      <c r="G4859" s="7">
        <v>40554</v>
      </c>
      <c r="H4859" s="16">
        <v>34269.06</v>
      </c>
      <c r="I4859" s="17">
        <f t="shared" si="308"/>
        <v>-3.1510343530905248E-4</v>
      </c>
      <c r="J4859" s="18">
        <f t="shared" si="309"/>
        <v>0.11327550901562448</v>
      </c>
      <c r="K4859" s="139"/>
      <c r="M4859" s="93"/>
    </row>
    <row r="4860" spans="1:13">
      <c r="A4860" s="12">
        <f t="shared" si="310"/>
        <v>40574</v>
      </c>
      <c r="B4860" s="8">
        <v>40555</v>
      </c>
      <c r="C4860" s="3">
        <v>17.285</v>
      </c>
      <c r="D4860" s="143"/>
      <c r="F4860" s="11">
        <f t="shared" si="307"/>
        <v>40574</v>
      </c>
      <c r="G4860" s="7">
        <v>40555</v>
      </c>
      <c r="H4860" s="16">
        <v>34370.53</v>
      </c>
      <c r="I4860" s="17">
        <f t="shared" si="308"/>
        <v>2.9566048957099353E-3</v>
      </c>
      <c r="J4860" s="18">
        <f t="shared" si="309"/>
        <v>0.11248823254307924</v>
      </c>
      <c r="K4860" s="139"/>
      <c r="M4860" s="93"/>
    </row>
    <row r="4861" spans="1:13">
      <c r="A4861" s="12">
        <f t="shared" si="310"/>
        <v>40574</v>
      </c>
      <c r="B4861" s="8">
        <v>40556</v>
      </c>
      <c r="C4861" s="3">
        <v>16.39</v>
      </c>
      <c r="D4861" s="143"/>
      <c r="F4861" s="11">
        <f t="shared" si="307"/>
        <v>40574</v>
      </c>
      <c r="G4861" s="7">
        <v>40556</v>
      </c>
      <c r="H4861" s="16">
        <v>34885.230000000003</v>
      </c>
      <c r="I4861" s="17">
        <f t="shared" si="308"/>
        <v>1.4864019293414183E-2</v>
      </c>
      <c r="J4861" s="18">
        <f t="shared" si="309"/>
        <v>0.1139535407212488</v>
      </c>
      <c r="K4861" s="139"/>
      <c r="M4861" s="93"/>
    </row>
    <row r="4862" spans="1:13">
      <c r="A4862" s="12">
        <f t="shared" si="310"/>
        <v>40574</v>
      </c>
      <c r="B4862" s="8">
        <v>40557</v>
      </c>
      <c r="C4862" s="3">
        <v>15.2</v>
      </c>
      <c r="D4862" s="143"/>
      <c r="F4862" s="11">
        <f t="shared" si="307"/>
        <v>40574</v>
      </c>
      <c r="G4862" s="7">
        <v>40557</v>
      </c>
      <c r="H4862" s="16">
        <v>34930.269999999997</v>
      </c>
      <c r="I4862" s="17">
        <f t="shared" si="308"/>
        <v>1.2902580730186921E-3</v>
      </c>
      <c r="J4862" s="18">
        <f t="shared" si="309"/>
        <v>0.11360343735268311</v>
      </c>
      <c r="K4862" s="139"/>
      <c r="M4862" s="93"/>
    </row>
    <row r="4863" spans="1:13">
      <c r="A4863" s="12">
        <f t="shared" si="310"/>
        <v>40574</v>
      </c>
      <c r="B4863" s="8">
        <v>40560</v>
      </c>
      <c r="C4863" s="3">
        <v>16.317</v>
      </c>
      <c r="D4863" s="143"/>
      <c r="F4863" s="11">
        <f t="shared" si="307"/>
        <v>40574</v>
      </c>
      <c r="G4863" s="7">
        <v>40560</v>
      </c>
      <c r="H4863" s="16">
        <v>34649.839999999997</v>
      </c>
      <c r="I4863" s="17">
        <f t="shared" si="308"/>
        <v>-8.060680513437557E-3</v>
      </c>
      <c r="J4863" s="18">
        <f t="shared" si="309"/>
        <v>0.11262117543609816</v>
      </c>
      <c r="K4863" s="139"/>
      <c r="M4863" s="93"/>
    </row>
    <row r="4864" spans="1:13">
      <c r="A4864" s="12">
        <f t="shared" si="310"/>
        <v>40574</v>
      </c>
      <c r="B4864" s="8">
        <v>40561</v>
      </c>
      <c r="C4864" s="3">
        <v>16.452999999999999</v>
      </c>
      <c r="D4864" s="143"/>
      <c r="F4864" s="11">
        <f t="shared" si="307"/>
        <v>40574</v>
      </c>
      <c r="G4864" s="7">
        <v>40561</v>
      </c>
      <c r="H4864" s="16">
        <v>34935.67</v>
      </c>
      <c r="I4864" s="17">
        <f t="shared" si="308"/>
        <v>8.2152622741854583E-3</v>
      </c>
      <c r="J4864" s="18">
        <f t="shared" si="309"/>
        <v>0.11332121731038375</v>
      </c>
      <c r="K4864" s="139"/>
      <c r="M4864" s="93"/>
    </row>
    <row r="4865" spans="1:13">
      <c r="A4865" s="12">
        <f t="shared" si="310"/>
        <v>40574</v>
      </c>
      <c r="B4865" s="8">
        <v>40562</v>
      </c>
      <c r="C4865" s="3">
        <v>14.794</v>
      </c>
      <c r="D4865" s="143"/>
      <c r="F4865" s="11">
        <f t="shared" si="307"/>
        <v>40574</v>
      </c>
      <c r="G4865" s="7">
        <v>40562</v>
      </c>
      <c r="H4865" s="16">
        <v>35169.879999999997</v>
      </c>
      <c r="I4865" s="17">
        <f t="shared" si="308"/>
        <v>6.6816641863885542E-3</v>
      </c>
      <c r="J4865" s="18">
        <f t="shared" si="309"/>
        <v>0.1131785795225547</v>
      </c>
      <c r="K4865" s="139"/>
      <c r="M4865" s="93"/>
    </row>
    <row r="4866" spans="1:13">
      <c r="A4866" s="12">
        <f t="shared" si="310"/>
        <v>40574</v>
      </c>
      <c r="B4866" s="8">
        <v>40563</v>
      </c>
      <c r="C4866" s="3">
        <v>17.271000000000001</v>
      </c>
      <c r="D4866" s="143"/>
      <c r="F4866" s="11">
        <f t="shared" si="307"/>
        <v>40574</v>
      </c>
      <c r="G4866" s="7">
        <v>40563</v>
      </c>
      <c r="H4866" s="16">
        <v>34803.79</v>
      </c>
      <c r="I4866" s="17">
        <f t="shared" si="308"/>
        <v>-1.0463745584852517E-2</v>
      </c>
      <c r="J4866" s="18">
        <f t="shared" si="309"/>
        <v>0.11273443225846168</v>
      </c>
      <c r="K4866" s="139"/>
      <c r="M4866" s="93"/>
    </row>
    <row r="4867" spans="1:13">
      <c r="A4867" s="12">
        <f t="shared" si="310"/>
        <v>40574</v>
      </c>
      <c r="B4867" s="8">
        <v>40564</v>
      </c>
      <c r="C4867" s="3">
        <v>18.166</v>
      </c>
      <c r="D4867" s="143"/>
      <c r="F4867" s="11">
        <f t="shared" ref="F4867:F4930" si="311">EOMONTH(G4867,0)</f>
        <v>40574</v>
      </c>
      <c r="G4867" s="7">
        <v>40564</v>
      </c>
      <c r="H4867" s="16">
        <v>34597.879999999997</v>
      </c>
      <c r="I4867" s="17">
        <f t="shared" si="308"/>
        <v>-5.9338803861629002E-3</v>
      </c>
      <c r="J4867" s="18">
        <f t="shared" si="309"/>
        <v>0.11264065771402748</v>
      </c>
      <c r="K4867" s="139"/>
      <c r="M4867" s="93"/>
    </row>
    <row r="4868" spans="1:13">
      <c r="A4868" s="12">
        <f t="shared" si="310"/>
        <v>40574</v>
      </c>
      <c r="B4868" s="8">
        <v>40567</v>
      </c>
      <c r="C4868" s="3">
        <v>17.085000000000001</v>
      </c>
      <c r="D4868" s="143"/>
      <c r="F4868" s="11">
        <f t="shared" si="311"/>
        <v>40574</v>
      </c>
      <c r="G4868" s="7">
        <v>40567</v>
      </c>
      <c r="H4868" s="16">
        <v>34820.94</v>
      </c>
      <c r="I4868" s="17">
        <f t="shared" ref="I4868:I4931" si="312">IF(AND(ISNUMBER(H4867),ISNUMBER(H4868)),LN(H4868/H4867)," ")</f>
        <v>6.4265214447883036E-3</v>
      </c>
      <c r="J4868" s="18">
        <f t="shared" si="309"/>
        <v>0.11305147857334015</v>
      </c>
      <c r="K4868" s="139"/>
      <c r="M4868" s="93"/>
    </row>
    <row r="4869" spans="1:13">
      <c r="A4869" s="12">
        <f t="shared" si="310"/>
        <v>40574</v>
      </c>
      <c r="B4869" s="8">
        <v>40568</v>
      </c>
      <c r="C4869" s="3">
        <v>16.252000000000002</v>
      </c>
      <c r="D4869" s="143"/>
      <c r="F4869" s="11">
        <f t="shared" si="311"/>
        <v>40574</v>
      </c>
      <c r="G4869" s="7">
        <v>40568</v>
      </c>
      <c r="H4869" s="16">
        <v>34976.379999999997</v>
      </c>
      <c r="I4869" s="17">
        <f t="shared" si="312"/>
        <v>4.4540465729920086E-3</v>
      </c>
      <c r="J4869" s="18">
        <f t="shared" si="309"/>
        <v>0.11308509386933215</v>
      </c>
      <c r="K4869" s="139"/>
      <c r="M4869" s="93"/>
    </row>
    <row r="4870" spans="1:13">
      <c r="A4870" s="12">
        <f t="shared" si="310"/>
        <v>40574</v>
      </c>
      <c r="B4870" s="8">
        <v>40569</v>
      </c>
      <c r="C4870" s="3">
        <v>17.252000000000002</v>
      </c>
      <c r="D4870" s="143"/>
      <c r="F4870" s="11">
        <f t="shared" si="311"/>
        <v>40574</v>
      </c>
      <c r="G4870" s="7">
        <v>40569</v>
      </c>
      <c r="H4870" s="16">
        <v>34977.379999999997</v>
      </c>
      <c r="I4870" s="17">
        <f t="shared" si="312"/>
        <v>2.8590314518204309E-5</v>
      </c>
      <c r="J4870" s="18">
        <f t="shared" si="309"/>
        <v>0.1130705701536355</v>
      </c>
      <c r="K4870" s="139"/>
      <c r="M4870" s="93"/>
    </row>
    <row r="4871" spans="1:13">
      <c r="A4871" s="12">
        <f t="shared" si="310"/>
        <v>40574</v>
      </c>
      <c r="B4871" s="8">
        <v>40570</v>
      </c>
      <c r="C4871" s="3">
        <v>16.266999999999999</v>
      </c>
      <c r="D4871" s="143"/>
      <c r="F4871" s="11">
        <f t="shared" si="311"/>
        <v>40574</v>
      </c>
      <c r="G4871" s="7">
        <v>40570</v>
      </c>
      <c r="H4871" s="16">
        <v>34963.81</v>
      </c>
      <c r="I4871" s="17">
        <f t="shared" si="312"/>
        <v>-3.8804029986547818E-4</v>
      </c>
      <c r="J4871" s="18">
        <f t="shared" si="309"/>
        <v>0.11305733217680176</v>
      </c>
      <c r="K4871" s="139"/>
      <c r="M4871" s="93"/>
    </row>
    <row r="4872" spans="1:13">
      <c r="A4872" s="12">
        <f t="shared" si="310"/>
        <v>40574</v>
      </c>
      <c r="B4872" s="8">
        <v>40571</v>
      </c>
      <c r="C4872" s="3">
        <v>17.994</v>
      </c>
      <c r="D4872" s="143"/>
      <c r="F4872" s="11">
        <f t="shared" si="311"/>
        <v>40574</v>
      </c>
      <c r="G4872" s="7">
        <v>40571</v>
      </c>
      <c r="H4872" s="16">
        <v>34737.82</v>
      </c>
      <c r="I4872" s="17">
        <f t="shared" si="312"/>
        <v>-6.4845195696893202E-3</v>
      </c>
      <c r="J4872" s="18">
        <f t="shared" si="309"/>
        <v>0.11300865133086416</v>
      </c>
      <c r="K4872" s="139"/>
      <c r="M4872" s="93"/>
    </row>
    <row r="4873" spans="1:13">
      <c r="A4873" s="12">
        <f t="shared" si="310"/>
        <v>40574</v>
      </c>
      <c r="B4873" s="8">
        <v>40574</v>
      </c>
      <c r="C4873" s="3">
        <v>18.945</v>
      </c>
      <c r="D4873" s="143"/>
      <c r="F4873" s="11">
        <f t="shared" si="311"/>
        <v>40574</v>
      </c>
      <c r="G4873" s="7">
        <v>40574</v>
      </c>
      <c r="H4873" s="16">
        <v>34583.269999999997</v>
      </c>
      <c r="I4873" s="17">
        <f t="shared" si="312"/>
        <v>-4.4589678572160025E-3</v>
      </c>
      <c r="J4873" s="18">
        <f t="shared" si="309"/>
        <v>0.11013888410889636</v>
      </c>
      <c r="K4873" s="139"/>
      <c r="M4873" s="93"/>
    </row>
    <row r="4874" spans="1:13">
      <c r="A4874" s="12">
        <f t="shared" si="310"/>
        <v>40602</v>
      </c>
      <c r="B4874" s="8">
        <v>40575</v>
      </c>
      <c r="C4874" s="3">
        <v>18.606000000000002</v>
      </c>
      <c r="D4874" s="143"/>
      <c r="F4874" s="11">
        <f t="shared" si="311"/>
        <v>40602</v>
      </c>
      <c r="G4874" s="7">
        <v>40575</v>
      </c>
      <c r="H4874" s="16">
        <v>34574.11</v>
      </c>
      <c r="I4874" s="17">
        <f t="shared" si="312"/>
        <v>-2.6490303865068864E-4</v>
      </c>
      <c r="J4874" s="18">
        <f t="shared" si="309"/>
        <v>0.11011221108179652</v>
      </c>
      <c r="K4874" s="139"/>
      <c r="M4874" s="93"/>
    </row>
    <row r="4875" spans="1:13">
      <c r="A4875" s="12">
        <f t="shared" si="310"/>
        <v>40602</v>
      </c>
      <c r="B4875" s="8">
        <v>40576</v>
      </c>
      <c r="C4875" s="3">
        <v>16.542000000000002</v>
      </c>
      <c r="D4875" s="143"/>
      <c r="F4875" s="11">
        <f t="shared" si="311"/>
        <v>40602</v>
      </c>
      <c r="G4875" s="7">
        <v>40576</v>
      </c>
      <c r="H4875" s="16">
        <v>34895.11</v>
      </c>
      <c r="I4875" s="17">
        <f t="shared" si="312"/>
        <v>9.2415687011625711E-3</v>
      </c>
      <c r="J4875" s="18">
        <f t="shared" si="309"/>
        <v>0.11072205857825199</v>
      </c>
      <c r="K4875" s="139"/>
      <c r="M4875" s="93"/>
    </row>
    <row r="4876" spans="1:13">
      <c r="A4876" s="12">
        <f t="shared" si="310"/>
        <v>40602</v>
      </c>
      <c r="B4876" s="8">
        <v>40577</v>
      </c>
      <c r="C4876" s="3">
        <v>16.332999999999998</v>
      </c>
      <c r="D4876" s="143"/>
      <c r="F4876" s="11">
        <f t="shared" si="311"/>
        <v>40602</v>
      </c>
      <c r="G4876" s="7">
        <v>40577</v>
      </c>
      <c r="H4876" s="16">
        <v>35070.15</v>
      </c>
      <c r="I4876" s="17">
        <f t="shared" si="312"/>
        <v>5.0036365246740842E-3</v>
      </c>
      <c r="J4876" s="18">
        <f t="shared" si="309"/>
        <v>0.10843491419013317</v>
      </c>
      <c r="K4876" s="139"/>
      <c r="M4876" s="93"/>
    </row>
    <row r="4877" spans="1:13">
      <c r="A4877" s="12">
        <f t="shared" si="310"/>
        <v>40602</v>
      </c>
      <c r="B4877" s="8">
        <v>40578</v>
      </c>
      <c r="C4877" s="3">
        <v>16.047000000000001</v>
      </c>
      <c r="D4877" s="143"/>
      <c r="F4877" s="11">
        <f t="shared" si="311"/>
        <v>40602</v>
      </c>
      <c r="G4877" s="7">
        <v>40578</v>
      </c>
      <c r="H4877" s="16">
        <v>35375.71</v>
      </c>
      <c r="I4877" s="17">
        <f t="shared" si="312"/>
        <v>8.6750851304610455E-3</v>
      </c>
      <c r="J4877" s="18">
        <f t="shared" si="309"/>
        <v>0.10923400388401686</v>
      </c>
      <c r="K4877" s="139"/>
      <c r="M4877" s="93"/>
    </row>
    <row r="4878" spans="1:13">
      <c r="A4878" s="12">
        <f t="shared" si="310"/>
        <v>40602</v>
      </c>
      <c r="B4878" s="8">
        <v>40581</v>
      </c>
      <c r="C4878" s="3">
        <v>16.95</v>
      </c>
      <c r="D4878" s="143"/>
      <c r="F4878" s="11">
        <f t="shared" si="311"/>
        <v>40602</v>
      </c>
      <c r="G4878" s="7">
        <v>40581</v>
      </c>
      <c r="H4878" s="16">
        <v>35418.230000000003</v>
      </c>
      <c r="I4878" s="17">
        <f t="shared" si="312"/>
        <v>1.2012329053276197E-3</v>
      </c>
      <c r="J4878" s="18">
        <f t="shared" si="309"/>
        <v>0.10809595657046563</v>
      </c>
      <c r="K4878" s="139"/>
      <c r="M4878" s="93"/>
    </row>
    <row r="4879" spans="1:13">
      <c r="A4879" s="12">
        <f t="shared" si="310"/>
        <v>40602</v>
      </c>
      <c r="B4879" s="8">
        <v>40582</v>
      </c>
      <c r="C4879" s="3">
        <v>16.877000000000002</v>
      </c>
      <c r="D4879" s="143"/>
      <c r="F4879" s="11">
        <f t="shared" si="311"/>
        <v>40602</v>
      </c>
      <c r="G4879" s="7">
        <v>40582</v>
      </c>
      <c r="H4879" s="16">
        <v>35604.46</v>
      </c>
      <c r="I4879" s="17">
        <f t="shared" si="312"/>
        <v>5.2442515711705199E-3</v>
      </c>
      <c r="J4879" s="18">
        <f t="shared" si="309"/>
        <v>0.10807555513138022</v>
      </c>
      <c r="K4879" s="139"/>
      <c r="M4879" s="93"/>
    </row>
    <row r="4880" spans="1:13">
      <c r="A4880" s="12">
        <f t="shared" si="310"/>
        <v>40602</v>
      </c>
      <c r="B4880" s="8">
        <v>40583</v>
      </c>
      <c r="C4880" s="3">
        <v>15.773</v>
      </c>
      <c r="D4880" s="143"/>
      <c r="F4880" s="11">
        <f t="shared" si="311"/>
        <v>40602</v>
      </c>
      <c r="G4880" s="7">
        <v>40583</v>
      </c>
      <c r="H4880" s="16">
        <v>35711.29</v>
      </c>
      <c r="I4880" s="17">
        <f t="shared" si="312"/>
        <v>2.9959743789446007E-3</v>
      </c>
      <c r="J4880" s="18">
        <f t="shared" si="309"/>
        <v>0.10448918111206909</v>
      </c>
      <c r="K4880" s="139"/>
      <c r="M4880" s="93"/>
    </row>
    <row r="4881" spans="1:13">
      <c r="A4881" s="12">
        <f t="shared" si="310"/>
        <v>40602</v>
      </c>
      <c r="B4881" s="8">
        <v>40584</v>
      </c>
      <c r="C4881" s="3">
        <v>16.888999999999999</v>
      </c>
      <c r="D4881" s="143"/>
      <c r="F4881" s="11">
        <f t="shared" si="311"/>
        <v>40602</v>
      </c>
      <c r="G4881" s="7">
        <v>40584</v>
      </c>
      <c r="H4881" s="16">
        <v>35781.74</v>
      </c>
      <c r="I4881" s="17">
        <f t="shared" si="312"/>
        <v>1.970822129181816E-3</v>
      </c>
      <c r="J4881" s="18">
        <f t="shared" si="309"/>
        <v>0.10451280648955476</v>
      </c>
      <c r="K4881" s="139"/>
      <c r="M4881" s="93"/>
    </row>
    <row r="4882" spans="1:13">
      <c r="A4882" s="12">
        <f t="shared" si="310"/>
        <v>40602</v>
      </c>
      <c r="B4882" s="8">
        <v>40585</v>
      </c>
      <c r="C4882" s="3">
        <v>15.984</v>
      </c>
      <c r="D4882" s="143"/>
      <c r="F4882" s="11">
        <f t="shared" si="311"/>
        <v>40602</v>
      </c>
      <c r="G4882" s="7">
        <v>40585</v>
      </c>
      <c r="H4882" s="16">
        <v>35536.51</v>
      </c>
      <c r="I4882" s="17">
        <f t="shared" si="312"/>
        <v>-6.8770887254993741E-3</v>
      </c>
      <c r="J4882" s="18">
        <f t="shared" si="309"/>
        <v>0.10516959655137308</v>
      </c>
      <c r="K4882" s="139"/>
      <c r="M4882" s="93"/>
    </row>
    <row r="4883" spans="1:13">
      <c r="A4883" s="12">
        <f t="shared" si="310"/>
        <v>40602</v>
      </c>
      <c r="B4883" s="8">
        <v>40588</v>
      </c>
      <c r="C4883" s="3">
        <v>16.661999999999999</v>
      </c>
      <c r="D4883" s="143"/>
      <c r="F4883" s="11">
        <f t="shared" si="311"/>
        <v>40602</v>
      </c>
      <c r="G4883" s="7">
        <v>40588</v>
      </c>
      <c r="H4883" s="16">
        <v>36002</v>
      </c>
      <c r="I4883" s="17">
        <f t="shared" si="312"/>
        <v>1.3013873776021164E-2</v>
      </c>
      <c r="J4883" s="18">
        <f t="shared" si="309"/>
        <v>0.10711435025514178</v>
      </c>
      <c r="K4883" s="139"/>
      <c r="M4883" s="93"/>
    </row>
    <row r="4884" spans="1:13">
      <c r="A4884" s="12">
        <f t="shared" si="310"/>
        <v>40602</v>
      </c>
      <c r="B4884" s="8">
        <v>40589</v>
      </c>
      <c r="C4884" s="3">
        <v>15.417</v>
      </c>
      <c r="D4884" s="143"/>
      <c r="F4884" s="11">
        <f t="shared" si="311"/>
        <v>40602</v>
      </c>
      <c r="G4884" s="7">
        <v>40589</v>
      </c>
      <c r="H4884" s="16">
        <v>35972.22</v>
      </c>
      <c r="I4884" s="17">
        <f t="shared" si="312"/>
        <v>-8.2751856704840309E-4</v>
      </c>
      <c r="J4884" s="18">
        <f t="shared" si="309"/>
        <v>0.1029279137849943</v>
      </c>
      <c r="K4884" s="139"/>
      <c r="M4884" s="93"/>
    </row>
    <row r="4885" spans="1:13">
      <c r="A4885" s="12">
        <f t="shared" si="310"/>
        <v>40602</v>
      </c>
      <c r="B4885" s="8">
        <v>40590</v>
      </c>
      <c r="C4885" s="3">
        <v>16.277999999999999</v>
      </c>
      <c r="D4885" s="143"/>
      <c r="F4885" s="11">
        <f t="shared" si="311"/>
        <v>40602</v>
      </c>
      <c r="G4885" s="7">
        <v>40590</v>
      </c>
      <c r="H4885" s="16">
        <v>35963.18</v>
      </c>
      <c r="I4885" s="17">
        <f t="shared" si="312"/>
        <v>-2.513366172313169E-4</v>
      </c>
      <c r="J4885" s="18">
        <f t="shared" si="309"/>
        <v>0.10294125555320038</v>
      </c>
      <c r="K4885" s="139"/>
      <c r="M4885" s="93"/>
    </row>
    <row r="4886" spans="1:13">
      <c r="A4886" s="12">
        <f t="shared" si="310"/>
        <v>40602</v>
      </c>
      <c r="B4886" s="8">
        <v>40591</v>
      </c>
      <c r="C4886" s="3">
        <v>14.946</v>
      </c>
      <c r="D4886" s="143"/>
      <c r="F4886" s="11">
        <f t="shared" si="311"/>
        <v>40602</v>
      </c>
      <c r="G4886" s="7">
        <v>40591</v>
      </c>
      <c r="H4886" s="16">
        <v>36032.449999999997</v>
      </c>
      <c r="I4886" s="17">
        <f t="shared" si="312"/>
        <v>1.9242840537629423E-3</v>
      </c>
      <c r="J4886" s="18">
        <f t="shared" si="309"/>
        <v>9.9305077160666264E-2</v>
      </c>
      <c r="K4886" s="139"/>
      <c r="M4886" s="93"/>
    </row>
    <row r="4887" spans="1:13">
      <c r="A4887" s="12">
        <f t="shared" si="310"/>
        <v>40602</v>
      </c>
      <c r="B4887" s="8">
        <v>40592</v>
      </c>
      <c r="C4887" s="3">
        <v>16.362000000000002</v>
      </c>
      <c r="D4887" s="143"/>
      <c r="F4887" s="11">
        <f t="shared" si="311"/>
        <v>40602</v>
      </c>
      <c r="G4887" s="7">
        <v>40592</v>
      </c>
      <c r="H4887" s="16">
        <v>36017.64</v>
      </c>
      <c r="I4887" s="17">
        <f t="shared" si="312"/>
        <v>-4.1110289268421696E-4</v>
      </c>
      <c r="J4887" s="18">
        <f t="shared" si="309"/>
        <v>9.921413327901267E-2</v>
      </c>
      <c r="K4887" s="139"/>
      <c r="M4887" s="93"/>
    </row>
    <row r="4888" spans="1:13">
      <c r="A4888" s="12">
        <f t="shared" si="310"/>
        <v>40602</v>
      </c>
      <c r="B4888" s="8">
        <v>40595</v>
      </c>
      <c r="C4888" s="3">
        <v>17.108000000000001</v>
      </c>
      <c r="D4888" s="143"/>
      <c r="F4888" s="11">
        <f t="shared" si="311"/>
        <v>40602</v>
      </c>
      <c r="G4888" s="7">
        <v>40595</v>
      </c>
      <c r="H4888" s="16">
        <v>35803.19</v>
      </c>
      <c r="I4888" s="17">
        <f t="shared" si="312"/>
        <v>-5.9718228631226002E-3</v>
      </c>
      <c r="J4888" s="18">
        <f t="shared" si="309"/>
        <v>9.8776936732575302E-2</v>
      </c>
      <c r="K4888" s="139"/>
      <c r="M4888" s="93"/>
    </row>
    <row r="4889" spans="1:13">
      <c r="A4889" s="12">
        <f t="shared" si="310"/>
        <v>40602</v>
      </c>
      <c r="B4889" s="8">
        <v>40596</v>
      </c>
      <c r="C4889" s="3">
        <v>20.277000000000001</v>
      </c>
      <c r="D4889" s="143"/>
      <c r="F4889" s="11">
        <f t="shared" si="311"/>
        <v>40602</v>
      </c>
      <c r="G4889" s="7">
        <v>40596</v>
      </c>
      <c r="H4889" s="16">
        <v>35519.760000000002</v>
      </c>
      <c r="I4889" s="17">
        <f t="shared" si="312"/>
        <v>-7.9478342378036648E-3</v>
      </c>
      <c r="J4889" s="18">
        <f t="shared" si="309"/>
        <v>9.9834165004504469E-2</v>
      </c>
      <c r="K4889" s="139"/>
      <c r="M4889" s="93"/>
    </row>
    <row r="4890" spans="1:13">
      <c r="A4890" s="12">
        <f t="shared" si="310"/>
        <v>40602</v>
      </c>
      <c r="B4890" s="8">
        <v>40597</v>
      </c>
      <c r="C4890" s="3">
        <v>20.827000000000002</v>
      </c>
      <c r="D4890" s="143"/>
      <c r="F4890" s="11">
        <f t="shared" si="311"/>
        <v>40602</v>
      </c>
      <c r="G4890" s="7">
        <v>40597</v>
      </c>
      <c r="H4890" s="16">
        <v>35442.730000000003</v>
      </c>
      <c r="I4890" s="17">
        <f t="shared" si="312"/>
        <v>-2.171006971578108E-3</v>
      </c>
      <c r="J4890" s="18">
        <f t="shared" si="309"/>
        <v>9.9206349651006928E-2</v>
      </c>
      <c r="K4890" s="139"/>
      <c r="M4890" s="93"/>
    </row>
    <row r="4891" spans="1:13">
      <c r="A4891" s="12">
        <f t="shared" si="310"/>
        <v>40602</v>
      </c>
      <c r="B4891" s="8">
        <v>40598</v>
      </c>
      <c r="C4891" s="3">
        <v>21.222999999999999</v>
      </c>
      <c r="D4891" s="143"/>
      <c r="F4891" s="11">
        <f t="shared" si="311"/>
        <v>40602</v>
      </c>
      <c r="G4891" s="7">
        <v>40598</v>
      </c>
      <c r="H4891" s="16">
        <v>35190.07</v>
      </c>
      <c r="I4891" s="17">
        <f t="shared" si="312"/>
        <v>-7.1542138398145282E-3</v>
      </c>
      <c r="J4891" s="18">
        <f t="shared" si="309"/>
        <v>0.10004817369319591</v>
      </c>
      <c r="K4891" s="139"/>
      <c r="M4891" s="93"/>
    </row>
    <row r="4892" spans="1:13">
      <c r="A4892" s="12">
        <f t="shared" si="310"/>
        <v>40602</v>
      </c>
      <c r="B4892" s="8">
        <v>40599</v>
      </c>
      <c r="C4892" s="3">
        <v>19.248999999999999</v>
      </c>
      <c r="D4892" s="143"/>
      <c r="F4892" s="11">
        <f t="shared" si="311"/>
        <v>40602</v>
      </c>
      <c r="G4892" s="7">
        <v>40599</v>
      </c>
      <c r="H4892" s="16">
        <v>35391.79</v>
      </c>
      <c r="I4892" s="17">
        <f t="shared" si="312"/>
        <v>5.7159318049692705E-3</v>
      </c>
      <c r="J4892" s="18">
        <f t="shared" si="309"/>
        <v>0.100067196614247</v>
      </c>
      <c r="K4892" s="139"/>
      <c r="M4892" s="93"/>
    </row>
    <row r="4893" spans="1:13">
      <c r="A4893" s="12">
        <f t="shared" si="310"/>
        <v>40602</v>
      </c>
      <c r="B4893" s="8">
        <v>40602</v>
      </c>
      <c r="C4893" s="3">
        <v>18.382000000000001</v>
      </c>
      <c r="D4893" s="143"/>
      <c r="F4893" s="11">
        <f t="shared" si="311"/>
        <v>40602</v>
      </c>
      <c r="G4893" s="7">
        <v>40602</v>
      </c>
      <c r="H4893" s="16">
        <v>35395.9</v>
      </c>
      <c r="I4893" s="17">
        <f t="shared" si="312"/>
        <v>1.1612188516440302E-4</v>
      </c>
      <c r="J4893" s="18">
        <f t="shared" ref="J4893:J4956" si="313">IF(ISNUMBER(I4893),STDEV(I4804:I4893)*SQRT(252),"")</f>
        <v>9.7791046751047106E-2</v>
      </c>
      <c r="K4893" s="139"/>
      <c r="M4893" s="93"/>
    </row>
    <row r="4894" spans="1:13">
      <c r="A4894" s="12">
        <f t="shared" si="310"/>
        <v>40633</v>
      </c>
      <c r="B4894" s="8">
        <v>40603</v>
      </c>
      <c r="C4894" s="3">
        <v>18.245999999999999</v>
      </c>
      <c r="D4894" s="143"/>
      <c r="F4894" s="11">
        <f t="shared" si="311"/>
        <v>40633</v>
      </c>
      <c r="G4894" s="7">
        <v>40603</v>
      </c>
      <c r="H4894" s="16">
        <v>35367.64</v>
      </c>
      <c r="I4894" s="17">
        <f t="shared" si="312"/>
        <v>-7.9871644359138041E-4</v>
      </c>
      <c r="J4894" s="18">
        <f t="shared" si="313"/>
        <v>9.742392868986792E-2</v>
      </c>
      <c r="K4894" s="139"/>
      <c r="M4894" s="93"/>
    </row>
    <row r="4895" spans="1:13">
      <c r="A4895" s="12">
        <f t="shared" si="310"/>
        <v>40633</v>
      </c>
      <c r="B4895" s="8">
        <v>40604</v>
      </c>
      <c r="C4895" s="3">
        <v>18.965</v>
      </c>
      <c r="D4895" s="143"/>
      <c r="F4895" s="11">
        <f t="shared" si="311"/>
        <v>40633</v>
      </c>
      <c r="G4895" s="7">
        <v>40604</v>
      </c>
      <c r="H4895" s="16">
        <v>35219.440000000002</v>
      </c>
      <c r="I4895" s="17">
        <f t="shared" si="312"/>
        <v>-4.1990748946683582E-3</v>
      </c>
      <c r="J4895" s="18">
        <f t="shared" si="313"/>
        <v>9.6571877188555436E-2</v>
      </c>
      <c r="K4895" s="139"/>
      <c r="M4895" s="93"/>
    </row>
    <row r="4896" spans="1:13">
      <c r="A4896" s="12">
        <f t="shared" si="310"/>
        <v>40633</v>
      </c>
      <c r="B4896" s="8">
        <v>40605</v>
      </c>
      <c r="C4896" s="3">
        <v>19.239999999999998</v>
      </c>
      <c r="D4896" s="143"/>
      <c r="F4896" s="11">
        <f t="shared" si="311"/>
        <v>40633</v>
      </c>
      <c r="G4896" s="7">
        <v>40605</v>
      </c>
      <c r="H4896" s="16">
        <v>35254.589999999997</v>
      </c>
      <c r="I4896" s="17">
        <f t="shared" si="312"/>
        <v>9.975306624215711E-4</v>
      </c>
      <c r="J4896" s="18">
        <f t="shared" si="313"/>
        <v>9.5752513641617271E-2</v>
      </c>
      <c r="K4896" s="139"/>
      <c r="M4896" s="93"/>
    </row>
    <row r="4897" spans="1:13">
      <c r="A4897" s="12">
        <f t="shared" si="310"/>
        <v>40633</v>
      </c>
      <c r="B4897" s="8">
        <v>40606</v>
      </c>
      <c r="C4897" s="3">
        <v>16.884</v>
      </c>
      <c r="D4897" s="143"/>
      <c r="F4897" s="11">
        <f t="shared" si="311"/>
        <v>40633</v>
      </c>
      <c r="G4897" s="7">
        <v>40606</v>
      </c>
      <c r="H4897" s="16">
        <v>35710.199999999997</v>
      </c>
      <c r="I4897" s="17">
        <f t="shared" si="312"/>
        <v>1.2840628715465209E-2</v>
      </c>
      <c r="J4897" s="18">
        <f t="shared" si="313"/>
        <v>9.7547325580942368E-2</v>
      </c>
      <c r="K4897" s="139"/>
      <c r="M4897" s="93"/>
    </row>
    <row r="4898" spans="1:13">
      <c r="A4898" s="12">
        <f t="shared" si="310"/>
        <v>40633</v>
      </c>
      <c r="B4898" s="8">
        <v>40609</v>
      </c>
      <c r="C4898" s="3">
        <v>17.623999999999999</v>
      </c>
      <c r="D4898" s="143"/>
      <c r="F4898" s="11">
        <f t="shared" si="311"/>
        <v>40633</v>
      </c>
      <c r="G4898" s="7">
        <v>40609</v>
      </c>
      <c r="H4898" s="16">
        <v>35279.24</v>
      </c>
      <c r="I4898" s="17">
        <f t="shared" si="312"/>
        <v>-1.2141673306307985E-2</v>
      </c>
      <c r="J4898" s="18">
        <f t="shared" si="313"/>
        <v>9.9090238538439554E-2</v>
      </c>
      <c r="K4898" s="139"/>
      <c r="M4898" s="93"/>
    </row>
    <row r="4899" spans="1:13">
      <c r="A4899" s="12">
        <f t="shared" si="310"/>
        <v>40633</v>
      </c>
      <c r="B4899" s="8">
        <v>40610</v>
      </c>
      <c r="C4899" s="3">
        <v>18.096</v>
      </c>
      <c r="D4899" s="143"/>
      <c r="F4899" s="11">
        <f t="shared" si="311"/>
        <v>40633</v>
      </c>
      <c r="G4899" s="7">
        <v>40610</v>
      </c>
      <c r="H4899" s="16">
        <v>35366.53</v>
      </c>
      <c r="I4899" s="17">
        <f t="shared" si="312"/>
        <v>2.4712037089333638E-3</v>
      </c>
      <c r="J4899" s="18">
        <f t="shared" si="313"/>
        <v>9.9148326284589874E-2</v>
      </c>
      <c r="K4899" s="139"/>
      <c r="M4899" s="93"/>
    </row>
    <row r="4900" spans="1:13">
      <c r="A4900" s="12">
        <f t="shared" si="310"/>
        <v>40633</v>
      </c>
      <c r="B4900" s="8">
        <v>40611</v>
      </c>
      <c r="C4900" s="3">
        <v>19.768000000000001</v>
      </c>
      <c r="D4900" s="143"/>
      <c r="F4900" s="11">
        <f t="shared" si="311"/>
        <v>40633</v>
      </c>
      <c r="G4900" s="7">
        <v>40611</v>
      </c>
      <c r="H4900" s="16">
        <v>35069.21</v>
      </c>
      <c r="I4900" s="17">
        <f t="shared" si="312"/>
        <v>-8.4423551428349265E-3</v>
      </c>
      <c r="J4900" s="18">
        <f t="shared" si="313"/>
        <v>0.10001120884774142</v>
      </c>
      <c r="K4900" s="139"/>
      <c r="M4900" s="93"/>
    </row>
    <row r="4901" spans="1:13">
      <c r="A4901" s="12">
        <f t="shared" si="310"/>
        <v>40633</v>
      </c>
      <c r="B4901" s="8">
        <v>40612</v>
      </c>
      <c r="C4901" s="3">
        <v>22.061</v>
      </c>
      <c r="D4901" s="143"/>
      <c r="F4901" s="11">
        <f t="shared" si="311"/>
        <v>40633</v>
      </c>
      <c r="G4901" s="7">
        <v>40612</v>
      </c>
      <c r="H4901" s="16">
        <v>34567.879999999997</v>
      </c>
      <c r="I4901" s="17">
        <f t="shared" si="312"/>
        <v>-1.4398610317590793E-2</v>
      </c>
      <c r="J4901" s="18">
        <f t="shared" si="313"/>
        <v>0.10242307065631251</v>
      </c>
      <c r="K4901" s="139"/>
      <c r="M4901" s="93"/>
    </row>
    <row r="4902" spans="1:13">
      <c r="A4902" s="12">
        <f t="shared" ref="A4902:A4965" si="314">EOMONTH(B4902,0)</f>
        <v>40633</v>
      </c>
      <c r="B4902" s="8">
        <v>40613</v>
      </c>
      <c r="C4902" s="3">
        <v>22.305</v>
      </c>
      <c r="D4902" s="143"/>
      <c r="F4902" s="11">
        <f t="shared" si="311"/>
        <v>40633</v>
      </c>
      <c r="G4902" s="7">
        <v>40613</v>
      </c>
      <c r="H4902" s="16">
        <v>34173.040000000001</v>
      </c>
      <c r="I4902" s="17">
        <f t="shared" si="312"/>
        <v>-1.148789810501998E-2</v>
      </c>
      <c r="J4902" s="18">
        <f t="shared" si="313"/>
        <v>0.10237697260782366</v>
      </c>
      <c r="K4902" s="139"/>
      <c r="M4902" s="93"/>
    </row>
    <row r="4903" spans="1:13">
      <c r="A4903" s="12">
        <f t="shared" si="314"/>
        <v>40633</v>
      </c>
      <c r="B4903" s="8">
        <v>40616</v>
      </c>
      <c r="C4903" s="3">
        <v>23.608000000000001</v>
      </c>
      <c r="D4903" s="143"/>
      <c r="F4903" s="11">
        <f t="shared" si="311"/>
        <v>40633</v>
      </c>
      <c r="G4903" s="7">
        <v>40616</v>
      </c>
      <c r="H4903" s="16">
        <v>34035.46</v>
      </c>
      <c r="I4903" s="17">
        <f t="shared" si="312"/>
        <v>-4.0341067926010447E-3</v>
      </c>
      <c r="J4903" s="18">
        <f t="shared" si="313"/>
        <v>0.10251377978538495</v>
      </c>
      <c r="K4903" s="139"/>
      <c r="M4903" s="93"/>
    </row>
    <row r="4904" spans="1:13">
      <c r="A4904" s="12">
        <f t="shared" si="314"/>
        <v>40633</v>
      </c>
      <c r="B4904" s="8">
        <v>40617</v>
      </c>
      <c r="C4904" s="3">
        <v>26.7</v>
      </c>
      <c r="D4904" s="143"/>
      <c r="F4904" s="11">
        <f t="shared" si="311"/>
        <v>40633</v>
      </c>
      <c r="G4904" s="7">
        <v>40617</v>
      </c>
      <c r="H4904" s="16">
        <v>33320.6</v>
      </c>
      <c r="I4904" s="17">
        <f t="shared" si="312"/>
        <v>-2.1227097967937172E-2</v>
      </c>
      <c r="J4904" s="18">
        <f t="shared" si="313"/>
        <v>0.10764429727996724</v>
      </c>
      <c r="K4904" s="139"/>
      <c r="M4904" s="93"/>
    </row>
    <row r="4905" spans="1:13">
      <c r="A4905" s="12">
        <f t="shared" si="314"/>
        <v>40633</v>
      </c>
      <c r="B4905" s="8">
        <v>40618</v>
      </c>
      <c r="C4905" s="3">
        <v>25.99</v>
      </c>
      <c r="D4905" s="143"/>
      <c r="F4905" s="11">
        <f t="shared" si="311"/>
        <v>40633</v>
      </c>
      <c r="G4905" s="7">
        <v>40618</v>
      </c>
      <c r="H4905" s="16">
        <v>33536.519999999997</v>
      </c>
      <c r="I4905" s="17">
        <f t="shared" si="312"/>
        <v>6.4591699641599878E-3</v>
      </c>
      <c r="J4905" s="18">
        <f t="shared" si="313"/>
        <v>0.10732803578393152</v>
      </c>
      <c r="K4905" s="139"/>
      <c r="M4905" s="93"/>
    </row>
    <row r="4906" spans="1:13">
      <c r="A4906" s="12">
        <f t="shared" si="314"/>
        <v>40633</v>
      </c>
      <c r="B4906" s="8">
        <v>40619</v>
      </c>
      <c r="C4906" s="3">
        <v>26.815000000000001</v>
      </c>
      <c r="D4906" s="143"/>
      <c r="F4906" s="11">
        <f t="shared" si="311"/>
        <v>40633</v>
      </c>
      <c r="G4906" s="7">
        <v>40619</v>
      </c>
      <c r="H4906" s="16">
        <v>33518.239999999998</v>
      </c>
      <c r="I4906" s="17">
        <f t="shared" si="312"/>
        <v>-5.4522603474662854E-4</v>
      </c>
      <c r="J4906" s="18">
        <f t="shared" si="313"/>
        <v>0.10678261403334384</v>
      </c>
      <c r="K4906" s="139"/>
      <c r="M4906" s="93"/>
    </row>
    <row r="4907" spans="1:13">
      <c r="A4907" s="12">
        <f t="shared" si="314"/>
        <v>40633</v>
      </c>
      <c r="B4907" s="8">
        <v>40620</v>
      </c>
      <c r="C4907" s="3">
        <v>23.094000000000001</v>
      </c>
      <c r="D4907" s="143"/>
      <c r="F4907" s="11">
        <f t="shared" si="311"/>
        <v>40633</v>
      </c>
      <c r="G4907" s="7">
        <v>40620</v>
      </c>
      <c r="H4907" s="16">
        <v>34045.56</v>
      </c>
      <c r="I4907" s="17">
        <f t="shared" si="312"/>
        <v>1.5609859348582106E-2</v>
      </c>
      <c r="J4907" s="18">
        <f t="shared" si="313"/>
        <v>0.10956296373235545</v>
      </c>
      <c r="K4907" s="139"/>
      <c r="M4907" s="93"/>
    </row>
    <row r="4908" spans="1:13">
      <c r="A4908" s="12">
        <f t="shared" si="314"/>
        <v>40633</v>
      </c>
      <c r="B4908" s="8">
        <v>40623</v>
      </c>
      <c r="C4908" s="3">
        <v>20.541</v>
      </c>
      <c r="D4908" s="143"/>
      <c r="F4908" s="11">
        <f t="shared" si="311"/>
        <v>40633</v>
      </c>
      <c r="G4908" s="7">
        <v>40623</v>
      </c>
      <c r="H4908" s="16">
        <v>34187.15</v>
      </c>
      <c r="I4908" s="17">
        <f t="shared" si="312"/>
        <v>4.150214852440581E-3</v>
      </c>
      <c r="J4908" s="18">
        <f t="shared" si="313"/>
        <v>0.10977162413020754</v>
      </c>
      <c r="K4908" s="139"/>
      <c r="M4908" s="93"/>
    </row>
    <row r="4909" spans="1:13">
      <c r="A4909" s="12">
        <f t="shared" si="314"/>
        <v>40633</v>
      </c>
      <c r="B4909" s="8">
        <v>40624</v>
      </c>
      <c r="C4909" s="3">
        <v>21.321000000000002</v>
      </c>
      <c r="D4909" s="143"/>
      <c r="F4909" s="11">
        <f t="shared" si="311"/>
        <v>40633</v>
      </c>
      <c r="G4909" s="7">
        <v>40624</v>
      </c>
      <c r="H4909" s="16">
        <v>34190.78</v>
      </c>
      <c r="I4909" s="17">
        <f t="shared" si="312"/>
        <v>1.0617460936311303E-4</v>
      </c>
      <c r="J4909" s="18">
        <f t="shared" si="313"/>
        <v>0.1096842334362895</v>
      </c>
      <c r="K4909" s="139"/>
      <c r="M4909" s="93"/>
    </row>
    <row r="4910" spans="1:13">
      <c r="A4910" s="12">
        <f t="shared" si="314"/>
        <v>40633</v>
      </c>
      <c r="B4910" s="8">
        <v>40625</v>
      </c>
      <c r="C4910" s="3">
        <v>19.172000000000001</v>
      </c>
      <c r="D4910" s="143"/>
      <c r="F4910" s="11">
        <f t="shared" si="311"/>
        <v>40633</v>
      </c>
      <c r="G4910" s="7">
        <v>40625</v>
      </c>
      <c r="H4910" s="16">
        <v>34259.440000000002</v>
      </c>
      <c r="I4910" s="17">
        <f t="shared" si="312"/>
        <v>2.0061300906609974E-3</v>
      </c>
      <c r="J4910" s="18">
        <f t="shared" si="313"/>
        <v>0.1061929323748102</v>
      </c>
      <c r="K4910" s="139"/>
      <c r="M4910" s="93"/>
    </row>
    <row r="4911" spans="1:13">
      <c r="A4911" s="12">
        <f t="shared" si="314"/>
        <v>40633</v>
      </c>
      <c r="B4911" s="8">
        <v>40626</v>
      </c>
      <c r="C4911" s="3">
        <v>19.408000000000001</v>
      </c>
      <c r="D4911" s="143"/>
      <c r="F4911" s="11">
        <f t="shared" si="311"/>
        <v>40633</v>
      </c>
      <c r="G4911" s="7">
        <v>40626</v>
      </c>
      <c r="H4911" s="16">
        <v>34606.07</v>
      </c>
      <c r="I4911" s="17">
        <f t="shared" si="312"/>
        <v>1.0066953033173023E-2</v>
      </c>
      <c r="J4911" s="18">
        <f t="shared" si="313"/>
        <v>0.10733041755983801</v>
      </c>
      <c r="K4911" s="139"/>
      <c r="M4911" s="93"/>
    </row>
    <row r="4912" spans="1:13">
      <c r="A4912" s="12">
        <f t="shared" si="314"/>
        <v>40633</v>
      </c>
      <c r="B4912" s="8">
        <v>40627</v>
      </c>
      <c r="C4912" s="3">
        <v>18.437999999999999</v>
      </c>
      <c r="D4912" s="143"/>
      <c r="F4912" s="11">
        <f t="shared" si="311"/>
        <v>40633</v>
      </c>
      <c r="G4912" s="7">
        <v>40627</v>
      </c>
      <c r="H4912" s="16">
        <v>34928.74</v>
      </c>
      <c r="I4912" s="17">
        <f t="shared" si="312"/>
        <v>9.2808858208078097E-3</v>
      </c>
      <c r="J4912" s="18">
        <f t="shared" si="313"/>
        <v>0.10828511734174207</v>
      </c>
      <c r="K4912" s="139"/>
      <c r="M4912" s="93"/>
    </row>
    <row r="4913" spans="1:13">
      <c r="A4913" s="12">
        <f t="shared" si="314"/>
        <v>40633</v>
      </c>
      <c r="B4913" s="8">
        <v>40630</v>
      </c>
      <c r="C4913" s="3">
        <v>18.722000000000001</v>
      </c>
      <c r="D4913" s="143"/>
      <c r="F4913" s="11">
        <f t="shared" si="311"/>
        <v>40633</v>
      </c>
      <c r="G4913" s="7">
        <v>40630</v>
      </c>
      <c r="H4913" s="16">
        <v>34864.36</v>
      </c>
      <c r="I4913" s="17">
        <f t="shared" si="312"/>
        <v>-1.8448820373434393E-3</v>
      </c>
      <c r="J4913" s="18">
        <f t="shared" si="313"/>
        <v>0.10826082222440744</v>
      </c>
      <c r="K4913" s="139"/>
      <c r="M4913" s="93"/>
    </row>
    <row r="4914" spans="1:13">
      <c r="A4914" s="12">
        <f t="shared" si="314"/>
        <v>40633</v>
      </c>
      <c r="B4914" s="8">
        <v>40631</v>
      </c>
      <c r="C4914" s="3">
        <v>16.491</v>
      </c>
      <c r="D4914" s="143"/>
      <c r="F4914" s="11">
        <f t="shared" si="311"/>
        <v>40633</v>
      </c>
      <c r="G4914" s="7">
        <v>40631</v>
      </c>
      <c r="H4914" s="16">
        <v>35031.910000000003</v>
      </c>
      <c r="I4914" s="17">
        <f t="shared" si="312"/>
        <v>4.7942564296056455E-3</v>
      </c>
      <c r="J4914" s="18">
        <f t="shared" si="313"/>
        <v>0.10656677008336607</v>
      </c>
      <c r="K4914" s="139"/>
      <c r="M4914" s="93"/>
    </row>
    <row r="4915" spans="1:13">
      <c r="A4915" s="12">
        <f t="shared" si="314"/>
        <v>40633</v>
      </c>
      <c r="B4915" s="8">
        <v>40632</v>
      </c>
      <c r="C4915" s="3">
        <v>16.145</v>
      </c>
      <c r="D4915" s="143"/>
      <c r="F4915" s="11">
        <f t="shared" si="311"/>
        <v>40633</v>
      </c>
      <c r="G4915" s="7">
        <v>40632</v>
      </c>
      <c r="H4915" s="16">
        <v>35516.550000000003</v>
      </c>
      <c r="I4915" s="17">
        <f t="shared" si="312"/>
        <v>1.3739424612226039E-2</v>
      </c>
      <c r="J4915" s="18">
        <f t="shared" si="313"/>
        <v>0.10878642538851199</v>
      </c>
      <c r="K4915" s="139"/>
      <c r="M4915" s="93"/>
    </row>
    <row r="4916" spans="1:13">
      <c r="A4916" s="12">
        <f t="shared" si="314"/>
        <v>40633</v>
      </c>
      <c r="B4916" s="8">
        <v>40633</v>
      </c>
      <c r="C4916" s="3">
        <v>15.786</v>
      </c>
      <c r="D4916" s="143"/>
      <c r="F4916" s="11">
        <f t="shared" si="311"/>
        <v>40633</v>
      </c>
      <c r="G4916" s="7">
        <v>40633</v>
      </c>
      <c r="H4916" s="16">
        <v>35637.040000000001</v>
      </c>
      <c r="I4916" s="17">
        <f t="shared" si="312"/>
        <v>3.3867613754940688E-3</v>
      </c>
      <c r="J4916" s="18">
        <f t="shared" si="313"/>
        <v>0.10885645141522357</v>
      </c>
      <c r="K4916" s="139"/>
      <c r="M4916" s="93"/>
    </row>
    <row r="4917" spans="1:13">
      <c r="A4917" s="12">
        <f t="shared" si="314"/>
        <v>40663</v>
      </c>
      <c r="B4917" s="8">
        <v>40634</v>
      </c>
      <c r="C4917" s="3">
        <v>17.021999999999998</v>
      </c>
      <c r="D4917" s="143"/>
      <c r="F4917" s="11">
        <f t="shared" si="311"/>
        <v>40663</v>
      </c>
      <c r="G4917" s="7">
        <v>40634</v>
      </c>
      <c r="H4917" s="16">
        <v>35809.440000000002</v>
      </c>
      <c r="I4917" s="17">
        <f t="shared" si="312"/>
        <v>4.8259993943276644E-3</v>
      </c>
      <c r="J4917" s="18">
        <f t="shared" si="313"/>
        <v>0.10907140237856561</v>
      </c>
      <c r="K4917" s="139"/>
      <c r="M4917" s="93"/>
    </row>
    <row r="4918" spans="1:13">
      <c r="A4918" s="12">
        <f t="shared" si="314"/>
        <v>40663</v>
      </c>
      <c r="B4918" s="8">
        <v>40637</v>
      </c>
      <c r="C4918" s="3">
        <v>16.151</v>
      </c>
      <c r="D4918" s="143"/>
      <c r="F4918" s="11">
        <f t="shared" si="311"/>
        <v>40663</v>
      </c>
      <c r="G4918" s="7">
        <v>40637</v>
      </c>
      <c r="H4918" s="16">
        <v>35996.67</v>
      </c>
      <c r="I4918" s="17">
        <f t="shared" si="312"/>
        <v>5.214888379574973E-3</v>
      </c>
      <c r="J4918" s="18">
        <f t="shared" si="313"/>
        <v>0.10915036675937595</v>
      </c>
      <c r="K4918" s="139"/>
      <c r="M4918" s="93"/>
    </row>
    <row r="4919" spans="1:13">
      <c r="A4919" s="12">
        <f t="shared" si="314"/>
        <v>40663</v>
      </c>
      <c r="B4919" s="8">
        <v>40638</v>
      </c>
      <c r="C4919" s="3">
        <v>16.759999999999998</v>
      </c>
      <c r="D4919" s="143"/>
      <c r="F4919" s="11">
        <f t="shared" si="311"/>
        <v>40663</v>
      </c>
      <c r="G4919" s="7">
        <v>40638</v>
      </c>
      <c r="H4919" s="16">
        <v>36091.519999999997</v>
      </c>
      <c r="I4919" s="17">
        <f t="shared" si="312"/>
        <v>2.6315005199805171E-3</v>
      </c>
      <c r="J4919" s="18">
        <f t="shared" si="313"/>
        <v>0.10828464729515716</v>
      </c>
      <c r="K4919" s="139"/>
      <c r="M4919" s="93"/>
    </row>
    <row r="4920" spans="1:13">
      <c r="A4920" s="12">
        <f t="shared" si="314"/>
        <v>40663</v>
      </c>
      <c r="B4920" s="8">
        <v>40639</v>
      </c>
      <c r="C4920" s="3">
        <v>16.234999999999999</v>
      </c>
      <c r="D4920" s="143"/>
      <c r="F4920" s="11">
        <f t="shared" si="311"/>
        <v>40663</v>
      </c>
      <c r="G4920" s="7">
        <v>40639</v>
      </c>
      <c r="H4920" s="16">
        <v>36191</v>
      </c>
      <c r="I4920" s="17">
        <f t="shared" si="312"/>
        <v>2.7525344387198981E-3</v>
      </c>
      <c r="J4920" s="18">
        <f t="shared" si="313"/>
        <v>0.10832808951628059</v>
      </c>
      <c r="K4920" s="139"/>
      <c r="M4920" s="93"/>
    </row>
    <row r="4921" spans="1:13">
      <c r="A4921" s="12">
        <f t="shared" si="314"/>
        <v>40663</v>
      </c>
      <c r="B4921" s="8">
        <v>40640</v>
      </c>
      <c r="C4921" s="3">
        <v>17.076999999999998</v>
      </c>
      <c r="D4921" s="143"/>
      <c r="F4921" s="11">
        <f t="shared" si="311"/>
        <v>40663</v>
      </c>
      <c r="G4921" s="7">
        <v>40640</v>
      </c>
      <c r="H4921" s="16">
        <v>36152.769999999997</v>
      </c>
      <c r="I4921" s="17">
        <f t="shared" si="312"/>
        <v>-1.0568982943157861E-3</v>
      </c>
      <c r="J4921" s="18">
        <f t="shared" si="313"/>
        <v>0.1038144257735788</v>
      </c>
      <c r="K4921" s="139"/>
      <c r="M4921" s="93"/>
    </row>
    <row r="4922" spans="1:13">
      <c r="A4922" s="12">
        <f t="shared" si="314"/>
        <v>40663</v>
      </c>
      <c r="B4922" s="8">
        <v>40641</v>
      </c>
      <c r="C4922" s="3">
        <v>15.909000000000001</v>
      </c>
      <c r="D4922" s="143"/>
      <c r="F4922" s="11">
        <f t="shared" si="311"/>
        <v>40663</v>
      </c>
      <c r="G4922" s="7">
        <v>40641</v>
      </c>
      <c r="H4922" s="16">
        <v>36391.68</v>
      </c>
      <c r="I4922" s="17">
        <f t="shared" si="312"/>
        <v>6.5866062455874853E-3</v>
      </c>
      <c r="J4922" s="18">
        <f t="shared" si="313"/>
        <v>0.10415162038922653</v>
      </c>
      <c r="K4922" s="139"/>
      <c r="M4922" s="93"/>
    </row>
    <row r="4923" spans="1:13">
      <c r="A4923" s="12">
        <f t="shared" si="314"/>
        <v>40663</v>
      </c>
      <c r="B4923" s="8">
        <v>40644</v>
      </c>
      <c r="C4923" s="3">
        <v>16.771000000000001</v>
      </c>
      <c r="D4923" s="143"/>
      <c r="F4923" s="11">
        <f t="shared" si="311"/>
        <v>40663</v>
      </c>
      <c r="G4923" s="7">
        <v>40644</v>
      </c>
      <c r="H4923" s="16">
        <v>36622.69</v>
      </c>
      <c r="I4923" s="17">
        <f t="shared" si="312"/>
        <v>6.3278165880815453E-3</v>
      </c>
      <c r="J4923" s="18">
        <f t="shared" si="313"/>
        <v>0.10451792496018143</v>
      </c>
      <c r="K4923" s="139"/>
      <c r="M4923" s="93"/>
    </row>
    <row r="4924" spans="1:13">
      <c r="A4924" s="12">
        <f t="shared" si="314"/>
        <v>40663</v>
      </c>
      <c r="B4924" s="8">
        <v>40645</v>
      </c>
      <c r="C4924" s="3">
        <v>18.45</v>
      </c>
      <c r="D4924" s="143"/>
      <c r="F4924" s="11">
        <f t="shared" si="311"/>
        <v>40663</v>
      </c>
      <c r="G4924" s="7">
        <v>40645</v>
      </c>
      <c r="H4924" s="16">
        <v>36088.43</v>
      </c>
      <c r="I4924" s="17">
        <f t="shared" si="312"/>
        <v>-1.4695678322555668E-2</v>
      </c>
      <c r="J4924" s="18">
        <f t="shared" si="313"/>
        <v>0.1069248083261379</v>
      </c>
      <c r="K4924" s="139"/>
      <c r="M4924" s="93"/>
    </row>
    <row r="4925" spans="1:13">
      <c r="A4925" s="12">
        <f t="shared" si="314"/>
        <v>40663</v>
      </c>
      <c r="B4925" s="8">
        <v>40646</v>
      </c>
      <c r="C4925" s="3">
        <v>17.814</v>
      </c>
      <c r="D4925" s="143"/>
      <c r="F4925" s="11">
        <f t="shared" si="311"/>
        <v>40663</v>
      </c>
      <c r="G4925" s="7">
        <v>40646</v>
      </c>
      <c r="H4925" s="16">
        <v>36179.07</v>
      </c>
      <c r="I4925" s="17">
        <f t="shared" si="312"/>
        <v>2.5084594742686502E-3</v>
      </c>
      <c r="J4925" s="18">
        <f t="shared" si="313"/>
        <v>0.10644491754126392</v>
      </c>
      <c r="K4925" s="139"/>
      <c r="M4925" s="93"/>
    </row>
    <row r="4926" spans="1:13">
      <c r="A4926" s="12">
        <f t="shared" si="314"/>
        <v>40663</v>
      </c>
      <c r="B4926" s="8">
        <v>40647</v>
      </c>
      <c r="C4926" s="3">
        <v>17.79</v>
      </c>
      <c r="D4926" s="143"/>
      <c r="F4926" s="11">
        <f t="shared" si="311"/>
        <v>40663</v>
      </c>
      <c r="G4926" s="7">
        <v>40647</v>
      </c>
      <c r="H4926" s="16">
        <v>35981.29</v>
      </c>
      <c r="I4926" s="17">
        <f t="shared" si="312"/>
        <v>-5.4816936960067879E-3</v>
      </c>
      <c r="J4926" s="18">
        <f t="shared" si="313"/>
        <v>0.10604498184351649</v>
      </c>
      <c r="K4926" s="139"/>
      <c r="M4926" s="93"/>
    </row>
    <row r="4927" spans="1:13">
      <c r="A4927" s="12">
        <f t="shared" si="314"/>
        <v>40663</v>
      </c>
      <c r="B4927" s="8">
        <v>40648</v>
      </c>
      <c r="C4927" s="3">
        <v>18.143999999999998</v>
      </c>
      <c r="D4927" s="143"/>
      <c r="F4927" s="11">
        <f t="shared" si="311"/>
        <v>40663</v>
      </c>
      <c r="G4927" s="7">
        <v>40648</v>
      </c>
      <c r="H4927" s="16">
        <v>35744.79</v>
      </c>
      <c r="I4927" s="17">
        <f t="shared" si="312"/>
        <v>-6.5945568774686963E-3</v>
      </c>
      <c r="J4927" s="18">
        <f t="shared" si="313"/>
        <v>0.10669902481097507</v>
      </c>
      <c r="K4927" s="139"/>
      <c r="M4927" s="93"/>
    </row>
    <row r="4928" spans="1:13">
      <c r="A4928" s="12">
        <f t="shared" si="314"/>
        <v>40663</v>
      </c>
      <c r="B4928" s="8">
        <v>40651</v>
      </c>
      <c r="C4928" s="3">
        <v>18.635999999999999</v>
      </c>
      <c r="D4928" s="143"/>
      <c r="F4928" s="11">
        <f t="shared" si="311"/>
        <v>40663</v>
      </c>
      <c r="G4928" s="7">
        <v>40651</v>
      </c>
      <c r="H4928" s="16">
        <v>35816.31</v>
      </c>
      <c r="I4928" s="17">
        <f t="shared" si="312"/>
        <v>1.9988519967590146E-3</v>
      </c>
      <c r="J4928" s="18">
        <f t="shared" si="313"/>
        <v>0.10668235749679388</v>
      </c>
      <c r="K4928" s="139"/>
      <c r="M4928" s="93"/>
    </row>
    <row r="4929" spans="1:13">
      <c r="A4929" s="12">
        <f t="shared" si="314"/>
        <v>40663</v>
      </c>
      <c r="B4929" s="8">
        <v>40652</v>
      </c>
      <c r="C4929" s="3">
        <v>18.728999999999999</v>
      </c>
      <c r="D4929" s="143"/>
      <c r="F4929" s="11">
        <f t="shared" si="311"/>
        <v>40663</v>
      </c>
      <c r="G4929" s="7">
        <v>40652</v>
      </c>
      <c r="H4929" s="16">
        <v>35312.269999999997</v>
      </c>
      <c r="I4929" s="17">
        <f t="shared" si="312"/>
        <v>-1.4172880639659559E-2</v>
      </c>
      <c r="J4929" s="18">
        <f t="shared" si="313"/>
        <v>0.10939007084577047</v>
      </c>
      <c r="K4929" s="139"/>
      <c r="M4929" s="93"/>
    </row>
    <row r="4930" spans="1:13">
      <c r="A4930" s="12">
        <f t="shared" si="314"/>
        <v>40663</v>
      </c>
      <c r="B4930" s="8">
        <v>40653</v>
      </c>
      <c r="C4930" s="3">
        <v>16.563000000000002</v>
      </c>
      <c r="D4930" s="143"/>
      <c r="F4930" s="11">
        <f t="shared" si="311"/>
        <v>40663</v>
      </c>
      <c r="G4930" s="7">
        <v>40653</v>
      </c>
      <c r="H4930" s="16">
        <v>35793.120000000003</v>
      </c>
      <c r="I4930" s="17">
        <f t="shared" si="312"/>
        <v>1.3525200555886827E-2</v>
      </c>
      <c r="J4930" s="18">
        <f t="shared" si="313"/>
        <v>0.11163381699570596</v>
      </c>
      <c r="K4930" s="139"/>
      <c r="M4930" s="93"/>
    </row>
    <row r="4931" spans="1:13">
      <c r="A4931" s="12">
        <f t="shared" si="314"/>
        <v>40663</v>
      </c>
      <c r="B4931" s="8">
        <v>40654</v>
      </c>
      <c r="C4931" s="3">
        <v>16.183999999999997</v>
      </c>
      <c r="D4931" s="143"/>
      <c r="F4931" s="11">
        <f t="shared" ref="F4931:F4994" si="315">EOMONTH(G4931,0)</f>
        <v>40663</v>
      </c>
      <c r="G4931" s="7">
        <v>40654</v>
      </c>
      <c r="H4931" s="16">
        <v>36197.980000000003</v>
      </c>
      <c r="I4931" s="17">
        <f t="shared" si="312"/>
        <v>1.1247620002814856E-2</v>
      </c>
      <c r="J4931" s="18">
        <f t="shared" si="313"/>
        <v>0.11300895521854021</v>
      </c>
      <c r="K4931" s="139"/>
      <c r="M4931" s="93"/>
    </row>
    <row r="4932" spans="1:13">
      <c r="A4932" s="12">
        <f t="shared" si="314"/>
        <v>40663</v>
      </c>
      <c r="B4932" s="8">
        <v>40655</v>
      </c>
      <c r="C4932" s="3">
        <v>17.183999999999997</v>
      </c>
      <c r="D4932" s="143"/>
      <c r="F4932" s="11">
        <f t="shared" si="315"/>
        <v>40663</v>
      </c>
      <c r="G4932" s="7">
        <v>40655</v>
      </c>
      <c r="H4932" s="16">
        <v>36198.980000000003</v>
      </c>
      <c r="I4932" s="17">
        <f t="shared" ref="I4932:I4995" si="316">IF(AND(ISNUMBER(H4931),ISNUMBER(H4932)),LN(H4932/H4931)," ")</f>
        <v>2.762546935849733E-5</v>
      </c>
      <c r="J4932" s="18">
        <f t="shared" si="313"/>
        <v>0.11271858095446138</v>
      </c>
      <c r="K4932" s="139"/>
      <c r="M4932" s="93"/>
    </row>
    <row r="4933" spans="1:13">
      <c r="A4933" s="12">
        <f t="shared" si="314"/>
        <v>40663</v>
      </c>
      <c r="B4933" s="8">
        <v>40658</v>
      </c>
      <c r="C4933" s="3">
        <v>16.183999999999997</v>
      </c>
      <c r="D4933" s="143"/>
      <c r="F4933" s="11">
        <f t="shared" si="315"/>
        <v>40663</v>
      </c>
      <c r="G4933" s="7">
        <v>40658</v>
      </c>
      <c r="H4933" s="16">
        <v>36199.980000000003</v>
      </c>
      <c r="I4933" s="17">
        <f t="shared" si="316"/>
        <v>2.762470621293859E-5</v>
      </c>
      <c r="J4933" s="18">
        <f t="shared" si="313"/>
        <v>0.11226504889865448</v>
      </c>
      <c r="K4933" s="139"/>
      <c r="M4933" s="93"/>
    </row>
    <row r="4934" spans="1:13">
      <c r="A4934" s="12">
        <f t="shared" si="314"/>
        <v>40663</v>
      </c>
      <c r="B4934" s="8">
        <v>40659</v>
      </c>
      <c r="C4934" s="3">
        <v>16.183999999999997</v>
      </c>
      <c r="D4934" s="143"/>
      <c r="F4934" s="11">
        <f t="shared" si="315"/>
        <v>40663</v>
      </c>
      <c r="G4934" s="7">
        <v>40659</v>
      </c>
      <c r="H4934" s="16">
        <v>36195.980000000003</v>
      </c>
      <c r="I4934" s="17">
        <f t="shared" si="316"/>
        <v>-1.1050340389358962E-4</v>
      </c>
      <c r="J4934" s="18">
        <f t="shared" si="313"/>
        <v>0.11167857131684801</v>
      </c>
      <c r="K4934" s="139"/>
      <c r="M4934" s="93"/>
    </row>
    <row r="4935" spans="1:13">
      <c r="A4935" s="12">
        <f t="shared" si="314"/>
        <v>40663</v>
      </c>
      <c r="B4935" s="8">
        <v>40660</v>
      </c>
      <c r="C4935" s="3">
        <v>18.695</v>
      </c>
      <c r="D4935" s="143"/>
      <c r="F4935" s="11">
        <f t="shared" si="315"/>
        <v>40663</v>
      </c>
      <c r="G4935" s="7">
        <v>40660</v>
      </c>
      <c r="H4935" s="16">
        <v>35895.72</v>
      </c>
      <c r="I4935" s="17">
        <f t="shared" si="316"/>
        <v>-8.3299946102442339E-3</v>
      </c>
      <c r="J4935" s="18">
        <f t="shared" si="313"/>
        <v>0.11263415893826803</v>
      </c>
      <c r="K4935" s="139"/>
      <c r="M4935" s="93"/>
    </row>
    <row r="4936" spans="1:13">
      <c r="A4936" s="12">
        <f t="shared" si="314"/>
        <v>40663</v>
      </c>
      <c r="B4936" s="8">
        <v>40661</v>
      </c>
      <c r="C4936" s="3">
        <v>18.148</v>
      </c>
      <c r="D4936" s="143"/>
      <c r="F4936" s="11">
        <f t="shared" si="315"/>
        <v>40663</v>
      </c>
      <c r="G4936" s="7">
        <v>40661</v>
      </c>
      <c r="H4936" s="16">
        <v>35896.69</v>
      </c>
      <c r="I4936" s="17">
        <f t="shared" si="316"/>
        <v>2.7022355150324835E-5</v>
      </c>
      <c r="J4936" s="18">
        <f t="shared" si="313"/>
        <v>0.1122717760345434</v>
      </c>
      <c r="K4936" s="139"/>
      <c r="M4936" s="93"/>
    </row>
    <row r="4937" spans="1:13">
      <c r="A4937" s="12">
        <f t="shared" si="314"/>
        <v>40663</v>
      </c>
      <c r="B4937" s="8">
        <v>40662</v>
      </c>
      <c r="C4937" s="3">
        <v>19.423999999999999</v>
      </c>
      <c r="D4937" s="143"/>
      <c r="F4937" s="11">
        <f t="shared" si="315"/>
        <v>40663</v>
      </c>
      <c r="G4937" s="7">
        <v>40662</v>
      </c>
      <c r="H4937" s="16">
        <v>35529.910000000003</v>
      </c>
      <c r="I4937" s="17">
        <f t="shared" si="316"/>
        <v>-1.0270213727314475E-2</v>
      </c>
      <c r="J4937" s="18">
        <f t="shared" si="313"/>
        <v>0.11336926717576315</v>
      </c>
      <c r="K4937" s="139"/>
      <c r="M4937" s="93"/>
    </row>
    <row r="4938" spans="1:13">
      <c r="A4938" s="12">
        <f t="shared" si="314"/>
        <v>40694</v>
      </c>
      <c r="B4938" s="8">
        <v>40665</v>
      </c>
      <c r="C4938" s="3">
        <v>20.173999999999999</v>
      </c>
      <c r="D4938" s="143"/>
      <c r="F4938" s="11">
        <f t="shared" si="315"/>
        <v>40694</v>
      </c>
      <c r="G4938" s="7">
        <v>40665</v>
      </c>
      <c r="H4938" s="16">
        <v>35547.26</v>
      </c>
      <c r="I4938" s="17">
        <f t="shared" si="316"/>
        <v>4.8820177687429635E-4</v>
      </c>
      <c r="J4938" s="18">
        <f t="shared" si="313"/>
        <v>0.11336902623794887</v>
      </c>
      <c r="K4938" s="139"/>
      <c r="M4938" s="93"/>
    </row>
    <row r="4939" spans="1:13">
      <c r="A4939" s="12">
        <f t="shared" si="314"/>
        <v>40694</v>
      </c>
      <c r="B4939" s="8">
        <v>40666</v>
      </c>
      <c r="C4939" s="3">
        <v>20.381</v>
      </c>
      <c r="D4939" s="143"/>
      <c r="F4939" s="11">
        <f t="shared" si="315"/>
        <v>40694</v>
      </c>
      <c r="G4939" s="7">
        <v>40666</v>
      </c>
      <c r="H4939" s="16">
        <v>35249.25</v>
      </c>
      <c r="I4939" s="17">
        <f t="shared" si="316"/>
        <v>-8.4188262997743693E-3</v>
      </c>
      <c r="J4939" s="18">
        <f t="shared" si="313"/>
        <v>0.11429362950682601</v>
      </c>
      <c r="K4939" s="139"/>
      <c r="M4939" s="93"/>
    </row>
    <row r="4940" spans="1:13">
      <c r="A4940" s="12">
        <f t="shared" si="314"/>
        <v>40694</v>
      </c>
      <c r="B4940" s="8">
        <v>40667</v>
      </c>
      <c r="C4940" s="3">
        <v>21.393999999999998</v>
      </c>
      <c r="D4940" s="143"/>
      <c r="F4940" s="11">
        <f t="shared" si="315"/>
        <v>40694</v>
      </c>
      <c r="G4940" s="7">
        <v>40667</v>
      </c>
      <c r="H4940" s="16">
        <v>34923.51</v>
      </c>
      <c r="I4940" s="17">
        <f t="shared" si="316"/>
        <v>-9.2840110522047162E-3</v>
      </c>
      <c r="J4940" s="18">
        <f t="shared" si="313"/>
        <v>0.11537669897026064</v>
      </c>
      <c r="K4940" s="139"/>
      <c r="M4940" s="93"/>
    </row>
    <row r="4941" spans="1:13">
      <c r="A4941" s="12">
        <f t="shared" si="314"/>
        <v>40694</v>
      </c>
      <c r="B4941" s="8">
        <v>40668</v>
      </c>
      <c r="C4941" s="3">
        <v>20.321999999999999</v>
      </c>
      <c r="D4941" s="143"/>
      <c r="F4941" s="11">
        <f t="shared" si="315"/>
        <v>40694</v>
      </c>
      <c r="G4941" s="7">
        <v>40668</v>
      </c>
      <c r="H4941" s="16">
        <v>35021.910000000003</v>
      </c>
      <c r="I4941" s="17">
        <f t="shared" si="316"/>
        <v>2.8136242491686803E-3</v>
      </c>
      <c r="J4941" s="18">
        <f t="shared" si="313"/>
        <v>0.11534897524866379</v>
      </c>
      <c r="K4941" s="139"/>
      <c r="M4941" s="93"/>
    </row>
    <row r="4942" spans="1:13">
      <c r="A4942" s="12">
        <f t="shared" si="314"/>
        <v>40694</v>
      </c>
      <c r="B4942" s="8">
        <v>40669</v>
      </c>
      <c r="C4942" s="3">
        <v>21.131</v>
      </c>
      <c r="D4942" s="143"/>
      <c r="F4942" s="11">
        <f t="shared" si="315"/>
        <v>40694</v>
      </c>
      <c r="G4942" s="7">
        <v>40669</v>
      </c>
      <c r="H4942" s="16">
        <v>34947.26</v>
      </c>
      <c r="I4942" s="17">
        <f t="shared" si="316"/>
        <v>-2.1337977376044656E-3</v>
      </c>
      <c r="J4942" s="18">
        <f t="shared" si="313"/>
        <v>0.11427588481981822</v>
      </c>
      <c r="K4942" s="139"/>
      <c r="M4942" s="93"/>
    </row>
    <row r="4943" spans="1:13">
      <c r="A4943" s="12">
        <f t="shared" si="314"/>
        <v>40694</v>
      </c>
      <c r="B4943" s="8">
        <v>40672</v>
      </c>
      <c r="C4943" s="3">
        <v>19.466999999999999</v>
      </c>
      <c r="D4943" s="143"/>
      <c r="F4943" s="11">
        <f t="shared" si="315"/>
        <v>40694</v>
      </c>
      <c r="G4943" s="7">
        <v>40672</v>
      </c>
      <c r="H4943" s="16">
        <v>35058.29</v>
      </c>
      <c r="I4943" s="17">
        <f t="shared" si="316"/>
        <v>3.172036876989037E-3</v>
      </c>
      <c r="J4943" s="18">
        <f t="shared" si="313"/>
        <v>0.11438810580651355</v>
      </c>
      <c r="K4943" s="139"/>
      <c r="M4943" s="93"/>
    </row>
    <row r="4944" spans="1:13">
      <c r="A4944" s="12">
        <f t="shared" si="314"/>
        <v>40694</v>
      </c>
      <c r="B4944" s="8">
        <v>40673</v>
      </c>
      <c r="C4944" s="3">
        <v>21.149000000000001</v>
      </c>
      <c r="D4944" s="143"/>
      <c r="F4944" s="11">
        <f t="shared" si="315"/>
        <v>40694</v>
      </c>
      <c r="G4944" s="7">
        <v>40673</v>
      </c>
      <c r="H4944" s="16">
        <v>34828.57</v>
      </c>
      <c r="I4944" s="17">
        <f t="shared" si="316"/>
        <v>-6.5740777979018282E-3</v>
      </c>
      <c r="J4944" s="18">
        <f t="shared" si="313"/>
        <v>0.11493807490855021</v>
      </c>
      <c r="K4944" s="139"/>
      <c r="M4944" s="93"/>
    </row>
    <row r="4945" spans="1:13">
      <c r="A4945" s="12">
        <f t="shared" si="314"/>
        <v>40694</v>
      </c>
      <c r="B4945" s="8">
        <v>40674</v>
      </c>
      <c r="C4945" s="3">
        <v>19.777999999999999</v>
      </c>
      <c r="D4945" s="143"/>
      <c r="F4945" s="11">
        <f t="shared" si="315"/>
        <v>40694</v>
      </c>
      <c r="G4945" s="7">
        <v>40674</v>
      </c>
      <c r="H4945" s="16">
        <v>35229.11</v>
      </c>
      <c r="I4945" s="17">
        <f t="shared" si="316"/>
        <v>1.1434702499094694E-2</v>
      </c>
      <c r="J4945" s="18">
        <f t="shared" si="313"/>
        <v>0.11603969095506173</v>
      </c>
      <c r="K4945" s="139"/>
      <c r="M4945" s="93"/>
    </row>
    <row r="4946" spans="1:13">
      <c r="A4946" s="12">
        <f t="shared" si="314"/>
        <v>40694</v>
      </c>
      <c r="B4946" s="8">
        <v>40675</v>
      </c>
      <c r="C4946" s="3">
        <v>21.49</v>
      </c>
      <c r="D4946" s="143"/>
      <c r="F4946" s="11">
        <f t="shared" si="315"/>
        <v>40694</v>
      </c>
      <c r="G4946" s="7">
        <v>40675</v>
      </c>
      <c r="H4946" s="16">
        <v>34659.67</v>
      </c>
      <c r="I4946" s="17">
        <f t="shared" si="316"/>
        <v>-1.6295966293332794E-2</v>
      </c>
      <c r="J4946" s="18">
        <f t="shared" si="313"/>
        <v>0.11926124234055427</v>
      </c>
      <c r="K4946" s="139"/>
      <c r="M4946" s="93"/>
    </row>
    <row r="4947" spans="1:13">
      <c r="A4947" s="12">
        <f t="shared" si="314"/>
        <v>40694</v>
      </c>
      <c r="B4947" s="8">
        <v>40676</v>
      </c>
      <c r="C4947" s="3">
        <v>24.161000000000001</v>
      </c>
      <c r="D4947" s="143"/>
      <c r="F4947" s="11">
        <f t="shared" si="315"/>
        <v>40694</v>
      </c>
      <c r="G4947" s="7">
        <v>40676</v>
      </c>
      <c r="H4947" s="16">
        <v>34776.720000000001</v>
      </c>
      <c r="I4947" s="17">
        <f t="shared" si="316"/>
        <v>3.3714342255232038E-3</v>
      </c>
      <c r="J4947" s="18">
        <f t="shared" si="313"/>
        <v>0.1191472818884788</v>
      </c>
      <c r="K4947" s="139"/>
      <c r="M4947" s="93"/>
    </row>
    <row r="4948" spans="1:13">
      <c r="A4948" s="12">
        <f t="shared" si="314"/>
        <v>40694</v>
      </c>
      <c r="B4948" s="8">
        <v>40679</v>
      </c>
      <c r="C4948" s="3">
        <v>23.997</v>
      </c>
      <c r="D4948" s="143"/>
      <c r="F4948" s="11">
        <f t="shared" si="315"/>
        <v>40694</v>
      </c>
      <c r="G4948" s="7">
        <v>40679</v>
      </c>
      <c r="H4948" s="16">
        <v>34393.31</v>
      </c>
      <c r="I4948" s="17">
        <f t="shared" si="316"/>
        <v>-1.1086128683802465E-2</v>
      </c>
      <c r="J4948" s="18">
        <f t="shared" si="313"/>
        <v>0.12060260567971284</v>
      </c>
      <c r="K4948" s="139"/>
      <c r="M4948" s="93"/>
    </row>
    <row r="4949" spans="1:13">
      <c r="A4949" s="12">
        <f t="shared" si="314"/>
        <v>40694</v>
      </c>
      <c r="B4949" s="8">
        <v>40680</v>
      </c>
      <c r="C4949" s="3">
        <v>20.446000000000002</v>
      </c>
      <c r="D4949" s="143"/>
      <c r="F4949" s="11">
        <f t="shared" si="315"/>
        <v>40694</v>
      </c>
      <c r="G4949" s="7">
        <v>40680</v>
      </c>
      <c r="H4949" s="16">
        <v>34644.14</v>
      </c>
      <c r="I4949" s="17">
        <f t="shared" si="316"/>
        <v>7.2665228423192474E-3</v>
      </c>
      <c r="J4949" s="18">
        <f t="shared" si="313"/>
        <v>0.12120573653318384</v>
      </c>
      <c r="K4949" s="139"/>
      <c r="M4949" s="93"/>
    </row>
    <row r="4950" spans="1:13">
      <c r="A4950" s="12">
        <f t="shared" si="314"/>
        <v>40694</v>
      </c>
      <c r="B4950" s="8">
        <v>40681</v>
      </c>
      <c r="C4950" s="3">
        <v>19.753</v>
      </c>
      <c r="D4950" s="143"/>
      <c r="F4950" s="11">
        <f t="shared" si="315"/>
        <v>40694</v>
      </c>
      <c r="G4950" s="7">
        <v>40681</v>
      </c>
      <c r="H4950" s="16">
        <v>34715.71</v>
      </c>
      <c r="I4950" s="17">
        <f t="shared" si="316"/>
        <v>2.0637306857293294E-3</v>
      </c>
      <c r="J4950" s="18">
        <f t="shared" si="313"/>
        <v>0.12115578794327682</v>
      </c>
      <c r="K4950" s="139"/>
      <c r="M4950" s="93"/>
    </row>
    <row r="4951" spans="1:13">
      <c r="A4951" s="12">
        <f t="shared" si="314"/>
        <v>40694</v>
      </c>
      <c r="B4951" s="8">
        <v>40682</v>
      </c>
      <c r="C4951" s="3">
        <v>17.192</v>
      </c>
      <c r="D4951" s="143"/>
      <c r="F4951" s="11">
        <f t="shared" si="315"/>
        <v>40694</v>
      </c>
      <c r="G4951" s="7">
        <v>40682</v>
      </c>
      <c r="H4951" s="16">
        <v>35179.29</v>
      </c>
      <c r="I4951" s="17">
        <f t="shared" si="316"/>
        <v>1.3265234934047031E-2</v>
      </c>
      <c r="J4951" s="18">
        <f t="shared" si="313"/>
        <v>0.12063296235777926</v>
      </c>
      <c r="K4951" s="139"/>
      <c r="M4951" s="93"/>
    </row>
    <row r="4952" spans="1:13">
      <c r="A4952" s="12">
        <f t="shared" si="314"/>
        <v>40694</v>
      </c>
      <c r="B4952" s="8">
        <v>40683</v>
      </c>
      <c r="C4952" s="3">
        <v>16.652000000000001</v>
      </c>
      <c r="D4952" s="143"/>
      <c r="F4952" s="11">
        <f t="shared" si="315"/>
        <v>40694</v>
      </c>
      <c r="G4952" s="7">
        <v>40683</v>
      </c>
      <c r="H4952" s="16">
        <v>35000.19</v>
      </c>
      <c r="I4952" s="17">
        <f t="shared" si="316"/>
        <v>-5.1040671381003769E-3</v>
      </c>
      <c r="J4952" s="18">
        <f t="shared" si="313"/>
        <v>0.12092746831745232</v>
      </c>
      <c r="K4952" s="139"/>
      <c r="M4952" s="93"/>
    </row>
    <row r="4953" spans="1:13">
      <c r="A4953" s="12">
        <f t="shared" si="314"/>
        <v>40694</v>
      </c>
      <c r="B4953" s="8">
        <v>40686</v>
      </c>
      <c r="C4953" s="3">
        <v>17.625</v>
      </c>
      <c r="D4953" s="143"/>
      <c r="F4953" s="11">
        <f t="shared" si="315"/>
        <v>40694</v>
      </c>
      <c r="G4953" s="7">
        <v>40686</v>
      </c>
      <c r="H4953" s="16">
        <v>34344.03</v>
      </c>
      <c r="I4953" s="17">
        <f t="shared" si="316"/>
        <v>-1.8925285609205311E-2</v>
      </c>
      <c r="J4953" s="18">
        <f t="shared" si="313"/>
        <v>0.12430312646880289</v>
      </c>
      <c r="K4953" s="139"/>
      <c r="M4953" s="93"/>
    </row>
    <row r="4954" spans="1:13">
      <c r="A4954" s="12">
        <f t="shared" si="314"/>
        <v>40694</v>
      </c>
      <c r="B4954" s="8">
        <v>40687</v>
      </c>
      <c r="C4954" s="3">
        <v>16.628</v>
      </c>
      <c r="D4954" s="143"/>
      <c r="F4954" s="11">
        <f t="shared" si="315"/>
        <v>40694</v>
      </c>
      <c r="G4954" s="7">
        <v>40687</v>
      </c>
      <c r="H4954" s="16">
        <v>34240.68</v>
      </c>
      <c r="I4954" s="17">
        <f t="shared" si="316"/>
        <v>-3.0137935474803955E-3</v>
      </c>
      <c r="J4954" s="18">
        <f t="shared" si="313"/>
        <v>0.12359473319186724</v>
      </c>
      <c r="K4954" s="139"/>
      <c r="M4954" s="93"/>
    </row>
    <row r="4955" spans="1:13">
      <c r="A4955" s="12">
        <f t="shared" si="314"/>
        <v>40694</v>
      </c>
      <c r="B4955" s="8">
        <v>40688</v>
      </c>
      <c r="C4955" s="3">
        <v>16.919</v>
      </c>
      <c r="D4955" s="143"/>
      <c r="F4955" s="11">
        <f t="shared" si="315"/>
        <v>40694</v>
      </c>
      <c r="G4955" s="7">
        <v>40688</v>
      </c>
      <c r="H4955" s="16">
        <v>33910.120000000003</v>
      </c>
      <c r="I4955" s="17">
        <f t="shared" si="316"/>
        <v>-9.700915979014962E-3</v>
      </c>
      <c r="J4955" s="18">
        <f t="shared" si="313"/>
        <v>0.12404254980014566</v>
      </c>
      <c r="K4955" s="139"/>
      <c r="M4955" s="93"/>
    </row>
    <row r="4956" spans="1:13">
      <c r="A4956" s="12">
        <f t="shared" si="314"/>
        <v>40694</v>
      </c>
      <c r="B4956" s="8">
        <v>40689</v>
      </c>
      <c r="C4956" s="3">
        <v>20.515000000000001</v>
      </c>
      <c r="D4956" s="143"/>
      <c r="F4956" s="11">
        <f t="shared" si="315"/>
        <v>40694</v>
      </c>
      <c r="G4956" s="7">
        <v>40689</v>
      </c>
      <c r="H4956" s="16">
        <v>34478.46</v>
      </c>
      <c r="I4956" s="17">
        <f t="shared" si="316"/>
        <v>1.6621286314552418E-2</v>
      </c>
      <c r="J4956" s="18">
        <f t="shared" si="313"/>
        <v>0.12608672405728241</v>
      </c>
      <c r="K4956" s="139"/>
      <c r="M4956" s="93"/>
    </row>
    <row r="4957" spans="1:13">
      <c r="A4957" s="12">
        <f t="shared" si="314"/>
        <v>40694</v>
      </c>
      <c r="B4957" s="8">
        <v>40690</v>
      </c>
      <c r="C4957" s="3">
        <v>19.291</v>
      </c>
      <c r="D4957" s="143"/>
      <c r="F4957" s="11">
        <f t="shared" si="315"/>
        <v>40694</v>
      </c>
      <c r="G4957" s="7">
        <v>40690</v>
      </c>
      <c r="H4957" s="16">
        <v>34650.199999999997</v>
      </c>
      <c r="I4957" s="17">
        <f t="shared" si="316"/>
        <v>4.9687164000667208E-3</v>
      </c>
      <c r="J4957" s="18">
        <f t="shared" ref="J4957:J5020" si="317">IF(ISNUMBER(I4957),STDEV(I4868:I4957)*SQRT(252),"")</f>
        <v>0.12597924477590441</v>
      </c>
      <c r="K4957" s="139"/>
      <c r="M4957" s="93"/>
    </row>
    <row r="4958" spans="1:13">
      <c r="A4958" s="12">
        <f t="shared" si="314"/>
        <v>40694</v>
      </c>
      <c r="B4958" s="8">
        <v>40693</v>
      </c>
      <c r="C4958" s="3">
        <v>19.579000000000001</v>
      </c>
      <c r="D4958" s="143"/>
      <c r="F4958" s="11">
        <f t="shared" si="315"/>
        <v>40694</v>
      </c>
      <c r="G4958" s="7">
        <v>40693</v>
      </c>
      <c r="H4958" s="16">
        <v>34528.53</v>
      </c>
      <c r="I4958" s="17">
        <f t="shared" si="316"/>
        <v>-3.5175588061276356E-3</v>
      </c>
      <c r="J4958" s="18">
        <f t="shared" si="317"/>
        <v>0.12564513150533302</v>
      </c>
      <c r="K4958" s="139"/>
      <c r="M4958" s="93"/>
    </row>
    <row r="4959" spans="1:13">
      <c r="A4959" s="12">
        <f t="shared" si="314"/>
        <v>40694</v>
      </c>
      <c r="B4959" s="8">
        <v>40694</v>
      </c>
      <c r="C4959" s="3">
        <v>20.103000000000002</v>
      </c>
      <c r="D4959" s="143"/>
      <c r="F4959" s="11">
        <f t="shared" si="315"/>
        <v>40694</v>
      </c>
      <c r="G4959" s="7">
        <v>40694</v>
      </c>
      <c r="H4959" s="16">
        <v>34833.07</v>
      </c>
      <c r="I4959" s="17">
        <f t="shared" si="316"/>
        <v>8.7812840806693465E-3</v>
      </c>
      <c r="J4959" s="18">
        <f t="shared" si="317"/>
        <v>0.12629556869107361</v>
      </c>
      <c r="K4959" s="139"/>
      <c r="M4959" s="93"/>
    </row>
    <row r="4960" spans="1:13">
      <c r="A4960" s="12">
        <f t="shared" si="314"/>
        <v>40724</v>
      </c>
      <c r="B4960" s="8">
        <v>40695</v>
      </c>
      <c r="C4960" s="3">
        <v>19.291</v>
      </c>
      <c r="D4960" s="143"/>
      <c r="F4960" s="11">
        <f t="shared" si="315"/>
        <v>40724</v>
      </c>
      <c r="G4960" s="7">
        <v>40695</v>
      </c>
      <c r="H4960" s="16">
        <v>34826.559999999998</v>
      </c>
      <c r="I4960" s="17">
        <f t="shared" si="316"/>
        <v>-1.8690883138355231E-4</v>
      </c>
      <c r="J4960" s="18">
        <f t="shared" si="317"/>
        <v>0.1262957249489966</v>
      </c>
      <c r="K4960" s="139"/>
      <c r="M4960" s="93"/>
    </row>
    <row r="4961" spans="1:13">
      <c r="A4961" s="12">
        <f t="shared" si="314"/>
        <v>40724</v>
      </c>
      <c r="B4961" s="8">
        <v>40696</v>
      </c>
      <c r="C4961" s="3">
        <v>22.692</v>
      </c>
      <c r="D4961" s="143"/>
      <c r="F4961" s="11">
        <f t="shared" si="315"/>
        <v>40724</v>
      </c>
      <c r="G4961" s="7">
        <v>40696</v>
      </c>
      <c r="H4961" s="16">
        <v>34089.660000000003</v>
      </c>
      <c r="I4961" s="17">
        <f t="shared" si="316"/>
        <v>-2.1386201567405401E-2</v>
      </c>
      <c r="J4961" s="18">
        <f t="shared" si="317"/>
        <v>0.13124643526570251</v>
      </c>
      <c r="K4961" s="139"/>
      <c r="M4961" s="93"/>
    </row>
    <row r="4962" spans="1:13">
      <c r="A4962" s="12">
        <f t="shared" si="314"/>
        <v>40724</v>
      </c>
      <c r="B4962" s="8">
        <v>40697</v>
      </c>
      <c r="C4962" s="3">
        <v>22.998999999999999</v>
      </c>
      <c r="D4962" s="143"/>
      <c r="F4962" s="11">
        <f t="shared" si="315"/>
        <v>40724</v>
      </c>
      <c r="G4962" s="7">
        <v>40697</v>
      </c>
      <c r="H4962" s="16">
        <v>33964.18</v>
      </c>
      <c r="I4962" s="17">
        <f t="shared" si="316"/>
        <v>-3.6876726485806774E-3</v>
      </c>
      <c r="J4962" s="18">
        <f t="shared" si="317"/>
        <v>0.13095526404119867</v>
      </c>
      <c r="K4962" s="139"/>
      <c r="M4962" s="93"/>
    </row>
    <row r="4963" spans="1:13">
      <c r="A4963" s="12">
        <f t="shared" si="314"/>
        <v>40724</v>
      </c>
      <c r="B4963" s="8">
        <v>40700</v>
      </c>
      <c r="C4963" s="3">
        <v>22.170999999999999</v>
      </c>
      <c r="D4963" s="143"/>
      <c r="F4963" s="11">
        <f t="shared" si="315"/>
        <v>40724</v>
      </c>
      <c r="G4963" s="7">
        <v>40700</v>
      </c>
      <c r="H4963" s="16">
        <v>33858.019999999997</v>
      </c>
      <c r="I4963" s="17">
        <f t="shared" si="316"/>
        <v>-3.1305409349699125E-3</v>
      </c>
      <c r="J4963" s="18">
        <f t="shared" si="317"/>
        <v>0.1308532045832759</v>
      </c>
      <c r="K4963" s="139"/>
      <c r="M4963" s="93"/>
    </row>
    <row r="4964" spans="1:13">
      <c r="A4964" s="12">
        <f t="shared" si="314"/>
        <v>40724</v>
      </c>
      <c r="B4964" s="8">
        <v>40701</v>
      </c>
      <c r="C4964" s="3">
        <v>22.256</v>
      </c>
      <c r="D4964" s="143"/>
      <c r="F4964" s="11">
        <f t="shared" si="315"/>
        <v>40724</v>
      </c>
      <c r="G4964" s="7">
        <v>40701</v>
      </c>
      <c r="H4964" s="16">
        <v>33838.129999999997</v>
      </c>
      <c r="I4964" s="17">
        <f t="shared" si="316"/>
        <v>-5.8762575338011137E-4</v>
      </c>
      <c r="J4964" s="18">
        <f t="shared" si="317"/>
        <v>0.13085452427277938</v>
      </c>
      <c r="K4964" s="139"/>
      <c r="M4964" s="93"/>
    </row>
    <row r="4965" spans="1:13">
      <c r="A4965" s="12">
        <f t="shared" si="314"/>
        <v>40724</v>
      </c>
      <c r="B4965" s="8">
        <v>40702</v>
      </c>
      <c r="C4965" s="3">
        <v>22.292999999999999</v>
      </c>
      <c r="D4965" s="143"/>
      <c r="F4965" s="11">
        <f t="shared" si="315"/>
        <v>40724</v>
      </c>
      <c r="G4965" s="7">
        <v>40702</v>
      </c>
      <c r="H4965" s="16">
        <v>33619.019999999997</v>
      </c>
      <c r="I4965" s="17">
        <f t="shared" si="316"/>
        <v>-6.4962949241120244E-3</v>
      </c>
      <c r="J4965" s="18">
        <f t="shared" si="317"/>
        <v>0.13027461293557999</v>
      </c>
      <c r="K4965" s="139"/>
      <c r="M4965" s="93"/>
    </row>
    <row r="4966" spans="1:13">
      <c r="A4966" s="12">
        <f t="shared" ref="A4966:A5029" si="318">EOMONTH(B4966,0)</f>
        <v>40724</v>
      </c>
      <c r="B4966" s="8">
        <v>40703</v>
      </c>
      <c r="C4966" s="3">
        <v>19.908999999999999</v>
      </c>
      <c r="D4966" s="143"/>
      <c r="F4966" s="11">
        <f t="shared" si="315"/>
        <v>40724</v>
      </c>
      <c r="G4966" s="7">
        <v>40703</v>
      </c>
      <c r="H4966" s="16">
        <v>33717.33</v>
      </c>
      <c r="I4966" s="17">
        <f t="shared" si="316"/>
        <v>2.9199702642363646E-3</v>
      </c>
      <c r="J4966" s="18">
        <f t="shared" si="317"/>
        <v>0.13007577014389393</v>
      </c>
      <c r="K4966" s="139"/>
      <c r="M4966" s="93"/>
    </row>
    <row r="4967" spans="1:13">
      <c r="A4967" s="12">
        <f t="shared" si="318"/>
        <v>40724</v>
      </c>
      <c r="B4967" s="8">
        <v>40704</v>
      </c>
      <c r="C4967" s="3">
        <v>18.413</v>
      </c>
      <c r="D4967" s="143"/>
      <c r="F4967" s="11">
        <f t="shared" si="315"/>
        <v>40724</v>
      </c>
      <c r="G4967" s="7">
        <v>40704</v>
      </c>
      <c r="H4967" s="16">
        <v>33808.79</v>
      </c>
      <c r="I4967" s="17">
        <f t="shared" si="316"/>
        <v>2.7088793470732039E-3</v>
      </c>
      <c r="J4967" s="18">
        <f t="shared" si="317"/>
        <v>0.12927299883398943</v>
      </c>
      <c r="K4967" s="139"/>
      <c r="M4967" s="93"/>
    </row>
    <row r="4968" spans="1:13">
      <c r="A4968" s="12">
        <f t="shared" si="318"/>
        <v>40724</v>
      </c>
      <c r="B4968" s="8">
        <v>40707</v>
      </c>
      <c r="C4968" s="3">
        <v>18.413</v>
      </c>
      <c r="D4968" s="143"/>
      <c r="F4968" s="11">
        <f t="shared" si="315"/>
        <v>40724</v>
      </c>
      <c r="G4968" s="7">
        <v>40707</v>
      </c>
      <c r="H4968" s="16">
        <v>33809.79</v>
      </c>
      <c r="I4968" s="17">
        <f t="shared" si="316"/>
        <v>2.9577669334946726E-5</v>
      </c>
      <c r="J4968" s="18">
        <f t="shared" si="317"/>
        <v>0.12924411738595948</v>
      </c>
      <c r="K4968" s="139"/>
      <c r="M4968" s="93"/>
    </row>
    <row r="4969" spans="1:13">
      <c r="A4969" s="12">
        <f t="shared" si="318"/>
        <v>40724</v>
      </c>
      <c r="B4969" s="8">
        <v>40708</v>
      </c>
      <c r="C4969" s="3">
        <v>20.196999999999999</v>
      </c>
      <c r="D4969" s="143"/>
      <c r="F4969" s="11">
        <f t="shared" si="315"/>
        <v>40724</v>
      </c>
      <c r="G4969" s="7">
        <v>40708</v>
      </c>
      <c r="H4969" s="16">
        <v>33976.019999999997</v>
      </c>
      <c r="I4969" s="17">
        <f t="shared" si="316"/>
        <v>4.9045761412281116E-3</v>
      </c>
      <c r="J4969" s="18">
        <f t="shared" si="317"/>
        <v>0.12920249225238448</v>
      </c>
      <c r="K4969" s="139"/>
      <c r="M4969" s="93"/>
    </row>
    <row r="4970" spans="1:13">
      <c r="A4970" s="12">
        <f t="shared" si="318"/>
        <v>40724</v>
      </c>
      <c r="B4970" s="8">
        <v>40709</v>
      </c>
      <c r="C4970" s="3">
        <v>17.724</v>
      </c>
      <c r="D4970" s="143"/>
      <c r="F4970" s="11">
        <f t="shared" si="315"/>
        <v>40724</v>
      </c>
      <c r="G4970" s="7">
        <v>40709</v>
      </c>
      <c r="H4970" s="16">
        <v>33840.28</v>
      </c>
      <c r="I4970" s="17">
        <f t="shared" si="316"/>
        <v>-4.0031727261393155E-3</v>
      </c>
      <c r="J4970" s="18">
        <f t="shared" si="317"/>
        <v>0.12919398490153705</v>
      </c>
      <c r="K4970" s="139"/>
      <c r="M4970" s="93"/>
    </row>
    <row r="4971" spans="1:13">
      <c r="A4971" s="12">
        <f t="shared" si="318"/>
        <v>40724</v>
      </c>
      <c r="B4971" s="8">
        <v>40710</v>
      </c>
      <c r="C4971" s="3">
        <v>21.965</v>
      </c>
      <c r="D4971" s="143"/>
      <c r="F4971" s="11">
        <f t="shared" si="315"/>
        <v>40724</v>
      </c>
      <c r="G4971" s="7">
        <v>40710</v>
      </c>
      <c r="H4971" s="16">
        <v>33195.75</v>
      </c>
      <c r="I4971" s="17">
        <f t="shared" si="316"/>
        <v>-1.9229953255461216E-2</v>
      </c>
      <c r="J4971" s="18">
        <f t="shared" si="317"/>
        <v>0.13282020885344353</v>
      </c>
      <c r="K4971" s="139"/>
      <c r="M4971" s="93"/>
    </row>
    <row r="4972" spans="1:13">
      <c r="A4972" s="12">
        <f t="shared" si="318"/>
        <v>40724</v>
      </c>
      <c r="B4972" s="8">
        <v>40711</v>
      </c>
      <c r="C4972" s="3">
        <v>21.672000000000001</v>
      </c>
      <c r="D4972" s="143"/>
      <c r="F4972" s="11">
        <f t="shared" si="315"/>
        <v>40724</v>
      </c>
      <c r="G4972" s="7">
        <v>40711</v>
      </c>
      <c r="H4972" s="16">
        <v>33236.86</v>
      </c>
      <c r="I4972" s="17">
        <f t="shared" si="316"/>
        <v>1.2376453445852283E-3</v>
      </c>
      <c r="J4972" s="18">
        <f t="shared" si="317"/>
        <v>0.13246834949577674</v>
      </c>
      <c r="K4972" s="139"/>
      <c r="M4972" s="93"/>
    </row>
    <row r="4973" spans="1:13">
      <c r="A4973" s="12">
        <f t="shared" si="318"/>
        <v>40724</v>
      </c>
      <c r="B4973" s="8">
        <v>40714</v>
      </c>
      <c r="C4973" s="3">
        <v>23.568000000000001</v>
      </c>
      <c r="D4973" s="143"/>
      <c r="F4973" s="11">
        <f t="shared" si="315"/>
        <v>40724</v>
      </c>
      <c r="G4973" s="7">
        <v>40714</v>
      </c>
      <c r="H4973" s="16">
        <v>32995.81</v>
      </c>
      <c r="I4973" s="17">
        <f t="shared" si="316"/>
        <v>-7.2789173164176544E-3</v>
      </c>
      <c r="J4973" s="18">
        <f t="shared" si="317"/>
        <v>0.13084328417522145</v>
      </c>
      <c r="K4973" s="139"/>
      <c r="M4973" s="93"/>
    </row>
    <row r="4974" spans="1:13">
      <c r="A4974" s="12">
        <f t="shared" si="318"/>
        <v>40724</v>
      </c>
      <c r="B4974" s="8">
        <v>40715</v>
      </c>
      <c r="C4974" s="3">
        <v>22.030999999999999</v>
      </c>
      <c r="D4974" s="143"/>
      <c r="F4974" s="11">
        <f t="shared" si="315"/>
        <v>40724</v>
      </c>
      <c r="G4974" s="7">
        <v>40715</v>
      </c>
      <c r="H4974" s="16">
        <v>33411.15</v>
      </c>
      <c r="I4974" s="17">
        <f t="shared" si="316"/>
        <v>1.2509092900191948E-2</v>
      </c>
      <c r="J4974" s="18">
        <f t="shared" si="317"/>
        <v>0.13277296168773703</v>
      </c>
      <c r="K4974" s="139"/>
      <c r="M4974" s="93"/>
    </row>
    <row r="4975" spans="1:13">
      <c r="A4975" s="12">
        <f t="shared" si="318"/>
        <v>40724</v>
      </c>
      <c r="B4975" s="8">
        <v>40716</v>
      </c>
      <c r="C4975" s="3">
        <v>20.658999999999999</v>
      </c>
      <c r="D4975" s="143"/>
      <c r="F4975" s="11">
        <f t="shared" si="315"/>
        <v>40724</v>
      </c>
      <c r="G4975" s="7">
        <v>40716</v>
      </c>
      <c r="H4975" s="16">
        <v>33590.959999999999</v>
      </c>
      <c r="I4975" s="17">
        <f t="shared" si="316"/>
        <v>5.3673065419389187E-3</v>
      </c>
      <c r="J4975" s="18">
        <f t="shared" si="317"/>
        <v>0.13317344678502324</v>
      </c>
      <c r="K4975" s="139"/>
      <c r="M4975" s="93"/>
    </row>
    <row r="4976" spans="1:13">
      <c r="A4976" s="12">
        <f t="shared" si="318"/>
        <v>40724</v>
      </c>
      <c r="B4976" s="8">
        <v>40717</v>
      </c>
      <c r="C4976" s="3">
        <v>20.178999999999998</v>
      </c>
      <c r="D4976" s="143"/>
      <c r="F4976" s="11">
        <f t="shared" si="315"/>
        <v>40724</v>
      </c>
      <c r="G4976" s="7">
        <v>40717</v>
      </c>
      <c r="H4976" s="16">
        <v>33354.25</v>
      </c>
      <c r="I4976" s="17">
        <f t="shared" si="316"/>
        <v>-7.0717826261284707E-3</v>
      </c>
      <c r="J4976" s="18">
        <f t="shared" si="317"/>
        <v>0.1335107180950636</v>
      </c>
      <c r="K4976" s="139"/>
      <c r="M4976" s="93"/>
    </row>
    <row r="4977" spans="1:13">
      <c r="A4977" s="12">
        <f t="shared" si="318"/>
        <v>40724</v>
      </c>
      <c r="B4977" s="8">
        <v>40718</v>
      </c>
      <c r="C4977" s="3">
        <v>20.756</v>
      </c>
      <c r="D4977" s="143"/>
      <c r="F4977" s="11">
        <f t="shared" si="315"/>
        <v>40724</v>
      </c>
      <c r="G4977" s="7">
        <v>40718</v>
      </c>
      <c r="H4977" s="16">
        <v>33463.54</v>
      </c>
      <c r="I4977" s="17">
        <f t="shared" si="316"/>
        <v>3.2712874060117155E-3</v>
      </c>
      <c r="J4977" s="18">
        <f t="shared" si="317"/>
        <v>0.13368770488139739</v>
      </c>
      <c r="K4977" s="139"/>
      <c r="M4977" s="93"/>
    </row>
    <row r="4978" spans="1:13">
      <c r="A4978" s="12">
        <f t="shared" si="318"/>
        <v>40724</v>
      </c>
      <c r="B4978" s="8">
        <v>40721</v>
      </c>
      <c r="C4978" s="3">
        <v>22.966999999999999</v>
      </c>
      <c r="D4978" s="143"/>
      <c r="F4978" s="11">
        <f t="shared" si="315"/>
        <v>40724</v>
      </c>
      <c r="G4978" s="7">
        <v>40721</v>
      </c>
      <c r="H4978" s="16">
        <v>33118.75</v>
      </c>
      <c r="I4978" s="17">
        <f t="shared" si="316"/>
        <v>-1.0356900671255187E-2</v>
      </c>
      <c r="J4978" s="18">
        <f t="shared" si="317"/>
        <v>0.134366080485783</v>
      </c>
      <c r="K4978" s="139"/>
      <c r="M4978" s="93"/>
    </row>
    <row r="4979" spans="1:13">
      <c r="A4979" s="12">
        <f t="shared" si="318"/>
        <v>40724</v>
      </c>
      <c r="B4979" s="8">
        <v>40722</v>
      </c>
      <c r="C4979" s="3">
        <v>23.291</v>
      </c>
      <c r="D4979" s="143"/>
      <c r="F4979" s="11">
        <f t="shared" si="315"/>
        <v>40724</v>
      </c>
      <c r="G4979" s="7">
        <v>40722</v>
      </c>
      <c r="H4979" s="16">
        <v>33209.360000000001</v>
      </c>
      <c r="I4979" s="17">
        <f t="shared" si="316"/>
        <v>2.7321766402018566E-3</v>
      </c>
      <c r="J4979" s="18">
        <f t="shared" si="317"/>
        <v>0.13396009645839679</v>
      </c>
      <c r="K4979" s="139"/>
      <c r="M4979" s="93"/>
    </row>
    <row r="4980" spans="1:13">
      <c r="A4980" s="12">
        <f t="shared" si="318"/>
        <v>40724</v>
      </c>
      <c r="B4980" s="8">
        <v>40723</v>
      </c>
      <c r="C4980" s="3">
        <v>21.391999999999999</v>
      </c>
      <c r="D4980" s="143"/>
      <c r="F4980" s="11">
        <f t="shared" si="315"/>
        <v>40724</v>
      </c>
      <c r="G4980" s="7">
        <v>40723</v>
      </c>
      <c r="H4980" s="16">
        <v>33623.17</v>
      </c>
      <c r="I4980" s="17">
        <f t="shared" si="316"/>
        <v>1.2383648750016076E-2</v>
      </c>
      <c r="J4980" s="18">
        <f t="shared" si="317"/>
        <v>0.13572438846508786</v>
      </c>
      <c r="K4980" s="139"/>
      <c r="M4980" s="93"/>
    </row>
    <row r="4981" spans="1:13">
      <c r="A4981" s="12">
        <f t="shared" si="318"/>
        <v>40724</v>
      </c>
      <c r="B4981" s="8">
        <v>40724</v>
      </c>
      <c r="C4981" s="3">
        <v>19.509</v>
      </c>
      <c r="D4981" s="143"/>
      <c r="F4981" s="11">
        <f t="shared" si="315"/>
        <v>40724</v>
      </c>
      <c r="G4981" s="7">
        <v>40724</v>
      </c>
      <c r="H4981" s="16">
        <v>34205.68</v>
      </c>
      <c r="I4981" s="17">
        <f t="shared" si="316"/>
        <v>1.7176299500684038E-2</v>
      </c>
      <c r="J4981" s="18">
        <f t="shared" si="317"/>
        <v>0.13846876626474203</v>
      </c>
      <c r="K4981" s="139"/>
      <c r="M4981" s="93"/>
    </row>
    <row r="4982" spans="1:13">
      <c r="A4982" s="12">
        <f t="shared" si="318"/>
        <v>40755</v>
      </c>
      <c r="B4982" s="8">
        <v>40725</v>
      </c>
      <c r="C4982" s="3">
        <v>18.013999999999999</v>
      </c>
      <c r="D4982" s="143"/>
      <c r="F4982" s="11">
        <f t="shared" si="315"/>
        <v>40755</v>
      </c>
      <c r="G4982" s="7">
        <v>40725</v>
      </c>
      <c r="H4982" s="16">
        <v>34078.1</v>
      </c>
      <c r="I4982" s="17">
        <f t="shared" si="316"/>
        <v>-3.7367629165857737E-3</v>
      </c>
      <c r="J4982" s="18">
        <f t="shared" si="317"/>
        <v>0.13820615275426981</v>
      </c>
      <c r="K4982" s="139"/>
      <c r="M4982" s="93"/>
    </row>
    <row r="4983" spans="1:13">
      <c r="A4983" s="12">
        <f t="shared" si="318"/>
        <v>40755</v>
      </c>
      <c r="B4983" s="8">
        <v>40728</v>
      </c>
      <c r="C4983" s="3">
        <v>18.446000000000002</v>
      </c>
      <c r="D4983" s="143"/>
      <c r="F4983" s="11">
        <f t="shared" si="315"/>
        <v>40755</v>
      </c>
      <c r="G4983" s="7">
        <v>40728</v>
      </c>
      <c r="H4983" s="16">
        <v>34223.26</v>
      </c>
      <c r="I4983" s="17">
        <f t="shared" si="316"/>
        <v>4.2505806196445842E-3</v>
      </c>
      <c r="J4983" s="18">
        <f t="shared" si="317"/>
        <v>0.13842457124082097</v>
      </c>
      <c r="K4983" s="139"/>
      <c r="M4983" s="93"/>
    </row>
    <row r="4984" spans="1:13">
      <c r="A4984" s="12">
        <f t="shared" si="318"/>
        <v>40755</v>
      </c>
      <c r="B4984" s="8">
        <v>40729</v>
      </c>
      <c r="C4984" s="3">
        <v>19</v>
      </c>
      <c r="D4984" s="143"/>
      <c r="F4984" s="11">
        <f t="shared" si="315"/>
        <v>40755</v>
      </c>
      <c r="G4984" s="7">
        <v>40729</v>
      </c>
      <c r="H4984" s="16">
        <v>34129.519999999997</v>
      </c>
      <c r="I4984" s="17">
        <f t="shared" si="316"/>
        <v>-2.7428309066028968E-3</v>
      </c>
      <c r="J4984" s="18">
        <f t="shared" si="317"/>
        <v>0.13847966234383433</v>
      </c>
      <c r="K4984" s="139"/>
      <c r="M4984" s="93"/>
    </row>
    <row r="4985" spans="1:13">
      <c r="A4985" s="12">
        <f t="shared" si="318"/>
        <v>40755</v>
      </c>
      <c r="B4985" s="8">
        <v>40730</v>
      </c>
      <c r="C4985" s="3">
        <v>18.414000000000001</v>
      </c>
      <c r="D4985" s="143"/>
      <c r="F4985" s="11">
        <f t="shared" si="315"/>
        <v>40755</v>
      </c>
      <c r="G4985" s="7">
        <v>40730</v>
      </c>
      <c r="H4985" s="16">
        <v>34184.9</v>
      </c>
      <c r="I4985" s="17">
        <f t="shared" si="316"/>
        <v>1.6213271555688066E-3</v>
      </c>
      <c r="J4985" s="18">
        <f t="shared" si="317"/>
        <v>0.13836950368941647</v>
      </c>
      <c r="K4985" s="139"/>
      <c r="M4985" s="93"/>
    </row>
    <row r="4986" spans="1:13">
      <c r="A4986" s="12">
        <f t="shared" si="318"/>
        <v>40755</v>
      </c>
      <c r="B4986" s="8">
        <v>40731</v>
      </c>
      <c r="C4986" s="3">
        <v>17.460999999999999</v>
      </c>
      <c r="D4986" s="143"/>
      <c r="F4986" s="11">
        <f t="shared" si="315"/>
        <v>40755</v>
      </c>
      <c r="G4986" s="7">
        <v>40731</v>
      </c>
      <c r="H4986" s="16">
        <v>34185.14</v>
      </c>
      <c r="I4986" s="17">
        <f t="shared" si="316"/>
        <v>7.020618972747277E-6</v>
      </c>
      <c r="J4986" s="18">
        <f t="shared" si="317"/>
        <v>0.13835249612717126</v>
      </c>
      <c r="K4986" s="139"/>
      <c r="M4986" s="93"/>
    </row>
    <row r="4987" spans="1:13">
      <c r="A4987" s="12">
        <f t="shared" si="318"/>
        <v>40755</v>
      </c>
      <c r="B4987" s="8">
        <v>40732</v>
      </c>
      <c r="C4987" s="3">
        <v>17.850000000000001</v>
      </c>
      <c r="D4987" s="143"/>
      <c r="F4987" s="11">
        <f t="shared" si="315"/>
        <v>40755</v>
      </c>
      <c r="G4987" s="7">
        <v>40732</v>
      </c>
      <c r="H4987" s="16">
        <v>34550.400000000001</v>
      </c>
      <c r="I4987" s="17">
        <f t="shared" si="316"/>
        <v>1.0628080849849422E-2</v>
      </c>
      <c r="J4987" s="18">
        <f t="shared" si="317"/>
        <v>0.13780401023064875</v>
      </c>
      <c r="K4987" s="139"/>
      <c r="M4987" s="93"/>
    </row>
    <row r="4988" spans="1:13">
      <c r="A4988" s="12">
        <f t="shared" si="318"/>
        <v>40755</v>
      </c>
      <c r="B4988" s="8">
        <v>40735</v>
      </c>
      <c r="C4988" s="3">
        <v>19.855</v>
      </c>
      <c r="D4988" s="143"/>
      <c r="F4988" s="11">
        <f t="shared" si="315"/>
        <v>40755</v>
      </c>
      <c r="G4988" s="7">
        <v>40735</v>
      </c>
      <c r="H4988" s="16">
        <v>34016.79</v>
      </c>
      <c r="I4988" s="17">
        <f t="shared" si="316"/>
        <v>-1.5564901315823457E-2</v>
      </c>
      <c r="J4988" s="18">
        <f t="shared" si="317"/>
        <v>0.13874803546305692</v>
      </c>
      <c r="K4988" s="139"/>
      <c r="M4988" s="93"/>
    </row>
    <row r="4989" spans="1:13">
      <c r="A4989" s="12">
        <f t="shared" si="318"/>
        <v>40755</v>
      </c>
      <c r="B4989" s="8">
        <v>40736</v>
      </c>
      <c r="C4989" s="3">
        <v>22.608000000000001</v>
      </c>
      <c r="D4989" s="143"/>
      <c r="F4989" s="11">
        <f t="shared" si="315"/>
        <v>40755</v>
      </c>
      <c r="G4989" s="7">
        <v>40736</v>
      </c>
      <c r="H4989" s="16">
        <v>33370.07</v>
      </c>
      <c r="I4989" s="17">
        <f t="shared" si="316"/>
        <v>-1.9194835801240043E-2</v>
      </c>
      <c r="J4989" s="18">
        <f t="shared" si="317"/>
        <v>0.1421707016657367</v>
      </c>
      <c r="K4989" s="139"/>
      <c r="M4989" s="93"/>
    </row>
    <row r="4990" spans="1:13">
      <c r="A4990" s="12">
        <f t="shared" si="318"/>
        <v>40755</v>
      </c>
      <c r="B4990" s="8">
        <v>40737</v>
      </c>
      <c r="C4990" s="3">
        <v>22.965</v>
      </c>
      <c r="D4990" s="143"/>
      <c r="F4990" s="11">
        <f t="shared" si="315"/>
        <v>40755</v>
      </c>
      <c r="G4990" s="7">
        <v>40737</v>
      </c>
      <c r="H4990" s="16">
        <v>33512.51</v>
      </c>
      <c r="I4990" s="17">
        <f t="shared" si="316"/>
        <v>4.2594115045334127E-3</v>
      </c>
      <c r="J4990" s="18">
        <f t="shared" si="317"/>
        <v>0.14178658061090132</v>
      </c>
      <c r="K4990" s="139"/>
      <c r="M4990" s="93"/>
    </row>
    <row r="4991" spans="1:13">
      <c r="A4991" s="12">
        <f t="shared" si="318"/>
        <v>40755</v>
      </c>
      <c r="B4991" s="8">
        <v>40738</v>
      </c>
      <c r="C4991" s="3">
        <v>24.137</v>
      </c>
      <c r="D4991" s="143"/>
      <c r="F4991" s="11">
        <f t="shared" si="315"/>
        <v>40755</v>
      </c>
      <c r="G4991" s="7">
        <v>40738</v>
      </c>
      <c r="H4991" s="16">
        <v>33334.18</v>
      </c>
      <c r="I4991" s="17">
        <f t="shared" si="316"/>
        <v>-5.3355049607469616E-3</v>
      </c>
      <c r="J4991" s="18">
        <f t="shared" si="317"/>
        <v>0.1400725863861785</v>
      </c>
      <c r="K4991" s="139"/>
      <c r="M4991" s="93"/>
    </row>
    <row r="4992" spans="1:13">
      <c r="A4992" s="12">
        <f t="shared" si="318"/>
        <v>40755</v>
      </c>
      <c r="B4992" s="8">
        <v>40739</v>
      </c>
      <c r="C4992" s="3">
        <v>23.577000000000002</v>
      </c>
      <c r="D4992" s="143"/>
      <c r="F4992" s="11">
        <f t="shared" si="315"/>
        <v>40755</v>
      </c>
      <c r="G4992" s="7">
        <v>40739</v>
      </c>
      <c r="H4992" s="16">
        <v>33206.339999999997</v>
      </c>
      <c r="I4992" s="17">
        <f t="shared" si="316"/>
        <v>-3.8424754508187731E-3</v>
      </c>
      <c r="J4992" s="18">
        <f t="shared" si="317"/>
        <v>0.13893921506181461</v>
      </c>
      <c r="K4992" s="139"/>
      <c r="M4992" s="93"/>
    </row>
    <row r="4993" spans="1:13">
      <c r="A4993" s="12">
        <f t="shared" si="318"/>
        <v>40755</v>
      </c>
      <c r="B4993" s="8">
        <v>40742</v>
      </c>
      <c r="C4993" s="3">
        <v>24.08</v>
      </c>
      <c r="D4993" s="143"/>
      <c r="F4993" s="11">
        <f t="shared" si="315"/>
        <v>40755</v>
      </c>
      <c r="G4993" s="7">
        <v>40742</v>
      </c>
      <c r="H4993" s="16">
        <v>33194.86</v>
      </c>
      <c r="I4993" s="17">
        <f t="shared" si="316"/>
        <v>-3.4577688699530734E-4</v>
      </c>
      <c r="J4993" s="18">
        <f t="shared" si="317"/>
        <v>0.13879696125893787</v>
      </c>
      <c r="K4993" s="139"/>
      <c r="M4993" s="93"/>
    </row>
    <row r="4994" spans="1:13">
      <c r="A4994" s="12">
        <f t="shared" si="318"/>
        <v>40755</v>
      </c>
      <c r="B4994" s="8">
        <v>40743</v>
      </c>
      <c r="C4994" s="3">
        <v>23.512</v>
      </c>
      <c r="D4994" s="143"/>
      <c r="F4994" s="11">
        <f t="shared" si="315"/>
        <v>40755</v>
      </c>
      <c r="G4994" s="7">
        <v>40743</v>
      </c>
      <c r="H4994" s="16">
        <v>33165.47</v>
      </c>
      <c r="I4994" s="17">
        <f t="shared" si="316"/>
        <v>-8.8577021607906656E-4</v>
      </c>
      <c r="J4994" s="18">
        <f t="shared" si="317"/>
        <v>0.13420127127167816</v>
      </c>
      <c r="K4994" s="139"/>
      <c r="M4994" s="93"/>
    </row>
    <row r="4995" spans="1:13">
      <c r="A4995" s="12">
        <f t="shared" si="318"/>
        <v>40755</v>
      </c>
      <c r="B4995" s="8">
        <v>40744</v>
      </c>
      <c r="C4995" s="3">
        <v>20.914000000000001</v>
      </c>
      <c r="D4995" s="143"/>
      <c r="F4995" s="11">
        <f t="shared" ref="F4995:F5058" si="319">EOMONTH(G4995,0)</f>
        <v>40755</v>
      </c>
      <c r="G4995" s="7">
        <v>40744</v>
      </c>
      <c r="H4995" s="16">
        <v>33773.839999999997</v>
      </c>
      <c r="I4995" s="17">
        <f t="shared" si="316"/>
        <v>1.8177263883266084E-2</v>
      </c>
      <c r="J4995" s="18">
        <f t="shared" si="317"/>
        <v>0.137209774197324</v>
      </c>
      <c r="K4995" s="139"/>
      <c r="M4995" s="93"/>
    </row>
    <row r="4996" spans="1:13">
      <c r="A4996" s="12">
        <f t="shared" si="318"/>
        <v>40755</v>
      </c>
      <c r="B4996" s="8">
        <v>40745</v>
      </c>
      <c r="C4996" s="3">
        <v>19.585999999999999</v>
      </c>
      <c r="D4996" s="143"/>
      <c r="F4996" s="11">
        <f t="shared" si="319"/>
        <v>40755</v>
      </c>
      <c r="G4996" s="7">
        <v>40745</v>
      </c>
      <c r="H4996" s="16">
        <v>33818.75</v>
      </c>
      <c r="I4996" s="17">
        <f t="shared" ref="I4996:I5059" si="320">IF(AND(ISNUMBER(H4995),ISNUMBER(H4996)),LN(H4996/H4995)," ")</f>
        <v>1.3288440821282029E-3</v>
      </c>
      <c r="J4996" s="18">
        <f t="shared" si="317"/>
        <v>0.13722149352807214</v>
      </c>
      <c r="K4996" s="139"/>
      <c r="M4996" s="93"/>
    </row>
    <row r="4997" spans="1:13">
      <c r="A4997" s="12">
        <f t="shared" si="318"/>
        <v>40755</v>
      </c>
      <c r="B4997" s="8">
        <v>40746</v>
      </c>
      <c r="C4997" s="3">
        <v>18.204000000000001</v>
      </c>
      <c r="D4997" s="143"/>
      <c r="F4997" s="11">
        <f t="shared" si="319"/>
        <v>40755</v>
      </c>
      <c r="G4997" s="7">
        <v>40746</v>
      </c>
      <c r="H4997" s="16">
        <v>34167.300000000003</v>
      </c>
      <c r="I4997" s="17">
        <f t="shared" si="320"/>
        <v>1.0253663915010487E-2</v>
      </c>
      <c r="J4997" s="18">
        <f t="shared" si="317"/>
        <v>0.13579249364239501</v>
      </c>
      <c r="K4997" s="139"/>
      <c r="M4997" s="93"/>
    </row>
    <row r="4998" spans="1:13">
      <c r="A4998" s="12">
        <f t="shared" si="318"/>
        <v>40755</v>
      </c>
      <c r="B4998" s="8">
        <v>40749</v>
      </c>
      <c r="C4998" s="3">
        <v>22.148</v>
      </c>
      <c r="D4998" s="143"/>
      <c r="F4998" s="11">
        <f t="shared" si="319"/>
        <v>40755</v>
      </c>
      <c r="G4998" s="7">
        <v>40749</v>
      </c>
      <c r="H4998" s="16">
        <v>33628.21</v>
      </c>
      <c r="I4998" s="17">
        <f t="shared" si="320"/>
        <v>-1.5903748274363645E-2</v>
      </c>
      <c r="J4998" s="18">
        <f t="shared" si="317"/>
        <v>0.13819856099258729</v>
      </c>
      <c r="K4998" s="139"/>
      <c r="M4998" s="93"/>
    </row>
    <row r="4999" spans="1:13">
      <c r="A4999" s="12">
        <f t="shared" si="318"/>
        <v>40755</v>
      </c>
      <c r="B4999" s="8">
        <v>40750</v>
      </c>
      <c r="C4999" s="3">
        <v>20.207000000000001</v>
      </c>
      <c r="D4999" s="143"/>
      <c r="F4999" s="11">
        <f t="shared" si="319"/>
        <v>40755</v>
      </c>
      <c r="G4999" s="7">
        <v>40750</v>
      </c>
      <c r="H4999" s="16">
        <v>33946.21</v>
      </c>
      <c r="I4999" s="17">
        <f t="shared" si="320"/>
        <v>9.4119149665311558E-3</v>
      </c>
      <c r="J4999" s="18">
        <f t="shared" si="317"/>
        <v>0.13912785722662491</v>
      </c>
      <c r="K4999" s="139"/>
      <c r="M4999" s="93"/>
    </row>
    <row r="5000" spans="1:13">
      <c r="A5000" s="12">
        <f t="shared" si="318"/>
        <v>40755</v>
      </c>
      <c r="B5000" s="8">
        <v>40751</v>
      </c>
      <c r="C5000" s="3">
        <v>21.896000000000001</v>
      </c>
      <c r="D5000" s="143"/>
      <c r="F5000" s="11">
        <f t="shared" si="319"/>
        <v>40755</v>
      </c>
      <c r="G5000" s="7">
        <v>40751</v>
      </c>
      <c r="H5000" s="16">
        <v>33683.24</v>
      </c>
      <c r="I5000" s="17">
        <f t="shared" si="320"/>
        <v>-7.7768287438972922E-3</v>
      </c>
      <c r="J5000" s="18">
        <f t="shared" si="317"/>
        <v>0.13967454824327399</v>
      </c>
      <c r="K5000" s="139"/>
      <c r="M5000" s="93"/>
    </row>
    <row r="5001" spans="1:13">
      <c r="A5001" s="12">
        <f t="shared" si="318"/>
        <v>40755</v>
      </c>
      <c r="B5001" s="8">
        <v>40752</v>
      </c>
      <c r="C5001" s="3">
        <v>22.988</v>
      </c>
      <c r="D5001" s="143"/>
      <c r="F5001" s="11">
        <f t="shared" si="319"/>
        <v>40755</v>
      </c>
      <c r="G5001" s="7">
        <v>40752</v>
      </c>
      <c r="H5001" s="16">
        <v>33137.01</v>
      </c>
      <c r="I5001" s="17">
        <f t="shared" si="320"/>
        <v>-1.6349599639249993E-2</v>
      </c>
      <c r="J5001" s="18">
        <f t="shared" si="317"/>
        <v>0.14116925182311352</v>
      </c>
      <c r="K5001" s="139"/>
      <c r="M5001" s="93"/>
    </row>
    <row r="5002" spans="1:13">
      <c r="A5002" s="12">
        <f t="shared" si="318"/>
        <v>40755</v>
      </c>
      <c r="B5002" s="8">
        <v>40753</v>
      </c>
      <c r="C5002" s="3">
        <v>26.312000000000001</v>
      </c>
      <c r="D5002" s="143"/>
      <c r="F5002" s="11">
        <f t="shared" si="319"/>
        <v>40755</v>
      </c>
      <c r="G5002" s="7">
        <v>40753</v>
      </c>
      <c r="H5002" s="16">
        <v>32843.589999999997</v>
      </c>
      <c r="I5002" s="17">
        <f t="shared" si="320"/>
        <v>-8.8941881184844713E-3</v>
      </c>
      <c r="J5002" s="18">
        <f t="shared" si="317"/>
        <v>0.14088597326610885</v>
      </c>
      <c r="K5002" s="139"/>
      <c r="M5002" s="93"/>
    </row>
    <row r="5003" spans="1:13">
      <c r="A5003" s="12">
        <f t="shared" si="318"/>
        <v>40786</v>
      </c>
      <c r="B5003" s="8">
        <v>40756</v>
      </c>
      <c r="C5003" s="3">
        <v>23.678000000000001</v>
      </c>
      <c r="D5003" s="143"/>
      <c r="F5003" s="11">
        <f t="shared" si="319"/>
        <v>40786</v>
      </c>
      <c r="G5003" s="7">
        <v>40756</v>
      </c>
      <c r="H5003" s="16">
        <v>33386.67</v>
      </c>
      <c r="I5003" s="17">
        <f t="shared" si="320"/>
        <v>1.6400122009474688E-2</v>
      </c>
      <c r="J5003" s="18">
        <f t="shared" si="317"/>
        <v>0.14373925002957036</v>
      </c>
      <c r="K5003" s="139"/>
      <c r="M5003" s="93"/>
    </row>
    <row r="5004" spans="1:13">
      <c r="A5004" s="12">
        <f t="shared" si="318"/>
        <v>40786</v>
      </c>
      <c r="B5004" s="8">
        <v>40757</v>
      </c>
      <c r="C5004" s="3">
        <v>23.722999999999999</v>
      </c>
      <c r="D5004" s="143"/>
      <c r="F5004" s="11">
        <f t="shared" si="319"/>
        <v>40786</v>
      </c>
      <c r="G5004" s="7">
        <v>40757</v>
      </c>
      <c r="H5004" s="16">
        <v>32912.300000000003</v>
      </c>
      <c r="I5004" s="17">
        <f t="shared" si="320"/>
        <v>-1.4310270438536683E-2</v>
      </c>
      <c r="J5004" s="18">
        <f t="shared" si="317"/>
        <v>0.14530032931005143</v>
      </c>
      <c r="K5004" s="139"/>
      <c r="M5004" s="93"/>
    </row>
    <row r="5005" spans="1:13">
      <c r="A5005" s="12">
        <f t="shared" si="318"/>
        <v>40786</v>
      </c>
      <c r="B5005" s="8">
        <v>40758</v>
      </c>
      <c r="C5005" s="3">
        <v>27.234999999999999</v>
      </c>
      <c r="D5005" s="143"/>
      <c r="F5005" s="11">
        <f t="shared" si="319"/>
        <v>40786</v>
      </c>
      <c r="G5005" s="7">
        <v>40758</v>
      </c>
      <c r="H5005" s="16">
        <v>32164.11</v>
      </c>
      <c r="I5005" s="17">
        <f t="shared" si="320"/>
        <v>-2.2995213432697857E-2</v>
      </c>
      <c r="J5005" s="18">
        <f t="shared" si="317"/>
        <v>0.14794657910353015</v>
      </c>
      <c r="K5005" s="139"/>
      <c r="M5005" s="93"/>
    </row>
    <row r="5006" spans="1:13">
      <c r="A5006" s="12">
        <f t="shared" si="318"/>
        <v>40786</v>
      </c>
      <c r="B5006" s="8">
        <v>40759</v>
      </c>
      <c r="C5006" s="3">
        <v>27.143000000000001</v>
      </c>
      <c r="D5006" s="143"/>
      <c r="F5006" s="11">
        <f t="shared" si="319"/>
        <v>40786</v>
      </c>
      <c r="G5006" s="7">
        <v>40759</v>
      </c>
      <c r="H5006" s="16">
        <v>31747.759999999998</v>
      </c>
      <c r="I5006" s="17">
        <f t="shared" si="320"/>
        <v>-1.3029062983948125E-2</v>
      </c>
      <c r="J5006" s="18">
        <f t="shared" si="317"/>
        <v>0.14908213744723253</v>
      </c>
      <c r="K5006" s="139"/>
      <c r="M5006" s="93"/>
    </row>
    <row r="5007" spans="1:13">
      <c r="A5007" s="12">
        <f t="shared" si="318"/>
        <v>40786</v>
      </c>
      <c r="B5007" s="8">
        <v>40760</v>
      </c>
      <c r="C5007" s="3">
        <v>32.867000000000004</v>
      </c>
      <c r="D5007" s="143"/>
      <c r="F5007" s="11">
        <f t="shared" si="319"/>
        <v>40786</v>
      </c>
      <c r="G5007" s="7">
        <v>40760</v>
      </c>
      <c r="H5007" s="16">
        <v>30475.599999999999</v>
      </c>
      <c r="I5007" s="17">
        <f t="shared" si="320"/>
        <v>-4.0895808226149848E-2</v>
      </c>
      <c r="J5007" s="18">
        <f t="shared" si="317"/>
        <v>0.16277847953275268</v>
      </c>
      <c r="K5007" s="139"/>
      <c r="M5007" s="93"/>
    </row>
    <row r="5008" spans="1:13">
      <c r="A5008" s="12">
        <f t="shared" si="318"/>
        <v>40786</v>
      </c>
      <c r="B5008" s="8">
        <v>40763</v>
      </c>
      <c r="C5008" s="3">
        <v>41.064999999999998</v>
      </c>
      <c r="D5008" s="143"/>
      <c r="F5008" s="11">
        <f t="shared" si="319"/>
        <v>40786</v>
      </c>
      <c r="G5008" s="7">
        <v>40763</v>
      </c>
      <c r="H5008" s="16">
        <v>29588.07</v>
      </c>
      <c r="I5008" s="17">
        <f t="shared" si="320"/>
        <v>-2.9555123895791399E-2</v>
      </c>
      <c r="J5008" s="18">
        <f t="shared" si="317"/>
        <v>0.16882605645126714</v>
      </c>
      <c r="K5008" s="139"/>
      <c r="M5008" s="93"/>
    </row>
    <row r="5009" spans="1:13">
      <c r="A5009" s="12">
        <f t="shared" si="318"/>
        <v>40786</v>
      </c>
      <c r="B5009" s="8">
        <v>40764</v>
      </c>
      <c r="C5009" s="3">
        <v>44.585000000000001</v>
      </c>
      <c r="D5009" s="143"/>
      <c r="F5009" s="11">
        <f t="shared" si="319"/>
        <v>40786</v>
      </c>
      <c r="G5009" s="7">
        <v>40764</v>
      </c>
      <c r="H5009" s="16">
        <v>29949.7</v>
      </c>
      <c r="I5009" s="17">
        <f t="shared" si="320"/>
        <v>1.2148068269994804E-2</v>
      </c>
      <c r="J5009" s="18">
        <f t="shared" si="317"/>
        <v>0.17033799382567921</v>
      </c>
      <c r="K5009" s="139"/>
      <c r="M5009" s="93"/>
    </row>
    <row r="5010" spans="1:13">
      <c r="A5010" s="12">
        <f t="shared" si="318"/>
        <v>40786</v>
      </c>
      <c r="B5010" s="8">
        <v>40765</v>
      </c>
      <c r="C5010" s="3">
        <v>36.902999999999999</v>
      </c>
      <c r="D5010" s="143"/>
      <c r="F5010" s="11">
        <f t="shared" si="319"/>
        <v>40786</v>
      </c>
      <c r="G5010" s="7">
        <v>40765</v>
      </c>
      <c r="H5010" s="16">
        <v>30771.759999999998</v>
      </c>
      <c r="I5010" s="17">
        <f t="shared" si="320"/>
        <v>2.7078078451410279E-2</v>
      </c>
      <c r="J5010" s="18">
        <f t="shared" si="317"/>
        <v>0.17702137984763375</v>
      </c>
      <c r="K5010" s="139"/>
      <c r="M5010" s="93"/>
    </row>
    <row r="5011" spans="1:13">
      <c r="A5011" s="12">
        <f t="shared" si="318"/>
        <v>40786</v>
      </c>
      <c r="B5011" s="8">
        <v>40766</v>
      </c>
      <c r="C5011" s="3">
        <v>39.756</v>
      </c>
      <c r="D5011" s="143"/>
      <c r="F5011" s="11">
        <f t="shared" si="319"/>
        <v>40786</v>
      </c>
      <c r="G5011" s="7">
        <v>40766</v>
      </c>
      <c r="H5011" s="16">
        <v>30768.98</v>
      </c>
      <c r="I5011" s="17">
        <f t="shared" si="320"/>
        <v>-9.0346654976566776E-5</v>
      </c>
      <c r="J5011" s="18">
        <f t="shared" si="317"/>
        <v>0.17704029223751297</v>
      </c>
      <c r="K5011" s="139"/>
      <c r="M5011" s="93"/>
    </row>
    <row r="5012" spans="1:13">
      <c r="A5012" s="12">
        <f t="shared" si="318"/>
        <v>40786</v>
      </c>
      <c r="B5012" s="8">
        <v>40767</v>
      </c>
      <c r="C5012" s="3">
        <v>36.442</v>
      </c>
      <c r="D5012" s="143"/>
      <c r="F5012" s="11">
        <f t="shared" si="319"/>
        <v>40786</v>
      </c>
      <c r="G5012" s="7">
        <v>40767</v>
      </c>
      <c r="H5012" s="16">
        <v>31006.98</v>
      </c>
      <c r="I5012" s="17">
        <f t="shared" si="320"/>
        <v>7.7053008172360653E-3</v>
      </c>
      <c r="J5012" s="18">
        <f t="shared" si="317"/>
        <v>0.17720001690858453</v>
      </c>
      <c r="K5012" s="139"/>
      <c r="M5012" s="93"/>
    </row>
    <row r="5013" spans="1:13">
      <c r="A5013" s="12">
        <f t="shared" si="318"/>
        <v>40786</v>
      </c>
      <c r="B5013" s="8">
        <v>40770</v>
      </c>
      <c r="C5013" s="3">
        <v>32.856000000000002</v>
      </c>
      <c r="D5013" s="143"/>
      <c r="F5013" s="11">
        <f t="shared" si="319"/>
        <v>40786</v>
      </c>
      <c r="G5013" s="7">
        <v>40770</v>
      </c>
      <c r="H5013" s="16">
        <v>31922.43</v>
      </c>
      <c r="I5013" s="17">
        <f t="shared" si="320"/>
        <v>2.9096557073111574E-2</v>
      </c>
      <c r="J5013" s="18">
        <f t="shared" si="317"/>
        <v>0.18411058750839246</v>
      </c>
      <c r="K5013" s="139"/>
      <c r="M5013" s="93"/>
    </row>
    <row r="5014" spans="1:13">
      <c r="A5014" s="12">
        <f t="shared" si="318"/>
        <v>40786</v>
      </c>
      <c r="B5014" s="8">
        <v>40771</v>
      </c>
      <c r="C5014" s="3">
        <v>31.346</v>
      </c>
      <c r="D5014" s="143"/>
      <c r="F5014" s="11">
        <f t="shared" si="319"/>
        <v>40786</v>
      </c>
      <c r="G5014" s="7">
        <v>40771</v>
      </c>
      <c r="H5014" s="16">
        <v>31658.43</v>
      </c>
      <c r="I5014" s="17">
        <f t="shared" si="320"/>
        <v>-8.3044336675490941E-3</v>
      </c>
      <c r="J5014" s="18">
        <f t="shared" si="317"/>
        <v>0.18312410775929072</v>
      </c>
      <c r="K5014" s="139"/>
      <c r="M5014" s="93"/>
    </row>
    <row r="5015" spans="1:13">
      <c r="A5015" s="12">
        <f t="shared" si="318"/>
        <v>40786</v>
      </c>
      <c r="B5015" s="8">
        <v>40772</v>
      </c>
      <c r="C5015" s="3">
        <v>28.323</v>
      </c>
      <c r="D5015" s="143"/>
      <c r="F5015" s="11">
        <f t="shared" si="319"/>
        <v>40786</v>
      </c>
      <c r="G5015" s="7">
        <v>40772</v>
      </c>
      <c r="H5015" s="16">
        <v>32082.48</v>
      </c>
      <c r="I5015" s="17">
        <f t="shared" si="320"/>
        <v>1.3305622907437047E-2</v>
      </c>
      <c r="J5015" s="18">
        <f t="shared" si="317"/>
        <v>0.18467054765577084</v>
      </c>
      <c r="K5015" s="139"/>
      <c r="M5015" s="93"/>
    </row>
    <row r="5016" spans="1:13">
      <c r="A5016" s="12">
        <f t="shared" si="318"/>
        <v>40786</v>
      </c>
      <c r="B5016" s="8">
        <v>40773</v>
      </c>
      <c r="C5016" s="3">
        <v>31.957999999999998</v>
      </c>
      <c r="D5016" s="143"/>
      <c r="F5016" s="11">
        <f t="shared" si="319"/>
        <v>40786</v>
      </c>
      <c r="G5016" s="7">
        <v>40773</v>
      </c>
      <c r="H5016" s="16">
        <v>31688.43</v>
      </c>
      <c r="I5016" s="17">
        <f t="shared" si="320"/>
        <v>-1.2358456710318069E-2</v>
      </c>
      <c r="J5016" s="18">
        <f t="shared" si="317"/>
        <v>0.18546454312393415</v>
      </c>
      <c r="K5016" s="139"/>
      <c r="M5016" s="93"/>
    </row>
    <row r="5017" spans="1:13">
      <c r="A5017" s="12">
        <f t="shared" si="318"/>
        <v>40786</v>
      </c>
      <c r="B5017" s="8">
        <v>40774</v>
      </c>
      <c r="C5017" s="3">
        <v>40.045999999999999</v>
      </c>
      <c r="D5017" s="143"/>
      <c r="F5017" s="11">
        <f t="shared" si="319"/>
        <v>40786</v>
      </c>
      <c r="G5017" s="7">
        <v>40774</v>
      </c>
      <c r="H5017" s="16">
        <v>30582.23</v>
      </c>
      <c r="I5017" s="17">
        <f t="shared" si="320"/>
        <v>-3.5532508711624326E-2</v>
      </c>
      <c r="J5017" s="18">
        <f t="shared" si="317"/>
        <v>0.19388443236058669</v>
      </c>
      <c r="K5017" s="139"/>
      <c r="M5017" s="93"/>
    </row>
    <row r="5018" spans="1:13">
      <c r="A5018" s="12">
        <f t="shared" si="318"/>
        <v>40786</v>
      </c>
      <c r="B5018" s="8">
        <v>40777</v>
      </c>
      <c r="C5018" s="3">
        <v>39.777000000000001</v>
      </c>
      <c r="D5018" s="143"/>
      <c r="F5018" s="11">
        <f t="shared" si="319"/>
        <v>40786</v>
      </c>
      <c r="G5018" s="7">
        <v>40777</v>
      </c>
      <c r="H5018" s="16">
        <v>30502.54</v>
      </c>
      <c r="I5018" s="17">
        <f t="shared" si="320"/>
        <v>-2.6091624871137607E-3</v>
      </c>
      <c r="J5018" s="18">
        <f t="shared" si="317"/>
        <v>0.19378658689197725</v>
      </c>
      <c r="K5018" s="139"/>
      <c r="M5018" s="93"/>
    </row>
    <row r="5019" spans="1:13">
      <c r="A5019" s="12">
        <f t="shared" si="318"/>
        <v>40786</v>
      </c>
      <c r="B5019" s="8">
        <v>40778</v>
      </c>
      <c r="C5019" s="3">
        <v>35.956000000000003</v>
      </c>
      <c r="D5019" s="143"/>
      <c r="F5019" s="11">
        <f t="shared" si="319"/>
        <v>40786</v>
      </c>
      <c r="G5019" s="7">
        <v>40778</v>
      </c>
      <c r="H5019" s="16">
        <v>31222.14</v>
      </c>
      <c r="I5019" s="17">
        <f t="shared" si="320"/>
        <v>2.331749970768851E-2</v>
      </c>
      <c r="J5019" s="18">
        <f t="shared" si="317"/>
        <v>0.19712579228752725</v>
      </c>
      <c r="K5019" s="139"/>
      <c r="M5019" s="93"/>
    </row>
    <row r="5020" spans="1:13">
      <c r="A5020" s="12">
        <f t="shared" si="318"/>
        <v>40786</v>
      </c>
      <c r="B5020" s="8">
        <v>40779</v>
      </c>
      <c r="C5020" s="3">
        <v>37.308</v>
      </c>
      <c r="D5020" s="143"/>
      <c r="F5020" s="11">
        <f t="shared" si="319"/>
        <v>40786</v>
      </c>
      <c r="G5020" s="7">
        <v>40779</v>
      </c>
      <c r="H5020" s="16">
        <v>31181.25</v>
      </c>
      <c r="I5020" s="17">
        <f t="shared" si="320"/>
        <v>-1.3105059148910464E-3</v>
      </c>
      <c r="J5020" s="18">
        <f t="shared" si="317"/>
        <v>0.19550866923735657</v>
      </c>
      <c r="K5020" s="139"/>
      <c r="M5020" s="93"/>
    </row>
    <row r="5021" spans="1:13">
      <c r="A5021" s="12">
        <f t="shared" si="318"/>
        <v>40786</v>
      </c>
      <c r="B5021" s="8">
        <v>40780</v>
      </c>
      <c r="C5021" s="3">
        <v>35.488</v>
      </c>
      <c r="D5021" s="143"/>
      <c r="F5021" s="11">
        <f t="shared" si="319"/>
        <v>40786</v>
      </c>
      <c r="G5021" s="7">
        <v>40780</v>
      </c>
      <c r="H5021" s="16">
        <v>31542.080000000002</v>
      </c>
      <c r="I5021" s="17">
        <f t="shared" si="320"/>
        <v>1.150557473574438E-2</v>
      </c>
      <c r="J5021" s="18">
        <f t="shared" ref="J5021:J5084" si="321">IF(ISNUMBER(I5021),STDEV(I4932:I5021)*SQRT(252),"")</f>
        <v>0.195556884802977</v>
      </c>
      <c r="K5021" s="139"/>
      <c r="M5021" s="93"/>
    </row>
    <row r="5022" spans="1:13">
      <c r="A5022" s="12">
        <f t="shared" si="318"/>
        <v>40786</v>
      </c>
      <c r="B5022" s="8">
        <v>40781</v>
      </c>
      <c r="C5022" s="3">
        <v>35.286999999999999</v>
      </c>
      <c r="D5022" s="143"/>
      <c r="F5022" s="11">
        <f t="shared" si="319"/>
        <v>40786</v>
      </c>
      <c r="G5022" s="7">
        <v>40781</v>
      </c>
      <c r="H5022" s="16">
        <v>31450.240000000002</v>
      </c>
      <c r="I5022" s="17">
        <f t="shared" si="320"/>
        <v>-2.9159130850501202E-3</v>
      </c>
      <c r="J5022" s="18">
        <f t="shared" si="321"/>
        <v>0.19555253775979139</v>
      </c>
      <c r="K5022" s="139"/>
      <c r="M5022" s="93"/>
    </row>
    <row r="5023" spans="1:13">
      <c r="A5023" s="12">
        <f t="shared" si="318"/>
        <v>40786</v>
      </c>
      <c r="B5023" s="8">
        <v>40784</v>
      </c>
      <c r="C5023" s="3">
        <v>33.522999999999996</v>
      </c>
      <c r="D5023" s="143"/>
      <c r="F5023" s="11">
        <f t="shared" si="319"/>
        <v>40786</v>
      </c>
      <c r="G5023" s="7">
        <v>40784</v>
      </c>
      <c r="H5023" s="16">
        <v>31962.01</v>
      </c>
      <c r="I5023" s="17">
        <f t="shared" si="320"/>
        <v>1.6141395756498266E-2</v>
      </c>
      <c r="J5023" s="18">
        <f t="shared" si="321"/>
        <v>0.19776987882262817</v>
      </c>
      <c r="K5023" s="139"/>
      <c r="M5023" s="93"/>
    </row>
    <row r="5024" spans="1:13">
      <c r="A5024" s="12">
        <f t="shared" si="318"/>
        <v>40786</v>
      </c>
      <c r="B5024" s="8">
        <v>40785</v>
      </c>
      <c r="C5024" s="3">
        <v>30.06</v>
      </c>
      <c r="D5024" s="143"/>
      <c r="F5024" s="11">
        <f t="shared" si="319"/>
        <v>40786</v>
      </c>
      <c r="G5024" s="7">
        <v>40785</v>
      </c>
      <c r="H5024" s="16">
        <v>32003.8</v>
      </c>
      <c r="I5024" s="17">
        <f t="shared" si="320"/>
        <v>1.3066357151003581E-3</v>
      </c>
      <c r="J5024" s="18">
        <f t="shared" si="321"/>
        <v>0.19780991823404084</v>
      </c>
      <c r="K5024" s="139"/>
      <c r="M5024" s="93"/>
    </row>
    <row r="5025" spans="1:13">
      <c r="A5025" s="12">
        <f t="shared" si="318"/>
        <v>40786</v>
      </c>
      <c r="B5025" s="8">
        <v>40786</v>
      </c>
      <c r="C5025" s="3">
        <v>30.553000000000001</v>
      </c>
      <c r="D5025" s="143"/>
      <c r="F5025" s="11">
        <f t="shared" si="319"/>
        <v>40786</v>
      </c>
      <c r="G5025" s="7">
        <v>40786</v>
      </c>
      <c r="H5025" s="16">
        <v>32219.84</v>
      </c>
      <c r="I5025" s="17">
        <f t="shared" si="320"/>
        <v>6.7277661272805564E-3</v>
      </c>
      <c r="J5025" s="18">
        <f t="shared" si="321"/>
        <v>0.19791398172068328</v>
      </c>
      <c r="K5025" s="139"/>
      <c r="M5025" s="93"/>
    </row>
    <row r="5026" spans="1:13">
      <c r="A5026" s="12">
        <f t="shared" si="318"/>
        <v>40816</v>
      </c>
      <c r="B5026" s="8">
        <v>40787</v>
      </c>
      <c r="C5026" s="3">
        <v>28.337</v>
      </c>
      <c r="D5026" s="143"/>
      <c r="F5026" s="11">
        <f t="shared" si="319"/>
        <v>40816</v>
      </c>
      <c r="G5026" s="7">
        <v>40787</v>
      </c>
      <c r="H5026" s="16">
        <v>32324.45</v>
      </c>
      <c r="I5026" s="17">
        <f t="shared" si="320"/>
        <v>3.2414979418769153E-3</v>
      </c>
      <c r="J5026" s="18">
        <f t="shared" si="321"/>
        <v>0.19804347816871945</v>
      </c>
      <c r="K5026" s="139"/>
      <c r="M5026" s="93"/>
    </row>
    <row r="5027" spans="1:13">
      <c r="A5027" s="12">
        <f t="shared" si="318"/>
        <v>40816</v>
      </c>
      <c r="B5027" s="8">
        <v>40788</v>
      </c>
      <c r="C5027" s="3">
        <v>30.800999999999998</v>
      </c>
      <c r="D5027" s="143"/>
      <c r="F5027" s="11">
        <f t="shared" si="319"/>
        <v>40816</v>
      </c>
      <c r="G5027" s="7">
        <v>40788</v>
      </c>
      <c r="H5027" s="16">
        <v>31851.26</v>
      </c>
      <c r="I5027" s="17">
        <f t="shared" si="320"/>
        <v>-1.4746968143421526E-2</v>
      </c>
      <c r="J5027" s="18">
        <f t="shared" si="321"/>
        <v>0.19876663197673555</v>
      </c>
      <c r="K5027" s="139"/>
      <c r="M5027" s="93"/>
    </row>
    <row r="5028" spans="1:13">
      <c r="A5028" s="12">
        <f t="shared" si="318"/>
        <v>40816</v>
      </c>
      <c r="B5028" s="8">
        <v>40791</v>
      </c>
      <c r="C5028" s="3">
        <v>35.231000000000002</v>
      </c>
      <c r="D5028" s="143"/>
      <c r="F5028" s="11">
        <f t="shared" si="319"/>
        <v>40816</v>
      </c>
      <c r="G5028" s="7">
        <v>40791</v>
      </c>
      <c r="H5028" s="16">
        <v>31167.34</v>
      </c>
      <c r="I5028" s="17">
        <f t="shared" si="320"/>
        <v>-2.1706190004001702E-2</v>
      </c>
      <c r="J5028" s="18">
        <f t="shared" si="321"/>
        <v>0.20167655910613641</v>
      </c>
      <c r="K5028" s="139"/>
      <c r="M5028" s="93"/>
    </row>
    <row r="5029" spans="1:13">
      <c r="A5029" s="12">
        <f t="shared" si="318"/>
        <v>40816</v>
      </c>
      <c r="B5029" s="8">
        <v>40792</v>
      </c>
      <c r="C5029" s="3">
        <v>38.012</v>
      </c>
      <c r="D5029" s="143"/>
      <c r="F5029" s="11">
        <f t="shared" si="319"/>
        <v>40816</v>
      </c>
      <c r="G5029" s="7">
        <v>40792</v>
      </c>
      <c r="H5029" s="16">
        <v>30669</v>
      </c>
      <c r="I5029" s="17">
        <f t="shared" si="320"/>
        <v>-1.6118379228250723E-2</v>
      </c>
      <c r="J5029" s="18">
        <f t="shared" si="321"/>
        <v>0.20283688266880381</v>
      </c>
      <c r="K5029" s="139"/>
      <c r="M5029" s="93"/>
    </row>
    <row r="5030" spans="1:13">
      <c r="A5030" s="12">
        <f t="shared" ref="A5030:A5093" si="322">EOMONTH(B5030,0)</f>
        <v>40816</v>
      </c>
      <c r="B5030" s="8">
        <v>40793</v>
      </c>
      <c r="C5030" s="3">
        <v>32.594999999999999</v>
      </c>
      <c r="D5030" s="143"/>
      <c r="F5030" s="11">
        <f t="shared" si="319"/>
        <v>40816</v>
      </c>
      <c r="G5030" s="7">
        <v>40793</v>
      </c>
      <c r="H5030" s="16">
        <v>31480.59</v>
      </c>
      <c r="I5030" s="17">
        <f t="shared" si="320"/>
        <v>2.6118792989035338E-2</v>
      </c>
      <c r="J5030" s="18">
        <f t="shared" si="321"/>
        <v>0.20760775149908667</v>
      </c>
      <c r="K5030" s="139"/>
      <c r="M5030" s="93"/>
    </row>
    <row r="5031" spans="1:13">
      <c r="A5031" s="12">
        <f t="shared" si="322"/>
        <v>40816</v>
      </c>
      <c r="B5031" s="8">
        <v>40794</v>
      </c>
      <c r="C5031" s="3">
        <v>34.409999999999997</v>
      </c>
      <c r="D5031" s="143"/>
      <c r="F5031" s="11">
        <f t="shared" si="319"/>
        <v>40816</v>
      </c>
      <c r="G5031" s="7">
        <v>40794</v>
      </c>
      <c r="H5031" s="16">
        <v>31519.33</v>
      </c>
      <c r="I5031" s="17">
        <f t="shared" si="320"/>
        <v>1.2298429865593107E-3</v>
      </c>
      <c r="J5031" s="18">
        <f t="shared" si="321"/>
        <v>0.20753896989400428</v>
      </c>
      <c r="K5031" s="139"/>
      <c r="M5031" s="93"/>
    </row>
    <row r="5032" spans="1:13">
      <c r="A5032" s="12">
        <f t="shared" si="322"/>
        <v>40816</v>
      </c>
      <c r="B5032" s="8">
        <v>40795</v>
      </c>
      <c r="C5032" s="3">
        <v>35.024000000000001</v>
      </c>
      <c r="D5032" s="143"/>
      <c r="F5032" s="11">
        <f t="shared" si="319"/>
        <v>40816</v>
      </c>
      <c r="G5032" s="7">
        <v>40795</v>
      </c>
      <c r="H5032" s="16">
        <v>31570.35</v>
      </c>
      <c r="I5032" s="17">
        <f t="shared" si="320"/>
        <v>1.6173805643652918E-3</v>
      </c>
      <c r="J5032" s="18">
        <f t="shared" si="321"/>
        <v>0.20758460292810027</v>
      </c>
      <c r="K5032" s="139"/>
      <c r="M5032" s="93"/>
    </row>
    <row r="5033" spans="1:13">
      <c r="A5033" s="12">
        <f t="shared" si="322"/>
        <v>40816</v>
      </c>
      <c r="B5033" s="8">
        <v>40798</v>
      </c>
      <c r="C5033" s="3">
        <v>41.76</v>
      </c>
      <c r="D5033" s="143"/>
      <c r="F5033" s="11">
        <f t="shared" si="319"/>
        <v>40816</v>
      </c>
      <c r="G5033" s="7">
        <v>40798</v>
      </c>
      <c r="H5033" s="16">
        <v>30428.34</v>
      </c>
      <c r="I5033" s="17">
        <f t="shared" si="320"/>
        <v>-3.6843977991560778E-2</v>
      </c>
      <c r="J5033" s="18">
        <f t="shared" si="321"/>
        <v>0.21587097676277406</v>
      </c>
      <c r="K5033" s="139"/>
      <c r="M5033" s="93"/>
    </row>
    <row r="5034" spans="1:13">
      <c r="A5034" s="12">
        <f t="shared" si="322"/>
        <v>40816</v>
      </c>
      <c r="B5034" s="8">
        <v>40799</v>
      </c>
      <c r="C5034" s="3">
        <v>37.088999999999999</v>
      </c>
      <c r="D5034" s="143"/>
      <c r="F5034" s="11">
        <f t="shared" si="319"/>
        <v>40816</v>
      </c>
      <c r="G5034" s="7">
        <v>40799</v>
      </c>
      <c r="H5034" s="16">
        <v>30688.71</v>
      </c>
      <c r="I5034" s="17">
        <f t="shared" si="320"/>
        <v>8.5204235212560445E-3</v>
      </c>
      <c r="J5034" s="18">
        <f t="shared" si="321"/>
        <v>0.21635808055195899</v>
      </c>
      <c r="K5034" s="139"/>
      <c r="M5034" s="93"/>
    </row>
    <row r="5035" spans="1:13">
      <c r="A5035" s="12">
        <f t="shared" si="322"/>
        <v>40816</v>
      </c>
      <c r="B5035" s="8">
        <v>40800</v>
      </c>
      <c r="C5035" s="3">
        <v>39.735999999999997</v>
      </c>
      <c r="D5035" s="143"/>
      <c r="F5035" s="11">
        <f t="shared" si="319"/>
        <v>40816</v>
      </c>
      <c r="G5035" s="7">
        <v>40800</v>
      </c>
      <c r="H5035" s="16">
        <v>30182.76</v>
      </c>
      <c r="I5035" s="17">
        <f t="shared" si="320"/>
        <v>-1.6623934062107191E-2</v>
      </c>
      <c r="J5035" s="18">
        <f t="shared" si="321"/>
        <v>0.2167369570273204</v>
      </c>
      <c r="K5035" s="139"/>
      <c r="M5035" s="93"/>
    </row>
    <row r="5036" spans="1:13">
      <c r="A5036" s="12">
        <f t="shared" si="322"/>
        <v>40816</v>
      </c>
      <c r="B5036" s="8">
        <v>40801</v>
      </c>
      <c r="C5036" s="3">
        <v>36.603000000000002</v>
      </c>
      <c r="D5036" s="143"/>
      <c r="F5036" s="11">
        <f t="shared" si="319"/>
        <v>40816</v>
      </c>
      <c r="G5036" s="7">
        <v>40801</v>
      </c>
      <c r="H5036" s="16">
        <v>30685.8</v>
      </c>
      <c r="I5036" s="17">
        <f t="shared" si="320"/>
        <v>1.6529106421049586E-2</v>
      </c>
      <c r="J5036" s="18">
        <f t="shared" si="321"/>
        <v>0.21744422992422807</v>
      </c>
      <c r="K5036" s="139"/>
      <c r="M5036" s="93"/>
    </row>
    <row r="5037" spans="1:13">
      <c r="A5037" s="12">
        <f t="shared" si="322"/>
        <v>40816</v>
      </c>
      <c r="B5037" s="8">
        <v>40802</v>
      </c>
      <c r="C5037" s="3">
        <v>32.103999999999999</v>
      </c>
      <c r="D5037" s="143"/>
      <c r="F5037" s="11">
        <f t="shared" si="319"/>
        <v>40816</v>
      </c>
      <c r="G5037" s="7">
        <v>40802</v>
      </c>
      <c r="H5037" s="16">
        <v>31275.96</v>
      </c>
      <c r="I5037" s="17">
        <f t="shared" si="320"/>
        <v>1.9049744453940039E-2</v>
      </c>
      <c r="J5037" s="18">
        <f t="shared" si="321"/>
        <v>0.21997664697823852</v>
      </c>
      <c r="K5037" s="139"/>
      <c r="M5037" s="93"/>
    </row>
    <row r="5038" spans="1:13">
      <c r="A5038" s="12">
        <f t="shared" si="322"/>
        <v>40816</v>
      </c>
      <c r="B5038" s="8">
        <v>40805</v>
      </c>
      <c r="C5038" s="3">
        <v>34.112000000000002</v>
      </c>
      <c r="D5038" s="143"/>
      <c r="F5038" s="11">
        <f t="shared" si="319"/>
        <v>40816</v>
      </c>
      <c r="G5038" s="7">
        <v>40805</v>
      </c>
      <c r="H5038" s="16">
        <v>30772.27</v>
      </c>
      <c r="I5038" s="17">
        <f t="shared" si="320"/>
        <v>-1.6235791557008199E-2</v>
      </c>
      <c r="J5038" s="18">
        <f t="shared" si="321"/>
        <v>0.220800578054928</v>
      </c>
      <c r="K5038" s="139"/>
      <c r="M5038" s="93"/>
    </row>
    <row r="5039" spans="1:13">
      <c r="A5039" s="12">
        <f t="shared" si="322"/>
        <v>40816</v>
      </c>
      <c r="B5039" s="8">
        <v>40806</v>
      </c>
      <c r="C5039" s="3">
        <v>35.765000000000001</v>
      </c>
      <c r="D5039" s="143"/>
      <c r="F5039" s="11">
        <f t="shared" si="319"/>
        <v>40816</v>
      </c>
      <c r="G5039" s="7">
        <v>40806</v>
      </c>
      <c r="H5039" s="16">
        <v>30463.16</v>
      </c>
      <c r="I5039" s="17">
        <f t="shared" si="320"/>
        <v>-1.0095875069129836E-2</v>
      </c>
      <c r="J5039" s="18">
        <f t="shared" si="321"/>
        <v>0.22081886303991891</v>
      </c>
      <c r="K5039" s="139"/>
      <c r="M5039" s="93"/>
    </row>
    <row r="5040" spans="1:13">
      <c r="A5040" s="12">
        <f t="shared" si="322"/>
        <v>40816</v>
      </c>
      <c r="B5040" s="8">
        <v>40807</v>
      </c>
      <c r="C5040" s="3">
        <v>34.414999999999999</v>
      </c>
      <c r="D5040" s="143"/>
      <c r="F5040" s="11">
        <f t="shared" si="319"/>
        <v>40816</v>
      </c>
      <c r="G5040" s="7">
        <v>40807</v>
      </c>
      <c r="H5040" s="16">
        <v>30697.05</v>
      </c>
      <c r="I5040" s="17">
        <f t="shared" si="320"/>
        <v>7.648474071497843E-3</v>
      </c>
      <c r="J5040" s="18">
        <f t="shared" si="321"/>
        <v>0.22126626861434598</v>
      </c>
      <c r="K5040" s="139"/>
      <c r="M5040" s="93"/>
    </row>
    <row r="5041" spans="1:13">
      <c r="A5041" s="12">
        <f t="shared" si="322"/>
        <v>40816</v>
      </c>
      <c r="B5041" s="8">
        <v>40808</v>
      </c>
      <c r="C5041" s="3">
        <v>37.115000000000002</v>
      </c>
      <c r="D5041" s="143"/>
      <c r="F5041" s="11">
        <f t="shared" si="319"/>
        <v>40816</v>
      </c>
      <c r="G5041" s="7">
        <v>40808</v>
      </c>
      <c r="H5041" s="16">
        <v>29893.24</v>
      </c>
      <c r="I5041" s="17">
        <f t="shared" si="320"/>
        <v>-2.6534190892273792E-2</v>
      </c>
      <c r="J5041" s="18">
        <f t="shared" si="321"/>
        <v>0.22382164385380091</v>
      </c>
      <c r="K5041" s="139"/>
      <c r="M5041" s="93"/>
    </row>
    <row r="5042" spans="1:13">
      <c r="A5042" s="12">
        <f t="shared" si="322"/>
        <v>40816</v>
      </c>
      <c r="B5042" s="8">
        <v>40809</v>
      </c>
      <c r="C5042" s="3">
        <v>40.506999999999998</v>
      </c>
      <c r="D5042" s="143"/>
      <c r="F5042" s="11">
        <f t="shared" si="319"/>
        <v>40816</v>
      </c>
      <c r="G5042" s="7">
        <v>40809</v>
      </c>
      <c r="H5042" s="16">
        <v>29427.26</v>
      </c>
      <c r="I5042" s="17">
        <f t="shared" si="320"/>
        <v>-1.5710912244103425E-2</v>
      </c>
      <c r="J5042" s="18">
        <f t="shared" si="321"/>
        <v>0.22496455984999808</v>
      </c>
      <c r="K5042" s="139"/>
      <c r="M5042" s="93"/>
    </row>
    <row r="5043" spans="1:13">
      <c r="A5043" s="12">
        <f t="shared" si="322"/>
        <v>40816</v>
      </c>
      <c r="B5043" s="8">
        <v>40812</v>
      </c>
      <c r="C5043" s="3">
        <v>42.728000000000002</v>
      </c>
      <c r="D5043" s="143"/>
      <c r="F5043" s="11">
        <f t="shared" si="319"/>
        <v>40816</v>
      </c>
      <c r="G5043" s="7">
        <v>40812</v>
      </c>
      <c r="H5043" s="16">
        <v>29146.71</v>
      </c>
      <c r="I5043" s="17">
        <f t="shared" si="320"/>
        <v>-9.5794137016783649E-3</v>
      </c>
      <c r="J5043" s="18">
        <f t="shared" si="321"/>
        <v>0.22350388829151127</v>
      </c>
      <c r="K5043" s="139"/>
      <c r="M5043" s="93"/>
    </row>
    <row r="5044" spans="1:13">
      <c r="A5044" s="12">
        <f t="shared" si="322"/>
        <v>40816</v>
      </c>
      <c r="B5044" s="8">
        <v>40813</v>
      </c>
      <c r="C5044" s="3">
        <v>38.274000000000001</v>
      </c>
      <c r="D5044" s="143"/>
      <c r="F5044" s="11">
        <f t="shared" si="319"/>
        <v>40816</v>
      </c>
      <c r="G5044" s="7">
        <v>40813</v>
      </c>
      <c r="H5044" s="16">
        <v>30209.85</v>
      </c>
      <c r="I5044" s="17">
        <f t="shared" si="320"/>
        <v>3.5825988210128272E-2</v>
      </c>
      <c r="J5044" s="18">
        <f t="shared" si="321"/>
        <v>0.23219818424093644</v>
      </c>
      <c r="K5044" s="139"/>
      <c r="M5044" s="93"/>
    </row>
    <row r="5045" spans="1:13">
      <c r="A5045" s="12">
        <f t="shared" si="322"/>
        <v>40816</v>
      </c>
      <c r="B5045" s="8">
        <v>40814</v>
      </c>
      <c r="C5045" s="3">
        <v>37.341999999999999</v>
      </c>
      <c r="D5045" s="143"/>
      <c r="F5045" s="11">
        <f t="shared" si="319"/>
        <v>40816</v>
      </c>
      <c r="G5045" s="7">
        <v>40814</v>
      </c>
      <c r="H5045" s="16">
        <v>30473.55</v>
      </c>
      <c r="I5045" s="17">
        <f t="shared" si="320"/>
        <v>8.6910641088219463E-3</v>
      </c>
      <c r="J5045" s="18">
        <f t="shared" si="321"/>
        <v>0.23237406622263759</v>
      </c>
      <c r="K5045" s="139"/>
      <c r="M5045" s="93"/>
    </row>
    <row r="5046" spans="1:13">
      <c r="A5046" s="12">
        <f t="shared" si="322"/>
        <v>40816</v>
      </c>
      <c r="B5046" s="8">
        <v>40815</v>
      </c>
      <c r="C5046" s="3">
        <v>39.262999999999998</v>
      </c>
      <c r="D5046" s="143"/>
      <c r="F5046" s="11">
        <f t="shared" si="319"/>
        <v>40816</v>
      </c>
      <c r="G5046" s="7">
        <v>40815</v>
      </c>
      <c r="H5046" s="16">
        <v>30238.77</v>
      </c>
      <c r="I5046" s="17">
        <f t="shared" si="320"/>
        <v>-7.7342183708551697E-3</v>
      </c>
      <c r="J5046" s="18">
        <f t="shared" si="321"/>
        <v>0.23065650915341687</v>
      </c>
      <c r="K5046" s="139"/>
      <c r="M5046" s="93"/>
    </row>
    <row r="5047" spans="1:13">
      <c r="A5047" s="12">
        <f t="shared" si="322"/>
        <v>40816</v>
      </c>
      <c r="B5047" s="8">
        <v>40816</v>
      </c>
      <c r="C5047" s="3">
        <v>39.185000000000002</v>
      </c>
      <c r="D5047" s="143"/>
      <c r="F5047" s="11">
        <f t="shared" si="319"/>
        <v>40816</v>
      </c>
      <c r="G5047" s="7">
        <v>40816</v>
      </c>
      <c r="H5047" s="16">
        <v>30241.41</v>
      </c>
      <c r="I5047" s="17">
        <f t="shared" si="320"/>
        <v>8.7301327531590198E-5</v>
      </c>
      <c r="J5047" s="18">
        <f t="shared" si="321"/>
        <v>0.23041591338961878</v>
      </c>
      <c r="K5047" s="139"/>
      <c r="M5047" s="93"/>
    </row>
    <row r="5048" spans="1:13">
      <c r="A5048" s="12">
        <f t="shared" si="322"/>
        <v>40847</v>
      </c>
      <c r="B5048" s="8">
        <v>40819</v>
      </c>
      <c r="C5048" s="3">
        <v>43.127000000000002</v>
      </c>
      <c r="D5048" s="143"/>
      <c r="F5048" s="11">
        <f t="shared" si="319"/>
        <v>40847</v>
      </c>
      <c r="G5048" s="7">
        <v>40819</v>
      </c>
      <c r="H5048" s="16">
        <v>29401.66</v>
      </c>
      <c r="I5048" s="17">
        <f t="shared" si="320"/>
        <v>-2.8161041872737047E-2</v>
      </c>
      <c r="J5048" s="18">
        <f t="shared" si="321"/>
        <v>0.23467382273718548</v>
      </c>
      <c r="K5048" s="139"/>
      <c r="M5048" s="93"/>
    </row>
    <row r="5049" spans="1:13">
      <c r="A5049" s="12">
        <f t="shared" si="322"/>
        <v>40847</v>
      </c>
      <c r="B5049" s="8">
        <v>40820</v>
      </c>
      <c r="C5049" s="3">
        <v>42.972999999999999</v>
      </c>
      <c r="D5049" s="143"/>
      <c r="F5049" s="11">
        <f t="shared" si="319"/>
        <v>40847</v>
      </c>
      <c r="G5049" s="7">
        <v>40820</v>
      </c>
      <c r="H5049" s="16">
        <v>29216.13</v>
      </c>
      <c r="I5049" s="17">
        <f t="shared" si="320"/>
        <v>-6.3301813164112373E-3</v>
      </c>
      <c r="J5049" s="18">
        <f t="shared" si="321"/>
        <v>0.23410875708364648</v>
      </c>
      <c r="K5049" s="139"/>
      <c r="M5049" s="93"/>
    </row>
    <row r="5050" spans="1:13">
      <c r="A5050" s="12">
        <f t="shared" si="322"/>
        <v>40847</v>
      </c>
      <c r="B5050" s="8">
        <v>40821</v>
      </c>
      <c r="C5050" s="3">
        <v>45.929000000000002</v>
      </c>
      <c r="D5050" s="143"/>
      <c r="F5050" s="11">
        <f t="shared" si="319"/>
        <v>40847</v>
      </c>
      <c r="G5050" s="7">
        <v>40821</v>
      </c>
      <c r="H5050" s="16">
        <v>29623.38</v>
      </c>
      <c r="I5050" s="17">
        <f t="shared" si="320"/>
        <v>1.3842960396485157E-2</v>
      </c>
      <c r="J5050" s="18">
        <f t="shared" si="321"/>
        <v>0.23558106405615167</v>
      </c>
      <c r="K5050" s="139"/>
      <c r="M5050" s="93"/>
    </row>
    <row r="5051" spans="1:13">
      <c r="A5051" s="12">
        <f t="shared" si="322"/>
        <v>40847</v>
      </c>
      <c r="B5051" s="8">
        <v>40822</v>
      </c>
      <c r="C5051" s="3">
        <v>36.49</v>
      </c>
      <c r="D5051" s="143"/>
      <c r="F5051" s="11">
        <f t="shared" si="319"/>
        <v>40847</v>
      </c>
      <c r="G5051" s="7">
        <v>40822</v>
      </c>
      <c r="H5051" s="16">
        <v>30708.22</v>
      </c>
      <c r="I5051" s="17">
        <f t="shared" si="320"/>
        <v>3.5966456781068142E-2</v>
      </c>
      <c r="J5051" s="18">
        <f t="shared" si="321"/>
        <v>0.24155043993336386</v>
      </c>
      <c r="K5051" s="139"/>
      <c r="M5051" s="93"/>
    </row>
    <row r="5052" spans="1:13">
      <c r="A5052" s="12">
        <f t="shared" si="322"/>
        <v>40847</v>
      </c>
      <c r="B5052" s="8">
        <v>40823</v>
      </c>
      <c r="C5052" s="3">
        <v>37.884999999999998</v>
      </c>
      <c r="D5052" s="143"/>
      <c r="F5052" s="11">
        <f t="shared" si="319"/>
        <v>40847</v>
      </c>
      <c r="G5052" s="7">
        <v>40823</v>
      </c>
      <c r="H5052" s="16">
        <v>31406.66</v>
      </c>
      <c r="I5052" s="17">
        <f t="shared" si="320"/>
        <v>2.2489601137745504E-2</v>
      </c>
      <c r="J5052" s="18">
        <f t="shared" si="321"/>
        <v>0.24472580019583939</v>
      </c>
      <c r="K5052" s="139"/>
      <c r="M5052" s="93"/>
    </row>
    <row r="5053" spans="1:13">
      <c r="A5053" s="12">
        <f t="shared" si="322"/>
        <v>40847</v>
      </c>
      <c r="B5053" s="8">
        <v>40826</v>
      </c>
      <c r="C5053" s="3">
        <v>33.405000000000001</v>
      </c>
      <c r="D5053" s="143"/>
      <c r="F5053" s="11">
        <f t="shared" si="319"/>
        <v>40847</v>
      </c>
      <c r="G5053" s="7">
        <v>40826</v>
      </c>
      <c r="H5053" s="16">
        <v>31697.93</v>
      </c>
      <c r="I5053" s="17">
        <f t="shared" si="320"/>
        <v>9.231406731969545E-3</v>
      </c>
      <c r="J5053" s="18">
        <f t="shared" si="321"/>
        <v>0.24527606463214616</v>
      </c>
      <c r="K5053" s="139"/>
      <c r="M5053" s="93"/>
    </row>
    <row r="5054" spans="1:13">
      <c r="A5054" s="12">
        <f t="shared" si="322"/>
        <v>40847</v>
      </c>
      <c r="B5054" s="8">
        <v>40827</v>
      </c>
      <c r="C5054" s="3">
        <v>32.680999999999997</v>
      </c>
      <c r="D5054" s="143"/>
      <c r="F5054" s="11">
        <f t="shared" si="319"/>
        <v>40847</v>
      </c>
      <c r="G5054" s="7">
        <v>40827</v>
      </c>
      <c r="H5054" s="16">
        <v>31897.63</v>
      </c>
      <c r="I5054" s="17">
        <f t="shared" si="320"/>
        <v>6.2803332933915722E-3</v>
      </c>
      <c r="J5054" s="18">
        <f t="shared" si="321"/>
        <v>0.24555662287624719</v>
      </c>
      <c r="K5054" s="139"/>
      <c r="M5054" s="93"/>
    </row>
    <row r="5055" spans="1:13">
      <c r="A5055" s="12">
        <f t="shared" si="322"/>
        <v>40847</v>
      </c>
      <c r="B5055" s="8">
        <v>40828</v>
      </c>
      <c r="C5055" s="3">
        <v>31.454000000000001</v>
      </c>
      <c r="D5055" s="143"/>
      <c r="F5055" s="11">
        <f t="shared" si="319"/>
        <v>40847</v>
      </c>
      <c r="G5055" s="7">
        <v>40828</v>
      </c>
      <c r="H5055" s="16">
        <v>31721.07</v>
      </c>
      <c r="I5055" s="17">
        <f t="shared" si="320"/>
        <v>-5.5505835014711151E-3</v>
      </c>
      <c r="J5055" s="18">
        <f t="shared" si="321"/>
        <v>0.24549802977320448</v>
      </c>
      <c r="K5055" s="139"/>
      <c r="M5055" s="93"/>
    </row>
    <row r="5056" spans="1:13">
      <c r="A5056" s="12">
        <f t="shared" si="322"/>
        <v>40847</v>
      </c>
      <c r="B5056" s="8">
        <v>40829</v>
      </c>
      <c r="C5056" s="3">
        <v>30.588000000000001</v>
      </c>
      <c r="D5056" s="143"/>
      <c r="F5056" s="11">
        <f t="shared" si="319"/>
        <v>40847</v>
      </c>
      <c r="G5056" s="7">
        <v>40829</v>
      </c>
      <c r="H5056" s="16">
        <v>32025.93</v>
      </c>
      <c r="I5056" s="17">
        <f t="shared" si="320"/>
        <v>9.5647583153014772E-3</v>
      </c>
      <c r="J5056" s="18">
        <f t="shared" si="321"/>
        <v>0.24602252539029767</v>
      </c>
      <c r="K5056" s="139"/>
      <c r="M5056" s="93"/>
    </row>
    <row r="5057" spans="1:13">
      <c r="A5057" s="12">
        <f t="shared" si="322"/>
        <v>40847</v>
      </c>
      <c r="B5057" s="8">
        <v>40830</v>
      </c>
      <c r="C5057" s="3">
        <v>30.21</v>
      </c>
      <c r="D5057" s="143"/>
      <c r="F5057" s="11">
        <f t="shared" si="319"/>
        <v>40847</v>
      </c>
      <c r="G5057" s="7">
        <v>40830</v>
      </c>
      <c r="H5057" s="16">
        <v>31731.47</v>
      </c>
      <c r="I5057" s="17">
        <f t="shared" si="320"/>
        <v>-9.236954255979998E-3</v>
      </c>
      <c r="J5057" s="18">
        <f t="shared" si="321"/>
        <v>0.24638327002141344</v>
      </c>
      <c r="K5057" s="139"/>
      <c r="M5057" s="93"/>
    </row>
    <row r="5058" spans="1:13">
      <c r="A5058" s="12">
        <f t="shared" si="322"/>
        <v>40847</v>
      </c>
      <c r="B5058" s="8">
        <v>40833</v>
      </c>
      <c r="C5058" s="3">
        <v>29.617000000000001</v>
      </c>
      <c r="D5058" s="143"/>
      <c r="F5058" s="11">
        <f t="shared" si="319"/>
        <v>40847</v>
      </c>
      <c r="G5058" s="7">
        <v>40833</v>
      </c>
      <c r="H5058" s="16">
        <v>32256.81</v>
      </c>
      <c r="I5058" s="17">
        <f t="shared" si="320"/>
        <v>1.6420250822938135E-2</v>
      </c>
      <c r="J5058" s="18">
        <f t="shared" si="321"/>
        <v>0.24804251842526001</v>
      </c>
      <c r="K5058" s="139"/>
      <c r="M5058" s="93"/>
    </row>
    <row r="5059" spans="1:13">
      <c r="A5059" s="12">
        <f t="shared" si="322"/>
        <v>40847</v>
      </c>
      <c r="B5059" s="8">
        <v>40834</v>
      </c>
      <c r="C5059" s="3">
        <v>33.076999999999998</v>
      </c>
      <c r="D5059" s="143"/>
      <c r="F5059" s="11">
        <f t="shared" ref="F5059:F5122" si="323">EOMONTH(G5059,0)</f>
        <v>40847</v>
      </c>
      <c r="G5059" s="7">
        <v>40834</v>
      </c>
      <c r="H5059" s="16">
        <v>31591.03</v>
      </c>
      <c r="I5059" s="17">
        <f t="shared" si="320"/>
        <v>-2.0855964203473704E-2</v>
      </c>
      <c r="J5059" s="18">
        <f t="shared" si="321"/>
        <v>0.25018291488347982</v>
      </c>
      <c r="K5059" s="139"/>
      <c r="M5059" s="93"/>
    </row>
    <row r="5060" spans="1:13">
      <c r="A5060" s="12">
        <f t="shared" si="322"/>
        <v>40847</v>
      </c>
      <c r="B5060" s="8">
        <v>40835</v>
      </c>
      <c r="C5060" s="3">
        <v>30.561</v>
      </c>
      <c r="D5060" s="143"/>
      <c r="F5060" s="11">
        <f t="shared" si="323"/>
        <v>40847</v>
      </c>
      <c r="G5060" s="7">
        <v>40835</v>
      </c>
      <c r="H5060" s="16">
        <v>31791.39</v>
      </c>
      <c r="I5060" s="17">
        <f t="shared" ref="I5060:I5123" si="324">IF(AND(ISNUMBER(H5059),ISNUMBER(H5060)),LN(H5060/H5059)," ")</f>
        <v>6.3222788711925926E-3</v>
      </c>
      <c r="J5060" s="18">
        <f t="shared" si="321"/>
        <v>0.25040611822469527</v>
      </c>
      <c r="K5060" s="139"/>
      <c r="M5060" s="93"/>
    </row>
    <row r="5061" spans="1:13">
      <c r="A5061" s="12">
        <f t="shared" si="322"/>
        <v>40847</v>
      </c>
      <c r="B5061" s="8">
        <v>40836</v>
      </c>
      <c r="C5061" s="3">
        <v>34.72</v>
      </c>
      <c r="D5061" s="143"/>
      <c r="F5061" s="11">
        <f t="shared" si="323"/>
        <v>40847</v>
      </c>
      <c r="G5061" s="7">
        <v>40836</v>
      </c>
      <c r="H5061" s="16">
        <v>31273.49</v>
      </c>
      <c r="I5061" s="17">
        <f t="shared" si="324"/>
        <v>-1.6424724595982335E-2</v>
      </c>
      <c r="J5061" s="18">
        <f t="shared" si="321"/>
        <v>0.24986156008451221</v>
      </c>
      <c r="K5061" s="139"/>
      <c r="M5061" s="93"/>
    </row>
    <row r="5062" spans="1:13">
      <c r="A5062" s="12">
        <f t="shared" si="322"/>
        <v>40847</v>
      </c>
      <c r="B5062" s="8">
        <v>40837</v>
      </c>
      <c r="C5062" s="3">
        <v>32.525999999999996</v>
      </c>
      <c r="D5062" s="143"/>
      <c r="F5062" s="11">
        <f t="shared" si="323"/>
        <v>40847</v>
      </c>
      <c r="G5062" s="7">
        <v>40837</v>
      </c>
      <c r="H5062" s="16">
        <v>31250.43</v>
      </c>
      <c r="I5062" s="17">
        <f t="shared" si="324"/>
        <v>-7.3763772474917243E-4</v>
      </c>
      <c r="J5062" s="18">
        <f t="shared" si="321"/>
        <v>0.24984088148924649</v>
      </c>
      <c r="K5062" s="139"/>
      <c r="M5062" s="93"/>
    </row>
    <row r="5063" spans="1:13">
      <c r="A5063" s="12">
        <f t="shared" si="322"/>
        <v>40847</v>
      </c>
      <c r="B5063" s="8">
        <v>40840</v>
      </c>
      <c r="C5063" s="3">
        <v>29.518000000000001</v>
      </c>
      <c r="D5063" s="143"/>
      <c r="F5063" s="11">
        <f t="shared" si="323"/>
        <v>40847</v>
      </c>
      <c r="G5063" s="7">
        <v>40840</v>
      </c>
      <c r="H5063" s="16">
        <v>32103.22</v>
      </c>
      <c r="I5063" s="17">
        <f t="shared" si="324"/>
        <v>2.6923200543842632E-2</v>
      </c>
      <c r="J5063" s="18">
        <f t="shared" si="321"/>
        <v>0.25380834734171825</v>
      </c>
      <c r="K5063" s="139"/>
      <c r="M5063" s="93"/>
    </row>
    <row r="5064" spans="1:13">
      <c r="A5064" s="12">
        <f t="shared" si="322"/>
        <v>40847</v>
      </c>
      <c r="B5064" s="8">
        <v>40841</v>
      </c>
      <c r="C5064" s="3">
        <v>29.138000000000002</v>
      </c>
      <c r="D5064" s="143"/>
      <c r="F5064" s="11">
        <f t="shared" si="323"/>
        <v>40847</v>
      </c>
      <c r="G5064" s="7">
        <v>40841</v>
      </c>
      <c r="H5064" s="16">
        <v>31902.29</v>
      </c>
      <c r="I5064" s="17">
        <f t="shared" si="324"/>
        <v>-6.2785425834819154E-3</v>
      </c>
      <c r="J5064" s="18">
        <f t="shared" si="321"/>
        <v>0.25306858711580604</v>
      </c>
      <c r="K5064" s="139"/>
      <c r="M5064" s="93"/>
    </row>
    <row r="5065" spans="1:13">
      <c r="A5065" s="12">
        <f t="shared" si="322"/>
        <v>40847</v>
      </c>
      <c r="B5065" s="8">
        <v>40842</v>
      </c>
      <c r="C5065" s="3">
        <v>29.553999999999998</v>
      </c>
      <c r="D5065" s="143"/>
      <c r="F5065" s="11">
        <f t="shared" si="323"/>
        <v>40847</v>
      </c>
      <c r="G5065" s="7">
        <v>40842</v>
      </c>
      <c r="H5065" s="16">
        <v>32008.85</v>
      </c>
      <c r="I5065" s="17">
        <f t="shared" si="324"/>
        <v>3.334633015264649E-3</v>
      </c>
      <c r="J5065" s="18">
        <f t="shared" si="321"/>
        <v>0.252957676133298</v>
      </c>
      <c r="K5065" s="139"/>
      <c r="M5065" s="93"/>
    </row>
    <row r="5066" spans="1:13">
      <c r="A5066" s="12">
        <f t="shared" si="322"/>
        <v>40847</v>
      </c>
      <c r="B5066" s="8">
        <v>40843</v>
      </c>
      <c r="C5066" s="3">
        <v>30.978999999999999</v>
      </c>
      <c r="D5066" s="143"/>
      <c r="F5066" s="11">
        <f t="shared" si="323"/>
        <v>40847</v>
      </c>
      <c r="G5066" s="7">
        <v>40843</v>
      </c>
      <c r="H5066" s="16">
        <v>32809.839999999997</v>
      </c>
      <c r="I5066" s="17">
        <f t="shared" si="324"/>
        <v>2.4716043335728022E-2</v>
      </c>
      <c r="J5066" s="18">
        <f t="shared" si="321"/>
        <v>0.25620378697540941</v>
      </c>
      <c r="K5066" s="139"/>
      <c r="M5066" s="93"/>
    </row>
    <row r="5067" spans="1:13">
      <c r="A5067" s="12">
        <f t="shared" si="322"/>
        <v>40847</v>
      </c>
      <c r="B5067" s="8">
        <v>40844</v>
      </c>
      <c r="C5067" s="3">
        <v>25.785</v>
      </c>
      <c r="D5067" s="143"/>
      <c r="F5067" s="11">
        <f t="shared" si="323"/>
        <v>40847</v>
      </c>
      <c r="G5067" s="7">
        <v>40844</v>
      </c>
      <c r="H5067" s="16">
        <v>32848.67</v>
      </c>
      <c r="I5067" s="17">
        <f t="shared" si="324"/>
        <v>1.1827866494953352E-3</v>
      </c>
      <c r="J5067" s="18">
        <f t="shared" si="321"/>
        <v>0.25614788976827157</v>
      </c>
      <c r="K5067" s="139"/>
      <c r="M5067" s="93"/>
    </row>
    <row r="5068" spans="1:13">
      <c r="A5068" s="12">
        <f t="shared" si="322"/>
        <v>40847</v>
      </c>
      <c r="B5068" s="8">
        <v>40847</v>
      </c>
      <c r="C5068" s="3">
        <v>27.286000000000001</v>
      </c>
      <c r="D5068" s="143"/>
      <c r="F5068" s="11">
        <f t="shared" si="323"/>
        <v>40847</v>
      </c>
      <c r="G5068" s="7">
        <v>40847</v>
      </c>
      <c r="H5068" s="16">
        <v>32432.560000000001</v>
      </c>
      <c r="I5068" s="17">
        <f t="shared" si="324"/>
        <v>-1.2748400591126297E-2</v>
      </c>
      <c r="J5068" s="18">
        <f t="shared" si="321"/>
        <v>0.25644731816772864</v>
      </c>
      <c r="K5068" s="139"/>
      <c r="M5068" s="93"/>
    </row>
    <row r="5069" spans="1:13">
      <c r="A5069" s="12">
        <f t="shared" si="322"/>
        <v>40877</v>
      </c>
      <c r="B5069" s="8">
        <v>40848</v>
      </c>
      <c r="C5069" s="3">
        <v>30.135000000000002</v>
      </c>
      <c r="D5069" s="143"/>
      <c r="F5069" s="11">
        <f t="shared" si="323"/>
        <v>40877</v>
      </c>
      <c r="G5069" s="7">
        <v>40848</v>
      </c>
      <c r="H5069" s="16">
        <v>31941.51</v>
      </c>
      <c r="I5069" s="17">
        <f t="shared" si="324"/>
        <v>-1.5256438645312684E-2</v>
      </c>
      <c r="J5069" s="18">
        <f t="shared" si="321"/>
        <v>0.25762232140255276</v>
      </c>
      <c r="K5069" s="139"/>
      <c r="M5069" s="93"/>
    </row>
    <row r="5070" spans="1:13">
      <c r="A5070" s="12">
        <f t="shared" si="322"/>
        <v>40877</v>
      </c>
      <c r="B5070" s="8">
        <v>40849</v>
      </c>
      <c r="C5070" s="3">
        <v>31.757999999999999</v>
      </c>
      <c r="D5070" s="143"/>
      <c r="F5070" s="11">
        <f t="shared" si="323"/>
        <v>40877</v>
      </c>
      <c r="G5070" s="7">
        <v>40849</v>
      </c>
      <c r="H5070" s="16">
        <v>31579.35</v>
      </c>
      <c r="I5070" s="17">
        <f t="shared" si="324"/>
        <v>-1.140299184372705E-2</v>
      </c>
      <c r="J5070" s="18">
        <f t="shared" si="321"/>
        <v>0.2573463671013817</v>
      </c>
      <c r="K5070" s="139"/>
      <c r="M5070" s="93"/>
    </row>
    <row r="5071" spans="1:13">
      <c r="A5071" s="12">
        <f t="shared" si="322"/>
        <v>40877</v>
      </c>
      <c r="B5071" s="8">
        <v>40850</v>
      </c>
      <c r="C5071" s="3">
        <v>33.280999999999999</v>
      </c>
      <c r="D5071" s="143"/>
      <c r="F5071" s="11">
        <f t="shared" si="323"/>
        <v>40877</v>
      </c>
      <c r="G5071" s="7">
        <v>40850</v>
      </c>
      <c r="H5071" s="16">
        <v>31479.52</v>
      </c>
      <c r="I5071" s="17">
        <f t="shared" si="324"/>
        <v>-3.1662503118372706E-3</v>
      </c>
      <c r="J5071" s="18">
        <f t="shared" si="321"/>
        <v>0.25559126912517527</v>
      </c>
      <c r="K5071" s="139"/>
      <c r="M5071" s="93"/>
    </row>
    <row r="5072" spans="1:13">
      <c r="A5072" s="12">
        <f t="shared" si="322"/>
        <v>40877</v>
      </c>
      <c r="B5072" s="8">
        <v>40851</v>
      </c>
      <c r="C5072" s="3">
        <v>28.225000000000001</v>
      </c>
      <c r="D5072" s="143"/>
      <c r="F5072" s="11">
        <f t="shared" si="323"/>
        <v>40877</v>
      </c>
      <c r="G5072" s="7">
        <v>40851</v>
      </c>
      <c r="H5072" s="16">
        <v>32304.32</v>
      </c>
      <c r="I5072" s="17">
        <f t="shared" si="324"/>
        <v>2.5863791758837486E-2</v>
      </c>
      <c r="J5072" s="18">
        <f t="shared" si="321"/>
        <v>0.25943891239033506</v>
      </c>
      <c r="K5072" s="139"/>
      <c r="M5072" s="93"/>
    </row>
    <row r="5073" spans="1:13">
      <c r="A5073" s="12">
        <f t="shared" si="322"/>
        <v>40877</v>
      </c>
      <c r="B5073" s="8">
        <v>40854</v>
      </c>
      <c r="C5073" s="3">
        <v>28.353000000000002</v>
      </c>
      <c r="D5073" s="143"/>
      <c r="F5073" s="11">
        <f t="shared" si="323"/>
        <v>40877</v>
      </c>
      <c r="G5073" s="7">
        <v>40854</v>
      </c>
      <c r="H5073" s="16">
        <v>32332.49</v>
      </c>
      <c r="I5073" s="17">
        <f t="shared" si="324"/>
        <v>8.7163960546708696E-4</v>
      </c>
      <c r="J5073" s="18">
        <f t="shared" si="321"/>
        <v>0.25932184507692768</v>
      </c>
      <c r="K5073" s="139"/>
      <c r="M5073" s="93"/>
    </row>
    <row r="5074" spans="1:13">
      <c r="A5074" s="12">
        <f t="shared" si="322"/>
        <v>40877</v>
      </c>
      <c r="B5074" s="8">
        <v>40855</v>
      </c>
      <c r="C5074" s="3">
        <v>27.728000000000002</v>
      </c>
      <c r="D5074" s="143"/>
      <c r="F5074" s="11">
        <f t="shared" si="323"/>
        <v>40877</v>
      </c>
      <c r="G5074" s="7">
        <v>40855</v>
      </c>
      <c r="H5074" s="16">
        <v>32487.040000000001</v>
      </c>
      <c r="I5074" s="17">
        <f t="shared" si="324"/>
        <v>4.7686335544368241E-3</v>
      </c>
      <c r="J5074" s="18">
        <f t="shared" si="321"/>
        <v>0.25945325378325379</v>
      </c>
      <c r="K5074" s="139"/>
      <c r="M5074" s="93"/>
    </row>
    <row r="5075" spans="1:13">
      <c r="A5075" s="12">
        <f t="shared" si="322"/>
        <v>40877</v>
      </c>
      <c r="B5075" s="8">
        <v>40856</v>
      </c>
      <c r="C5075" s="3">
        <v>28.728000000000002</v>
      </c>
      <c r="D5075" s="143"/>
      <c r="F5075" s="11">
        <f t="shared" si="323"/>
        <v>40877</v>
      </c>
      <c r="G5075" s="7">
        <v>40856</v>
      </c>
      <c r="H5075" s="16">
        <v>32880.980000000003</v>
      </c>
      <c r="I5075" s="17">
        <f t="shared" si="324"/>
        <v>1.2053134521276983E-2</v>
      </c>
      <c r="J5075" s="18">
        <f t="shared" si="321"/>
        <v>0.26028608698282801</v>
      </c>
      <c r="K5075" s="139"/>
      <c r="M5075" s="93"/>
    </row>
    <row r="5076" spans="1:13">
      <c r="A5076" s="12">
        <f t="shared" si="322"/>
        <v>40877</v>
      </c>
      <c r="B5076" s="8">
        <v>40857</v>
      </c>
      <c r="C5076" s="3">
        <v>27.102</v>
      </c>
      <c r="D5076" s="143"/>
      <c r="F5076" s="11">
        <f t="shared" si="323"/>
        <v>40877</v>
      </c>
      <c r="G5076" s="7">
        <v>40857</v>
      </c>
      <c r="H5076" s="16">
        <v>32236.240000000002</v>
      </c>
      <c r="I5076" s="17">
        <f t="shared" si="324"/>
        <v>-1.9803089569613023E-2</v>
      </c>
      <c r="J5076" s="18">
        <f t="shared" si="321"/>
        <v>0.26229452464505115</v>
      </c>
      <c r="K5076" s="139"/>
      <c r="M5076" s="93"/>
    </row>
    <row r="5077" spans="1:13">
      <c r="A5077" s="12">
        <f t="shared" si="322"/>
        <v>40877</v>
      </c>
      <c r="B5077" s="8">
        <v>40858</v>
      </c>
      <c r="C5077" s="3">
        <v>30.209</v>
      </c>
      <c r="D5077" s="143"/>
      <c r="F5077" s="11">
        <f t="shared" si="323"/>
        <v>40877</v>
      </c>
      <c r="G5077" s="7">
        <v>40858</v>
      </c>
      <c r="H5077" s="16">
        <v>32636.34</v>
      </c>
      <c r="I5077" s="17">
        <f t="shared" si="324"/>
        <v>1.2335105928669158E-2</v>
      </c>
      <c r="J5077" s="18">
        <f t="shared" si="321"/>
        <v>0.26251784797572136</v>
      </c>
      <c r="K5077" s="139"/>
      <c r="M5077" s="93"/>
    </row>
    <row r="5078" spans="1:13">
      <c r="A5078" s="12">
        <f t="shared" si="322"/>
        <v>40877</v>
      </c>
      <c r="B5078" s="8">
        <v>40861</v>
      </c>
      <c r="C5078" s="3">
        <v>27.297000000000001</v>
      </c>
      <c r="D5078" s="143"/>
      <c r="F5078" s="11">
        <f t="shared" si="323"/>
        <v>40877</v>
      </c>
      <c r="G5078" s="7">
        <v>40861</v>
      </c>
      <c r="H5078" s="16">
        <v>32702.63</v>
      </c>
      <c r="I5078" s="17">
        <f t="shared" si="324"/>
        <v>2.0291113479324915E-3</v>
      </c>
      <c r="J5078" s="18">
        <f t="shared" si="321"/>
        <v>0.26133248157523081</v>
      </c>
      <c r="K5078" s="139"/>
      <c r="M5078" s="93"/>
    </row>
    <row r="5079" spans="1:13">
      <c r="A5079" s="12">
        <f t="shared" si="322"/>
        <v>40877</v>
      </c>
      <c r="B5079" s="8">
        <v>40862</v>
      </c>
      <c r="C5079" s="3">
        <v>28.725999999999999</v>
      </c>
      <c r="D5079" s="143"/>
      <c r="F5079" s="11">
        <f t="shared" si="323"/>
        <v>40877</v>
      </c>
      <c r="G5079" s="7">
        <v>40862</v>
      </c>
      <c r="H5079" s="16">
        <v>32556.81</v>
      </c>
      <c r="I5079" s="17">
        <f t="shared" si="324"/>
        <v>-4.4689394418938972E-3</v>
      </c>
      <c r="J5079" s="18">
        <f t="shared" si="321"/>
        <v>0.25949502782024486</v>
      </c>
      <c r="K5079" s="139"/>
      <c r="M5079" s="93"/>
    </row>
    <row r="5080" spans="1:13">
      <c r="A5080" s="12">
        <f t="shared" si="322"/>
        <v>40877</v>
      </c>
      <c r="B5080" s="8">
        <v>40863</v>
      </c>
      <c r="C5080" s="3">
        <v>29.122</v>
      </c>
      <c r="D5080" s="143"/>
      <c r="F5080" s="11">
        <f t="shared" si="323"/>
        <v>40877</v>
      </c>
      <c r="G5080" s="7">
        <v>40863</v>
      </c>
      <c r="H5080" s="16">
        <v>32267.3</v>
      </c>
      <c r="I5080" s="17">
        <f t="shared" si="324"/>
        <v>-8.9322298407348392E-3</v>
      </c>
      <c r="J5080" s="18">
        <f t="shared" si="321"/>
        <v>0.25978116303893622</v>
      </c>
      <c r="K5080" s="139"/>
      <c r="M5080" s="93"/>
    </row>
    <row r="5081" spans="1:13">
      <c r="A5081" s="12">
        <f t="shared" si="322"/>
        <v>40877</v>
      </c>
      <c r="B5081" s="8">
        <v>40864</v>
      </c>
      <c r="C5081" s="3">
        <v>29.335999999999999</v>
      </c>
      <c r="D5081" s="143"/>
      <c r="F5081" s="11">
        <f t="shared" si="323"/>
        <v>40877</v>
      </c>
      <c r="G5081" s="7">
        <v>40864</v>
      </c>
      <c r="H5081" s="16">
        <v>32355.77</v>
      </c>
      <c r="I5081" s="17">
        <f t="shared" si="324"/>
        <v>2.7380331906343724E-3</v>
      </c>
      <c r="J5081" s="18">
        <f t="shared" si="321"/>
        <v>0.25969994052826612</v>
      </c>
      <c r="K5081" s="139"/>
      <c r="M5081" s="93"/>
    </row>
    <row r="5082" spans="1:13">
      <c r="A5082" s="12">
        <f t="shared" si="322"/>
        <v>40877</v>
      </c>
      <c r="B5082" s="8">
        <v>40865</v>
      </c>
      <c r="C5082" s="3">
        <v>31.44</v>
      </c>
      <c r="D5082" s="143"/>
      <c r="F5082" s="11">
        <f t="shared" si="323"/>
        <v>40877</v>
      </c>
      <c r="G5082" s="7">
        <v>40865</v>
      </c>
      <c r="H5082" s="16">
        <v>31735.38</v>
      </c>
      <c r="I5082" s="17">
        <f t="shared" si="324"/>
        <v>-1.9360219863836112E-2</v>
      </c>
      <c r="J5082" s="18">
        <f t="shared" si="321"/>
        <v>0.26158530710679784</v>
      </c>
      <c r="K5082" s="139"/>
      <c r="M5082" s="93"/>
    </row>
    <row r="5083" spans="1:13">
      <c r="A5083" s="12">
        <f t="shared" si="322"/>
        <v>40877</v>
      </c>
      <c r="B5083" s="8">
        <v>40868</v>
      </c>
      <c r="C5083" s="3">
        <v>29.039000000000001</v>
      </c>
      <c r="D5083" s="143"/>
      <c r="F5083" s="11">
        <f t="shared" si="323"/>
        <v>40877</v>
      </c>
      <c r="G5083" s="7">
        <v>40868</v>
      </c>
      <c r="H5083" s="16">
        <v>31632.84</v>
      </c>
      <c r="I5083" s="17">
        <f t="shared" si="324"/>
        <v>-3.2363253851417305E-3</v>
      </c>
      <c r="J5083" s="18">
        <f t="shared" si="321"/>
        <v>0.26162508870664747</v>
      </c>
      <c r="K5083" s="139"/>
      <c r="M5083" s="93"/>
    </row>
    <row r="5084" spans="1:13">
      <c r="A5084" s="12">
        <f t="shared" si="322"/>
        <v>40877</v>
      </c>
      <c r="B5084" s="8">
        <v>40869</v>
      </c>
      <c r="C5084" s="3">
        <v>29.376000000000001</v>
      </c>
      <c r="D5084" s="143"/>
      <c r="F5084" s="11">
        <f t="shared" si="323"/>
        <v>40877</v>
      </c>
      <c r="G5084" s="7">
        <v>40869</v>
      </c>
      <c r="H5084" s="16">
        <v>31406.69</v>
      </c>
      <c r="I5084" s="17">
        <f t="shared" si="324"/>
        <v>-7.1748939170630808E-3</v>
      </c>
      <c r="J5084" s="18">
        <f t="shared" si="321"/>
        <v>0.26186047581326533</v>
      </c>
      <c r="K5084" s="139"/>
      <c r="M5084" s="93"/>
    </row>
    <row r="5085" spans="1:13">
      <c r="A5085" s="12">
        <f t="shared" si="322"/>
        <v>40877</v>
      </c>
      <c r="B5085" s="8">
        <v>40870</v>
      </c>
      <c r="C5085" s="3">
        <v>29.158999999999999</v>
      </c>
      <c r="D5085" s="143"/>
      <c r="F5085" s="11">
        <f t="shared" si="323"/>
        <v>40877</v>
      </c>
      <c r="G5085" s="7">
        <v>40870</v>
      </c>
      <c r="H5085" s="16">
        <v>30780.79</v>
      </c>
      <c r="I5085" s="17">
        <f t="shared" si="324"/>
        <v>-2.0130133447299154E-2</v>
      </c>
      <c r="J5085" s="18">
        <f t="shared" ref="J5085:J5148" si="325">IF(ISNUMBER(I5085),STDEV(I4996:I5085)*SQRT(252),"")</f>
        <v>0.2619259918269673</v>
      </c>
      <c r="K5085" s="139"/>
      <c r="M5085" s="93"/>
    </row>
    <row r="5086" spans="1:13">
      <c r="A5086" s="12">
        <f t="shared" si="322"/>
        <v>40877</v>
      </c>
      <c r="B5086" s="8">
        <v>40871</v>
      </c>
      <c r="C5086" s="3">
        <v>28.254999999999999</v>
      </c>
      <c r="D5086" s="143"/>
      <c r="F5086" s="11">
        <f t="shared" si="323"/>
        <v>40877</v>
      </c>
      <c r="G5086" s="7">
        <v>40871</v>
      </c>
      <c r="H5086" s="16">
        <v>30732.07</v>
      </c>
      <c r="I5086" s="17">
        <f t="shared" si="324"/>
        <v>-1.584059339381477E-3</v>
      </c>
      <c r="J5086" s="18">
        <f t="shared" si="325"/>
        <v>0.26189703177014967</v>
      </c>
      <c r="K5086" s="139"/>
      <c r="M5086" s="93"/>
    </row>
    <row r="5087" spans="1:13">
      <c r="A5087" s="12">
        <f t="shared" si="322"/>
        <v>40877</v>
      </c>
      <c r="B5087" s="8">
        <v>40872</v>
      </c>
      <c r="C5087" s="3">
        <v>27.949000000000002</v>
      </c>
      <c r="D5087" s="143"/>
      <c r="F5087" s="11">
        <f t="shared" si="323"/>
        <v>40877</v>
      </c>
      <c r="G5087" s="7">
        <v>40872</v>
      </c>
      <c r="H5087" s="16">
        <v>30277.18</v>
      </c>
      <c r="I5087" s="17">
        <f t="shared" si="324"/>
        <v>-1.4912441305963921E-2</v>
      </c>
      <c r="J5087" s="18">
        <f t="shared" si="325"/>
        <v>0.26220325451811333</v>
      </c>
      <c r="K5087" s="139"/>
      <c r="M5087" s="93"/>
    </row>
    <row r="5088" spans="1:13">
      <c r="A5088" s="12">
        <f t="shared" si="322"/>
        <v>40877</v>
      </c>
      <c r="B5088" s="8">
        <v>40875</v>
      </c>
      <c r="C5088" s="3">
        <v>26.562000000000001</v>
      </c>
      <c r="D5088" s="143"/>
      <c r="F5088" s="11">
        <f t="shared" si="323"/>
        <v>40877</v>
      </c>
      <c r="G5088" s="7">
        <v>40875</v>
      </c>
      <c r="H5088" s="16">
        <v>30839.360000000001</v>
      </c>
      <c r="I5088" s="17">
        <f t="shared" si="324"/>
        <v>1.8397502757102637E-2</v>
      </c>
      <c r="J5088" s="18">
        <f t="shared" si="325"/>
        <v>0.26309050252094857</v>
      </c>
      <c r="K5088" s="139"/>
      <c r="M5088" s="93"/>
    </row>
    <row r="5089" spans="1:13">
      <c r="A5089" s="12">
        <f t="shared" si="322"/>
        <v>40877</v>
      </c>
      <c r="B5089" s="8">
        <v>40876</v>
      </c>
      <c r="C5089" s="3">
        <v>22.204999999999998</v>
      </c>
      <c r="D5089" s="143"/>
      <c r="F5089" s="11">
        <f t="shared" si="323"/>
        <v>40877</v>
      </c>
      <c r="G5089" s="7">
        <v>40876</v>
      </c>
      <c r="H5089" s="16">
        <v>31168.94</v>
      </c>
      <c r="I5089" s="17">
        <f t="shared" si="324"/>
        <v>1.0630289932905978E-2</v>
      </c>
      <c r="J5089" s="18">
        <f t="shared" si="325"/>
        <v>0.26323438967800117</v>
      </c>
      <c r="K5089" s="139"/>
      <c r="M5089" s="93"/>
    </row>
    <row r="5090" spans="1:13">
      <c r="A5090" s="12">
        <f t="shared" si="322"/>
        <v>40877</v>
      </c>
      <c r="B5090" s="8">
        <v>40877</v>
      </c>
      <c r="C5090" s="3">
        <v>21.109000000000002</v>
      </c>
      <c r="D5090" s="143"/>
      <c r="F5090" s="11">
        <f t="shared" si="323"/>
        <v>40877</v>
      </c>
      <c r="G5090" s="7">
        <v>40877</v>
      </c>
      <c r="H5090" s="16">
        <v>31305.53</v>
      </c>
      <c r="I5090" s="17">
        <f t="shared" si="324"/>
        <v>4.3726731138784428E-3</v>
      </c>
      <c r="J5090" s="18">
        <f t="shared" si="325"/>
        <v>0.26312705110690598</v>
      </c>
      <c r="K5090" s="139"/>
      <c r="M5090" s="93"/>
    </row>
    <row r="5091" spans="1:13">
      <c r="A5091" s="12">
        <f t="shared" si="322"/>
        <v>40908</v>
      </c>
      <c r="B5091" s="8">
        <v>40878</v>
      </c>
      <c r="C5091" s="3">
        <v>19.417999999999999</v>
      </c>
      <c r="D5091" s="143"/>
      <c r="F5091" s="11">
        <f t="shared" si="323"/>
        <v>40908</v>
      </c>
      <c r="G5091" s="7">
        <v>40878</v>
      </c>
      <c r="H5091" s="16">
        <v>32134.38</v>
      </c>
      <c r="I5091" s="17">
        <f t="shared" si="324"/>
        <v>2.6131725775219591E-2</v>
      </c>
      <c r="J5091" s="18">
        <f t="shared" si="325"/>
        <v>0.26561510063686578</v>
      </c>
      <c r="K5091" s="139"/>
      <c r="M5091" s="93"/>
    </row>
    <row r="5092" spans="1:13">
      <c r="A5092" s="12">
        <f t="shared" si="322"/>
        <v>40908</v>
      </c>
      <c r="B5092" s="8">
        <v>40879</v>
      </c>
      <c r="C5092" s="3">
        <v>17.155999999999999</v>
      </c>
      <c r="D5092" s="143"/>
      <c r="F5092" s="11">
        <f t="shared" si="323"/>
        <v>40908</v>
      </c>
      <c r="G5092" s="7">
        <v>40879</v>
      </c>
      <c r="H5092" s="16">
        <v>32586.36</v>
      </c>
      <c r="I5092" s="17">
        <f t="shared" si="324"/>
        <v>1.3967310876907583E-2</v>
      </c>
      <c r="J5092" s="18">
        <f t="shared" si="325"/>
        <v>0.26628467007996148</v>
      </c>
      <c r="K5092" s="139"/>
      <c r="M5092" s="93"/>
    </row>
    <row r="5093" spans="1:13">
      <c r="A5093" s="12">
        <f t="shared" si="322"/>
        <v>40908</v>
      </c>
      <c r="B5093" s="8">
        <v>40882</v>
      </c>
      <c r="C5093" s="3">
        <v>17.067</v>
      </c>
      <c r="D5093" s="143"/>
      <c r="F5093" s="11">
        <f t="shared" si="323"/>
        <v>40908</v>
      </c>
      <c r="G5093" s="7">
        <v>40882</v>
      </c>
      <c r="H5093" s="16">
        <v>32839.550000000003</v>
      </c>
      <c r="I5093" s="17">
        <f t="shared" si="324"/>
        <v>7.73978577995201E-3</v>
      </c>
      <c r="J5093" s="18">
        <f t="shared" si="325"/>
        <v>0.26515832432077041</v>
      </c>
      <c r="K5093" s="139"/>
      <c r="M5093" s="93"/>
    </row>
    <row r="5094" spans="1:13">
      <c r="A5094" s="12">
        <f t="shared" ref="A5094:A5157" si="326">EOMONTH(B5094,0)</f>
        <v>40908</v>
      </c>
      <c r="B5094" s="8">
        <v>40883</v>
      </c>
      <c r="C5094" s="3">
        <v>16.202999999999999</v>
      </c>
      <c r="D5094" s="143"/>
      <c r="F5094" s="11">
        <f t="shared" si="323"/>
        <v>40908</v>
      </c>
      <c r="G5094" s="7">
        <v>40883</v>
      </c>
      <c r="H5094" s="16">
        <v>32384.63</v>
      </c>
      <c r="I5094" s="17">
        <f t="shared" si="324"/>
        <v>-1.3949654161725476E-2</v>
      </c>
      <c r="J5094" s="18">
        <f t="shared" si="325"/>
        <v>0.26510460652154288</v>
      </c>
      <c r="K5094" s="139"/>
      <c r="M5094" s="93"/>
    </row>
    <row r="5095" spans="1:13">
      <c r="A5095" s="12">
        <f t="shared" si="326"/>
        <v>40908</v>
      </c>
      <c r="B5095" s="8">
        <v>40884</v>
      </c>
      <c r="C5095" s="3">
        <v>14.477</v>
      </c>
      <c r="D5095" s="143"/>
      <c r="F5095" s="11">
        <f t="shared" si="323"/>
        <v>40908</v>
      </c>
      <c r="G5095" s="7">
        <v>40884</v>
      </c>
      <c r="H5095" s="16">
        <v>32622.240000000002</v>
      </c>
      <c r="I5095" s="17">
        <f t="shared" si="324"/>
        <v>7.3103368359645508E-3</v>
      </c>
      <c r="J5095" s="18">
        <f t="shared" si="325"/>
        <v>0.26255756451374052</v>
      </c>
      <c r="K5095" s="139"/>
      <c r="M5095" s="93"/>
    </row>
    <row r="5096" spans="1:13">
      <c r="A5096" s="12">
        <f t="shared" si="326"/>
        <v>40908</v>
      </c>
      <c r="B5096" s="8">
        <v>40885</v>
      </c>
      <c r="C5096" s="3">
        <v>15.631</v>
      </c>
      <c r="D5096" s="143"/>
      <c r="F5096" s="11">
        <f t="shared" si="323"/>
        <v>40908</v>
      </c>
      <c r="G5096" s="7">
        <v>40885</v>
      </c>
      <c r="H5096" s="16">
        <v>32529.71</v>
      </c>
      <c r="I5096" s="17">
        <f t="shared" si="324"/>
        <v>-2.8404387654309238E-3</v>
      </c>
      <c r="J5096" s="18">
        <f t="shared" si="325"/>
        <v>0.26166071094640314</v>
      </c>
      <c r="K5096" s="139"/>
      <c r="M5096" s="93"/>
    </row>
    <row r="5097" spans="1:13">
      <c r="A5097" s="12">
        <f t="shared" si="326"/>
        <v>40908</v>
      </c>
      <c r="B5097" s="8">
        <v>40886</v>
      </c>
      <c r="C5097" s="3">
        <v>26.08</v>
      </c>
      <c r="D5097" s="143"/>
      <c r="F5097" s="11">
        <f t="shared" si="323"/>
        <v>40908</v>
      </c>
      <c r="G5097" s="7">
        <v>40886</v>
      </c>
      <c r="H5097" s="16">
        <v>31944.43</v>
      </c>
      <c r="I5097" s="17">
        <f t="shared" si="324"/>
        <v>-1.815599487051928E-2</v>
      </c>
      <c r="J5097" s="18">
        <f t="shared" si="325"/>
        <v>0.25419103715119995</v>
      </c>
      <c r="K5097" s="139"/>
      <c r="M5097" s="93"/>
    </row>
    <row r="5098" spans="1:13">
      <c r="A5098" s="12">
        <f t="shared" si="326"/>
        <v>40908</v>
      </c>
      <c r="B5098" s="8">
        <v>40889</v>
      </c>
      <c r="C5098" s="3">
        <v>23.038</v>
      </c>
      <c r="D5098" s="143"/>
      <c r="F5098" s="11">
        <f t="shared" si="323"/>
        <v>40908</v>
      </c>
      <c r="G5098" s="7">
        <v>40889</v>
      </c>
      <c r="H5098" s="16">
        <v>32321.65</v>
      </c>
      <c r="I5098" s="17">
        <f t="shared" si="324"/>
        <v>1.1739453602814146E-2</v>
      </c>
      <c r="J5098" s="18">
        <f t="shared" si="325"/>
        <v>0.24970792953910875</v>
      </c>
      <c r="K5098" s="139"/>
      <c r="M5098" s="93"/>
    </row>
    <row r="5099" spans="1:13">
      <c r="A5099" s="12">
        <f t="shared" si="326"/>
        <v>40908</v>
      </c>
      <c r="B5099" s="8">
        <v>40890</v>
      </c>
      <c r="C5099" s="3">
        <v>23.45</v>
      </c>
      <c r="D5099" s="143"/>
      <c r="F5099" s="11">
        <f t="shared" si="323"/>
        <v>40908</v>
      </c>
      <c r="G5099" s="7">
        <v>40890</v>
      </c>
      <c r="H5099" s="16">
        <v>31868.880000000001</v>
      </c>
      <c r="I5099" s="17">
        <f t="shared" si="324"/>
        <v>-1.4107299285754035E-2</v>
      </c>
      <c r="J5099" s="18">
        <f t="shared" si="325"/>
        <v>0.25024787083980626</v>
      </c>
      <c r="K5099" s="139"/>
      <c r="M5099" s="93"/>
    </row>
    <row r="5100" spans="1:13">
      <c r="A5100" s="12">
        <f t="shared" si="326"/>
        <v>40908</v>
      </c>
      <c r="B5100" s="8">
        <v>40891</v>
      </c>
      <c r="C5100" s="3">
        <v>23.509</v>
      </c>
      <c r="D5100" s="143"/>
      <c r="F5100" s="11">
        <f t="shared" si="323"/>
        <v>40908</v>
      </c>
      <c r="G5100" s="7">
        <v>40891</v>
      </c>
      <c r="H5100" s="16">
        <v>31849.83</v>
      </c>
      <c r="I5100" s="17">
        <f t="shared" si="324"/>
        <v>-5.9794055992601249E-4</v>
      </c>
      <c r="J5100" s="18">
        <f t="shared" si="325"/>
        <v>0.2462376527335233</v>
      </c>
      <c r="K5100" s="139"/>
      <c r="M5100" s="93"/>
    </row>
    <row r="5101" spans="1:13">
      <c r="A5101" s="12">
        <f t="shared" si="326"/>
        <v>40908</v>
      </c>
      <c r="B5101" s="8">
        <v>40892</v>
      </c>
      <c r="C5101" s="3">
        <v>24.04</v>
      </c>
      <c r="D5101" s="143"/>
      <c r="F5101" s="11">
        <f t="shared" si="323"/>
        <v>40908</v>
      </c>
      <c r="G5101" s="7">
        <v>40892</v>
      </c>
      <c r="H5101" s="16">
        <v>31461.91</v>
      </c>
      <c r="I5101" s="17">
        <f t="shared" si="324"/>
        <v>-1.2254436681815143E-2</v>
      </c>
      <c r="J5101" s="18">
        <f t="shared" si="325"/>
        <v>0.24714340565959814</v>
      </c>
      <c r="K5101" s="139"/>
      <c r="M5101" s="93"/>
    </row>
    <row r="5102" spans="1:13">
      <c r="A5102" s="12">
        <f t="shared" si="326"/>
        <v>40908</v>
      </c>
      <c r="B5102" s="8">
        <v>40893</v>
      </c>
      <c r="C5102" s="3">
        <v>23.414999999999999</v>
      </c>
      <c r="D5102" s="143"/>
      <c r="F5102" s="11">
        <f t="shared" si="323"/>
        <v>40908</v>
      </c>
      <c r="G5102" s="7">
        <v>40893</v>
      </c>
      <c r="H5102" s="16">
        <v>31611.67</v>
      </c>
      <c r="I5102" s="17">
        <f t="shared" si="324"/>
        <v>4.748748411982538E-3</v>
      </c>
      <c r="J5102" s="18">
        <f t="shared" si="325"/>
        <v>0.24694022273372998</v>
      </c>
      <c r="K5102" s="139"/>
      <c r="M5102" s="93"/>
    </row>
    <row r="5103" spans="1:13">
      <c r="A5103" s="12">
        <f t="shared" si="326"/>
        <v>40908</v>
      </c>
      <c r="B5103" s="8">
        <v>40896</v>
      </c>
      <c r="C5103" s="3">
        <v>25.908999999999999</v>
      </c>
      <c r="D5103" s="143"/>
      <c r="F5103" s="11">
        <f t="shared" si="323"/>
        <v>40908</v>
      </c>
      <c r="G5103" s="7">
        <v>40896</v>
      </c>
      <c r="H5103" s="16">
        <v>30861.46</v>
      </c>
      <c r="I5103" s="17">
        <f t="shared" si="324"/>
        <v>-2.4018199964341336E-2</v>
      </c>
      <c r="J5103" s="18">
        <f t="shared" si="325"/>
        <v>0.24533960110365549</v>
      </c>
      <c r="K5103" s="139"/>
      <c r="M5103" s="93"/>
    </row>
    <row r="5104" spans="1:13">
      <c r="A5104" s="12">
        <f t="shared" si="326"/>
        <v>40908</v>
      </c>
      <c r="B5104" s="8">
        <v>40897</v>
      </c>
      <c r="C5104" s="3">
        <v>26.332999999999998</v>
      </c>
      <c r="D5104" s="143"/>
      <c r="F5104" s="11">
        <f t="shared" si="323"/>
        <v>40908</v>
      </c>
      <c r="G5104" s="7">
        <v>40897</v>
      </c>
      <c r="H5104" s="16">
        <v>30806.17</v>
      </c>
      <c r="I5104" s="17">
        <f t="shared" si="324"/>
        <v>-1.7931616575856579E-3</v>
      </c>
      <c r="J5104" s="18">
        <f t="shared" si="325"/>
        <v>0.24498545002677632</v>
      </c>
      <c r="K5104" s="139"/>
      <c r="M5104" s="93"/>
    </row>
    <row r="5105" spans="1:13">
      <c r="A5105" s="12">
        <f t="shared" si="326"/>
        <v>40908</v>
      </c>
      <c r="B5105" s="8">
        <v>40898</v>
      </c>
      <c r="C5105" s="3">
        <v>23.564</v>
      </c>
      <c r="D5105" s="143"/>
      <c r="F5105" s="11">
        <f t="shared" si="323"/>
        <v>40908</v>
      </c>
      <c r="G5105" s="7">
        <v>40898</v>
      </c>
      <c r="H5105" s="16">
        <v>31463.919999999998</v>
      </c>
      <c r="I5105" s="17">
        <f t="shared" si="324"/>
        <v>2.1126497945376223E-2</v>
      </c>
      <c r="J5105" s="18">
        <f t="shared" si="325"/>
        <v>0.24656004877172114</v>
      </c>
      <c r="K5105" s="139"/>
      <c r="M5105" s="93"/>
    </row>
    <row r="5106" spans="1:13">
      <c r="A5106" s="12">
        <f t="shared" si="326"/>
        <v>40908</v>
      </c>
      <c r="B5106" s="8">
        <v>40899</v>
      </c>
      <c r="C5106" s="3">
        <v>23.477</v>
      </c>
      <c r="D5106" s="143"/>
      <c r="F5106" s="11">
        <f t="shared" si="323"/>
        <v>40908</v>
      </c>
      <c r="G5106" s="7">
        <v>40899</v>
      </c>
      <c r="H5106" s="16">
        <v>31140.92</v>
      </c>
      <c r="I5106" s="17">
        <f t="shared" si="324"/>
        <v>-1.0318782573622131E-2</v>
      </c>
      <c r="J5106" s="18">
        <f t="shared" si="325"/>
        <v>0.24629912395072937</v>
      </c>
      <c r="K5106" s="139"/>
      <c r="M5106" s="93"/>
    </row>
    <row r="5107" spans="1:13">
      <c r="A5107" s="12">
        <f t="shared" si="326"/>
        <v>40908</v>
      </c>
      <c r="B5107" s="8">
        <v>40900</v>
      </c>
      <c r="C5107" s="3">
        <v>23.045000000000002</v>
      </c>
      <c r="D5107" s="143"/>
      <c r="F5107" s="11">
        <f t="shared" si="323"/>
        <v>40908</v>
      </c>
      <c r="G5107" s="7">
        <v>40900</v>
      </c>
      <c r="H5107" s="16">
        <v>31521.42</v>
      </c>
      <c r="I5107" s="17">
        <f t="shared" si="324"/>
        <v>1.2144604772045752E-2</v>
      </c>
      <c r="J5107" s="18">
        <f t="shared" si="325"/>
        <v>0.23976396654408638</v>
      </c>
      <c r="K5107" s="139"/>
      <c r="M5107" s="93"/>
    </row>
    <row r="5108" spans="1:13">
      <c r="A5108" s="12">
        <f t="shared" si="326"/>
        <v>40908</v>
      </c>
      <c r="B5108" s="8">
        <v>40903</v>
      </c>
      <c r="C5108" s="3">
        <v>23.045000000000002</v>
      </c>
      <c r="D5108" s="143"/>
      <c r="F5108" s="11">
        <f t="shared" si="323"/>
        <v>40908</v>
      </c>
      <c r="G5108" s="7">
        <v>40903</v>
      </c>
      <c r="H5108" s="16">
        <v>31522.42</v>
      </c>
      <c r="I5108" s="17">
        <f t="shared" si="324"/>
        <v>3.1723955903913941E-5</v>
      </c>
      <c r="J5108" s="18">
        <f t="shared" si="325"/>
        <v>0.23971283024579387</v>
      </c>
      <c r="K5108" s="139"/>
      <c r="M5108" s="93"/>
    </row>
    <row r="5109" spans="1:13">
      <c r="A5109" s="12">
        <f t="shared" si="326"/>
        <v>40908</v>
      </c>
      <c r="B5109" s="8">
        <v>40904</v>
      </c>
      <c r="C5109" s="3">
        <v>22.045000000000002</v>
      </c>
      <c r="D5109" s="143"/>
      <c r="F5109" s="11">
        <f t="shared" si="323"/>
        <v>40908</v>
      </c>
      <c r="G5109" s="7">
        <v>40904</v>
      </c>
      <c r="H5109" s="16">
        <v>31522.42</v>
      </c>
      <c r="I5109" s="17">
        <f t="shared" si="324"/>
        <v>0</v>
      </c>
      <c r="J5109" s="18">
        <f t="shared" si="325"/>
        <v>0.23654578391129727</v>
      </c>
      <c r="K5109" s="139"/>
      <c r="M5109" s="93"/>
    </row>
    <row r="5110" spans="1:13">
      <c r="A5110" s="12">
        <f t="shared" si="326"/>
        <v>40908</v>
      </c>
      <c r="B5110" s="8">
        <v>40905</v>
      </c>
      <c r="C5110" s="3">
        <v>26.245999999999999</v>
      </c>
      <c r="D5110" s="143"/>
      <c r="F5110" s="11">
        <f t="shared" si="323"/>
        <v>40908</v>
      </c>
      <c r="G5110" s="7">
        <v>40905</v>
      </c>
      <c r="H5110" s="16">
        <v>31125.22</v>
      </c>
      <c r="I5110" s="17">
        <f t="shared" si="324"/>
        <v>-1.2680615659264465E-2</v>
      </c>
      <c r="J5110" s="18">
        <f t="shared" si="325"/>
        <v>0.23750182909314546</v>
      </c>
      <c r="K5110" s="139"/>
      <c r="M5110" s="93"/>
    </row>
    <row r="5111" spans="1:13">
      <c r="A5111" s="12">
        <f t="shared" si="326"/>
        <v>40908</v>
      </c>
      <c r="B5111" s="8">
        <v>40906</v>
      </c>
      <c r="C5111" s="3">
        <v>27.341999999999999</v>
      </c>
      <c r="D5111" s="143"/>
      <c r="F5111" s="11">
        <f t="shared" si="323"/>
        <v>40908</v>
      </c>
      <c r="G5111" s="7">
        <v>40906</v>
      </c>
      <c r="H5111" s="16">
        <v>30991.59</v>
      </c>
      <c r="I5111" s="17">
        <f t="shared" si="324"/>
        <v>-4.3025456762948149E-3</v>
      </c>
      <c r="J5111" s="18">
        <f t="shared" si="325"/>
        <v>0.23680173113902783</v>
      </c>
      <c r="K5111" s="139"/>
      <c r="M5111" s="93"/>
    </row>
    <row r="5112" spans="1:13">
      <c r="A5112" s="12">
        <f t="shared" si="326"/>
        <v>40908</v>
      </c>
      <c r="B5112" s="8">
        <v>40907</v>
      </c>
      <c r="C5112" s="3">
        <v>26.856000000000002</v>
      </c>
      <c r="D5112" s="143"/>
      <c r="F5112" s="11">
        <f t="shared" si="323"/>
        <v>40908</v>
      </c>
      <c r="G5112" s="7">
        <v>40907</v>
      </c>
      <c r="H5112" s="16">
        <v>30880.11</v>
      </c>
      <c r="I5112" s="17">
        <f t="shared" si="324"/>
        <v>-3.6035900302925044E-3</v>
      </c>
      <c r="J5112" s="18">
        <f t="shared" si="325"/>
        <v>0.23682689349453573</v>
      </c>
      <c r="K5112" s="139"/>
      <c r="M5112" s="93"/>
    </row>
    <row r="5113" spans="1:13">
      <c r="A5113" s="12">
        <f t="shared" si="326"/>
        <v>40939</v>
      </c>
      <c r="B5113" s="8">
        <v>40910</v>
      </c>
      <c r="C5113" s="3">
        <v>25.856000000000002</v>
      </c>
      <c r="D5113" s="143"/>
      <c r="F5113" s="11">
        <f t="shared" si="323"/>
        <v>40939</v>
      </c>
      <c r="G5113" s="7">
        <v>40910</v>
      </c>
      <c r="H5113" s="16">
        <v>30880.11</v>
      </c>
      <c r="I5113" s="17">
        <f t="shared" si="324"/>
        <v>0</v>
      </c>
      <c r="J5113" s="18">
        <f t="shared" si="325"/>
        <v>0.23520730898714787</v>
      </c>
      <c r="K5113" s="139"/>
      <c r="M5113" s="93"/>
    </row>
    <row r="5114" spans="1:13">
      <c r="A5114" s="12">
        <f t="shared" si="326"/>
        <v>40939</v>
      </c>
      <c r="B5114" s="8">
        <v>40911</v>
      </c>
      <c r="C5114" s="3">
        <v>26.748000000000001</v>
      </c>
      <c r="D5114" s="143"/>
      <c r="F5114" s="11">
        <f t="shared" si="323"/>
        <v>40939</v>
      </c>
      <c r="G5114" s="7">
        <v>40911</v>
      </c>
      <c r="H5114" s="16">
        <v>31219.59</v>
      </c>
      <c r="I5114" s="17">
        <f t="shared" si="324"/>
        <v>1.0933495067352887E-2</v>
      </c>
      <c r="J5114" s="18">
        <f t="shared" si="325"/>
        <v>0.23595352052128465</v>
      </c>
      <c r="K5114" s="139"/>
      <c r="M5114" s="93"/>
    </row>
    <row r="5115" spans="1:13">
      <c r="A5115" s="12">
        <f t="shared" si="326"/>
        <v>40939</v>
      </c>
      <c r="B5115" s="8">
        <v>40912</v>
      </c>
      <c r="C5115" s="3">
        <v>24.06</v>
      </c>
      <c r="D5115" s="143"/>
      <c r="F5115" s="11">
        <f t="shared" si="323"/>
        <v>40939</v>
      </c>
      <c r="G5115" s="7">
        <v>40912</v>
      </c>
      <c r="H5115" s="16">
        <v>31883.439999999999</v>
      </c>
      <c r="I5115" s="17">
        <f t="shared" si="324"/>
        <v>2.1040970349386498E-2</v>
      </c>
      <c r="J5115" s="18">
        <f t="shared" si="325"/>
        <v>0.23835971303230499</v>
      </c>
      <c r="K5115" s="139"/>
      <c r="M5115" s="93"/>
    </row>
    <row r="5116" spans="1:13">
      <c r="A5116" s="12">
        <f t="shared" si="326"/>
        <v>40939</v>
      </c>
      <c r="B5116" s="8">
        <v>40913</v>
      </c>
      <c r="C5116" s="3">
        <v>23.934999999999999</v>
      </c>
      <c r="D5116" s="143"/>
      <c r="F5116" s="11">
        <f t="shared" si="323"/>
        <v>40939</v>
      </c>
      <c r="G5116" s="7">
        <v>40913</v>
      </c>
      <c r="H5116" s="16">
        <v>31536.7</v>
      </c>
      <c r="I5116" s="17">
        <f t="shared" si="324"/>
        <v>-1.0934805724729605E-2</v>
      </c>
      <c r="J5116" s="18">
        <f t="shared" si="325"/>
        <v>0.2389737952772632</v>
      </c>
      <c r="K5116" s="139"/>
      <c r="M5116" s="93"/>
    </row>
    <row r="5117" spans="1:13">
      <c r="A5117" s="12">
        <f t="shared" si="326"/>
        <v>40939</v>
      </c>
      <c r="B5117" s="8">
        <v>40914</v>
      </c>
      <c r="C5117" s="3">
        <v>24.178999999999998</v>
      </c>
      <c r="D5117" s="143"/>
      <c r="F5117" s="11">
        <f t="shared" si="323"/>
        <v>40939</v>
      </c>
      <c r="G5117" s="7">
        <v>40914</v>
      </c>
      <c r="H5117" s="16">
        <v>31278.639999999999</v>
      </c>
      <c r="I5117" s="17">
        <f t="shared" si="324"/>
        <v>-8.2165105473727181E-3</v>
      </c>
      <c r="J5117" s="18">
        <f t="shared" si="325"/>
        <v>0.23810220367382179</v>
      </c>
      <c r="K5117" s="139"/>
      <c r="M5117" s="93"/>
    </row>
    <row r="5118" spans="1:13">
      <c r="A5118" s="12">
        <f t="shared" si="326"/>
        <v>40939</v>
      </c>
      <c r="B5118" s="8">
        <v>40917</v>
      </c>
      <c r="C5118" s="3">
        <v>23.954999999999998</v>
      </c>
      <c r="D5118" s="143"/>
      <c r="F5118" s="11">
        <f t="shared" si="323"/>
        <v>40939</v>
      </c>
      <c r="G5118" s="7">
        <v>40917</v>
      </c>
      <c r="H5118" s="16">
        <v>31252.25</v>
      </c>
      <c r="I5118" s="17">
        <f t="shared" si="324"/>
        <v>-8.4406288049890547E-4</v>
      </c>
      <c r="J5118" s="18">
        <f t="shared" si="325"/>
        <v>0.23530986092741932</v>
      </c>
      <c r="K5118" s="139"/>
      <c r="M5118" s="93"/>
    </row>
    <row r="5119" spans="1:13">
      <c r="A5119" s="12">
        <f t="shared" si="326"/>
        <v>40939</v>
      </c>
      <c r="B5119" s="8">
        <v>40918</v>
      </c>
      <c r="C5119" s="3">
        <v>21.564</v>
      </c>
      <c r="D5119" s="143"/>
      <c r="F5119" s="11">
        <f t="shared" si="323"/>
        <v>40939</v>
      </c>
      <c r="G5119" s="7">
        <v>40918</v>
      </c>
      <c r="H5119" s="16">
        <v>31608.42</v>
      </c>
      <c r="I5119" s="17">
        <f t="shared" si="324"/>
        <v>1.1332167205519781E-2</v>
      </c>
      <c r="J5119" s="18">
        <f t="shared" si="325"/>
        <v>0.23445749267077906</v>
      </c>
      <c r="K5119" s="139"/>
      <c r="M5119" s="93"/>
    </row>
    <row r="5120" spans="1:13">
      <c r="A5120" s="12">
        <f t="shared" si="326"/>
        <v>40939</v>
      </c>
      <c r="B5120" s="8">
        <v>40919</v>
      </c>
      <c r="C5120" s="3">
        <v>21.238</v>
      </c>
      <c r="D5120" s="143"/>
      <c r="F5120" s="11">
        <f t="shared" si="323"/>
        <v>40939</v>
      </c>
      <c r="G5120" s="7">
        <v>40919</v>
      </c>
      <c r="H5120" s="16">
        <v>31877.02</v>
      </c>
      <c r="I5120" s="17">
        <f t="shared" si="324"/>
        <v>8.4618332236001351E-3</v>
      </c>
      <c r="J5120" s="18">
        <f t="shared" si="325"/>
        <v>0.23079248173496708</v>
      </c>
      <c r="K5120" s="139"/>
      <c r="M5120" s="93"/>
    </row>
    <row r="5121" spans="1:13">
      <c r="A5121" s="12">
        <f t="shared" si="326"/>
        <v>40939</v>
      </c>
      <c r="B5121" s="8">
        <v>40920</v>
      </c>
      <c r="C5121" s="3">
        <v>20.692</v>
      </c>
      <c r="D5121" s="143"/>
      <c r="F5121" s="11">
        <f t="shared" si="323"/>
        <v>40939</v>
      </c>
      <c r="G5121" s="7">
        <v>40920</v>
      </c>
      <c r="H5121" s="16">
        <v>31830.34</v>
      </c>
      <c r="I5121" s="17">
        <f t="shared" si="324"/>
        <v>-1.4654510359229296E-3</v>
      </c>
      <c r="J5121" s="18">
        <f t="shared" si="325"/>
        <v>0.23080047974509385</v>
      </c>
      <c r="K5121" s="139"/>
      <c r="M5121" s="93"/>
    </row>
    <row r="5122" spans="1:13">
      <c r="A5122" s="12">
        <f t="shared" si="326"/>
        <v>40939</v>
      </c>
      <c r="B5122" s="8">
        <v>40921</v>
      </c>
      <c r="C5122" s="3">
        <v>21.039000000000001</v>
      </c>
      <c r="D5122" s="143"/>
      <c r="F5122" s="11">
        <f t="shared" si="323"/>
        <v>40939</v>
      </c>
      <c r="G5122" s="7">
        <v>40921</v>
      </c>
      <c r="H5122" s="16">
        <v>31940.71</v>
      </c>
      <c r="I5122" s="17">
        <f t="shared" si="324"/>
        <v>3.4614487357819599E-3</v>
      </c>
      <c r="J5122" s="18">
        <f t="shared" si="325"/>
        <v>0.23085522259018906</v>
      </c>
      <c r="K5122" s="139"/>
      <c r="M5122" s="93"/>
    </row>
    <row r="5123" spans="1:13">
      <c r="A5123" s="12">
        <f t="shared" si="326"/>
        <v>40939</v>
      </c>
      <c r="B5123" s="8">
        <v>40924</v>
      </c>
      <c r="C5123" s="3">
        <v>21.789000000000001</v>
      </c>
      <c r="D5123" s="143"/>
      <c r="F5123" s="11">
        <f t="shared" ref="F5123:F5186" si="327">EOMONTH(G5123,0)</f>
        <v>40939</v>
      </c>
      <c r="G5123" s="7">
        <v>40924</v>
      </c>
      <c r="H5123" s="16">
        <v>31571.360000000001</v>
      </c>
      <c r="I5123" s="17">
        <f t="shared" si="324"/>
        <v>-1.1630991205134285E-2</v>
      </c>
      <c r="J5123" s="18">
        <f t="shared" si="325"/>
        <v>0.2231479870601687</v>
      </c>
      <c r="K5123" s="139"/>
      <c r="M5123" s="93"/>
    </row>
    <row r="5124" spans="1:13">
      <c r="A5124" s="12">
        <f t="shared" si="326"/>
        <v>40939</v>
      </c>
      <c r="B5124" s="8">
        <v>40925</v>
      </c>
      <c r="C5124" s="3">
        <v>20.881</v>
      </c>
      <c r="D5124" s="143"/>
      <c r="F5124" s="11">
        <f t="shared" si="327"/>
        <v>40939</v>
      </c>
      <c r="G5124" s="7">
        <v>40925</v>
      </c>
      <c r="H5124" s="16">
        <v>32091.01</v>
      </c>
      <c r="I5124" s="17">
        <f t="shared" ref="I5124:I5187" si="328">IF(AND(ISNUMBER(H5123),ISNUMBER(H5124)),LN(H5124/H5123)," ")</f>
        <v>1.6325548091523413E-2</v>
      </c>
      <c r="J5124" s="18">
        <f t="shared" si="325"/>
        <v>0.22433031671191694</v>
      </c>
      <c r="K5124" s="139"/>
      <c r="M5124" s="93"/>
    </row>
    <row r="5125" spans="1:13">
      <c r="A5125" s="12">
        <f t="shared" si="326"/>
        <v>40939</v>
      </c>
      <c r="B5125" s="8">
        <v>40926</v>
      </c>
      <c r="C5125" s="3">
        <v>20.88</v>
      </c>
      <c r="D5125" s="143"/>
      <c r="F5125" s="11">
        <f t="shared" si="327"/>
        <v>40939</v>
      </c>
      <c r="G5125" s="7">
        <v>40926</v>
      </c>
      <c r="H5125" s="16">
        <v>32111.11</v>
      </c>
      <c r="I5125" s="17">
        <f t="shared" si="328"/>
        <v>6.2614756823317879E-4</v>
      </c>
      <c r="J5125" s="18">
        <f t="shared" si="325"/>
        <v>0.2224519136189517</v>
      </c>
      <c r="K5125" s="139"/>
      <c r="M5125" s="93"/>
    </row>
    <row r="5126" spans="1:13">
      <c r="A5126" s="12">
        <f t="shared" si="326"/>
        <v>40939</v>
      </c>
      <c r="B5126" s="8">
        <v>40927</v>
      </c>
      <c r="C5126" s="3">
        <v>19.927</v>
      </c>
      <c r="D5126" s="143"/>
      <c r="F5126" s="11">
        <f t="shared" si="327"/>
        <v>40939</v>
      </c>
      <c r="G5126" s="7">
        <v>40927</v>
      </c>
      <c r="H5126" s="16">
        <v>32085.46</v>
      </c>
      <c r="I5126" s="17">
        <f t="shared" si="328"/>
        <v>-7.9910815686733919E-4</v>
      </c>
      <c r="J5126" s="18">
        <f t="shared" si="325"/>
        <v>0.22084191770190625</v>
      </c>
      <c r="K5126" s="139"/>
      <c r="M5126" s="93"/>
    </row>
    <row r="5127" spans="1:13">
      <c r="A5127" s="12">
        <f t="shared" si="326"/>
        <v>40939</v>
      </c>
      <c r="B5127" s="8">
        <v>40928</v>
      </c>
      <c r="C5127" s="3">
        <v>19.349</v>
      </c>
      <c r="D5127" s="143"/>
      <c r="F5127" s="11">
        <f t="shared" si="327"/>
        <v>40939</v>
      </c>
      <c r="G5127" s="7">
        <v>40928</v>
      </c>
      <c r="H5127" s="16">
        <v>32277.37</v>
      </c>
      <c r="I5127" s="17">
        <f t="shared" si="328"/>
        <v>5.9633974679700599E-3</v>
      </c>
      <c r="J5127" s="18">
        <f t="shared" si="325"/>
        <v>0.21880509036890627</v>
      </c>
      <c r="K5127" s="139"/>
      <c r="M5127" s="93"/>
    </row>
    <row r="5128" spans="1:13">
      <c r="A5128" s="12">
        <f t="shared" si="326"/>
        <v>40939</v>
      </c>
      <c r="B5128" s="8">
        <v>40931</v>
      </c>
      <c r="C5128" s="3">
        <v>20.405999999999999</v>
      </c>
      <c r="D5128" s="143"/>
      <c r="F5128" s="11">
        <f t="shared" si="327"/>
        <v>40939</v>
      </c>
      <c r="G5128" s="7">
        <v>40931</v>
      </c>
      <c r="H5128" s="16">
        <v>32166.74</v>
      </c>
      <c r="I5128" s="17">
        <f t="shared" si="328"/>
        <v>-3.4333660182609312E-3</v>
      </c>
      <c r="J5128" s="18">
        <f t="shared" si="325"/>
        <v>0.21709934276057644</v>
      </c>
      <c r="K5128" s="139"/>
      <c r="M5128" s="93"/>
    </row>
    <row r="5129" spans="1:13">
      <c r="A5129" s="12">
        <f t="shared" si="326"/>
        <v>40939</v>
      </c>
      <c r="B5129" s="8">
        <v>40932</v>
      </c>
      <c r="C5129" s="3">
        <v>21.067</v>
      </c>
      <c r="D5129" s="143"/>
      <c r="F5129" s="11">
        <f t="shared" si="327"/>
        <v>40939</v>
      </c>
      <c r="G5129" s="7">
        <v>40932</v>
      </c>
      <c r="H5129" s="16">
        <v>32159.08</v>
      </c>
      <c r="I5129" s="17">
        <f t="shared" si="328"/>
        <v>-2.3816253057350089E-4</v>
      </c>
      <c r="J5129" s="18">
        <f t="shared" si="325"/>
        <v>0.21636343794569568</v>
      </c>
      <c r="K5129" s="139"/>
      <c r="M5129" s="93"/>
    </row>
    <row r="5130" spans="1:13">
      <c r="A5130" s="12">
        <f t="shared" si="326"/>
        <v>40939</v>
      </c>
      <c r="B5130" s="8">
        <v>40933</v>
      </c>
      <c r="C5130" s="3">
        <v>18.949000000000002</v>
      </c>
      <c r="D5130" s="143"/>
      <c r="F5130" s="11">
        <f t="shared" si="327"/>
        <v>40939</v>
      </c>
      <c r="G5130" s="7">
        <v>40933</v>
      </c>
      <c r="H5130" s="16">
        <v>32517.7</v>
      </c>
      <c r="I5130" s="17">
        <f t="shared" si="328"/>
        <v>1.1089719534767405E-2</v>
      </c>
      <c r="J5130" s="18">
        <f t="shared" si="325"/>
        <v>0.21675703965553367</v>
      </c>
      <c r="K5130" s="139"/>
      <c r="M5130" s="93"/>
    </row>
    <row r="5131" spans="1:13">
      <c r="A5131" s="12">
        <f t="shared" si="326"/>
        <v>40939</v>
      </c>
      <c r="B5131" s="8">
        <v>40934</v>
      </c>
      <c r="C5131" s="3">
        <v>18.949000000000002</v>
      </c>
      <c r="D5131" s="143"/>
      <c r="F5131" s="11">
        <f t="shared" si="327"/>
        <v>40939</v>
      </c>
      <c r="G5131" s="7">
        <v>40934</v>
      </c>
      <c r="H5131" s="16">
        <v>32515.7</v>
      </c>
      <c r="I5131" s="17">
        <f t="shared" si="328"/>
        <v>-6.1506856496163561E-5</v>
      </c>
      <c r="J5131" s="18">
        <f t="shared" si="325"/>
        <v>0.21183029902593634</v>
      </c>
      <c r="K5131" s="139"/>
      <c r="M5131" s="93"/>
    </row>
    <row r="5132" spans="1:13">
      <c r="A5132" s="12">
        <f t="shared" si="326"/>
        <v>40939</v>
      </c>
      <c r="B5132" s="8">
        <v>40935</v>
      </c>
      <c r="C5132" s="3">
        <v>19.291</v>
      </c>
      <c r="D5132" s="143"/>
      <c r="F5132" s="11">
        <f t="shared" si="327"/>
        <v>40939</v>
      </c>
      <c r="G5132" s="7">
        <v>40935</v>
      </c>
      <c r="H5132" s="16">
        <v>32647.34</v>
      </c>
      <c r="I5132" s="17">
        <f t="shared" si="328"/>
        <v>4.0403326510668625E-3</v>
      </c>
      <c r="J5132" s="18">
        <f t="shared" si="325"/>
        <v>0.21000624022102651</v>
      </c>
      <c r="K5132" s="139"/>
      <c r="M5132" s="93"/>
    </row>
    <row r="5133" spans="1:13">
      <c r="A5133" s="12">
        <f t="shared" si="326"/>
        <v>40939</v>
      </c>
      <c r="B5133" s="8">
        <v>40938</v>
      </c>
      <c r="C5133" s="3">
        <v>21.335000000000001</v>
      </c>
      <c r="D5133" s="143"/>
      <c r="F5133" s="11">
        <f t="shared" si="327"/>
        <v>40939</v>
      </c>
      <c r="G5133" s="7">
        <v>40938</v>
      </c>
      <c r="H5133" s="16">
        <v>32527.38</v>
      </c>
      <c r="I5133" s="17">
        <f t="shared" si="328"/>
        <v>-3.6811860631271237E-3</v>
      </c>
      <c r="J5133" s="18">
        <f t="shared" si="325"/>
        <v>0.2093836865659395</v>
      </c>
      <c r="K5133" s="139"/>
      <c r="M5133" s="93"/>
    </row>
    <row r="5134" spans="1:13">
      <c r="A5134" s="12">
        <f t="shared" si="326"/>
        <v>40939</v>
      </c>
      <c r="B5134" s="8">
        <v>40939</v>
      </c>
      <c r="C5134" s="3">
        <v>20.898</v>
      </c>
      <c r="D5134" s="143"/>
      <c r="F5134" s="11">
        <f t="shared" si="327"/>
        <v>40939</v>
      </c>
      <c r="G5134" s="7">
        <v>40939</v>
      </c>
      <c r="H5134" s="16">
        <v>32450.82</v>
      </c>
      <c r="I5134" s="17">
        <f t="shared" si="328"/>
        <v>-2.3564837261801021E-3</v>
      </c>
      <c r="J5134" s="18">
        <f t="shared" si="325"/>
        <v>0.20109910709456263</v>
      </c>
      <c r="K5134" s="139"/>
      <c r="M5134" s="93"/>
    </row>
    <row r="5135" spans="1:13">
      <c r="A5135" s="12">
        <f t="shared" si="326"/>
        <v>40968</v>
      </c>
      <c r="B5135" s="8">
        <v>40940</v>
      </c>
      <c r="C5135" s="3">
        <v>22.763000000000002</v>
      </c>
      <c r="D5135" s="143"/>
      <c r="F5135" s="11">
        <f t="shared" si="327"/>
        <v>40968</v>
      </c>
      <c r="G5135" s="7">
        <v>40940</v>
      </c>
      <c r="H5135" s="16">
        <v>32168.04</v>
      </c>
      <c r="I5135" s="17">
        <f t="shared" si="328"/>
        <v>-8.7522994104624451E-3</v>
      </c>
      <c r="J5135" s="18">
        <f t="shared" si="325"/>
        <v>0.20127802059751118</v>
      </c>
      <c r="K5135" s="139"/>
      <c r="M5135" s="93"/>
    </row>
    <row r="5136" spans="1:13">
      <c r="A5136" s="12">
        <f t="shared" si="326"/>
        <v>40968</v>
      </c>
      <c r="B5136" s="8">
        <v>40941</v>
      </c>
      <c r="C5136" s="3">
        <v>20.387</v>
      </c>
      <c r="D5136" s="143"/>
      <c r="F5136" s="11">
        <f t="shared" si="327"/>
        <v>40968</v>
      </c>
      <c r="G5136" s="7">
        <v>40941</v>
      </c>
      <c r="H5136" s="16">
        <v>32493.13</v>
      </c>
      <c r="I5136" s="17">
        <f t="shared" si="328"/>
        <v>1.0055269309457476E-2</v>
      </c>
      <c r="J5136" s="18">
        <f t="shared" si="325"/>
        <v>0.20139320987435419</v>
      </c>
      <c r="K5136" s="139"/>
      <c r="M5136" s="93"/>
    </row>
    <row r="5137" spans="1:13">
      <c r="A5137" s="12">
        <f t="shared" si="326"/>
        <v>40968</v>
      </c>
      <c r="B5137" s="8">
        <v>40942</v>
      </c>
      <c r="C5137" s="3">
        <v>20.469000000000001</v>
      </c>
      <c r="D5137" s="143"/>
      <c r="F5137" s="11">
        <f t="shared" si="327"/>
        <v>40968</v>
      </c>
      <c r="G5137" s="7">
        <v>40942</v>
      </c>
      <c r="H5137" s="16">
        <v>32363.200000000001</v>
      </c>
      <c r="I5137" s="17">
        <f t="shared" si="328"/>
        <v>-4.0067075587363324E-3</v>
      </c>
      <c r="J5137" s="18">
        <f t="shared" si="325"/>
        <v>0.20155062388991091</v>
      </c>
      <c r="K5137" s="139"/>
      <c r="M5137" s="93"/>
    </row>
    <row r="5138" spans="1:13">
      <c r="A5138" s="12">
        <f t="shared" si="326"/>
        <v>40968</v>
      </c>
      <c r="B5138" s="8">
        <v>40945</v>
      </c>
      <c r="C5138" s="3">
        <v>21.672000000000001</v>
      </c>
      <c r="D5138" s="143"/>
      <c r="F5138" s="11">
        <f t="shared" si="327"/>
        <v>40968</v>
      </c>
      <c r="G5138" s="7">
        <v>40945</v>
      </c>
      <c r="H5138" s="16">
        <v>32706.33</v>
      </c>
      <c r="I5138" s="17">
        <f t="shared" si="328"/>
        <v>1.0546662334365168E-2</v>
      </c>
      <c r="J5138" s="18">
        <f t="shared" si="325"/>
        <v>0.19616278684200555</v>
      </c>
      <c r="K5138" s="139"/>
      <c r="M5138" s="93"/>
    </row>
    <row r="5139" spans="1:13">
      <c r="A5139" s="12">
        <f t="shared" si="326"/>
        <v>40968</v>
      </c>
      <c r="B5139" s="8">
        <v>40946</v>
      </c>
      <c r="C5139" s="3">
        <v>21.794</v>
      </c>
      <c r="D5139" s="143"/>
      <c r="F5139" s="11">
        <f t="shared" si="327"/>
        <v>40968</v>
      </c>
      <c r="G5139" s="7">
        <v>40946</v>
      </c>
      <c r="H5139" s="16">
        <v>32540.47</v>
      </c>
      <c r="I5139" s="17">
        <f t="shared" si="328"/>
        <v>-5.0840917029532804E-3</v>
      </c>
      <c r="J5139" s="18">
        <f t="shared" si="325"/>
        <v>0.19603868512925909</v>
      </c>
      <c r="K5139" s="139"/>
      <c r="M5139" s="93"/>
    </row>
    <row r="5140" spans="1:13">
      <c r="A5140" s="12">
        <f t="shared" si="326"/>
        <v>40968</v>
      </c>
      <c r="B5140" s="8">
        <v>40947</v>
      </c>
      <c r="C5140" s="3">
        <v>21.687000000000001</v>
      </c>
      <c r="D5140" s="143"/>
      <c r="F5140" s="11">
        <f t="shared" si="327"/>
        <v>40968</v>
      </c>
      <c r="G5140" s="7">
        <v>40947</v>
      </c>
      <c r="H5140" s="16">
        <v>32663.18</v>
      </c>
      <c r="I5140" s="17">
        <f t="shared" si="328"/>
        <v>3.7639041639259798E-3</v>
      </c>
      <c r="J5140" s="18">
        <f t="shared" si="325"/>
        <v>0.19492008559398213</v>
      </c>
      <c r="K5140" s="139"/>
      <c r="M5140" s="93"/>
    </row>
    <row r="5141" spans="1:13">
      <c r="A5141" s="12">
        <f t="shared" si="326"/>
        <v>40968</v>
      </c>
      <c r="B5141" s="8">
        <v>40948</v>
      </c>
      <c r="C5141" s="3">
        <v>21.812999999999999</v>
      </c>
      <c r="D5141" s="143"/>
      <c r="F5141" s="11">
        <f t="shared" si="327"/>
        <v>40968</v>
      </c>
      <c r="G5141" s="7">
        <v>40948</v>
      </c>
      <c r="H5141" s="16">
        <v>32629.02</v>
      </c>
      <c r="I5141" s="17">
        <f t="shared" si="328"/>
        <v>-1.0463731691322052E-3</v>
      </c>
      <c r="J5141" s="18">
        <f t="shared" si="325"/>
        <v>0.18579181817138693</v>
      </c>
      <c r="K5141" s="139"/>
      <c r="M5141" s="93"/>
    </row>
    <row r="5142" spans="1:13">
      <c r="A5142" s="12">
        <f t="shared" si="326"/>
        <v>40968</v>
      </c>
      <c r="B5142" s="8">
        <v>40949</v>
      </c>
      <c r="C5142" s="3">
        <v>21.071000000000002</v>
      </c>
      <c r="D5142" s="143"/>
      <c r="F5142" s="11">
        <f t="shared" si="327"/>
        <v>40968</v>
      </c>
      <c r="G5142" s="7">
        <v>40949</v>
      </c>
      <c r="H5142" s="16">
        <v>32343.05</v>
      </c>
      <c r="I5142" s="17">
        <f t="shared" si="328"/>
        <v>-8.802916289436644E-3</v>
      </c>
      <c r="J5142" s="18">
        <f t="shared" si="325"/>
        <v>0.1827417979272094</v>
      </c>
      <c r="K5142" s="139"/>
      <c r="M5142" s="93"/>
    </row>
    <row r="5143" spans="1:13">
      <c r="A5143" s="12">
        <f t="shared" si="326"/>
        <v>40968</v>
      </c>
      <c r="B5143" s="8">
        <v>40952</v>
      </c>
      <c r="C5143" s="3">
        <v>20.335000000000001</v>
      </c>
      <c r="D5143" s="143"/>
      <c r="F5143" s="11">
        <f t="shared" si="327"/>
        <v>40968</v>
      </c>
      <c r="G5143" s="7">
        <v>40952</v>
      </c>
      <c r="H5143" s="16">
        <v>32648.3</v>
      </c>
      <c r="I5143" s="17">
        <f t="shared" si="328"/>
        <v>9.3936268321067953E-3</v>
      </c>
      <c r="J5143" s="18">
        <f t="shared" si="325"/>
        <v>0.18276438069977044</v>
      </c>
      <c r="K5143" s="139"/>
      <c r="M5143" s="93"/>
    </row>
    <row r="5144" spans="1:13">
      <c r="A5144" s="12">
        <f t="shared" si="326"/>
        <v>40968</v>
      </c>
      <c r="B5144" s="8">
        <v>40953</v>
      </c>
      <c r="C5144" s="3">
        <v>21.474</v>
      </c>
      <c r="D5144" s="143"/>
      <c r="F5144" s="11">
        <f t="shared" si="327"/>
        <v>40968</v>
      </c>
      <c r="G5144" s="7">
        <v>40953</v>
      </c>
      <c r="H5144" s="16">
        <v>32329.51</v>
      </c>
      <c r="I5144" s="17">
        <f t="shared" si="328"/>
        <v>-9.8123515647549377E-3</v>
      </c>
      <c r="J5144" s="18">
        <f t="shared" si="325"/>
        <v>0.18326353548413518</v>
      </c>
      <c r="K5144" s="139"/>
      <c r="M5144" s="93"/>
    </row>
    <row r="5145" spans="1:13">
      <c r="A5145" s="12">
        <f t="shared" si="326"/>
        <v>40968</v>
      </c>
      <c r="B5145" s="8">
        <v>40954</v>
      </c>
      <c r="C5145" s="3">
        <v>20.094000000000001</v>
      </c>
      <c r="D5145" s="143"/>
      <c r="F5145" s="11">
        <f t="shared" si="327"/>
        <v>40968</v>
      </c>
      <c r="G5145" s="7">
        <v>40954</v>
      </c>
      <c r="H5145" s="16">
        <v>32410.04</v>
      </c>
      <c r="I5145" s="17">
        <f t="shared" si="328"/>
        <v>2.4878159188586918E-3</v>
      </c>
      <c r="J5145" s="18">
        <f t="shared" si="325"/>
        <v>0.1830491151018222</v>
      </c>
      <c r="K5145" s="139"/>
      <c r="M5145" s="93"/>
    </row>
    <row r="5146" spans="1:13">
      <c r="A5146" s="12">
        <f t="shared" si="326"/>
        <v>40968</v>
      </c>
      <c r="B5146" s="8">
        <v>40955</v>
      </c>
      <c r="C5146" s="3">
        <v>21.832000000000001</v>
      </c>
      <c r="D5146" s="143"/>
      <c r="F5146" s="11">
        <f t="shared" si="327"/>
        <v>40968</v>
      </c>
      <c r="G5146" s="7">
        <v>40955</v>
      </c>
      <c r="H5146" s="16">
        <v>31863.64</v>
      </c>
      <c r="I5146" s="17">
        <f t="shared" si="328"/>
        <v>-1.7002703540724116E-2</v>
      </c>
      <c r="J5146" s="18">
        <f t="shared" si="325"/>
        <v>0.18460825874817921</v>
      </c>
      <c r="K5146" s="139"/>
      <c r="M5146" s="93"/>
    </row>
    <row r="5147" spans="1:13">
      <c r="A5147" s="12">
        <f t="shared" si="326"/>
        <v>40968</v>
      </c>
      <c r="B5147" s="8">
        <v>40956</v>
      </c>
      <c r="C5147" s="3">
        <v>20.75</v>
      </c>
      <c r="D5147" s="143"/>
      <c r="F5147" s="11">
        <f t="shared" si="327"/>
        <v>40968</v>
      </c>
      <c r="G5147" s="7">
        <v>40956</v>
      </c>
      <c r="H5147" s="16">
        <v>31972.98</v>
      </c>
      <c r="I5147" s="17">
        <f t="shared" si="328"/>
        <v>3.4256233154083952E-3</v>
      </c>
      <c r="J5147" s="18">
        <f t="shared" si="325"/>
        <v>0.18404036358676704</v>
      </c>
      <c r="K5147" s="139"/>
      <c r="M5147" s="93"/>
    </row>
    <row r="5148" spans="1:13">
      <c r="A5148" s="12">
        <f t="shared" si="326"/>
        <v>40968</v>
      </c>
      <c r="B5148" s="8">
        <v>40959</v>
      </c>
      <c r="C5148" s="3">
        <v>20.864999999999998</v>
      </c>
      <c r="D5148" s="143"/>
      <c r="F5148" s="11">
        <f t="shared" si="327"/>
        <v>40968</v>
      </c>
      <c r="G5148" s="7">
        <v>40959</v>
      </c>
      <c r="H5148" s="16">
        <v>32559.85</v>
      </c>
      <c r="I5148" s="17">
        <f t="shared" si="328"/>
        <v>1.8188763129763062E-2</v>
      </c>
      <c r="J5148" s="18">
        <f t="shared" si="325"/>
        <v>0.18450804049186573</v>
      </c>
      <c r="K5148" s="139"/>
      <c r="M5148" s="93"/>
    </row>
    <row r="5149" spans="1:13">
      <c r="A5149" s="12">
        <f t="shared" si="326"/>
        <v>40968</v>
      </c>
      <c r="B5149" s="8">
        <v>40960</v>
      </c>
      <c r="C5149" s="3">
        <v>20.37</v>
      </c>
      <c r="D5149" s="143"/>
      <c r="F5149" s="11">
        <f t="shared" si="327"/>
        <v>40968</v>
      </c>
      <c r="G5149" s="7">
        <v>40960</v>
      </c>
      <c r="H5149" s="16">
        <v>32856.239999999998</v>
      </c>
      <c r="I5149" s="17">
        <f t="shared" si="328"/>
        <v>9.0617469853572219E-3</v>
      </c>
      <c r="J5149" s="18">
        <f t="shared" ref="J5149:J5212" si="329">IF(ISNUMBER(I5149),STDEV(I5060:I5149)*SQRT(252),"")</f>
        <v>0.18165449962832966</v>
      </c>
      <c r="K5149" s="139"/>
      <c r="M5149" s="93"/>
    </row>
    <row r="5150" spans="1:13">
      <c r="A5150" s="12">
        <f t="shared" si="326"/>
        <v>40968</v>
      </c>
      <c r="B5150" s="8">
        <v>40961</v>
      </c>
      <c r="C5150" s="3">
        <v>20.081</v>
      </c>
      <c r="D5150" s="143"/>
      <c r="F5150" s="11">
        <f t="shared" si="327"/>
        <v>40968</v>
      </c>
      <c r="G5150" s="7">
        <v>40961</v>
      </c>
      <c r="H5150" s="16">
        <v>32874.03</v>
      </c>
      <c r="I5150" s="17">
        <f t="shared" si="328"/>
        <v>5.4130312972652686E-4</v>
      </c>
      <c r="J5150" s="18">
        <f t="shared" si="329"/>
        <v>0.1813814829040524</v>
      </c>
      <c r="K5150" s="139"/>
      <c r="M5150" s="93"/>
    </row>
    <row r="5151" spans="1:13">
      <c r="A5151" s="12">
        <f t="shared" si="326"/>
        <v>40968</v>
      </c>
      <c r="B5151" s="8">
        <v>40962</v>
      </c>
      <c r="C5151" s="3">
        <v>19.832000000000001</v>
      </c>
      <c r="D5151" s="143"/>
      <c r="F5151" s="11">
        <f t="shared" si="327"/>
        <v>40968</v>
      </c>
      <c r="G5151" s="7">
        <v>40962</v>
      </c>
      <c r="H5151" s="16">
        <v>32832.080000000002</v>
      </c>
      <c r="I5151" s="17">
        <f t="shared" si="328"/>
        <v>-1.276898166695437E-3</v>
      </c>
      <c r="J5151" s="18">
        <f t="shared" si="329"/>
        <v>0.17916717005579541</v>
      </c>
      <c r="K5151" s="139"/>
      <c r="M5151" s="93"/>
    </row>
    <row r="5152" spans="1:13">
      <c r="A5152" s="12">
        <f t="shared" si="326"/>
        <v>40968</v>
      </c>
      <c r="B5152" s="8">
        <v>40963</v>
      </c>
      <c r="C5152" s="3">
        <v>17.742999999999999</v>
      </c>
      <c r="D5152" s="143"/>
      <c r="F5152" s="11">
        <f t="shared" si="327"/>
        <v>40968</v>
      </c>
      <c r="G5152" s="7">
        <v>40963</v>
      </c>
      <c r="H5152" s="16">
        <v>32997.599999999999</v>
      </c>
      <c r="I5152" s="17">
        <f t="shared" si="328"/>
        <v>5.0287453564873408E-3</v>
      </c>
      <c r="J5152" s="18">
        <f t="shared" si="329"/>
        <v>0.17931046981359233</v>
      </c>
      <c r="K5152" s="139"/>
      <c r="M5152" s="93"/>
    </row>
    <row r="5153" spans="1:13">
      <c r="A5153" s="12">
        <f t="shared" si="326"/>
        <v>40968</v>
      </c>
      <c r="B5153" s="8">
        <v>40966</v>
      </c>
      <c r="C5153" s="3">
        <v>18.692</v>
      </c>
      <c r="D5153" s="143"/>
      <c r="F5153" s="11">
        <f t="shared" si="327"/>
        <v>40968</v>
      </c>
      <c r="G5153" s="7">
        <v>40966</v>
      </c>
      <c r="H5153" s="16">
        <v>32804.839999999997</v>
      </c>
      <c r="I5153" s="17">
        <f t="shared" si="328"/>
        <v>-5.8587660693388112E-3</v>
      </c>
      <c r="J5153" s="18">
        <f t="shared" si="329"/>
        <v>0.1739983621572852</v>
      </c>
      <c r="K5153" s="139"/>
      <c r="M5153" s="93"/>
    </row>
    <row r="5154" spans="1:13">
      <c r="A5154" s="12">
        <f t="shared" si="326"/>
        <v>40968</v>
      </c>
      <c r="B5154" s="8">
        <v>40967</v>
      </c>
      <c r="C5154" s="3">
        <v>19.870999999999999</v>
      </c>
      <c r="D5154" s="143"/>
      <c r="F5154" s="11">
        <f t="shared" si="327"/>
        <v>40968</v>
      </c>
      <c r="G5154" s="7">
        <v>40967</v>
      </c>
      <c r="H5154" s="16">
        <v>32776.019999999997</v>
      </c>
      <c r="I5154" s="17">
        <f t="shared" si="328"/>
        <v>-8.7891503268684409E-4</v>
      </c>
      <c r="J5154" s="18">
        <f t="shared" si="329"/>
        <v>0.1736598348762762</v>
      </c>
      <c r="K5154" s="139"/>
      <c r="M5154" s="93"/>
    </row>
    <row r="5155" spans="1:13">
      <c r="A5155" s="12">
        <f t="shared" si="326"/>
        <v>40968</v>
      </c>
      <c r="B5155" s="8">
        <v>40968</v>
      </c>
      <c r="C5155" s="3">
        <v>19.643999999999998</v>
      </c>
      <c r="D5155" s="143"/>
      <c r="F5155" s="11">
        <f t="shared" si="327"/>
        <v>40968</v>
      </c>
      <c r="G5155" s="7">
        <v>40968</v>
      </c>
      <c r="H5155" s="16">
        <v>33073.21</v>
      </c>
      <c r="I5155" s="17">
        <f t="shared" si="328"/>
        <v>9.0264386639915331E-3</v>
      </c>
      <c r="J5155" s="18">
        <f t="shared" si="329"/>
        <v>0.17420176515877736</v>
      </c>
      <c r="K5155" s="139"/>
      <c r="M5155" s="93"/>
    </row>
    <row r="5156" spans="1:13">
      <c r="A5156" s="12">
        <f t="shared" si="326"/>
        <v>40999</v>
      </c>
      <c r="B5156" s="8">
        <v>40969</v>
      </c>
      <c r="C5156" s="3">
        <v>20.215</v>
      </c>
      <c r="D5156" s="143"/>
      <c r="F5156" s="11">
        <f t="shared" si="327"/>
        <v>40999</v>
      </c>
      <c r="G5156" s="7">
        <v>40969</v>
      </c>
      <c r="H5156" s="16">
        <v>32753.32</v>
      </c>
      <c r="I5156" s="17">
        <f t="shared" si="328"/>
        <v>-9.7192581219012562E-3</v>
      </c>
      <c r="J5156" s="18">
        <f t="shared" si="329"/>
        <v>0.17005177281520978</v>
      </c>
      <c r="K5156" s="139"/>
      <c r="M5156" s="93"/>
    </row>
    <row r="5157" spans="1:13">
      <c r="A5157" s="12">
        <f t="shared" si="326"/>
        <v>40999</v>
      </c>
      <c r="B5157" s="8">
        <v>40970</v>
      </c>
      <c r="C5157" s="3">
        <v>18.831</v>
      </c>
      <c r="D5157" s="143"/>
      <c r="F5157" s="11">
        <f t="shared" si="327"/>
        <v>40999</v>
      </c>
      <c r="G5157" s="7">
        <v>40970</v>
      </c>
      <c r="H5157" s="16">
        <v>32890.44</v>
      </c>
      <c r="I5157" s="17">
        <f t="shared" si="328"/>
        <v>4.1777070488423157E-3</v>
      </c>
      <c r="J5157" s="18">
        <f t="shared" si="329"/>
        <v>0.17018550213521885</v>
      </c>
      <c r="K5157" s="139"/>
      <c r="M5157" s="93"/>
    </row>
    <row r="5158" spans="1:13">
      <c r="A5158" s="12">
        <f t="shared" ref="A5158:A5221" si="330">EOMONTH(B5158,0)</f>
        <v>40999</v>
      </c>
      <c r="B5158" s="8">
        <v>40973</v>
      </c>
      <c r="C5158" s="3">
        <v>18.515999999999998</v>
      </c>
      <c r="D5158" s="143"/>
      <c r="F5158" s="11">
        <f t="shared" si="327"/>
        <v>40999</v>
      </c>
      <c r="G5158" s="7">
        <v>40973</v>
      </c>
      <c r="H5158" s="16">
        <v>32850.1</v>
      </c>
      <c r="I5158" s="17">
        <f t="shared" si="328"/>
        <v>-1.2272489718869136E-3</v>
      </c>
      <c r="J5158" s="18">
        <f t="shared" si="329"/>
        <v>0.16882564569699252</v>
      </c>
      <c r="K5158" s="139"/>
      <c r="M5158" s="93"/>
    </row>
    <row r="5159" spans="1:13">
      <c r="A5159" s="12">
        <f t="shared" si="330"/>
        <v>40999</v>
      </c>
      <c r="B5159" s="8">
        <v>40974</v>
      </c>
      <c r="C5159" s="3">
        <v>21.103000000000002</v>
      </c>
      <c r="D5159" s="143"/>
      <c r="F5159" s="11">
        <f t="shared" si="327"/>
        <v>40999</v>
      </c>
      <c r="G5159" s="7">
        <v>40974</v>
      </c>
      <c r="H5159" s="16">
        <v>32404.74</v>
      </c>
      <c r="I5159" s="17">
        <f t="shared" si="328"/>
        <v>-1.3650080671696015E-2</v>
      </c>
      <c r="J5159" s="18">
        <f t="shared" si="329"/>
        <v>0.1684317305860977</v>
      </c>
      <c r="K5159" s="139"/>
      <c r="M5159" s="93"/>
    </row>
    <row r="5160" spans="1:13">
      <c r="A5160" s="12">
        <f t="shared" si="330"/>
        <v>40999</v>
      </c>
      <c r="B5160" s="8">
        <v>40975</v>
      </c>
      <c r="C5160" s="3">
        <v>22.437999999999999</v>
      </c>
      <c r="D5160" s="143"/>
      <c r="F5160" s="11">
        <f t="shared" si="327"/>
        <v>40999</v>
      </c>
      <c r="G5160" s="7">
        <v>40975</v>
      </c>
      <c r="H5160" s="16">
        <v>31937.55</v>
      </c>
      <c r="I5160" s="17">
        <f t="shared" si="328"/>
        <v>-1.4522274873892854E-2</v>
      </c>
      <c r="J5160" s="18">
        <f t="shared" si="329"/>
        <v>0.16911754183864058</v>
      </c>
      <c r="K5160" s="139"/>
      <c r="M5160" s="93"/>
    </row>
    <row r="5161" spans="1:13">
      <c r="A5161" s="12">
        <f t="shared" si="330"/>
        <v>40999</v>
      </c>
      <c r="B5161" s="8">
        <v>40976</v>
      </c>
      <c r="C5161" s="3">
        <v>20.495000000000001</v>
      </c>
      <c r="D5161" s="143"/>
      <c r="F5161" s="11">
        <f t="shared" si="327"/>
        <v>40999</v>
      </c>
      <c r="G5161" s="7">
        <v>40976</v>
      </c>
      <c r="H5161" s="16">
        <v>32150.48</v>
      </c>
      <c r="I5161" s="17">
        <f t="shared" si="328"/>
        <v>6.6449470673013173E-3</v>
      </c>
      <c r="J5161" s="18">
        <f t="shared" si="329"/>
        <v>0.16937352189009441</v>
      </c>
      <c r="K5161" s="139"/>
      <c r="M5161" s="93"/>
    </row>
    <row r="5162" spans="1:13">
      <c r="A5162" s="12">
        <f t="shared" si="330"/>
        <v>40999</v>
      </c>
      <c r="B5162" s="8">
        <v>40977</v>
      </c>
      <c r="C5162" s="3">
        <v>18.745999999999999</v>
      </c>
      <c r="D5162" s="143"/>
      <c r="F5162" s="11">
        <f t="shared" si="327"/>
        <v>40999</v>
      </c>
      <c r="G5162" s="7">
        <v>40977</v>
      </c>
      <c r="H5162" s="16">
        <v>32476.95</v>
      </c>
      <c r="I5162" s="17">
        <f t="shared" si="328"/>
        <v>1.0103226355610586E-2</v>
      </c>
      <c r="J5162" s="18">
        <f t="shared" si="329"/>
        <v>0.16460694563127395</v>
      </c>
      <c r="K5162" s="139"/>
      <c r="M5162" s="93"/>
    </row>
    <row r="5163" spans="1:13">
      <c r="A5163" s="12">
        <f t="shared" si="330"/>
        <v>40999</v>
      </c>
      <c r="B5163" s="8">
        <v>40980</v>
      </c>
      <c r="C5163" s="3">
        <v>18.77</v>
      </c>
      <c r="D5163" s="143"/>
      <c r="F5163" s="11">
        <f t="shared" si="327"/>
        <v>40999</v>
      </c>
      <c r="G5163" s="7">
        <v>40980</v>
      </c>
      <c r="H5163" s="16">
        <v>32357.99</v>
      </c>
      <c r="I5163" s="17">
        <f t="shared" si="328"/>
        <v>-3.669630402828234E-3</v>
      </c>
      <c r="J5163" s="18">
        <f t="shared" si="329"/>
        <v>0.16471884652436197</v>
      </c>
      <c r="K5163" s="139"/>
      <c r="M5163" s="93"/>
    </row>
    <row r="5164" spans="1:13">
      <c r="A5164" s="12">
        <f t="shared" si="330"/>
        <v>40999</v>
      </c>
      <c r="B5164" s="8">
        <v>40981</v>
      </c>
      <c r="C5164" s="3">
        <v>18.913</v>
      </c>
      <c r="D5164" s="143"/>
      <c r="F5164" s="11">
        <f t="shared" si="327"/>
        <v>40999</v>
      </c>
      <c r="G5164" s="7">
        <v>40981</v>
      </c>
      <c r="H5164" s="16">
        <v>32747.82</v>
      </c>
      <c r="I5164" s="17">
        <f t="shared" si="328"/>
        <v>1.1975418439713312E-2</v>
      </c>
      <c r="J5164" s="18">
        <f t="shared" si="329"/>
        <v>0.16574673897137307</v>
      </c>
      <c r="K5164" s="139"/>
      <c r="M5164" s="93"/>
    </row>
    <row r="5165" spans="1:13">
      <c r="A5165" s="12">
        <f t="shared" si="330"/>
        <v>40999</v>
      </c>
      <c r="B5165" s="8">
        <v>40982</v>
      </c>
      <c r="C5165" s="3">
        <v>17.166</v>
      </c>
      <c r="D5165" s="143"/>
      <c r="F5165" s="11">
        <f t="shared" si="327"/>
        <v>40999</v>
      </c>
      <c r="G5165" s="7">
        <v>40982</v>
      </c>
      <c r="H5165" s="16">
        <v>33061.03</v>
      </c>
      <c r="I5165" s="17">
        <f t="shared" si="328"/>
        <v>9.5188524022261096E-3</v>
      </c>
      <c r="J5165" s="18">
        <f t="shared" si="329"/>
        <v>0.16528236382102604</v>
      </c>
      <c r="K5165" s="139"/>
      <c r="M5165" s="93"/>
    </row>
    <row r="5166" spans="1:13">
      <c r="A5166" s="12">
        <f t="shared" si="330"/>
        <v>40999</v>
      </c>
      <c r="B5166" s="8">
        <v>40983</v>
      </c>
      <c r="C5166" s="3">
        <v>17.966999999999999</v>
      </c>
      <c r="D5166" s="143"/>
      <c r="F5166" s="11">
        <f t="shared" si="327"/>
        <v>40999</v>
      </c>
      <c r="G5166" s="7">
        <v>40983</v>
      </c>
      <c r="H5166" s="16">
        <v>32988.5</v>
      </c>
      <c r="I5166" s="17">
        <f t="shared" si="328"/>
        <v>-2.1962314994104656E-3</v>
      </c>
      <c r="J5166" s="18">
        <f t="shared" si="329"/>
        <v>0.16188181551134079</v>
      </c>
      <c r="K5166" s="139"/>
      <c r="M5166" s="93"/>
    </row>
    <row r="5167" spans="1:13">
      <c r="A5167" s="12">
        <f t="shared" si="330"/>
        <v>40999</v>
      </c>
      <c r="B5167" s="8">
        <v>40984</v>
      </c>
      <c r="C5167" s="3">
        <v>17.085000000000001</v>
      </c>
      <c r="D5167" s="143"/>
      <c r="F5167" s="11">
        <f t="shared" si="327"/>
        <v>40999</v>
      </c>
      <c r="G5167" s="7">
        <v>40984</v>
      </c>
      <c r="H5167" s="16">
        <v>32979.64</v>
      </c>
      <c r="I5167" s="17">
        <f t="shared" si="328"/>
        <v>-2.6861451765269282E-4</v>
      </c>
      <c r="J5167" s="18">
        <f t="shared" si="329"/>
        <v>0.16058767732983492</v>
      </c>
      <c r="K5167" s="139"/>
      <c r="M5167" s="93"/>
    </row>
    <row r="5168" spans="1:13">
      <c r="A5168" s="12">
        <f t="shared" si="330"/>
        <v>40999</v>
      </c>
      <c r="B5168" s="8">
        <v>40987</v>
      </c>
      <c r="C5168" s="3">
        <v>16.468</v>
      </c>
      <c r="D5168" s="143"/>
      <c r="F5168" s="11">
        <f t="shared" si="327"/>
        <v>40999</v>
      </c>
      <c r="G5168" s="7">
        <v>40987</v>
      </c>
      <c r="H5168" s="16">
        <v>33117.46</v>
      </c>
      <c r="I5168" s="17">
        <f t="shared" si="328"/>
        <v>4.1702343895242827E-3</v>
      </c>
      <c r="J5168" s="18">
        <f t="shared" si="329"/>
        <v>0.16069981865095417</v>
      </c>
      <c r="K5168" s="139"/>
      <c r="M5168" s="93"/>
    </row>
    <row r="5169" spans="1:13">
      <c r="A5169" s="12">
        <f t="shared" si="330"/>
        <v>40999</v>
      </c>
      <c r="B5169" s="8">
        <v>40988</v>
      </c>
      <c r="C5169" s="3">
        <v>17.707999999999998</v>
      </c>
      <c r="D5169" s="143"/>
      <c r="F5169" s="11">
        <f t="shared" si="327"/>
        <v>40999</v>
      </c>
      <c r="G5169" s="7">
        <v>40988</v>
      </c>
      <c r="H5169" s="16">
        <v>32998.699999999997</v>
      </c>
      <c r="I5169" s="17">
        <f t="shared" si="328"/>
        <v>-3.5924690037868394E-3</v>
      </c>
      <c r="J5169" s="18">
        <f t="shared" si="329"/>
        <v>0.16063532133433772</v>
      </c>
      <c r="K5169" s="139"/>
      <c r="M5169" s="93"/>
    </row>
    <row r="5170" spans="1:13">
      <c r="A5170" s="12">
        <f t="shared" si="330"/>
        <v>40999</v>
      </c>
      <c r="B5170" s="8">
        <v>40989</v>
      </c>
      <c r="C5170" s="3">
        <v>16.791</v>
      </c>
      <c r="D5170" s="143"/>
      <c r="F5170" s="11">
        <f t="shared" si="327"/>
        <v>40999</v>
      </c>
      <c r="G5170" s="7">
        <v>40989</v>
      </c>
      <c r="H5170" s="16">
        <v>32834.410000000003</v>
      </c>
      <c r="I5170" s="17">
        <f t="shared" si="328"/>
        <v>-4.9911159006603249E-3</v>
      </c>
      <c r="J5170" s="18">
        <f t="shared" si="329"/>
        <v>0.16013900991229235</v>
      </c>
      <c r="K5170" s="139"/>
      <c r="M5170" s="93"/>
    </row>
    <row r="5171" spans="1:13">
      <c r="A5171" s="12">
        <f t="shared" si="330"/>
        <v>40999</v>
      </c>
      <c r="B5171" s="8">
        <v>40990</v>
      </c>
      <c r="C5171" s="3">
        <v>16.398</v>
      </c>
      <c r="D5171" s="143"/>
      <c r="F5171" s="11">
        <f t="shared" si="327"/>
        <v>40999</v>
      </c>
      <c r="G5171" s="7">
        <v>40990</v>
      </c>
      <c r="H5171" s="16">
        <v>32985.410000000003</v>
      </c>
      <c r="I5171" s="17">
        <f t="shared" si="328"/>
        <v>4.5882916394947328E-3</v>
      </c>
      <c r="J5171" s="18">
        <f t="shared" si="329"/>
        <v>0.16025214057235002</v>
      </c>
      <c r="K5171" s="139"/>
      <c r="M5171" s="93"/>
    </row>
    <row r="5172" spans="1:13">
      <c r="A5172" s="12">
        <f t="shared" si="330"/>
        <v>40999</v>
      </c>
      <c r="B5172" s="8">
        <v>40991</v>
      </c>
      <c r="C5172" s="3">
        <v>16.213000000000001</v>
      </c>
      <c r="D5172" s="143"/>
      <c r="F5172" s="11">
        <f t="shared" si="327"/>
        <v>40999</v>
      </c>
      <c r="G5172" s="7">
        <v>40991</v>
      </c>
      <c r="H5172" s="16">
        <v>32962.69</v>
      </c>
      <c r="I5172" s="17">
        <f t="shared" si="328"/>
        <v>-6.8902670126589239E-4</v>
      </c>
      <c r="J5172" s="18">
        <f t="shared" si="329"/>
        <v>0.15680306196478058</v>
      </c>
      <c r="K5172" s="139"/>
      <c r="M5172" s="93"/>
    </row>
    <row r="5173" spans="1:13">
      <c r="A5173" s="12">
        <f t="shared" si="330"/>
        <v>40999</v>
      </c>
      <c r="B5173" s="8">
        <v>40994</v>
      </c>
      <c r="C5173" s="3">
        <v>17.896999999999998</v>
      </c>
      <c r="D5173" s="143"/>
      <c r="F5173" s="11">
        <f t="shared" si="327"/>
        <v>40999</v>
      </c>
      <c r="G5173" s="7">
        <v>40994</v>
      </c>
      <c r="H5173" s="16">
        <v>32913.699999999997</v>
      </c>
      <c r="I5173" s="17">
        <f t="shared" si="328"/>
        <v>-1.4873313194947205E-3</v>
      </c>
      <c r="J5173" s="18">
        <f t="shared" si="329"/>
        <v>0.15671482301785389</v>
      </c>
      <c r="K5173" s="139"/>
      <c r="M5173" s="93"/>
    </row>
    <row r="5174" spans="1:13">
      <c r="A5174" s="12">
        <f t="shared" si="330"/>
        <v>40999</v>
      </c>
      <c r="B5174" s="8">
        <v>40995</v>
      </c>
      <c r="C5174" s="3">
        <v>17.106999999999999</v>
      </c>
      <c r="D5174" s="143"/>
      <c r="F5174" s="11">
        <f t="shared" si="327"/>
        <v>40999</v>
      </c>
      <c r="G5174" s="7">
        <v>40995</v>
      </c>
      <c r="H5174" s="16">
        <v>33213.19</v>
      </c>
      <c r="I5174" s="17">
        <f t="shared" si="328"/>
        <v>9.0581017114301499E-3</v>
      </c>
      <c r="J5174" s="18">
        <f t="shared" si="329"/>
        <v>0.15683513929807749</v>
      </c>
      <c r="K5174" s="139"/>
      <c r="M5174" s="93"/>
    </row>
    <row r="5175" spans="1:13">
      <c r="A5175" s="12">
        <f t="shared" si="330"/>
        <v>40999</v>
      </c>
      <c r="B5175" s="8">
        <v>40996</v>
      </c>
      <c r="C5175" s="3">
        <v>17.596</v>
      </c>
      <c r="D5175" s="143"/>
      <c r="F5175" s="11">
        <f t="shared" si="327"/>
        <v>40999</v>
      </c>
      <c r="G5175" s="7">
        <v>40996</v>
      </c>
      <c r="H5175" s="16">
        <v>33537.61</v>
      </c>
      <c r="I5175" s="17">
        <f t="shared" si="328"/>
        <v>9.7204094762827487E-3</v>
      </c>
      <c r="J5175" s="18">
        <f t="shared" si="329"/>
        <v>0.15357196576046997</v>
      </c>
      <c r="K5175" s="139"/>
      <c r="M5175" s="93"/>
    </row>
    <row r="5176" spans="1:13">
      <c r="A5176" s="12">
        <f t="shared" si="330"/>
        <v>40999</v>
      </c>
      <c r="B5176" s="8">
        <v>40997</v>
      </c>
      <c r="C5176" s="3">
        <v>17.478000000000002</v>
      </c>
      <c r="D5176" s="143"/>
      <c r="F5176" s="11">
        <f t="shared" si="327"/>
        <v>40999</v>
      </c>
      <c r="G5176" s="7">
        <v>40997</v>
      </c>
      <c r="H5176" s="16">
        <v>33494.300000000003</v>
      </c>
      <c r="I5176" s="17">
        <f t="shared" si="328"/>
        <v>-1.2922205566484721E-3</v>
      </c>
      <c r="J5176" s="18">
        <f t="shared" si="329"/>
        <v>0.15355909000593951</v>
      </c>
      <c r="K5176" s="139"/>
      <c r="M5176" s="93"/>
    </row>
    <row r="5177" spans="1:13">
      <c r="A5177" s="12">
        <f t="shared" si="330"/>
        <v>40999</v>
      </c>
      <c r="B5177" s="8">
        <v>40998</v>
      </c>
      <c r="C5177" s="3">
        <v>15.565</v>
      </c>
      <c r="D5177" s="143"/>
      <c r="F5177" s="11">
        <f t="shared" si="327"/>
        <v>40999</v>
      </c>
      <c r="G5177" s="7">
        <v>40998</v>
      </c>
      <c r="H5177" s="16">
        <v>33477.32</v>
      </c>
      <c r="I5177" s="17">
        <f t="shared" si="328"/>
        <v>-5.0708047270897388E-4</v>
      </c>
      <c r="J5177" s="18">
        <f t="shared" si="329"/>
        <v>0.15121811371035301</v>
      </c>
      <c r="K5177" s="139"/>
      <c r="M5177" s="93"/>
    </row>
    <row r="5178" spans="1:13">
      <c r="A5178" s="12">
        <f t="shared" si="330"/>
        <v>41029</v>
      </c>
      <c r="B5178" s="8">
        <v>41001</v>
      </c>
      <c r="C5178" s="3">
        <v>16.701000000000001</v>
      </c>
      <c r="D5178" s="143"/>
      <c r="F5178" s="11">
        <f t="shared" si="327"/>
        <v>41029</v>
      </c>
      <c r="G5178" s="7">
        <v>41001</v>
      </c>
      <c r="H5178" s="16">
        <v>33431.230000000003</v>
      </c>
      <c r="I5178" s="17">
        <f t="shared" si="328"/>
        <v>-1.3777015729718649E-3</v>
      </c>
      <c r="J5178" s="18">
        <f t="shared" si="329"/>
        <v>0.14841377298936251</v>
      </c>
      <c r="K5178" s="139"/>
      <c r="M5178" s="93"/>
    </row>
    <row r="5179" spans="1:13">
      <c r="A5179" s="12">
        <f t="shared" si="330"/>
        <v>41029</v>
      </c>
      <c r="B5179" s="8">
        <v>41002</v>
      </c>
      <c r="C5179" s="3">
        <v>16.716000000000001</v>
      </c>
      <c r="D5179" s="143"/>
      <c r="F5179" s="11">
        <f t="shared" si="327"/>
        <v>41029</v>
      </c>
      <c r="G5179" s="7">
        <v>41002</v>
      </c>
      <c r="H5179" s="16">
        <v>33488.19</v>
      </c>
      <c r="I5179" s="17">
        <f t="shared" si="328"/>
        <v>1.7023463071185062E-3</v>
      </c>
      <c r="J5179" s="18">
        <f t="shared" si="329"/>
        <v>0.14750496700628307</v>
      </c>
      <c r="K5179" s="139"/>
      <c r="M5179" s="93"/>
    </row>
    <row r="5180" spans="1:13">
      <c r="A5180" s="12">
        <f t="shared" si="330"/>
        <v>41029</v>
      </c>
      <c r="B5180" s="8">
        <v>41003</v>
      </c>
      <c r="C5180" s="3">
        <v>15.928000000000001</v>
      </c>
      <c r="D5180" s="143"/>
      <c r="F5180" s="11">
        <f t="shared" si="327"/>
        <v>41029</v>
      </c>
      <c r="G5180" s="7">
        <v>41003</v>
      </c>
      <c r="H5180" s="16">
        <v>33464.39</v>
      </c>
      <c r="I5180" s="17">
        <f t="shared" si="328"/>
        <v>-7.1095097462956782E-4</v>
      </c>
      <c r="J5180" s="18">
        <f t="shared" si="329"/>
        <v>0.14740133079539247</v>
      </c>
      <c r="K5180" s="139"/>
      <c r="M5180" s="93"/>
    </row>
    <row r="5181" spans="1:13">
      <c r="A5181" s="12">
        <f t="shared" si="330"/>
        <v>41029</v>
      </c>
      <c r="B5181" s="8">
        <v>41004</v>
      </c>
      <c r="C5181" s="3">
        <v>16.240000000000002</v>
      </c>
      <c r="D5181" s="143"/>
      <c r="F5181" s="11">
        <f t="shared" si="327"/>
        <v>41029</v>
      </c>
      <c r="G5181" s="7">
        <v>41004</v>
      </c>
      <c r="H5181" s="16">
        <v>33359.08</v>
      </c>
      <c r="I5181" s="17">
        <f t="shared" si="328"/>
        <v>-3.1518892144532596E-3</v>
      </c>
      <c r="J5181" s="18">
        <f t="shared" si="329"/>
        <v>0.14112996402779737</v>
      </c>
      <c r="K5181" s="139"/>
      <c r="M5181" s="93"/>
    </row>
    <row r="5182" spans="1:13">
      <c r="A5182" s="12">
        <f t="shared" si="330"/>
        <v>41029</v>
      </c>
      <c r="B5182" s="8">
        <v>41005</v>
      </c>
      <c r="C5182" s="3">
        <v>16.240000000000002</v>
      </c>
      <c r="D5182" s="143"/>
      <c r="F5182" s="11">
        <f t="shared" si="327"/>
        <v>41029</v>
      </c>
      <c r="G5182" s="7">
        <v>41005</v>
      </c>
      <c r="H5182" s="16">
        <v>33360.080000000002</v>
      </c>
      <c r="I5182" s="17">
        <f t="shared" si="328"/>
        <v>2.9976396587573049E-5</v>
      </c>
      <c r="J5182" s="18">
        <f t="shared" si="329"/>
        <v>0.13925509546853149</v>
      </c>
      <c r="K5182" s="139"/>
      <c r="M5182" s="93"/>
    </row>
    <row r="5183" spans="1:13">
      <c r="A5183" s="12">
        <f t="shared" si="330"/>
        <v>41029</v>
      </c>
      <c r="B5183" s="8">
        <v>41008</v>
      </c>
      <c r="C5183" s="3">
        <v>16.240000000000002</v>
      </c>
      <c r="D5183" s="143"/>
      <c r="F5183" s="11">
        <f t="shared" si="327"/>
        <v>41029</v>
      </c>
      <c r="G5183" s="7">
        <v>41008</v>
      </c>
      <c r="H5183" s="16">
        <v>33357.08</v>
      </c>
      <c r="I5183" s="17">
        <f t="shared" si="328"/>
        <v>-8.9931885650457448E-5</v>
      </c>
      <c r="J5183" s="18">
        <f t="shared" si="329"/>
        <v>0.1386795585987122</v>
      </c>
      <c r="K5183" s="139"/>
      <c r="M5183" s="93"/>
    </row>
    <row r="5184" spans="1:13">
      <c r="A5184" s="12">
        <f t="shared" si="330"/>
        <v>41029</v>
      </c>
      <c r="B5184" s="8">
        <v>41009</v>
      </c>
      <c r="C5184" s="3">
        <v>18.436</v>
      </c>
      <c r="D5184" s="143"/>
      <c r="F5184" s="11">
        <f t="shared" si="327"/>
        <v>41029</v>
      </c>
      <c r="G5184" s="7">
        <v>41009</v>
      </c>
      <c r="H5184" s="16">
        <v>33144.6</v>
      </c>
      <c r="I5184" s="17">
        <f t="shared" si="328"/>
        <v>-6.3902362482678729E-3</v>
      </c>
      <c r="J5184" s="18">
        <f t="shared" si="329"/>
        <v>0.13706723067189158</v>
      </c>
      <c r="K5184" s="139"/>
      <c r="M5184" s="93"/>
    </row>
    <row r="5185" spans="1:13">
      <c r="A5185" s="12">
        <f t="shared" si="330"/>
        <v>41029</v>
      </c>
      <c r="B5185" s="8">
        <v>41010</v>
      </c>
      <c r="C5185" s="3">
        <v>18.870999999999999</v>
      </c>
      <c r="D5185" s="143"/>
      <c r="F5185" s="11">
        <f t="shared" si="327"/>
        <v>41029</v>
      </c>
      <c r="G5185" s="7">
        <v>41010</v>
      </c>
      <c r="H5185" s="16">
        <v>32788.589999999997</v>
      </c>
      <c r="I5185" s="17">
        <f t="shared" si="328"/>
        <v>-1.0799218418209189E-2</v>
      </c>
      <c r="J5185" s="18">
        <f t="shared" si="329"/>
        <v>0.13777676439699385</v>
      </c>
      <c r="K5185" s="139"/>
      <c r="M5185" s="93"/>
    </row>
    <row r="5186" spans="1:13">
      <c r="A5186" s="12">
        <f t="shared" si="330"/>
        <v>41029</v>
      </c>
      <c r="B5186" s="8">
        <v>41011</v>
      </c>
      <c r="C5186" s="3">
        <v>18.652999999999999</v>
      </c>
      <c r="D5186" s="143"/>
      <c r="F5186" s="11">
        <f t="shared" si="327"/>
        <v>41029</v>
      </c>
      <c r="G5186" s="7">
        <v>41011</v>
      </c>
      <c r="H5186" s="16">
        <v>33059.11</v>
      </c>
      <c r="I5186" s="17">
        <f t="shared" si="328"/>
        <v>8.2165822632792283E-3</v>
      </c>
      <c r="J5186" s="18">
        <f t="shared" si="329"/>
        <v>0.13835955170304617</v>
      </c>
      <c r="K5186" s="139"/>
      <c r="M5186" s="93"/>
    </row>
    <row r="5187" spans="1:13">
      <c r="A5187" s="12">
        <f t="shared" si="330"/>
        <v>41029</v>
      </c>
      <c r="B5187" s="8">
        <v>41012</v>
      </c>
      <c r="C5187" s="3">
        <v>16.021000000000001</v>
      </c>
      <c r="D5187" s="143"/>
      <c r="F5187" s="11">
        <f t="shared" ref="F5187:F5250" si="331">EOMONTH(G5187,0)</f>
        <v>41029</v>
      </c>
      <c r="G5187" s="7">
        <v>41012</v>
      </c>
      <c r="H5187" s="16">
        <v>33384.589999999997</v>
      </c>
      <c r="I5187" s="17">
        <f t="shared" si="328"/>
        <v>9.7972449895583156E-3</v>
      </c>
      <c r="J5187" s="18">
        <f t="shared" si="329"/>
        <v>0.13575273982232988</v>
      </c>
      <c r="K5187" s="139"/>
      <c r="M5187" s="93"/>
    </row>
    <row r="5188" spans="1:13">
      <c r="A5188" s="12">
        <f t="shared" si="330"/>
        <v>41029</v>
      </c>
      <c r="B5188" s="8">
        <v>41015</v>
      </c>
      <c r="C5188" s="3">
        <v>17.391999999999999</v>
      </c>
      <c r="D5188" s="143"/>
      <c r="F5188" s="11">
        <f t="shared" si="331"/>
        <v>41029</v>
      </c>
      <c r="G5188" s="7">
        <v>41015</v>
      </c>
      <c r="H5188" s="16">
        <v>33223.629999999997</v>
      </c>
      <c r="I5188" s="17">
        <f t="shared" ref="I5188:I5251" si="332">IF(AND(ISNUMBER(H5187),ISNUMBER(H5188)),LN(H5188/H5187)," ")</f>
        <v>-4.8330465312858527E-3</v>
      </c>
      <c r="J5188" s="18">
        <f t="shared" si="329"/>
        <v>0.13469249872726144</v>
      </c>
      <c r="K5188" s="139"/>
      <c r="M5188" s="93"/>
    </row>
    <row r="5189" spans="1:13">
      <c r="A5189" s="12">
        <f t="shared" si="330"/>
        <v>41029</v>
      </c>
      <c r="B5189" s="8">
        <v>41016</v>
      </c>
      <c r="C5189" s="3">
        <v>17.533000000000001</v>
      </c>
      <c r="D5189" s="143"/>
      <c r="F5189" s="11">
        <f t="shared" si="331"/>
        <v>41029</v>
      </c>
      <c r="G5189" s="7">
        <v>41016</v>
      </c>
      <c r="H5189" s="16">
        <v>33120.01</v>
      </c>
      <c r="I5189" s="17">
        <f t="shared" si="332"/>
        <v>-3.1237382892489456E-3</v>
      </c>
      <c r="J5189" s="18">
        <f t="shared" si="329"/>
        <v>0.13260231867397454</v>
      </c>
      <c r="K5189" s="139"/>
      <c r="M5189" s="93"/>
    </row>
    <row r="5190" spans="1:13">
      <c r="A5190" s="12">
        <f t="shared" si="330"/>
        <v>41029</v>
      </c>
      <c r="B5190" s="8">
        <v>41017</v>
      </c>
      <c r="C5190" s="3">
        <v>17.013999999999999</v>
      </c>
      <c r="D5190" s="143"/>
      <c r="F5190" s="11">
        <f t="shared" si="331"/>
        <v>41029</v>
      </c>
      <c r="G5190" s="7">
        <v>41017</v>
      </c>
      <c r="H5190" s="16">
        <v>33580.379999999997</v>
      </c>
      <c r="I5190" s="17">
        <f t="shared" si="332"/>
        <v>1.3804336395664021E-2</v>
      </c>
      <c r="J5190" s="18">
        <f t="shared" si="329"/>
        <v>0.13446376126719581</v>
      </c>
      <c r="K5190" s="139"/>
      <c r="M5190" s="93"/>
    </row>
    <row r="5191" spans="1:13">
      <c r="A5191" s="12">
        <f t="shared" si="330"/>
        <v>41029</v>
      </c>
      <c r="B5191" s="8">
        <v>41018</v>
      </c>
      <c r="C5191" s="3">
        <v>16.490000000000002</v>
      </c>
      <c r="D5191" s="143"/>
      <c r="F5191" s="11">
        <f t="shared" si="331"/>
        <v>41029</v>
      </c>
      <c r="G5191" s="7">
        <v>41018</v>
      </c>
      <c r="H5191" s="16">
        <v>33690</v>
      </c>
      <c r="I5191" s="17">
        <f t="shared" si="332"/>
        <v>3.2590895734167899E-3</v>
      </c>
      <c r="J5191" s="18">
        <f t="shared" si="329"/>
        <v>0.13276353161851384</v>
      </c>
      <c r="K5191" s="139"/>
      <c r="M5191" s="93"/>
    </row>
    <row r="5192" spans="1:13">
      <c r="A5192" s="12">
        <f t="shared" si="330"/>
        <v>41029</v>
      </c>
      <c r="B5192" s="8">
        <v>41019</v>
      </c>
      <c r="C5192" s="3">
        <v>16.661000000000001</v>
      </c>
      <c r="D5192" s="143"/>
      <c r="F5192" s="11">
        <f t="shared" si="331"/>
        <v>41029</v>
      </c>
      <c r="G5192" s="7">
        <v>41019</v>
      </c>
      <c r="H5192" s="16">
        <v>33720.120000000003</v>
      </c>
      <c r="I5192" s="17">
        <f t="shared" si="332"/>
        <v>8.9363442772226606E-4</v>
      </c>
      <c r="J5192" s="18">
        <f t="shared" si="329"/>
        <v>0.1325922137733643</v>
      </c>
      <c r="K5192" s="139"/>
      <c r="M5192" s="93"/>
    </row>
    <row r="5193" spans="1:13">
      <c r="A5193" s="12">
        <f t="shared" si="330"/>
        <v>41029</v>
      </c>
      <c r="B5193" s="8">
        <v>41022</v>
      </c>
      <c r="C5193" s="3">
        <v>16.195</v>
      </c>
      <c r="D5193" s="143"/>
      <c r="F5193" s="11">
        <f t="shared" si="331"/>
        <v>41029</v>
      </c>
      <c r="G5193" s="7">
        <v>41022</v>
      </c>
      <c r="H5193" s="16">
        <v>33609.47</v>
      </c>
      <c r="I5193" s="17">
        <f t="shared" si="332"/>
        <v>-3.2868193498377329E-3</v>
      </c>
      <c r="J5193" s="18">
        <f t="shared" si="329"/>
        <v>0.12601643015652367</v>
      </c>
      <c r="K5193" s="139"/>
      <c r="M5193" s="93"/>
    </row>
    <row r="5194" spans="1:13">
      <c r="A5194" s="12">
        <f t="shared" si="330"/>
        <v>41029</v>
      </c>
      <c r="B5194" s="8">
        <v>41023</v>
      </c>
      <c r="C5194" s="3">
        <v>16.195</v>
      </c>
      <c r="D5194" s="143"/>
      <c r="F5194" s="11">
        <f t="shared" si="331"/>
        <v>41029</v>
      </c>
      <c r="G5194" s="7">
        <v>41023</v>
      </c>
      <c r="H5194" s="16">
        <v>33673.360000000001</v>
      </c>
      <c r="I5194" s="17">
        <f t="shared" si="332"/>
        <v>1.8991477975288159E-3</v>
      </c>
      <c r="J5194" s="18">
        <f t="shared" si="329"/>
        <v>0.12594047221966112</v>
      </c>
      <c r="K5194" s="139"/>
      <c r="M5194" s="93"/>
    </row>
    <row r="5195" spans="1:13">
      <c r="A5195" s="12">
        <f t="shared" si="330"/>
        <v>41029</v>
      </c>
      <c r="B5195" s="8">
        <v>41024</v>
      </c>
      <c r="C5195" s="3">
        <v>17.195</v>
      </c>
      <c r="D5195" s="143"/>
      <c r="F5195" s="11">
        <f t="shared" si="331"/>
        <v>41029</v>
      </c>
      <c r="G5195" s="7">
        <v>41024</v>
      </c>
      <c r="H5195" s="16">
        <v>33675.360000000001</v>
      </c>
      <c r="I5195" s="17">
        <f t="shared" si="332"/>
        <v>5.9392368573159992E-5</v>
      </c>
      <c r="J5195" s="18">
        <f t="shared" si="329"/>
        <v>0.12124871962572475</v>
      </c>
      <c r="K5195" s="139"/>
      <c r="M5195" s="93"/>
    </row>
    <row r="5196" spans="1:13">
      <c r="A5196" s="12">
        <f t="shared" si="330"/>
        <v>41029</v>
      </c>
      <c r="B5196" s="8">
        <v>41025</v>
      </c>
      <c r="C5196" s="3">
        <v>16.381</v>
      </c>
      <c r="D5196" s="143"/>
      <c r="F5196" s="11">
        <f t="shared" si="331"/>
        <v>41029</v>
      </c>
      <c r="G5196" s="7">
        <v>41025</v>
      </c>
      <c r="H5196" s="16">
        <v>33785.29</v>
      </c>
      <c r="I5196" s="17">
        <f t="shared" si="332"/>
        <v>3.2590879958373678E-3</v>
      </c>
      <c r="J5196" s="18">
        <f t="shared" si="329"/>
        <v>0.11985829013683591</v>
      </c>
      <c r="K5196" s="139"/>
      <c r="M5196" s="93"/>
    </row>
    <row r="5197" spans="1:13">
      <c r="A5197" s="12">
        <f t="shared" si="330"/>
        <v>41029</v>
      </c>
      <c r="B5197" s="8">
        <v>41026</v>
      </c>
      <c r="C5197" s="3">
        <v>16.942999999999998</v>
      </c>
      <c r="D5197" s="143"/>
      <c r="F5197" s="11">
        <f t="shared" si="331"/>
        <v>41029</v>
      </c>
      <c r="G5197" s="7">
        <v>41026</v>
      </c>
      <c r="H5197" s="16">
        <v>33683.75</v>
      </c>
      <c r="I5197" s="17">
        <f t="shared" si="332"/>
        <v>-3.0099754394692048E-3</v>
      </c>
      <c r="J5197" s="18">
        <f t="shared" si="329"/>
        <v>0.11850965299966185</v>
      </c>
      <c r="K5197" s="139"/>
      <c r="M5197" s="93"/>
    </row>
    <row r="5198" spans="1:13">
      <c r="A5198" s="12">
        <f t="shared" si="330"/>
        <v>41029</v>
      </c>
      <c r="B5198" s="8">
        <v>41029</v>
      </c>
      <c r="C5198" s="3">
        <v>17.03</v>
      </c>
      <c r="D5198" s="143"/>
      <c r="F5198" s="11">
        <f t="shared" si="331"/>
        <v>41029</v>
      </c>
      <c r="G5198" s="7">
        <v>41029</v>
      </c>
      <c r="H5198" s="16">
        <v>33954.93</v>
      </c>
      <c r="I5198" s="17">
        <f t="shared" si="332"/>
        <v>8.0185317927593761E-3</v>
      </c>
      <c r="J5198" s="18">
        <f t="shared" si="329"/>
        <v>0.11912698891235148</v>
      </c>
      <c r="K5198" s="139"/>
      <c r="M5198" s="93"/>
    </row>
    <row r="5199" spans="1:13">
      <c r="A5199" s="12">
        <f t="shared" si="330"/>
        <v>41060</v>
      </c>
      <c r="B5199" s="8">
        <v>41030</v>
      </c>
      <c r="C5199" s="3">
        <v>16.96</v>
      </c>
      <c r="D5199" s="143"/>
      <c r="F5199" s="11">
        <f t="shared" si="331"/>
        <v>41060</v>
      </c>
      <c r="G5199" s="7">
        <v>41030</v>
      </c>
      <c r="H5199" s="16">
        <v>34208.21</v>
      </c>
      <c r="I5199" s="17">
        <f t="shared" si="332"/>
        <v>7.4316167270897151E-3</v>
      </c>
      <c r="J5199" s="18">
        <f t="shared" si="329"/>
        <v>0.11962909714151446</v>
      </c>
      <c r="K5199" s="139"/>
      <c r="M5199" s="93"/>
    </row>
    <row r="5200" spans="1:13">
      <c r="A5200" s="12">
        <f t="shared" si="330"/>
        <v>41060</v>
      </c>
      <c r="B5200" s="8">
        <v>41031</v>
      </c>
      <c r="C5200" s="3">
        <v>16.597000000000001</v>
      </c>
      <c r="D5200" s="143"/>
      <c r="F5200" s="11">
        <f t="shared" si="331"/>
        <v>41060</v>
      </c>
      <c r="G5200" s="7">
        <v>41031</v>
      </c>
      <c r="H5200" s="16">
        <v>34258.11</v>
      </c>
      <c r="I5200" s="17">
        <f t="shared" si="332"/>
        <v>1.4576512608069469E-3</v>
      </c>
      <c r="J5200" s="18">
        <f t="shared" si="329"/>
        <v>0.11740023668935182</v>
      </c>
      <c r="K5200" s="139"/>
      <c r="M5200" s="93"/>
    </row>
    <row r="5201" spans="1:13">
      <c r="A5201" s="12">
        <f t="shared" si="330"/>
        <v>41060</v>
      </c>
      <c r="B5201" s="8">
        <v>41032</v>
      </c>
      <c r="C5201" s="3">
        <v>15.597</v>
      </c>
      <c r="D5201" s="143"/>
      <c r="F5201" s="11">
        <f t="shared" si="331"/>
        <v>41060</v>
      </c>
      <c r="G5201" s="7">
        <v>41032</v>
      </c>
      <c r="H5201" s="16">
        <v>34208.43</v>
      </c>
      <c r="I5201" s="17">
        <f t="shared" si="332"/>
        <v>-1.4512200768142527E-3</v>
      </c>
      <c r="J5201" s="18">
        <f t="shared" si="329"/>
        <v>0.11712771245410086</v>
      </c>
      <c r="K5201" s="139"/>
      <c r="M5201" s="93"/>
    </row>
    <row r="5202" spans="1:13">
      <c r="A5202" s="12">
        <f t="shared" si="330"/>
        <v>41060</v>
      </c>
      <c r="B5202" s="8">
        <v>41033</v>
      </c>
      <c r="C5202" s="3">
        <v>16.169</v>
      </c>
      <c r="D5202" s="143"/>
      <c r="F5202" s="11">
        <f t="shared" si="331"/>
        <v>41060</v>
      </c>
      <c r="G5202" s="7">
        <v>41033</v>
      </c>
      <c r="H5202" s="16">
        <v>33951.199999999997</v>
      </c>
      <c r="I5202" s="17">
        <f t="shared" si="332"/>
        <v>-7.5479054454098094E-3</v>
      </c>
      <c r="J5202" s="18">
        <f t="shared" si="329"/>
        <v>0.11776019232308114</v>
      </c>
      <c r="K5202" s="139"/>
      <c r="M5202" s="93"/>
    </row>
    <row r="5203" spans="1:13">
      <c r="A5203" s="12">
        <f t="shared" si="330"/>
        <v>41060</v>
      </c>
      <c r="B5203" s="8">
        <v>41036</v>
      </c>
      <c r="C5203" s="3">
        <v>19.405000000000001</v>
      </c>
      <c r="D5203" s="143"/>
      <c r="F5203" s="11">
        <f t="shared" si="331"/>
        <v>41060</v>
      </c>
      <c r="G5203" s="7">
        <v>41036</v>
      </c>
      <c r="H5203" s="16">
        <v>33233.46</v>
      </c>
      <c r="I5203" s="17">
        <f t="shared" si="332"/>
        <v>-2.1366999750525893E-2</v>
      </c>
      <c r="J5203" s="18">
        <f t="shared" si="329"/>
        <v>0.12358506448440315</v>
      </c>
      <c r="K5203" s="139"/>
      <c r="M5203" s="93"/>
    </row>
    <row r="5204" spans="1:13">
      <c r="A5204" s="12">
        <f t="shared" si="330"/>
        <v>41060</v>
      </c>
      <c r="B5204" s="8">
        <v>41037</v>
      </c>
      <c r="C5204" s="3">
        <v>19.582999999999998</v>
      </c>
      <c r="D5204" s="143"/>
      <c r="F5204" s="11">
        <f t="shared" si="331"/>
        <v>41060</v>
      </c>
      <c r="G5204" s="7">
        <v>41037</v>
      </c>
      <c r="H5204" s="16">
        <v>33332.32</v>
      </c>
      <c r="I5204" s="17">
        <f t="shared" si="332"/>
        <v>2.9702971311698712E-3</v>
      </c>
      <c r="J5204" s="18">
        <f t="shared" si="329"/>
        <v>0.12245234833646321</v>
      </c>
      <c r="K5204" s="139"/>
      <c r="M5204" s="93"/>
    </row>
    <row r="5205" spans="1:13">
      <c r="A5205" s="12">
        <f t="shared" si="330"/>
        <v>41060</v>
      </c>
      <c r="B5205" s="8">
        <v>41038</v>
      </c>
      <c r="C5205" s="3">
        <v>21.085999999999999</v>
      </c>
      <c r="D5205" s="143"/>
      <c r="F5205" s="11">
        <f t="shared" si="331"/>
        <v>41060</v>
      </c>
      <c r="G5205" s="7">
        <v>41038</v>
      </c>
      <c r="H5205" s="16">
        <v>33030.959999999999</v>
      </c>
      <c r="I5205" s="17">
        <f t="shared" si="332"/>
        <v>-9.0821933907279297E-3</v>
      </c>
      <c r="J5205" s="18">
        <f t="shared" si="329"/>
        <v>0.11861765808044678</v>
      </c>
      <c r="K5205" s="139"/>
      <c r="M5205" s="93"/>
    </row>
    <row r="5206" spans="1:13">
      <c r="A5206" s="12">
        <f t="shared" si="330"/>
        <v>41060</v>
      </c>
      <c r="B5206" s="8">
        <v>41039</v>
      </c>
      <c r="C5206" s="3">
        <v>18.954000000000001</v>
      </c>
      <c r="D5206" s="143"/>
      <c r="F5206" s="11">
        <f t="shared" si="331"/>
        <v>41060</v>
      </c>
      <c r="G5206" s="7">
        <v>41039</v>
      </c>
      <c r="H5206" s="16">
        <v>33244.31</v>
      </c>
      <c r="I5206" s="17">
        <f t="shared" si="332"/>
        <v>6.4383211711136973E-3</v>
      </c>
      <c r="J5206" s="18">
        <f t="shared" si="329"/>
        <v>0.11747686270766095</v>
      </c>
      <c r="K5206" s="139"/>
      <c r="M5206" s="93"/>
    </row>
    <row r="5207" spans="1:13">
      <c r="A5207" s="12">
        <f t="shared" si="330"/>
        <v>41060</v>
      </c>
      <c r="B5207" s="8">
        <v>41040</v>
      </c>
      <c r="C5207" s="3">
        <v>19.093</v>
      </c>
      <c r="D5207" s="143"/>
      <c r="F5207" s="11">
        <f t="shared" si="331"/>
        <v>41060</v>
      </c>
      <c r="G5207" s="7">
        <v>41040</v>
      </c>
      <c r="H5207" s="16">
        <v>33164.199999999997</v>
      </c>
      <c r="I5207" s="17">
        <f t="shared" si="332"/>
        <v>-2.4126437668612367E-3</v>
      </c>
      <c r="J5207" s="18">
        <f t="shared" si="329"/>
        <v>0.11664400211912888</v>
      </c>
      <c r="K5207" s="139"/>
      <c r="M5207" s="93"/>
    </row>
    <row r="5208" spans="1:13">
      <c r="A5208" s="12">
        <f t="shared" si="330"/>
        <v>41060</v>
      </c>
      <c r="B5208" s="8">
        <v>41043</v>
      </c>
      <c r="C5208" s="3">
        <v>18.835999999999999</v>
      </c>
      <c r="D5208" s="143"/>
      <c r="F5208" s="11">
        <f t="shared" si="331"/>
        <v>41060</v>
      </c>
      <c r="G5208" s="7">
        <v>41043</v>
      </c>
      <c r="H5208" s="16">
        <v>33334.6</v>
      </c>
      <c r="I5208" s="17">
        <f t="shared" si="332"/>
        <v>5.1249157265829022E-3</v>
      </c>
      <c r="J5208" s="18">
        <f t="shared" si="329"/>
        <v>0.1168549021545026</v>
      </c>
      <c r="K5208" s="139"/>
      <c r="M5208" s="93"/>
    </row>
    <row r="5209" spans="1:13">
      <c r="A5209" s="12">
        <f t="shared" si="330"/>
        <v>41060</v>
      </c>
      <c r="B5209" s="8">
        <v>41044</v>
      </c>
      <c r="C5209" s="3">
        <v>20.795999999999999</v>
      </c>
      <c r="D5209" s="143"/>
      <c r="F5209" s="11">
        <f t="shared" si="331"/>
        <v>41060</v>
      </c>
      <c r="G5209" s="7">
        <v>41044</v>
      </c>
      <c r="H5209" s="16">
        <v>33097.31</v>
      </c>
      <c r="I5209" s="17">
        <f t="shared" si="332"/>
        <v>-7.1438863996524989E-3</v>
      </c>
      <c r="J5209" s="18">
        <f t="shared" si="329"/>
        <v>0.11619040808372652</v>
      </c>
      <c r="K5209" s="139"/>
      <c r="M5209" s="93"/>
    </row>
    <row r="5210" spans="1:13">
      <c r="A5210" s="12">
        <f t="shared" si="330"/>
        <v>41060</v>
      </c>
      <c r="B5210" s="8">
        <v>41045</v>
      </c>
      <c r="C5210" s="3">
        <v>22.37</v>
      </c>
      <c r="D5210" s="143"/>
      <c r="F5210" s="11">
        <f t="shared" si="331"/>
        <v>41060</v>
      </c>
      <c r="G5210" s="7">
        <v>41045</v>
      </c>
      <c r="H5210" s="16">
        <v>32318.77</v>
      </c>
      <c r="I5210" s="17">
        <f t="shared" si="332"/>
        <v>-2.3803834200329155E-2</v>
      </c>
      <c r="J5210" s="18">
        <f t="shared" si="329"/>
        <v>0.12232143889055065</v>
      </c>
      <c r="K5210" s="139"/>
      <c r="M5210" s="93"/>
    </row>
    <row r="5211" spans="1:13">
      <c r="A5211" s="12">
        <f t="shared" si="330"/>
        <v>41060</v>
      </c>
      <c r="B5211" s="8">
        <v>41046</v>
      </c>
      <c r="C5211" s="3">
        <v>22.061</v>
      </c>
      <c r="D5211" s="143"/>
      <c r="F5211" s="11">
        <f t="shared" si="331"/>
        <v>41060</v>
      </c>
      <c r="G5211" s="7">
        <v>41046</v>
      </c>
      <c r="H5211" s="16">
        <v>32254.82</v>
      </c>
      <c r="I5211" s="17">
        <f t="shared" si="332"/>
        <v>-1.9806865595348084E-3</v>
      </c>
      <c r="J5211" s="18">
        <f t="shared" si="329"/>
        <v>0.12234377673094828</v>
      </c>
      <c r="K5211" s="139"/>
      <c r="M5211" s="93"/>
    </row>
    <row r="5212" spans="1:13">
      <c r="A5212" s="12">
        <f t="shared" si="330"/>
        <v>41060</v>
      </c>
      <c r="B5212" s="8">
        <v>41047</v>
      </c>
      <c r="C5212" s="3">
        <v>28.638999999999999</v>
      </c>
      <c r="D5212" s="143"/>
      <c r="F5212" s="11">
        <f t="shared" si="331"/>
        <v>41060</v>
      </c>
      <c r="G5212" s="7">
        <v>41047</v>
      </c>
      <c r="H5212" s="16">
        <v>31396.84</v>
      </c>
      <c r="I5212" s="17">
        <f t="shared" si="332"/>
        <v>-2.696023853118773E-2</v>
      </c>
      <c r="J5212" s="18">
        <f t="shared" si="329"/>
        <v>0.13033946435693008</v>
      </c>
      <c r="K5212" s="139"/>
      <c r="M5212" s="93"/>
    </row>
    <row r="5213" spans="1:13">
      <c r="A5213" s="12">
        <f t="shared" si="330"/>
        <v>41060</v>
      </c>
      <c r="B5213" s="8">
        <v>41050</v>
      </c>
      <c r="C5213" s="3">
        <v>27.181000000000001</v>
      </c>
      <c r="D5213" s="143"/>
      <c r="F5213" s="11">
        <f t="shared" si="331"/>
        <v>41060</v>
      </c>
      <c r="G5213" s="7">
        <v>41050</v>
      </c>
      <c r="H5213" s="16">
        <v>31608.45</v>
      </c>
      <c r="I5213" s="17">
        <f t="shared" si="332"/>
        <v>6.7172390025004016E-3</v>
      </c>
      <c r="J5213" s="18">
        <f t="shared" ref="J5213:J5276" si="333">IF(ISNUMBER(I5213),STDEV(I5124:I5213)*SQRT(252),"")</f>
        <v>0.12939216068959805</v>
      </c>
      <c r="K5213" s="139"/>
      <c r="M5213" s="93"/>
    </row>
    <row r="5214" spans="1:13">
      <c r="A5214" s="12">
        <f t="shared" si="330"/>
        <v>41060</v>
      </c>
      <c r="B5214" s="8">
        <v>41051</v>
      </c>
      <c r="C5214" s="3">
        <v>24.907</v>
      </c>
      <c r="D5214" s="143"/>
      <c r="F5214" s="11">
        <f t="shared" si="331"/>
        <v>41060</v>
      </c>
      <c r="G5214" s="7">
        <v>41051</v>
      </c>
      <c r="H5214" s="16">
        <v>31974.05</v>
      </c>
      <c r="I5214" s="17">
        <f t="shared" si="332"/>
        <v>1.1500146402245016E-2</v>
      </c>
      <c r="J5214" s="18">
        <f t="shared" si="333"/>
        <v>0.12791315228418582</v>
      </c>
      <c r="K5214" s="139"/>
      <c r="M5214" s="93"/>
    </row>
    <row r="5215" spans="1:13">
      <c r="A5215" s="12">
        <f t="shared" si="330"/>
        <v>41060</v>
      </c>
      <c r="B5215" s="8">
        <v>41052</v>
      </c>
      <c r="C5215" s="3">
        <v>25.834</v>
      </c>
      <c r="D5215" s="143"/>
      <c r="F5215" s="11">
        <f t="shared" si="331"/>
        <v>41060</v>
      </c>
      <c r="G5215" s="7">
        <v>41052</v>
      </c>
      <c r="H5215" s="16">
        <v>31556.35</v>
      </c>
      <c r="I5215" s="17">
        <f t="shared" si="332"/>
        <v>-1.3149799747627998E-2</v>
      </c>
      <c r="J5215" s="18">
        <f t="shared" si="333"/>
        <v>0.12977340760229489</v>
      </c>
      <c r="K5215" s="139"/>
      <c r="M5215" s="93"/>
    </row>
    <row r="5216" spans="1:13">
      <c r="A5216" s="12">
        <f t="shared" si="330"/>
        <v>41060</v>
      </c>
      <c r="B5216" s="8">
        <v>41053</v>
      </c>
      <c r="C5216" s="3">
        <v>25.484999999999999</v>
      </c>
      <c r="D5216" s="143"/>
      <c r="F5216" s="11">
        <f t="shared" si="331"/>
        <v>41060</v>
      </c>
      <c r="G5216" s="7">
        <v>41053</v>
      </c>
      <c r="H5216" s="16">
        <v>31471.38</v>
      </c>
      <c r="I5216" s="17">
        <f t="shared" si="332"/>
        <v>-2.696275162597162E-3</v>
      </c>
      <c r="J5216" s="18">
        <f t="shared" si="333"/>
        <v>0.12983728314645493</v>
      </c>
      <c r="K5216" s="139"/>
      <c r="M5216" s="93"/>
    </row>
    <row r="5217" spans="1:13">
      <c r="A5217" s="12">
        <f t="shared" si="330"/>
        <v>41060</v>
      </c>
      <c r="B5217" s="8">
        <v>41054</v>
      </c>
      <c r="C5217" s="3">
        <v>25.065999999999999</v>
      </c>
      <c r="D5217" s="143"/>
      <c r="F5217" s="11">
        <f t="shared" si="331"/>
        <v>41060</v>
      </c>
      <c r="G5217" s="7">
        <v>41054</v>
      </c>
      <c r="H5217" s="16">
        <v>31264.98</v>
      </c>
      <c r="I5217" s="17">
        <f t="shared" si="332"/>
        <v>-6.5799400757066799E-3</v>
      </c>
      <c r="J5217" s="18">
        <f t="shared" si="333"/>
        <v>0.12984381256045111</v>
      </c>
      <c r="K5217" s="139"/>
      <c r="M5217" s="93"/>
    </row>
    <row r="5218" spans="1:13">
      <c r="A5218" s="12">
        <f t="shared" si="330"/>
        <v>41060</v>
      </c>
      <c r="B5218" s="8">
        <v>41057</v>
      </c>
      <c r="C5218" s="3">
        <v>24.254999999999999</v>
      </c>
      <c r="D5218" s="143"/>
      <c r="F5218" s="11">
        <f t="shared" si="331"/>
        <v>41060</v>
      </c>
      <c r="G5218" s="7">
        <v>41057</v>
      </c>
      <c r="H5218" s="16">
        <v>31569.33</v>
      </c>
      <c r="I5218" s="17">
        <f t="shared" si="332"/>
        <v>9.6874583388274794E-3</v>
      </c>
      <c r="J5218" s="18">
        <f t="shared" si="333"/>
        <v>0.13081534804514386</v>
      </c>
      <c r="K5218" s="139"/>
      <c r="M5218" s="93"/>
    </row>
    <row r="5219" spans="1:13">
      <c r="A5219" s="12">
        <f t="shared" si="330"/>
        <v>41060</v>
      </c>
      <c r="B5219" s="8">
        <v>41058</v>
      </c>
      <c r="C5219" s="3">
        <v>23.210999999999999</v>
      </c>
      <c r="D5219" s="143"/>
      <c r="F5219" s="11">
        <f t="shared" si="331"/>
        <v>41060</v>
      </c>
      <c r="G5219" s="7">
        <v>41058</v>
      </c>
      <c r="H5219" s="16">
        <v>31929.279999999999</v>
      </c>
      <c r="I5219" s="17">
        <f t="shared" si="332"/>
        <v>1.1337377480861797E-2</v>
      </c>
      <c r="J5219" s="18">
        <f t="shared" si="333"/>
        <v>0.13223418034021284</v>
      </c>
      <c r="K5219" s="139"/>
      <c r="M5219" s="93"/>
    </row>
    <row r="5220" spans="1:13">
      <c r="A5220" s="12">
        <f t="shared" si="330"/>
        <v>41060</v>
      </c>
      <c r="B5220" s="8">
        <v>41059</v>
      </c>
      <c r="C5220" s="3">
        <v>23.169</v>
      </c>
      <c r="D5220" s="143"/>
      <c r="F5220" s="11">
        <f t="shared" si="331"/>
        <v>41060</v>
      </c>
      <c r="G5220" s="7">
        <v>41059</v>
      </c>
      <c r="H5220" s="16">
        <v>31771.67</v>
      </c>
      <c r="I5220" s="17">
        <f t="shared" si="332"/>
        <v>-4.9484449326930744E-3</v>
      </c>
      <c r="J5220" s="18">
        <f t="shared" si="333"/>
        <v>0.13111698985645123</v>
      </c>
      <c r="K5220" s="139"/>
      <c r="M5220" s="93"/>
    </row>
    <row r="5221" spans="1:13">
      <c r="A5221" s="12">
        <f t="shared" si="330"/>
        <v>41060</v>
      </c>
      <c r="B5221" s="8">
        <v>41060</v>
      </c>
      <c r="C5221" s="3">
        <v>23.983000000000001</v>
      </c>
      <c r="D5221" s="143"/>
      <c r="F5221" s="11">
        <f t="shared" si="331"/>
        <v>41060</v>
      </c>
      <c r="G5221" s="7">
        <v>41060</v>
      </c>
      <c r="H5221" s="16">
        <v>31696.59</v>
      </c>
      <c r="I5221" s="17">
        <f t="shared" si="332"/>
        <v>-2.3659080939612523E-3</v>
      </c>
      <c r="J5221" s="18">
        <f t="shared" si="333"/>
        <v>0.13116390937246242</v>
      </c>
      <c r="K5221" s="139"/>
      <c r="M5221" s="93"/>
    </row>
    <row r="5222" spans="1:13">
      <c r="A5222" s="12">
        <f t="shared" ref="A5222:A5285" si="334">EOMONTH(B5222,0)</f>
        <v>41090</v>
      </c>
      <c r="B5222" s="8">
        <v>41061</v>
      </c>
      <c r="C5222" s="3">
        <v>25.254999999999999</v>
      </c>
      <c r="D5222" s="143"/>
      <c r="F5222" s="11">
        <f t="shared" si="331"/>
        <v>41090</v>
      </c>
      <c r="G5222" s="7">
        <v>41061</v>
      </c>
      <c r="H5222" s="16">
        <v>31603.360000000001</v>
      </c>
      <c r="I5222" s="17">
        <f t="shared" si="332"/>
        <v>-2.9456600648933976E-3</v>
      </c>
      <c r="J5222" s="18">
        <f t="shared" si="333"/>
        <v>0.1310326957493424</v>
      </c>
      <c r="K5222" s="139"/>
      <c r="M5222" s="93"/>
    </row>
    <row r="5223" spans="1:13">
      <c r="A5223" s="12">
        <f t="shared" si="334"/>
        <v>41090</v>
      </c>
      <c r="B5223" s="8">
        <v>41064</v>
      </c>
      <c r="C5223" s="3">
        <v>27.634</v>
      </c>
      <c r="D5223" s="143"/>
      <c r="F5223" s="11">
        <f t="shared" si="331"/>
        <v>41090</v>
      </c>
      <c r="G5223" s="7">
        <v>41064</v>
      </c>
      <c r="H5223" s="16">
        <v>30991.03</v>
      </c>
      <c r="I5223" s="17">
        <f t="shared" si="332"/>
        <v>-1.9565636279003051E-2</v>
      </c>
      <c r="J5223" s="18">
        <f t="shared" si="333"/>
        <v>0.13481357582111106</v>
      </c>
      <c r="K5223" s="139"/>
      <c r="M5223" s="93"/>
    </row>
    <row r="5224" spans="1:13">
      <c r="A5224" s="12">
        <f t="shared" si="334"/>
        <v>41090</v>
      </c>
      <c r="B5224" s="8">
        <v>41065</v>
      </c>
      <c r="C5224" s="3">
        <v>26.207999999999998</v>
      </c>
      <c r="D5224" s="143"/>
      <c r="F5224" s="11">
        <f t="shared" si="331"/>
        <v>41090</v>
      </c>
      <c r="G5224" s="7">
        <v>41065</v>
      </c>
      <c r="H5224" s="16">
        <v>31446.25</v>
      </c>
      <c r="I5224" s="17">
        <f t="shared" si="332"/>
        <v>1.4581931377976533E-2</v>
      </c>
      <c r="J5224" s="18">
        <f t="shared" si="333"/>
        <v>0.13712614408048956</v>
      </c>
      <c r="K5224" s="139"/>
      <c r="M5224" s="93"/>
    </row>
    <row r="5225" spans="1:13">
      <c r="A5225" s="12">
        <f t="shared" si="334"/>
        <v>41090</v>
      </c>
      <c r="B5225" s="8">
        <v>41066</v>
      </c>
      <c r="C5225" s="3">
        <v>25.026</v>
      </c>
      <c r="D5225" s="143"/>
      <c r="F5225" s="11">
        <f t="shared" si="331"/>
        <v>41090</v>
      </c>
      <c r="G5225" s="7">
        <v>41066</v>
      </c>
      <c r="H5225" s="16">
        <v>31540.45</v>
      </c>
      <c r="I5225" s="17">
        <f t="shared" si="332"/>
        <v>2.991109876589325E-3</v>
      </c>
      <c r="J5225" s="18">
        <f t="shared" si="333"/>
        <v>0.13649509581039937</v>
      </c>
      <c r="K5225" s="139"/>
      <c r="M5225" s="93"/>
    </row>
    <row r="5226" spans="1:13">
      <c r="A5226" s="12">
        <f t="shared" si="334"/>
        <v>41090</v>
      </c>
      <c r="B5226" s="8">
        <v>41067</v>
      </c>
      <c r="C5226" s="3">
        <v>23.172999999999998</v>
      </c>
      <c r="D5226" s="143"/>
      <c r="F5226" s="11">
        <f t="shared" si="331"/>
        <v>41090</v>
      </c>
      <c r="G5226" s="7">
        <v>41067</v>
      </c>
      <c r="H5226" s="16">
        <v>31955.94</v>
      </c>
      <c r="I5226" s="17">
        <f t="shared" si="332"/>
        <v>1.3087230006544237E-2</v>
      </c>
      <c r="J5226" s="18">
        <f t="shared" si="333"/>
        <v>0.13723358279950981</v>
      </c>
      <c r="K5226" s="139"/>
      <c r="M5226" s="93"/>
    </row>
    <row r="5227" spans="1:13">
      <c r="A5227" s="12">
        <f t="shared" si="334"/>
        <v>41090</v>
      </c>
      <c r="B5227" s="8">
        <v>41068</v>
      </c>
      <c r="C5227" s="3">
        <v>24.087</v>
      </c>
      <c r="D5227" s="143"/>
      <c r="F5227" s="11">
        <f t="shared" si="331"/>
        <v>41090</v>
      </c>
      <c r="G5227" s="7">
        <v>41068</v>
      </c>
      <c r="H5227" s="16">
        <v>31606.959999999999</v>
      </c>
      <c r="I5227" s="17">
        <f t="shared" si="332"/>
        <v>-1.0980729531101916E-2</v>
      </c>
      <c r="J5227" s="18">
        <f t="shared" si="333"/>
        <v>0.13827567662416723</v>
      </c>
      <c r="K5227" s="139"/>
      <c r="M5227" s="93"/>
    </row>
    <row r="5228" spans="1:13">
      <c r="A5228" s="12">
        <f t="shared" si="334"/>
        <v>41090</v>
      </c>
      <c r="B5228" s="8">
        <v>41071</v>
      </c>
      <c r="C5228" s="3">
        <v>25.087</v>
      </c>
      <c r="D5228" s="143"/>
      <c r="F5228" s="11">
        <f t="shared" si="331"/>
        <v>41090</v>
      </c>
      <c r="G5228" s="7">
        <v>41071</v>
      </c>
      <c r="H5228" s="16">
        <v>31606.959999999999</v>
      </c>
      <c r="I5228" s="17">
        <f t="shared" si="332"/>
        <v>0</v>
      </c>
      <c r="J5228" s="18">
        <f t="shared" si="333"/>
        <v>0.1370621144453974</v>
      </c>
      <c r="K5228" s="139"/>
      <c r="M5228" s="93"/>
    </row>
    <row r="5229" spans="1:13">
      <c r="A5229" s="12">
        <f t="shared" si="334"/>
        <v>41090</v>
      </c>
      <c r="B5229" s="8">
        <v>41072</v>
      </c>
      <c r="C5229" s="3">
        <v>24.207999999999998</v>
      </c>
      <c r="D5229" s="143"/>
      <c r="F5229" s="11">
        <f t="shared" si="331"/>
        <v>41090</v>
      </c>
      <c r="G5229" s="7">
        <v>41072</v>
      </c>
      <c r="H5229" s="16">
        <v>31676.39</v>
      </c>
      <c r="I5229" s="17">
        <f t="shared" si="332"/>
        <v>2.1942589277422924E-3</v>
      </c>
      <c r="J5229" s="18">
        <f t="shared" si="333"/>
        <v>0.13689580069579055</v>
      </c>
      <c r="K5229" s="139"/>
      <c r="M5229" s="93"/>
    </row>
    <row r="5230" spans="1:13">
      <c r="A5230" s="12">
        <f t="shared" si="334"/>
        <v>41090</v>
      </c>
      <c r="B5230" s="8">
        <v>41073</v>
      </c>
      <c r="C5230" s="3">
        <v>25.334</v>
      </c>
      <c r="D5230" s="143"/>
      <c r="F5230" s="11">
        <f t="shared" si="331"/>
        <v>41090</v>
      </c>
      <c r="G5230" s="7">
        <v>41073</v>
      </c>
      <c r="H5230" s="16">
        <v>31605.67</v>
      </c>
      <c r="I5230" s="17">
        <f t="shared" si="332"/>
        <v>-2.2350735560903727E-3</v>
      </c>
      <c r="J5230" s="18">
        <f t="shared" si="333"/>
        <v>0.13675964636547483</v>
      </c>
      <c r="K5230" s="139"/>
      <c r="M5230" s="93"/>
    </row>
    <row r="5231" spans="1:13">
      <c r="A5231" s="12">
        <f t="shared" si="334"/>
        <v>41090</v>
      </c>
      <c r="B5231" s="8">
        <v>41074</v>
      </c>
      <c r="C5231" s="3">
        <v>25.138999999999999</v>
      </c>
      <c r="D5231" s="143"/>
      <c r="F5231" s="11">
        <f t="shared" si="331"/>
        <v>41090</v>
      </c>
      <c r="G5231" s="7">
        <v>41074</v>
      </c>
      <c r="H5231" s="16">
        <v>31437.1</v>
      </c>
      <c r="I5231" s="17">
        <f t="shared" si="332"/>
        <v>-5.3478107559481788E-3</v>
      </c>
      <c r="J5231" s="18">
        <f t="shared" si="333"/>
        <v>0.1370094453167571</v>
      </c>
      <c r="K5231" s="139"/>
      <c r="M5231" s="93"/>
    </row>
    <row r="5232" spans="1:13">
      <c r="A5232" s="12">
        <f t="shared" si="334"/>
        <v>41090</v>
      </c>
      <c r="B5232" s="8">
        <v>41075</v>
      </c>
      <c r="C5232" s="3">
        <v>25.131</v>
      </c>
      <c r="D5232" s="143"/>
      <c r="F5232" s="11">
        <f t="shared" si="331"/>
        <v>41090</v>
      </c>
      <c r="G5232" s="7">
        <v>41075</v>
      </c>
      <c r="H5232" s="16">
        <v>31554.48</v>
      </c>
      <c r="I5232" s="17">
        <f t="shared" si="332"/>
        <v>3.7268516160946482E-3</v>
      </c>
      <c r="J5232" s="18">
        <f t="shared" si="333"/>
        <v>0.13644010133504814</v>
      </c>
      <c r="K5232" s="139"/>
      <c r="M5232" s="93"/>
    </row>
    <row r="5233" spans="1:13">
      <c r="A5233" s="12">
        <f t="shared" si="334"/>
        <v>41090</v>
      </c>
      <c r="B5233" s="8">
        <v>41078</v>
      </c>
      <c r="C5233" s="3">
        <v>20.427</v>
      </c>
      <c r="D5233" s="143"/>
      <c r="F5233" s="11">
        <f t="shared" si="331"/>
        <v>41090</v>
      </c>
      <c r="G5233" s="7">
        <v>41078</v>
      </c>
      <c r="H5233" s="16">
        <v>32173.27</v>
      </c>
      <c r="I5233" s="17">
        <f t="shared" si="332"/>
        <v>1.9420407845792364E-2</v>
      </c>
      <c r="J5233" s="18">
        <f t="shared" si="333"/>
        <v>0.13945018523066882</v>
      </c>
      <c r="K5233" s="139"/>
      <c r="M5233" s="93"/>
    </row>
    <row r="5234" spans="1:13">
      <c r="A5234" s="12">
        <f t="shared" si="334"/>
        <v>41090</v>
      </c>
      <c r="B5234" s="8">
        <v>41079</v>
      </c>
      <c r="C5234" s="3">
        <v>19.652000000000001</v>
      </c>
      <c r="D5234" s="143"/>
      <c r="F5234" s="11">
        <f t="shared" si="331"/>
        <v>41090</v>
      </c>
      <c r="G5234" s="7">
        <v>41079</v>
      </c>
      <c r="H5234" s="16">
        <v>32069.72</v>
      </c>
      <c r="I5234" s="17">
        <f t="shared" si="332"/>
        <v>-3.2237008170514373E-3</v>
      </c>
      <c r="J5234" s="18">
        <f t="shared" si="333"/>
        <v>0.13859246198890457</v>
      </c>
      <c r="K5234" s="139"/>
      <c r="M5234" s="93"/>
    </row>
    <row r="5235" spans="1:13">
      <c r="A5235" s="12">
        <f t="shared" si="334"/>
        <v>41090</v>
      </c>
      <c r="B5235" s="8">
        <v>41080</v>
      </c>
      <c r="C5235" s="3">
        <v>19.872</v>
      </c>
      <c r="D5235" s="143"/>
      <c r="F5235" s="11">
        <f t="shared" si="331"/>
        <v>41090</v>
      </c>
      <c r="G5235" s="7">
        <v>41080</v>
      </c>
      <c r="H5235" s="16">
        <v>32140.6</v>
      </c>
      <c r="I5235" s="17">
        <f t="shared" si="332"/>
        <v>2.2077456953936074E-3</v>
      </c>
      <c r="J5235" s="18">
        <f t="shared" si="333"/>
        <v>0.13857850574715053</v>
      </c>
      <c r="K5235" s="139"/>
      <c r="M5235" s="93"/>
    </row>
    <row r="5236" spans="1:13">
      <c r="A5236" s="12">
        <f t="shared" si="334"/>
        <v>41090</v>
      </c>
      <c r="B5236" s="8">
        <v>41081</v>
      </c>
      <c r="C5236" s="3">
        <v>20.908000000000001</v>
      </c>
      <c r="D5236" s="143"/>
      <c r="F5236" s="11">
        <f t="shared" si="331"/>
        <v>41090</v>
      </c>
      <c r="G5236" s="7">
        <v>41081</v>
      </c>
      <c r="H5236" s="16">
        <v>31790.61</v>
      </c>
      <c r="I5236" s="17">
        <f t="shared" si="332"/>
        <v>-1.0949065298540284E-2</v>
      </c>
      <c r="J5236" s="18">
        <f t="shared" si="333"/>
        <v>0.13684632996825205</v>
      </c>
      <c r="K5236" s="139"/>
      <c r="M5236" s="93"/>
    </row>
    <row r="5237" spans="1:13">
      <c r="A5237" s="12">
        <f t="shared" si="334"/>
        <v>41090</v>
      </c>
      <c r="B5237" s="8">
        <v>41082</v>
      </c>
      <c r="C5237" s="3">
        <v>21.684999999999999</v>
      </c>
      <c r="D5237" s="143"/>
      <c r="F5237" s="11">
        <f t="shared" si="331"/>
        <v>41090</v>
      </c>
      <c r="G5237" s="7">
        <v>41082</v>
      </c>
      <c r="H5237" s="16">
        <v>31482.55</v>
      </c>
      <c r="I5237" s="17">
        <f t="shared" si="332"/>
        <v>-9.7375390821337338E-3</v>
      </c>
      <c r="J5237" s="18">
        <f t="shared" si="333"/>
        <v>0.13767649639885199</v>
      </c>
      <c r="K5237" s="139"/>
      <c r="M5237" s="93"/>
    </row>
    <row r="5238" spans="1:13">
      <c r="A5238" s="12">
        <f t="shared" si="334"/>
        <v>41090</v>
      </c>
      <c r="B5238" s="8">
        <v>41085</v>
      </c>
      <c r="C5238" s="3">
        <v>21.841000000000001</v>
      </c>
      <c r="D5238" s="143"/>
      <c r="F5238" s="11">
        <f t="shared" si="331"/>
        <v>41090</v>
      </c>
      <c r="G5238" s="7">
        <v>41085</v>
      </c>
      <c r="H5238" s="16">
        <v>31386.880000000001</v>
      </c>
      <c r="I5238" s="17">
        <f t="shared" si="332"/>
        <v>-3.0434528783260463E-3</v>
      </c>
      <c r="J5238" s="18">
        <f t="shared" si="333"/>
        <v>0.13419938704729636</v>
      </c>
      <c r="K5238" s="139"/>
      <c r="M5238" s="93"/>
    </row>
    <row r="5239" spans="1:13">
      <c r="A5239" s="12">
        <f t="shared" si="334"/>
        <v>41090</v>
      </c>
      <c r="B5239" s="8">
        <v>41086</v>
      </c>
      <c r="C5239" s="3">
        <v>21.89</v>
      </c>
      <c r="D5239" s="143"/>
      <c r="F5239" s="11">
        <f t="shared" si="331"/>
        <v>41090</v>
      </c>
      <c r="G5239" s="7">
        <v>41086</v>
      </c>
      <c r="H5239" s="16">
        <v>31271.8</v>
      </c>
      <c r="I5239" s="17">
        <f t="shared" si="332"/>
        <v>-3.6732382295562153E-3</v>
      </c>
      <c r="J5239" s="18">
        <f t="shared" si="333"/>
        <v>0.13334418361829314</v>
      </c>
      <c r="K5239" s="139"/>
      <c r="M5239" s="93"/>
    </row>
    <row r="5240" spans="1:13">
      <c r="A5240" s="12">
        <f t="shared" si="334"/>
        <v>41090</v>
      </c>
      <c r="B5240" s="8">
        <v>41087</v>
      </c>
      <c r="C5240" s="3">
        <v>20.471</v>
      </c>
      <c r="D5240" s="143"/>
      <c r="F5240" s="11">
        <f t="shared" si="331"/>
        <v>41090</v>
      </c>
      <c r="G5240" s="7">
        <v>41087</v>
      </c>
      <c r="H5240" s="16">
        <v>31504.560000000001</v>
      </c>
      <c r="I5240" s="17">
        <f t="shared" si="332"/>
        <v>7.4155642867233173E-3</v>
      </c>
      <c r="J5240" s="18">
        <f t="shared" si="333"/>
        <v>0.13399789861496461</v>
      </c>
      <c r="K5240" s="139"/>
      <c r="M5240" s="93"/>
    </row>
    <row r="5241" spans="1:13">
      <c r="A5241" s="12">
        <f t="shared" si="334"/>
        <v>41090</v>
      </c>
      <c r="B5241" s="8">
        <v>41088</v>
      </c>
      <c r="C5241" s="3">
        <v>19.471</v>
      </c>
      <c r="D5241" s="143"/>
      <c r="F5241" s="11">
        <f t="shared" si="331"/>
        <v>41090</v>
      </c>
      <c r="G5241" s="7">
        <v>41088</v>
      </c>
      <c r="H5241" s="16">
        <v>31521.52</v>
      </c>
      <c r="I5241" s="17">
        <f t="shared" si="332"/>
        <v>5.3818991786800535E-4</v>
      </c>
      <c r="J5241" s="18">
        <f t="shared" si="333"/>
        <v>0.13400147881241931</v>
      </c>
      <c r="K5241" s="139"/>
      <c r="M5241" s="93"/>
    </row>
    <row r="5242" spans="1:13">
      <c r="A5242" s="12">
        <f t="shared" si="334"/>
        <v>41090</v>
      </c>
      <c r="B5242" s="8">
        <v>41089</v>
      </c>
      <c r="C5242" s="3">
        <v>18.850000000000001</v>
      </c>
      <c r="D5242" s="143"/>
      <c r="F5242" s="11">
        <f t="shared" si="331"/>
        <v>41090</v>
      </c>
      <c r="G5242" s="7">
        <v>41089</v>
      </c>
      <c r="H5242" s="16">
        <v>31905.52</v>
      </c>
      <c r="I5242" s="17">
        <f t="shared" si="332"/>
        <v>1.210854839610212E-2</v>
      </c>
      <c r="J5242" s="18">
        <f t="shared" si="333"/>
        <v>0.13533847664720697</v>
      </c>
      <c r="K5242" s="139"/>
      <c r="M5242" s="93"/>
    </row>
    <row r="5243" spans="1:13">
      <c r="A5243" s="12">
        <f t="shared" si="334"/>
        <v>41121</v>
      </c>
      <c r="B5243" s="8">
        <v>41092</v>
      </c>
      <c r="C5243" s="3">
        <v>17.731999999999999</v>
      </c>
      <c r="D5243" s="143"/>
      <c r="F5243" s="11">
        <f t="shared" si="331"/>
        <v>41121</v>
      </c>
      <c r="G5243" s="7">
        <v>41092</v>
      </c>
      <c r="H5243" s="16">
        <v>32208.43</v>
      </c>
      <c r="I5243" s="17">
        <f t="shared" si="332"/>
        <v>9.4491839553076298E-3</v>
      </c>
      <c r="J5243" s="18">
        <f t="shared" si="333"/>
        <v>0.1360043039692824</v>
      </c>
      <c r="K5243" s="139"/>
      <c r="M5243" s="93"/>
    </row>
    <row r="5244" spans="1:13">
      <c r="A5244" s="12">
        <f t="shared" si="334"/>
        <v>41121</v>
      </c>
      <c r="B5244" s="8">
        <v>41093</v>
      </c>
      <c r="C5244" s="3">
        <v>17.050999999999998</v>
      </c>
      <c r="D5244" s="143"/>
      <c r="F5244" s="11">
        <f t="shared" si="331"/>
        <v>41121</v>
      </c>
      <c r="G5244" s="7">
        <v>41093</v>
      </c>
      <c r="H5244" s="16">
        <v>32166.48</v>
      </c>
      <c r="I5244" s="17">
        <f t="shared" si="332"/>
        <v>-1.3033029774494143E-3</v>
      </c>
      <c r="J5244" s="18">
        <f t="shared" si="333"/>
        <v>0.13601212197401638</v>
      </c>
      <c r="K5244" s="139"/>
      <c r="M5244" s="93"/>
    </row>
    <row r="5245" spans="1:13">
      <c r="A5245" s="12">
        <f t="shared" si="334"/>
        <v>41121</v>
      </c>
      <c r="B5245" s="8">
        <v>41094</v>
      </c>
      <c r="C5245" s="3">
        <v>16.530999999999999</v>
      </c>
      <c r="D5245" s="143"/>
      <c r="F5245" s="11">
        <f t="shared" si="331"/>
        <v>41121</v>
      </c>
      <c r="G5245" s="7">
        <v>41094</v>
      </c>
      <c r="H5245" s="16">
        <v>32515.7</v>
      </c>
      <c r="I5245" s="17">
        <f t="shared" si="332"/>
        <v>1.0798133063491741E-2</v>
      </c>
      <c r="J5245" s="18">
        <f t="shared" si="333"/>
        <v>0.13638453313771526</v>
      </c>
      <c r="K5245" s="139"/>
      <c r="M5245" s="93"/>
    </row>
    <row r="5246" spans="1:13">
      <c r="A5246" s="12">
        <f t="shared" si="334"/>
        <v>41121</v>
      </c>
      <c r="B5246" s="8">
        <v>41095</v>
      </c>
      <c r="C5246" s="3">
        <v>16.975999999999999</v>
      </c>
      <c r="D5246" s="143"/>
      <c r="F5246" s="11">
        <f t="shared" si="331"/>
        <v>41121</v>
      </c>
      <c r="G5246" s="7">
        <v>41095</v>
      </c>
      <c r="H5246" s="16">
        <v>32494.6</v>
      </c>
      <c r="I5246" s="17">
        <f t="shared" si="332"/>
        <v>-6.4912793021734347E-4</v>
      </c>
      <c r="J5246" s="18">
        <f t="shared" si="333"/>
        <v>0.13543107852239578</v>
      </c>
      <c r="K5246" s="139"/>
      <c r="M5246" s="93"/>
    </row>
    <row r="5247" spans="1:13">
      <c r="A5247" s="12">
        <f t="shared" si="334"/>
        <v>41121</v>
      </c>
      <c r="B5247" s="8">
        <v>41096</v>
      </c>
      <c r="C5247" s="3">
        <v>18.09</v>
      </c>
      <c r="D5247" s="143"/>
      <c r="F5247" s="11">
        <f t="shared" si="331"/>
        <v>41121</v>
      </c>
      <c r="G5247" s="7">
        <v>41096</v>
      </c>
      <c r="H5247" s="16">
        <v>32405.63</v>
      </c>
      <c r="I5247" s="17">
        <f t="shared" si="332"/>
        <v>-2.7417485495399483E-3</v>
      </c>
      <c r="J5247" s="18">
        <f t="shared" si="333"/>
        <v>0.1353088483328265</v>
      </c>
      <c r="K5247" s="139"/>
      <c r="M5247" s="93"/>
    </row>
    <row r="5248" spans="1:13">
      <c r="A5248" s="12">
        <f t="shared" si="334"/>
        <v>41121</v>
      </c>
      <c r="B5248" s="8">
        <v>41099</v>
      </c>
      <c r="C5248" s="3">
        <v>18.035</v>
      </c>
      <c r="D5248" s="143"/>
      <c r="F5248" s="11">
        <f t="shared" si="331"/>
        <v>41121</v>
      </c>
      <c r="G5248" s="7">
        <v>41099</v>
      </c>
      <c r="H5248" s="16">
        <v>32096.48</v>
      </c>
      <c r="I5248" s="17">
        <f t="shared" si="332"/>
        <v>-9.5858063326241839E-3</v>
      </c>
      <c r="J5248" s="18">
        <f t="shared" si="333"/>
        <v>0.13621449332590937</v>
      </c>
      <c r="K5248" s="139"/>
      <c r="M5248" s="93"/>
    </row>
    <row r="5249" spans="1:13">
      <c r="A5249" s="12">
        <f t="shared" si="334"/>
        <v>41121</v>
      </c>
      <c r="B5249" s="8">
        <v>41100</v>
      </c>
      <c r="C5249" s="3">
        <v>18.119</v>
      </c>
      <c r="D5249" s="143"/>
      <c r="F5249" s="11">
        <f t="shared" si="331"/>
        <v>41121</v>
      </c>
      <c r="G5249" s="7">
        <v>41100</v>
      </c>
      <c r="H5249" s="16">
        <v>31941.7</v>
      </c>
      <c r="I5249" s="17">
        <f t="shared" si="332"/>
        <v>-4.8340006353237656E-3</v>
      </c>
      <c r="J5249" s="18">
        <f t="shared" si="333"/>
        <v>0.13454891452294629</v>
      </c>
      <c r="K5249" s="139"/>
      <c r="M5249" s="93"/>
    </row>
    <row r="5250" spans="1:13">
      <c r="A5250" s="12">
        <f t="shared" si="334"/>
        <v>41121</v>
      </c>
      <c r="B5250" s="8">
        <v>41101</v>
      </c>
      <c r="C5250" s="3">
        <v>17.350999999999999</v>
      </c>
      <c r="D5250" s="143"/>
      <c r="F5250" s="11">
        <f t="shared" si="331"/>
        <v>41121</v>
      </c>
      <c r="G5250" s="7">
        <v>41101</v>
      </c>
      <c r="H5250" s="16">
        <v>31929.16</v>
      </c>
      <c r="I5250" s="17">
        <f t="shared" si="332"/>
        <v>-3.9266733409030346E-4</v>
      </c>
      <c r="J5250" s="18">
        <f t="shared" si="333"/>
        <v>0.13233750979413245</v>
      </c>
      <c r="K5250" s="139"/>
      <c r="M5250" s="93"/>
    </row>
    <row r="5251" spans="1:13">
      <c r="A5251" s="12">
        <f t="shared" si="334"/>
        <v>41121</v>
      </c>
      <c r="B5251" s="8">
        <v>41102</v>
      </c>
      <c r="C5251" s="3">
        <v>17.977</v>
      </c>
      <c r="D5251" s="143"/>
      <c r="F5251" s="11">
        <f t="shared" ref="F5251:F5314" si="335">EOMONTH(G5251,0)</f>
        <v>41121</v>
      </c>
      <c r="G5251" s="7">
        <v>41102</v>
      </c>
      <c r="H5251" s="16">
        <v>31703.52</v>
      </c>
      <c r="I5251" s="17">
        <f t="shared" si="332"/>
        <v>-7.0919831047782413E-3</v>
      </c>
      <c r="J5251" s="18">
        <f t="shared" si="333"/>
        <v>0.13237990934497595</v>
      </c>
      <c r="K5251" s="139"/>
      <c r="M5251" s="93"/>
    </row>
    <row r="5252" spans="1:13">
      <c r="A5252" s="12">
        <f t="shared" si="334"/>
        <v>41121</v>
      </c>
      <c r="B5252" s="8">
        <v>41103</v>
      </c>
      <c r="C5252" s="3">
        <v>17.946999999999999</v>
      </c>
      <c r="D5252" s="143"/>
      <c r="F5252" s="11">
        <f t="shared" si="335"/>
        <v>41121</v>
      </c>
      <c r="G5252" s="7">
        <v>41103</v>
      </c>
      <c r="H5252" s="16">
        <v>31818.76</v>
      </c>
      <c r="I5252" s="17">
        <f t="shared" ref="I5252:I5315" si="336">IF(AND(ISNUMBER(H5251),ISNUMBER(H5252)),LN(H5252/H5251)," ")</f>
        <v>3.6283372204596511E-3</v>
      </c>
      <c r="J5252" s="18">
        <f t="shared" si="333"/>
        <v>0.13139890290345638</v>
      </c>
      <c r="K5252" s="139"/>
      <c r="M5252" s="93"/>
    </row>
    <row r="5253" spans="1:13">
      <c r="A5253" s="12">
        <f t="shared" si="334"/>
        <v>41121</v>
      </c>
      <c r="B5253" s="8">
        <v>41106</v>
      </c>
      <c r="C5253" s="3">
        <v>16.326999999999998</v>
      </c>
      <c r="D5253" s="143"/>
      <c r="F5253" s="11">
        <f t="shared" si="335"/>
        <v>41121</v>
      </c>
      <c r="G5253" s="7">
        <v>41106</v>
      </c>
      <c r="H5253" s="16">
        <v>31996.89</v>
      </c>
      <c r="I5253" s="17">
        <f t="shared" si="336"/>
        <v>5.5826576281535886E-3</v>
      </c>
      <c r="J5253" s="18">
        <f t="shared" si="333"/>
        <v>0.13162452130077526</v>
      </c>
      <c r="K5253" s="139"/>
      <c r="M5253" s="93"/>
    </row>
    <row r="5254" spans="1:13">
      <c r="A5254" s="12">
        <f t="shared" si="334"/>
        <v>41121</v>
      </c>
      <c r="B5254" s="8">
        <v>41107</v>
      </c>
      <c r="C5254" s="3">
        <v>16.180999999999997</v>
      </c>
      <c r="D5254" s="143"/>
      <c r="F5254" s="11">
        <f t="shared" si="335"/>
        <v>41121</v>
      </c>
      <c r="G5254" s="7">
        <v>41107</v>
      </c>
      <c r="H5254" s="16">
        <v>32274.080000000002</v>
      </c>
      <c r="I5254" s="17">
        <f t="shared" si="336"/>
        <v>8.6257207148578343E-3</v>
      </c>
      <c r="J5254" s="18">
        <f t="shared" si="333"/>
        <v>0.13086979804637161</v>
      </c>
      <c r="K5254" s="139"/>
      <c r="M5254" s="93"/>
    </row>
    <row r="5255" spans="1:13">
      <c r="A5255" s="12">
        <f t="shared" si="334"/>
        <v>41121</v>
      </c>
      <c r="B5255" s="8">
        <v>41108</v>
      </c>
      <c r="C5255" s="3">
        <v>17.561</v>
      </c>
      <c r="D5255" s="143"/>
      <c r="F5255" s="11">
        <f t="shared" si="335"/>
        <v>41121</v>
      </c>
      <c r="G5255" s="7">
        <v>41108</v>
      </c>
      <c r="H5255" s="16">
        <v>32141.040000000001</v>
      </c>
      <c r="I5255" s="17">
        <f t="shared" si="336"/>
        <v>-4.1307130738689191E-3</v>
      </c>
      <c r="J5255" s="18">
        <f t="shared" si="333"/>
        <v>0.13000109821188696</v>
      </c>
      <c r="K5255" s="139"/>
      <c r="M5255" s="93"/>
    </row>
    <row r="5256" spans="1:13">
      <c r="A5256" s="12">
        <f t="shared" si="334"/>
        <v>41121</v>
      </c>
      <c r="B5256" s="8">
        <v>41109</v>
      </c>
      <c r="C5256" s="3">
        <v>16.369999999999997</v>
      </c>
      <c r="D5256" s="143"/>
      <c r="F5256" s="11">
        <f t="shared" si="335"/>
        <v>41121</v>
      </c>
      <c r="G5256" s="7">
        <v>41109</v>
      </c>
      <c r="H5256" s="16">
        <v>32786.61</v>
      </c>
      <c r="I5256" s="17">
        <f t="shared" si="336"/>
        <v>1.9886482115828566E-2</v>
      </c>
      <c r="J5256" s="18">
        <f t="shared" si="333"/>
        <v>0.13427681661606564</v>
      </c>
      <c r="K5256" s="139"/>
      <c r="M5256" s="93"/>
    </row>
    <row r="5257" spans="1:13">
      <c r="A5257" s="12">
        <f t="shared" si="334"/>
        <v>41121</v>
      </c>
      <c r="B5257" s="8">
        <v>41110</v>
      </c>
      <c r="C5257" s="3">
        <v>16.618000000000002</v>
      </c>
      <c r="D5257" s="143"/>
      <c r="F5257" s="11">
        <f t="shared" si="335"/>
        <v>41121</v>
      </c>
      <c r="G5257" s="7">
        <v>41110</v>
      </c>
      <c r="H5257" s="16">
        <v>32726.62</v>
      </c>
      <c r="I5257" s="17">
        <f t="shared" si="336"/>
        <v>-1.8313863250853752E-3</v>
      </c>
      <c r="J5257" s="18">
        <f t="shared" si="333"/>
        <v>0.13430888040468078</v>
      </c>
      <c r="K5257" s="139"/>
      <c r="M5257" s="93"/>
    </row>
    <row r="5258" spans="1:13">
      <c r="A5258" s="12">
        <f t="shared" si="334"/>
        <v>41121</v>
      </c>
      <c r="B5258" s="8">
        <v>41113</v>
      </c>
      <c r="C5258" s="3">
        <v>19.262</v>
      </c>
      <c r="D5258" s="143"/>
      <c r="F5258" s="11">
        <f t="shared" si="335"/>
        <v>41121</v>
      </c>
      <c r="G5258" s="7">
        <v>41113</v>
      </c>
      <c r="H5258" s="16">
        <v>32181.67</v>
      </c>
      <c r="I5258" s="17">
        <f t="shared" si="336"/>
        <v>-1.6791778203418584E-2</v>
      </c>
      <c r="J5258" s="18">
        <f t="shared" si="333"/>
        <v>0.13698182802543216</v>
      </c>
      <c r="K5258" s="139"/>
      <c r="M5258" s="93"/>
    </row>
    <row r="5259" spans="1:13">
      <c r="A5259" s="12">
        <f t="shared" si="334"/>
        <v>41121</v>
      </c>
      <c r="B5259" s="8">
        <v>41114</v>
      </c>
      <c r="C5259" s="3">
        <v>19.376000000000001</v>
      </c>
      <c r="D5259" s="143"/>
      <c r="F5259" s="11">
        <f t="shared" si="335"/>
        <v>41121</v>
      </c>
      <c r="G5259" s="7">
        <v>41114</v>
      </c>
      <c r="H5259" s="16">
        <v>32214.11</v>
      </c>
      <c r="I5259" s="17">
        <f t="shared" si="336"/>
        <v>1.007519522060049E-3</v>
      </c>
      <c r="J5259" s="18">
        <f t="shared" si="333"/>
        <v>0.13688675490302735</v>
      </c>
      <c r="K5259" s="139"/>
      <c r="M5259" s="93"/>
    </row>
    <row r="5260" spans="1:13">
      <c r="A5260" s="12">
        <f t="shared" si="334"/>
        <v>41121</v>
      </c>
      <c r="B5260" s="8">
        <v>41115</v>
      </c>
      <c r="C5260" s="3">
        <v>19.907</v>
      </c>
      <c r="D5260" s="143"/>
      <c r="F5260" s="11">
        <f t="shared" si="335"/>
        <v>41121</v>
      </c>
      <c r="G5260" s="7">
        <v>41115</v>
      </c>
      <c r="H5260" s="16">
        <v>32143.75</v>
      </c>
      <c r="I5260" s="17">
        <f t="shared" si="336"/>
        <v>-2.186524785999849E-3</v>
      </c>
      <c r="J5260" s="18">
        <f t="shared" si="333"/>
        <v>0.13669302978966907</v>
      </c>
      <c r="K5260" s="139"/>
      <c r="M5260" s="93"/>
    </row>
    <row r="5261" spans="1:13">
      <c r="A5261" s="12">
        <f t="shared" si="334"/>
        <v>41121</v>
      </c>
      <c r="B5261" s="8">
        <v>41116</v>
      </c>
      <c r="C5261" s="3">
        <v>19.358000000000001</v>
      </c>
      <c r="D5261" s="143"/>
      <c r="F5261" s="11">
        <f t="shared" si="335"/>
        <v>41121</v>
      </c>
      <c r="G5261" s="7">
        <v>41116</v>
      </c>
      <c r="H5261" s="16">
        <v>32326.11</v>
      </c>
      <c r="I5261" s="17">
        <f t="shared" si="336"/>
        <v>5.6572322743704273E-3</v>
      </c>
      <c r="J5261" s="18">
        <f t="shared" si="333"/>
        <v>0.13681150558847616</v>
      </c>
      <c r="K5261" s="139"/>
      <c r="M5261" s="93"/>
    </row>
    <row r="5262" spans="1:13">
      <c r="A5262" s="12">
        <f t="shared" si="334"/>
        <v>41121</v>
      </c>
      <c r="B5262" s="8">
        <v>41117</v>
      </c>
      <c r="C5262" s="3">
        <v>18.350000000000001</v>
      </c>
      <c r="D5262" s="143"/>
      <c r="F5262" s="11">
        <f t="shared" si="335"/>
        <v>41121</v>
      </c>
      <c r="G5262" s="7">
        <v>41117</v>
      </c>
      <c r="H5262" s="16">
        <v>32808.589999999997</v>
      </c>
      <c r="I5262" s="17">
        <f t="shared" si="336"/>
        <v>1.4815108531277031E-2</v>
      </c>
      <c r="J5262" s="18">
        <f t="shared" si="333"/>
        <v>0.13910301093908436</v>
      </c>
      <c r="K5262" s="139"/>
      <c r="M5262" s="93"/>
    </row>
    <row r="5263" spans="1:13">
      <c r="A5263" s="12">
        <f t="shared" si="334"/>
        <v>41121</v>
      </c>
      <c r="B5263" s="8">
        <v>41120</v>
      </c>
      <c r="C5263" s="3">
        <v>18.95</v>
      </c>
      <c r="D5263" s="143"/>
      <c r="F5263" s="11">
        <f t="shared" si="335"/>
        <v>41121</v>
      </c>
      <c r="G5263" s="7">
        <v>41120</v>
      </c>
      <c r="H5263" s="16">
        <v>33090.660000000003</v>
      </c>
      <c r="I5263" s="17">
        <f t="shared" si="336"/>
        <v>8.5606959907745753E-3</v>
      </c>
      <c r="J5263" s="18">
        <f t="shared" si="333"/>
        <v>0.13982372953382768</v>
      </c>
      <c r="K5263" s="139"/>
      <c r="M5263" s="93"/>
    </row>
    <row r="5264" spans="1:13">
      <c r="A5264" s="12">
        <f t="shared" si="334"/>
        <v>41121</v>
      </c>
      <c r="B5264" s="8">
        <v>41121</v>
      </c>
      <c r="C5264" s="3">
        <v>18.007000000000001</v>
      </c>
      <c r="D5264" s="143"/>
      <c r="F5264" s="11">
        <f t="shared" si="335"/>
        <v>41121</v>
      </c>
      <c r="G5264" s="7">
        <v>41121</v>
      </c>
      <c r="H5264" s="16">
        <v>33275.370000000003</v>
      </c>
      <c r="I5264" s="17">
        <f t="shared" si="336"/>
        <v>5.5664163408968154E-3</v>
      </c>
      <c r="J5264" s="18">
        <f t="shared" si="333"/>
        <v>0.13930859096128564</v>
      </c>
      <c r="K5264" s="139"/>
      <c r="M5264" s="93"/>
    </row>
    <row r="5265" spans="1:13">
      <c r="A5265" s="12">
        <f t="shared" si="334"/>
        <v>41152</v>
      </c>
      <c r="B5265" s="8">
        <v>41122</v>
      </c>
      <c r="C5265" s="3">
        <v>19.457999999999998</v>
      </c>
      <c r="D5265" s="143"/>
      <c r="F5265" s="11">
        <f t="shared" si="335"/>
        <v>41152</v>
      </c>
      <c r="G5265" s="7">
        <v>41122</v>
      </c>
      <c r="H5265" s="16">
        <v>33224.9</v>
      </c>
      <c r="I5265" s="17">
        <f t="shared" si="336"/>
        <v>-1.5178888654191684E-3</v>
      </c>
      <c r="J5265" s="18">
        <f t="shared" si="333"/>
        <v>0.13835903258849774</v>
      </c>
      <c r="K5265" s="139"/>
      <c r="M5265" s="93"/>
    </row>
    <row r="5266" spans="1:13">
      <c r="A5266" s="12">
        <f t="shared" si="334"/>
        <v>41152</v>
      </c>
      <c r="B5266" s="8">
        <v>41123</v>
      </c>
      <c r="C5266" s="3">
        <v>19.553000000000001</v>
      </c>
      <c r="D5266" s="143"/>
      <c r="F5266" s="11">
        <f t="shared" si="335"/>
        <v>41152</v>
      </c>
      <c r="G5266" s="7">
        <v>41123</v>
      </c>
      <c r="H5266" s="16">
        <v>33276.71</v>
      </c>
      <c r="I5266" s="17">
        <f t="shared" si="336"/>
        <v>1.5581580801506977E-3</v>
      </c>
      <c r="J5266" s="18">
        <f t="shared" si="333"/>
        <v>0.13837193621820709</v>
      </c>
      <c r="K5266" s="139"/>
      <c r="M5266" s="93"/>
    </row>
    <row r="5267" spans="1:13">
      <c r="A5267" s="12">
        <f t="shared" si="334"/>
        <v>41152</v>
      </c>
      <c r="B5267" s="8">
        <v>41124</v>
      </c>
      <c r="C5267" s="3">
        <v>18.556999999999999</v>
      </c>
      <c r="D5267" s="143"/>
      <c r="F5267" s="11">
        <f t="shared" si="335"/>
        <v>41152</v>
      </c>
      <c r="G5267" s="7">
        <v>41124</v>
      </c>
      <c r="H5267" s="16">
        <v>32903.18</v>
      </c>
      <c r="I5267" s="17">
        <f t="shared" si="336"/>
        <v>-1.1288443257800849E-2</v>
      </c>
      <c r="J5267" s="18">
        <f t="shared" si="333"/>
        <v>0.13963809107709774</v>
      </c>
      <c r="K5267" s="139"/>
      <c r="M5267" s="93"/>
    </row>
    <row r="5268" spans="1:13">
      <c r="A5268" s="12">
        <f t="shared" si="334"/>
        <v>41152</v>
      </c>
      <c r="B5268" s="8">
        <v>41127</v>
      </c>
      <c r="C5268" s="3">
        <v>17.498999999999999</v>
      </c>
      <c r="D5268" s="143"/>
      <c r="F5268" s="11">
        <f t="shared" si="335"/>
        <v>41152</v>
      </c>
      <c r="G5268" s="7">
        <v>41127</v>
      </c>
      <c r="H5268" s="16">
        <v>33302.449999999997</v>
      </c>
      <c r="I5268" s="17">
        <f t="shared" si="336"/>
        <v>1.2061658218230258E-2</v>
      </c>
      <c r="J5268" s="18">
        <f t="shared" si="333"/>
        <v>0.1411180332110871</v>
      </c>
      <c r="K5268" s="139"/>
      <c r="M5268" s="93"/>
    </row>
    <row r="5269" spans="1:13">
      <c r="A5269" s="12">
        <f t="shared" si="334"/>
        <v>41152</v>
      </c>
      <c r="B5269" s="8">
        <v>41128</v>
      </c>
      <c r="C5269" s="3">
        <v>17.152000000000001</v>
      </c>
      <c r="D5269" s="143"/>
      <c r="F5269" s="11">
        <f t="shared" si="335"/>
        <v>41152</v>
      </c>
      <c r="G5269" s="7">
        <v>41128</v>
      </c>
      <c r="H5269" s="16">
        <v>33446.36</v>
      </c>
      <c r="I5269" s="17">
        <f t="shared" si="336"/>
        <v>4.3119936664026198E-3</v>
      </c>
      <c r="J5269" s="18">
        <f t="shared" si="333"/>
        <v>0.14127688922376702</v>
      </c>
      <c r="K5269" s="139"/>
      <c r="M5269" s="93"/>
    </row>
    <row r="5270" spans="1:13">
      <c r="A5270" s="12">
        <f t="shared" si="334"/>
        <v>41152</v>
      </c>
      <c r="B5270" s="8">
        <v>41129</v>
      </c>
      <c r="C5270" s="3">
        <v>18.045000000000002</v>
      </c>
      <c r="D5270" s="143"/>
      <c r="F5270" s="11">
        <f t="shared" si="335"/>
        <v>41152</v>
      </c>
      <c r="G5270" s="7">
        <v>41129</v>
      </c>
      <c r="H5270" s="16">
        <v>33610.99</v>
      </c>
      <c r="I5270" s="17">
        <f t="shared" si="336"/>
        <v>4.9101353024280769E-3</v>
      </c>
      <c r="J5270" s="18">
        <f t="shared" si="333"/>
        <v>0.14151127579287978</v>
      </c>
      <c r="K5270" s="139"/>
      <c r="M5270" s="93"/>
    </row>
    <row r="5271" spans="1:13">
      <c r="A5271" s="12">
        <f t="shared" si="334"/>
        <v>41152</v>
      </c>
      <c r="B5271" s="8">
        <v>41130</v>
      </c>
      <c r="C5271" s="3">
        <v>17.036000000000001</v>
      </c>
      <c r="D5271" s="143"/>
      <c r="F5271" s="11">
        <f t="shared" si="335"/>
        <v>41152</v>
      </c>
      <c r="G5271" s="7">
        <v>41130</v>
      </c>
      <c r="H5271" s="16">
        <v>33580.589999999997</v>
      </c>
      <c r="I5271" s="17">
        <f t="shared" si="336"/>
        <v>-9.0487534522309487E-4</v>
      </c>
      <c r="J5271" s="18">
        <f t="shared" si="333"/>
        <v>0.14141730383815501</v>
      </c>
      <c r="K5271" s="139"/>
      <c r="M5271" s="93"/>
    </row>
    <row r="5272" spans="1:13">
      <c r="A5272" s="12">
        <f t="shared" si="334"/>
        <v>41152</v>
      </c>
      <c r="B5272" s="8">
        <v>41131</v>
      </c>
      <c r="C5272" s="3">
        <v>15.756</v>
      </c>
      <c r="D5272" s="143"/>
      <c r="F5272" s="11">
        <f t="shared" si="335"/>
        <v>41152</v>
      </c>
      <c r="G5272" s="7">
        <v>41131</v>
      </c>
      <c r="H5272" s="16">
        <v>33339.199999999997</v>
      </c>
      <c r="I5272" s="17">
        <f t="shared" si="336"/>
        <v>-7.2143396433779908E-3</v>
      </c>
      <c r="J5272" s="18">
        <f t="shared" si="333"/>
        <v>0.14194218938458866</v>
      </c>
      <c r="K5272" s="139"/>
      <c r="M5272" s="93"/>
    </row>
    <row r="5273" spans="1:13">
      <c r="A5273" s="12">
        <f t="shared" si="334"/>
        <v>41152</v>
      </c>
      <c r="B5273" s="8">
        <v>41134</v>
      </c>
      <c r="C5273" s="3">
        <v>18.231999999999999</v>
      </c>
      <c r="D5273" s="143"/>
      <c r="F5273" s="11">
        <f t="shared" si="335"/>
        <v>41152</v>
      </c>
      <c r="G5273" s="7">
        <v>41134</v>
      </c>
      <c r="H5273" s="16">
        <v>33409.879999999997</v>
      </c>
      <c r="I5273" s="17">
        <f t="shared" si="336"/>
        <v>2.1177827894158182E-3</v>
      </c>
      <c r="J5273" s="18">
        <f t="shared" si="333"/>
        <v>0.14198660138255534</v>
      </c>
      <c r="K5273" s="139"/>
      <c r="M5273" s="93"/>
    </row>
    <row r="5274" spans="1:13">
      <c r="A5274" s="12">
        <f t="shared" si="334"/>
        <v>41152</v>
      </c>
      <c r="B5274" s="8">
        <v>41135</v>
      </c>
      <c r="C5274" s="3">
        <v>15.782999999999999</v>
      </c>
      <c r="D5274" s="143"/>
      <c r="F5274" s="11">
        <f t="shared" si="335"/>
        <v>41152</v>
      </c>
      <c r="G5274" s="7">
        <v>41135</v>
      </c>
      <c r="H5274" s="16">
        <v>33482.25</v>
      </c>
      <c r="I5274" s="17">
        <f t="shared" si="336"/>
        <v>2.1637830410274296E-3</v>
      </c>
      <c r="J5274" s="18">
        <f t="shared" si="333"/>
        <v>0.14161453111083194</v>
      </c>
      <c r="K5274" s="139"/>
      <c r="M5274" s="93"/>
    </row>
    <row r="5275" spans="1:13">
      <c r="A5275" s="12">
        <f t="shared" si="334"/>
        <v>41152</v>
      </c>
      <c r="B5275" s="8">
        <v>41136</v>
      </c>
      <c r="C5275" s="3">
        <v>15.736000000000001</v>
      </c>
      <c r="D5275" s="143"/>
      <c r="F5275" s="11">
        <f t="shared" si="335"/>
        <v>41152</v>
      </c>
      <c r="G5275" s="7">
        <v>41136</v>
      </c>
      <c r="H5275" s="16">
        <v>33408.46</v>
      </c>
      <c r="I5275" s="17">
        <f t="shared" si="336"/>
        <v>-2.2062863417743332E-3</v>
      </c>
      <c r="J5275" s="18">
        <f t="shared" si="333"/>
        <v>0.14046508894638141</v>
      </c>
      <c r="K5275" s="139"/>
      <c r="M5275" s="93"/>
    </row>
    <row r="5276" spans="1:13">
      <c r="A5276" s="12">
        <f t="shared" si="334"/>
        <v>41152</v>
      </c>
      <c r="B5276" s="8">
        <v>41137</v>
      </c>
      <c r="C5276" s="3">
        <v>15.131</v>
      </c>
      <c r="D5276" s="143"/>
      <c r="F5276" s="11">
        <f t="shared" si="335"/>
        <v>41152</v>
      </c>
      <c r="G5276" s="7">
        <v>41137</v>
      </c>
      <c r="H5276" s="16">
        <v>33796.660000000003</v>
      </c>
      <c r="I5276" s="17">
        <f t="shared" si="336"/>
        <v>1.1552819715779539E-2</v>
      </c>
      <c r="J5276" s="18">
        <f t="shared" si="333"/>
        <v>0.14111310961041146</v>
      </c>
      <c r="K5276" s="139"/>
      <c r="M5276" s="93"/>
    </row>
    <row r="5277" spans="1:13">
      <c r="A5277" s="12">
        <f t="shared" si="334"/>
        <v>41152</v>
      </c>
      <c r="B5277" s="8">
        <v>41138</v>
      </c>
      <c r="C5277" s="3">
        <v>16.377000000000002</v>
      </c>
      <c r="D5277" s="143"/>
      <c r="F5277" s="11">
        <f t="shared" si="335"/>
        <v>41152</v>
      </c>
      <c r="G5277" s="7">
        <v>41138</v>
      </c>
      <c r="H5277" s="16">
        <v>34107.300000000003</v>
      </c>
      <c r="I5277" s="17">
        <f t="shared" si="336"/>
        <v>9.1494565865084271E-3</v>
      </c>
      <c r="J5277" s="18">
        <f t="shared" ref="J5277:J5340" si="337">IF(ISNUMBER(I5277),STDEV(I5188:I5277)*SQRT(252),"")</f>
        <v>0.14099306385940485</v>
      </c>
      <c r="K5277" s="139"/>
      <c r="M5277" s="93"/>
    </row>
    <row r="5278" spans="1:13">
      <c r="A5278" s="12">
        <f t="shared" si="334"/>
        <v>41152</v>
      </c>
      <c r="B5278" s="8">
        <v>41141</v>
      </c>
      <c r="C5278" s="3">
        <v>17.216000000000001</v>
      </c>
      <c r="D5278" s="143"/>
      <c r="F5278" s="11">
        <f t="shared" si="335"/>
        <v>41152</v>
      </c>
      <c r="G5278" s="7">
        <v>41141</v>
      </c>
      <c r="H5278" s="16">
        <v>34220.69</v>
      </c>
      <c r="I5278" s="17">
        <f t="shared" si="336"/>
        <v>3.3189942829982234E-3</v>
      </c>
      <c r="J5278" s="18">
        <f t="shared" si="337"/>
        <v>0.14082265475014408</v>
      </c>
      <c r="K5278" s="139"/>
      <c r="M5278" s="93"/>
    </row>
    <row r="5279" spans="1:13">
      <c r="A5279" s="12">
        <f t="shared" si="334"/>
        <v>41152</v>
      </c>
      <c r="B5279" s="8">
        <v>41142</v>
      </c>
      <c r="C5279" s="3">
        <v>16.673999999999999</v>
      </c>
      <c r="D5279" s="143"/>
      <c r="F5279" s="11">
        <f t="shared" si="335"/>
        <v>41152</v>
      </c>
      <c r="G5279" s="7">
        <v>41142</v>
      </c>
      <c r="H5279" s="16">
        <v>34409.24</v>
      </c>
      <c r="I5279" s="17">
        <f t="shared" si="336"/>
        <v>5.4947010549906538E-3</v>
      </c>
      <c r="J5279" s="18">
        <f t="shared" si="337"/>
        <v>0.14096278413335439</v>
      </c>
      <c r="K5279" s="139"/>
      <c r="M5279" s="93"/>
    </row>
    <row r="5280" spans="1:13">
      <c r="A5280" s="12">
        <f t="shared" si="334"/>
        <v>41152</v>
      </c>
      <c r="B5280" s="8">
        <v>41143</v>
      </c>
      <c r="C5280" s="3">
        <v>17.225000000000001</v>
      </c>
      <c r="D5280" s="143"/>
      <c r="F5280" s="11">
        <f t="shared" si="335"/>
        <v>41152</v>
      </c>
      <c r="G5280" s="7">
        <v>41143</v>
      </c>
      <c r="H5280" s="16">
        <v>34356.35</v>
      </c>
      <c r="I5280" s="17">
        <f t="shared" si="336"/>
        <v>-1.5382696615953255E-3</v>
      </c>
      <c r="J5280" s="18">
        <f t="shared" si="337"/>
        <v>0.13916574242702626</v>
      </c>
      <c r="K5280" s="139"/>
      <c r="M5280" s="93"/>
    </row>
    <row r="5281" spans="1:13">
      <c r="A5281" s="12">
        <f t="shared" si="334"/>
        <v>41152</v>
      </c>
      <c r="B5281" s="8">
        <v>41144</v>
      </c>
      <c r="C5281" s="3">
        <v>16.292000000000002</v>
      </c>
      <c r="D5281" s="143"/>
      <c r="F5281" s="11">
        <f t="shared" si="335"/>
        <v>41152</v>
      </c>
      <c r="G5281" s="7">
        <v>41144</v>
      </c>
      <c r="H5281" s="16">
        <v>34422.42</v>
      </c>
      <c r="I5281" s="17">
        <f t="shared" si="336"/>
        <v>1.9212329712432973E-3</v>
      </c>
      <c r="J5281" s="18">
        <f t="shared" si="337"/>
        <v>0.13910193065851842</v>
      </c>
      <c r="K5281" s="139"/>
      <c r="M5281" s="93"/>
    </row>
    <row r="5282" spans="1:13">
      <c r="A5282" s="12">
        <f t="shared" si="334"/>
        <v>41152</v>
      </c>
      <c r="B5282" s="8">
        <v>41145</v>
      </c>
      <c r="C5282" s="3">
        <v>16.506</v>
      </c>
      <c r="D5282" s="143"/>
      <c r="F5282" s="11">
        <f t="shared" si="335"/>
        <v>41152</v>
      </c>
      <c r="G5282" s="7">
        <v>41145</v>
      </c>
      <c r="H5282" s="16">
        <v>34167.32</v>
      </c>
      <c r="I5282" s="17">
        <f t="shared" si="336"/>
        <v>-7.4384645936420657E-3</v>
      </c>
      <c r="J5282" s="18">
        <f t="shared" si="337"/>
        <v>0.13968838220524538</v>
      </c>
      <c r="K5282" s="139"/>
      <c r="M5282" s="93"/>
    </row>
    <row r="5283" spans="1:13">
      <c r="A5283" s="12">
        <f t="shared" si="334"/>
        <v>41152</v>
      </c>
      <c r="B5283" s="8">
        <v>41148</v>
      </c>
      <c r="C5283" s="3">
        <v>17.960999999999999</v>
      </c>
      <c r="D5283" s="143"/>
      <c r="F5283" s="11">
        <f t="shared" si="335"/>
        <v>41152</v>
      </c>
      <c r="G5283" s="7">
        <v>41148</v>
      </c>
      <c r="H5283" s="16">
        <v>34159.14</v>
      </c>
      <c r="I5283" s="17">
        <f t="shared" si="336"/>
        <v>-2.3943871932132548E-4</v>
      </c>
      <c r="J5283" s="18">
        <f t="shared" si="337"/>
        <v>0.13956933501557636</v>
      </c>
      <c r="K5283" s="139"/>
      <c r="M5283" s="93"/>
    </row>
    <row r="5284" spans="1:13">
      <c r="A5284" s="12">
        <f t="shared" si="334"/>
        <v>41152</v>
      </c>
      <c r="B5284" s="8">
        <v>41149</v>
      </c>
      <c r="C5284" s="3">
        <v>17.877000000000002</v>
      </c>
      <c r="D5284" s="143"/>
      <c r="F5284" s="11">
        <f t="shared" si="335"/>
        <v>41152</v>
      </c>
      <c r="G5284" s="7">
        <v>41149</v>
      </c>
      <c r="H5284" s="16">
        <v>34301.61</v>
      </c>
      <c r="I5284" s="17">
        <f t="shared" si="336"/>
        <v>4.162098886385409E-3</v>
      </c>
      <c r="J5284" s="18">
        <f t="shared" si="337"/>
        <v>0.1396995543411772</v>
      </c>
      <c r="K5284" s="139"/>
      <c r="M5284" s="93"/>
    </row>
    <row r="5285" spans="1:13">
      <c r="A5285" s="12">
        <f t="shared" si="334"/>
        <v>41152</v>
      </c>
      <c r="B5285" s="8">
        <v>41150</v>
      </c>
      <c r="C5285" s="3">
        <v>17.451999999999998</v>
      </c>
      <c r="D5285" s="143"/>
      <c r="F5285" s="11">
        <f t="shared" si="335"/>
        <v>41152</v>
      </c>
      <c r="G5285" s="7">
        <v>41150</v>
      </c>
      <c r="H5285" s="16">
        <v>34276.53</v>
      </c>
      <c r="I5285" s="17">
        <f t="shared" si="336"/>
        <v>-7.3142844405300097E-4</v>
      </c>
      <c r="J5285" s="18">
        <f t="shared" si="337"/>
        <v>0.13970816165922156</v>
      </c>
      <c r="K5285" s="139"/>
      <c r="M5285" s="93"/>
    </row>
    <row r="5286" spans="1:13">
      <c r="A5286" s="12">
        <f t="shared" ref="A5286:A5349" si="338">EOMONTH(B5286,0)</f>
        <v>41152</v>
      </c>
      <c r="B5286" s="8">
        <v>41151</v>
      </c>
      <c r="C5286" s="3">
        <v>18.187999999999999</v>
      </c>
      <c r="D5286" s="143"/>
      <c r="F5286" s="11">
        <f t="shared" si="335"/>
        <v>41152</v>
      </c>
      <c r="G5286" s="7">
        <v>41151</v>
      </c>
      <c r="H5286" s="16">
        <v>33976.089999999997</v>
      </c>
      <c r="I5286" s="17">
        <f t="shared" si="336"/>
        <v>-8.8038214656444829E-3</v>
      </c>
      <c r="J5286" s="18">
        <f t="shared" si="337"/>
        <v>0.14041583533979818</v>
      </c>
      <c r="K5286" s="139"/>
      <c r="M5286" s="93"/>
    </row>
    <row r="5287" spans="1:13">
      <c r="A5287" s="12">
        <f t="shared" si="338"/>
        <v>41152</v>
      </c>
      <c r="B5287" s="8">
        <v>41152</v>
      </c>
      <c r="C5287" s="3">
        <v>18.545999999999999</v>
      </c>
      <c r="D5287" s="143"/>
      <c r="F5287" s="11">
        <f t="shared" si="335"/>
        <v>41152</v>
      </c>
      <c r="G5287" s="7">
        <v>41152</v>
      </c>
      <c r="H5287" s="16">
        <v>33984.76</v>
      </c>
      <c r="I5287" s="17">
        <f t="shared" si="336"/>
        <v>2.5514689845827109E-4</v>
      </c>
      <c r="J5287" s="18">
        <f t="shared" si="337"/>
        <v>0.14031979854538257</v>
      </c>
      <c r="K5287" s="139"/>
      <c r="M5287" s="93"/>
    </row>
    <row r="5288" spans="1:13">
      <c r="A5288" s="12">
        <f t="shared" si="338"/>
        <v>41182</v>
      </c>
      <c r="B5288" s="8">
        <v>41155</v>
      </c>
      <c r="C5288" s="3">
        <v>16.704000000000001</v>
      </c>
      <c r="D5288" s="143"/>
      <c r="F5288" s="11">
        <f t="shared" si="335"/>
        <v>41182</v>
      </c>
      <c r="G5288" s="7">
        <v>41155</v>
      </c>
      <c r="H5288" s="16">
        <v>34179.040000000001</v>
      </c>
      <c r="I5288" s="17">
        <f t="shared" si="336"/>
        <v>5.7004018580825407E-3</v>
      </c>
      <c r="J5288" s="18">
        <f t="shared" si="337"/>
        <v>0.14000259851107202</v>
      </c>
      <c r="K5288" s="139"/>
      <c r="M5288" s="93"/>
    </row>
    <row r="5289" spans="1:13">
      <c r="A5289" s="12">
        <f t="shared" si="338"/>
        <v>41182</v>
      </c>
      <c r="B5289" s="8">
        <v>41156</v>
      </c>
      <c r="C5289" s="3">
        <v>18.353999999999999</v>
      </c>
      <c r="D5289" s="143"/>
      <c r="F5289" s="11">
        <f t="shared" si="335"/>
        <v>41182</v>
      </c>
      <c r="G5289" s="7">
        <v>41156</v>
      </c>
      <c r="H5289" s="16">
        <v>33976.339999999997</v>
      </c>
      <c r="I5289" s="17">
        <f t="shared" si="336"/>
        <v>-5.948190667948489E-3</v>
      </c>
      <c r="J5289" s="18">
        <f t="shared" si="337"/>
        <v>0.13980141317683861</v>
      </c>
      <c r="K5289" s="139"/>
      <c r="M5289" s="93"/>
    </row>
    <row r="5290" spans="1:13">
      <c r="A5290" s="12">
        <f t="shared" si="338"/>
        <v>41182</v>
      </c>
      <c r="B5290" s="8">
        <v>41157</v>
      </c>
      <c r="C5290" s="3">
        <v>18.088999999999999</v>
      </c>
      <c r="D5290" s="143"/>
      <c r="F5290" s="11">
        <f t="shared" si="335"/>
        <v>41182</v>
      </c>
      <c r="G5290" s="7">
        <v>41157</v>
      </c>
      <c r="H5290" s="16">
        <v>33784.69</v>
      </c>
      <c r="I5290" s="17">
        <f t="shared" si="336"/>
        <v>-5.6566587323439443E-3</v>
      </c>
      <c r="J5290" s="18">
        <f t="shared" si="337"/>
        <v>0.14008705364530208</v>
      </c>
      <c r="K5290" s="139"/>
      <c r="M5290" s="93"/>
    </row>
    <row r="5291" spans="1:13">
      <c r="A5291" s="12">
        <f t="shared" si="338"/>
        <v>41182</v>
      </c>
      <c r="B5291" s="8">
        <v>41158</v>
      </c>
      <c r="C5291" s="3">
        <v>16.835000000000001</v>
      </c>
      <c r="D5291" s="143"/>
      <c r="F5291" s="11">
        <f t="shared" si="335"/>
        <v>41182</v>
      </c>
      <c r="G5291" s="7">
        <v>41158</v>
      </c>
      <c r="H5291" s="16">
        <v>34062.160000000003</v>
      </c>
      <c r="I5291" s="17">
        <f t="shared" si="336"/>
        <v>8.1793494299044027E-3</v>
      </c>
      <c r="J5291" s="18">
        <f t="shared" si="337"/>
        <v>0.14075995033536889</v>
      </c>
      <c r="K5291" s="139"/>
      <c r="M5291" s="93"/>
    </row>
    <row r="5292" spans="1:13">
      <c r="A5292" s="12">
        <f t="shared" si="338"/>
        <v>41182</v>
      </c>
      <c r="B5292" s="8">
        <v>41159</v>
      </c>
      <c r="C5292" s="3">
        <v>17.207000000000001</v>
      </c>
      <c r="D5292" s="143"/>
      <c r="F5292" s="11">
        <f t="shared" si="335"/>
        <v>41182</v>
      </c>
      <c r="G5292" s="7">
        <v>41159</v>
      </c>
      <c r="H5292" s="16">
        <v>34165.67</v>
      </c>
      <c r="I5292" s="17">
        <f t="shared" si="336"/>
        <v>3.0342480309020633E-3</v>
      </c>
      <c r="J5292" s="18">
        <f t="shared" si="337"/>
        <v>0.14027633884775606</v>
      </c>
      <c r="K5292" s="139"/>
      <c r="M5292" s="93"/>
    </row>
    <row r="5293" spans="1:13">
      <c r="A5293" s="12">
        <f t="shared" si="338"/>
        <v>41182</v>
      </c>
      <c r="B5293" s="8">
        <v>41162</v>
      </c>
      <c r="C5293" s="3">
        <v>15.586</v>
      </c>
      <c r="D5293" s="143"/>
      <c r="F5293" s="11">
        <f t="shared" si="335"/>
        <v>41182</v>
      </c>
      <c r="G5293" s="7">
        <v>41162</v>
      </c>
      <c r="H5293" s="16">
        <v>34262.82</v>
      </c>
      <c r="I5293" s="17">
        <f t="shared" si="336"/>
        <v>2.8394624891775419E-3</v>
      </c>
      <c r="J5293" s="18">
        <f t="shared" si="337"/>
        <v>0.1355712164641836</v>
      </c>
      <c r="K5293" s="139"/>
      <c r="M5293" s="93"/>
    </row>
    <row r="5294" spans="1:13">
      <c r="A5294" s="12">
        <f t="shared" si="338"/>
        <v>41182</v>
      </c>
      <c r="B5294" s="8">
        <v>41163</v>
      </c>
      <c r="C5294" s="3">
        <v>15.253</v>
      </c>
      <c r="D5294" s="143"/>
      <c r="F5294" s="11">
        <f t="shared" si="335"/>
        <v>41182</v>
      </c>
      <c r="G5294" s="7">
        <v>41163</v>
      </c>
      <c r="H5294" s="16">
        <v>34202.480000000003</v>
      </c>
      <c r="I5294" s="17">
        <f t="shared" si="336"/>
        <v>-1.7626451829646668E-3</v>
      </c>
      <c r="J5294" s="18">
        <f t="shared" si="337"/>
        <v>0.13554242931896704</v>
      </c>
      <c r="K5294" s="139"/>
      <c r="M5294" s="93"/>
    </row>
    <row r="5295" spans="1:13">
      <c r="A5295" s="12">
        <f t="shared" si="338"/>
        <v>41182</v>
      </c>
      <c r="B5295" s="8">
        <v>41164</v>
      </c>
      <c r="C5295" s="3">
        <v>16.058999999999997</v>
      </c>
      <c r="D5295" s="143"/>
      <c r="F5295" s="11">
        <f t="shared" si="335"/>
        <v>41182</v>
      </c>
      <c r="G5295" s="7">
        <v>41164</v>
      </c>
      <c r="H5295" s="16">
        <v>34484.879999999997</v>
      </c>
      <c r="I5295" s="17">
        <f t="shared" si="336"/>
        <v>8.2228110440007701E-3</v>
      </c>
      <c r="J5295" s="18">
        <f t="shared" si="337"/>
        <v>0.13524851181235076</v>
      </c>
      <c r="K5295" s="139"/>
      <c r="M5295" s="93"/>
    </row>
    <row r="5296" spans="1:13">
      <c r="A5296" s="12">
        <f t="shared" si="338"/>
        <v>41182</v>
      </c>
      <c r="B5296" s="8">
        <v>41165</v>
      </c>
      <c r="C5296" s="3">
        <v>15.513</v>
      </c>
      <c r="D5296" s="143"/>
      <c r="F5296" s="11">
        <f t="shared" si="335"/>
        <v>41182</v>
      </c>
      <c r="G5296" s="7">
        <v>41165</v>
      </c>
      <c r="H5296" s="16">
        <v>34313.660000000003</v>
      </c>
      <c r="I5296" s="17">
        <f t="shared" si="336"/>
        <v>-4.9774414834012053E-3</v>
      </c>
      <c r="J5296" s="18">
        <f t="shared" si="337"/>
        <v>0.13517315050594828</v>
      </c>
      <c r="K5296" s="139"/>
      <c r="M5296" s="93"/>
    </row>
    <row r="5297" spans="1:13">
      <c r="A5297" s="12">
        <f t="shared" si="338"/>
        <v>41182</v>
      </c>
      <c r="B5297" s="8">
        <v>41166</v>
      </c>
      <c r="C5297" s="3">
        <v>14.885</v>
      </c>
      <c r="D5297" s="143"/>
      <c r="F5297" s="11">
        <f t="shared" si="335"/>
        <v>41182</v>
      </c>
      <c r="G5297" s="7">
        <v>41166</v>
      </c>
      <c r="H5297" s="16">
        <v>34711.199999999997</v>
      </c>
      <c r="I5297" s="17">
        <f t="shared" si="336"/>
        <v>1.1518875825510521E-2</v>
      </c>
      <c r="J5297" s="18">
        <f t="shared" si="337"/>
        <v>0.1363712989846344</v>
      </c>
      <c r="K5297" s="139"/>
      <c r="M5297" s="93"/>
    </row>
    <row r="5298" spans="1:13">
      <c r="A5298" s="12">
        <f t="shared" si="338"/>
        <v>41182</v>
      </c>
      <c r="B5298" s="8">
        <v>41169</v>
      </c>
      <c r="C5298" s="3">
        <v>15.125999999999999</v>
      </c>
      <c r="D5298" s="143"/>
      <c r="F5298" s="11">
        <f t="shared" si="335"/>
        <v>41182</v>
      </c>
      <c r="G5298" s="7">
        <v>41169</v>
      </c>
      <c r="H5298" s="16">
        <v>34827.82</v>
      </c>
      <c r="I5298" s="17">
        <f t="shared" si="336"/>
        <v>3.3540912520921796E-3</v>
      </c>
      <c r="J5298" s="18">
        <f t="shared" si="337"/>
        <v>0.13623361751012691</v>
      </c>
      <c r="K5298" s="139"/>
      <c r="M5298" s="93"/>
    </row>
    <row r="5299" spans="1:13">
      <c r="A5299" s="12">
        <f t="shared" si="338"/>
        <v>41182</v>
      </c>
      <c r="B5299" s="8">
        <v>41170</v>
      </c>
      <c r="C5299" s="3">
        <v>14.391999999999999</v>
      </c>
      <c r="D5299" s="143"/>
      <c r="F5299" s="11">
        <f t="shared" si="335"/>
        <v>41182</v>
      </c>
      <c r="G5299" s="7">
        <v>41170</v>
      </c>
      <c r="H5299" s="16">
        <v>34769.120000000003</v>
      </c>
      <c r="I5299" s="17">
        <f t="shared" si="336"/>
        <v>-1.6868561726752381E-3</v>
      </c>
      <c r="J5299" s="18">
        <f t="shared" si="337"/>
        <v>0.13567301951762489</v>
      </c>
      <c r="K5299" s="139"/>
      <c r="M5299" s="93"/>
    </row>
    <row r="5300" spans="1:13">
      <c r="A5300" s="12">
        <f t="shared" si="338"/>
        <v>41182</v>
      </c>
      <c r="B5300" s="8">
        <v>41171</v>
      </c>
      <c r="C5300" s="3">
        <v>13.369</v>
      </c>
      <c r="D5300" s="143"/>
      <c r="F5300" s="11">
        <f t="shared" si="335"/>
        <v>41182</v>
      </c>
      <c r="G5300" s="7">
        <v>41171</v>
      </c>
      <c r="H5300" s="16">
        <v>34956.080000000002</v>
      </c>
      <c r="I5300" s="17">
        <f t="shared" si="336"/>
        <v>5.3627798291393898E-3</v>
      </c>
      <c r="J5300" s="18">
        <f t="shared" si="337"/>
        <v>0.12948757550584136</v>
      </c>
      <c r="K5300" s="139"/>
      <c r="M5300" s="93"/>
    </row>
    <row r="5301" spans="1:13">
      <c r="A5301" s="12">
        <f t="shared" si="338"/>
        <v>41182</v>
      </c>
      <c r="B5301" s="8">
        <v>41172</v>
      </c>
      <c r="C5301" s="3">
        <v>13.577</v>
      </c>
      <c r="D5301" s="143"/>
      <c r="F5301" s="11">
        <f t="shared" si="335"/>
        <v>41182</v>
      </c>
      <c r="G5301" s="7">
        <v>41172</v>
      </c>
      <c r="H5301" s="16">
        <v>34792.89</v>
      </c>
      <c r="I5301" s="17">
        <f t="shared" si="336"/>
        <v>-4.6793607926517997E-3</v>
      </c>
      <c r="J5301" s="18">
        <f t="shared" si="337"/>
        <v>0.12973439766455044</v>
      </c>
      <c r="K5301" s="139"/>
      <c r="M5301" s="93"/>
    </row>
    <row r="5302" spans="1:13">
      <c r="A5302" s="12">
        <f t="shared" si="338"/>
        <v>41182</v>
      </c>
      <c r="B5302" s="8">
        <v>41173</v>
      </c>
      <c r="C5302" s="3">
        <v>14.161</v>
      </c>
      <c r="D5302" s="143"/>
      <c r="F5302" s="11">
        <f t="shared" si="335"/>
        <v>41182</v>
      </c>
      <c r="G5302" s="7">
        <v>41173</v>
      </c>
      <c r="H5302" s="16">
        <v>34879.1</v>
      </c>
      <c r="I5302" s="17">
        <f t="shared" si="336"/>
        <v>2.4747403941891241E-3</v>
      </c>
      <c r="J5302" s="18">
        <f t="shared" si="337"/>
        <v>0.1209245605771735</v>
      </c>
      <c r="K5302" s="139"/>
      <c r="M5302" s="93"/>
    </row>
    <row r="5303" spans="1:13">
      <c r="A5303" s="12">
        <f t="shared" si="338"/>
        <v>41182</v>
      </c>
      <c r="B5303" s="8">
        <v>41176</v>
      </c>
      <c r="C5303" s="3">
        <v>14.462999999999999</v>
      </c>
      <c r="D5303" s="143"/>
      <c r="F5303" s="11">
        <f t="shared" si="335"/>
        <v>41182</v>
      </c>
      <c r="G5303" s="7">
        <v>41176</v>
      </c>
      <c r="H5303" s="16">
        <v>34711.410000000003</v>
      </c>
      <c r="I5303" s="17">
        <f t="shared" si="336"/>
        <v>-4.8193446079075226E-3</v>
      </c>
      <c r="J5303" s="18">
        <f t="shared" si="337"/>
        <v>0.12096659456059264</v>
      </c>
      <c r="K5303" s="139"/>
      <c r="M5303" s="93"/>
    </row>
    <row r="5304" spans="1:13">
      <c r="A5304" s="12">
        <f t="shared" si="338"/>
        <v>41182</v>
      </c>
      <c r="B5304" s="8">
        <v>41177</v>
      </c>
      <c r="C5304" s="3">
        <v>12.62</v>
      </c>
      <c r="D5304" s="143"/>
      <c r="F5304" s="11">
        <f t="shared" si="335"/>
        <v>41182</v>
      </c>
      <c r="G5304" s="7">
        <v>41177</v>
      </c>
      <c r="H5304" s="16">
        <v>34612.61</v>
      </c>
      <c r="I5304" s="17">
        <f t="shared" si="336"/>
        <v>-2.8503848130360878E-3</v>
      </c>
      <c r="J5304" s="18">
        <f t="shared" si="337"/>
        <v>0.11983125161292302</v>
      </c>
      <c r="K5304" s="139"/>
      <c r="M5304" s="93"/>
    </row>
    <row r="5305" spans="1:13">
      <c r="A5305" s="12">
        <f t="shared" si="338"/>
        <v>41182</v>
      </c>
      <c r="B5305" s="8">
        <v>41178</v>
      </c>
      <c r="C5305" s="3">
        <v>13.369</v>
      </c>
      <c r="D5305" s="143"/>
      <c r="F5305" s="11">
        <f t="shared" si="335"/>
        <v>41182</v>
      </c>
      <c r="G5305" s="7">
        <v>41178</v>
      </c>
      <c r="H5305" s="16">
        <v>34522.160000000003</v>
      </c>
      <c r="I5305" s="17">
        <f t="shared" si="336"/>
        <v>-2.6166298552055488E-3</v>
      </c>
      <c r="J5305" s="18">
        <f t="shared" si="337"/>
        <v>0.11761489584158676</v>
      </c>
      <c r="K5305" s="139"/>
      <c r="M5305" s="93"/>
    </row>
    <row r="5306" spans="1:13">
      <c r="A5306" s="12">
        <f t="shared" si="338"/>
        <v>41182</v>
      </c>
      <c r="B5306" s="8">
        <v>41179</v>
      </c>
      <c r="C5306" s="3">
        <v>13.933</v>
      </c>
      <c r="D5306" s="143"/>
      <c r="F5306" s="11">
        <f t="shared" si="335"/>
        <v>41182</v>
      </c>
      <c r="G5306" s="7">
        <v>41179</v>
      </c>
      <c r="H5306" s="16">
        <v>34704.78</v>
      </c>
      <c r="I5306" s="17">
        <f t="shared" si="336"/>
        <v>5.2759929477995257E-3</v>
      </c>
      <c r="J5306" s="18">
        <f t="shared" si="337"/>
        <v>0.11766238660763648</v>
      </c>
      <c r="K5306" s="139"/>
      <c r="M5306" s="93"/>
    </row>
    <row r="5307" spans="1:13">
      <c r="A5307" s="12">
        <f t="shared" si="338"/>
        <v>41182</v>
      </c>
      <c r="B5307" s="8">
        <v>41180</v>
      </c>
      <c r="C5307" s="3">
        <v>12.58</v>
      </c>
      <c r="D5307" s="143"/>
      <c r="F5307" s="11">
        <f t="shared" si="335"/>
        <v>41182</v>
      </c>
      <c r="G5307" s="7">
        <v>41180</v>
      </c>
      <c r="H5307" s="16">
        <v>34726.660000000003</v>
      </c>
      <c r="I5307" s="17">
        <f t="shared" si="336"/>
        <v>6.3026204625122098E-4</v>
      </c>
      <c r="J5307" s="18">
        <f t="shared" si="337"/>
        <v>0.11694856832132897</v>
      </c>
      <c r="K5307" s="139"/>
      <c r="M5307" s="93"/>
    </row>
    <row r="5308" spans="1:13">
      <c r="A5308" s="12">
        <f t="shared" si="338"/>
        <v>41213</v>
      </c>
      <c r="B5308" s="8">
        <v>41183</v>
      </c>
      <c r="C5308" s="3">
        <v>14.398</v>
      </c>
      <c r="D5308" s="143"/>
      <c r="F5308" s="11">
        <f t="shared" si="335"/>
        <v>41213</v>
      </c>
      <c r="G5308" s="7">
        <v>41183</v>
      </c>
      <c r="H5308" s="16">
        <v>34740.370000000003</v>
      </c>
      <c r="I5308" s="17">
        <f t="shared" si="336"/>
        <v>3.9471962967196097E-4</v>
      </c>
      <c r="J5308" s="18">
        <f t="shared" si="337"/>
        <v>0.11606191607076416</v>
      </c>
      <c r="K5308" s="139"/>
      <c r="M5308" s="93"/>
    </row>
    <row r="5309" spans="1:13">
      <c r="A5309" s="12">
        <f t="shared" si="338"/>
        <v>41213</v>
      </c>
      <c r="B5309" s="8">
        <v>41184</v>
      </c>
      <c r="C5309" s="3">
        <v>13.236000000000001</v>
      </c>
      <c r="D5309" s="143"/>
      <c r="F5309" s="11">
        <f t="shared" si="335"/>
        <v>41213</v>
      </c>
      <c r="G5309" s="7">
        <v>41184</v>
      </c>
      <c r="H5309" s="16">
        <v>35092.9</v>
      </c>
      <c r="I5309" s="17">
        <f t="shared" si="336"/>
        <v>1.0096419505181656E-2</v>
      </c>
      <c r="J5309" s="18">
        <f t="shared" si="337"/>
        <v>0.11576908597300527</v>
      </c>
      <c r="K5309" s="139"/>
      <c r="M5309" s="93"/>
    </row>
    <row r="5310" spans="1:13">
      <c r="A5310" s="12">
        <f t="shared" si="338"/>
        <v>41213</v>
      </c>
      <c r="B5310" s="8">
        <v>41185</v>
      </c>
      <c r="C5310" s="3">
        <v>14.305</v>
      </c>
      <c r="D5310" s="143"/>
      <c r="F5310" s="11">
        <f t="shared" si="335"/>
        <v>41213</v>
      </c>
      <c r="G5310" s="7">
        <v>41185</v>
      </c>
      <c r="H5310" s="16">
        <v>35135.26</v>
      </c>
      <c r="I5310" s="17">
        <f t="shared" si="336"/>
        <v>1.2063538368989233E-3</v>
      </c>
      <c r="J5310" s="18">
        <f t="shared" si="337"/>
        <v>0.11532340825080295</v>
      </c>
      <c r="K5310" s="139"/>
      <c r="M5310" s="93"/>
    </row>
    <row r="5311" spans="1:13">
      <c r="A5311" s="12">
        <f t="shared" si="338"/>
        <v>41213</v>
      </c>
      <c r="B5311" s="8">
        <v>41186</v>
      </c>
      <c r="C5311" s="3">
        <v>14.023</v>
      </c>
      <c r="D5311" s="143"/>
      <c r="F5311" s="11">
        <f t="shared" si="335"/>
        <v>41213</v>
      </c>
      <c r="G5311" s="7">
        <v>41186</v>
      </c>
      <c r="H5311" s="16">
        <v>35247.449999999997</v>
      </c>
      <c r="I5311" s="17">
        <f t="shared" si="336"/>
        <v>3.1880015708081657E-3</v>
      </c>
      <c r="J5311" s="18">
        <f t="shared" si="337"/>
        <v>0.11522274022739855</v>
      </c>
      <c r="K5311" s="139"/>
      <c r="M5311" s="93"/>
    </row>
    <row r="5312" spans="1:13">
      <c r="A5312" s="12">
        <f t="shared" si="338"/>
        <v>41213</v>
      </c>
      <c r="B5312" s="8">
        <v>41187</v>
      </c>
      <c r="C5312" s="3">
        <v>14.103</v>
      </c>
      <c r="D5312" s="143"/>
      <c r="F5312" s="11">
        <f t="shared" si="335"/>
        <v>41213</v>
      </c>
      <c r="G5312" s="7">
        <v>41187</v>
      </c>
      <c r="H5312" s="16">
        <v>35580.11</v>
      </c>
      <c r="I5312" s="17">
        <f t="shared" si="336"/>
        <v>9.3935876413673899E-3</v>
      </c>
      <c r="J5312" s="18">
        <f t="shared" si="337"/>
        <v>0.11582023361992386</v>
      </c>
      <c r="K5312" s="139"/>
      <c r="M5312" s="93"/>
    </row>
    <row r="5313" spans="1:13">
      <c r="A5313" s="12">
        <f t="shared" si="338"/>
        <v>41213</v>
      </c>
      <c r="B5313" s="8">
        <v>41190</v>
      </c>
      <c r="C5313" s="3">
        <v>14.435</v>
      </c>
      <c r="D5313" s="143"/>
      <c r="F5313" s="11">
        <f t="shared" si="335"/>
        <v>41213</v>
      </c>
      <c r="G5313" s="7">
        <v>41190</v>
      </c>
      <c r="H5313" s="16">
        <v>35479.14</v>
      </c>
      <c r="I5313" s="17">
        <f t="shared" si="336"/>
        <v>-2.8418557177006952E-3</v>
      </c>
      <c r="J5313" s="18">
        <f t="shared" si="337"/>
        <v>0.11054298497621146</v>
      </c>
      <c r="K5313" s="139"/>
      <c r="M5313" s="93"/>
    </row>
    <row r="5314" spans="1:13">
      <c r="A5314" s="12">
        <f t="shared" si="338"/>
        <v>41213</v>
      </c>
      <c r="B5314" s="8">
        <v>41191</v>
      </c>
      <c r="C5314" s="3">
        <v>14.164999999999999</v>
      </c>
      <c r="D5314" s="143"/>
      <c r="F5314" s="11">
        <f t="shared" si="335"/>
        <v>41213</v>
      </c>
      <c r="G5314" s="7">
        <v>41191</v>
      </c>
      <c r="H5314" s="16">
        <v>35668.1</v>
      </c>
      <c r="I5314" s="17">
        <f t="shared" si="336"/>
        <v>5.3118137624942824E-3</v>
      </c>
      <c r="J5314" s="18">
        <f t="shared" si="337"/>
        <v>0.10850698371145528</v>
      </c>
      <c r="K5314" s="139"/>
      <c r="M5314" s="93"/>
    </row>
    <row r="5315" spans="1:13">
      <c r="A5315" s="12">
        <f t="shared" si="338"/>
        <v>41213</v>
      </c>
      <c r="B5315" s="8">
        <v>41192</v>
      </c>
      <c r="C5315" s="3">
        <v>15.157999999999999</v>
      </c>
      <c r="D5315" s="143"/>
      <c r="F5315" s="11">
        <f t="shared" ref="F5315:F5378" si="339">EOMONTH(G5315,0)</f>
        <v>41213</v>
      </c>
      <c r="G5315" s="7">
        <v>41192</v>
      </c>
      <c r="H5315" s="16">
        <v>35550.720000000001</v>
      </c>
      <c r="I5315" s="17">
        <f t="shared" si="336"/>
        <v>-3.2963226934975072E-3</v>
      </c>
      <c r="J5315" s="18">
        <f t="shared" si="337"/>
        <v>0.10875566023255376</v>
      </c>
      <c r="K5315" s="139"/>
      <c r="M5315" s="93"/>
    </row>
    <row r="5316" spans="1:13">
      <c r="A5316" s="12">
        <f t="shared" si="338"/>
        <v>41213</v>
      </c>
      <c r="B5316" s="8">
        <v>41193</v>
      </c>
      <c r="C5316" s="3">
        <v>15.436999999999999</v>
      </c>
      <c r="D5316" s="143"/>
      <c r="F5316" s="11">
        <f t="shared" si="339"/>
        <v>41213</v>
      </c>
      <c r="G5316" s="7">
        <v>41193</v>
      </c>
      <c r="H5316" s="16">
        <v>35491.629999999997</v>
      </c>
      <c r="I5316" s="17">
        <f t="shared" ref="I5316:I5379" si="340">IF(AND(ISNUMBER(H5315),ISNUMBER(H5316)),LN(H5316/H5315)," ")</f>
        <v>-1.6635151744435381E-3</v>
      </c>
      <c r="J5316" s="18">
        <f t="shared" si="337"/>
        <v>0.1070276222167644</v>
      </c>
      <c r="K5316" s="139"/>
      <c r="M5316" s="93"/>
    </row>
    <row r="5317" spans="1:13">
      <c r="A5317" s="12">
        <f t="shared" si="338"/>
        <v>41213</v>
      </c>
      <c r="B5317" s="8">
        <v>41194</v>
      </c>
      <c r="C5317" s="3">
        <v>14.428000000000001</v>
      </c>
      <c r="D5317" s="143"/>
      <c r="F5317" s="11">
        <f t="shared" si="339"/>
        <v>41213</v>
      </c>
      <c r="G5317" s="7">
        <v>41194</v>
      </c>
      <c r="H5317" s="16">
        <v>35515.79</v>
      </c>
      <c r="I5317" s="17">
        <f t="shared" si="340"/>
        <v>6.8049229030769758E-4</v>
      </c>
      <c r="J5317" s="18">
        <f t="shared" si="337"/>
        <v>0.10504065760636323</v>
      </c>
      <c r="K5317" s="139"/>
      <c r="M5317" s="93"/>
    </row>
    <row r="5318" spans="1:13">
      <c r="A5318" s="12">
        <f t="shared" si="338"/>
        <v>41213</v>
      </c>
      <c r="B5318" s="8">
        <v>41197</v>
      </c>
      <c r="C5318" s="3">
        <v>14.323</v>
      </c>
      <c r="D5318" s="143"/>
      <c r="F5318" s="11">
        <f t="shared" si="339"/>
        <v>41213</v>
      </c>
      <c r="G5318" s="7">
        <v>41197</v>
      </c>
      <c r="H5318" s="16">
        <v>35494.01</v>
      </c>
      <c r="I5318" s="17">
        <f t="shared" si="340"/>
        <v>-6.1343647448633973E-4</v>
      </c>
      <c r="J5318" s="18">
        <f t="shared" si="337"/>
        <v>0.10506709265902799</v>
      </c>
      <c r="K5318" s="139"/>
      <c r="M5318" s="93"/>
    </row>
    <row r="5319" spans="1:13">
      <c r="A5319" s="12">
        <f t="shared" si="338"/>
        <v>41213</v>
      </c>
      <c r="B5319" s="8">
        <v>41198</v>
      </c>
      <c r="C5319" s="3">
        <v>13.407</v>
      </c>
      <c r="D5319" s="143"/>
      <c r="F5319" s="11">
        <f t="shared" si="339"/>
        <v>41213</v>
      </c>
      <c r="G5319" s="7">
        <v>41198</v>
      </c>
      <c r="H5319" s="16">
        <v>35557.9</v>
      </c>
      <c r="I5319" s="17">
        <f t="shared" si="340"/>
        <v>1.7984039336795521E-3</v>
      </c>
      <c r="J5319" s="18">
        <f t="shared" si="337"/>
        <v>0.1050595203931536</v>
      </c>
      <c r="K5319" s="139"/>
      <c r="M5319" s="93"/>
    </row>
    <row r="5320" spans="1:13">
      <c r="A5320" s="12">
        <f t="shared" si="338"/>
        <v>41213</v>
      </c>
      <c r="B5320" s="8">
        <v>41199</v>
      </c>
      <c r="C5320" s="3">
        <v>13.349</v>
      </c>
      <c r="D5320" s="143"/>
      <c r="F5320" s="11">
        <f t="shared" si="339"/>
        <v>41213</v>
      </c>
      <c r="G5320" s="7">
        <v>41199</v>
      </c>
      <c r="H5320" s="16">
        <v>35847.49</v>
      </c>
      <c r="I5320" s="17">
        <f t="shared" si="340"/>
        <v>8.1111968637655272E-3</v>
      </c>
      <c r="J5320" s="18">
        <f t="shared" si="337"/>
        <v>0.10550368124324259</v>
      </c>
      <c r="K5320" s="139"/>
      <c r="M5320" s="93"/>
    </row>
    <row r="5321" spans="1:13">
      <c r="A5321" s="12">
        <f t="shared" si="338"/>
        <v>41213</v>
      </c>
      <c r="B5321" s="8">
        <v>41200</v>
      </c>
      <c r="C5321" s="3">
        <v>14.491</v>
      </c>
      <c r="D5321" s="143"/>
      <c r="F5321" s="11">
        <f t="shared" si="339"/>
        <v>41213</v>
      </c>
      <c r="G5321" s="7">
        <v>41200</v>
      </c>
      <c r="H5321" s="16">
        <v>36095.68</v>
      </c>
      <c r="I5321" s="17">
        <f t="shared" si="340"/>
        <v>6.8996399405330004E-3</v>
      </c>
      <c r="J5321" s="18">
        <f t="shared" si="337"/>
        <v>0.10527616968973566</v>
      </c>
      <c r="K5321" s="139"/>
      <c r="M5321" s="93"/>
    </row>
    <row r="5322" spans="1:13">
      <c r="A5322" s="12">
        <f t="shared" si="338"/>
        <v>41213</v>
      </c>
      <c r="B5322" s="8">
        <v>41201</v>
      </c>
      <c r="C5322" s="3">
        <v>14.169</v>
      </c>
      <c r="D5322" s="143"/>
      <c r="F5322" s="11">
        <f t="shared" si="339"/>
        <v>41213</v>
      </c>
      <c r="G5322" s="7">
        <v>41201</v>
      </c>
      <c r="H5322" s="16">
        <v>36188.82</v>
      </c>
      <c r="I5322" s="17">
        <f t="shared" si="340"/>
        <v>2.5770407638236494E-3</v>
      </c>
      <c r="J5322" s="18">
        <f t="shared" si="337"/>
        <v>0.10522596828753064</v>
      </c>
      <c r="K5322" s="139"/>
      <c r="M5322" s="93"/>
    </row>
    <row r="5323" spans="1:13">
      <c r="A5323" s="12">
        <f t="shared" si="338"/>
        <v>41213</v>
      </c>
      <c r="B5323" s="8">
        <v>41204</v>
      </c>
      <c r="C5323" s="3">
        <v>14.05</v>
      </c>
      <c r="D5323" s="143"/>
      <c r="F5323" s="11">
        <f t="shared" si="339"/>
        <v>41213</v>
      </c>
      <c r="G5323" s="7">
        <v>41204</v>
      </c>
      <c r="H5323" s="16">
        <v>35949.81</v>
      </c>
      <c r="I5323" s="17">
        <f t="shared" si="340"/>
        <v>-6.6264323170241142E-3</v>
      </c>
      <c r="J5323" s="18">
        <f t="shared" si="337"/>
        <v>0.10164734764716811</v>
      </c>
      <c r="K5323" s="139"/>
      <c r="M5323" s="93"/>
    </row>
    <row r="5324" spans="1:13">
      <c r="A5324" s="12">
        <f t="shared" si="338"/>
        <v>41213</v>
      </c>
      <c r="B5324" s="8">
        <v>41205</v>
      </c>
      <c r="C5324" s="3">
        <v>14.991</v>
      </c>
      <c r="D5324" s="143"/>
      <c r="F5324" s="11">
        <f t="shared" si="339"/>
        <v>41213</v>
      </c>
      <c r="G5324" s="7">
        <v>41205</v>
      </c>
      <c r="H5324" s="16">
        <v>35967.74</v>
      </c>
      <c r="I5324" s="17">
        <f t="shared" si="340"/>
        <v>4.9862656254253952E-4</v>
      </c>
      <c r="J5324" s="18">
        <f t="shared" si="337"/>
        <v>0.10137569349736766</v>
      </c>
      <c r="K5324" s="139"/>
      <c r="M5324" s="93"/>
    </row>
    <row r="5325" spans="1:13">
      <c r="A5325" s="12">
        <f t="shared" si="338"/>
        <v>41213</v>
      </c>
      <c r="B5325" s="8">
        <v>41206</v>
      </c>
      <c r="C5325" s="3">
        <v>14.788</v>
      </c>
      <c r="D5325" s="143"/>
      <c r="F5325" s="11">
        <f t="shared" si="339"/>
        <v>41213</v>
      </c>
      <c r="G5325" s="7">
        <v>41206</v>
      </c>
      <c r="H5325" s="16">
        <v>35672.81</v>
      </c>
      <c r="I5325" s="17">
        <f t="shared" si="340"/>
        <v>-8.2336516450823485E-3</v>
      </c>
      <c r="J5325" s="18">
        <f t="shared" si="337"/>
        <v>0.1026017381979507</v>
      </c>
      <c r="K5325" s="139"/>
      <c r="M5325" s="93"/>
    </row>
    <row r="5326" spans="1:13">
      <c r="A5326" s="12">
        <f t="shared" si="338"/>
        <v>41213</v>
      </c>
      <c r="B5326" s="8">
        <v>41207</v>
      </c>
      <c r="C5326" s="3">
        <v>15.513</v>
      </c>
      <c r="D5326" s="143"/>
      <c r="F5326" s="11">
        <f t="shared" si="339"/>
        <v>41213</v>
      </c>
      <c r="G5326" s="7">
        <v>41207</v>
      </c>
      <c r="H5326" s="16">
        <v>35712.89</v>
      </c>
      <c r="I5326" s="17">
        <f t="shared" si="340"/>
        <v>1.122914090960263E-3</v>
      </c>
      <c r="J5326" s="18">
        <f t="shared" si="337"/>
        <v>0.10053586359844827</v>
      </c>
      <c r="K5326" s="139"/>
      <c r="M5326" s="93"/>
    </row>
    <row r="5327" spans="1:13">
      <c r="A5327" s="12">
        <f t="shared" si="338"/>
        <v>41213</v>
      </c>
      <c r="B5327" s="8">
        <v>41208</v>
      </c>
      <c r="C5327" s="3">
        <v>16.172000000000001</v>
      </c>
      <c r="D5327" s="143"/>
      <c r="F5327" s="11">
        <f t="shared" si="339"/>
        <v>41213</v>
      </c>
      <c r="G5327" s="7">
        <v>41208</v>
      </c>
      <c r="H5327" s="16">
        <v>35411.1</v>
      </c>
      <c r="I5327" s="17">
        <f t="shared" si="340"/>
        <v>-8.4863577309777401E-3</v>
      </c>
      <c r="J5327" s="18">
        <f t="shared" si="337"/>
        <v>0.10016830991042878</v>
      </c>
      <c r="K5327" s="139"/>
      <c r="M5327" s="93"/>
    </row>
    <row r="5328" spans="1:13">
      <c r="A5328" s="12">
        <f t="shared" si="338"/>
        <v>41213</v>
      </c>
      <c r="B5328" s="8">
        <v>41211</v>
      </c>
      <c r="C5328" s="3">
        <v>15.215999999999999</v>
      </c>
      <c r="D5328" s="143"/>
      <c r="F5328" s="11">
        <f t="shared" si="339"/>
        <v>41213</v>
      </c>
      <c r="G5328" s="7">
        <v>41211</v>
      </c>
      <c r="H5328" s="16">
        <v>35444.300000000003</v>
      </c>
      <c r="I5328" s="17">
        <f t="shared" si="340"/>
        <v>9.3711989289938609E-4</v>
      </c>
      <c r="J5328" s="18">
        <f t="shared" si="337"/>
        <v>9.9899946260339031E-2</v>
      </c>
      <c r="K5328" s="139"/>
      <c r="M5328" s="93"/>
    </row>
    <row r="5329" spans="1:13">
      <c r="A5329" s="12">
        <f t="shared" si="338"/>
        <v>41213</v>
      </c>
      <c r="B5329" s="8">
        <v>41212</v>
      </c>
      <c r="C5329" s="3">
        <v>14.925000000000001</v>
      </c>
      <c r="D5329" s="143"/>
      <c r="F5329" s="11">
        <f t="shared" si="339"/>
        <v>41213</v>
      </c>
      <c r="G5329" s="7">
        <v>41212</v>
      </c>
      <c r="H5329" s="16">
        <v>35514.199999999997</v>
      </c>
      <c r="I5329" s="17">
        <f t="shared" si="340"/>
        <v>1.9701662974851643E-3</v>
      </c>
      <c r="J5329" s="18">
        <f t="shared" si="337"/>
        <v>9.9542023971834134E-2</v>
      </c>
      <c r="K5329" s="139"/>
      <c r="M5329" s="93"/>
    </row>
    <row r="5330" spans="1:13">
      <c r="A5330" s="12">
        <f t="shared" si="338"/>
        <v>41213</v>
      </c>
      <c r="B5330" s="8">
        <v>41213</v>
      </c>
      <c r="C5330" s="3">
        <v>14.356</v>
      </c>
      <c r="D5330" s="143"/>
      <c r="F5330" s="11">
        <f t="shared" si="339"/>
        <v>41213</v>
      </c>
      <c r="G5330" s="7">
        <v>41213</v>
      </c>
      <c r="H5330" s="16">
        <v>35765.08</v>
      </c>
      <c r="I5330" s="17">
        <f t="shared" si="340"/>
        <v>7.0393818788589734E-3</v>
      </c>
      <c r="J5330" s="18">
        <f t="shared" si="337"/>
        <v>9.9479770046130858E-2</v>
      </c>
      <c r="K5330" s="139"/>
      <c r="M5330" s="93"/>
    </row>
    <row r="5331" spans="1:13">
      <c r="A5331" s="12">
        <f t="shared" si="338"/>
        <v>41243</v>
      </c>
      <c r="B5331" s="8">
        <v>41214</v>
      </c>
      <c r="C5331" s="3">
        <v>15.803000000000001</v>
      </c>
      <c r="D5331" s="143"/>
      <c r="F5331" s="11">
        <f t="shared" si="339"/>
        <v>41243</v>
      </c>
      <c r="G5331" s="7">
        <v>41214</v>
      </c>
      <c r="H5331" s="16">
        <v>35294.230000000003</v>
      </c>
      <c r="I5331" s="17">
        <f t="shared" si="340"/>
        <v>-1.3252503893358948E-2</v>
      </c>
      <c r="J5331" s="18">
        <f t="shared" si="337"/>
        <v>0.10245374531741717</v>
      </c>
      <c r="K5331" s="139"/>
      <c r="M5331" s="93"/>
    </row>
    <row r="5332" spans="1:13">
      <c r="A5332" s="12">
        <f t="shared" si="338"/>
        <v>41243</v>
      </c>
      <c r="B5332" s="8">
        <v>41215</v>
      </c>
      <c r="C5332" s="3">
        <v>15.976000000000001</v>
      </c>
      <c r="D5332" s="143"/>
      <c r="F5332" s="11">
        <f t="shared" si="339"/>
        <v>41243</v>
      </c>
      <c r="G5332" s="7">
        <v>41215</v>
      </c>
      <c r="H5332" s="16">
        <v>35319.629999999997</v>
      </c>
      <c r="I5332" s="17">
        <f t="shared" si="340"/>
        <v>7.1940554150322898E-4</v>
      </c>
      <c r="J5332" s="18">
        <f t="shared" si="337"/>
        <v>0.10079696217696027</v>
      </c>
      <c r="K5332" s="139"/>
      <c r="M5332" s="93"/>
    </row>
    <row r="5333" spans="1:13">
      <c r="A5333" s="12">
        <f t="shared" si="338"/>
        <v>41243</v>
      </c>
      <c r="B5333" s="8">
        <v>41218</v>
      </c>
      <c r="C5333" s="3">
        <v>15.773</v>
      </c>
      <c r="D5333" s="143"/>
      <c r="F5333" s="11">
        <f t="shared" si="339"/>
        <v>41243</v>
      </c>
      <c r="G5333" s="7">
        <v>41218</v>
      </c>
      <c r="H5333" s="16">
        <v>35432.019999999997</v>
      </c>
      <c r="I5333" s="17">
        <f t="shared" si="340"/>
        <v>3.1770310525412421E-3</v>
      </c>
      <c r="J5333" s="18">
        <f t="shared" si="337"/>
        <v>9.9873303739010613E-2</v>
      </c>
      <c r="K5333" s="139"/>
      <c r="M5333" s="93"/>
    </row>
    <row r="5334" spans="1:13">
      <c r="A5334" s="12">
        <f t="shared" si="338"/>
        <v>41243</v>
      </c>
      <c r="B5334" s="8">
        <v>41219</v>
      </c>
      <c r="C5334" s="3">
        <v>15.356999999999999</v>
      </c>
      <c r="D5334" s="143"/>
      <c r="F5334" s="11">
        <f t="shared" si="339"/>
        <v>41243</v>
      </c>
      <c r="G5334" s="7">
        <v>41219</v>
      </c>
      <c r="H5334" s="16">
        <v>35514.589999999997</v>
      </c>
      <c r="I5334" s="17">
        <f t="shared" si="340"/>
        <v>2.3276668830427851E-3</v>
      </c>
      <c r="J5334" s="18">
        <f t="shared" si="337"/>
        <v>9.9814831830774137E-2</v>
      </c>
      <c r="K5334" s="139"/>
      <c r="M5334" s="93"/>
    </row>
    <row r="5335" spans="1:13">
      <c r="A5335" s="12">
        <f t="shared" si="338"/>
        <v>41243</v>
      </c>
      <c r="B5335" s="8">
        <v>41220</v>
      </c>
      <c r="C5335" s="3">
        <v>15.994999999999999</v>
      </c>
      <c r="D5335" s="143"/>
      <c r="F5335" s="11">
        <f t="shared" si="339"/>
        <v>41243</v>
      </c>
      <c r="G5335" s="7">
        <v>41220</v>
      </c>
      <c r="H5335" s="16">
        <v>35769.32</v>
      </c>
      <c r="I5335" s="17">
        <f t="shared" si="340"/>
        <v>7.1469447810796677E-3</v>
      </c>
      <c r="J5335" s="18">
        <f t="shared" si="337"/>
        <v>9.8993988888707168E-2</v>
      </c>
      <c r="K5335" s="139"/>
      <c r="M5335" s="93"/>
    </row>
    <row r="5336" spans="1:13">
      <c r="A5336" s="12">
        <f t="shared" si="338"/>
        <v>41243</v>
      </c>
      <c r="B5336" s="8">
        <v>41221</v>
      </c>
      <c r="C5336" s="3">
        <v>16.084</v>
      </c>
      <c r="D5336" s="143"/>
      <c r="F5336" s="11">
        <f t="shared" si="339"/>
        <v>41243</v>
      </c>
      <c r="G5336" s="7">
        <v>41221</v>
      </c>
      <c r="H5336" s="16">
        <v>35579.14</v>
      </c>
      <c r="I5336" s="17">
        <f t="shared" si="340"/>
        <v>-5.3310316833135793E-3</v>
      </c>
      <c r="J5336" s="18">
        <f t="shared" si="337"/>
        <v>9.9531358999502204E-2</v>
      </c>
      <c r="K5336" s="139"/>
      <c r="M5336" s="93"/>
    </row>
    <row r="5337" spans="1:13">
      <c r="A5337" s="12">
        <f t="shared" si="338"/>
        <v>41243</v>
      </c>
      <c r="B5337" s="8">
        <v>41222</v>
      </c>
      <c r="C5337" s="3">
        <v>15.749000000000001</v>
      </c>
      <c r="D5337" s="143"/>
      <c r="F5337" s="11">
        <f t="shared" si="339"/>
        <v>41243</v>
      </c>
      <c r="G5337" s="7">
        <v>41222</v>
      </c>
      <c r="H5337" s="16">
        <v>35557.29</v>
      </c>
      <c r="I5337" s="17">
        <f t="shared" si="340"/>
        <v>-6.1431254526391756E-4</v>
      </c>
      <c r="J5337" s="18">
        <f t="shared" si="337"/>
        <v>9.936797109520594E-2</v>
      </c>
      <c r="K5337" s="139"/>
      <c r="M5337" s="93"/>
    </row>
    <row r="5338" spans="1:13">
      <c r="A5338" s="12">
        <f t="shared" si="338"/>
        <v>41243</v>
      </c>
      <c r="B5338" s="8">
        <v>41225</v>
      </c>
      <c r="C5338" s="3">
        <v>16.917000000000002</v>
      </c>
      <c r="D5338" s="143"/>
      <c r="F5338" s="11">
        <f t="shared" si="339"/>
        <v>41243</v>
      </c>
      <c r="G5338" s="7">
        <v>41225</v>
      </c>
      <c r="H5338" s="16">
        <v>35446.800000000003</v>
      </c>
      <c r="I5338" s="17">
        <f t="shared" si="340"/>
        <v>-3.1122175971240828E-3</v>
      </c>
      <c r="J5338" s="18">
        <f t="shared" si="337"/>
        <v>9.7990401981821573E-2</v>
      </c>
      <c r="K5338" s="139"/>
      <c r="M5338" s="93"/>
    </row>
    <row r="5339" spans="1:13">
      <c r="A5339" s="12">
        <f t="shared" si="338"/>
        <v>41243</v>
      </c>
      <c r="B5339" s="8">
        <v>41226</v>
      </c>
      <c r="C5339" s="3">
        <v>18.721</v>
      </c>
      <c r="D5339" s="143"/>
      <c r="F5339" s="11">
        <f t="shared" si="339"/>
        <v>41243</v>
      </c>
      <c r="G5339" s="7">
        <v>41226</v>
      </c>
      <c r="H5339" s="16">
        <v>34902.129999999997</v>
      </c>
      <c r="I5339" s="17">
        <f t="shared" si="340"/>
        <v>-1.5485122056003539E-2</v>
      </c>
      <c r="J5339" s="18">
        <f t="shared" si="337"/>
        <v>0.10137987363637391</v>
      </c>
      <c r="K5339" s="139"/>
      <c r="M5339" s="93"/>
    </row>
    <row r="5340" spans="1:13">
      <c r="A5340" s="12">
        <f t="shared" si="338"/>
        <v>41243</v>
      </c>
      <c r="B5340" s="8">
        <v>41227</v>
      </c>
      <c r="C5340" s="3">
        <v>16.036000000000001</v>
      </c>
      <c r="D5340" s="143"/>
      <c r="F5340" s="11">
        <f t="shared" si="339"/>
        <v>41243</v>
      </c>
      <c r="G5340" s="7">
        <v>41227</v>
      </c>
      <c r="H5340" s="16">
        <v>34970.800000000003</v>
      </c>
      <c r="I5340" s="17">
        <f t="shared" si="340"/>
        <v>1.9655687004583545E-3</v>
      </c>
      <c r="J5340" s="18">
        <f t="shared" si="337"/>
        <v>0.10136594320460572</v>
      </c>
      <c r="K5340" s="139"/>
      <c r="M5340" s="93"/>
    </row>
    <row r="5341" spans="1:13">
      <c r="A5341" s="12">
        <f t="shared" si="338"/>
        <v>41243</v>
      </c>
      <c r="B5341" s="8">
        <v>41228</v>
      </c>
      <c r="C5341" s="3">
        <v>16.777999999999999</v>
      </c>
      <c r="D5341" s="143"/>
      <c r="F5341" s="11">
        <f t="shared" si="339"/>
        <v>41243</v>
      </c>
      <c r="G5341" s="7">
        <v>41228</v>
      </c>
      <c r="H5341" s="16">
        <v>34661.74</v>
      </c>
      <c r="I5341" s="17">
        <f t="shared" si="340"/>
        <v>-8.8769425758175053E-3</v>
      </c>
      <c r="J5341" s="18">
        <f t="shared" ref="J5341:J5404" si="341">IF(ISNUMBER(I5341),STDEV(I5252:I5341)*SQRT(252),"")</f>
        <v>0.10181297328022509</v>
      </c>
      <c r="K5341" s="139"/>
      <c r="M5341" s="93"/>
    </row>
    <row r="5342" spans="1:13">
      <c r="A5342" s="12">
        <f t="shared" si="338"/>
        <v>41243</v>
      </c>
      <c r="B5342" s="8">
        <v>41229</v>
      </c>
      <c r="C5342" s="3">
        <v>18.015000000000001</v>
      </c>
      <c r="D5342" s="143"/>
      <c r="F5342" s="11">
        <f t="shared" si="339"/>
        <v>41243</v>
      </c>
      <c r="G5342" s="7">
        <v>41229</v>
      </c>
      <c r="H5342" s="16">
        <v>34573.68</v>
      </c>
      <c r="I5342" s="17">
        <f t="shared" si="340"/>
        <v>-2.54378604145763E-3</v>
      </c>
      <c r="J5342" s="18">
        <f t="shared" si="341"/>
        <v>0.10188412166180326</v>
      </c>
      <c r="K5342" s="139"/>
      <c r="M5342" s="93"/>
    </row>
    <row r="5343" spans="1:13">
      <c r="A5343" s="12">
        <f t="shared" si="338"/>
        <v>41243</v>
      </c>
      <c r="B5343" s="8">
        <v>41232</v>
      </c>
      <c r="C5343" s="3">
        <v>16.557000000000002</v>
      </c>
      <c r="D5343" s="143"/>
      <c r="F5343" s="11">
        <f t="shared" si="339"/>
        <v>41243</v>
      </c>
      <c r="G5343" s="7">
        <v>41232</v>
      </c>
      <c r="H5343" s="16">
        <v>34765.769999999997</v>
      </c>
      <c r="I5343" s="17">
        <f t="shared" si="340"/>
        <v>5.5405830706460012E-3</v>
      </c>
      <c r="J5343" s="18">
        <f t="shared" si="341"/>
        <v>0.10187869690147476</v>
      </c>
      <c r="K5343" s="139"/>
      <c r="M5343" s="93"/>
    </row>
    <row r="5344" spans="1:13">
      <c r="A5344" s="12">
        <f t="shared" si="338"/>
        <v>41243</v>
      </c>
      <c r="B5344" s="8">
        <v>41233</v>
      </c>
      <c r="C5344" s="3">
        <v>15.742000000000001</v>
      </c>
      <c r="D5344" s="143"/>
      <c r="F5344" s="11">
        <f t="shared" si="339"/>
        <v>41243</v>
      </c>
      <c r="G5344" s="7">
        <v>41233</v>
      </c>
      <c r="H5344" s="16">
        <v>34968.879999999997</v>
      </c>
      <c r="I5344" s="17">
        <f t="shared" si="340"/>
        <v>5.8252410918050177E-3</v>
      </c>
      <c r="J5344" s="18">
        <f t="shared" si="341"/>
        <v>0.10138569162702128</v>
      </c>
      <c r="K5344" s="139"/>
      <c r="M5344" s="93"/>
    </row>
    <row r="5345" spans="1:13">
      <c r="A5345" s="12">
        <f t="shared" si="338"/>
        <v>41243</v>
      </c>
      <c r="B5345" s="8">
        <v>41234</v>
      </c>
      <c r="C5345" s="3">
        <v>14.709</v>
      </c>
      <c r="D5345" s="143"/>
      <c r="F5345" s="11">
        <f t="shared" si="339"/>
        <v>41243</v>
      </c>
      <c r="G5345" s="7">
        <v>41234</v>
      </c>
      <c r="H5345" s="16">
        <v>34840.89</v>
      </c>
      <c r="I5345" s="17">
        <f t="shared" si="340"/>
        <v>-3.6668261020954929E-3</v>
      </c>
      <c r="J5345" s="18">
        <f t="shared" si="341"/>
        <v>0.10132358593113125</v>
      </c>
      <c r="K5345" s="139"/>
      <c r="M5345" s="93"/>
    </row>
    <row r="5346" spans="1:13">
      <c r="A5346" s="12">
        <f t="shared" si="338"/>
        <v>41243</v>
      </c>
      <c r="B5346" s="8">
        <v>41235</v>
      </c>
      <c r="C5346" s="3">
        <v>14.311999999999999</v>
      </c>
      <c r="D5346" s="143"/>
      <c r="F5346" s="11">
        <f t="shared" si="339"/>
        <v>41243</v>
      </c>
      <c r="G5346" s="7">
        <v>41235</v>
      </c>
      <c r="H5346" s="16">
        <v>35186.28</v>
      </c>
      <c r="I5346" s="17">
        <f t="shared" si="340"/>
        <v>9.8645368874475167E-3</v>
      </c>
      <c r="J5346" s="18">
        <f t="shared" si="341"/>
        <v>9.7313588945809423E-2</v>
      </c>
      <c r="K5346" s="139"/>
      <c r="M5346" s="93"/>
    </row>
    <row r="5347" spans="1:13">
      <c r="A5347" s="12">
        <f t="shared" si="338"/>
        <v>41243</v>
      </c>
      <c r="B5347" s="8">
        <v>41236</v>
      </c>
      <c r="C5347" s="3">
        <v>13.821999999999999</v>
      </c>
      <c r="D5347" s="143"/>
      <c r="F5347" s="11">
        <f t="shared" si="339"/>
        <v>41243</v>
      </c>
      <c r="G5347" s="7">
        <v>41236</v>
      </c>
      <c r="H5347" s="16">
        <v>35186.81</v>
      </c>
      <c r="I5347" s="17">
        <f t="shared" si="340"/>
        <v>1.5062575766093025E-5</v>
      </c>
      <c r="J5347" s="18">
        <f t="shared" si="341"/>
        <v>9.7222038422807092E-2</v>
      </c>
      <c r="K5347" s="139"/>
      <c r="M5347" s="93"/>
    </row>
    <row r="5348" spans="1:13">
      <c r="A5348" s="12">
        <f t="shared" si="338"/>
        <v>41243</v>
      </c>
      <c r="B5348" s="8">
        <v>41239</v>
      </c>
      <c r="C5348" s="3">
        <v>13.927</v>
      </c>
      <c r="D5348" s="143"/>
      <c r="F5348" s="11">
        <f t="shared" si="339"/>
        <v>41243</v>
      </c>
      <c r="G5348" s="7">
        <v>41239</v>
      </c>
      <c r="H5348" s="16">
        <v>35273.86</v>
      </c>
      <c r="I5348" s="17">
        <f t="shared" si="340"/>
        <v>2.4708832399294211E-3</v>
      </c>
      <c r="J5348" s="18">
        <f t="shared" si="341"/>
        <v>9.2582490216203309E-2</v>
      </c>
      <c r="K5348" s="139"/>
      <c r="M5348" s="93"/>
    </row>
    <row r="5349" spans="1:13">
      <c r="A5349" s="12">
        <f t="shared" si="338"/>
        <v>41243</v>
      </c>
      <c r="B5349" s="8">
        <v>41240</v>
      </c>
      <c r="C5349" s="3">
        <v>13.657999999999999</v>
      </c>
      <c r="D5349" s="143"/>
      <c r="F5349" s="11">
        <f t="shared" si="339"/>
        <v>41243</v>
      </c>
      <c r="G5349" s="7">
        <v>41240</v>
      </c>
      <c r="H5349" s="16">
        <v>35537.58</v>
      </c>
      <c r="I5349" s="17">
        <f t="shared" si="340"/>
        <v>7.4485484064025055E-3</v>
      </c>
      <c r="J5349" s="18">
        <f t="shared" si="341"/>
        <v>9.3205405901861452E-2</v>
      </c>
      <c r="K5349" s="139"/>
      <c r="M5349" s="93"/>
    </row>
    <row r="5350" spans="1:13">
      <c r="A5350" s="12">
        <f t="shared" ref="A5350:A5413" si="342">EOMONTH(B5350,0)</f>
        <v>41243</v>
      </c>
      <c r="B5350" s="8">
        <v>41241</v>
      </c>
      <c r="C5350" s="3">
        <v>13.847</v>
      </c>
      <c r="D5350" s="143"/>
      <c r="F5350" s="11">
        <f t="shared" si="339"/>
        <v>41243</v>
      </c>
      <c r="G5350" s="7">
        <v>41241</v>
      </c>
      <c r="H5350" s="16">
        <v>35463.68</v>
      </c>
      <c r="I5350" s="17">
        <f t="shared" si="340"/>
        <v>-2.0816539505299951E-3</v>
      </c>
      <c r="J5350" s="18">
        <f t="shared" si="341"/>
        <v>9.3195128991221454E-2</v>
      </c>
      <c r="K5350" s="139"/>
      <c r="M5350" s="93"/>
    </row>
    <row r="5351" spans="1:13">
      <c r="A5351" s="12">
        <f t="shared" si="342"/>
        <v>41243</v>
      </c>
      <c r="B5351" s="8">
        <v>41242</v>
      </c>
      <c r="C5351" s="3">
        <v>14.573</v>
      </c>
      <c r="D5351" s="143"/>
      <c r="F5351" s="11">
        <f t="shared" si="339"/>
        <v>41243</v>
      </c>
      <c r="G5351" s="7">
        <v>41242</v>
      </c>
      <c r="H5351" s="16">
        <v>35708.57</v>
      </c>
      <c r="I5351" s="17">
        <f t="shared" si="340"/>
        <v>6.8816418319527558E-3</v>
      </c>
      <c r="J5351" s="18">
        <f t="shared" si="341"/>
        <v>9.3387274445299345E-2</v>
      </c>
      <c r="K5351" s="139"/>
      <c r="M5351" s="93"/>
    </row>
    <row r="5352" spans="1:13">
      <c r="A5352" s="12">
        <f t="shared" si="342"/>
        <v>41243</v>
      </c>
      <c r="B5352" s="8">
        <v>41243</v>
      </c>
      <c r="C5352" s="3">
        <v>14.112</v>
      </c>
      <c r="D5352" s="143"/>
      <c r="F5352" s="11">
        <f t="shared" si="339"/>
        <v>41243</v>
      </c>
      <c r="G5352" s="7">
        <v>41243</v>
      </c>
      <c r="H5352" s="16">
        <v>35932.26</v>
      </c>
      <c r="I5352" s="17">
        <f t="shared" si="340"/>
        <v>6.2447832316299672E-3</v>
      </c>
      <c r="J5352" s="18">
        <f t="shared" si="341"/>
        <v>9.0892716365623072E-2</v>
      </c>
      <c r="K5352" s="139"/>
      <c r="M5352" s="93"/>
    </row>
    <row r="5353" spans="1:13">
      <c r="A5353" s="12">
        <f t="shared" si="342"/>
        <v>41274</v>
      </c>
      <c r="B5353" s="8">
        <v>41246</v>
      </c>
      <c r="C5353" s="3">
        <v>14.419</v>
      </c>
      <c r="D5353" s="143"/>
      <c r="F5353" s="11">
        <f t="shared" si="339"/>
        <v>41274</v>
      </c>
      <c r="G5353" s="7">
        <v>41246</v>
      </c>
      <c r="H5353" s="16">
        <v>36134.69</v>
      </c>
      <c r="I5353" s="17">
        <f t="shared" si="340"/>
        <v>5.6178465272634552E-3</v>
      </c>
      <c r="J5353" s="18">
        <f t="shared" si="341"/>
        <v>9.0332219987950726E-2</v>
      </c>
      <c r="K5353" s="139"/>
      <c r="M5353" s="93"/>
    </row>
    <row r="5354" spans="1:13">
      <c r="A5354" s="12">
        <f t="shared" si="342"/>
        <v>41274</v>
      </c>
      <c r="B5354" s="8">
        <v>41247</v>
      </c>
      <c r="C5354" s="3">
        <v>13.98</v>
      </c>
      <c r="D5354" s="143"/>
      <c r="F5354" s="11">
        <f t="shared" si="339"/>
        <v>41274</v>
      </c>
      <c r="G5354" s="7">
        <v>41247</v>
      </c>
      <c r="H5354" s="16">
        <v>35913.96</v>
      </c>
      <c r="I5354" s="17">
        <f t="shared" si="340"/>
        <v>-6.1272679107616584E-3</v>
      </c>
      <c r="J5354" s="18">
        <f t="shared" si="341"/>
        <v>9.0768543020233891E-2</v>
      </c>
      <c r="K5354" s="139"/>
      <c r="M5354" s="93"/>
    </row>
    <row r="5355" spans="1:13">
      <c r="A5355" s="12">
        <f t="shared" si="342"/>
        <v>41274</v>
      </c>
      <c r="B5355" s="8">
        <v>41248</v>
      </c>
      <c r="C5355" s="3">
        <v>13.624000000000001</v>
      </c>
      <c r="D5355" s="143"/>
      <c r="F5355" s="11">
        <f t="shared" si="339"/>
        <v>41274</v>
      </c>
      <c r="G5355" s="7">
        <v>41248</v>
      </c>
      <c r="H5355" s="16">
        <v>36047.120000000003</v>
      </c>
      <c r="I5355" s="17">
        <f t="shared" si="340"/>
        <v>3.7008936493651183E-3</v>
      </c>
      <c r="J5355" s="18">
        <f t="shared" si="341"/>
        <v>9.080347821254571E-2</v>
      </c>
      <c r="K5355" s="139"/>
      <c r="M5355" s="93"/>
    </row>
    <row r="5356" spans="1:13">
      <c r="A5356" s="12">
        <f t="shared" si="342"/>
        <v>41274</v>
      </c>
      <c r="B5356" s="8">
        <v>41249</v>
      </c>
      <c r="C5356" s="3">
        <v>15.461</v>
      </c>
      <c r="D5356" s="143"/>
      <c r="F5356" s="11">
        <f t="shared" si="339"/>
        <v>41274</v>
      </c>
      <c r="G5356" s="7">
        <v>41249</v>
      </c>
      <c r="H5356" s="16">
        <v>35957.97</v>
      </c>
      <c r="I5356" s="17">
        <f t="shared" si="340"/>
        <v>-2.4762150995986678E-3</v>
      </c>
      <c r="J5356" s="18">
        <f t="shared" si="341"/>
        <v>9.0972206165548047E-2</v>
      </c>
      <c r="K5356" s="139"/>
      <c r="M5356" s="93"/>
    </row>
    <row r="5357" spans="1:13">
      <c r="A5357" s="12">
        <f t="shared" si="342"/>
        <v>41274</v>
      </c>
      <c r="B5357" s="8">
        <v>41250</v>
      </c>
      <c r="C5357" s="3">
        <v>15.73</v>
      </c>
      <c r="D5357" s="143"/>
      <c r="F5357" s="11">
        <f t="shared" si="339"/>
        <v>41274</v>
      </c>
      <c r="G5357" s="7">
        <v>41250</v>
      </c>
      <c r="H5357" s="16">
        <v>36298.160000000003</v>
      </c>
      <c r="I5357" s="17">
        <f t="shared" si="340"/>
        <v>9.4162948837911622E-3</v>
      </c>
      <c r="J5357" s="18">
        <f t="shared" si="341"/>
        <v>8.9731521376136797E-2</v>
      </c>
      <c r="K5357" s="139"/>
      <c r="M5357" s="93"/>
    </row>
    <row r="5358" spans="1:13">
      <c r="A5358" s="12">
        <f t="shared" si="342"/>
        <v>41274</v>
      </c>
      <c r="B5358" s="8">
        <v>41253</v>
      </c>
      <c r="C5358" s="3">
        <v>15.74</v>
      </c>
      <c r="D5358" s="143"/>
      <c r="F5358" s="11">
        <f t="shared" si="339"/>
        <v>41274</v>
      </c>
      <c r="G5358" s="7">
        <v>41253</v>
      </c>
      <c r="H5358" s="16">
        <v>36347.769999999997</v>
      </c>
      <c r="I5358" s="17">
        <f t="shared" si="340"/>
        <v>1.3658028113052629E-3</v>
      </c>
      <c r="J5358" s="18">
        <f t="shared" si="341"/>
        <v>8.7792849372934328E-2</v>
      </c>
      <c r="K5358" s="139"/>
      <c r="M5358" s="93"/>
    </row>
    <row r="5359" spans="1:13">
      <c r="A5359" s="12">
        <f t="shared" si="342"/>
        <v>41274</v>
      </c>
      <c r="B5359" s="8">
        <v>41254</v>
      </c>
      <c r="C5359" s="3">
        <v>14.579000000000001</v>
      </c>
      <c r="D5359" s="143"/>
      <c r="F5359" s="11">
        <f t="shared" si="339"/>
        <v>41274</v>
      </c>
      <c r="G5359" s="7">
        <v>41254</v>
      </c>
      <c r="H5359" s="16">
        <v>36493.769999999997</v>
      </c>
      <c r="I5359" s="17">
        <f t="shared" si="340"/>
        <v>4.008706996447918E-3</v>
      </c>
      <c r="J5359" s="18">
        <f t="shared" si="341"/>
        <v>8.7761642929154213E-2</v>
      </c>
      <c r="K5359" s="139"/>
      <c r="M5359" s="93"/>
    </row>
    <row r="5360" spans="1:13">
      <c r="A5360" s="12">
        <f t="shared" si="342"/>
        <v>41274</v>
      </c>
      <c r="B5360" s="8">
        <v>41255</v>
      </c>
      <c r="C5360" s="3">
        <v>15.305</v>
      </c>
      <c r="D5360" s="143"/>
      <c r="F5360" s="11">
        <f t="shared" si="339"/>
        <v>41274</v>
      </c>
      <c r="G5360" s="7">
        <v>41255</v>
      </c>
      <c r="H5360" s="16">
        <v>36554.699999999997</v>
      </c>
      <c r="I5360" s="17">
        <f t="shared" si="340"/>
        <v>1.6682078113412508E-3</v>
      </c>
      <c r="J5360" s="18">
        <f t="shared" si="341"/>
        <v>8.7516726797520664E-2</v>
      </c>
      <c r="K5360" s="139"/>
      <c r="M5360" s="93"/>
    </row>
    <row r="5361" spans="1:13">
      <c r="A5361" s="12">
        <f t="shared" si="342"/>
        <v>41274</v>
      </c>
      <c r="B5361" s="8">
        <v>41256</v>
      </c>
      <c r="C5361" s="3">
        <v>13.773</v>
      </c>
      <c r="D5361" s="143"/>
      <c r="F5361" s="11">
        <f t="shared" si="339"/>
        <v>41274</v>
      </c>
      <c r="G5361" s="7">
        <v>41256</v>
      </c>
      <c r="H5361" s="16">
        <v>36550.58</v>
      </c>
      <c r="I5361" s="17">
        <f t="shared" si="340"/>
        <v>-1.1271415701731766E-4</v>
      </c>
      <c r="J5361" s="18">
        <f t="shared" si="341"/>
        <v>8.7479658077531566E-2</v>
      </c>
      <c r="K5361" s="139"/>
      <c r="M5361" s="93"/>
    </row>
    <row r="5362" spans="1:13">
      <c r="A5362" s="12">
        <f t="shared" si="342"/>
        <v>41274</v>
      </c>
      <c r="B5362" s="8">
        <v>41257</v>
      </c>
      <c r="C5362" s="3">
        <v>13.337999999999999</v>
      </c>
      <c r="D5362" s="143"/>
      <c r="F5362" s="11">
        <f t="shared" si="339"/>
        <v>41274</v>
      </c>
      <c r="G5362" s="7">
        <v>41257</v>
      </c>
      <c r="H5362" s="16">
        <v>36553.1</v>
      </c>
      <c r="I5362" s="17">
        <f t="shared" si="340"/>
        <v>6.894317771683461E-5</v>
      </c>
      <c r="J5362" s="18">
        <f t="shared" si="341"/>
        <v>8.6399240779164943E-2</v>
      </c>
      <c r="K5362" s="139"/>
      <c r="M5362" s="93"/>
    </row>
    <row r="5363" spans="1:13">
      <c r="A5363" s="12">
        <f t="shared" si="342"/>
        <v>41274</v>
      </c>
      <c r="B5363" s="8">
        <v>41260</v>
      </c>
      <c r="C5363" s="3">
        <v>14.566000000000001</v>
      </c>
      <c r="D5363" s="143"/>
      <c r="F5363" s="11">
        <f t="shared" si="339"/>
        <v>41274</v>
      </c>
      <c r="G5363" s="7">
        <v>41260</v>
      </c>
      <c r="H5363" s="16">
        <v>36472.639999999999</v>
      </c>
      <c r="I5363" s="17">
        <f t="shared" si="340"/>
        <v>-2.2036074556371849E-3</v>
      </c>
      <c r="J5363" s="18">
        <f t="shared" si="341"/>
        <v>8.6546609847550943E-2</v>
      </c>
      <c r="K5363" s="139"/>
      <c r="M5363" s="93"/>
    </row>
    <row r="5364" spans="1:13">
      <c r="A5364" s="12">
        <f t="shared" si="342"/>
        <v>41274</v>
      </c>
      <c r="B5364" s="8">
        <v>41261</v>
      </c>
      <c r="C5364" s="3">
        <v>13.009</v>
      </c>
      <c r="D5364" s="143"/>
      <c r="F5364" s="11">
        <f t="shared" si="339"/>
        <v>41274</v>
      </c>
      <c r="G5364" s="7">
        <v>41261</v>
      </c>
      <c r="H5364" s="16">
        <v>36645.56</v>
      </c>
      <c r="I5364" s="17">
        <f t="shared" si="340"/>
        <v>4.7298845534389788E-3</v>
      </c>
      <c r="J5364" s="18">
        <f t="shared" si="341"/>
        <v>8.675272116462375E-2</v>
      </c>
      <c r="K5364" s="139"/>
      <c r="M5364" s="93"/>
    </row>
    <row r="5365" spans="1:13">
      <c r="A5365" s="12">
        <f t="shared" si="342"/>
        <v>41274</v>
      </c>
      <c r="B5365" s="8">
        <v>41262</v>
      </c>
      <c r="C5365" s="3">
        <v>13.497</v>
      </c>
      <c r="D5365" s="143"/>
      <c r="F5365" s="11">
        <f t="shared" si="339"/>
        <v>41274</v>
      </c>
      <c r="G5365" s="7">
        <v>41262</v>
      </c>
      <c r="H5365" s="16">
        <v>36827.82</v>
      </c>
      <c r="I5365" s="17">
        <f t="shared" si="340"/>
        <v>4.9612628096716268E-3</v>
      </c>
      <c r="J5365" s="18">
        <f t="shared" si="341"/>
        <v>8.6830959341649486E-2</v>
      </c>
      <c r="K5365" s="139"/>
      <c r="M5365" s="93"/>
    </row>
    <row r="5366" spans="1:13">
      <c r="A5366" s="12">
        <f t="shared" si="342"/>
        <v>41274</v>
      </c>
      <c r="B5366" s="8">
        <v>41263</v>
      </c>
      <c r="C5366" s="3">
        <v>12.948</v>
      </c>
      <c r="D5366" s="143"/>
      <c r="F5366" s="11">
        <f t="shared" si="339"/>
        <v>41274</v>
      </c>
      <c r="G5366" s="7">
        <v>41263</v>
      </c>
      <c r="H5366" s="16">
        <v>36958.050000000003</v>
      </c>
      <c r="I5366" s="17">
        <f t="shared" si="340"/>
        <v>3.529947813257355E-3</v>
      </c>
      <c r="J5366" s="18">
        <f t="shared" si="341"/>
        <v>8.5112598930982108E-2</v>
      </c>
      <c r="K5366" s="139"/>
      <c r="M5366" s="93"/>
    </row>
    <row r="5367" spans="1:13">
      <c r="A5367" s="12">
        <f t="shared" si="342"/>
        <v>41274</v>
      </c>
      <c r="B5367" s="8">
        <v>41264</v>
      </c>
      <c r="C5367" s="3">
        <v>14.808999999999999</v>
      </c>
      <c r="D5367" s="143"/>
      <c r="F5367" s="11">
        <f t="shared" si="339"/>
        <v>41274</v>
      </c>
      <c r="G5367" s="7">
        <v>41264</v>
      </c>
      <c r="H5367" s="16">
        <v>36932.870000000003</v>
      </c>
      <c r="I5367" s="17">
        <f t="shared" si="340"/>
        <v>-6.8154520135044552E-4</v>
      </c>
      <c r="J5367" s="18">
        <f t="shared" si="341"/>
        <v>8.4028058562199748E-2</v>
      </c>
      <c r="K5367" s="139"/>
      <c r="M5367" s="93"/>
    </row>
    <row r="5368" spans="1:13">
      <c r="A5368" s="12">
        <f t="shared" si="342"/>
        <v>41274</v>
      </c>
      <c r="B5368" s="8">
        <v>41267</v>
      </c>
      <c r="C5368" s="3">
        <v>14.808999999999999</v>
      </c>
      <c r="D5368" s="143"/>
      <c r="F5368" s="11">
        <f t="shared" si="339"/>
        <v>41274</v>
      </c>
      <c r="G5368" s="7">
        <v>41267</v>
      </c>
      <c r="H5368" s="16">
        <v>37025.61</v>
      </c>
      <c r="I5368" s="17">
        <f t="shared" si="340"/>
        <v>2.5078949326061907E-3</v>
      </c>
      <c r="J5368" s="18">
        <f t="shared" si="341"/>
        <v>8.397245891752779E-2</v>
      </c>
      <c r="K5368" s="139"/>
      <c r="M5368" s="93"/>
    </row>
    <row r="5369" spans="1:13">
      <c r="A5369" s="12">
        <f t="shared" si="342"/>
        <v>41274</v>
      </c>
      <c r="B5369" s="8">
        <v>41268</v>
      </c>
      <c r="C5369" s="3">
        <v>14.808999999999999</v>
      </c>
      <c r="D5369" s="143"/>
      <c r="F5369" s="11">
        <f t="shared" si="339"/>
        <v>41274</v>
      </c>
      <c r="G5369" s="7">
        <v>41268</v>
      </c>
      <c r="H5369" s="16">
        <v>37028.61</v>
      </c>
      <c r="I5369" s="17">
        <f t="shared" si="340"/>
        <v>8.1021716295028969E-5</v>
      </c>
      <c r="J5369" s="18">
        <f t="shared" si="341"/>
        <v>8.3617096184498779E-2</v>
      </c>
      <c r="K5369" s="139"/>
      <c r="M5369" s="93"/>
    </row>
    <row r="5370" spans="1:13">
      <c r="A5370" s="12">
        <f t="shared" si="342"/>
        <v>41274</v>
      </c>
      <c r="B5370" s="8">
        <v>41269</v>
      </c>
      <c r="C5370" s="3">
        <v>13.808999999999999</v>
      </c>
      <c r="D5370" s="143"/>
      <c r="F5370" s="11">
        <f t="shared" si="339"/>
        <v>41274</v>
      </c>
      <c r="G5370" s="7">
        <v>41269</v>
      </c>
      <c r="H5370" s="16">
        <v>37025.61</v>
      </c>
      <c r="I5370" s="17">
        <f t="shared" si="340"/>
        <v>-8.1021716294948576E-5</v>
      </c>
      <c r="J5370" s="18">
        <f t="shared" si="341"/>
        <v>8.3536480004969535E-2</v>
      </c>
      <c r="K5370" s="139"/>
      <c r="M5370" s="93"/>
    </row>
    <row r="5371" spans="1:13">
      <c r="A5371" s="12">
        <f t="shared" si="342"/>
        <v>41274</v>
      </c>
      <c r="B5371" s="8">
        <v>41270</v>
      </c>
      <c r="C5371" s="3">
        <v>15.233000000000001</v>
      </c>
      <c r="D5371" s="143"/>
      <c r="F5371" s="11">
        <f t="shared" si="339"/>
        <v>41274</v>
      </c>
      <c r="G5371" s="7">
        <v>41270</v>
      </c>
      <c r="H5371" s="16">
        <v>37127.64</v>
      </c>
      <c r="I5371" s="17">
        <f t="shared" si="340"/>
        <v>2.7518703330641483E-3</v>
      </c>
      <c r="J5371" s="18">
        <f t="shared" si="341"/>
        <v>8.3578716949399431E-2</v>
      </c>
      <c r="K5371" s="139"/>
      <c r="M5371" s="93"/>
    </row>
    <row r="5372" spans="1:13">
      <c r="A5372" s="12">
        <f t="shared" si="342"/>
        <v>41274</v>
      </c>
      <c r="B5372" s="8">
        <v>41271</v>
      </c>
      <c r="C5372" s="3">
        <v>14.284000000000001</v>
      </c>
      <c r="D5372" s="143"/>
      <c r="F5372" s="11">
        <f t="shared" si="339"/>
        <v>41274</v>
      </c>
      <c r="G5372" s="7">
        <v>41271</v>
      </c>
      <c r="H5372" s="16">
        <v>37317.050000000003</v>
      </c>
      <c r="I5372" s="17">
        <f t="shared" si="340"/>
        <v>5.0886210612483959E-3</v>
      </c>
      <c r="J5372" s="18">
        <f t="shared" si="341"/>
        <v>8.2689081890479812E-2</v>
      </c>
      <c r="K5372" s="139"/>
      <c r="M5372" s="93"/>
    </row>
    <row r="5373" spans="1:13">
      <c r="A5373" s="12">
        <f t="shared" si="342"/>
        <v>41274</v>
      </c>
      <c r="B5373" s="8">
        <v>41274</v>
      </c>
      <c r="C5373" s="3">
        <v>15.702999999999999</v>
      </c>
      <c r="D5373" s="143"/>
      <c r="F5373" s="11">
        <f t="shared" si="339"/>
        <v>41274</v>
      </c>
      <c r="G5373" s="7">
        <v>41274</v>
      </c>
      <c r="H5373" s="16">
        <v>37136.53</v>
      </c>
      <c r="I5373" s="17">
        <f t="shared" si="340"/>
        <v>-4.8492054711336734E-3</v>
      </c>
      <c r="J5373" s="18">
        <f t="shared" si="341"/>
        <v>8.3239483790841021E-2</v>
      </c>
      <c r="K5373" s="139"/>
      <c r="M5373" s="93"/>
    </row>
    <row r="5374" spans="1:13">
      <c r="A5374" s="12">
        <f t="shared" si="342"/>
        <v>41305</v>
      </c>
      <c r="B5374" s="8">
        <v>41275</v>
      </c>
      <c r="C5374" s="3">
        <v>15.702999999999999</v>
      </c>
      <c r="D5374" s="143"/>
      <c r="F5374" s="11">
        <f t="shared" si="339"/>
        <v>41305</v>
      </c>
      <c r="G5374" s="7">
        <v>41275</v>
      </c>
      <c r="H5374" s="16">
        <v>37137.53</v>
      </c>
      <c r="I5374" s="17">
        <f t="shared" si="340"/>
        <v>2.6927301404039363E-5</v>
      </c>
      <c r="J5374" s="18">
        <f t="shared" si="341"/>
        <v>8.3072080344265567E-2</v>
      </c>
      <c r="K5374" s="139"/>
      <c r="M5374" s="93"/>
    </row>
    <row r="5375" spans="1:13">
      <c r="A5375" s="12">
        <f t="shared" si="342"/>
        <v>41305</v>
      </c>
      <c r="B5375" s="8">
        <v>41276</v>
      </c>
      <c r="C5375" s="3">
        <v>15.02</v>
      </c>
      <c r="D5375" s="143"/>
      <c r="F5375" s="11">
        <f t="shared" si="339"/>
        <v>41305</v>
      </c>
      <c r="G5375" s="7">
        <v>41276</v>
      </c>
      <c r="H5375" s="16">
        <v>37592.75</v>
      </c>
      <c r="I5375" s="17">
        <f t="shared" si="340"/>
        <v>1.2183164057692285E-2</v>
      </c>
      <c r="J5375" s="18">
        <f t="shared" si="341"/>
        <v>8.5146526579018333E-2</v>
      </c>
      <c r="K5375" s="139"/>
      <c r="M5375" s="93"/>
    </row>
    <row r="5376" spans="1:13">
      <c r="A5376" s="12">
        <f t="shared" si="342"/>
        <v>41305</v>
      </c>
      <c r="B5376" s="8">
        <v>41277</v>
      </c>
      <c r="C5376" s="3">
        <v>14.295999999999999</v>
      </c>
      <c r="D5376" s="143"/>
      <c r="F5376" s="11">
        <f t="shared" si="339"/>
        <v>41305</v>
      </c>
      <c r="G5376" s="7">
        <v>41277</v>
      </c>
      <c r="H5376" s="16">
        <v>37871.26</v>
      </c>
      <c r="I5376" s="17">
        <f t="shared" si="340"/>
        <v>7.3813004243402595E-3</v>
      </c>
      <c r="J5376" s="18">
        <f t="shared" si="341"/>
        <v>8.4157295166066723E-2</v>
      </c>
      <c r="K5376" s="139"/>
      <c r="M5376" s="93"/>
    </row>
    <row r="5377" spans="1:13">
      <c r="A5377" s="12">
        <f t="shared" si="342"/>
        <v>41305</v>
      </c>
      <c r="B5377" s="8">
        <v>41278</v>
      </c>
      <c r="C5377" s="3">
        <v>13.445</v>
      </c>
      <c r="D5377" s="143"/>
      <c r="F5377" s="11">
        <f t="shared" si="339"/>
        <v>41305</v>
      </c>
      <c r="G5377" s="7">
        <v>41278</v>
      </c>
      <c r="H5377" s="16">
        <v>37733.26</v>
      </c>
      <c r="I5377" s="17">
        <f t="shared" si="340"/>
        <v>-3.6505794430640422E-3</v>
      </c>
      <c r="J5377" s="18">
        <f t="shared" si="341"/>
        <v>8.4535159375094926E-2</v>
      </c>
      <c r="K5377" s="139"/>
      <c r="M5377" s="93"/>
    </row>
    <row r="5378" spans="1:13">
      <c r="A5378" s="12">
        <f t="shared" si="342"/>
        <v>41305</v>
      </c>
      <c r="B5378" s="8">
        <v>41281</v>
      </c>
      <c r="C5378" s="3">
        <v>14.166</v>
      </c>
      <c r="D5378" s="143"/>
      <c r="F5378" s="11">
        <f t="shared" si="339"/>
        <v>41305</v>
      </c>
      <c r="G5378" s="7">
        <v>41281</v>
      </c>
      <c r="H5378" s="16">
        <v>37688.370000000003</v>
      </c>
      <c r="I5378" s="17">
        <f t="shared" si="340"/>
        <v>-1.1903748381129234E-3</v>
      </c>
      <c r="J5378" s="18">
        <f t="shared" si="341"/>
        <v>8.4273776496361072E-2</v>
      </c>
      <c r="K5378" s="139"/>
      <c r="M5378" s="93"/>
    </row>
    <row r="5379" spans="1:13">
      <c r="A5379" s="12">
        <f t="shared" si="342"/>
        <v>41305</v>
      </c>
      <c r="B5379" s="8">
        <v>41282</v>
      </c>
      <c r="C5379" s="3">
        <v>14.917999999999999</v>
      </c>
      <c r="D5379" s="143"/>
      <c r="F5379" s="11">
        <f t="shared" ref="F5379:F5442" si="343">EOMONTH(G5379,0)</f>
        <v>41305</v>
      </c>
      <c r="G5379" s="7">
        <v>41282</v>
      </c>
      <c r="H5379" s="16">
        <v>37471.089999999997</v>
      </c>
      <c r="I5379" s="17">
        <f t="shared" si="340"/>
        <v>-5.7818564769645401E-3</v>
      </c>
      <c r="J5379" s="18">
        <f t="shared" si="341"/>
        <v>8.4234916251974948E-2</v>
      </c>
      <c r="K5379" s="139"/>
      <c r="M5379" s="93"/>
    </row>
    <row r="5380" spans="1:13">
      <c r="A5380" s="12">
        <f t="shared" si="342"/>
        <v>41305</v>
      </c>
      <c r="B5380" s="8">
        <v>41283</v>
      </c>
      <c r="C5380" s="3">
        <v>13.02</v>
      </c>
      <c r="D5380" s="143"/>
      <c r="F5380" s="11">
        <f t="shared" si="343"/>
        <v>41305</v>
      </c>
      <c r="G5380" s="7">
        <v>41283</v>
      </c>
      <c r="H5380" s="16">
        <v>37612.980000000003</v>
      </c>
      <c r="I5380" s="17">
        <f t="shared" ref="I5380:I5443" si="344">IF(AND(ISNUMBER(H5379),ISNUMBER(H5380)),LN(H5380/H5379)," ")</f>
        <v>3.7795012684797716E-3</v>
      </c>
      <c r="J5380" s="18">
        <f t="shared" si="341"/>
        <v>8.3572937114207657E-2</v>
      </c>
      <c r="K5380" s="139"/>
      <c r="M5380" s="93"/>
    </row>
    <row r="5381" spans="1:13">
      <c r="A5381" s="12">
        <f t="shared" si="342"/>
        <v>41305</v>
      </c>
      <c r="B5381" s="8">
        <v>41284</v>
      </c>
      <c r="C5381" s="3">
        <v>13.9</v>
      </c>
      <c r="D5381" s="143"/>
      <c r="F5381" s="11">
        <f t="shared" si="343"/>
        <v>41305</v>
      </c>
      <c r="G5381" s="7">
        <v>41284</v>
      </c>
      <c r="H5381" s="16">
        <v>37730.36</v>
      </c>
      <c r="I5381" s="17">
        <f t="shared" si="344"/>
        <v>3.1158718200396036E-3</v>
      </c>
      <c r="J5381" s="18">
        <f t="shared" si="341"/>
        <v>8.2800291487871922E-2</v>
      </c>
      <c r="K5381" s="139"/>
      <c r="M5381" s="93"/>
    </row>
    <row r="5382" spans="1:13">
      <c r="A5382" s="12">
        <f t="shared" si="342"/>
        <v>41305</v>
      </c>
      <c r="B5382" s="8">
        <v>41285</v>
      </c>
      <c r="C5382" s="3">
        <v>13.635999999999999</v>
      </c>
      <c r="D5382" s="143"/>
      <c r="F5382" s="11">
        <f t="shared" si="343"/>
        <v>41305</v>
      </c>
      <c r="G5382" s="7">
        <v>41285</v>
      </c>
      <c r="H5382" s="16">
        <v>37625.75</v>
      </c>
      <c r="I5382" s="17">
        <f t="shared" si="344"/>
        <v>-2.7764189844423021E-3</v>
      </c>
      <c r="J5382" s="18">
        <f t="shared" si="341"/>
        <v>8.2993845706248792E-2</v>
      </c>
      <c r="K5382" s="139"/>
      <c r="M5382" s="93"/>
    </row>
    <row r="5383" spans="1:13">
      <c r="A5383" s="12">
        <f t="shared" si="342"/>
        <v>41305</v>
      </c>
      <c r="B5383" s="8">
        <v>41288</v>
      </c>
      <c r="C5383" s="3">
        <v>12.590999999999999</v>
      </c>
      <c r="D5383" s="143"/>
      <c r="F5383" s="11">
        <f t="shared" si="343"/>
        <v>41305</v>
      </c>
      <c r="G5383" s="7">
        <v>41288</v>
      </c>
      <c r="H5383" s="16">
        <v>37706.400000000001</v>
      </c>
      <c r="I5383" s="17">
        <f t="shared" si="344"/>
        <v>2.1411848941739323E-3</v>
      </c>
      <c r="J5383" s="18">
        <f t="shared" si="341"/>
        <v>8.2959954575587899E-2</v>
      </c>
      <c r="K5383" s="139"/>
      <c r="M5383" s="93"/>
    </row>
    <row r="5384" spans="1:13">
      <c r="A5384" s="12">
        <f t="shared" si="342"/>
        <v>41305</v>
      </c>
      <c r="B5384" s="8">
        <v>41289</v>
      </c>
      <c r="C5384" s="3">
        <v>12.912000000000001</v>
      </c>
      <c r="D5384" s="143"/>
      <c r="F5384" s="11">
        <f t="shared" si="343"/>
        <v>41305</v>
      </c>
      <c r="G5384" s="7">
        <v>41289</v>
      </c>
      <c r="H5384" s="16">
        <v>37681.22</v>
      </c>
      <c r="I5384" s="17">
        <f t="shared" si="344"/>
        <v>-6.6801421603082428E-4</v>
      </c>
      <c r="J5384" s="18">
        <f t="shared" si="341"/>
        <v>8.2874523312123916E-2</v>
      </c>
      <c r="K5384" s="139"/>
      <c r="M5384" s="93"/>
    </row>
    <row r="5385" spans="1:13">
      <c r="A5385" s="12">
        <f t="shared" si="342"/>
        <v>41305</v>
      </c>
      <c r="B5385" s="8">
        <v>41290</v>
      </c>
      <c r="C5385" s="3">
        <v>12.536</v>
      </c>
      <c r="D5385" s="143"/>
      <c r="F5385" s="11">
        <f t="shared" si="343"/>
        <v>41305</v>
      </c>
      <c r="G5385" s="7">
        <v>41290</v>
      </c>
      <c r="H5385" s="16">
        <v>37853.07</v>
      </c>
      <c r="I5385" s="17">
        <f t="shared" si="344"/>
        <v>4.5502591342480485E-3</v>
      </c>
      <c r="J5385" s="18">
        <f t="shared" si="341"/>
        <v>8.2202935330632068E-2</v>
      </c>
      <c r="K5385" s="139"/>
      <c r="M5385" s="93"/>
    </row>
    <row r="5386" spans="1:13">
      <c r="A5386" s="12">
        <f t="shared" si="342"/>
        <v>41305</v>
      </c>
      <c r="B5386" s="8">
        <v>41291</v>
      </c>
      <c r="C5386" s="3">
        <v>13.21</v>
      </c>
      <c r="D5386" s="143"/>
      <c r="F5386" s="11">
        <f t="shared" si="343"/>
        <v>41305</v>
      </c>
      <c r="G5386" s="7">
        <v>41291</v>
      </c>
      <c r="H5386" s="16">
        <v>38000.32</v>
      </c>
      <c r="I5386" s="17">
        <f t="shared" si="344"/>
        <v>3.882494505983046E-3</v>
      </c>
      <c r="J5386" s="18">
        <f t="shared" si="341"/>
        <v>8.1703319430561597E-2</v>
      </c>
      <c r="K5386" s="139"/>
      <c r="M5386" s="93"/>
    </row>
    <row r="5387" spans="1:13">
      <c r="A5387" s="12">
        <f t="shared" si="342"/>
        <v>41305</v>
      </c>
      <c r="B5387" s="8">
        <v>41292</v>
      </c>
      <c r="C5387" s="3">
        <v>12.430999999999999</v>
      </c>
      <c r="D5387" s="143"/>
      <c r="F5387" s="11">
        <f t="shared" si="343"/>
        <v>41305</v>
      </c>
      <c r="G5387" s="7">
        <v>41292</v>
      </c>
      <c r="H5387" s="16">
        <v>38118.949999999997</v>
      </c>
      <c r="I5387" s="17">
        <f t="shared" si="344"/>
        <v>3.1169530670688613E-3</v>
      </c>
      <c r="J5387" s="18">
        <f t="shared" si="341"/>
        <v>7.986851497923618E-2</v>
      </c>
      <c r="K5387" s="139"/>
      <c r="M5387" s="93"/>
    </row>
    <row r="5388" spans="1:13">
      <c r="A5388" s="12">
        <f t="shared" si="342"/>
        <v>41305</v>
      </c>
      <c r="B5388" s="8">
        <v>41295</v>
      </c>
      <c r="C5388" s="3">
        <v>13.021000000000001</v>
      </c>
      <c r="D5388" s="143"/>
      <c r="F5388" s="11">
        <f t="shared" si="343"/>
        <v>41305</v>
      </c>
      <c r="G5388" s="7">
        <v>41295</v>
      </c>
      <c r="H5388" s="16">
        <v>38166.050000000003</v>
      </c>
      <c r="I5388" s="17">
        <f t="shared" si="344"/>
        <v>1.234843179786097E-3</v>
      </c>
      <c r="J5388" s="18">
        <f t="shared" si="341"/>
        <v>7.9773365915069186E-2</v>
      </c>
      <c r="K5388" s="139"/>
      <c r="M5388" s="93"/>
    </row>
    <row r="5389" spans="1:13">
      <c r="A5389" s="12">
        <f t="shared" si="342"/>
        <v>41305</v>
      </c>
      <c r="B5389" s="8">
        <v>41296</v>
      </c>
      <c r="C5389" s="3">
        <v>12.962</v>
      </c>
      <c r="D5389" s="143"/>
      <c r="F5389" s="11">
        <f t="shared" si="343"/>
        <v>41305</v>
      </c>
      <c r="G5389" s="7">
        <v>41296</v>
      </c>
      <c r="H5389" s="16">
        <v>38178.400000000001</v>
      </c>
      <c r="I5389" s="17">
        <f t="shared" si="344"/>
        <v>3.2353367160879682E-4</v>
      </c>
      <c r="J5389" s="18">
        <f t="shared" si="341"/>
        <v>7.9651265253265116E-2</v>
      </c>
      <c r="K5389" s="139"/>
      <c r="M5389" s="93"/>
    </row>
    <row r="5390" spans="1:13">
      <c r="A5390" s="12">
        <f t="shared" si="342"/>
        <v>41305</v>
      </c>
      <c r="B5390" s="8">
        <v>41297</v>
      </c>
      <c r="C5390" s="3">
        <v>11.917999999999999</v>
      </c>
      <c r="D5390" s="143"/>
      <c r="F5390" s="11">
        <f t="shared" si="343"/>
        <v>41305</v>
      </c>
      <c r="G5390" s="7">
        <v>41297</v>
      </c>
      <c r="H5390" s="16">
        <v>38249.29</v>
      </c>
      <c r="I5390" s="17">
        <f t="shared" si="344"/>
        <v>1.8550873467396275E-3</v>
      </c>
      <c r="J5390" s="18">
        <f t="shared" si="341"/>
        <v>7.9327769643064538E-2</v>
      </c>
      <c r="K5390" s="139"/>
      <c r="M5390" s="93"/>
    </row>
    <row r="5391" spans="1:13">
      <c r="A5391" s="12">
        <f t="shared" si="342"/>
        <v>41305</v>
      </c>
      <c r="B5391" s="8">
        <v>41298</v>
      </c>
      <c r="C5391" s="3">
        <v>12.967000000000001</v>
      </c>
      <c r="D5391" s="143"/>
      <c r="F5391" s="11">
        <f t="shared" si="343"/>
        <v>41305</v>
      </c>
      <c r="G5391" s="7">
        <v>41298</v>
      </c>
      <c r="H5391" s="16">
        <v>38429.199999999997</v>
      </c>
      <c r="I5391" s="17">
        <f t="shared" si="344"/>
        <v>4.6925892813130757E-3</v>
      </c>
      <c r="J5391" s="18">
        <f t="shared" si="341"/>
        <v>7.8977154563126581E-2</v>
      </c>
      <c r="K5391" s="139"/>
      <c r="M5391" s="93"/>
    </row>
    <row r="5392" spans="1:13">
      <c r="A5392" s="12">
        <f t="shared" si="342"/>
        <v>41305</v>
      </c>
      <c r="B5392" s="8">
        <v>41299</v>
      </c>
      <c r="C5392" s="3">
        <v>11.829000000000001</v>
      </c>
      <c r="D5392" s="143"/>
      <c r="F5392" s="11">
        <f t="shared" si="343"/>
        <v>41305</v>
      </c>
      <c r="G5392" s="7">
        <v>41299</v>
      </c>
      <c r="H5392" s="16">
        <v>38626.519999999997</v>
      </c>
      <c r="I5392" s="17">
        <f t="shared" si="344"/>
        <v>5.1214999043423465E-3</v>
      </c>
      <c r="J5392" s="18">
        <f t="shared" si="341"/>
        <v>7.9230951402259303E-2</v>
      </c>
      <c r="K5392" s="139"/>
      <c r="M5392" s="93"/>
    </row>
    <row r="5393" spans="1:13">
      <c r="A5393" s="12">
        <f t="shared" si="342"/>
        <v>41305</v>
      </c>
      <c r="B5393" s="8">
        <v>41302</v>
      </c>
      <c r="C5393" s="3">
        <v>12.829000000000001</v>
      </c>
      <c r="D5393" s="143"/>
      <c r="F5393" s="11">
        <f t="shared" si="343"/>
        <v>41305</v>
      </c>
      <c r="G5393" s="7">
        <v>41302</v>
      </c>
      <c r="H5393" s="16">
        <v>38629.519999999997</v>
      </c>
      <c r="I5393" s="17">
        <f t="shared" si="344"/>
        <v>7.7663830595195058E-5</v>
      </c>
      <c r="J5393" s="18">
        <f t="shared" si="341"/>
        <v>7.8610418243712551E-2</v>
      </c>
      <c r="K5393" s="139"/>
      <c r="M5393" s="93"/>
    </row>
    <row r="5394" spans="1:13">
      <c r="A5394" s="12">
        <f t="shared" si="342"/>
        <v>41305</v>
      </c>
      <c r="B5394" s="8">
        <v>41303</v>
      </c>
      <c r="C5394" s="3">
        <v>13.962999999999999</v>
      </c>
      <c r="D5394" s="143"/>
      <c r="F5394" s="11">
        <f t="shared" si="343"/>
        <v>41305</v>
      </c>
      <c r="G5394" s="7">
        <v>41303</v>
      </c>
      <c r="H5394" s="16">
        <v>39057.31</v>
      </c>
      <c r="I5394" s="17">
        <f t="shared" si="344"/>
        <v>1.1013303644402478E-2</v>
      </c>
      <c r="J5394" s="18">
        <f t="shared" si="341"/>
        <v>8.0004305569652281E-2</v>
      </c>
      <c r="K5394" s="139"/>
      <c r="M5394" s="93"/>
    </row>
    <row r="5395" spans="1:13">
      <c r="A5395" s="12">
        <f t="shared" si="342"/>
        <v>41305</v>
      </c>
      <c r="B5395" s="8">
        <v>41304</v>
      </c>
      <c r="C5395" s="3">
        <v>12.712</v>
      </c>
      <c r="D5395" s="143"/>
      <c r="F5395" s="11">
        <f t="shared" si="343"/>
        <v>41305</v>
      </c>
      <c r="G5395" s="7">
        <v>41304</v>
      </c>
      <c r="H5395" s="16">
        <v>39117.96</v>
      </c>
      <c r="I5395" s="17">
        <f t="shared" si="344"/>
        <v>1.5516418982210619E-3</v>
      </c>
      <c r="J5395" s="18">
        <f t="shared" si="341"/>
        <v>7.9723818495624377E-2</v>
      </c>
      <c r="K5395" s="139"/>
      <c r="M5395" s="93"/>
    </row>
    <row r="5396" spans="1:13">
      <c r="A5396" s="12">
        <f t="shared" si="342"/>
        <v>41305</v>
      </c>
      <c r="B5396" s="8">
        <v>41305</v>
      </c>
      <c r="C5396" s="3">
        <v>14.872</v>
      </c>
      <c r="D5396" s="143"/>
      <c r="F5396" s="11">
        <f t="shared" si="343"/>
        <v>41305</v>
      </c>
      <c r="G5396" s="7">
        <v>41305</v>
      </c>
      <c r="H5396" s="16">
        <v>38976.870000000003</v>
      </c>
      <c r="I5396" s="17">
        <f t="shared" si="344"/>
        <v>-3.613303300754218E-3</v>
      </c>
      <c r="J5396" s="18">
        <f t="shared" si="341"/>
        <v>7.988401974418996E-2</v>
      </c>
      <c r="K5396" s="139"/>
      <c r="M5396" s="93"/>
    </row>
    <row r="5397" spans="1:13">
      <c r="A5397" s="12">
        <f t="shared" si="342"/>
        <v>41333</v>
      </c>
      <c r="B5397" s="8">
        <v>41306</v>
      </c>
      <c r="C5397" s="3">
        <v>15.336</v>
      </c>
      <c r="D5397" s="143"/>
      <c r="F5397" s="11">
        <f t="shared" si="343"/>
        <v>41333</v>
      </c>
      <c r="G5397" s="7">
        <v>41306</v>
      </c>
      <c r="H5397" s="16">
        <v>39315.910000000003</v>
      </c>
      <c r="I5397" s="17">
        <f t="shared" si="344"/>
        <v>8.6608782905103262E-3</v>
      </c>
      <c r="J5397" s="18">
        <f t="shared" si="341"/>
        <v>8.0820991531236785E-2</v>
      </c>
      <c r="K5397" s="139"/>
      <c r="M5397" s="93"/>
    </row>
    <row r="5398" spans="1:13">
      <c r="A5398" s="12">
        <f t="shared" si="342"/>
        <v>41333</v>
      </c>
      <c r="B5398" s="8">
        <v>41309</v>
      </c>
      <c r="C5398" s="3">
        <v>14.419</v>
      </c>
      <c r="D5398" s="143"/>
      <c r="F5398" s="11">
        <f t="shared" si="343"/>
        <v>41333</v>
      </c>
      <c r="G5398" s="7">
        <v>41309</v>
      </c>
      <c r="H5398" s="16">
        <v>39208.410000000003</v>
      </c>
      <c r="I5398" s="17">
        <f t="shared" si="344"/>
        <v>-2.7380069552405723E-3</v>
      </c>
      <c r="J5398" s="18">
        <f t="shared" si="341"/>
        <v>8.1098554851779872E-2</v>
      </c>
      <c r="K5398" s="139"/>
      <c r="M5398" s="93"/>
    </row>
    <row r="5399" spans="1:13">
      <c r="A5399" s="12">
        <f t="shared" si="342"/>
        <v>41333</v>
      </c>
      <c r="B5399" s="8">
        <v>41310</v>
      </c>
      <c r="C5399" s="3">
        <v>16.39</v>
      </c>
      <c r="D5399" s="143"/>
      <c r="F5399" s="11">
        <f t="shared" si="343"/>
        <v>41333</v>
      </c>
      <c r="G5399" s="7">
        <v>41310</v>
      </c>
      <c r="H5399" s="16">
        <v>39008.339999999997</v>
      </c>
      <c r="I5399" s="17">
        <f t="shared" si="344"/>
        <v>-5.1157951804906296E-3</v>
      </c>
      <c r="J5399" s="18">
        <f t="shared" si="341"/>
        <v>8.0442359083501891E-2</v>
      </c>
      <c r="K5399" s="139"/>
      <c r="M5399" s="93"/>
    </row>
    <row r="5400" spans="1:13">
      <c r="A5400" s="12">
        <f t="shared" si="342"/>
        <v>41333</v>
      </c>
      <c r="B5400" s="8">
        <v>41311</v>
      </c>
      <c r="C5400" s="3">
        <v>15.753</v>
      </c>
      <c r="D5400" s="143"/>
      <c r="F5400" s="11">
        <f t="shared" si="343"/>
        <v>41333</v>
      </c>
      <c r="G5400" s="7">
        <v>41311</v>
      </c>
      <c r="H5400" s="16">
        <v>39312.769999999997</v>
      </c>
      <c r="I5400" s="17">
        <f t="shared" si="344"/>
        <v>7.7739330599264295E-3</v>
      </c>
      <c r="J5400" s="18">
        <f t="shared" si="341"/>
        <v>8.11966803505422E-2</v>
      </c>
      <c r="K5400" s="139"/>
      <c r="M5400" s="93"/>
    </row>
    <row r="5401" spans="1:13">
      <c r="A5401" s="12">
        <f t="shared" si="342"/>
        <v>41333</v>
      </c>
      <c r="B5401" s="8">
        <v>41312</v>
      </c>
      <c r="C5401" s="3">
        <v>16.005000000000003</v>
      </c>
      <c r="D5401" s="143"/>
      <c r="F5401" s="11">
        <f t="shared" si="343"/>
        <v>41333</v>
      </c>
      <c r="G5401" s="7">
        <v>41312</v>
      </c>
      <c r="H5401" s="16">
        <v>39429.58</v>
      </c>
      <c r="I5401" s="17">
        <f t="shared" si="344"/>
        <v>2.9668935632371227E-3</v>
      </c>
      <c r="J5401" s="18">
        <f t="shared" si="341"/>
        <v>8.1182565960527239E-2</v>
      </c>
      <c r="K5401" s="139"/>
      <c r="M5401" s="93"/>
    </row>
    <row r="5402" spans="1:13">
      <c r="A5402" s="12">
        <f t="shared" si="342"/>
        <v>41333</v>
      </c>
      <c r="B5402" s="8">
        <v>41313</v>
      </c>
      <c r="C5402" s="3">
        <v>15.635999999999999</v>
      </c>
      <c r="D5402" s="143"/>
      <c r="F5402" s="11">
        <f t="shared" si="343"/>
        <v>41333</v>
      </c>
      <c r="G5402" s="7">
        <v>41313</v>
      </c>
      <c r="H5402" s="16">
        <v>39741.56</v>
      </c>
      <c r="I5402" s="17">
        <f t="shared" si="344"/>
        <v>7.8811954669110798E-3</v>
      </c>
      <c r="J5402" s="18">
        <f t="shared" si="341"/>
        <v>8.0791283233580966E-2</v>
      </c>
      <c r="K5402" s="139"/>
      <c r="M5402" s="93"/>
    </row>
    <row r="5403" spans="1:13">
      <c r="A5403" s="12">
        <f t="shared" si="342"/>
        <v>41333</v>
      </c>
      <c r="B5403" s="8">
        <v>41316</v>
      </c>
      <c r="C5403" s="3">
        <v>14.635999999999999</v>
      </c>
      <c r="D5403" s="143"/>
      <c r="F5403" s="11">
        <f t="shared" si="343"/>
        <v>41333</v>
      </c>
      <c r="G5403" s="7">
        <v>41316</v>
      </c>
      <c r="H5403" s="16">
        <v>39646.300000000003</v>
      </c>
      <c r="I5403" s="17">
        <f t="shared" si="344"/>
        <v>-2.3998643046838292E-3</v>
      </c>
      <c r="J5403" s="18">
        <f t="shared" si="341"/>
        <v>8.073158752848697E-2</v>
      </c>
      <c r="K5403" s="139"/>
      <c r="M5403" s="93"/>
    </row>
    <row r="5404" spans="1:13">
      <c r="A5404" s="12">
        <f t="shared" si="342"/>
        <v>41333</v>
      </c>
      <c r="B5404" s="8">
        <v>41317</v>
      </c>
      <c r="C5404" s="3">
        <v>14.792999999999999</v>
      </c>
      <c r="D5404" s="143"/>
      <c r="F5404" s="11">
        <f t="shared" si="343"/>
        <v>41333</v>
      </c>
      <c r="G5404" s="7">
        <v>41317</v>
      </c>
      <c r="H5404" s="16">
        <v>39646.800000000003</v>
      </c>
      <c r="I5404" s="17">
        <f t="shared" si="344"/>
        <v>1.2611437817482062E-5</v>
      </c>
      <c r="J5404" s="18">
        <f t="shared" si="341"/>
        <v>8.0460202250341006E-2</v>
      </c>
      <c r="K5404" s="139"/>
      <c r="M5404" s="93"/>
    </row>
    <row r="5405" spans="1:13">
      <c r="A5405" s="12">
        <f t="shared" si="342"/>
        <v>41333</v>
      </c>
      <c r="B5405" s="8">
        <v>41318</v>
      </c>
      <c r="C5405" s="3">
        <v>15.635</v>
      </c>
      <c r="D5405" s="143"/>
      <c r="F5405" s="11">
        <f t="shared" si="343"/>
        <v>41333</v>
      </c>
      <c r="G5405" s="7">
        <v>41318</v>
      </c>
      <c r="H5405" s="16">
        <v>40005.35</v>
      </c>
      <c r="I5405" s="17">
        <f t="shared" si="344"/>
        <v>9.0029565253311513E-3</v>
      </c>
      <c r="J5405" s="18">
        <f t="shared" ref="J5405:J5468" si="345">IF(ISNUMBER(I5405),STDEV(I5316:I5405)*SQRT(252),"")</f>
        <v>8.1154031493534187E-2</v>
      </c>
      <c r="K5405" s="139"/>
      <c r="M5405" s="93"/>
    </row>
    <row r="5406" spans="1:13">
      <c r="A5406" s="12">
        <f t="shared" si="342"/>
        <v>41333</v>
      </c>
      <c r="B5406" s="8">
        <v>41319</v>
      </c>
      <c r="C5406" s="3">
        <v>15.753</v>
      </c>
      <c r="D5406" s="143"/>
      <c r="F5406" s="11">
        <f t="shared" si="343"/>
        <v>41333</v>
      </c>
      <c r="G5406" s="7">
        <v>41319</v>
      </c>
      <c r="H5406" s="16">
        <v>40270.550000000003</v>
      </c>
      <c r="I5406" s="17">
        <f t="shared" si="344"/>
        <v>6.6072374096773053E-3</v>
      </c>
      <c r="J5406" s="18">
        <f t="shared" si="345"/>
        <v>8.1474921832837846E-2</v>
      </c>
      <c r="K5406" s="139"/>
      <c r="M5406" s="93"/>
    </row>
    <row r="5407" spans="1:13">
      <c r="A5407" s="12">
        <f t="shared" si="342"/>
        <v>41333</v>
      </c>
      <c r="B5407" s="8">
        <v>41320</v>
      </c>
      <c r="C5407" s="3">
        <v>16.368000000000002</v>
      </c>
      <c r="D5407" s="143"/>
      <c r="F5407" s="11">
        <f t="shared" si="343"/>
        <v>41333</v>
      </c>
      <c r="G5407" s="7">
        <v>41320</v>
      </c>
      <c r="H5407" s="16">
        <v>40249.46</v>
      </c>
      <c r="I5407" s="17">
        <f t="shared" si="344"/>
        <v>-5.2384495437307957E-4</v>
      </c>
      <c r="J5407" s="18">
        <f t="shared" si="345"/>
        <v>8.1530090731898514E-2</v>
      </c>
      <c r="K5407" s="139"/>
      <c r="M5407" s="93"/>
    </row>
    <row r="5408" spans="1:13">
      <c r="A5408" s="12">
        <f t="shared" si="342"/>
        <v>41333</v>
      </c>
      <c r="B5408" s="8">
        <v>41323</v>
      </c>
      <c r="C5408" s="3">
        <v>15.393000000000001</v>
      </c>
      <c r="D5408" s="143"/>
      <c r="F5408" s="11">
        <f t="shared" si="343"/>
        <v>41333</v>
      </c>
      <c r="G5408" s="7">
        <v>41323</v>
      </c>
      <c r="H5408" s="16">
        <v>40626.639999999999</v>
      </c>
      <c r="I5408" s="17">
        <f t="shared" si="344"/>
        <v>9.3274214403486384E-3</v>
      </c>
      <c r="J5408" s="18">
        <f t="shared" si="345"/>
        <v>8.2529143183444939E-2</v>
      </c>
      <c r="K5408" s="139"/>
      <c r="M5408" s="93"/>
    </row>
    <row r="5409" spans="1:13">
      <c r="A5409" s="12">
        <f t="shared" si="342"/>
        <v>41333</v>
      </c>
      <c r="B5409" s="8">
        <v>41324</v>
      </c>
      <c r="C5409" s="3">
        <v>14.77</v>
      </c>
      <c r="D5409" s="143"/>
      <c r="F5409" s="11">
        <f t="shared" si="343"/>
        <v>41333</v>
      </c>
      <c r="G5409" s="7">
        <v>41324</v>
      </c>
      <c r="H5409" s="16">
        <v>40810.42</v>
      </c>
      <c r="I5409" s="17">
        <f t="shared" si="344"/>
        <v>4.5134318940980413E-3</v>
      </c>
      <c r="J5409" s="18">
        <f t="shared" si="345"/>
        <v>8.2681781711770264E-2</v>
      </c>
      <c r="K5409" s="139"/>
      <c r="M5409" s="93"/>
    </row>
    <row r="5410" spans="1:13">
      <c r="A5410" s="12">
        <f t="shared" si="342"/>
        <v>41333</v>
      </c>
      <c r="B5410" s="8">
        <v>41325</v>
      </c>
      <c r="C5410" s="3">
        <v>15.244</v>
      </c>
      <c r="D5410" s="143"/>
      <c r="F5410" s="11">
        <f t="shared" si="343"/>
        <v>41333</v>
      </c>
      <c r="G5410" s="7">
        <v>41325</v>
      </c>
      <c r="H5410" s="16">
        <v>40947.54</v>
      </c>
      <c r="I5410" s="17">
        <f t="shared" si="344"/>
        <v>3.3542942745812335E-3</v>
      </c>
      <c r="J5410" s="18">
        <f t="shared" si="345"/>
        <v>8.1990085933977108E-2</v>
      </c>
      <c r="K5410" s="139"/>
      <c r="M5410" s="93"/>
    </row>
    <row r="5411" spans="1:13">
      <c r="A5411" s="12">
        <f t="shared" si="342"/>
        <v>41333</v>
      </c>
      <c r="B5411" s="8">
        <v>41326</v>
      </c>
      <c r="C5411" s="3">
        <v>18.059000000000001</v>
      </c>
      <c r="D5411" s="143"/>
      <c r="F5411" s="11">
        <f t="shared" si="343"/>
        <v>41333</v>
      </c>
      <c r="G5411" s="7">
        <v>41326</v>
      </c>
      <c r="H5411" s="16">
        <v>40000.949999999997</v>
      </c>
      <c r="I5411" s="17">
        <f t="shared" si="344"/>
        <v>-2.3388531402625153E-2</v>
      </c>
      <c r="J5411" s="18">
        <f t="shared" si="345"/>
        <v>9.1439044675420841E-2</v>
      </c>
      <c r="K5411" s="139"/>
      <c r="M5411" s="93"/>
    </row>
    <row r="5412" spans="1:13">
      <c r="A5412" s="12">
        <f t="shared" si="342"/>
        <v>41333</v>
      </c>
      <c r="B5412" s="8">
        <v>41327</v>
      </c>
      <c r="C5412" s="3">
        <v>16.274999999999999</v>
      </c>
      <c r="D5412" s="143"/>
      <c r="F5412" s="11">
        <f t="shared" si="343"/>
        <v>41333</v>
      </c>
      <c r="G5412" s="7">
        <v>41327</v>
      </c>
      <c r="H5412" s="16">
        <v>40316.449999999997</v>
      </c>
      <c r="I5412" s="17">
        <f t="shared" si="344"/>
        <v>7.8563704200385661E-3</v>
      </c>
      <c r="J5412" s="18">
        <f t="shared" si="345"/>
        <v>9.2098087874665682E-2</v>
      </c>
      <c r="K5412" s="139"/>
      <c r="M5412" s="93"/>
    </row>
    <row r="5413" spans="1:13">
      <c r="A5413" s="12">
        <f t="shared" si="342"/>
        <v>41333</v>
      </c>
      <c r="B5413" s="8">
        <v>41330</v>
      </c>
      <c r="C5413" s="3">
        <v>17.533999999999999</v>
      </c>
      <c r="D5413" s="143"/>
      <c r="F5413" s="11">
        <f t="shared" si="343"/>
        <v>41333</v>
      </c>
      <c r="G5413" s="7">
        <v>41330</v>
      </c>
      <c r="H5413" s="16">
        <v>40652.519999999997</v>
      </c>
      <c r="I5413" s="17">
        <f t="shared" si="344"/>
        <v>8.3012524403346076E-3</v>
      </c>
      <c r="J5413" s="18">
        <f t="shared" si="345"/>
        <v>9.1893346672740073E-2</v>
      </c>
      <c r="K5413" s="139"/>
      <c r="M5413" s="93"/>
    </row>
    <row r="5414" spans="1:13">
      <c r="A5414" s="12">
        <f t="shared" ref="A5414:A5477" si="346">EOMONTH(B5414,0)</f>
        <v>41333</v>
      </c>
      <c r="B5414" s="8">
        <v>41331</v>
      </c>
      <c r="C5414" s="3">
        <v>18.986999999999998</v>
      </c>
      <c r="D5414" s="143"/>
      <c r="F5414" s="11">
        <f t="shared" si="343"/>
        <v>41333</v>
      </c>
      <c r="G5414" s="7">
        <v>41331</v>
      </c>
      <c r="H5414" s="16">
        <v>40243.06</v>
      </c>
      <c r="I5414" s="17">
        <f t="shared" si="344"/>
        <v>-1.0123260054402835E-2</v>
      </c>
      <c r="J5414" s="18">
        <f t="shared" si="345"/>
        <v>9.387474105038307E-2</v>
      </c>
      <c r="K5414" s="139"/>
      <c r="M5414" s="93"/>
    </row>
    <row r="5415" spans="1:13">
      <c r="A5415" s="12">
        <f t="shared" si="346"/>
        <v>41333</v>
      </c>
      <c r="B5415" s="8">
        <v>41332</v>
      </c>
      <c r="C5415" s="3">
        <v>17.074999999999999</v>
      </c>
      <c r="D5415" s="143"/>
      <c r="F5415" s="11">
        <f t="shared" si="343"/>
        <v>41333</v>
      </c>
      <c r="G5415" s="7">
        <v>41332</v>
      </c>
      <c r="H5415" s="16">
        <v>40512.980000000003</v>
      </c>
      <c r="I5415" s="17">
        <f t="shared" si="344"/>
        <v>6.6848499545982569E-3</v>
      </c>
      <c r="J5415" s="18">
        <f t="shared" si="345"/>
        <v>9.2922615924184923E-2</v>
      </c>
      <c r="K5415" s="139"/>
      <c r="M5415" s="93"/>
    </row>
    <row r="5416" spans="1:13">
      <c r="A5416" s="12">
        <f t="shared" si="346"/>
        <v>41333</v>
      </c>
      <c r="B5416" s="8">
        <v>41333</v>
      </c>
      <c r="C5416" s="3">
        <v>17.405999999999999</v>
      </c>
      <c r="D5416" s="143"/>
      <c r="F5416" s="11">
        <f t="shared" si="343"/>
        <v>41333</v>
      </c>
      <c r="G5416" s="7">
        <v>41333</v>
      </c>
      <c r="H5416" s="16">
        <v>41069.339999999997</v>
      </c>
      <c r="I5416" s="17">
        <f t="shared" si="344"/>
        <v>1.3639441122684936E-2</v>
      </c>
      <c r="J5416" s="18">
        <f t="shared" si="345"/>
        <v>9.5145461081555069E-2</v>
      </c>
      <c r="K5416" s="139"/>
      <c r="M5416" s="93"/>
    </row>
    <row r="5417" spans="1:13">
      <c r="A5417" s="12">
        <f t="shared" si="346"/>
        <v>41364</v>
      </c>
      <c r="B5417" s="8">
        <v>41334</v>
      </c>
      <c r="C5417" s="3">
        <v>16.343</v>
      </c>
      <c r="D5417" s="143"/>
      <c r="F5417" s="11">
        <f t="shared" si="343"/>
        <v>41364</v>
      </c>
      <c r="G5417" s="7">
        <v>41334</v>
      </c>
      <c r="H5417" s="16">
        <v>40933.089999999997</v>
      </c>
      <c r="I5417" s="17">
        <f t="shared" si="344"/>
        <v>-3.3230753133072334E-3</v>
      </c>
      <c r="J5417" s="18">
        <f t="shared" si="345"/>
        <v>9.3988128784972022E-2</v>
      </c>
      <c r="K5417" s="139"/>
      <c r="M5417" s="93"/>
    </row>
    <row r="5418" spans="1:13">
      <c r="A5418" s="12">
        <f t="shared" si="346"/>
        <v>41364</v>
      </c>
      <c r="B5418" s="8">
        <v>41337</v>
      </c>
      <c r="C5418" s="3">
        <v>17.236000000000001</v>
      </c>
      <c r="D5418" s="143"/>
      <c r="F5418" s="11">
        <f t="shared" si="343"/>
        <v>41364</v>
      </c>
      <c r="G5418" s="7">
        <v>41337</v>
      </c>
      <c r="H5418" s="16">
        <v>40430.089999999997</v>
      </c>
      <c r="I5418" s="17">
        <f t="shared" si="344"/>
        <v>-1.2364472681903925E-2</v>
      </c>
      <c r="J5418" s="18">
        <f t="shared" si="345"/>
        <v>9.6849757431549929E-2</v>
      </c>
      <c r="K5418" s="139"/>
      <c r="M5418" s="93"/>
    </row>
    <row r="5419" spans="1:13">
      <c r="A5419" s="12">
        <f t="shared" si="346"/>
        <v>41364</v>
      </c>
      <c r="B5419" s="8">
        <v>41338</v>
      </c>
      <c r="C5419" s="3">
        <v>16.869999999999997</v>
      </c>
      <c r="D5419" s="143"/>
      <c r="F5419" s="11">
        <f t="shared" si="343"/>
        <v>41364</v>
      </c>
      <c r="G5419" s="7">
        <v>41338</v>
      </c>
      <c r="H5419" s="16">
        <v>40966.04</v>
      </c>
      <c r="I5419" s="17">
        <f t="shared" si="344"/>
        <v>1.3169121077505218E-2</v>
      </c>
      <c r="J5419" s="18">
        <f t="shared" si="345"/>
        <v>9.8809143343810357E-2</v>
      </c>
      <c r="K5419" s="139"/>
      <c r="M5419" s="93"/>
    </row>
    <row r="5420" spans="1:13">
      <c r="A5420" s="12">
        <f t="shared" si="346"/>
        <v>41364</v>
      </c>
      <c r="B5420" s="8">
        <v>41339</v>
      </c>
      <c r="C5420" s="3">
        <v>16.378999999999998</v>
      </c>
      <c r="D5420" s="143"/>
      <c r="F5420" s="11">
        <f t="shared" si="343"/>
        <v>41364</v>
      </c>
      <c r="G5420" s="7">
        <v>41339</v>
      </c>
      <c r="H5420" s="16">
        <v>41322.120000000003</v>
      </c>
      <c r="I5420" s="17">
        <f t="shared" si="344"/>
        <v>8.6545190110131169E-3</v>
      </c>
      <c r="J5420" s="18">
        <f t="shared" si="345"/>
        <v>9.9098045713686245E-2</v>
      </c>
      <c r="K5420" s="139"/>
      <c r="M5420" s="93"/>
    </row>
    <row r="5421" spans="1:13">
      <c r="A5421" s="12">
        <f t="shared" si="346"/>
        <v>41364</v>
      </c>
      <c r="B5421" s="8">
        <v>41340</v>
      </c>
      <c r="C5421" s="3">
        <v>16.932000000000002</v>
      </c>
      <c r="D5421" s="143"/>
      <c r="F5421" s="11">
        <f t="shared" si="343"/>
        <v>41364</v>
      </c>
      <c r="G5421" s="7">
        <v>41340</v>
      </c>
      <c r="H5421" s="16">
        <v>41265.89</v>
      </c>
      <c r="I5421" s="17">
        <f t="shared" si="344"/>
        <v>-1.3616990817090099E-3</v>
      </c>
      <c r="J5421" s="18">
        <f t="shared" si="345"/>
        <v>9.5999379980876862E-2</v>
      </c>
      <c r="K5421" s="139"/>
      <c r="M5421" s="93"/>
    </row>
    <row r="5422" spans="1:13">
      <c r="A5422" s="12">
        <f t="shared" si="346"/>
        <v>41364</v>
      </c>
      <c r="B5422" s="8">
        <v>41341</v>
      </c>
      <c r="C5422" s="3">
        <v>15.355</v>
      </c>
      <c r="D5422" s="143"/>
      <c r="F5422" s="11">
        <f t="shared" si="343"/>
        <v>41364</v>
      </c>
      <c r="G5422" s="7">
        <v>41341</v>
      </c>
      <c r="H5422" s="16">
        <v>41387.660000000003</v>
      </c>
      <c r="I5422" s="17">
        <f t="shared" si="344"/>
        <v>2.9465180406714302E-3</v>
      </c>
      <c r="J5422" s="18">
        <f t="shared" si="345"/>
        <v>9.6004880257516537E-2</v>
      </c>
      <c r="K5422" s="139"/>
      <c r="M5422" s="93"/>
    </row>
    <row r="5423" spans="1:13">
      <c r="A5423" s="12">
        <f t="shared" si="346"/>
        <v>41364</v>
      </c>
      <c r="B5423" s="8">
        <v>41344</v>
      </c>
      <c r="C5423" s="3">
        <v>14.829000000000001</v>
      </c>
      <c r="D5423" s="143"/>
      <c r="F5423" s="11">
        <f t="shared" si="343"/>
        <v>41364</v>
      </c>
      <c r="G5423" s="7">
        <v>41344</v>
      </c>
      <c r="H5423" s="16">
        <v>41578.199999999997</v>
      </c>
      <c r="I5423" s="17">
        <f t="shared" si="344"/>
        <v>4.5932226821032325E-3</v>
      </c>
      <c r="J5423" s="18">
        <f t="shared" si="345"/>
        <v>9.609320563711618E-2</v>
      </c>
      <c r="K5423" s="139"/>
      <c r="M5423" s="93"/>
    </row>
    <row r="5424" spans="1:13">
      <c r="A5424" s="12">
        <f t="shared" si="346"/>
        <v>41364</v>
      </c>
      <c r="B5424" s="8">
        <v>41345</v>
      </c>
      <c r="C5424" s="3">
        <v>15.930999999999999</v>
      </c>
      <c r="D5424" s="143"/>
      <c r="F5424" s="11">
        <f t="shared" si="343"/>
        <v>41364</v>
      </c>
      <c r="G5424" s="7">
        <v>41345</v>
      </c>
      <c r="H5424" s="16">
        <v>41342.639999999999</v>
      </c>
      <c r="I5424" s="17">
        <f t="shared" si="344"/>
        <v>-5.6815785672849209E-3</v>
      </c>
      <c r="J5424" s="18">
        <f t="shared" si="345"/>
        <v>9.6894570834950969E-2</v>
      </c>
      <c r="K5424" s="139"/>
      <c r="M5424" s="93"/>
    </row>
    <row r="5425" spans="1:13">
      <c r="A5425" s="12">
        <f t="shared" si="346"/>
        <v>41364</v>
      </c>
      <c r="B5425" s="8">
        <v>41346</v>
      </c>
      <c r="C5425" s="3">
        <v>15.178000000000001</v>
      </c>
      <c r="D5425" s="143"/>
      <c r="F5425" s="11">
        <f t="shared" si="343"/>
        <v>41364</v>
      </c>
      <c r="G5425" s="7">
        <v>41346</v>
      </c>
      <c r="H5425" s="16">
        <v>41136.980000000003</v>
      </c>
      <c r="I5425" s="17">
        <f t="shared" si="344"/>
        <v>-4.9869392274765525E-3</v>
      </c>
      <c r="J5425" s="18">
        <f t="shared" si="345"/>
        <v>9.7086182572150903E-2</v>
      </c>
      <c r="K5425" s="139"/>
      <c r="M5425" s="93"/>
    </row>
    <row r="5426" spans="1:13">
      <c r="A5426" s="12">
        <f t="shared" si="346"/>
        <v>41364</v>
      </c>
      <c r="B5426" s="8">
        <v>41347</v>
      </c>
      <c r="C5426" s="3">
        <v>17.303000000000001</v>
      </c>
      <c r="D5426" s="143"/>
      <c r="F5426" s="11">
        <f t="shared" si="343"/>
        <v>41364</v>
      </c>
      <c r="G5426" s="7">
        <v>41347</v>
      </c>
      <c r="H5426" s="16">
        <v>40653.339999999997</v>
      </c>
      <c r="I5426" s="17">
        <f t="shared" si="344"/>
        <v>-1.1826476214650647E-2</v>
      </c>
      <c r="J5426" s="18">
        <f t="shared" si="345"/>
        <v>9.8980285521735892E-2</v>
      </c>
      <c r="K5426" s="139"/>
      <c r="M5426" s="93"/>
    </row>
    <row r="5427" spans="1:13">
      <c r="A5427" s="12">
        <f t="shared" si="346"/>
        <v>41364</v>
      </c>
      <c r="B5427" s="8">
        <v>41348</v>
      </c>
      <c r="C5427" s="3">
        <v>16.27</v>
      </c>
      <c r="D5427" s="143"/>
      <c r="F5427" s="11">
        <f t="shared" si="343"/>
        <v>41364</v>
      </c>
      <c r="G5427" s="7">
        <v>41348</v>
      </c>
      <c r="H5427" s="16">
        <v>41362.160000000003</v>
      </c>
      <c r="I5427" s="17">
        <f t="shared" si="344"/>
        <v>1.7285455767778336E-2</v>
      </c>
      <c r="J5427" s="18">
        <f t="shared" si="345"/>
        <v>0.10238063743179009</v>
      </c>
      <c r="K5427" s="139"/>
      <c r="M5427" s="93"/>
    </row>
    <row r="5428" spans="1:13">
      <c r="A5428" s="12">
        <f t="shared" si="346"/>
        <v>41364</v>
      </c>
      <c r="B5428" s="8">
        <v>41351</v>
      </c>
      <c r="C5428" s="3">
        <v>19.303000000000001</v>
      </c>
      <c r="D5428" s="143"/>
      <c r="F5428" s="11">
        <f t="shared" si="343"/>
        <v>41364</v>
      </c>
      <c r="G5428" s="7">
        <v>41351</v>
      </c>
      <c r="H5428" s="16">
        <v>40546.449999999997</v>
      </c>
      <c r="I5428" s="17">
        <f t="shared" si="344"/>
        <v>-1.9918222718086742E-2</v>
      </c>
      <c r="J5428" s="18">
        <f t="shared" si="345"/>
        <v>0.10829928443316818</v>
      </c>
      <c r="K5428" s="139"/>
      <c r="M5428" s="93"/>
    </row>
    <row r="5429" spans="1:13">
      <c r="A5429" s="12">
        <f t="shared" si="346"/>
        <v>41364</v>
      </c>
      <c r="B5429" s="8">
        <v>41352</v>
      </c>
      <c r="C5429" s="3">
        <v>19.734000000000002</v>
      </c>
      <c r="D5429" s="143"/>
      <c r="F5429" s="11">
        <f t="shared" si="343"/>
        <v>41364</v>
      </c>
      <c r="G5429" s="7">
        <v>41352</v>
      </c>
      <c r="H5429" s="16">
        <v>40320.85</v>
      </c>
      <c r="I5429" s="17">
        <f t="shared" si="344"/>
        <v>-5.5795255997043713E-3</v>
      </c>
      <c r="J5429" s="18">
        <f t="shared" si="345"/>
        <v>0.10512404084721361</v>
      </c>
      <c r="K5429" s="139"/>
      <c r="M5429" s="93"/>
    </row>
    <row r="5430" spans="1:13">
      <c r="A5430" s="12">
        <f t="shared" si="346"/>
        <v>41364</v>
      </c>
      <c r="B5430" s="8">
        <v>41353</v>
      </c>
      <c r="C5430" s="3">
        <v>18.766999999999999</v>
      </c>
      <c r="D5430" s="143"/>
      <c r="F5430" s="11">
        <f t="shared" si="343"/>
        <v>41364</v>
      </c>
      <c r="G5430" s="7">
        <v>41353</v>
      </c>
      <c r="H5430" s="16">
        <v>40159.760000000002</v>
      </c>
      <c r="I5430" s="17">
        <f t="shared" si="344"/>
        <v>-4.0032056201116696E-3</v>
      </c>
      <c r="J5430" s="18">
        <f t="shared" si="345"/>
        <v>0.10553947854495094</v>
      </c>
      <c r="K5430" s="139"/>
      <c r="M5430" s="93"/>
    </row>
    <row r="5431" spans="1:13">
      <c r="A5431" s="12">
        <f t="shared" si="346"/>
        <v>41364</v>
      </c>
      <c r="B5431" s="8">
        <v>41354</v>
      </c>
      <c r="C5431" s="3">
        <v>17.689999999999998</v>
      </c>
      <c r="D5431" s="143"/>
      <c r="F5431" s="11">
        <f t="shared" si="343"/>
        <v>41364</v>
      </c>
      <c r="G5431" s="7">
        <v>41354</v>
      </c>
      <c r="H5431" s="16">
        <v>40100.199999999997</v>
      </c>
      <c r="I5431" s="17">
        <f t="shared" si="344"/>
        <v>-1.4841774387415764E-3</v>
      </c>
      <c r="J5431" s="18">
        <f t="shared" si="345"/>
        <v>0.10419032375052524</v>
      </c>
      <c r="K5431" s="139"/>
      <c r="M5431" s="93"/>
    </row>
    <row r="5432" spans="1:13">
      <c r="A5432" s="12">
        <f t="shared" si="346"/>
        <v>41364</v>
      </c>
      <c r="B5432" s="8">
        <v>41355</v>
      </c>
      <c r="C5432" s="3">
        <v>16.006999999999998</v>
      </c>
      <c r="D5432" s="143"/>
      <c r="F5432" s="11">
        <f t="shared" si="343"/>
        <v>41364</v>
      </c>
      <c r="G5432" s="7">
        <v>41355</v>
      </c>
      <c r="H5432" s="16">
        <v>40171.089999999997</v>
      </c>
      <c r="I5432" s="17">
        <f t="shared" si="344"/>
        <v>1.7662608494144123E-3</v>
      </c>
      <c r="J5432" s="18">
        <f t="shared" si="345"/>
        <v>0.10395203368874605</v>
      </c>
      <c r="K5432" s="139"/>
      <c r="M5432" s="93"/>
    </row>
    <row r="5433" spans="1:13">
      <c r="A5433" s="12">
        <f t="shared" si="346"/>
        <v>41364</v>
      </c>
      <c r="B5433" s="8">
        <v>41358</v>
      </c>
      <c r="C5433" s="3">
        <v>15.736000000000001</v>
      </c>
      <c r="D5433" s="143"/>
      <c r="F5433" s="11">
        <f t="shared" si="343"/>
        <v>41364</v>
      </c>
      <c r="G5433" s="7">
        <v>41358</v>
      </c>
      <c r="H5433" s="16">
        <v>40355.550000000003</v>
      </c>
      <c r="I5433" s="17">
        <f t="shared" si="344"/>
        <v>4.5813490450389528E-3</v>
      </c>
      <c r="J5433" s="18">
        <f t="shared" si="345"/>
        <v>0.10386318698905915</v>
      </c>
      <c r="K5433" s="139"/>
      <c r="M5433" s="93"/>
    </row>
    <row r="5434" spans="1:13">
      <c r="A5434" s="12">
        <f t="shared" si="346"/>
        <v>41364</v>
      </c>
      <c r="B5434" s="8">
        <v>41359</v>
      </c>
      <c r="C5434" s="3">
        <v>15.807</v>
      </c>
      <c r="D5434" s="143"/>
      <c r="F5434" s="11">
        <f t="shared" si="343"/>
        <v>41364</v>
      </c>
      <c r="G5434" s="7">
        <v>41359</v>
      </c>
      <c r="H5434" s="16">
        <v>40034.49</v>
      </c>
      <c r="I5434" s="17">
        <f t="shared" si="344"/>
        <v>-7.9875991357572038E-3</v>
      </c>
      <c r="J5434" s="18">
        <f t="shared" si="345"/>
        <v>0.10486044253671027</v>
      </c>
      <c r="K5434" s="139"/>
      <c r="M5434" s="93"/>
    </row>
    <row r="5435" spans="1:13">
      <c r="A5435" s="12">
        <f t="shared" si="346"/>
        <v>41364</v>
      </c>
      <c r="B5435" s="8">
        <v>41360</v>
      </c>
      <c r="C5435" s="3">
        <v>15.669</v>
      </c>
      <c r="D5435" s="143"/>
      <c r="F5435" s="11">
        <f t="shared" si="343"/>
        <v>41364</v>
      </c>
      <c r="G5435" s="7">
        <v>41360</v>
      </c>
      <c r="H5435" s="16">
        <v>40394.33</v>
      </c>
      <c r="I5435" s="17">
        <f t="shared" si="344"/>
        <v>8.9480959930004055E-3</v>
      </c>
      <c r="J5435" s="18">
        <f t="shared" si="345"/>
        <v>0.10522340656727396</v>
      </c>
      <c r="K5435" s="139"/>
      <c r="M5435" s="93"/>
    </row>
    <row r="5436" spans="1:13">
      <c r="A5436" s="12">
        <f t="shared" si="346"/>
        <v>41364</v>
      </c>
      <c r="B5436" s="8">
        <v>41361</v>
      </c>
      <c r="C5436" s="3">
        <v>16.103999999999999</v>
      </c>
      <c r="D5436" s="143"/>
      <c r="F5436" s="11">
        <f t="shared" si="343"/>
        <v>41364</v>
      </c>
      <c r="G5436" s="7">
        <v>41361</v>
      </c>
      <c r="H5436" s="16">
        <v>40161.919999999998</v>
      </c>
      <c r="I5436" s="17">
        <f t="shared" si="344"/>
        <v>-5.7701455773430856E-3</v>
      </c>
      <c r="J5436" s="18">
        <f t="shared" si="345"/>
        <v>0.10501673939984356</v>
      </c>
      <c r="K5436" s="139"/>
      <c r="M5436" s="93"/>
    </row>
    <row r="5437" spans="1:13">
      <c r="A5437" s="12">
        <f t="shared" si="346"/>
        <v>41364</v>
      </c>
      <c r="B5437" s="8">
        <v>41362</v>
      </c>
      <c r="C5437" s="3">
        <v>16.103999999999999</v>
      </c>
      <c r="D5437" s="143"/>
      <c r="F5437" s="11">
        <f t="shared" si="343"/>
        <v>41364</v>
      </c>
      <c r="G5437" s="7">
        <v>41362</v>
      </c>
      <c r="H5437" s="16">
        <v>40161.919999999998</v>
      </c>
      <c r="I5437" s="17">
        <f t="shared" si="344"/>
        <v>0</v>
      </c>
      <c r="J5437" s="18">
        <f t="shared" si="345"/>
        <v>0.10501733313095755</v>
      </c>
      <c r="K5437" s="139"/>
      <c r="M5437" s="93"/>
    </row>
    <row r="5438" spans="1:13">
      <c r="A5438" s="12">
        <f t="shared" si="346"/>
        <v>41394</v>
      </c>
      <c r="B5438" s="8">
        <v>41365</v>
      </c>
      <c r="C5438" s="3">
        <v>16.103999999999999</v>
      </c>
      <c r="D5438" s="143"/>
      <c r="F5438" s="11">
        <f t="shared" si="343"/>
        <v>41394</v>
      </c>
      <c r="G5438" s="7">
        <v>41365</v>
      </c>
      <c r="H5438" s="16">
        <v>40162.92</v>
      </c>
      <c r="I5438" s="17">
        <f t="shared" si="344"/>
        <v>2.4898898025945308E-5</v>
      </c>
      <c r="J5438" s="18">
        <f t="shared" si="345"/>
        <v>0.10503104565829843</v>
      </c>
      <c r="K5438" s="139"/>
      <c r="M5438" s="93"/>
    </row>
    <row r="5439" spans="1:13">
      <c r="A5439" s="12">
        <f t="shared" si="346"/>
        <v>41394</v>
      </c>
      <c r="B5439" s="8">
        <v>41366</v>
      </c>
      <c r="C5439" s="3">
        <v>15.497999999999999</v>
      </c>
      <c r="D5439" s="143"/>
      <c r="F5439" s="11">
        <f t="shared" si="343"/>
        <v>41394</v>
      </c>
      <c r="G5439" s="7">
        <v>41366</v>
      </c>
      <c r="H5439" s="16">
        <v>40319.81</v>
      </c>
      <c r="I5439" s="17">
        <f t="shared" si="344"/>
        <v>3.8987295467857227E-3</v>
      </c>
      <c r="J5439" s="18">
        <f t="shared" si="345"/>
        <v>0.10462343502844612</v>
      </c>
      <c r="K5439" s="139"/>
      <c r="M5439" s="93"/>
    </row>
    <row r="5440" spans="1:13">
      <c r="A5440" s="12">
        <f t="shared" si="346"/>
        <v>41394</v>
      </c>
      <c r="B5440" s="8">
        <v>41367</v>
      </c>
      <c r="C5440" s="3">
        <v>16.744</v>
      </c>
      <c r="D5440" s="143"/>
      <c r="F5440" s="11">
        <f t="shared" si="343"/>
        <v>41394</v>
      </c>
      <c r="G5440" s="7">
        <v>41367</v>
      </c>
      <c r="H5440" s="16">
        <v>40093.760000000002</v>
      </c>
      <c r="I5440" s="17">
        <f t="shared" si="344"/>
        <v>-5.6222002191115353E-3</v>
      </c>
      <c r="J5440" s="18">
        <f t="shared" si="345"/>
        <v>0.10512385664063904</v>
      </c>
      <c r="K5440" s="139"/>
      <c r="M5440" s="93"/>
    </row>
    <row r="5441" spans="1:13">
      <c r="A5441" s="12">
        <f t="shared" si="346"/>
        <v>41394</v>
      </c>
      <c r="B5441" s="8">
        <v>41368</v>
      </c>
      <c r="C5441" s="3">
        <v>17.094000000000001</v>
      </c>
      <c r="D5441" s="143"/>
      <c r="F5441" s="11">
        <f t="shared" si="343"/>
        <v>41394</v>
      </c>
      <c r="G5441" s="7">
        <v>41368</v>
      </c>
      <c r="H5441" s="16">
        <v>39736.339999999997</v>
      </c>
      <c r="I5441" s="17">
        <f t="shared" si="344"/>
        <v>-8.9545769901485626E-3</v>
      </c>
      <c r="J5441" s="18">
        <f t="shared" si="345"/>
        <v>0.10610541604150439</v>
      </c>
      <c r="K5441" s="139"/>
      <c r="M5441" s="93"/>
    </row>
    <row r="5442" spans="1:13">
      <c r="A5442" s="12">
        <f t="shared" si="346"/>
        <v>41394</v>
      </c>
      <c r="B5442" s="8">
        <v>41369</v>
      </c>
      <c r="C5442" s="3">
        <v>16.907</v>
      </c>
      <c r="D5442" s="143"/>
      <c r="F5442" s="11">
        <f t="shared" si="343"/>
        <v>41394</v>
      </c>
      <c r="G5442" s="7">
        <v>41369</v>
      </c>
      <c r="H5442" s="16">
        <v>39558.730000000003</v>
      </c>
      <c r="I5442" s="17">
        <f t="shared" si="344"/>
        <v>-4.4797311364473263E-3</v>
      </c>
      <c r="J5442" s="18">
        <f t="shared" si="345"/>
        <v>0.10617562263753015</v>
      </c>
      <c r="K5442" s="139"/>
      <c r="M5442" s="93"/>
    </row>
    <row r="5443" spans="1:13">
      <c r="A5443" s="12">
        <f t="shared" si="346"/>
        <v>41394</v>
      </c>
      <c r="B5443" s="8">
        <v>41372</v>
      </c>
      <c r="C5443" s="3">
        <v>15.513999999999999</v>
      </c>
      <c r="D5443" s="143"/>
      <c r="F5443" s="11">
        <f t="shared" ref="F5443:F5506" si="347">EOMONTH(G5443,0)</f>
        <v>41394</v>
      </c>
      <c r="G5443" s="7">
        <v>41372</v>
      </c>
      <c r="H5443" s="16">
        <v>39672.480000000003</v>
      </c>
      <c r="I5443" s="17">
        <f t="shared" si="344"/>
        <v>2.8713452224735829E-3</v>
      </c>
      <c r="J5443" s="18">
        <f t="shared" si="345"/>
        <v>0.10594160924524176</v>
      </c>
      <c r="K5443" s="139"/>
      <c r="M5443" s="93"/>
    </row>
    <row r="5444" spans="1:13">
      <c r="A5444" s="12">
        <f t="shared" si="346"/>
        <v>41394</v>
      </c>
      <c r="B5444" s="8">
        <v>41373</v>
      </c>
      <c r="C5444" s="3">
        <v>14.359</v>
      </c>
      <c r="D5444" s="143"/>
      <c r="F5444" s="11">
        <f t="shared" si="347"/>
        <v>41394</v>
      </c>
      <c r="G5444" s="7">
        <v>41373</v>
      </c>
      <c r="H5444" s="16">
        <v>40252.519999999997</v>
      </c>
      <c r="I5444" s="17">
        <f t="shared" ref="I5444:I5507" si="348">IF(AND(ISNUMBER(H5443),ISNUMBER(H5444)),LN(H5444/H5443)," ")</f>
        <v>1.4514862273192876E-2</v>
      </c>
      <c r="J5444" s="18">
        <f t="shared" si="345"/>
        <v>0.10760639230646725</v>
      </c>
      <c r="K5444" s="139"/>
      <c r="M5444" s="93"/>
    </row>
    <row r="5445" spans="1:13">
      <c r="A5445" s="12">
        <f t="shared" si="346"/>
        <v>41394</v>
      </c>
      <c r="B5445" s="8">
        <v>41374</v>
      </c>
      <c r="C5445" s="3">
        <v>15.398</v>
      </c>
      <c r="D5445" s="143"/>
      <c r="F5445" s="11">
        <f t="shared" si="347"/>
        <v>41394</v>
      </c>
      <c r="G5445" s="7">
        <v>41374</v>
      </c>
      <c r="H5445" s="16">
        <v>40181.9</v>
      </c>
      <c r="I5445" s="17">
        <f t="shared" si="348"/>
        <v>-1.7559651240322874E-3</v>
      </c>
      <c r="J5445" s="18">
        <f t="shared" si="345"/>
        <v>0.10764435052930735</v>
      </c>
      <c r="K5445" s="139"/>
      <c r="M5445" s="93"/>
    </row>
    <row r="5446" spans="1:13">
      <c r="A5446" s="12">
        <f t="shared" si="346"/>
        <v>41394</v>
      </c>
      <c r="B5446" s="8">
        <v>41375</v>
      </c>
      <c r="C5446" s="3">
        <v>14.611000000000001</v>
      </c>
      <c r="D5446" s="143"/>
      <c r="F5446" s="11">
        <f t="shared" si="347"/>
        <v>41394</v>
      </c>
      <c r="G5446" s="7">
        <v>41375</v>
      </c>
      <c r="H5446" s="16">
        <v>40497.9</v>
      </c>
      <c r="I5446" s="17">
        <f t="shared" si="348"/>
        <v>7.833475439938415E-3</v>
      </c>
      <c r="J5446" s="18">
        <f t="shared" si="345"/>
        <v>0.10802734167460507</v>
      </c>
      <c r="K5446" s="139"/>
      <c r="M5446" s="93"/>
    </row>
    <row r="5447" spans="1:13">
      <c r="A5447" s="12">
        <f t="shared" si="346"/>
        <v>41394</v>
      </c>
      <c r="B5447" s="8">
        <v>41376</v>
      </c>
      <c r="C5447" s="3">
        <v>13.476000000000001</v>
      </c>
      <c r="D5447" s="143"/>
      <c r="F5447" s="11">
        <f t="shared" si="347"/>
        <v>41394</v>
      </c>
      <c r="G5447" s="7">
        <v>41376</v>
      </c>
      <c r="H5447" s="16">
        <v>40551.199999999997</v>
      </c>
      <c r="I5447" s="17">
        <f t="shared" si="348"/>
        <v>1.3152523022114206E-3</v>
      </c>
      <c r="J5447" s="18">
        <f t="shared" si="345"/>
        <v>0.10715544957926139</v>
      </c>
      <c r="K5447" s="139"/>
      <c r="M5447" s="93"/>
    </row>
    <row r="5448" spans="1:13">
      <c r="A5448" s="12">
        <f t="shared" si="346"/>
        <v>41394</v>
      </c>
      <c r="B5448" s="8">
        <v>41379</v>
      </c>
      <c r="C5448" s="3">
        <v>14.763999999999999</v>
      </c>
      <c r="D5448" s="143"/>
      <c r="F5448" s="11">
        <f t="shared" si="347"/>
        <v>41394</v>
      </c>
      <c r="G5448" s="7">
        <v>41379</v>
      </c>
      <c r="H5448" s="16">
        <v>40182.769999999997</v>
      </c>
      <c r="I5448" s="17">
        <f t="shared" si="348"/>
        <v>-9.1270764369175295E-3</v>
      </c>
      <c r="J5448" s="18">
        <f t="shared" si="345"/>
        <v>0.10854753465854799</v>
      </c>
      <c r="K5448" s="139"/>
      <c r="M5448" s="93"/>
    </row>
    <row r="5449" spans="1:13">
      <c r="A5449" s="12">
        <f t="shared" si="346"/>
        <v>41394</v>
      </c>
      <c r="B5449" s="8">
        <v>41380</v>
      </c>
      <c r="C5449" s="3">
        <v>15.068</v>
      </c>
      <c r="D5449" s="143"/>
      <c r="F5449" s="11">
        <f t="shared" si="347"/>
        <v>41394</v>
      </c>
      <c r="G5449" s="7">
        <v>41380</v>
      </c>
      <c r="H5449" s="16">
        <v>40042.79</v>
      </c>
      <c r="I5449" s="17">
        <f t="shared" si="348"/>
        <v>-3.4896644424424073E-3</v>
      </c>
      <c r="J5449" s="18">
        <f t="shared" si="345"/>
        <v>0.108706500676576</v>
      </c>
      <c r="K5449" s="139"/>
      <c r="M5449" s="93"/>
    </row>
    <row r="5450" spans="1:13">
      <c r="A5450" s="12">
        <f t="shared" si="346"/>
        <v>41394</v>
      </c>
      <c r="B5450" s="8">
        <v>41381</v>
      </c>
      <c r="C5450" s="3">
        <v>14.366</v>
      </c>
      <c r="D5450" s="143"/>
      <c r="F5450" s="11">
        <f t="shared" si="347"/>
        <v>41394</v>
      </c>
      <c r="G5450" s="7">
        <v>41381</v>
      </c>
      <c r="H5450" s="16">
        <v>40477.15</v>
      </c>
      <c r="I5450" s="17">
        <f t="shared" si="348"/>
        <v>1.078898502317265E-2</v>
      </c>
      <c r="J5450" s="18">
        <f t="shared" si="345"/>
        <v>0.10992239738414908</v>
      </c>
      <c r="K5450" s="139"/>
      <c r="M5450" s="93"/>
    </row>
    <row r="5451" spans="1:13">
      <c r="A5451" s="12">
        <f t="shared" si="346"/>
        <v>41394</v>
      </c>
      <c r="B5451" s="8">
        <v>41382</v>
      </c>
      <c r="C5451" s="3">
        <v>16.875</v>
      </c>
      <c r="D5451" s="143"/>
      <c r="F5451" s="11">
        <f t="shared" si="347"/>
        <v>41394</v>
      </c>
      <c r="G5451" s="7">
        <v>41382</v>
      </c>
      <c r="H5451" s="16">
        <v>39831.040000000001</v>
      </c>
      <c r="I5451" s="17">
        <f t="shared" si="348"/>
        <v>-1.6091109538015257E-2</v>
      </c>
      <c r="J5451" s="18">
        <f t="shared" si="345"/>
        <v>0.11362426807164352</v>
      </c>
      <c r="K5451" s="139"/>
      <c r="M5451" s="93"/>
    </row>
    <row r="5452" spans="1:13">
      <c r="A5452" s="12">
        <f t="shared" si="346"/>
        <v>41394</v>
      </c>
      <c r="B5452" s="8">
        <v>41383</v>
      </c>
      <c r="C5452" s="3">
        <v>15.551</v>
      </c>
      <c r="D5452" s="143"/>
      <c r="F5452" s="11">
        <f t="shared" si="347"/>
        <v>41394</v>
      </c>
      <c r="G5452" s="7">
        <v>41383</v>
      </c>
      <c r="H5452" s="16">
        <v>39888.65</v>
      </c>
      <c r="I5452" s="17">
        <f t="shared" si="348"/>
        <v>1.4453144518907176E-3</v>
      </c>
      <c r="J5452" s="18">
        <f t="shared" si="345"/>
        <v>0.11361721911434092</v>
      </c>
      <c r="K5452" s="139"/>
      <c r="M5452" s="93"/>
    </row>
    <row r="5453" spans="1:13">
      <c r="A5453" s="12">
        <f t="shared" si="346"/>
        <v>41394</v>
      </c>
      <c r="B5453" s="8">
        <v>41386</v>
      </c>
      <c r="C5453" s="3">
        <v>14.784000000000001</v>
      </c>
      <c r="D5453" s="143"/>
      <c r="F5453" s="11">
        <f t="shared" si="347"/>
        <v>41394</v>
      </c>
      <c r="G5453" s="7">
        <v>41386</v>
      </c>
      <c r="H5453" s="16">
        <v>40170.800000000003</v>
      </c>
      <c r="I5453" s="17">
        <f t="shared" si="348"/>
        <v>7.0485412564163215E-3</v>
      </c>
      <c r="J5453" s="18">
        <f t="shared" si="345"/>
        <v>0.11393974358479012</v>
      </c>
      <c r="K5453" s="139"/>
      <c r="M5453" s="93"/>
    </row>
    <row r="5454" spans="1:13">
      <c r="A5454" s="12">
        <f t="shared" si="346"/>
        <v>41394</v>
      </c>
      <c r="B5454" s="8">
        <v>41387</v>
      </c>
      <c r="C5454" s="3">
        <v>14.71</v>
      </c>
      <c r="D5454" s="143"/>
      <c r="F5454" s="11">
        <f t="shared" si="347"/>
        <v>41394</v>
      </c>
      <c r="G5454" s="7">
        <v>41387</v>
      </c>
      <c r="H5454" s="16">
        <v>40571.599999999999</v>
      </c>
      <c r="I5454" s="17">
        <f t="shared" si="348"/>
        <v>9.9279509164746076E-3</v>
      </c>
      <c r="J5454" s="18">
        <f t="shared" si="345"/>
        <v>0.11474128811514704</v>
      </c>
      <c r="K5454" s="139"/>
      <c r="M5454" s="93"/>
    </row>
    <row r="5455" spans="1:13">
      <c r="A5455" s="12">
        <f t="shared" si="346"/>
        <v>41394</v>
      </c>
      <c r="B5455" s="8">
        <v>41388</v>
      </c>
      <c r="C5455" s="3">
        <v>14.545</v>
      </c>
      <c r="D5455" s="143"/>
      <c r="F5455" s="11">
        <f t="shared" si="347"/>
        <v>41394</v>
      </c>
      <c r="G5455" s="7">
        <v>41388</v>
      </c>
      <c r="H5455" s="16">
        <v>41268.720000000001</v>
      </c>
      <c r="I5455" s="17">
        <f t="shared" si="348"/>
        <v>1.7036513569102591E-2</v>
      </c>
      <c r="J5455" s="18">
        <f t="shared" si="345"/>
        <v>0.11762552640159181</v>
      </c>
      <c r="K5455" s="139"/>
      <c r="M5455" s="93"/>
    </row>
    <row r="5456" spans="1:13">
      <c r="A5456" s="12">
        <f t="shared" si="346"/>
        <v>41394</v>
      </c>
      <c r="B5456" s="8">
        <v>41389</v>
      </c>
      <c r="C5456" s="3">
        <v>14.545</v>
      </c>
      <c r="D5456" s="143"/>
      <c r="F5456" s="11">
        <f t="shared" si="347"/>
        <v>41394</v>
      </c>
      <c r="G5456" s="7">
        <v>41389</v>
      </c>
      <c r="H5456" s="16">
        <v>41268.720000000001</v>
      </c>
      <c r="I5456" s="17">
        <f t="shared" si="348"/>
        <v>0</v>
      </c>
      <c r="J5456" s="18">
        <f t="shared" si="345"/>
        <v>0.11758136903556518</v>
      </c>
      <c r="K5456" s="139"/>
      <c r="M5456" s="93"/>
    </row>
    <row r="5457" spans="1:13">
      <c r="A5457" s="12">
        <f t="shared" si="346"/>
        <v>41394</v>
      </c>
      <c r="B5457" s="8">
        <v>41390</v>
      </c>
      <c r="C5457" s="3">
        <v>14.555999999999999</v>
      </c>
      <c r="D5457" s="143"/>
      <c r="F5457" s="11">
        <f t="shared" si="347"/>
        <v>41394</v>
      </c>
      <c r="G5457" s="7">
        <v>41390</v>
      </c>
      <c r="H5457" s="16">
        <v>41226.910000000003</v>
      </c>
      <c r="I5457" s="17">
        <f t="shared" si="348"/>
        <v>-1.0136295360078766E-3</v>
      </c>
      <c r="J5457" s="18">
        <f t="shared" si="345"/>
        <v>0.11759793368034893</v>
      </c>
      <c r="K5457" s="139"/>
      <c r="M5457" s="93"/>
    </row>
    <row r="5458" spans="1:13">
      <c r="A5458" s="12">
        <f t="shared" si="346"/>
        <v>41394</v>
      </c>
      <c r="B5458" s="8">
        <v>41393</v>
      </c>
      <c r="C5458" s="3">
        <v>14.821999999999999</v>
      </c>
      <c r="D5458" s="143"/>
      <c r="F5458" s="11">
        <f t="shared" si="347"/>
        <v>41394</v>
      </c>
      <c r="G5458" s="7">
        <v>41393</v>
      </c>
      <c r="H5458" s="16">
        <v>41456.769999999997</v>
      </c>
      <c r="I5458" s="17">
        <f t="shared" si="348"/>
        <v>5.5599990747750693E-3</v>
      </c>
      <c r="J5458" s="18">
        <f t="shared" si="345"/>
        <v>0.11780314241557355</v>
      </c>
      <c r="K5458" s="139"/>
      <c r="M5458" s="93"/>
    </row>
    <row r="5459" spans="1:13">
      <c r="A5459" s="12">
        <f t="shared" si="346"/>
        <v>41394</v>
      </c>
      <c r="B5459" s="8">
        <v>41394</v>
      </c>
      <c r="C5459" s="3">
        <v>15.387</v>
      </c>
      <c r="D5459" s="143"/>
      <c r="F5459" s="11">
        <f t="shared" si="347"/>
        <v>41394</v>
      </c>
      <c r="G5459" s="7">
        <v>41394</v>
      </c>
      <c r="H5459" s="16">
        <v>41986.8</v>
      </c>
      <c r="I5459" s="17">
        <f t="shared" si="348"/>
        <v>1.270408561402875E-2</v>
      </c>
      <c r="J5459" s="18">
        <f t="shared" si="345"/>
        <v>0.11933040138746376</v>
      </c>
      <c r="K5459" s="139"/>
      <c r="M5459" s="93"/>
    </row>
    <row r="5460" spans="1:13">
      <c r="A5460" s="12">
        <f t="shared" si="346"/>
        <v>41425</v>
      </c>
      <c r="B5460" s="8">
        <v>41395</v>
      </c>
      <c r="C5460" s="3">
        <v>15.446</v>
      </c>
      <c r="D5460" s="143"/>
      <c r="F5460" s="11">
        <f t="shared" si="347"/>
        <v>41425</v>
      </c>
      <c r="G5460" s="7">
        <v>41395</v>
      </c>
      <c r="H5460" s="16">
        <v>41783.31</v>
      </c>
      <c r="I5460" s="17">
        <f t="shared" si="348"/>
        <v>-4.8583056713185895E-3</v>
      </c>
      <c r="J5460" s="18">
        <f t="shared" si="345"/>
        <v>0.11976482501050439</v>
      </c>
      <c r="K5460" s="139"/>
      <c r="M5460" s="93"/>
    </row>
    <row r="5461" spans="1:13">
      <c r="A5461" s="12">
        <f t="shared" si="346"/>
        <v>41425</v>
      </c>
      <c r="B5461" s="8">
        <v>41396</v>
      </c>
      <c r="C5461" s="3">
        <v>15.852</v>
      </c>
      <c r="D5461" s="143"/>
      <c r="F5461" s="11">
        <f t="shared" si="347"/>
        <v>41425</v>
      </c>
      <c r="G5461" s="7">
        <v>41396</v>
      </c>
      <c r="H5461" s="16">
        <v>41496.28</v>
      </c>
      <c r="I5461" s="17">
        <f t="shared" si="348"/>
        <v>-6.8931928349981611E-3</v>
      </c>
      <c r="J5461" s="18">
        <f t="shared" si="345"/>
        <v>0.12052862139879938</v>
      </c>
      <c r="K5461" s="139"/>
      <c r="M5461" s="93"/>
    </row>
    <row r="5462" spans="1:13">
      <c r="A5462" s="12">
        <f t="shared" si="346"/>
        <v>41425</v>
      </c>
      <c r="B5462" s="8">
        <v>41397</v>
      </c>
      <c r="C5462" s="3">
        <v>15.429</v>
      </c>
      <c r="D5462" s="143"/>
      <c r="F5462" s="11">
        <f t="shared" si="347"/>
        <v>41425</v>
      </c>
      <c r="G5462" s="7">
        <v>41397</v>
      </c>
      <c r="H5462" s="16">
        <v>41494.269999999997</v>
      </c>
      <c r="I5462" s="17">
        <f t="shared" si="348"/>
        <v>-4.8439250020476471E-5</v>
      </c>
      <c r="J5462" s="18">
        <f t="shared" si="345"/>
        <v>0.1203701118594134</v>
      </c>
      <c r="K5462" s="139"/>
      <c r="M5462" s="93"/>
    </row>
    <row r="5463" spans="1:13">
      <c r="A5463" s="12">
        <f t="shared" si="346"/>
        <v>41425</v>
      </c>
      <c r="B5463" s="8">
        <v>41400</v>
      </c>
      <c r="C5463" s="3">
        <v>15.416</v>
      </c>
      <c r="D5463" s="143"/>
      <c r="F5463" s="11">
        <f t="shared" si="347"/>
        <v>41425</v>
      </c>
      <c r="G5463" s="7">
        <v>41400</v>
      </c>
      <c r="H5463" s="16">
        <v>41709.019999999997</v>
      </c>
      <c r="I5463" s="17">
        <f t="shared" si="348"/>
        <v>5.1620669535759221E-3</v>
      </c>
      <c r="J5463" s="18">
        <f t="shared" si="345"/>
        <v>0.1201159491255151</v>
      </c>
      <c r="K5463" s="139"/>
      <c r="M5463" s="93"/>
    </row>
    <row r="5464" spans="1:13">
      <c r="A5464" s="12">
        <f t="shared" si="346"/>
        <v>41425</v>
      </c>
      <c r="B5464" s="8">
        <v>41401</v>
      </c>
      <c r="C5464" s="3">
        <v>16.689</v>
      </c>
      <c r="D5464" s="143"/>
      <c r="F5464" s="11">
        <f t="shared" si="347"/>
        <v>41425</v>
      </c>
      <c r="G5464" s="7">
        <v>41401</v>
      </c>
      <c r="H5464" s="16">
        <v>41610.18</v>
      </c>
      <c r="I5464" s="17">
        <f t="shared" si="348"/>
        <v>-2.3725634995214306E-3</v>
      </c>
      <c r="J5464" s="18">
        <f t="shared" si="345"/>
        <v>0.12025442879215095</v>
      </c>
      <c r="K5464" s="139"/>
      <c r="M5464" s="93"/>
    </row>
    <row r="5465" spans="1:13">
      <c r="A5465" s="12">
        <f t="shared" si="346"/>
        <v>41425</v>
      </c>
      <c r="B5465" s="8">
        <v>41402</v>
      </c>
      <c r="C5465" s="3">
        <v>14.997999999999999</v>
      </c>
      <c r="D5465" s="143"/>
      <c r="F5465" s="11">
        <f t="shared" si="347"/>
        <v>41425</v>
      </c>
      <c r="G5465" s="7">
        <v>41402</v>
      </c>
      <c r="H5465" s="16">
        <v>42065.27</v>
      </c>
      <c r="I5465" s="17">
        <f t="shared" si="348"/>
        <v>1.0877610751305406E-2</v>
      </c>
      <c r="J5465" s="18">
        <f t="shared" si="345"/>
        <v>0.11993818635948321</v>
      </c>
      <c r="K5465" s="139"/>
      <c r="M5465" s="93"/>
    </row>
    <row r="5466" spans="1:13">
      <c r="A5466" s="12">
        <f t="shared" si="346"/>
        <v>41425</v>
      </c>
      <c r="B5466" s="8">
        <v>41403</v>
      </c>
      <c r="C5466" s="3">
        <v>15.494999999999999</v>
      </c>
      <c r="D5466" s="143"/>
      <c r="F5466" s="11">
        <f t="shared" si="347"/>
        <v>41425</v>
      </c>
      <c r="G5466" s="7">
        <v>41403</v>
      </c>
      <c r="H5466" s="16">
        <v>42116.79</v>
      </c>
      <c r="I5466" s="17">
        <f t="shared" si="348"/>
        <v>1.2240139153715803E-3</v>
      </c>
      <c r="J5466" s="18">
        <f t="shared" si="345"/>
        <v>0.1194884959713674</v>
      </c>
      <c r="K5466" s="139"/>
      <c r="M5466" s="93"/>
    </row>
    <row r="5467" spans="1:13">
      <c r="A5467" s="12">
        <f t="shared" si="346"/>
        <v>41425</v>
      </c>
      <c r="B5467" s="8">
        <v>41404</v>
      </c>
      <c r="C5467" s="3">
        <v>15.116</v>
      </c>
      <c r="D5467" s="143"/>
      <c r="F5467" s="11">
        <f t="shared" si="347"/>
        <v>41425</v>
      </c>
      <c r="G5467" s="7">
        <v>41404</v>
      </c>
      <c r="H5467" s="16">
        <v>42182.25</v>
      </c>
      <c r="I5467" s="17">
        <f t="shared" si="348"/>
        <v>1.5530429090805102E-3</v>
      </c>
      <c r="J5467" s="18">
        <f t="shared" si="345"/>
        <v>0.11920970780841476</v>
      </c>
      <c r="K5467" s="139"/>
      <c r="M5467" s="93"/>
    </row>
    <row r="5468" spans="1:13">
      <c r="A5468" s="12">
        <f t="shared" si="346"/>
        <v>41425</v>
      </c>
      <c r="B5468" s="8">
        <v>41407</v>
      </c>
      <c r="C5468" s="3">
        <v>15.377000000000001</v>
      </c>
      <c r="D5468" s="143"/>
      <c r="F5468" s="11">
        <f t="shared" si="347"/>
        <v>41425</v>
      </c>
      <c r="G5468" s="7">
        <v>41407</v>
      </c>
      <c r="H5468" s="16">
        <v>42317.74</v>
      </c>
      <c r="I5468" s="17">
        <f t="shared" si="348"/>
        <v>3.2068670331171743E-3</v>
      </c>
      <c r="J5468" s="18">
        <f t="shared" si="345"/>
        <v>0.11918311359484574</v>
      </c>
      <c r="K5468" s="139"/>
      <c r="M5468" s="93"/>
    </row>
    <row r="5469" spans="1:13">
      <c r="A5469" s="12">
        <f t="shared" si="346"/>
        <v>41425</v>
      </c>
      <c r="B5469" s="8">
        <v>41408</v>
      </c>
      <c r="C5469" s="3">
        <v>14.007</v>
      </c>
      <c r="D5469" s="143"/>
      <c r="F5469" s="11">
        <f t="shared" si="347"/>
        <v>41425</v>
      </c>
      <c r="G5469" s="7">
        <v>41408</v>
      </c>
      <c r="H5469" s="16">
        <v>42403.24</v>
      </c>
      <c r="I5469" s="17">
        <f t="shared" si="348"/>
        <v>2.0183909351981187E-3</v>
      </c>
      <c r="J5469" s="18">
        <f t="shared" ref="J5469:J5511" si="349">IF(ISNUMBER(I5469),STDEV(I5380:I5469)*SQRT(252),"")</f>
        <v>0.11858633283362545</v>
      </c>
      <c r="K5469" s="139"/>
      <c r="M5469" s="93"/>
    </row>
    <row r="5470" spans="1:13">
      <c r="A5470" s="12">
        <f t="shared" si="346"/>
        <v>41425</v>
      </c>
      <c r="B5470" s="8">
        <v>41409</v>
      </c>
      <c r="C5470" s="3">
        <v>15.661</v>
      </c>
      <c r="D5470" s="143"/>
      <c r="F5470" s="11">
        <f t="shared" si="347"/>
        <v>41425</v>
      </c>
      <c r="G5470" s="7">
        <v>41409</v>
      </c>
      <c r="H5470" s="16">
        <v>42166.46</v>
      </c>
      <c r="I5470" s="17">
        <f t="shared" si="348"/>
        <v>-5.5996561110834295E-3</v>
      </c>
      <c r="J5470" s="18">
        <f t="shared" si="349"/>
        <v>0.11908510848538961</v>
      </c>
      <c r="K5470" s="139"/>
      <c r="M5470" s="93"/>
    </row>
    <row r="5471" spans="1:13">
      <c r="A5471" s="12">
        <f t="shared" si="346"/>
        <v>41425</v>
      </c>
      <c r="B5471" s="8">
        <v>41410</v>
      </c>
      <c r="C5471" s="3">
        <v>15.731</v>
      </c>
      <c r="D5471" s="143"/>
      <c r="F5471" s="11">
        <f t="shared" si="347"/>
        <v>41425</v>
      </c>
      <c r="G5471" s="7">
        <v>41410</v>
      </c>
      <c r="H5471" s="16">
        <v>41957.32</v>
      </c>
      <c r="I5471" s="17">
        <f t="shared" si="348"/>
        <v>-4.9722071661018651E-3</v>
      </c>
      <c r="J5471" s="18">
        <f t="shared" si="349"/>
        <v>0.11949842492218704</v>
      </c>
      <c r="K5471" s="139"/>
      <c r="M5471" s="93"/>
    </row>
    <row r="5472" spans="1:13">
      <c r="A5472" s="12">
        <f t="shared" si="346"/>
        <v>41425</v>
      </c>
      <c r="B5472" s="8">
        <v>41411</v>
      </c>
      <c r="C5472" s="3">
        <v>13.891999999999999</v>
      </c>
      <c r="D5472" s="143"/>
      <c r="F5472" s="11">
        <f t="shared" si="347"/>
        <v>41425</v>
      </c>
      <c r="G5472" s="7">
        <v>41411</v>
      </c>
      <c r="H5472" s="16">
        <v>42080.93</v>
      </c>
      <c r="I5472" s="17">
        <f t="shared" si="348"/>
        <v>2.9417578101107438E-3</v>
      </c>
      <c r="J5472" s="18">
        <f t="shared" si="349"/>
        <v>0.11934536415181625</v>
      </c>
      <c r="K5472" s="139"/>
      <c r="M5472" s="93"/>
    </row>
    <row r="5473" spans="1:13">
      <c r="A5473" s="12">
        <f t="shared" si="346"/>
        <v>41425</v>
      </c>
      <c r="B5473" s="8">
        <v>41414</v>
      </c>
      <c r="C5473" s="3">
        <v>15.298</v>
      </c>
      <c r="D5473" s="143"/>
      <c r="F5473" s="11">
        <f t="shared" si="347"/>
        <v>41425</v>
      </c>
      <c r="G5473" s="7">
        <v>41414</v>
      </c>
      <c r="H5473" s="16">
        <v>42313.41</v>
      </c>
      <c r="I5473" s="17">
        <f t="shared" si="348"/>
        <v>5.5093881425086954E-3</v>
      </c>
      <c r="J5473" s="18">
        <f t="shared" si="349"/>
        <v>0.11955001294458177</v>
      </c>
      <c r="K5473" s="139"/>
      <c r="M5473" s="93"/>
    </row>
    <row r="5474" spans="1:13">
      <c r="A5474" s="12">
        <f t="shared" si="346"/>
        <v>41425</v>
      </c>
      <c r="B5474" s="8">
        <v>41415</v>
      </c>
      <c r="C5474" s="3">
        <v>15.249000000000001</v>
      </c>
      <c r="D5474" s="143"/>
      <c r="F5474" s="11">
        <f t="shared" si="347"/>
        <v>41425</v>
      </c>
      <c r="G5474" s="7">
        <v>41415</v>
      </c>
      <c r="H5474" s="16">
        <v>42078.05</v>
      </c>
      <c r="I5474" s="17">
        <f t="shared" si="348"/>
        <v>-5.5778300366742042E-3</v>
      </c>
      <c r="J5474" s="18">
        <f t="shared" si="349"/>
        <v>0.12005785493945936</v>
      </c>
      <c r="K5474" s="139"/>
      <c r="M5474" s="93"/>
    </row>
    <row r="5475" spans="1:13">
      <c r="A5475" s="12">
        <f t="shared" si="346"/>
        <v>41425</v>
      </c>
      <c r="B5475" s="8">
        <v>41416</v>
      </c>
      <c r="C5475" s="3">
        <v>15.103999999999999</v>
      </c>
      <c r="D5475" s="143"/>
      <c r="F5475" s="11">
        <f t="shared" si="347"/>
        <v>41425</v>
      </c>
      <c r="G5475" s="7">
        <v>41416</v>
      </c>
      <c r="H5475" s="16">
        <v>41956.72</v>
      </c>
      <c r="I5475" s="17">
        <f t="shared" si="348"/>
        <v>-2.8876162642542599E-3</v>
      </c>
      <c r="J5475" s="18">
        <f t="shared" si="349"/>
        <v>0.12011987090699389</v>
      </c>
      <c r="K5475" s="139"/>
      <c r="M5475" s="93"/>
    </row>
    <row r="5476" spans="1:13">
      <c r="A5476" s="12">
        <f t="shared" si="346"/>
        <v>41425</v>
      </c>
      <c r="B5476" s="8">
        <v>41417</v>
      </c>
      <c r="C5476" s="3">
        <v>18.731999999999999</v>
      </c>
      <c r="D5476" s="143"/>
      <c r="F5476" s="11">
        <f t="shared" si="347"/>
        <v>41425</v>
      </c>
      <c r="G5476" s="7">
        <v>41417</v>
      </c>
      <c r="H5476" s="16">
        <v>41123.96</v>
      </c>
      <c r="I5476" s="17">
        <f t="shared" si="348"/>
        <v>-2.0047690775302007E-2</v>
      </c>
      <c r="J5476" s="18">
        <f t="shared" si="349"/>
        <v>0.12514414534268262</v>
      </c>
      <c r="K5476" s="139"/>
      <c r="M5476" s="93"/>
    </row>
    <row r="5477" spans="1:13">
      <c r="A5477" s="12">
        <f t="shared" si="346"/>
        <v>41425</v>
      </c>
      <c r="B5477" s="8">
        <v>41418</v>
      </c>
      <c r="C5477" s="3">
        <v>18.170000000000002</v>
      </c>
      <c r="D5477" s="143"/>
      <c r="F5477" s="11">
        <f t="shared" si="347"/>
        <v>41425</v>
      </c>
      <c r="G5477" s="7">
        <v>41418</v>
      </c>
      <c r="H5477" s="16">
        <v>40479.71</v>
      </c>
      <c r="I5477" s="17">
        <f t="shared" si="348"/>
        <v>-1.5790059090042861E-2</v>
      </c>
      <c r="J5477" s="18">
        <f t="shared" si="349"/>
        <v>0.12814927614620206</v>
      </c>
      <c r="K5477" s="139"/>
      <c r="M5477" s="93"/>
    </row>
    <row r="5478" spans="1:13">
      <c r="A5478" s="12">
        <f t="shared" ref="A5478:A5541" si="350">EOMONTH(B5478,0)</f>
        <v>41425</v>
      </c>
      <c r="B5478" s="8">
        <v>41421</v>
      </c>
      <c r="C5478" s="3">
        <v>19.359000000000002</v>
      </c>
      <c r="D5478" s="143"/>
      <c r="F5478" s="11">
        <f t="shared" si="347"/>
        <v>41425</v>
      </c>
      <c r="G5478" s="7">
        <v>41421</v>
      </c>
      <c r="H5478" s="16">
        <v>40290.67</v>
      </c>
      <c r="I5478" s="17">
        <f t="shared" si="348"/>
        <v>-4.6809324203547073E-3</v>
      </c>
      <c r="J5478" s="18">
        <f t="shared" si="349"/>
        <v>0.12845709755171697</v>
      </c>
      <c r="K5478" s="139"/>
      <c r="M5478" s="93"/>
    </row>
    <row r="5479" spans="1:13">
      <c r="A5479" s="12">
        <f t="shared" si="350"/>
        <v>41425</v>
      </c>
      <c r="B5479" s="8">
        <v>41422</v>
      </c>
      <c r="C5479" s="3">
        <v>18.613</v>
      </c>
      <c r="D5479" s="143"/>
      <c r="F5479" s="11">
        <f t="shared" si="347"/>
        <v>41425</v>
      </c>
      <c r="G5479" s="7">
        <v>41422</v>
      </c>
      <c r="H5479" s="16">
        <v>40381.089999999997</v>
      </c>
      <c r="I5479" s="17">
        <f t="shared" si="348"/>
        <v>2.241677579967594E-3</v>
      </c>
      <c r="J5479" s="18">
        <f t="shared" si="349"/>
        <v>0.12848542282444395</v>
      </c>
      <c r="K5479" s="139"/>
      <c r="M5479" s="93"/>
    </row>
    <row r="5480" spans="1:13">
      <c r="A5480" s="12">
        <f t="shared" si="350"/>
        <v>41425</v>
      </c>
      <c r="B5480" s="8">
        <v>41423</v>
      </c>
      <c r="C5480" s="3">
        <v>17.353000000000002</v>
      </c>
      <c r="D5480" s="143"/>
      <c r="F5480" s="11">
        <f t="shared" si="347"/>
        <v>41425</v>
      </c>
      <c r="G5480" s="7">
        <v>41423</v>
      </c>
      <c r="H5480" s="16">
        <v>40414.199999999997</v>
      </c>
      <c r="I5480" s="17">
        <f t="shared" si="348"/>
        <v>8.1960227764431694E-4</v>
      </c>
      <c r="J5480" s="18">
        <f t="shared" si="349"/>
        <v>0.12846899522215807</v>
      </c>
      <c r="K5480" s="139"/>
      <c r="M5480" s="93"/>
    </row>
    <row r="5481" spans="1:13">
      <c r="A5481" s="12">
        <f t="shared" si="350"/>
        <v>41425</v>
      </c>
      <c r="B5481" s="8">
        <v>41424</v>
      </c>
      <c r="C5481" s="3">
        <v>19.007999999999999</v>
      </c>
      <c r="D5481" s="143"/>
      <c r="F5481" s="11">
        <f t="shared" si="347"/>
        <v>41425</v>
      </c>
      <c r="G5481" s="7">
        <v>41424</v>
      </c>
      <c r="H5481" s="16">
        <v>40129.22</v>
      </c>
      <c r="I5481" s="17">
        <f t="shared" si="348"/>
        <v>-7.0764610995586799E-3</v>
      </c>
      <c r="J5481" s="18">
        <f t="shared" si="349"/>
        <v>0.12891910165181344</v>
      </c>
      <c r="K5481" s="139"/>
      <c r="M5481" s="93"/>
    </row>
    <row r="5482" spans="1:13">
      <c r="A5482" s="12">
        <f t="shared" si="350"/>
        <v>41425</v>
      </c>
      <c r="B5482" s="8">
        <v>41425</v>
      </c>
      <c r="C5482" s="3">
        <v>18.579999999999998</v>
      </c>
      <c r="D5482" s="143"/>
      <c r="F5482" s="11">
        <f t="shared" si="347"/>
        <v>41425</v>
      </c>
      <c r="G5482" s="7">
        <v>41425</v>
      </c>
      <c r="H5482" s="16">
        <v>40094.75</v>
      </c>
      <c r="I5482" s="17">
        <f t="shared" si="348"/>
        <v>-8.5934421149348142E-4</v>
      </c>
      <c r="J5482" s="18">
        <f t="shared" si="349"/>
        <v>0.12869779240227033</v>
      </c>
      <c r="K5482" s="139"/>
      <c r="M5482" s="93"/>
    </row>
    <row r="5483" spans="1:13">
      <c r="A5483" s="12">
        <f t="shared" si="350"/>
        <v>41455</v>
      </c>
      <c r="B5483" s="8">
        <v>41428</v>
      </c>
      <c r="C5483" s="3">
        <v>18.622</v>
      </c>
      <c r="D5483" s="143"/>
      <c r="F5483" s="11">
        <f t="shared" si="347"/>
        <v>41455</v>
      </c>
      <c r="G5483" s="7">
        <v>41428</v>
      </c>
      <c r="H5483" s="16">
        <v>39787.54</v>
      </c>
      <c r="I5483" s="17">
        <f t="shared" si="348"/>
        <v>-7.6916050995535362E-3</v>
      </c>
      <c r="J5483" s="18">
        <f t="shared" si="349"/>
        <v>0.1294100244316144</v>
      </c>
      <c r="K5483" s="139"/>
      <c r="M5483" s="93"/>
    </row>
    <row r="5484" spans="1:13">
      <c r="A5484" s="12">
        <f t="shared" si="350"/>
        <v>41455</v>
      </c>
      <c r="B5484" s="8">
        <v>41429</v>
      </c>
      <c r="C5484" s="3">
        <v>18.012</v>
      </c>
      <c r="D5484" s="143"/>
      <c r="F5484" s="11">
        <f t="shared" si="347"/>
        <v>41455</v>
      </c>
      <c r="G5484" s="7">
        <v>41429</v>
      </c>
      <c r="H5484" s="16">
        <v>39889.269999999997</v>
      </c>
      <c r="I5484" s="17">
        <f t="shared" si="348"/>
        <v>2.5535674753866737E-3</v>
      </c>
      <c r="J5484" s="18">
        <f t="shared" si="349"/>
        <v>0.12820082899158611</v>
      </c>
      <c r="K5484" s="139"/>
      <c r="M5484" s="93"/>
    </row>
    <row r="5485" spans="1:13">
      <c r="A5485" s="12">
        <f t="shared" si="350"/>
        <v>41455</v>
      </c>
      <c r="B5485" s="8">
        <v>41430</v>
      </c>
      <c r="C5485" s="3">
        <v>18.608000000000001</v>
      </c>
      <c r="D5485" s="143"/>
      <c r="F5485" s="11">
        <f t="shared" si="347"/>
        <v>41455</v>
      </c>
      <c r="G5485" s="7">
        <v>41430</v>
      </c>
      <c r="H5485" s="16">
        <v>39353.360000000001</v>
      </c>
      <c r="I5485" s="17">
        <f t="shared" si="348"/>
        <v>-1.352600665821355E-2</v>
      </c>
      <c r="J5485" s="18">
        <f t="shared" si="349"/>
        <v>0.13022865817774651</v>
      </c>
      <c r="K5485" s="139"/>
      <c r="M5485" s="93"/>
    </row>
    <row r="5486" spans="1:13">
      <c r="A5486" s="12">
        <f t="shared" si="350"/>
        <v>41455</v>
      </c>
      <c r="B5486" s="8">
        <v>41431</v>
      </c>
      <c r="C5486" s="3">
        <v>20.149999999999999</v>
      </c>
      <c r="D5486" s="143"/>
      <c r="F5486" s="11">
        <f t="shared" si="347"/>
        <v>41455</v>
      </c>
      <c r="G5486" s="7">
        <v>41431</v>
      </c>
      <c r="H5486" s="16">
        <v>38916.97</v>
      </c>
      <c r="I5486" s="17">
        <f t="shared" si="348"/>
        <v>-1.115095648268365E-2</v>
      </c>
      <c r="J5486" s="18">
        <f t="shared" si="349"/>
        <v>0.13143693802198911</v>
      </c>
      <c r="K5486" s="139"/>
      <c r="M5486" s="93"/>
    </row>
    <row r="5487" spans="1:13">
      <c r="A5487" s="12">
        <f t="shared" si="350"/>
        <v>41455</v>
      </c>
      <c r="B5487" s="8">
        <v>41432</v>
      </c>
      <c r="C5487" s="3">
        <v>20.204999999999998</v>
      </c>
      <c r="D5487" s="143"/>
      <c r="F5487" s="11">
        <f t="shared" si="347"/>
        <v>41455</v>
      </c>
      <c r="G5487" s="7">
        <v>41432</v>
      </c>
      <c r="H5487" s="16">
        <v>38564.31</v>
      </c>
      <c r="I5487" s="17">
        <f t="shared" si="348"/>
        <v>-9.1031649280351856E-3</v>
      </c>
      <c r="J5487" s="18">
        <f t="shared" si="349"/>
        <v>0.13147725299258203</v>
      </c>
      <c r="K5487" s="139"/>
      <c r="M5487" s="93"/>
    </row>
    <row r="5488" spans="1:13">
      <c r="A5488" s="12">
        <f t="shared" si="350"/>
        <v>41455</v>
      </c>
      <c r="B5488" s="8">
        <v>41435</v>
      </c>
      <c r="C5488" s="3">
        <v>20.204999999999998</v>
      </c>
      <c r="D5488" s="143"/>
      <c r="F5488" s="11">
        <f t="shared" si="347"/>
        <v>41455</v>
      </c>
      <c r="G5488" s="7">
        <v>41435</v>
      </c>
      <c r="H5488" s="16">
        <v>38564.31</v>
      </c>
      <c r="I5488" s="17">
        <f t="shared" si="348"/>
        <v>0</v>
      </c>
      <c r="J5488" s="18">
        <f t="shared" si="349"/>
        <v>0.13140826069985689</v>
      </c>
      <c r="K5488" s="139"/>
      <c r="M5488" s="93"/>
    </row>
    <row r="5489" spans="1:13">
      <c r="A5489" s="12">
        <f t="shared" si="350"/>
        <v>41455</v>
      </c>
      <c r="B5489" s="8">
        <v>41436</v>
      </c>
      <c r="C5489" s="3">
        <v>21.596</v>
      </c>
      <c r="D5489" s="143"/>
      <c r="F5489" s="11">
        <f t="shared" si="347"/>
        <v>41455</v>
      </c>
      <c r="G5489" s="7">
        <v>41436</v>
      </c>
      <c r="H5489" s="16">
        <v>38722.86</v>
      </c>
      <c r="I5489" s="17">
        <f t="shared" si="348"/>
        <v>4.1028859619223193E-3</v>
      </c>
      <c r="J5489" s="18">
        <f t="shared" si="349"/>
        <v>0.13133402462577781</v>
      </c>
      <c r="K5489" s="139"/>
      <c r="M5489" s="93"/>
    </row>
    <row r="5490" spans="1:13">
      <c r="A5490" s="12">
        <f t="shared" si="350"/>
        <v>41455</v>
      </c>
      <c r="B5490" s="8">
        <v>41437</v>
      </c>
      <c r="C5490" s="3">
        <v>20.704999999999998</v>
      </c>
      <c r="D5490" s="143"/>
      <c r="F5490" s="11">
        <f t="shared" si="347"/>
        <v>41455</v>
      </c>
      <c r="G5490" s="7">
        <v>41437</v>
      </c>
      <c r="H5490" s="16">
        <v>38455.46</v>
      </c>
      <c r="I5490" s="17">
        <f t="shared" si="348"/>
        <v>-6.929434845937609E-3</v>
      </c>
      <c r="J5490" s="18">
        <f t="shared" si="349"/>
        <v>0.13114827801530296</v>
      </c>
      <c r="K5490" s="139"/>
      <c r="M5490" s="93"/>
    </row>
    <row r="5491" spans="1:13">
      <c r="A5491" s="12">
        <f t="shared" si="350"/>
        <v>41455</v>
      </c>
      <c r="B5491" s="8">
        <v>41438</v>
      </c>
      <c r="C5491" s="3">
        <v>21.792000000000002</v>
      </c>
      <c r="D5491" s="143"/>
      <c r="F5491" s="11">
        <f t="shared" si="347"/>
        <v>41455</v>
      </c>
      <c r="G5491" s="7">
        <v>41438</v>
      </c>
      <c r="H5491" s="16">
        <v>38222.92</v>
      </c>
      <c r="I5491" s="17">
        <f t="shared" si="348"/>
        <v>-6.0653527865211663E-3</v>
      </c>
      <c r="J5491" s="18">
        <f t="shared" si="349"/>
        <v>0.13139259819307075</v>
      </c>
      <c r="K5491" s="139"/>
      <c r="M5491" s="93"/>
    </row>
    <row r="5492" spans="1:13">
      <c r="A5492" s="12">
        <f t="shared" si="350"/>
        <v>41455</v>
      </c>
      <c r="B5492" s="8">
        <v>41439</v>
      </c>
      <c r="C5492" s="3">
        <v>20.106999999999999</v>
      </c>
      <c r="D5492" s="143"/>
      <c r="F5492" s="11">
        <f t="shared" si="347"/>
        <v>41455</v>
      </c>
      <c r="G5492" s="7">
        <v>41439</v>
      </c>
      <c r="H5492" s="16">
        <v>39002.269999999997</v>
      </c>
      <c r="I5492" s="17">
        <f t="shared" si="348"/>
        <v>2.018451387950175E-2</v>
      </c>
      <c r="J5492" s="18">
        <f t="shared" si="349"/>
        <v>0.13513334481582398</v>
      </c>
      <c r="K5492" s="139"/>
      <c r="M5492" s="93"/>
    </row>
    <row r="5493" spans="1:13">
      <c r="A5493" s="12">
        <f t="shared" si="350"/>
        <v>41455</v>
      </c>
      <c r="B5493" s="8">
        <v>41442</v>
      </c>
      <c r="C5493" s="3">
        <v>19.917000000000002</v>
      </c>
      <c r="D5493" s="143"/>
      <c r="F5493" s="11">
        <f t="shared" si="347"/>
        <v>41455</v>
      </c>
      <c r="G5493" s="7">
        <v>41442</v>
      </c>
      <c r="H5493" s="16">
        <v>39284.019999999997</v>
      </c>
      <c r="I5493" s="17">
        <f t="shared" si="348"/>
        <v>7.1979708445243417E-3</v>
      </c>
      <c r="J5493" s="18">
        <f t="shared" si="349"/>
        <v>0.1356460673357614</v>
      </c>
      <c r="K5493" s="139"/>
      <c r="M5493" s="93"/>
    </row>
    <row r="5494" spans="1:13">
      <c r="A5494" s="12">
        <f t="shared" si="350"/>
        <v>41455</v>
      </c>
      <c r="B5494" s="8">
        <v>41443</v>
      </c>
      <c r="C5494" s="3">
        <v>20.062000000000001</v>
      </c>
      <c r="D5494" s="143"/>
      <c r="F5494" s="11">
        <f t="shared" si="347"/>
        <v>41455</v>
      </c>
      <c r="G5494" s="7">
        <v>41443</v>
      </c>
      <c r="H5494" s="16">
        <v>39190.160000000003</v>
      </c>
      <c r="I5494" s="17">
        <f t="shared" si="348"/>
        <v>-2.3921255311654074E-3</v>
      </c>
      <c r="J5494" s="18">
        <f t="shared" si="349"/>
        <v>0.13569998740155664</v>
      </c>
      <c r="K5494" s="139"/>
      <c r="M5494" s="93"/>
    </row>
    <row r="5495" spans="1:13">
      <c r="A5495" s="12">
        <f t="shared" si="350"/>
        <v>41455</v>
      </c>
      <c r="B5495" s="8">
        <v>41444</v>
      </c>
      <c r="C5495" s="3">
        <v>18.242000000000001</v>
      </c>
      <c r="D5495" s="143"/>
      <c r="F5495" s="11">
        <f t="shared" si="347"/>
        <v>41455</v>
      </c>
      <c r="G5495" s="7">
        <v>41444</v>
      </c>
      <c r="H5495" s="16">
        <v>39570.949999999997</v>
      </c>
      <c r="I5495" s="17">
        <f t="shared" si="348"/>
        <v>9.6695683187201925E-3</v>
      </c>
      <c r="J5495" s="18">
        <f t="shared" si="349"/>
        <v>0.13583152290975595</v>
      </c>
      <c r="K5495" s="139"/>
      <c r="M5495" s="93"/>
    </row>
    <row r="5496" spans="1:13">
      <c r="A5496" s="12">
        <f t="shared" si="350"/>
        <v>41455</v>
      </c>
      <c r="B5496" s="8">
        <v>41445</v>
      </c>
      <c r="C5496" s="3">
        <v>21.116</v>
      </c>
      <c r="D5496" s="143"/>
      <c r="F5496" s="11">
        <f t="shared" si="347"/>
        <v>41455</v>
      </c>
      <c r="G5496" s="7">
        <v>41445</v>
      </c>
      <c r="H5496" s="16">
        <v>38731.67</v>
      </c>
      <c r="I5496" s="17">
        <f t="shared" si="348"/>
        <v>-2.1437651569839393E-2</v>
      </c>
      <c r="J5496" s="18">
        <f t="shared" si="349"/>
        <v>0.13994229455292762</v>
      </c>
      <c r="K5496" s="139"/>
      <c r="M5496" s="93"/>
    </row>
    <row r="5497" spans="1:13">
      <c r="A5497" s="12">
        <f t="shared" si="350"/>
        <v>41455</v>
      </c>
      <c r="B5497" s="8">
        <v>41446</v>
      </c>
      <c r="C5497" s="3">
        <v>22.216999999999999</v>
      </c>
      <c r="D5497" s="143"/>
      <c r="F5497" s="11">
        <f t="shared" si="347"/>
        <v>41455</v>
      </c>
      <c r="G5497" s="7">
        <v>41446</v>
      </c>
      <c r="H5497" s="16">
        <v>38574.230000000003</v>
      </c>
      <c r="I5497" s="17">
        <f t="shared" si="348"/>
        <v>-4.0731746909512491E-3</v>
      </c>
      <c r="J5497" s="18">
        <f t="shared" si="349"/>
        <v>0.14007479084200763</v>
      </c>
      <c r="K5497" s="139"/>
      <c r="M5497" s="93"/>
    </row>
    <row r="5498" spans="1:13">
      <c r="A5498" s="12">
        <f t="shared" si="350"/>
        <v>41455</v>
      </c>
      <c r="B5498" s="8">
        <v>41449</v>
      </c>
      <c r="C5498" s="3">
        <v>23.594000000000001</v>
      </c>
      <c r="D5498" s="143"/>
      <c r="F5498" s="11">
        <f t="shared" si="347"/>
        <v>41455</v>
      </c>
      <c r="G5498" s="7">
        <v>41449</v>
      </c>
      <c r="H5498" s="16">
        <v>38074.44</v>
      </c>
      <c r="I5498" s="17">
        <f t="shared" si="348"/>
        <v>-1.3041246075748582E-2</v>
      </c>
      <c r="J5498" s="18">
        <f t="shared" si="349"/>
        <v>0.14064348481399358</v>
      </c>
      <c r="K5498" s="139"/>
      <c r="M5498" s="93"/>
    </row>
    <row r="5499" spans="1:13">
      <c r="A5499" s="12">
        <f t="shared" si="350"/>
        <v>41455</v>
      </c>
      <c r="B5499" s="8">
        <v>41450</v>
      </c>
      <c r="C5499" s="3">
        <v>22.675000000000001</v>
      </c>
      <c r="D5499" s="143"/>
      <c r="F5499" s="11">
        <f t="shared" si="347"/>
        <v>41455</v>
      </c>
      <c r="G5499" s="7">
        <v>41450</v>
      </c>
      <c r="H5499" s="16">
        <v>37966.94</v>
      </c>
      <c r="I5499" s="17">
        <f t="shared" si="348"/>
        <v>-2.8274098027971555E-3</v>
      </c>
      <c r="J5499" s="18">
        <f t="shared" si="349"/>
        <v>0.14040613169767058</v>
      </c>
      <c r="K5499" s="139"/>
      <c r="M5499" s="93"/>
    </row>
    <row r="5500" spans="1:13">
      <c r="A5500" s="12">
        <f t="shared" si="350"/>
        <v>41455</v>
      </c>
      <c r="B5500" s="8">
        <v>41451</v>
      </c>
      <c r="C5500" s="3">
        <v>21.710999999999999</v>
      </c>
      <c r="D5500" s="143"/>
      <c r="F5500" s="11">
        <f t="shared" si="347"/>
        <v>41455</v>
      </c>
      <c r="G5500" s="7">
        <v>41451</v>
      </c>
      <c r="H5500" s="16">
        <v>38582.629999999997</v>
      </c>
      <c r="I5500" s="17">
        <f t="shared" si="348"/>
        <v>1.6086394133658428E-2</v>
      </c>
      <c r="J5500" s="18">
        <f t="shared" si="349"/>
        <v>0.14306461999802045</v>
      </c>
      <c r="K5500" s="139"/>
      <c r="M5500" s="93"/>
    </row>
    <row r="5501" spans="1:13">
      <c r="A5501" s="12">
        <f t="shared" si="350"/>
        <v>41455</v>
      </c>
      <c r="B5501" s="8">
        <v>41452</v>
      </c>
      <c r="C5501" s="3">
        <v>19.667999999999999</v>
      </c>
      <c r="D5501" s="143"/>
      <c r="F5501" s="11">
        <f t="shared" si="347"/>
        <v>41455</v>
      </c>
      <c r="G5501" s="7">
        <v>41452</v>
      </c>
      <c r="H5501" s="16">
        <v>39234.379999999997</v>
      </c>
      <c r="I5501" s="17">
        <f t="shared" si="348"/>
        <v>1.6751228046772378E-2</v>
      </c>
      <c r="J5501" s="18">
        <f t="shared" si="349"/>
        <v>0.14075755272791959</v>
      </c>
      <c r="K5501" s="139"/>
      <c r="M5501" s="93"/>
    </row>
    <row r="5502" spans="1:13">
      <c r="A5502" s="12">
        <f t="shared" si="350"/>
        <v>41455</v>
      </c>
      <c r="B5502" s="8">
        <v>41453</v>
      </c>
      <c r="C5502" s="3">
        <v>18.643000000000001</v>
      </c>
      <c r="D5502" s="143"/>
      <c r="F5502" s="11">
        <f t="shared" si="347"/>
        <v>41455</v>
      </c>
      <c r="G5502" s="7">
        <v>41453</v>
      </c>
      <c r="H5502" s="16">
        <v>39167.269999999997</v>
      </c>
      <c r="I5502" s="17">
        <f t="shared" si="348"/>
        <v>-1.7119541843934637E-3</v>
      </c>
      <c r="J5502" s="18">
        <f t="shared" si="349"/>
        <v>0.14011314060455296</v>
      </c>
      <c r="K5502" s="139"/>
      <c r="M5502" s="93"/>
    </row>
    <row r="5503" spans="1:13">
      <c r="A5503" s="12">
        <f t="shared" si="350"/>
        <v>41486</v>
      </c>
      <c r="B5503" s="8">
        <v>41456</v>
      </c>
      <c r="C5503" s="3">
        <v>21.204999999999998</v>
      </c>
      <c r="D5503" s="143"/>
      <c r="F5503" s="11">
        <f t="shared" si="347"/>
        <v>41486</v>
      </c>
      <c r="G5503" s="7">
        <v>41456</v>
      </c>
      <c r="H5503" s="16">
        <v>38415.11</v>
      </c>
      <c r="I5503" s="17">
        <f t="shared" si="348"/>
        <v>-1.9390577272487733E-2</v>
      </c>
      <c r="J5503" s="18">
        <f t="shared" si="349"/>
        <v>0.14292191994870559</v>
      </c>
      <c r="K5503" s="139"/>
      <c r="M5503" s="93"/>
    </row>
    <row r="5504" spans="1:13">
      <c r="A5504" s="12">
        <f t="shared" si="350"/>
        <v>41486</v>
      </c>
      <c r="B5504" s="8">
        <v>41457</v>
      </c>
      <c r="C5504" s="3">
        <v>19.690999999999999</v>
      </c>
      <c r="D5504" s="143"/>
      <c r="F5504" s="11">
        <f t="shared" si="347"/>
        <v>41486</v>
      </c>
      <c r="G5504" s="7">
        <v>41457</v>
      </c>
      <c r="H5504" s="16">
        <v>39424.980000000003</v>
      </c>
      <c r="I5504" s="17">
        <f t="shared" si="348"/>
        <v>2.5948753776355311E-2</v>
      </c>
      <c r="J5504" s="18">
        <f t="shared" si="349"/>
        <v>0.14876352658139175</v>
      </c>
      <c r="K5504" s="139"/>
      <c r="M5504" s="93"/>
    </row>
    <row r="5505" spans="1:13">
      <c r="A5505" s="12">
        <f t="shared" si="350"/>
        <v>41486</v>
      </c>
      <c r="B5505" s="8">
        <v>41458</v>
      </c>
      <c r="C5505" s="3">
        <v>21.940999999999999</v>
      </c>
      <c r="D5505" s="143"/>
      <c r="F5505" s="11">
        <f t="shared" si="347"/>
        <v>41486</v>
      </c>
      <c r="G5505" s="7">
        <v>41458</v>
      </c>
      <c r="H5505" s="16">
        <v>38689.040000000001</v>
      </c>
      <c r="I5505" s="17">
        <f t="shared" si="348"/>
        <v>-1.8843269765140943E-2</v>
      </c>
      <c r="J5505" s="18">
        <f t="shared" si="349"/>
        <v>0.15151213921599474</v>
      </c>
      <c r="K5505" s="139"/>
      <c r="M5505" s="93"/>
    </row>
    <row r="5506" spans="1:13">
      <c r="A5506" s="12">
        <f t="shared" si="350"/>
        <v>41486</v>
      </c>
      <c r="B5506" s="8">
        <v>41459</v>
      </c>
      <c r="C5506" s="3">
        <v>20.417000000000002</v>
      </c>
      <c r="D5506" s="143"/>
      <c r="F5506" s="11">
        <f t="shared" si="347"/>
        <v>41486</v>
      </c>
      <c r="G5506" s="7">
        <v>41459</v>
      </c>
      <c r="H5506" s="16">
        <v>39102.800000000003</v>
      </c>
      <c r="I5506" s="17">
        <f t="shared" si="348"/>
        <v>1.063771988904845E-2</v>
      </c>
      <c r="J5506" s="18">
        <f t="shared" si="349"/>
        <v>0.15079988878095729</v>
      </c>
      <c r="K5506" s="139"/>
      <c r="M5506" s="93"/>
    </row>
    <row r="5507" spans="1:13">
      <c r="A5507" s="12">
        <f t="shared" si="350"/>
        <v>41486</v>
      </c>
      <c r="B5507" s="8">
        <v>41460</v>
      </c>
      <c r="C5507" s="3">
        <v>21.102</v>
      </c>
      <c r="D5507" s="143"/>
      <c r="F5507" s="11">
        <f t="shared" ref="F5507:F5570" si="351">EOMONTH(G5507,0)</f>
        <v>41486</v>
      </c>
      <c r="G5507" s="7">
        <v>41460</v>
      </c>
      <c r="H5507" s="16">
        <v>39489.879999999997</v>
      </c>
      <c r="I5507" s="17">
        <f t="shared" si="348"/>
        <v>9.8503608694013641E-3</v>
      </c>
      <c r="J5507" s="18">
        <f t="shared" si="349"/>
        <v>0.15172108220773342</v>
      </c>
      <c r="K5507" s="139"/>
    </row>
    <row r="5508" spans="1:13">
      <c r="A5508" s="12">
        <f t="shared" si="350"/>
        <v>41486</v>
      </c>
      <c r="B5508" s="8">
        <v>41463</v>
      </c>
      <c r="C5508" s="3">
        <v>21.917000000000002</v>
      </c>
      <c r="D5508" s="143"/>
      <c r="F5508" s="11">
        <f t="shared" si="351"/>
        <v>41486</v>
      </c>
      <c r="G5508" s="7">
        <v>41463</v>
      </c>
      <c r="H5508" s="16">
        <v>39226.14</v>
      </c>
      <c r="I5508" s="17">
        <f t="shared" ref="I5508:I5511" si="352">IF(AND(ISNUMBER(H5507),ISNUMBER(H5508)),LN(H5508/H5507)," ")</f>
        <v>-6.7010752556681524E-3</v>
      </c>
      <c r="J5508" s="18">
        <f t="shared" si="349"/>
        <v>0.15074926020834448</v>
      </c>
      <c r="K5508" s="139"/>
    </row>
    <row r="5509" spans="1:13">
      <c r="A5509" s="12">
        <f t="shared" si="350"/>
        <v>41486</v>
      </c>
      <c r="B5509" s="8">
        <v>41464</v>
      </c>
      <c r="C5509" s="3">
        <v>20.324999999999999</v>
      </c>
      <c r="D5509" s="143"/>
      <c r="F5509" s="11">
        <f t="shared" si="351"/>
        <v>41486</v>
      </c>
      <c r="G5509" s="7">
        <v>41464</v>
      </c>
      <c r="H5509" s="16">
        <v>39811.31</v>
      </c>
      <c r="I5509" s="17">
        <f t="shared" si="352"/>
        <v>1.4807681481486807E-2</v>
      </c>
      <c r="J5509" s="18">
        <f t="shared" si="349"/>
        <v>0.15118918852125671</v>
      </c>
      <c r="K5509" s="139"/>
    </row>
    <row r="5510" spans="1:13">
      <c r="A5510" s="12">
        <f t="shared" si="350"/>
        <v>41486</v>
      </c>
      <c r="B5510" s="8">
        <v>41465</v>
      </c>
      <c r="C5510" s="3">
        <v>19.498999999999999</v>
      </c>
      <c r="D5510" s="143"/>
      <c r="F5510" s="11">
        <f t="shared" si="351"/>
        <v>41486</v>
      </c>
      <c r="G5510" s="7">
        <v>41465</v>
      </c>
      <c r="H5510" s="16">
        <v>39974.99</v>
      </c>
      <c r="I5510" s="17">
        <f t="shared" si="352"/>
        <v>4.10296578786513E-3</v>
      </c>
      <c r="J5510" s="18">
        <f t="shared" si="349"/>
        <v>0.15061513121216147</v>
      </c>
      <c r="K5510" s="139"/>
    </row>
    <row r="5511" spans="1:13">
      <c r="A5511" s="12">
        <f t="shared" si="350"/>
        <v>41486</v>
      </c>
      <c r="B5511" s="8">
        <v>41466</v>
      </c>
      <c r="C5511" s="3">
        <v>17.556000000000001</v>
      </c>
      <c r="D5511" s="143"/>
      <c r="F5511" s="11">
        <f t="shared" si="351"/>
        <v>41486</v>
      </c>
      <c r="G5511" s="7">
        <v>41466</v>
      </c>
      <c r="H5511" s="16">
        <v>40500.720000000001</v>
      </c>
      <c r="I5511" s="17">
        <f t="shared" si="352"/>
        <v>1.3065743168609624E-2</v>
      </c>
      <c r="J5511" s="18">
        <f t="shared" si="349"/>
        <v>0.15227138883923605</v>
      </c>
      <c r="K5511" s="139"/>
    </row>
    <row r="5512" spans="1:13">
      <c r="A5512" s="12">
        <f t="shared" si="350"/>
        <v>41486</v>
      </c>
      <c r="B5512" s="8">
        <v>41467</v>
      </c>
      <c r="C5512" s="3">
        <v>17.307000000000002</v>
      </c>
      <c r="D5512" s="143"/>
      <c r="F5512" s="11">
        <f t="shared" si="351"/>
        <v>41486</v>
      </c>
      <c r="G5512" s="7">
        <v>41467</v>
      </c>
      <c r="H5512" s="16">
        <v>40565.47</v>
      </c>
      <c r="I5512" s="17">
        <f t="shared" ref="I5512:I5575" si="353">IF(AND(ISNUMBER(H5511),ISNUMBER(H5512)),LN(H5512/H5511)," ")</f>
        <v>1.5974603905651165E-3</v>
      </c>
      <c r="J5512" s="18">
        <f t="shared" ref="J5512:J5575" si="354">IF(ISNUMBER(I5512),STDEV(I5423:I5512)*SQRT(252),"")</f>
        <v>0.15220897724927321</v>
      </c>
      <c r="K5512" s="139"/>
    </row>
    <row r="5513" spans="1:13">
      <c r="A5513" s="12">
        <f t="shared" si="350"/>
        <v>41486</v>
      </c>
      <c r="B5513" s="8">
        <v>41470</v>
      </c>
      <c r="C5513" s="3">
        <v>16.277000000000001</v>
      </c>
      <c r="D5513" s="143"/>
      <c r="F5513" s="11">
        <f t="shared" si="351"/>
        <v>41486</v>
      </c>
      <c r="G5513" s="7">
        <v>41470</v>
      </c>
      <c r="H5513" s="16">
        <v>40622.36</v>
      </c>
      <c r="I5513" s="17">
        <f t="shared" si="353"/>
        <v>1.4014418001116527E-3</v>
      </c>
      <c r="J5513" s="18">
        <f t="shared" si="354"/>
        <v>0.15201659866188807</v>
      </c>
      <c r="K5513" s="139"/>
    </row>
    <row r="5514" spans="1:13">
      <c r="A5514" s="12">
        <f t="shared" si="350"/>
        <v>41486</v>
      </c>
      <c r="B5514" s="8">
        <v>41471</v>
      </c>
      <c r="C5514" s="3">
        <v>16.649000000000001</v>
      </c>
      <c r="D5514" s="143"/>
      <c r="F5514" s="11">
        <f t="shared" si="351"/>
        <v>41486</v>
      </c>
      <c r="G5514" s="7">
        <v>41471</v>
      </c>
      <c r="H5514" s="16">
        <v>40662.410000000003</v>
      </c>
      <c r="I5514" s="17">
        <f t="shared" si="353"/>
        <v>9.8542453256426302E-4</v>
      </c>
      <c r="J5514" s="18">
        <f t="shared" si="354"/>
        <v>0.15175227602239696</v>
      </c>
      <c r="K5514" s="139"/>
    </row>
    <row r="5515" spans="1:13">
      <c r="A5515" s="12">
        <f t="shared" si="350"/>
        <v>41486</v>
      </c>
      <c r="B5515" s="8">
        <v>41472</v>
      </c>
      <c r="C5515" s="3">
        <v>15.371</v>
      </c>
      <c r="D5515" s="143"/>
      <c r="F5515" s="11">
        <f t="shared" si="351"/>
        <v>41486</v>
      </c>
      <c r="G5515" s="7">
        <v>41472</v>
      </c>
      <c r="H5515" s="16">
        <v>40630.07</v>
      </c>
      <c r="I5515" s="17">
        <f t="shared" si="353"/>
        <v>-7.9564559246016599E-4</v>
      </c>
      <c r="J5515" s="18">
        <f t="shared" si="354"/>
        <v>0.15153861262440144</v>
      </c>
      <c r="K5515" s="139"/>
    </row>
    <row r="5516" spans="1:13">
      <c r="A5516" s="12">
        <f t="shared" si="350"/>
        <v>41486</v>
      </c>
      <c r="B5516" s="8">
        <v>41473</v>
      </c>
      <c r="C5516" s="3">
        <v>14.769</v>
      </c>
      <c r="D5516" s="143"/>
      <c r="F5516" s="11">
        <f t="shared" si="351"/>
        <v>41486</v>
      </c>
      <c r="G5516" s="7">
        <v>41473</v>
      </c>
      <c r="H5516" s="16">
        <v>40726.800000000003</v>
      </c>
      <c r="I5516" s="17">
        <f t="shared" si="353"/>
        <v>2.3779195433647734E-3</v>
      </c>
      <c r="J5516" s="18">
        <f t="shared" si="354"/>
        <v>0.15029528250763313</v>
      </c>
      <c r="K5516" s="139"/>
    </row>
    <row r="5517" spans="1:13">
      <c r="A5517" s="12">
        <f t="shared" si="350"/>
        <v>41486</v>
      </c>
      <c r="B5517" s="8">
        <v>41474</v>
      </c>
      <c r="C5517" s="3">
        <v>15.257999999999999</v>
      </c>
      <c r="D5517" s="143"/>
      <c r="F5517" s="11">
        <f t="shared" si="351"/>
        <v>41486</v>
      </c>
      <c r="G5517" s="7">
        <v>41474</v>
      </c>
      <c r="H5517" s="16">
        <v>40548.86</v>
      </c>
      <c r="I5517" s="17">
        <f t="shared" si="353"/>
        <v>-4.3786856803597037E-3</v>
      </c>
      <c r="J5517" s="18">
        <f t="shared" si="354"/>
        <v>0.14759624313024719</v>
      </c>
      <c r="K5517" s="139"/>
    </row>
    <row r="5518" spans="1:13">
      <c r="A5518" s="12">
        <f t="shared" si="350"/>
        <v>41486</v>
      </c>
      <c r="B5518" s="8">
        <v>41477</v>
      </c>
      <c r="C5518" s="3">
        <v>14.946999999999999</v>
      </c>
      <c r="D5518" s="143"/>
      <c r="F5518" s="11">
        <f t="shared" si="351"/>
        <v>41486</v>
      </c>
      <c r="G5518" s="7">
        <v>41477</v>
      </c>
      <c r="H5518" s="16">
        <v>40795.64</v>
      </c>
      <c r="I5518" s="17">
        <f t="shared" si="353"/>
        <v>6.0675462287535491E-3</v>
      </c>
      <c r="J5518" s="18">
        <f t="shared" si="354"/>
        <v>0.14414151540464462</v>
      </c>
      <c r="K5518" s="139"/>
    </row>
    <row r="5519" spans="1:13">
      <c r="A5519" s="12">
        <f t="shared" si="350"/>
        <v>41486</v>
      </c>
      <c r="B5519" s="8">
        <v>41478</v>
      </c>
      <c r="C5519" s="3">
        <v>15.276</v>
      </c>
      <c r="D5519" s="143"/>
      <c r="F5519" s="11">
        <f t="shared" si="351"/>
        <v>41486</v>
      </c>
      <c r="G5519" s="7">
        <v>41478</v>
      </c>
      <c r="H5519" s="16">
        <v>40916.97</v>
      </c>
      <c r="I5519" s="17">
        <f t="shared" si="353"/>
        <v>2.9696784662081341E-3</v>
      </c>
      <c r="J5519" s="18">
        <f t="shared" si="354"/>
        <v>0.14390276330606877</v>
      </c>
      <c r="K5519" s="139"/>
    </row>
    <row r="5520" spans="1:13">
      <c r="A5520" s="12">
        <f t="shared" si="350"/>
        <v>41486</v>
      </c>
      <c r="B5520" s="8">
        <v>41479</v>
      </c>
      <c r="C5520" s="3">
        <v>15.366</v>
      </c>
      <c r="D5520" s="143"/>
      <c r="F5520" s="11">
        <f t="shared" si="351"/>
        <v>41486</v>
      </c>
      <c r="G5520" s="7">
        <v>41479</v>
      </c>
      <c r="H5520" s="16">
        <v>41063.449999999997</v>
      </c>
      <c r="I5520" s="17">
        <f t="shared" si="353"/>
        <v>3.5735400204437249E-3</v>
      </c>
      <c r="J5520" s="18">
        <f t="shared" si="354"/>
        <v>0.14384013620662114</v>
      </c>
      <c r="K5520" s="139"/>
    </row>
    <row r="5521" spans="1:11">
      <c r="A5521" s="12">
        <f t="shared" si="350"/>
        <v>41486</v>
      </c>
      <c r="B5521" s="8">
        <v>41480</v>
      </c>
      <c r="C5521" s="3">
        <v>14.138999999999999</v>
      </c>
      <c r="D5521" s="143"/>
      <c r="F5521" s="11">
        <f t="shared" si="351"/>
        <v>41486</v>
      </c>
      <c r="G5521" s="7">
        <v>41480</v>
      </c>
      <c r="H5521" s="16">
        <v>41069.86</v>
      </c>
      <c r="I5521" s="17">
        <f t="shared" si="353"/>
        <v>1.5608770699778474E-4</v>
      </c>
      <c r="J5521" s="18">
        <f t="shared" si="354"/>
        <v>0.14381041463520003</v>
      </c>
      <c r="K5521" s="139"/>
    </row>
    <row r="5522" spans="1:11">
      <c r="A5522" s="12">
        <f t="shared" si="350"/>
        <v>41486</v>
      </c>
      <c r="B5522" s="8">
        <v>41481</v>
      </c>
      <c r="C5522" s="3">
        <v>15.419</v>
      </c>
      <c r="D5522" s="143"/>
      <c r="F5522" s="11">
        <f t="shared" si="351"/>
        <v>41486</v>
      </c>
      <c r="G5522" s="7">
        <v>41481</v>
      </c>
      <c r="H5522" s="16">
        <v>41120.17</v>
      </c>
      <c r="I5522" s="17">
        <f t="shared" si="353"/>
        <v>1.2242362311712112E-3</v>
      </c>
      <c r="J5522" s="18">
        <f t="shared" si="354"/>
        <v>0.14379725800735599</v>
      </c>
      <c r="K5522" s="139"/>
    </row>
    <row r="5523" spans="1:11">
      <c r="A5523" s="12">
        <f t="shared" si="350"/>
        <v>41486</v>
      </c>
      <c r="B5523" s="8">
        <v>41484</v>
      </c>
      <c r="C5523" s="3">
        <v>15.792</v>
      </c>
      <c r="D5523" s="143"/>
      <c r="F5523" s="11">
        <f t="shared" si="351"/>
        <v>41486</v>
      </c>
      <c r="G5523" s="7">
        <v>41484</v>
      </c>
      <c r="H5523" s="16">
        <v>41156.239999999998</v>
      </c>
      <c r="I5523" s="17">
        <f t="shared" si="353"/>
        <v>8.7680058745438023E-4</v>
      </c>
      <c r="J5523" s="18">
        <f t="shared" si="354"/>
        <v>0.14361549576032182</v>
      </c>
      <c r="K5523" s="139"/>
    </row>
    <row r="5524" spans="1:11">
      <c r="A5524" s="12">
        <f t="shared" si="350"/>
        <v>41486</v>
      </c>
      <c r="B5524" s="8">
        <v>41485</v>
      </c>
      <c r="C5524" s="3">
        <v>15.047000000000001</v>
      </c>
      <c r="D5524" s="143"/>
      <c r="F5524" s="11">
        <f t="shared" si="351"/>
        <v>41486</v>
      </c>
      <c r="G5524" s="7">
        <v>41485</v>
      </c>
      <c r="H5524" s="16">
        <v>41161.699999999997</v>
      </c>
      <c r="I5524" s="17">
        <f t="shared" si="353"/>
        <v>1.3265638105139246E-4</v>
      </c>
      <c r="J5524" s="18">
        <f t="shared" si="354"/>
        <v>0.14294298046864928</v>
      </c>
      <c r="K5524" s="139"/>
    </row>
    <row r="5525" spans="1:11">
      <c r="A5525" s="12">
        <f t="shared" si="350"/>
        <v>41486</v>
      </c>
      <c r="B5525" s="8">
        <v>41486</v>
      </c>
      <c r="C5525" s="3">
        <v>15.721</v>
      </c>
      <c r="D5525" s="143"/>
      <c r="F5525" s="11">
        <f t="shared" si="351"/>
        <v>41486</v>
      </c>
      <c r="G5525" s="7">
        <v>41486</v>
      </c>
      <c r="H5525" s="16">
        <v>41201.660000000003</v>
      </c>
      <c r="I5525" s="17">
        <f t="shared" si="353"/>
        <v>9.7033445783081818E-4</v>
      </c>
      <c r="J5525" s="18">
        <f t="shared" si="354"/>
        <v>0.14219911010402161</v>
      </c>
      <c r="K5525" s="139"/>
    </row>
    <row r="5526" spans="1:11">
      <c r="A5526" s="12">
        <f t="shared" si="350"/>
        <v>41517</v>
      </c>
      <c r="B5526" s="8">
        <v>41487</v>
      </c>
      <c r="C5526" s="3">
        <v>15.891</v>
      </c>
      <c r="D5526" s="143"/>
      <c r="F5526" s="11">
        <f t="shared" si="351"/>
        <v>41517</v>
      </c>
      <c r="G5526" s="7">
        <v>41487</v>
      </c>
      <c r="H5526" s="16">
        <v>41278.230000000003</v>
      </c>
      <c r="I5526" s="17">
        <f t="shared" si="353"/>
        <v>1.8566955411012925E-3</v>
      </c>
      <c r="J5526" s="18">
        <f t="shared" si="354"/>
        <v>0.14186172464006191</v>
      </c>
      <c r="K5526" s="139"/>
    </row>
    <row r="5527" spans="1:11">
      <c r="A5527" s="12">
        <f t="shared" si="350"/>
        <v>41517</v>
      </c>
      <c r="B5527" s="8">
        <v>41488</v>
      </c>
      <c r="C5527" s="3">
        <v>16.646000000000001</v>
      </c>
      <c r="D5527" s="143"/>
      <c r="F5527" s="11">
        <f t="shared" si="351"/>
        <v>41517</v>
      </c>
      <c r="G5527" s="7">
        <v>41488</v>
      </c>
      <c r="H5527" s="16">
        <v>41732.980000000003</v>
      </c>
      <c r="I5527" s="17">
        <f t="shared" si="353"/>
        <v>1.095646116132697E-2</v>
      </c>
      <c r="J5527" s="18">
        <f t="shared" si="354"/>
        <v>0.14297542376014608</v>
      </c>
      <c r="K5527" s="139"/>
    </row>
    <row r="5528" spans="1:11">
      <c r="A5528" s="12">
        <f t="shared" si="350"/>
        <v>41517</v>
      </c>
      <c r="B5528" s="8">
        <v>41491</v>
      </c>
      <c r="C5528" s="3">
        <v>15.096</v>
      </c>
      <c r="D5528" s="143"/>
      <c r="F5528" s="11">
        <f t="shared" si="351"/>
        <v>41517</v>
      </c>
      <c r="G5528" s="7">
        <v>41491</v>
      </c>
      <c r="H5528" s="16">
        <v>41687.040000000001</v>
      </c>
      <c r="I5528" s="17">
        <f t="shared" si="353"/>
        <v>-1.1014143761702813E-3</v>
      </c>
      <c r="J5528" s="18">
        <f t="shared" si="354"/>
        <v>0.14299679869819459</v>
      </c>
      <c r="K5528" s="139"/>
    </row>
    <row r="5529" spans="1:11">
      <c r="A5529" s="12">
        <f t="shared" si="350"/>
        <v>41517</v>
      </c>
      <c r="B5529" s="8">
        <v>41492</v>
      </c>
      <c r="C5529" s="3">
        <v>15.451000000000001</v>
      </c>
      <c r="D5529" s="143"/>
      <c r="F5529" s="11">
        <f t="shared" si="351"/>
        <v>41517</v>
      </c>
      <c r="G5529" s="7">
        <v>41492</v>
      </c>
      <c r="H5529" s="16">
        <v>41640.199999999997</v>
      </c>
      <c r="I5529" s="17">
        <f t="shared" si="353"/>
        <v>-1.1242423230028108E-3</v>
      </c>
      <c r="J5529" s="18">
        <f t="shared" si="354"/>
        <v>0.14289717516167461</v>
      </c>
      <c r="K5529" s="139"/>
    </row>
    <row r="5530" spans="1:11">
      <c r="A5530" s="12">
        <f t="shared" si="350"/>
        <v>41517</v>
      </c>
      <c r="B5530" s="8">
        <v>41493</v>
      </c>
      <c r="C5530" s="3">
        <v>17.827999999999999</v>
      </c>
      <c r="D5530" s="143"/>
      <c r="F5530" s="11">
        <f t="shared" si="351"/>
        <v>41517</v>
      </c>
      <c r="G5530" s="7">
        <v>41493</v>
      </c>
      <c r="H5530" s="16">
        <v>40870.910000000003</v>
      </c>
      <c r="I5530" s="17">
        <f t="shared" si="353"/>
        <v>-1.8647483760314734E-2</v>
      </c>
      <c r="J5530" s="18">
        <f t="shared" si="354"/>
        <v>0.14606763554332033</v>
      </c>
      <c r="K5530" s="139"/>
    </row>
    <row r="5531" spans="1:11">
      <c r="A5531" s="12">
        <f t="shared" si="350"/>
        <v>41517</v>
      </c>
      <c r="B5531" s="8">
        <v>41494</v>
      </c>
      <c r="C5531" s="3">
        <v>15.58</v>
      </c>
      <c r="D5531" s="143"/>
      <c r="F5531" s="11">
        <f t="shared" si="351"/>
        <v>41517</v>
      </c>
      <c r="G5531" s="7">
        <v>41494</v>
      </c>
      <c r="H5531" s="16">
        <v>41305.22</v>
      </c>
      <c r="I5531" s="17">
        <f t="shared" si="353"/>
        <v>1.0570321183089319E-2</v>
      </c>
      <c r="J5531" s="18">
        <f t="shared" si="354"/>
        <v>0.14625149654631925</v>
      </c>
      <c r="K5531" s="139"/>
    </row>
    <row r="5532" spans="1:11">
      <c r="A5532" s="12">
        <f t="shared" si="350"/>
        <v>41517</v>
      </c>
      <c r="B5532" s="8">
        <v>41495</v>
      </c>
      <c r="C5532" s="3">
        <v>14.59</v>
      </c>
      <c r="D5532" s="143"/>
      <c r="F5532" s="11">
        <f t="shared" si="351"/>
        <v>41517</v>
      </c>
      <c r="G5532" s="7">
        <v>41495</v>
      </c>
      <c r="H5532" s="16">
        <v>41255.339999999997</v>
      </c>
      <c r="I5532" s="17">
        <f t="shared" si="353"/>
        <v>-1.2083252843475016E-3</v>
      </c>
      <c r="J5532" s="18">
        <f t="shared" si="354"/>
        <v>0.14604281958934931</v>
      </c>
      <c r="K5532" s="139"/>
    </row>
    <row r="5533" spans="1:11">
      <c r="A5533" s="12">
        <f t="shared" si="350"/>
        <v>41517</v>
      </c>
      <c r="B5533" s="8">
        <v>41498</v>
      </c>
      <c r="C5533" s="3">
        <v>14.516</v>
      </c>
      <c r="D5533" s="143"/>
      <c r="F5533" s="11">
        <f t="shared" si="351"/>
        <v>41517</v>
      </c>
      <c r="G5533" s="7">
        <v>41498</v>
      </c>
      <c r="H5533" s="16">
        <v>41690.79</v>
      </c>
      <c r="I5533" s="17">
        <f t="shared" si="353"/>
        <v>1.0499682153882903E-2</v>
      </c>
      <c r="J5533" s="18">
        <f t="shared" si="354"/>
        <v>0.14695347272933137</v>
      </c>
      <c r="K5533" s="139"/>
    </row>
    <row r="5534" spans="1:11">
      <c r="A5534" s="12">
        <f t="shared" si="350"/>
        <v>41517</v>
      </c>
      <c r="B5534" s="8">
        <v>41499</v>
      </c>
      <c r="C5534" s="3">
        <v>15.02</v>
      </c>
      <c r="D5534" s="143"/>
      <c r="F5534" s="11">
        <f t="shared" si="351"/>
        <v>41517</v>
      </c>
      <c r="G5534" s="7">
        <v>41499</v>
      </c>
      <c r="H5534" s="16">
        <v>42091.6</v>
      </c>
      <c r="I5534" s="17">
        <f t="shared" si="353"/>
        <v>9.5679547384584177E-3</v>
      </c>
      <c r="J5534" s="18">
        <f t="shared" si="354"/>
        <v>0.14585153975583251</v>
      </c>
      <c r="K5534" s="139"/>
    </row>
    <row r="5535" spans="1:11">
      <c r="A5535" s="12">
        <f t="shared" si="350"/>
        <v>41517</v>
      </c>
      <c r="B5535" s="8">
        <v>41500</v>
      </c>
      <c r="C5535" s="3">
        <v>14.829000000000001</v>
      </c>
      <c r="D5535" s="143"/>
      <c r="F5535" s="11">
        <f t="shared" si="351"/>
        <v>41517</v>
      </c>
      <c r="G5535" s="7">
        <v>41500</v>
      </c>
      <c r="H5535" s="16">
        <v>42107.59</v>
      </c>
      <c r="I5535" s="17">
        <f t="shared" si="353"/>
        <v>3.7981363460208632E-4</v>
      </c>
      <c r="J5535" s="18">
        <f t="shared" si="354"/>
        <v>0.14580192817931961</v>
      </c>
      <c r="K5535" s="139"/>
    </row>
    <row r="5536" spans="1:11">
      <c r="A5536" s="12">
        <f t="shared" si="350"/>
        <v>41517</v>
      </c>
      <c r="B5536" s="8">
        <v>41501</v>
      </c>
      <c r="C5536" s="3">
        <v>15.169</v>
      </c>
      <c r="D5536" s="143"/>
      <c r="F5536" s="11">
        <f t="shared" si="351"/>
        <v>41517</v>
      </c>
      <c r="G5536" s="7">
        <v>41501</v>
      </c>
      <c r="H5536" s="16">
        <v>42069.07</v>
      </c>
      <c r="I5536" s="17">
        <f t="shared" si="353"/>
        <v>-9.1521813026963382E-4</v>
      </c>
      <c r="J5536" s="18">
        <f t="shared" si="354"/>
        <v>0.14529345063028032</v>
      </c>
      <c r="K5536" s="139"/>
    </row>
    <row r="5537" spans="1:11">
      <c r="A5537" s="12">
        <f t="shared" si="350"/>
        <v>41517</v>
      </c>
      <c r="B5537" s="8">
        <v>41502</v>
      </c>
      <c r="C5537" s="3">
        <v>14.996</v>
      </c>
      <c r="D5537" s="143"/>
      <c r="F5537" s="11">
        <f t="shared" si="351"/>
        <v>41517</v>
      </c>
      <c r="G5537" s="7">
        <v>41502</v>
      </c>
      <c r="H5537" s="16">
        <v>41755.660000000003</v>
      </c>
      <c r="I5537" s="17">
        <f t="shared" si="353"/>
        <v>-7.4777803737891783E-3</v>
      </c>
      <c r="J5537" s="18">
        <f t="shared" si="354"/>
        <v>0.14588434628372129</v>
      </c>
      <c r="K5537" s="139"/>
    </row>
    <row r="5538" spans="1:11">
      <c r="A5538" s="12">
        <f t="shared" si="350"/>
        <v>41517</v>
      </c>
      <c r="B5538" s="8">
        <v>41505</v>
      </c>
      <c r="C5538" s="3">
        <v>14.699</v>
      </c>
      <c r="D5538" s="143"/>
      <c r="F5538" s="11">
        <f t="shared" si="351"/>
        <v>41517</v>
      </c>
      <c r="G5538" s="7">
        <v>41505</v>
      </c>
      <c r="H5538" s="16">
        <v>41913.56</v>
      </c>
      <c r="I5538" s="17">
        <f t="shared" si="353"/>
        <v>3.7743912864003815E-3</v>
      </c>
      <c r="J5538" s="18">
        <f t="shared" si="354"/>
        <v>0.14511275583981426</v>
      </c>
      <c r="K5538" s="139"/>
    </row>
    <row r="5539" spans="1:11">
      <c r="A5539" s="12">
        <f t="shared" si="350"/>
        <v>41517</v>
      </c>
      <c r="B5539" s="8">
        <v>41506</v>
      </c>
      <c r="C5539" s="3">
        <v>17.183</v>
      </c>
      <c r="D5539" s="143"/>
      <c r="F5539" s="11">
        <f t="shared" si="351"/>
        <v>41517</v>
      </c>
      <c r="G5539" s="7">
        <v>41506</v>
      </c>
      <c r="H5539" s="16">
        <v>41677.050000000003</v>
      </c>
      <c r="I5539" s="17">
        <f t="shared" si="353"/>
        <v>-5.658784667883509E-3</v>
      </c>
      <c r="J5539" s="18">
        <f t="shared" si="354"/>
        <v>0.14532552188563816</v>
      </c>
      <c r="K5539" s="139"/>
    </row>
    <row r="5540" spans="1:11">
      <c r="A5540" s="12">
        <f t="shared" si="350"/>
        <v>41517</v>
      </c>
      <c r="B5540" s="8">
        <v>41507</v>
      </c>
      <c r="C5540" s="3">
        <v>16.765000000000001</v>
      </c>
      <c r="D5540" s="143"/>
      <c r="F5540" s="11">
        <f t="shared" si="351"/>
        <v>41517</v>
      </c>
      <c r="G5540" s="7">
        <v>41507</v>
      </c>
      <c r="H5540" s="16">
        <v>41855.360000000001</v>
      </c>
      <c r="I5540" s="17">
        <f t="shared" si="353"/>
        <v>4.2692476089257123E-3</v>
      </c>
      <c r="J5540" s="18">
        <f t="shared" si="354"/>
        <v>0.14441814067643177</v>
      </c>
      <c r="K5540" s="139"/>
    </row>
    <row r="5541" spans="1:11">
      <c r="A5541" s="12">
        <f t="shared" si="350"/>
        <v>41517</v>
      </c>
      <c r="B5541" s="8">
        <v>41508</v>
      </c>
      <c r="C5541" s="3">
        <v>16.865000000000002</v>
      </c>
      <c r="D5541" s="143"/>
      <c r="F5541" s="11">
        <f t="shared" si="351"/>
        <v>41517</v>
      </c>
      <c r="G5541" s="7">
        <v>41508</v>
      </c>
      <c r="H5541" s="16">
        <v>41660.28</v>
      </c>
      <c r="I5541" s="17">
        <f t="shared" si="353"/>
        <v>-4.671708312342965E-3</v>
      </c>
      <c r="J5541" s="18">
        <f t="shared" si="354"/>
        <v>0.14197571147928195</v>
      </c>
      <c r="K5541" s="139"/>
    </row>
    <row r="5542" spans="1:11">
      <c r="A5542" s="12">
        <f t="shared" ref="A5542:A5605" si="355">EOMONTH(B5542,0)</f>
        <v>41517</v>
      </c>
      <c r="B5542" s="8">
        <v>41509</v>
      </c>
      <c r="C5542" s="3">
        <v>15.914</v>
      </c>
      <c r="D5542" s="143"/>
      <c r="F5542" s="11">
        <f t="shared" si="351"/>
        <v>41517</v>
      </c>
      <c r="G5542" s="7">
        <v>41509</v>
      </c>
      <c r="H5542" s="16">
        <v>42060.95</v>
      </c>
      <c r="I5542" s="17">
        <f t="shared" si="353"/>
        <v>9.5715999146538683E-3</v>
      </c>
      <c r="J5542" s="18">
        <f t="shared" si="354"/>
        <v>0.14277799952868064</v>
      </c>
      <c r="K5542" s="139"/>
    </row>
    <row r="5543" spans="1:11">
      <c r="A5543" s="12">
        <f t="shared" si="355"/>
        <v>41517</v>
      </c>
      <c r="B5543" s="8">
        <v>41512</v>
      </c>
      <c r="C5543" s="3">
        <v>14.954000000000001</v>
      </c>
      <c r="D5543" s="143"/>
      <c r="F5543" s="11">
        <f t="shared" si="351"/>
        <v>41517</v>
      </c>
      <c r="G5543" s="7">
        <v>41512</v>
      </c>
      <c r="H5543" s="16">
        <v>42198.7</v>
      </c>
      <c r="I5543" s="17">
        <f t="shared" si="353"/>
        <v>3.2696580799918889E-3</v>
      </c>
      <c r="J5543" s="18">
        <f t="shared" si="354"/>
        <v>0.14243354318964588</v>
      </c>
      <c r="K5543" s="139"/>
    </row>
    <row r="5544" spans="1:11">
      <c r="A5544" s="12">
        <f t="shared" si="355"/>
        <v>41517</v>
      </c>
      <c r="B5544" s="8">
        <v>41513</v>
      </c>
      <c r="C5544" s="3">
        <v>14.827999999999999</v>
      </c>
      <c r="D5544" s="143"/>
      <c r="F5544" s="11">
        <f t="shared" si="351"/>
        <v>41517</v>
      </c>
      <c r="G5544" s="7">
        <v>41513</v>
      </c>
      <c r="H5544" s="16">
        <v>42266.18</v>
      </c>
      <c r="I5544" s="17">
        <f t="shared" si="353"/>
        <v>1.5978241928860087E-3</v>
      </c>
      <c r="J5544" s="18">
        <f t="shared" si="354"/>
        <v>0.14155950278642396</v>
      </c>
      <c r="K5544" s="139"/>
    </row>
    <row r="5545" spans="1:11">
      <c r="A5545" s="12">
        <f t="shared" si="355"/>
        <v>41517</v>
      </c>
      <c r="B5545" s="8">
        <v>41514</v>
      </c>
      <c r="C5545" s="3">
        <v>17.353000000000002</v>
      </c>
      <c r="D5545" s="143"/>
      <c r="F5545" s="11">
        <f t="shared" si="351"/>
        <v>41517</v>
      </c>
      <c r="G5545" s="7">
        <v>41514</v>
      </c>
      <c r="H5545" s="16">
        <v>41828.43</v>
      </c>
      <c r="I5545" s="17">
        <f t="shared" si="353"/>
        <v>-1.0410987194557275E-2</v>
      </c>
      <c r="J5545" s="18">
        <f t="shared" si="354"/>
        <v>0.13989691550057204</v>
      </c>
      <c r="K5545" s="139"/>
    </row>
    <row r="5546" spans="1:11">
      <c r="A5546" s="12">
        <f t="shared" si="355"/>
        <v>41517</v>
      </c>
      <c r="B5546" s="8">
        <v>41515</v>
      </c>
      <c r="C5546" s="3">
        <v>17.201000000000001</v>
      </c>
      <c r="D5546" s="143"/>
      <c r="F5546" s="11">
        <f t="shared" si="351"/>
        <v>41517</v>
      </c>
      <c r="G5546" s="7">
        <v>41515</v>
      </c>
      <c r="H5546" s="16">
        <v>41879.949999999997</v>
      </c>
      <c r="I5546" s="17">
        <f t="shared" si="353"/>
        <v>1.2309402357402754E-3</v>
      </c>
      <c r="J5546" s="18">
        <f t="shared" si="354"/>
        <v>0.13990834918268291</v>
      </c>
      <c r="K5546" s="139"/>
    </row>
    <row r="5547" spans="1:11">
      <c r="A5547" s="12">
        <f t="shared" si="355"/>
        <v>41517</v>
      </c>
      <c r="B5547" s="8">
        <v>41516</v>
      </c>
      <c r="C5547" s="3">
        <v>16.704999999999998</v>
      </c>
      <c r="D5547" s="143"/>
      <c r="F5547" s="11">
        <f t="shared" si="351"/>
        <v>41517</v>
      </c>
      <c r="G5547" s="7">
        <v>41516</v>
      </c>
      <c r="H5547" s="16">
        <v>42233.38</v>
      </c>
      <c r="I5547" s="17">
        <f t="shared" si="353"/>
        <v>8.4037115164225396E-3</v>
      </c>
      <c r="J5547" s="18">
        <f t="shared" si="354"/>
        <v>0.14056990934593386</v>
      </c>
      <c r="K5547" s="139"/>
    </row>
    <row r="5548" spans="1:11">
      <c r="A5548" s="12">
        <f t="shared" si="355"/>
        <v>41547</v>
      </c>
      <c r="B5548" s="8">
        <v>41519</v>
      </c>
      <c r="C5548" s="3">
        <v>15.97</v>
      </c>
      <c r="D5548" s="143"/>
      <c r="F5548" s="11">
        <f t="shared" si="351"/>
        <v>41547</v>
      </c>
      <c r="G5548" s="7">
        <v>41519</v>
      </c>
      <c r="H5548" s="16">
        <v>42792.11</v>
      </c>
      <c r="I5548" s="17">
        <f t="shared" si="353"/>
        <v>1.3142836168835345E-2</v>
      </c>
      <c r="J5548" s="18">
        <f t="shared" si="354"/>
        <v>0.14194414997181742</v>
      </c>
      <c r="K5548" s="139"/>
    </row>
    <row r="5549" spans="1:11">
      <c r="A5549" s="12">
        <f t="shared" si="355"/>
        <v>41547</v>
      </c>
      <c r="B5549" s="8">
        <v>41520</v>
      </c>
      <c r="C5549" s="3">
        <v>16.972999999999999</v>
      </c>
      <c r="D5549" s="143"/>
      <c r="F5549" s="11">
        <f t="shared" si="351"/>
        <v>41547</v>
      </c>
      <c r="G5549" s="7">
        <v>41520</v>
      </c>
      <c r="H5549" s="16">
        <v>42863.13</v>
      </c>
      <c r="I5549" s="17">
        <f t="shared" si="353"/>
        <v>1.6582760441671888E-3</v>
      </c>
      <c r="J5549" s="18">
        <f t="shared" si="354"/>
        <v>0.14041774465062529</v>
      </c>
      <c r="K5549" s="139"/>
    </row>
    <row r="5550" spans="1:11">
      <c r="A5550" s="12">
        <f t="shared" si="355"/>
        <v>41547</v>
      </c>
      <c r="B5550" s="8">
        <v>41521</v>
      </c>
      <c r="C5550" s="3">
        <v>16.628</v>
      </c>
      <c r="D5550" s="143"/>
      <c r="F5550" s="11">
        <f t="shared" si="351"/>
        <v>41547</v>
      </c>
      <c r="G5550" s="7">
        <v>41521</v>
      </c>
      <c r="H5550" s="16">
        <v>42578.31</v>
      </c>
      <c r="I5550" s="17">
        <f t="shared" si="353"/>
        <v>-6.6670471613897147E-3</v>
      </c>
      <c r="J5550" s="18">
        <f t="shared" si="354"/>
        <v>0.14063575901816608</v>
      </c>
      <c r="K5550" s="139"/>
    </row>
    <row r="5551" spans="1:11">
      <c r="A5551" s="12">
        <f t="shared" si="355"/>
        <v>41547</v>
      </c>
      <c r="B5551" s="8">
        <v>41522</v>
      </c>
      <c r="C5551" s="3">
        <v>17.326000000000001</v>
      </c>
      <c r="D5551" s="143"/>
      <c r="F5551" s="11">
        <f t="shared" si="351"/>
        <v>41547</v>
      </c>
      <c r="G5551" s="7">
        <v>41522</v>
      </c>
      <c r="H5551" s="16">
        <v>42446.46</v>
      </c>
      <c r="I5551" s="17">
        <f t="shared" si="353"/>
        <v>-3.1014516284788626E-3</v>
      </c>
      <c r="J5551" s="18">
        <f t="shared" si="354"/>
        <v>0.14023609895599548</v>
      </c>
      <c r="K5551" s="139"/>
    </row>
    <row r="5552" spans="1:11">
      <c r="A5552" s="12">
        <f t="shared" si="355"/>
        <v>41547</v>
      </c>
      <c r="B5552" s="8">
        <v>41523</v>
      </c>
      <c r="C5552" s="3">
        <v>18.149999999999999</v>
      </c>
      <c r="D5552" s="143"/>
      <c r="F5552" s="11">
        <f t="shared" si="351"/>
        <v>41547</v>
      </c>
      <c r="G5552" s="7">
        <v>41523</v>
      </c>
      <c r="H5552" s="16">
        <v>42468.92</v>
      </c>
      <c r="I5552" s="17">
        <f t="shared" si="353"/>
        <v>5.2899723286327696E-4</v>
      </c>
      <c r="J5552" s="18">
        <f t="shared" si="354"/>
        <v>0.14023593011773269</v>
      </c>
      <c r="K5552" s="139"/>
    </row>
    <row r="5553" spans="1:11">
      <c r="A5553" s="12">
        <f t="shared" si="355"/>
        <v>41547</v>
      </c>
      <c r="B5553" s="8">
        <v>41526</v>
      </c>
      <c r="C5553" s="3">
        <v>17.579999999999998</v>
      </c>
      <c r="D5553" s="143"/>
      <c r="F5553" s="11">
        <f t="shared" si="351"/>
        <v>41547</v>
      </c>
      <c r="G5553" s="7">
        <v>41526</v>
      </c>
      <c r="H5553" s="16">
        <v>42824.78</v>
      </c>
      <c r="I5553" s="17">
        <f t="shared" si="353"/>
        <v>8.344392724019099E-3</v>
      </c>
      <c r="J5553" s="18">
        <f t="shared" si="354"/>
        <v>0.14065152072990614</v>
      </c>
      <c r="K5553" s="139"/>
    </row>
    <row r="5554" spans="1:11">
      <c r="A5554" s="12">
        <f t="shared" si="355"/>
        <v>41547</v>
      </c>
      <c r="B5554" s="8">
        <v>41527</v>
      </c>
      <c r="C5554" s="3">
        <v>15.67</v>
      </c>
      <c r="D5554" s="143"/>
      <c r="F5554" s="11">
        <f t="shared" si="351"/>
        <v>41547</v>
      </c>
      <c r="G5554" s="7">
        <v>41527</v>
      </c>
      <c r="H5554" s="16">
        <v>42989.83</v>
      </c>
      <c r="I5554" s="17">
        <f t="shared" si="353"/>
        <v>3.8466690816044741E-3</v>
      </c>
      <c r="J5554" s="18">
        <f t="shared" si="354"/>
        <v>0.1407027397928953</v>
      </c>
      <c r="K5554" s="139"/>
    </row>
    <row r="5555" spans="1:11">
      <c r="A5555" s="12">
        <f t="shared" si="355"/>
        <v>41547</v>
      </c>
      <c r="B5555" s="8">
        <v>41528</v>
      </c>
      <c r="C5555" s="3">
        <v>16.127000000000002</v>
      </c>
      <c r="D5555" s="143"/>
      <c r="F5555" s="11">
        <f t="shared" si="351"/>
        <v>41547</v>
      </c>
      <c r="G5555" s="7">
        <v>41528</v>
      </c>
      <c r="H5555" s="16">
        <v>43267.4</v>
      </c>
      <c r="I5555" s="17">
        <f t="shared" si="353"/>
        <v>6.4358885184173306E-3</v>
      </c>
      <c r="J5555" s="18">
        <f t="shared" si="354"/>
        <v>0.13995718009819089</v>
      </c>
      <c r="K5555" s="139"/>
    </row>
    <row r="5556" spans="1:11">
      <c r="A5556" s="12">
        <f t="shared" si="355"/>
        <v>41547</v>
      </c>
      <c r="B5556" s="8">
        <v>41529</v>
      </c>
      <c r="C5556" s="3">
        <v>15.689</v>
      </c>
      <c r="D5556" s="143"/>
      <c r="F5556" s="11">
        <f t="shared" si="351"/>
        <v>41547</v>
      </c>
      <c r="G5556" s="7">
        <v>41529</v>
      </c>
      <c r="H5556" s="16">
        <v>43337.120000000003</v>
      </c>
      <c r="I5556" s="17">
        <f t="shared" si="353"/>
        <v>1.6100779742573386E-3</v>
      </c>
      <c r="J5556" s="18">
        <f t="shared" si="354"/>
        <v>0.13996578554308681</v>
      </c>
      <c r="K5556" s="139"/>
    </row>
    <row r="5557" spans="1:11">
      <c r="A5557" s="12">
        <f t="shared" si="355"/>
        <v>41547</v>
      </c>
      <c r="B5557" s="8">
        <v>41530</v>
      </c>
      <c r="C5557" s="3">
        <v>15.507</v>
      </c>
      <c r="D5557" s="143"/>
      <c r="F5557" s="11">
        <f t="shared" si="351"/>
        <v>41547</v>
      </c>
      <c r="G5557" s="7">
        <v>41530</v>
      </c>
      <c r="H5557" s="16">
        <v>43145.8</v>
      </c>
      <c r="I5557" s="17">
        <f t="shared" si="353"/>
        <v>-4.4244646712853809E-3</v>
      </c>
      <c r="J5557" s="18">
        <f t="shared" si="354"/>
        <v>0.1401736030328804</v>
      </c>
      <c r="K5557" s="139"/>
    </row>
    <row r="5558" spans="1:11">
      <c r="A5558" s="12">
        <f t="shared" si="355"/>
        <v>41547</v>
      </c>
      <c r="B5558" s="8">
        <v>41533</v>
      </c>
      <c r="C5558" s="3">
        <v>15.329000000000001</v>
      </c>
      <c r="D5558" s="143"/>
      <c r="F5558" s="11">
        <f t="shared" si="351"/>
        <v>41547</v>
      </c>
      <c r="G5558" s="7">
        <v>41533</v>
      </c>
      <c r="H5558" s="16">
        <v>43387.98</v>
      </c>
      <c r="I5558" s="17">
        <f t="shared" si="353"/>
        <v>5.5973663071593495E-3</v>
      </c>
      <c r="J5558" s="18">
        <f t="shared" si="354"/>
        <v>0.14037326814147824</v>
      </c>
      <c r="K5558" s="139"/>
    </row>
    <row r="5559" spans="1:11">
      <c r="A5559" s="12">
        <f t="shared" si="355"/>
        <v>41547</v>
      </c>
      <c r="B5559" s="8">
        <v>41534</v>
      </c>
      <c r="C5559" s="3">
        <v>15.840999999999999</v>
      </c>
      <c r="D5559" s="143"/>
      <c r="F5559" s="11">
        <f t="shared" si="351"/>
        <v>41547</v>
      </c>
      <c r="G5559" s="7">
        <v>41534</v>
      </c>
      <c r="H5559" s="16">
        <v>43416.1</v>
      </c>
      <c r="I5559" s="17">
        <f t="shared" si="353"/>
        <v>6.4789583585601277E-4</v>
      </c>
      <c r="J5559" s="18">
        <f t="shared" si="354"/>
        <v>0.14034387252161329</v>
      </c>
      <c r="K5559" s="139"/>
    </row>
    <row r="5560" spans="1:11">
      <c r="A5560" s="12">
        <f t="shared" si="355"/>
        <v>41547</v>
      </c>
      <c r="B5560" s="8">
        <v>41535</v>
      </c>
      <c r="C5560" s="3">
        <v>16.137999999999998</v>
      </c>
      <c r="D5560" s="143"/>
      <c r="F5560" s="11">
        <f t="shared" si="351"/>
        <v>41547</v>
      </c>
      <c r="G5560" s="7">
        <v>41535</v>
      </c>
      <c r="H5560" s="16">
        <v>43307.35</v>
      </c>
      <c r="I5560" s="17">
        <f t="shared" si="353"/>
        <v>-2.5079734951156626E-3</v>
      </c>
      <c r="J5560" s="18">
        <f t="shared" si="354"/>
        <v>0.14007332283714749</v>
      </c>
      <c r="K5560" s="139"/>
    </row>
    <row r="5561" spans="1:11">
      <c r="A5561" s="12">
        <f t="shared" si="355"/>
        <v>41547</v>
      </c>
      <c r="B5561" s="8">
        <v>41536</v>
      </c>
      <c r="C5561" s="3">
        <v>14.753</v>
      </c>
      <c r="D5561" s="143"/>
      <c r="F5561" s="11">
        <f t="shared" si="351"/>
        <v>41547</v>
      </c>
      <c r="G5561" s="7">
        <v>41536</v>
      </c>
      <c r="H5561" s="16">
        <v>43782.98</v>
      </c>
      <c r="I5561" s="17">
        <f t="shared" si="353"/>
        <v>1.0922790827344884E-2</v>
      </c>
      <c r="J5561" s="18">
        <f t="shared" si="354"/>
        <v>0.14090315359199021</v>
      </c>
      <c r="K5561" s="139"/>
    </row>
    <row r="5562" spans="1:11">
      <c r="A5562" s="12">
        <f t="shared" si="355"/>
        <v>41547</v>
      </c>
      <c r="B5562" s="8">
        <v>41537</v>
      </c>
      <c r="C5562" s="3">
        <v>13.911</v>
      </c>
      <c r="D5562" s="143"/>
      <c r="F5562" s="11">
        <f t="shared" si="351"/>
        <v>41547</v>
      </c>
      <c r="G5562" s="7">
        <v>41537</v>
      </c>
      <c r="H5562" s="16">
        <v>43628.67</v>
      </c>
      <c r="I5562" s="17">
        <f t="shared" si="353"/>
        <v>-3.5306543303134756E-3</v>
      </c>
      <c r="J5562" s="18">
        <f t="shared" si="354"/>
        <v>0.14099829394459143</v>
      </c>
      <c r="K5562" s="139"/>
    </row>
    <row r="5563" spans="1:11">
      <c r="A5563" s="12">
        <f t="shared" si="355"/>
        <v>41547</v>
      </c>
      <c r="B5563" s="8">
        <v>41540</v>
      </c>
      <c r="C5563" s="3">
        <v>14.397</v>
      </c>
      <c r="D5563" s="143"/>
      <c r="F5563" s="11">
        <f t="shared" si="351"/>
        <v>41547</v>
      </c>
      <c r="G5563" s="7">
        <v>41540</v>
      </c>
      <c r="H5563" s="16">
        <v>43436.49</v>
      </c>
      <c r="I5563" s="17">
        <f t="shared" si="353"/>
        <v>-4.4146318025675424E-3</v>
      </c>
      <c r="J5563" s="18">
        <f t="shared" si="354"/>
        <v>0.14095819516680347</v>
      </c>
      <c r="K5563" s="139"/>
    </row>
    <row r="5564" spans="1:11">
      <c r="A5564" s="12">
        <f t="shared" si="355"/>
        <v>41547</v>
      </c>
      <c r="B5564" s="8">
        <v>41541</v>
      </c>
      <c r="C5564" s="3">
        <v>14.523</v>
      </c>
      <c r="D5564" s="143"/>
      <c r="F5564" s="11">
        <f t="shared" si="351"/>
        <v>41547</v>
      </c>
      <c r="G5564" s="7">
        <v>41541</v>
      </c>
      <c r="H5564" s="16">
        <v>43285</v>
      </c>
      <c r="I5564" s="17">
        <f t="shared" si="353"/>
        <v>-3.4937165883852884E-3</v>
      </c>
      <c r="J5564" s="18">
        <f t="shared" si="354"/>
        <v>0.14075549356990774</v>
      </c>
      <c r="K5564" s="139"/>
    </row>
    <row r="5565" spans="1:11">
      <c r="A5565" s="12">
        <f t="shared" si="355"/>
        <v>41547</v>
      </c>
      <c r="B5565" s="8">
        <v>41542</v>
      </c>
      <c r="C5565" s="3">
        <v>15.413</v>
      </c>
      <c r="D5565" s="143"/>
      <c r="F5565" s="11">
        <f t="shared" si="351"/>
        <v>41547</v>
      </c>
      <c r="G5565" s="7">
        <v>41542</v>
      </c>
      <c r="H5565" s="16">
        <v>43632.47</v>
      </c>
      <c r="I5565" s="17">
        <f t="shared" si="353"/>
        <v>7.9954432880033621E-3</v>
      </c>
      <c r="J5565" s="18">
        <f t="shared" si="354"/>
        <v>0.14123177673474827</v>
      </c>
      <c r="K5565" s="139"/>
    </row>
    <row r="5566" spans="1:11">
      <c r="A5566" s="12">
        <f t="shared" si="355"/>
        <v>41547</v>
      </c>
      <c r="B5566" s="8">
        <v>41543</v>
      </c>
      <c r="C5566" s="3">
        <v>13.776</v>
      </c>
      <c r="D5566" s="143"/>
      <c r="F5566" s="11">
        <f t="shared" si="351"/>
        <v>41547</v>
      </c>
      <c r="G5566" s="7">
        <v>41543</v>
      </c>
      <c r="H5566" s="16">
        <v>43782.59</v>
      </c>
      <c r="I5566" s="17">
        <f t="shared" si="353"/>
        <v>3.4346518226574161E-3</v>
      </c>
      <c r="J5566" s="18">
        <f t="shared" si="354"/>
        <v>0.13699128429659735</v>
      </c>
      <c r="K5566" s="139"/>
    </row>
    <row r="5567" spans="1:11">
      <c r="A5567" s="12">
        <f t="shared" si="355"/>
        <v>41547</v>
      </c>
      <c r="B5567" s="8">
        <v>41544</v>
      </c>
      <c r="C5567" s="3">
        <v>14.231999999999999</v>
      </c>
      <c r="D5567" s="143"/>
      <c r="F5567" s="11">
        <f t="shared" si="351"/>
        <v>41547</v>
      </c>
      <c r="G5567" s="7">
        <v>41544</v>
      </c>
      <c r="H5567" s="16">
        <v>43889.83</v>
      </c>
      <c r="I5567" s="17">
        <f t="shared" si="353"/>
        <v>2.446380594580775E-3</v>
      </c>
      <c r="J5567" s="18">
        <f t="shared" si="354"/>
        <v>0.13414639416570168</v>
      </c>
      <c r="K5567" s="139"/>
    </row>
    <row r="5568" spans="1:11">
      <c r="A5568" s="12">
        <f t="shared" si="355"/>
        <v>41547</v>
      </c>
      <c r="B5568" s="8">
        <v>41547</v>
      </c>
      <c r="C5568" s="3">
        <v>16.077999999999999</v>
      </c>
      <c r="D5568" s="143"/>
      <c r="F5568" s="11">
        <f t="shared" si="351"/>
        <v>41547</v>
      </c>
      <c r="G5568" s="7">
        <v>41547</v>
      </c>
      <c r="H5568" s="16">
        <v>43161.87</v>
      </c>
      <c r="I5568" s="17">
        <f t="shared" si="353"/>
        <v>-1.672516376686576E-2</v>
      </c>
      <c r="J5568" s="18">
        <f t="shared" si="354"/>
        <v>0.13704741432383447</v>
      </c>
      <c r="K5568" s="139"/>
    </row>
    <row r="5569" spans="1:11">
      <c r="A5569" s="12">
        <f t="shared" si="355"/>
        <v>41578</v>
      </c>
      <c r="B5569" s="8">
        <v>41548</v>
      </c>
      <c r="C5569" s="3">
        <v>17.173999999999999</v>
      </c>
      <c r="D5569" s="143"/>
      <c r="F5569" s="11">
        <f t="shared" si="351"/>
        <v>41578</v>
      </c>
      <c r="G5569" s="7">
        <v>41548</v>
      </c>
      <c r="H5569" s="16">
        <v>43059.98</v>
      </c>
      <c r="I5569" s="17">
        <f t="shared" si="353"/>
        <v>-2.3634391381875991E-3</v>
      </c>
      <c r="J5569" s="18">
        <f t="shared" si="354"/>
        <v>0.13712352326611102</v>
      </c>
      <c r="K5569" s="139"/>
    </row>
    <row r="5570" spans="1:11">
      <c r="A5570" s="12">
        <f t="shared" si="355"/>
        <v>41578</v>
      </c>
      <c r="B5570" s="8">
        <v>41549</v>
      </c>
      <c r="C5570" s="3">
        <v>15.787000000000001</v>
      </c>
      <c r="D5570" s="143"/>
      <c r="F5570" s="11">
        <f t="shared" si="351"/>
        <v>41578</v>
      </c>
      <c r="G5570" s="7">
        <v>41549</v>
      </c>
      <c r="H5570" s="16">
        <v>43131.4</v>
      </c>
      <c r="I5570" s="17">
        <f t="shared" si="353"/>
        <v>1.6572426696490341E-3</v>
      </c>
      <c r="J5570" s="18">
        <f t="shared" si="354"/>
        <v>0.13713251841183427</v>
      </c>
      <c r="K5570" s="139"/>
    </row>
    <row r="5571" spans="1:11">
      <c r="A5571" s="12">
        <f t="shared" si="355"/>
        <v>41578</v>
      </c>
      <c r="B5571" s="8">
        <v>41550</v>
      </c>
      <c r="C5571" s="3">
        <v>15.6</v>
      </c>
      <c r="D5571" s="143"/>
      <c r="F5571" s="11">
        <f t="shared" ref="F5571:F5634" si="356">EOMONTH(G5571,0)</f>
        <v>41578</v>
      </c>
      <c r="G5571" s="7">
        <v>41550</v>
      </c>
      <c r="H5571" s="16">
        <v>43295.11</v>
      </c>
      <c r="I5571" s="17">
        <f t="shared" si="353"/>
        <v>3.7884254680513162E-3</v>
      </c>
      <c r="J5571" s="18">
        <f t="shared" si="354"/>
        <v>0.13658688906301614</v>
      </c>
      <c r="K5571" s="139"/>
    </row>
    <row r="5572" spans="1:11">
      <c r="A5572" s="12">
        <f t="shared" si="355"/>
        <v>41578</v>
      </c>
      <c r="B5572" s="8">
        <v>41551</v>
      </c>
      <c r="C5572" s="3">
        <v>15.991</v>
      </c>
      <c r="D5572" s="143"/>
      <c r="F5572" s="11">
        <f t="shared" si="356"/>
        <v>41578</v>
      </c>
      <c r="G5572" s="7">
        <v>41551</v>
      </c>
      <c r="H5572" s="16">
        <v>43074.58</v>
      </c>
      <c r="I5572" s="17">
        <f t="shared" si="353"/>
        <v>-5.1066636744554385E-3</v>
      </c>
      <c r="J5572" s="18">
        <f t="shared" si="354"/>
        <v>0.13692133518679631</v>
      </c>
      <c r="K5572" s="139"/>
    </row>
    <row r="5573" spans="1:11">
      <c r="A5573" s="12">
        <f t="shared" si="355"/>
        <v>41578</v>
      </c>
      <c r="B5573" s="8">
        <v>41554</v>
      </c>
      <c r="C5573" s="3">
        <v>17.292999999999999</v>
      </c>
      <c r="D5573" s="143"/>
      <c r="F5573" s="11">
        <f t="shared" si="356"/>
        <v>41578</v>
      </c>
      <c r="G5573" s="7">
        <v>41554</v>
      </c>
      <c r="H5573" s="16">
        <v>42685.67</v>
      </c>
      <c r="I5573" s="17">
        <f t="shared" si="353"/>
        <v>-9.0697652116259464E-3</v>
      </c>
      <c r="J5573" s="18">
        <f t="shared" si="354"/>
        <v>0.13718241520011923</v>
      </c>
      <c r="K5573" s="139"/>
    </row>
    <row r="5574" spans="1:11">
      <c r="A5574" s="12">
        <f t="shared" si="355"/>
        <v>41578</v>
      </c>
      <c r="B5574" s="8">
        <v>41555</v>
      </c>
      <c r="C5574" s="3">
        <v>18.324999999999999</v>
      </c>
      <c r="D5574" s="143"/>
      <c r="F5574" s="11">
        <f t="shared" si="356"/>
        <v>41578</v>
      </c>
      <c r="G5574" s="7">
        <v>41555</v>
      </c>
      <c r="H5574" s="16">
        <v>42592.25</v>
      </c>
      <c r="I5574" s="17">
        <f t="shared" si="353"/>
        <v>-2.1909548771874799E-3</v>
      </c>
      <c r="J5574" s="18">
        <f t="shared" si="354"/>
        <v>0.13723857016695182</v>
      </c>
      <c r="K5574" s="139"/>
    </row>
    <row r="5575" spans="1:11">
      <c r="A5575" s="12">
        <f t="shared" si="355"/>
        <v>41578</v>
      </c>
      <c r="B5575" s="8">
        <v>41556</v>
      </c>
      <c r="C5575" s="3">
        <v>18.327000000000002</v>
      </c>
      <c r="D5575" s="143"/>
      <c r="F5575" s="11">
        <f t="shared" si="356"/>
        <v>41578</v>
      </c>
      <c r="G5575" s="7">
        <v>41556</v>
      </c>
      <c r="H5575" s="16">
        <v>42619.95</v>
      </c>
      <c r="I5575" s="17">
        <f t="shared" si="353"/>
        <v>6.5014166928424231E-4</v>
      </c>
      <c r="J5575" s="18">
        <f t="shared" si="354"/>
        <v>0.13510289754318175</v>
      </c>
      <c r="K5575" s="139"/>
    </row>
    <row r="5576" spans="1:11">
      <c r="A5576" s="12">
        <f t="shared" si="355"/>
        <v>41578</v>
      </c>
      <c r="B5576" s="8">
        <v>41557</v>
      </c>
      <c r="C5576" s="3">
        <v>18.327000000000002</v>
      </c>
      <c r="D5576" s="143"/>
      <c r="F5576" s="11">
        <f t="shared" si="356"/>
        <v>41578</v>
      </c>
      <c r="G5576" s="7">
        <v>41557</v>
      </c>
      <c r="H5576" s="16">
        <v>42571.59</v>
      </c>
      <c r="I5576" s="17">
        <f t="shared" ref="I5576:I5595" si="357">IF(AND(ISNUMBER(H5575),ISNUMBER(H5576)),LN(H5576/H5575)," ")</f>
        <v>-1.1353241224307971E-3</v>
      </c>
      <c r="J5576" s="18">
        <f t="shared" ref="J5576:J5595" si="358">IF(ISNUMBER(I5576),STDEV(I5487:I5576)*SQRT(252),"")</f>
        <v>0.13360748251216775</v>
      </c>
      <c r="K5576" s="139"/>
    </row>
    <row r="5577" spans="1:11">
      <c r="A5577" s="12">
        <f t="shared" si="355"/>
        <v>41578</v>
      </c>
      <c r="B5577" s="8">
        <v>41558</v>
      </c>
      <c r="C5577" s="3">
        <v>15.343999999999999</v>
      </c>
      <c r="D5577" s="143"/>
      <c r="F5577" s="11">
        <f t="shared" si="356"/>
        <v>41578</v>
      </c>
      <c r="G5577" s="7">
        <v>41558</v>
      </c>
      <c r="H5577" s="16">
        <v>43264.09</v>
      </c>
      <c r="I5577" s="17">
        <f t="shared" si="357"/>
        <v>1.6135831280604092E-2</v>
      </c>
      <c r="J5577" s="18">
        <f t="shared" si="358"/>
        <v>0.1348738507628231</v>
      </c>
      <c r="K5577" s="139"/>
    </row>
    <row r="5578" spans="1:11">
      <c r="A5578" s="12">
        <f t="shared" si="355"/>
        <v>41578</v>
      </c>
      <c r="B5578" s="8">
        <v>41561</v>
      </c>
      <c r="C5578" s="3">
        <v>17.661999999999999</v>
      </c>
      <c r="D5578" s="143"/>
      <c r="F5578" s="11">
        <f t="shared" si="356"/>
        <v>41578</v>
      </c>
      <c r="G5578" s="7">
        <v>41561</v>
      </c>
      <c r="H5578" s="16">
        <v>43075.09</v>
      </c>
      <c r="I5578" s="17">
        <f t="shared" si="357"/>
        <v>-4.3780888790137199E-3</v>
      </c>
      <c r="J5578" s="18">
        <f t="shared" si="358"/>
        <v>0.13518987961412995</v>
      </c>
      <c r="K5578" s="139"/>
    </row>
    <row r="5579" spans="1:11">
      <c r="A5579" s="12">
        <f t="shared" si="355"/>
        <v>41578</v>
      </c>
      <c r="B5579" s="8">
        <v>41562</v>
      </c>
      <c r="C5579" s="3">
        <v>15.685</v>
      </c>
      <c r="D5579" s="143"/>
      <c r="F5579" s="11">
        <f t="shared" si="356"/>
        <v>41578</v>
      </c>
      <c r="G5579" s="7">
        <v>41562</v>
      </c>
      <c r="H5579" s="16">
        <v>43498.239999999998</v>
      </c>
      <c r="I5579" s="17">
        <f t="shared" si="357"/>
        <v>9.7756057152041664E-3</v>
      </c>
      <c r="J5579" s="18">
        <f t="shared" si="358"/>
        <v>0.1358628915948564</v>
      </c>
      <c r="K5579" s="139"/>
    </row>
    <row r="5580" spans="1:11">
      <c r="A5580" s="12">
        <f t="shared" si="355"/>
        <v>41578</v>
      </c>
      <c r="B5580" s="8">
        <v>41563</v>
      </c>
      <c r="C5580" s="3">
        <v>15.916</v>
      </c>
      <c r="D5580" s="143"/>
      <c r="F5580" s="11">
        <f t="shared" si="356"/>
        <v>41578</v>
      </c>
      <c r="G5580" s="7">
        <v>41563</v>
      </c>
      <c r="H5580" s="16">
        <v>43530.34</v>
      </c>
      <c r="I5580" s="17">
        <f t="shared" si="357"/>
        <v>7.3768873295848548E-4</v>
      </c>
      <c r="J5580" s="18">
        <f t="shared" si="358"/>
        <v>0.1351530866892911</v>
      </c>
      <c r="K5580" s="139"/>
    </row>
    <row r="5581" spans="1:11">
      <c r="A5581" s="12">
        <f t="shared" si="355"/>
        <v>41578</v>
      </c>
      <c r="B5581" s="8">
        <v>41564</v>
      </c>
      <c r="C5581" s="3">
        <v>14.244999999999999</v>
      </c>
      <c r="D5581" s="143"/>
      <c r="F5581" s="11">
        <f t="shared" si="356"/>
        <v>41578</v>
      </c>
      <c r="G5581" s="7">
        <v>41564</v>
      </c>
      <c r="H5581" s="16">
        <v>43696.36</v>
      </c>
      <c r="I5581" s="17">
        <f t="shared" si="357"/>
        <v>3.806637198835647E-3</v>
      </c>
      <c r="J5581" s="18">
        <f t="shared" si="358"/>
        <v>0.13462227732115156</v>
      </c>
      <c r="K5581" s="139"/>
    </row>
    <row r="5582" spans="1:11">
      <c r="A5582" s="12">
        <f t="shared" si="355"/>
        <v>41578</v>
      </c>
      <c r="B5582" s="8">
        <v>41565</v>
      </c>
      <c r="C5582" s="3">
        <v>14.349</v>
      </c>
      <c r="D5582" s="143"/>
      <c r="F5582" s="11">
        <f t="shared" si="356"/>
        <v>41578</v>
      </c>
      <c r="G5582" s="7">
        <v>41565</v>
      </c>
      <c r="H5582" s="16">
        <v>44014.66</v>
      </c>
      <c r="I5582" s="17">
        <f t="shared" si="357"/>
        <v>7.2579568059076656E-3</v>
      </c>
      <c r="J5582" s="18">
        <f t="shared" si="358"/>
        <v>0.13123387041367951</v>
      </c>
      <c r="K5582" s="139"/>
    </row>
    <row r="5583" spans="1:11">
      <c r="A5583" s="12">
        <f t="shared" si="355"/>
        <v>41578</v>
      </c>
      <c r="B5583" s="8">
        <v>41568</v>
      </c>
      <c r="C5583" s="3">
        <v>13.286</v>
      </c>
      <c r="D5583" s="143"/>
      <c r="F5583" s="11">
        <f t="shared" si="356"/>
        <v>41578</v>
      </c>
      <c r="G5583" s="7">
        <v>41568</v>
      </c>
      <c r="H5583" s="16">
        <v>44265.3</v>
      </c>
      <c r="I5583" s="17">
        <f t="shared" si="357"/>
        <v>5.6783141599450583E-3</v>
      </c>
      <c r="J5583" s="18">
        <f t="shared" si="358"/>
        <v>0.13106644111992025</v>
      </c>
      <c r="K5583" s="139"/>
    </row>
    <row r="5584" spans="1:11">
      <c r="A5584" s="12">
        <f t="shared" si="355"/>
        <v>41578</v>
      </c>
      <c r="B5584" s="8">
        <v>41569</v>
      </c>
      <c r="C5584" s="3">
        <v>13.295</v>
      </c>
      <c r="D5584" s="143"/>
      <c r="F5584" s="11">
        <f t="shared" si="356"/>
        <v>41578</v>
      </c>
      <c r="G5584" s="7">
        <v>41569</v>
      </c>
      <c r="H5584" s="16">
        <v>44440.07</v>
      </c>
      <c r="I5584" s="17">
        <f t="shared" si="357"/>
        <v>3.9404655240525563E-3</v>
      </c>
      <c r="J5584" s="18">
        <f t="shared" si="358"/>
        <v>0.13098604494282184</v>
      </c>
      <c r="K5584" s="139"/>
    </row>
    <row r="5585" spans="1:11">
      <c r="A5585" s="12">
        <f t="shared" si="355"/>
        <v>41578</v>
      </c>
      <c r="B5585" s="8">
        <v>41570</v>
      </c>
      <c r="C5585" s="3">
        <v>14.465</v>
      </c>
      <c r="D5585" s="143"/>
      <c r="F5585" s="11">
        <f t="shared" si="356"/>
        <v>41578</v>
      </c>
      <c r="G5585" s="7">
        <v>41570</v>
      </c>
      <c r="H5585" s="16">
        <v>44303.07</v>
      </c>
      <c r="I5585" s="17">
        <f t="shared" si="357"/>
        <v>-3.0875650520305223E-3</v>
      </c>
      <c r="J5585" s="18">
        <f t="shared" si="358"/>
        <v>0.13044303305966523</v>
      </c>
      <c r="K5585" s="139"/>
    </row>
    <row r="5586" spans="1:11">
      <c r="A5586" s="12">
        <f t="shared" si="355"/>
        <v>41578</v>
      </c>
      <c r="B5586" s="8">
        <v>41571</v>
      </c>
      <c r="C5586" s="3">
        <v>13.925000000000001</v>
      </c>
      <c r="D5586" s="143"/>
      <c r="F5586" s="11">
        <f t="shared" si="356"/>
        <v>41578</v>
      </c>
      <c r="G5586" s="7">
        <v>41571</v>
      </c>
      <c r="H5586" s="16">
        <v>44437.93</v>
      </c>
      <c r="I5586" s="17">
        <f t="shared" si="357"/>
        <v>3.0394091529237135E-3</v>
      </c>
      <c r="J5586" s="18">
        <f t="shared" si="358"/>
        <v>0.12468945158664116</v>
      </c>
      <c r="K5586" s="139"/>
    </row>
    <row r="5587" spans="1:11">
      <c r="A5587" s="12">
        <f t="shared" si="355"/>
        <v>41578</v>
      </c>
      <c r="B5587" s="8">
        <v>41572</v>
      </c>
      <c r="C5587" s="3">
        <v>12.776</v>
      </c>
      <c r="D5587" s="143"/>
      <c r="F5587" s="11">
        <f t="shared" si="356"/>
        <v>41578</v>
      </c>
      <c r="G5587" s="7">
        <v>41572</v>
      </c>
      <c r="H5587" s="16">
        <v>44553.25</v>
      </c>
      <c r="I5587" s="17">
        <f t="shared" si="357"/>
        <v>2.5917189669905543E-3</v>
      </c>
      <c r="J5587" s="18">
        <f t="shared" si="358"/>
        <v>0.12434013462994425</v>
      </c>
      <c r="K5587" s="139"/>
    </row>
    <row r="5588" spans="1:11">
      <c r="A5588" s="12">
        <f t="shared" si="355"/>
        <v>41578</v>
      </c>
      <c r="B5588" s="8">
        <v>41575</v>
      </c>
      <c r="C5588" s="3">
        <v>13.262</v>
      </c>
      <c r="D5588" s="143"/>
      <c r="F5588" s="11">
        <f t="shared" si="356"/>
        <v>41578</v>
      </c>
      <c r="G5588" s="7">
        <v>41575</v>
      </c>
      <c r="H5588" s="16">
        <v>45008.54</v>
      </c>
      <c r="I5588" s="17">
        <f t="shared" si="357"/>
        <v>1.0167146546985101E-2</v>
      </c>
      <c r="J5588" s="18">
        <f t="shared" si="358"/>
        <v>0.12265490276905074</v>
      </c>
      <c r="K5588" s="139"/>
    </row>
    <row r="5589" spans="1:11">
      <c r="A5589" s="12">
        <f t="shared" si="355"/>
        <v>41578</v>
      </c>
      <c r="B5589" s="8">
        <v>41576</v>
      </c>
      <c r="C5589" s="3">
        <v>13.356999999999999</v>
      </c>
      <c r="D5589" s="143"/>
      <c r="F5589" s="11">
        <f t="shared" si="356"/>
        <v>41578</v>
      </c>
      <c r="G5589" s="7">
        <v>41576</v>
      </c>
      <c r="H5589" s="16">
        <v>44794.46</v>
      </c>
      <c r="I5589" s="17">
        <f t="shared" si="357"/>
        <v>-4.7677784825358753E-3</v>
      </c>
      <c r="J5589" s="18">
        <f t="shared" si="358"/>
        <v>0.12290753492937161</v>
      </c>
      <c r="K5589" s="139"/>
    </row>
    <row r="5590" spans="1:11">
      <c r="A5590" s="12">
        <f t="shared" si="355"/>
        <v>41578</v>
      </c>
      <c r="B5590" s="8">
        <v>41577</v>
      </c>
      <c r="C5590" s="3">
        <v>14.239000000000001</v>
      </c>
      <c r="D5590" s="143"/>
      <c r="F5590" s="11">
        <f t="shared" si="356"/>
        <v>41578</v>
      </c>
      <c r="G5590" s="7">
        <v>41577</v>
      </c>
      <c r="H5590" s="16">
        <v>44922.23</v>
      </c>
      <c r="I5590" s="17">
        <f t="shared" si="357"/>
        <v>2.848301389212108E-3</v>
      </c>
      <c r="J5590" s="18">
        <f t="shared" si="358"/>
        <v>0.12053531518218756</v>
      </c>
      <c r="K5590" s="139"/>
    </row>
    <row r="5591" spans="1:11">
      <c r="A5591" s="12">
        <f t="shared" si="355"/>
        <v>41578</v>
      </c>
      <c r="B5591" s="8">
        <v>41578</v>
      </c>
      <c r="C5591" s="3">
        <v>14.192</v>
      </c>
      <c r="D5591" s="143"/>
      <c r="F5591" s="11">
        <f t="shared" si="356"/>
        <v>41578</v>
      </c>
      <c r="G5591" s="7">
        <v>41578</v>
      </c>
      <c r="H5591" s="16">
        <v>44874.92</v>
      </c>
      <c r="I5591" s="17">
        <f t="shared" si="357"/>
        <v>-1.0537083722003729E-3</v>
      </c>
      <c r="J5591" s="18">
        <f t="shared" si="358"/>
        <v>0.11788913350251619</v>
      </c>
      <c r="K5591" s="139"/>
    </row>
    <row r="5592" spans="1:11">
      <c r="A5592" s="12">
        <f t="shared" si="355"/>
        <v>41608</v>
      </c>
      <c r="B5592" s="8">
        <v>41579</v>
      </c>
      <c r="C5592" s="3">
        <v>14.182</v>
      </c>
      <c r="D5592" s="143"/>
      <c r="F5592" s="11">
        <f t="shared" si="356"/>
        <v>41608</v>
      </c>
      <c r="G5592" s="7">
        <v>41579</v>
      </c>
      <c r="H5592" s="16">
        <v>44757.38</v>
      </c>
      <c r="I5592" s="17">
        <f t="shared" si="357"/>
        <v>-2.6227167522489252E-3</v>
      </c>
      <c r="J5592" s="18">
        <f t="shared" si="358"/>
        <v>0.11796905366256236</v>
      </c>
      <c r="K5592" s="139"/>
    </row>
    <row r="5593" spans="1:11">
      <c r="A5593" s="12">
        <f t="shared" si="355"/>
        <v>41608</v>
      </c>
      <c r="B5593" s="8">
        <v>41582</v>
      </c>
      <c r="C5593" s="3">
        <v>13.473000000000001</v>
      </c>
      <c r="D5593" s="143"/>
      <c r="F5593" s="11">
        <f t="shared" si="356"/>
        <v>41608</v>
      </c>
      <c r="G5593" s="7">
        <v>41582</v>
      </c>
      <c r="H5593" s="16">
        <v>44586.07</v>
      </c>
      <c r="I5593" s="17">
        <f t="shared" si="357"/>
        <v>-3.8348689230936896E-3</v>
      </c>
      <c r="J5593" s="18">
        <f t="shared" si="358"/>
        <v>0.11294036741353276</v>
      </c>
      <c r="K5593" s="139"/>
    </row>
    <row r="5594" spans="1:11">
      <c r="A5594" s="12">
        <f t="shared" si="355"/>
        <v>41608</v>
      </c>
      <c r="B5594" s="8">
        <v>41583</v>
      </c>
      <c r="C5594" s="3">
        <v>13.318</v>
      </c>
      <c r="D5594" s="143"/>
      <c r="F5594" s="11">
        <f t="shared" si="356"/>
        <v>41608</v>
      </c>
      <c r="G5594" s="7">
        <v>41583</v>
      </c>
      <c r="H5594" s="16">
        <v>44928.74</v>
      </c>
      <c r="I5594" s="17">
        <f t="shared" si="357"/>
        <v>7.6562006637183417E-3</v>
      </c>
      <c r="J5594" s="18">
        <f t="shared" si="358"/>
        <v>0.10571616060919752</v>
      </c>
      <c r="K5594" s="139"/>
    </row>
    <row r="5595" spans="1:11">
      <c r="A5595" s="12">
        <f t="shared" si="355"/>
        <v>41608</v>
      </c>
      <c r="B5595" s="8">
        <v>41584</v>
      </c>
      <c r="C5595" s="3">
        <v>13.391</v>
      </c>
      <c r="D5595" s="143"/>
      <c r="F5595" s="11">
        <f t="shared" si="356"/>
        <v>41608</v>
      </c>
      <c r="G5595" s="7">
        <v>41584</v>
      </c>
      <c r="H5595" s="16">
        <v>44943.98</v>
      </c>
      <c r="I5595" s="17">
        <f t="shared" si="357"/>
        <v>3.3914629814428348E-4</v>
      </c>
      <c r="J5595" s="18">
        <f t="shared" si="358"/>
        <v>0.10000783079245129</v>
      </c>
      <c r="K5595" s="139"/>
    </row>
    <row r="5596" spans="1:11">
      <c r="A5596" s="12">
        <f t="shared" si="355"/>
        <v>41608</v>
      </c>
      <c r="B5596" s="8">
        <v>41585</v>
      </c>
      <c r="C5596" s="3">
        <v>13.217000000000001</v>
      </c>
      <c r="D5596" s="143"/>
      <c r="F5596" s="11">
        <f t="shared" si="356"/>
        <v>41608</v>
      </c>
      <c r="G5596" s="7">
        <v>41585</v>
      </c>
      <c r="H5596" s="16">
        <v>45014.14</v>
      </c>
      <c r="I5596" s="17">
        <f t="shared" ref="I5596:I5614" si="359">IF(AND(ISNUMBER(H5595),ISNUMBER(H5596)),LN(H5596/H5595)," ")</f>
        <v>1.5598372715098553E-3</v>
      </c>
      <c r="J5596" s="18">
        <f t="shared" ref="J5596:J5614" si="360">IF(ISNUMBER(I5596),STDEV(I5507:I5596)*SQRT(252),"")</f>
        <v>9.8848625929764178E-2</v>
      </c>
      <c r="K5596" s="139"/>
    </row>
    <row r="5597" spans="1:11">
      <c r="A5597" s="12">
        <f t="shared" si="355"/>
        <v>41608</v>
      </c>
      <c r="B5597" s="8">
        <v>41586</v>
      </c>
      <c r="C5597" s="3">
        <v>13.496</v>
      </c>
      <c r="D5597" s="143"/>
      <c r="F5597" s="11">
        <f t="shared" si="356"/>
        <v>41608</v>
      </c>
      <c r="G5597" s="7">
        <v>41586</v>
      </c>
      <c r="H5597" s="16">
        <v>44927.32</v>
      </c>
      <c r="I5597" s="17">
        <f t="shared" si="359"/>
        <v>-1.9305896739083628E-3</v>
      </c>
      <c r="J5597" s="18">
        <f t="shared" si="360"/>
        <v>9.8014593805157771E-2</v>
      </c>
      <c r="K5597" s="139"/>
    </row>
    <row r="5598" spans="1:11">
      <c r="A5598" s="12">
        <f t="shared" si="355"/>
        <v>41608</v>
      </c>
      <c r="B5598" s="8">
        <v>41589</v>
      </c>
      <c r="C5598" s="3">
        <v>14.515000000000001</v>
      </c>
      <c r="D5598" s="143"/>
      <c r="F5598" s="11">
        <f t="shared" si="356"/>
        <v>41608</v>
      </c>
      <c r="G5598" s="7">
        <v>41589</v>
      </c>
      <c r="H5598" s="16">
        <v>44826.42</v>
      </c>
      <c r="I5598" s="17">
        <f t="shared" si="359"/>
        <v>-2.2483752210377076E-3</v>
      </c>
      <c r="J5598" s="18">
        <f t="shared" si="360"/>
        <v>9.7248460005087078E-2</v>
      </c>
      <c r="K5598" s="139"/>
    </row>
    <row r="5599" spans="1:11">
      <c r="A5599" s="12">
        <f t="shared" si="355"/>
        <v>41608</v>
      </c>
      <c r="B5599" s="8">
        <v>41590</v>
      </c>
      <c r="C5599" s="3">
        <v>15.18</v>
      </c>
      <c r="D5599" s="143"/>
      <c r="F5599" s="11">
        <f t="shared" si="356"/>
        <v>41608</v>
      </c>
      <c r="G5599" s="7">
        <v>41590</v>
      </c>
      <c r="H5599" s="16">
        <v>44876.94</v>
      </c>
      <c r="I5599" s="17">
        <f t="shared" si="359"/>
        <v>1.1263793316405551E-3</v>
      </c>
      <c r="J5599" s="18">
        <f t="shared" si="360"/>
        <v>9.4599170756422865E-2</v>
      </c>
      <c r="K5599" s="139"/>
    </row>
    <row r="5600" spans="1:11">
      <c r="A5600" s="12">
        <f t="shared" si="355"/>
        <v>41608</v>
      </c>
      <c r="B5600" s="8">
        <v>41591</v>
      </c>
      <c r="C5600" s="3">
        <v>15.718</v>
      </c>
      <c r="D5600" s="143"/>
      <c r="F5600" s="11">
        <f t="shared" si="356"/>
        <v>41608</v>
      </c>
      <c r="G5600" s="7">
        <v>41591</v>
      </c>
      <c r="H5600" s="16">
        <v>44262.59</v>
      </c>
      <c r="I5600" s="17">
        <f t="shared" si="359"/>
        <v>-1.378422631189867E-2</v>
      </c>
      <c r="J5600" s="18">
        <f t="shared" si="360"/>
        <v>9.7796041667023784E-2</v>
      </c>
      <c r="K5600" s="139"/>
    </row>
    <row r="5601" spans="1:11">
      <c r="A5601" s="12">
        <f t="shared" si="355"/>
        <v>41608</v>
      </c>
      <c r="B5601" s="8">
        <v>41592</v>
      </c>
      <c r="C5601" s="3">
        <v>16.055</v>
      </c>
      <c r="D5601" s="143"/>
      <c r="F5601" s="11">
        <f t="shared" si="356"/>
        <v>41608</v>
      </c>
      <c r="G5601" s="7">
        <v>41592</v>
      </c>
      <c r="H5601" s="16">
        <v>44564.22</v>
      </c>
      <c r="I5601" s="17">
        <f t="shared" si="359"/>
        <v>6.7914441452324135E-3</v>
      </c>
      <c r="J5601" s="18">
        <f t="shared" si="360"/>
        <v>9.6178370806140875E-2</v>
      </c>
      <c r="K5601" s="139"/>
    </row>
    <row r="5602" spans="1:11">
      <c r="A5602" s="12">
        <f t="shared" si="355"/>
        <v>41608</v>
      </c>
      <c r="B5602" s="8">
        <v>41593</v>
      </c>
      <c r="C5602" s="3">
        <v>15.398999999999999</v>
      </c>
      <c r="D5602" s="143"/>
      <c r="F5602" s="11">
        <f t="shared" si="356"/>
        <v>41608</v>
      </c>
      <c r="G5602" s="7">
        <v>41593</v>
      </c>
      <c r="H5602" s="16">
        <v>44945.98</v>
      </c>
      <c r="I5602" s="17">
        <f t="shared" si="359"/>
        <v>8.5300293101761744E-3</v>
      </c>
      <c r="J5602" s="18">
        <f t="shared" si="360"/>
        <v>9.6983793006797492E-2</v>
      </c>
      <c r="K5602" s="139"/>
    </row>
    <row r="5603" spans="1:11">
      <c r="A5603" s="12">
        <f t="shared" si="355"/>
        <v>41608</v>
      </c>
      <c r="B5603" s="8">
        <v>41596</v>
      </c>
      <c r="C5603" s="3">
        <v>15.487</v>
      </c>
      <c r="D5603" s="143"/>
      <c r="F5603" s="11">
        <f t="shared" si="356"/>
        <v>41608</v>
      </c>
      <c r="G5603" s="7">
        <v>41596</v>
      </c>
      <c r="H5603" s="16">
        <v>44810.49</v>
      </c>
      <c r="I5603" s="17">
        <f t="shared" si="359"/>
        <v>-3.0190604178805436E-3</v>
      </c>
      <c r="J5603" s="18">
        <f t="shared" si="360"/>
        <v>9.723173479646012E-2</v>
      </c>
      <c r="K5603" s="139"/>
    </row>
    <row r="5604" spans="1:11">
      <c r="A5604" s="12">
        <f t="shared" si="355"/>
        <v>41608</v>
      </c>
      <c r="B5604" s="8">
        <v>41597</v>
      </c>
      <c r="C5604" s="3">
        <v>14.443</v>
      </c>
      <c r="D5604" s="143"/>
      <c r="F5604" s="11">
        <f t="shared" si="356"/>
        <v>41608</v>
      </c>
      <c r="G5604" s="7">
        <v>41597</v>
      </c>
      <c r="H5604" s="16">
        <v>44549.919999999998</v>
      </c>
      <c r="I5604" s="17">
        <f t="shared" si="359"/>
        <v>-5.8319056173260298E-3</v>
      </c>
      <c r="J5604" s="18">
        <f t="shared" si="360"/>
        <v>9.7919305517967334E-2</v>
      </c>
      <c r="K5604" s="139"/>
    </row>
    <row r="5605" spans="1:11">
      <c r="A5605" s="12">
        <f t="shared" si="355"/>
        <v>41608</v>
      </c>
      <c r="B5605" s="8">
        <v>41598</v>
      </c>
      <c r="C5605" s="3">
        <v>16.233000000000001</v>
      </c>
      <c r="D5605" s="143"/>
      <c r="F5605" s="11">
        <f t="shared" si="356"/>
        <v>41608</v>
      </c>
      <c r="G5605" s="7">
        <v>41598</v>
      </c>
      <c r="H5605" s="16">
        <v>44173.440000000002</v>
      </c>
      <c r="I5605" s="17">
        <f t="shared" si="359"/>
        <v>-8.4866546895547984E-3</v>
      </c>
      <c r="J5605" s="18">
        <f t="shared" si="360"/>
        <v>9.9159739164565122E-2</v>
      </c>
      <c r="K5605" s="139"/>
    </row>
    <row r="5606" spans="1:11">
      <c r="A5606" s="12">
        <f t="shared" ref="A5606:A5671" si="361">EOMONTH(B5606,0)</f>
        <v>41608</v>
      </c>
      <c r="B5606" s="8">
        <v>41599</v>
      </c>
      <c r="C5606" s="3">
        <v>15.345000000000001</v>
      </c>
      <c r="D5606" s="143"/>
      <c r="F5606" s="11">
        <f t="shared" si="356"/>
        <v>41608</v>
      </c>
      <c r="G5606" s="7">
        <v>41599</v>
      </c>
      <c r="H5606" s="16">
        <v>44016.639999999999</v>
      </c>
      <c r="I5606" s="17">
        <f t="shared" si="359"/>
        <v>-3.5559592467987325E-3</v>
      </c>
      <c r="J5606" s="18">
        <f t="shared" si="360"/>
        <v>9.9411056909489745E-2</v>
      </c>
      <c r="K5606" s="139"/>
    </row>
    <row r="5607" spans="1:11">
      <c r="A5607" s="12">
        <f t="shared" si="361"/>
        <v>41608</v>
      </c>
      <c r="B5607" s="8">
        <v>41600</v>
      </c>
      <c r="C5607" s="3">
        <v>14.458</v>
      </c>
      <c r="D5607" s="143"/>
      <c r="F5607" s="11">
        <f t="shared" si="356"/>
        <v>41608</v>
      </c>
      <c r="G5607" s="7">
        <v>41600</v>
      </c>
      <c r="H5607" s="16">
        <v>44416.92</v>
      </c>
      <c r="I5607" s="17">
        <f t="shared" si="359"/>
        <v>9.0527336825835525E-3</v>
      </c>
      <c r="J5607" s="18">
        <f t="shared" si="360"/>
        <v>9.9944929097989521E-2</v>
      </c>
      <c r="K5607" s="139"/>
    </row>
    <row r="5608" spans="1:11">
      <c r="A5608" s="12">
        <f t="shared" si="361"/>
        <v>41608</v>
      </c>
      <c r="B5608" s="8">
        <v>41603</v>
      </c>
      <c r="C5608" s="3">
        <v>14.920999999999999</v>
      </c>
      <c r="D5608" s="143"/>
      <c r="F5608" s="11">
        <f t="shared" si="356"/>
        <v>41608</v>
      </c>
      <c r="G5608" s="7">
        <v>41603</v>
      </c>
      <c r="H5608" s="16">
        <v>44553.77</v>
      </c>
      <c r="I5608" s="17">
        <f t="shared" si="359"/>
        <v>3.0762964280584486E-3</v>
      </c>
      <c r="J5608" s="18">
        <f t="shared" si="360"/>
        <v>9.9641413417371982E-2</v>
      </c>
      <c r="K5608" s="139"/>
    </row>
    <row r="5609" spans="1:11">
      <c r="A5609" s="12">
        <f t="shared" si="361"/>
        <v>41608</v>
      </c>
      <c r="B5609" s="8">
        <v>41604</v>
      </c>
      <c r="C5609" s="3">
        <v>14.693</v>
      </c>
      <c r="D5609" s="143"/>
      <c r="F5609" s="11">
        <f t="shared" si="356"/>
        <v>41608</v>
      </c>
      <c r="G5609" s="7">
        <v>41604</v>
      </c>
      <c r="H5609" s="16">
        <v>44592.08</v>
      </c>
      <c r="I5609" s="17">
        <f t="shared" si="359"/>
        <v>8.5949042739234924E-4</v>
      </c>
      <c r="J5609" s="18">
        <f t="shared" si="360"/>
        <v>9.9584600404872617E-2</v>
      </c>
      <c r="K5609" s="139"/>
    </row>
    <row r="5610" spans="1:11">
      <c r="A5610" s="12">
        <f t="shared" si="361"/>
        <v>41608</v>
      </c>
      <c r="B5610" s="8">
        <v>41605</v>
      </c>
      <c r="C5610" s="3">
        <v>13.785</v>
      </c>
      <c r="D5610" s="143"/>
      <c r="F5610" s="11">
        <f t="shared" si="356"/>
        <v>41608</v>
      </c>
      <c r="G5610" s="7">
        <v>41605</v>
      </c>
      <c r="H5610" s="16">
        <v>44390.17</v>
      </c>
      <c r="I5610" s="17">
        <f t="shared" si="359"/>
        <v>-4.5382162517752711E-3</v>
      </c>
      <c r="J5610" s="18">
        <f t="shared" si="360"/>
        <v>9.9905353897775148E-2</v>
      </c>
      <c r="K5610" s="139"/>
    </row>
    <row r="5611" spans="1:11">
      <c r="A5611" s="12">
        <f t="shared" si="361"/>
        <v>41608</v>
      </c>
      <c r="B5611" s="8">
        <v>41606</v>
      </c>
      <c r="C5611" s="3">
        <v>13.840999999999999</v>
      </c>
      <c r="D5611" s="143"/>
      <c r="F5611" s="11">
        <f t="shared" si="356"/>
        <v>41608</v>
      </c>
      <c r="G5611" s="7">
        <v>41606</v>
      </c>
      <c r="H5611" s="16">
        <v>44402.36</v>
      </c>
      <c r="I5611" s="17">
        <f t="shared" si="359"/>
        <v>2.745726487708406E-4</v>
      </c>
      <c r="J5611" s="18">
        <f t="shared" si="360"/>
        <v>9.9903168199597686E-2</v>
      </c>
      <c r="K5611" s="139"/>
    </row>
    <row r="5612" spans="1:11">
      <c r="A5612" s="12">
        <f t="shared" si="361"/>
        <v>41608</v>
      </c>
      <c r="B5612" s="8">
        <v>41607</v>
      </c>
      <c r="C5612" s="3">
        <v>14.821999999999999</v>
      </c>
      <c r="D5612" s="143"/>
      <c r="F5612" s="11">
        <f t="shared" si="356"/>
        <v>41608</v>
      </c>
      <c r="G5612" s="7">
        <v>41607</v>
      </c>
      <c r="H5612" s="16">
        <v>44287.13</v>
      </c>
      <c r="I5612" s="17">
        <f t="shared" si="359"/>
        <v>-2.5985055238967659E-3</v>
      </c>
      <c r="J5612" s="18">
        <f t="shared" si="360"/>
        <v>0.10006909681803351</v>
      </c>
      <c r="K5612" s="139"/>
    </row>
    <row r="5613" spans="1:11">
      <c r="A5613" s="12">
        <f t="shared" si="361"/>
        <v>41639</v>
      </c>
      <c r="B5613" s="8">
        <v>41610</v>
      </c>
      <c r="C5613" s="3">
        <v>14.571999999999999</v>
      </c>
      <c r="D5613" s="143"/>
      <c r="F5613" s="11">
        <f t="shared" si="356"/>
        <v>41639</v>
      </c>
      <c r="G5613" s="7">
        <v>41610</v>
      </c>
      <c r="H5613" s="16">
        <v>43952.72</v>
      </c>
      <c r="I5613" s="17">
        <f t="shared" si="359"/>
        <v>-7.579604929015351E-3</v>
      </c>
      <c r="J5613" s="18">
        <f t="shared" si="360"/>
        <v>0.10105218782545543</v>
      </c>
      <c r="K5613" s="139"/>
    </row>
    <row r="5614" spans="1:11">
      <c r="A5614" s="12">
        <f t="shared" si="361"/>
        <v>41639</v>
      </c>
      <c r="B5614" s="8">
        <v>41611</v>
      </c>
      <c r="C5614" s="3">
        <v>15.685</v>
      </c>
      <c r="D5614" s="143"/>
      <c r="F5614" s="11">
        <f t="shared" si="356"/>
        <v>41639</v>
      </c>
      <c r="G5614" s="7">
        <v>41611</v>
      </c>
      <c r="H5614" s="16">
        <v>43757.56</v>
      </c>
      <c r="I5614" s="17">
        <f t="shared" si="359"/>
        <v>-4.4501128504182202E-3</v>
      </c>
      <c r="J5614" s="18">
        <f t="shared" si="360"/>
        <v>0.10141924394703784</v>
      </c>
      <c r="K5614" s="139"/>
    </row>
    <row r="5615" spans="1:11">
      <c r="A5615" s="12">
        <f t="shared" si="361"/>
        <v>41639</v>
      </c>
      <c r="B5615" s="8">
        <v>41612</v>
      </c>
      <c r="C5615" s="3">
        <v>15.228999999999999</v>
      </c>
      <c r="D5615" s="143"/>
      <c r="F5615" s="11">
        <f t="shared" si="356"/>
        <v>41639</v>
      </c>
      <c r="G5615" s="7">
        <v>41612</v>
      </c>
      <c r="H5615" s="16">
        <v>43903.73</v>
      </c>
      <c r="I5615" s="17">
        <f t="shared" ref="I5615:I5648" si="362">IF(AND(ISNUMBER(H5614),ISNUMBER(H5615)),LN(H5615/H5614)," ")</f>
        <v>3.3348844277458177E-3</v>
      </c>
      <c r="J5615" s="18">
        <f t="shared" ref="J5615:J5648" si="363">IF(ISNUMBER(I5615),STDEV(I5526:I5615)*SQRT(252),"")</f>
        <v>0.10151557656797153</v>
      </c>
      <c r="K5615" s="139"/>
    </row>
    <row r="5616" spans="1:11">
      <c r="A5616" s="12">
        <f t="shared" si="361"/>
        <v>41639</v>
      </c>
      <c r="B5616" s="8">
        <v>41613</v>
      </c>
      <c r="C5616" s="3">
        <v>15.887</v>
      </c>
      <c r="D5616" s="143"/>
      <c r="F5616" s="11">
        <f t="shared" si="356"/>
        <v>41639</v>
      </c>
      <c r="G5616" s="7">
        <v>41613</v>
      </c>
      <c r="H5616" s="16">
        <v>43273.81</v>
      </c>
      <c r="I5616" s="17">
        <f t="shared" si="362"/>
        <v>-1.4451680174736466E-2</v>
      </c>
      <c r="J5616" s="18">
        <f t="shared" si="363"/>
        <v>0.10461270959035093</v>
      </c>
      <c r="K5616" s="139"/>
    </row>
    <row r="5617" spans="1:11">
      <c r="A5617" s="12">
        <f t="shared" si="361"/>
        <v>41639</v>
      </c>
      <c r="B5617" s="8">
        <v>41614</v>
      </c>
      <c r="C5617" s="3">
        <v>17.335000000000001</v>
      </c>
      <c r="D5617" s="143"/>
      <c r="F5617" s="11">
        <f t="shared" si="356"/>
        <v>41639</v>
      </c>
      <c r="G5617" s="7">
        <v>41614</v>
      </c>
      <c r="H5617" s="16">
        <v>43170.43</v>
      </c>
      <c r="I5617" s="17">
        <f t="shared" si="362"/>
        <v>-2.3918319898515541E-3</v>
      </c>
      <c r="J5617" s="18">
        <f t="shared" si="363"/>
        <v>0.10321901550750873</v>
      </c>
      <c r="K5617" s="139"/>
    </row>
    <row r="5618" spans="1:11">
      <c r="A5618" s="12">
        <f t="shared" si="361"/>
        <v>41639</v>
      </c>
      <c r="B5618" s="8">
        <v>41617</v>
      </c>
      <c r="C5618" s="3">
        <v>16.911999999999999</v>
      </c>
      <c r="D5618" s="143"/>
      <c r="F5618" s="11">
        <f t="shared" si="356"/>
        <v>41639</v>
      </c>
      <c r="G5618" s="7">
        <v>41617</v>
      </c>
      <c r="H5618" s="16">
        <v>42824.18</v>
      </c>
      <c r="I5618" s="17">
        <f t="shared" si="362"/>
        <v>-8.0528738058207264E-3</v>
      </c>
      <c r="J5618" s="18">
        <f t="shared" si="363"/>
        <v>0.10415199831031573</v>
      </c>
      <c r="K5618" s="139"/>
    </row>
    <row r="5619" spans="1:11">
      <c r="A5619" s="12">
        <f t="shared" si="361"/>
        <v>41639</v>
      </c>
      <c r="B5619" s="8">
        <v>41618</v>
      </c>
      <c r="C5619" s="3">
        <v>16.489000000000001</v>
      </c>
      <c r="D5619" s="143"/>
      <c r="F5619" s="11">
        <f t="shared" si="356"/>
        <v>41639</v>
      </c>
      <c r="G5619" s="7">
        <v>41618</v>
      </c>
      <c r="H5619" s="16">
        <v>42818.94</v>
      </c>
      <c r="I5619" s="17">
        <f t="shared" si="362"/>
        <v>-1.2236826511075537E-4</v>
      </c>
      <c r="J5619" s="18">
        <f t="shared" si="363"/>
        <v>0.10412672221162737</v>
      </c>
      <c r="K5619" s="139"/>
    </row>
    <row r="5620" spans="1:11">
      <c r="A5620" s="12">
        <f t="shared" si="361"/>
        <v>41639</v>
      </c>
      <c r="B5620" s="8">
        <v>41619</v>
      </c>
      <c r="C5620" s="3">
        <v>17.123999999999999</v>
      </c>
      <c r="D5620" s="143"/>
      <c r="F5620" s="11">
        <f t="shared" si="356"/>
        <v>41639</v>
      </c>
      <c r="G5620" s="7">
        <v>41619</v>
      </c>
      <c r="H5620" s="16">
        <v>42492.77</v>
      </c>
      <c r="I5620" s="17">
        <f t="shared" si="362"/>
        <v>-7.6465842559853966E-3</v>
      </c>
      <c r="J5620" s="18">
        <f t="shared" si="363"/>
        <v>0.10000110482365138</v>
      </c>
      <c r="K5620" s="139"/>
    </row>
    <row r="5621" spans="1:11">
      <c r="A5621" s="12">
        <f t="shared" si="361"/>
        <v>41639</v>
      </c>
      <c r="B5621" s="8">
        <v>41620</v>
      </c>
      <c r="C5621" s="3">
        <v>19.218</v>
      </c>
      <c r="D5621" s="143"/>
      <c r="F5621" s="11">
        <f t="shared" si="356"/>
        <v>41639</v>
      </c>
      <c r="G5621" s="7">
        <v>41620</v>
      </c>
      <c r="H5621" s="16">
        <v>42146.37</v>
      </c>
      <c r="I5621" s="17">
        <f t="shared" si="362"/>
        <v>-8.1853840688667686E-3</v>
      </c>
      <c r="J5621" s="18">
        <f t="shared" si="363"/>
        <v>9.9541070140843235E-2</v>
      </c>
      <c r="K5621" s="139"/>
    </row>
    <row r="5622" spans="1:11">
      <c r="A5622" s="12">
        <f t="shared" si="361"/>
        <v>41639</v>
      </c>
      <c r="B5622" s="8">
        <v>41621</v>
      </c>
      <c r="C5622" s="3">
        <v>17.003</v>
      </c>
      <c r="D5622" s="143"/>
      <c r="F5622" s="11">
        <f t="shared" si="356"/>
        <v>41639</v>
      </c>
      <c r="G5622" s="7">
        <v>41621</v>
      </c>
      <c r="H5622" s="16">
        <v>42443.6</v>
      </c>
      <c r="I5622" s="17">
        <f t="shared" si="362"/>
        <v>7.0275760416864371E-3</v>
      </c>
      <c r="J5622" s="18">
        <f t="shared" si="363"/>
        <v>0.10015760788556595</v>
      </c>
      <c r="K5622" s="139"/>
    </row>
    <row r="5623" spans="1:11">
      <c r="A5623" s="12">
        <f t="shared" si="361"/>
        <v>41639</v>
      </c>
      <c r="B5623" s="8">
        <v>41624</v>
      </c>
      <c r="C5623" s="3">
        <v>16.41</v>
      </c>
      <c r="D5623" s="143"/>
      <c r="F5623" s="11">
        <f t="shared" si="356"/>
        <v>41639</v>
      </c>
      <c r="G5623" s="7">
        <v>41624</v>
      </c>
      <c r="H5623" s="16">
        <v>42372.4</v>
      </c>
      <c r="I5623" s="17">
        <f t="shared" si="362"/>
        <v>-1.6789288984363959E-3</v>
      </c>
      <c r="J5623" s="18">
        <f t="shared" si="363"/>
        <v>9.871408856224842E-2</v>
      </c>
      <c r="K5623" s="139"/>
    </row>
    <row r="5624" spans="1:11">
      <c r="A5624" s="12">
        <f t="shared" si="361"/>
        <v>41639</v>
      </c>
      <c r="B5624" s="8">
        <v>41625</v>
      </c>
      <c r="C5624" s="3">
        <v>15.891</v>
      </c>
      <c r="D5624" s="143"/>
      <c r="F5624" s="11">
        <f t="shared" si="356"/>
        <v>41639</v>
      </c>
      <c r="G5624" s="7">
        <v>41625</v>
      </c>
      <c r="H5624" s="16">
        <v>42485.5</v>
      </c>
      <c r="I5624" s="17">
        <f t="shared" si="362"/>
        <v>2.6656343598022089E-3</v>
      </c>
      <c r="J5624" s="18">
        <f t="shared" si="363"/>
        <v>9.7523979330225247E-2</v>
      </c>
      <c r="K5624" s="139"/>
    </row>
    <row r="5625" spans="1:11">
      <c r="A5625" s="12">
        <f t="shared" si="361"/>
        <v>41639</v>
      </c>
      <c r="B5625" s="8">
        <v>41626</v>
      </c>
      <c r="C5625" s="3">
        <v>16.222000000000001</v>
      </c>
      <c r="D5625" s="143"/>
      <c r="F5625" s="11">
        <f t="shared" si="356"/>
        <v>41639</v>
      </c>
      <c r="G5625" s="7">
        <v>41626</v>
      </c>
      <c r="H5625" s="16">
        <v>42423.48</v>
      </c>
      <c r="I5625" s="17">
        <f t="shared" si="362"/>
        <v>-1.4608586990393277E-3</v>
      </c>
      <c r="J5625" s="18">
        <f t="shared" si="363"/>
        <v>9.755784404299303E-2</v>
      </c>
      <c r="K5625" s="139"/>
    </row>
    <row r="5626" spans="1:11">
      <c r="A5626" s="12">
        <f t="shared" si="361"/>
        <v>41639</v>
      </c>
      <c r="B5626" s="8">
        <v>41627</v>
      </c>
      <c r="C5626" s="3">
        <v>13.167</v>
      </c>
      <c r="D5626" s="143"/>
      <c r="F5626" s="11">
        <f t="shared" si="356"/>
        <v>41639</v>
      </c>
      <c r="G5626" s="7">
        <v>41627</v>
      </c>
      <c r="H5626" s="16">
        <v>43310.27</v>
      </c>
      <c r="I5626" s="17">
        <f t="shared" si="362"/>
        <v>2.0687806786360743E-2</v>
      </c>
      <c r="J5626" s="18">
        <f t="shared" si="363"/>
        <v>0.10345116340345392</v>
      </c>
      <c r="K5626" s="139"/>
    </row>
    <row r="5627" spans="1:11">
      <c r="A5627" s="12">
        <f t="shared" si="361"/>
        <v>41639</v>
      </c>
      <c r="B5627" s="8">
        <v>41628</v>
      </c>
      <c r="C5627" s="3">
        <v>12.782</v>
      </c>
      <c r="D5627" s="143"/>
      <c r="F5627" s="11">
        <f t="shared" si="356"/>
        <v>41639</v>
      </c>
      <c r="G5627" s="7">
        <v>41628</v>
      </c>
      <c r="H5627" s="16">
        <v>43831.59</v>
      </c>
      <c r="I5627" s="17">
        <f t="shared" si="362"/>
        <v>1.1965000962499006E-2</v>
      </c>
      <c r="J5627" s="18">
        <f t="shared" si="363"/>
        <v>0.1044112382472866</v>
      </c>
      <c r="K5627" s="139"/>
    </row>
    <row r="5628" spans="1:11">
      <c r="A5628" s="12">
        <f t="shared" si="361"/>
        <v>41639</v>
      </c>
      <c r="B5628" s="8">
        <v>41631</v>
      </c>
      <c r="C5628" s="3">
        <v>12.159000000000001</v>
      </c>
      <c r="D5628" s="143"/>
      <c r="F5628" s="11">
        <f t="shared" si="356"/>
        <v>41639</v>
      </c>
      <c r="G5628" s="7">
        <v>41631</v>
      </c>
      <c r="H5628" s="16">
        <v>44131.77</v>
      </c>
      <c r="I5628" s="17">
        <f t="shared" si="362"/>
        <v>6.8251409509950322E-3</v>
      </c>
      <c r="J5628" s="18">
        <f t="shared" si="363"/>
        <v>0.10480295665495522</v>
      </c>
      <c r="K5628" s="139"/>
    </row>
    <row r="5629" spans="1:11">
      <c r="A5629" s="12">
        <f t="shared" si="361"/>
        <v>41639</v>
      </c>
      <c r="B5629" s="8">
        <v>41632</v>
      </c>
      <c r="C5629" s="3">
        <v>12.689</v>
      </c>
      <c r="D5629" s="143"/>
      <c r="F5629" s="11">
        <f t="shared" si="356"/>
        <v>41639</v>
      </c>
      <c r="G5629" s="7">
        <v>41632</v>
      </c>
      <c r="H5629" s="16">
        <v>44427.12</v>
      </c>
      <c r="I5629" s="17">
        <f t="shared" si="362"/>
        <v>6.6701625333292006E-3</v>
      </c>
      <c r="J5629" s="18">
        <f t="shared" si="363"/>
        <v>0.10475770942398047</v>
      </c>
      <c r="K5629" s="139"/>
    </row>
    <row r="5630" spans="1:11">
      <c r="A5630" s="12">
        <f t="shared" si="361"/>
        <v>41639</v>
      </c>
      <c r="B5630" s="8">
        <v>41633</v>
      </c>
      <c r="C5630" s="3">
        <v>12.689</v>
      </c>
      <c r="D5630" s="143"/>
      <c r="F5630" s="11">
        <f t="shared" si="356"/>
        <v>41639</v>
      </c>
      <c r="G5630" s="7">
        <v>41633</v>
      </c>
      <c r="H5630" s="16">
        <v>44428.12</v>
      </c>
      <c r="I5630" s="17">
        <f t="shared" si="362"/>
        <v>2.2508520601420895E-5</v>
      </c>
      <c r="J5630" s="18">
        <f t="shared" si="363"/>
        <v>0.10459005114284131</v>
      </c>
      <c r="K5630" s="139"/>
    </row>
    <row r="5631" spans="1:11">
      <c r="A5631" s="12">
        <f t="shared" si="361"/>
        <v>41639</v>
      </c>
      <c r="B5631" s="8">
        <v>41634</v>
      </c>
      <c r="C5631" s="3">
        <v>11.689</v>
      </c>
      <c r="D5631" s="143"/>
      <c r="F5631" s="11">
        <f t="shared" si="356"/>
        <v>41639</v>
      </c>
      <c r="G5631" s="7">
        <v>41634</v>
      </c>
      <c r="H5631" s="16">
        <v>44426.12</v>
      </c>
      <c r="I5631" s="17">
        <f t="shared" si="362"/>
        <v>-4.5017547847718836E-5</v>
      </c>
      <c r="J5631" s="18">
        <f t="shared" si="363"/>
        <v>0.10420771991075903</v>
      </c>
      <c r="K5631" s="139"/>
    </row>
    <row r="5632" spans="1:11">
      <c r="A5632" s="12">
        <f t="shared" si="361"/>
        <v>41639</v>
      </c>
      <c r="B5632" s="8">
        <v>41635</v>
      </c>
      <c r="C5632" s="3">
        <v>12.403</v>
      </c>
      <c r="D5632" s="143"/>
      <c r="F5632" s="11">
        <f t="shared" si="356"/>
        <v>41639</v>
      </c>
      <c r="G5632" s="7">
        <v>41635</v>
      </c>
      <c r="H5632" s="16">
        <v>44401.32</v>
      </c>
      <c r="I5632" s="17">
        <f t="shared" si="362"/>
        <v>-5.5838602675886955E-4</v>
      </c>
      <c r="J5632" s="18">
        <f t="shared" si="363"/>
        <v>0.10314295321254797</v>
      </c>
      <c r="K5632" s="139"/>
    </row>
    <row r="5633" spans="1:11">
      <c r="A5633" s="12">
        <f t="shared" si="361"/>
        <v>41639</v>
      </c>
      <c r="B5633" s="8">
        <v>41638</v>
      </c>
      <c r="C5633" s="3">
        <v>12.558999999999999</v>
      </c>
      <c r="D5633" s="143"/>
      <c r="F5633" s="11">
        <f t="shared" si="356"/>
        <v>41639</v>
      </c>
      <c r="G5633" s="7">
        <v>41638</v>
      </c>
      <c r="H5633" s="16">
        <v>44674.35</v>
      </c>
      <c r="I5633" s="17">
        <f t="shared" si="362"/>
        <v>6.1303126893148437E-3</v>
      </c>
      <c r="J5633" s="18">
        <f t="shared" si="363"/>
        <v>0.10346305051827684</v>
      </c>
      <c r="K5633" s="139"/>
    </row>
    <row r="5634" spans="1:11">
      <c r="A5634" s="12">
        <f t="shared" si="361"/>
        <v>41639</v>
      </c>
      <c r="B5634" s="8">
        <v>41639</v>
      </c>
      <c r="C5634" s="3">
        <v>13.561999999999999</v>
      </c>
      <c r="D5634" s="143"/>
      <c r="F5634" s="11">
        <f t="shared" si="356"/>
        <v>41639</v>
      </c>
      <c r="G5634" s="7">
        <v>41639</v>
      </c>
      <c r="H5634" s="16">
        <v>44637.11</v>
      </c>
      <c r="I5634" s="17">
        <f t="shared" si="362"/>
        <v>-8.3393558135109818E-4</v>
      </c>
      <c r="J5634" s="18">
        <f t="shared" si="363"/>
        <v>0.10347888755833058</v>
      </c>
      <c r="K5634" s="139"/>
    </row>
    <row r="5635" spans="1:11">
      <c r="A5635" s="12">
        <f t="shared" si="361"/>
        <v>41670</v>
      </c>
      <c r="B5635" s="8">
        <v>41640</v>
      </c>
      <c r="C5635" s="3">
        <v>13.561999999999999</v>
      </c>
      <c r="D5635" s="143"/>
      <c r="F5635" s="11">
        <f t="shared" ref="F5635:F5698" si="364">EOMONTH(G5635,0)</f>
        <v>41670</v>
      </c>
      <c r="G5635" s="7">
        <v>41640</v>
      </c>
      <c r="H5635" s="16">
        <v>44640.11</v>
      </c>
      <c r="I5635" s="17">
        <f t="shared" si="362"/>
        <v>6.7206393772859419E-5</v>
      </c>
      <c r="J5635" s="18">
        <f t="shared" si="363"/>
        <v>0.10179173340272944</v>
      </c>
      <c r="K5635" s="139"/>
    </row>
    <row r="5636" spans="1:11">
      <c r="A5636" s="12">
        <f t="shared" si="361"/>
        <v>41670</v>
      </c>
      <c r="B5636" s="8">
        <v>41641</v>
      </c>
      <c r="C5636" s="3">
        <v>13.856</v>
      </c>
      <c r="D5636" s="143"/>
      <c r="F5636" s="11">
        <f t="shared" si="364"/>
        <v>41670</v>
      </c>
      <c r="G5636" s="7">
        <v>41641</v>
      </c>
      <c r="H5636" s="16">
        <v>44769.01</v>
      </c>
      <c r="I5636" s="17">
        <f t="shared" si="362"/>
        <v>2.8833767585392245E-3</v>
      </c>
      <c r="J5636" s="18">
        <f t="shared" si="363"/>
        <v>0.10185262407241667</v>
      </c>
      <c r="K5636" s="139"/>
    </row>
    <row r="5637" spans="1:11">
      <c r="A5637" s="12">
        <f t="shared" si="361"/>
        <v>41670</v>
      </c>
      <c r="B5637" s="8">
        <v>41642</v>
      </c>
      <c r="C5637" s="3">
        <v>14.161</v>
      </c>
      <c r="D5637" s="143"/>
      <c r="F5637" s="11">
        <f t="shared" si="364"/>
        <v>41670</v>
      </c>
      <c r="G5637" s="7">
        <v>41642</v>
      </c>
      <c r="H5637" s="16">
        <v>44620.46</v>
      </c>
      <c r="I5637" s="17">
        <f t="shared" si="362"/>
        <v>-3.3236607566679674E-3</v>
      </c>
      <c r="J5637" s="18">
        <f t="shared" si="363"/>
        <v>0.10124311724453422</v>
      </c>
      <c r="K5637" s="139"/>
    </row>
    <row r="5638" spans="1:11">
      <c r="A5638" s="12">
        <f t="shared" si="361"/>
        <v>41670</v>
      </c>
      <c r="B5638" s="8">
        <v>41645</v>
      </c>
      <c r="C5638" s="3">
        <v>13.856</v>
      </c>
      <c r="D5638" s="143"/>
      <c r="F5638" s="11">
        <f t="shared" si="364"/>
        <v>41670</v>
      </c>
      <c r="G5638" s="7">
        <v>41645</v>
      </c>
      <c r="H5638" s="16">
        <v>44411.13</v>
      </c>
      <c r="I5638" s="17">
        <f t="shared" si="362"/>
        <v>-4.7023845296395497E-3</v>
      </c>
      <c r="J5638" s="18">
        <f t="shared" si="363"/>
        <v>9.9375079482744391E-2</v>
      </c>
      <c r="K5638" s="139"/>
    </row>
    <row r="5639" spans="1:11">
      <c r="A5639" s="12">
        <f t="shared" si="361"/>
        <v>41670</v>
      </c>
      <c r="B5639" s="8">
        <v>41646</v>
      </c>
      <c r="C5639" s="3">
        <v>13.781000000000001</v>
      </c>
      <c r="D5639" s="143"/>
      <c r="F5639" s="11">
        <f t="shared" si="364"/>
        <v>41670</v>
      </c>
      <c r="G5639" s="7">
        <v>41646</v>
      </c>
      <c r="H5639" s="16">
        <v>44343.33</v>
      </c>
      <c r="I5639" s="17">
        <f t="shared" si="362"/>
        <v>-1.5278108432693329E-3</v>
      </c>
      <c r="J5639" s="18">
        <f t="shared" si="363"/>
        <v>9.9405004567431454E-2</v>
      </c>
      <c r="K5639" s="139"/>
    </row>
    <row r="5640" spans="1:11">
      <c r="A5640" s="12">
        <f t="shared" si="361"/>
        <v>41670</v>
      </c>
      <c r="B5640" s="8">
        <v>41647</v>
      </c>
      <c r="C5640" s="3">
        <v>14.58</v>
      </c>
      <c r="D5640" s="143"/>
      <c r="F5640" s="11">
        <f t="shared" si="364"/>
        <v>41670</v>
      </c>
      <c r="G5640" s="7">
        <v>41647</v>
      </c>
      <c r="H5640" s="16">
        <v>44334.5</v>
      </c>
      <c r="I5640" s="17">
        <f t="shared" si="362"/>
        <v>-1.9914785982432534E-4</v>
      </c>
      <c r="J5640" s="18">
        <f t="shared" si="363"/>
        <v>9.8693856632877067E-2</v>
      </c>
      <c r="K5640" s="139"/>
    </row>
    <row r="5641" spans="1:11">
      <c r="A5641" s="12">
        <f t="shared" si="361"/>
        <v>41670</v>
      </c>
      <c r="B5641" s="8">
        <v>41648</v>
      </c>
      <c r="C5641" s="3">
        <v>13.161</v>
      </c>
      <c r="D5641" s="143"/>
      <c r="F5641" s="11">
        <f t="shared" si="364"/>
        <v>41670</v>
      </c>
      <c r="G5641" s="7">
        <v>41648</v>
      </c>
      <c r="H5641" s="16">
        <v>44406.23</v>
      </c>
      <c r="I5641" s="17">
        <f t="shared" si="362"/>
        <v>1.6166199133578355E-3</v>
      </c>
      <c r="J5641" s="18">
        <f t="shared" si="363"/>
        <v>9.8528890463581306E-2</v>
      </c>
      <c r="K5641" s="139"/>
    </row>
    <row r="5642" spans="1:11">
      <c r="A5642" s="12">
        <f t="shared" si="361"/>
        <v>41670</v>
      </c>
      <c r="B5642" s="8">
        <v>41649</v>
      </c>
      <c r="C5642" s="3">
        <v>12.135</v>
      </c>
      <c r="D5642" s="143"/>
      <c r="F5642" s="11">
        <f t="shared" si="364"/>
        <v>41670</v>
      </c>
      <c r="G5642" s="7">
        <v>41649</v>
      </c>
      <c r="H5642" s="16">
        <v>44305.95</v>
      </c>
      <c r="I5642" s="17">
        <f t="shared" si="362"/>
        <v>-2.2607953656997512E-3</v>
      </c>
      <c r="J5642" s="18">
        <f t="shared" si="363"/>
        <v>9.8637215617840099E-2</v>
      </c>
      <c r="K5642" s="139"/>
    </row>
    <row r="5643" spans="1:11">
      <c r="A5643" s="12">
        <f t="shared" si="361"/>
        <v>41670</v>
      </c>
      <c r="B5643" s="8">
        <v>41652</v>
      </c>
      <c r="C5643" s="3">
        <v>14.012</v>
      </c>
      <c r="D5643" s="143"/>
      <c r="F5643" s="11">
        <f t="shared" si="364"/>
        <v>41670</v>
      </c>
      <c r="G5643" s="7">
        <v>41652</v>
      </c>
      <c r="H5643" s="16">
        <v>44135.58</v>
      </c>
      <c r="I5643" s="17">
        <f t="shared" si="362"/>
        <v>-3.852719660996587E-3</v>
      </c>
      <c r="J5643" s="18">
        <f t="shared" si="363"/>
        <v>9.7989776292968359E-2</v>
      </c>
      <c r="K5643" s="139"/>
    </row>
    <row r="5644" spans="1:11">
      <c r="A5644" s="12">
        <f t="shared" si="361"/>
        <v>41670</v>
      </c>
      <c r="B5644" s="8">
        <v>41653</v>
      </c>
      <c r="C5644" s="3">
        <v>14.637</v>
      </c>
      <c r="D5644" s="143"/>
      <c r="F5644" s="11">
        <f t="shared" si="364"/>
        <v>41670</v>
      </c>
      <c r="G5644" s="7">
        <v>41653</v>
      </c>
      <c r="H5644" s="16">
        <v>43467.199999999997</v>
      </c>
      <c r="I5644" s="17">
        <f t="shared" si="362"/>
        <v>-1.5259629195707076E-2</v>
      </c>
      <c r="J5644" s="18">
        <f t="shared" si="363"/>
        <v>0.10121355425207611</v>
      </c>
      <c r="K5644" s="139"/>
    </row>
    <row r="5645" spans="1:11">
      <c r="A5645" s="12">
        <f t="shared" si="361"/>
        <v>41670</v>
      </c>
      <c r="B5645" s="8">
        <v>41654</v>
      </c>
      <c r="C5645" s="3">
        <v>14.362</v>
      </c>
      <c r="D5645" s="143"/>
      <c r="F5645" s="11">
        <f t="shared" si="364"/>
        <v>41670</v>
      </c>
      <c r="G5645" s="7">
        <v>41654</v>
      </c>
      <c r="H5645" s="16">
        <v>43747.57</v>
      </c>
      <c r="I5645" s="17">
        <f t="shared" si="362"/>
        <v>6.4294377161008449E-3</v>
      </c>
      <c r="J5645" s="18">
        <f t="shared" si="363"/>
        <v>0.10121241553120679</v>
      </c>
      <c r="K5645" s="139"/>
    </row>
    <row r="5646" spans="1:11">
      <c r="A5646" s="12">
        <f t="shared" si="361"/>
        <v>41670</v>
      </c>
      <c r="B5646" s="8">
        <v>41655</v>
      </c>
      <c r="C5646" s="3">
        <v>13.65</v>
      </c>
      <c r="D5646" s="143"/>
      <c r="F5646" s="11">
        <f t="shared" si="364"/>
        <v>41670</v>
      </c>
      <c r="G5646" s="7">
        <v>41655</v>
      </c>
      <c r="H5646" s="16">
        <v>44279.32</v>
      </c>
      <c r="I5646" s="17">
        <f t="shared" si="362"/>
        <v>1.2081682498365049E-2</v>
      </c>
      <c r="J5646" s="18">
        <f t="shared" si="363"/>
        <v>0.10314645510342663</v>
      </c>
      <c r="K5646" s="139"/>
    </row>
    <row r="5647" spans="1:11">
      <c r="A5647" s="12">
        <f t="shared" si="361"/>
        <v>41670</v>
      </c>
      <c r="B5647" s="8">
        <v>41656</v>
      </c>
      <c r="C5647" s="3">
        <v>13.385</v>
      </c>
      <c r="D5647" s="143"/>
      <c r="F5647" s="11">
        <f t="shared" si="364"/>
        <v>41670</v>
      </c>
      <c r="G5647" s="7">
        <v>41656</v>
      </c>
      <c r="H5647" s="16">
        <v>44251.41</v>
      </c>
      <c r="I5647" s="17">
        <f t="shared" si="362"/>
        <v>-6.305155492252201E-4</v>
      </c>
      <c r="J5647" s="18">
        <f t="shared" si="363"/>
        <v>0.10285573001408242</v>
      </c>
      <c r="K5647" s="139"/>
    </row>
    <row r="5648" spans="1:11">
      <c r="A5648" s="12">
        <f t="shared" si="361"/>
        <v>41670</v>
      </c>
      <c r="B5648" s="8">
        <v>41659</v>
      </c>
      <c r="C5648" s="3">
        <v>14.028</v>
      </c>
      <c r="D5648" s="143"/>
      <c r="F5648" s="11">
        <f t="shared" si="364"/>
        <v>41670</v>
      </c>
      <c r="G5648" s="7">
        <v>41659</v>
      </c>
      <c r="H5648" s="16">
        <v>44162.15</v>
      </c>
      <c r="I5648" s="17">
        <f t="shared" si="362"/>
        <v>-2.0191479751698032E-3</v>
      </c>
      <c r="J5648" s="18">
        <f t="shared" si="363"/>
        <v>0.10253016436400339</v>
      </c>
      <c r="K5648" s="139"/>
    </row>
    <row r="5649" spans="1:11">
      <c r="A5649" s="12">
        <f t="shared" si="361"/>
        <v>41670</v>
      </c>
      <c r="B5649" s="8">
        <v>41660</v>
      </c>
      <c r="C5649" s="3">
        <v>12.61</v>
      </c>
      <c r="D5649" s="143"/>
      <c r="F5649" s="11">
        <f t="shared" si="364"/>
        <v>41670</v>
      </c>
      <c r="G5649" s="7">
        <v>41660</v>
      </c>
      <c r="H5649" s="16">
        <v>44465.86</v>
      </c>
      <c r="I5649" s="17">
        <f t="shared" ref="I5649:I5663" si="365">IF(AND(ISNUMBER(H5648),ISNUMBER(H5649)),LN(H5649/H5648)," ")</f>
        <v>6.8536163414406942E-3</v>
      </c>
      <c r="J5649" s="18">
        <f t="shared" ref="J5649:J5663" si="366">IF(ISNUMBER(I5649),STDEV(I5560:I5649)*SQRT(252),"")</f>
        <v>0.10313160641790393</v>
      </c>
      <c r="K5649" s="139"/>
    </row>
    <row r="5650" spans="1:11">
      <c r="A5650" s="12">
        <f t="shared" si="361"/>
        <v>41670</v>
      </c>
      <c r="B5650" s="8">
        <v>41661</v>
      </c>
      <c r="C5650" s="3">
        <v>12.909000000000001</v>
      </c>
      <c r="D5650" s="143"/>
      <c r="F5650" s="11">
        <f t="shared" si="364"/>
        <v>41670</v>
      </c>
      <c r="G5650" s="7">
        <v>41661</v>
      </c>
      <c r="H5650" s="16">
        <v>44369.31</v>
      </c>
      <c r="I5650" s="17">
        <f t="shared" si="365"/>
        <v>-2.1736894974359231E-3</v>
      </c>
      <c r="J5650" s="18">
        <f t="shared" si="366"/>
        <v>0.10310766681088575</v>
      </c>
      <c r="K5650" s="139"/>
    </row>
    <row r="5651" spans="1:11">
      <c r="A5651" s="12">
        <f t="shared" si="361"/>
        <v>41670</v>
      </c>
      <c r="B5651" s="8">
        <v>41662</v>
      </c>
      <c r="C5651" s="3">
        <v>14.048999999999999</v>
      </c>
      <c r="D5651" s="143"/>
      <c r="F5651" s="11">
        <f t="shared" si="364"/>
        <v>41670</v>
      </c>
      <c r="G5651" s="7">
        <v>41662</v>
      </c>
      <c r="H5651" s="16">
        <v>43895.8</v>
      </c>
      <c r="I5651" s="17">
        <f t="shared" si="365"/>
        <v>-1.0729370699400841E-2</v>
      </c>
      <c r="J5651" s="18">
        <f t="shared" si="366"/>
        <v>0.10313868452244586</v>
      </c>
      <c r="K5651" s="139"/>
    </row>
    <row r="5652" spans="1:11">
      <c r="A5652" s="12">
        <f t="shared" si="361"/>
        <v>41670</v>
      </c>
      <c r="B5652" s="8">
        <v>41663</v>
      </c>
      <c r="C5652" s="3">
        <v>15.271000000000001</v>
      </c>
      <c r="D5652" s="143"/>
      <c r="F5652" s="11">
        <f t="shared" si="364"/>
        <v>41670</v>
      </c>
      <c r="G5652" s="7">
        <v>41663</v>
      </c>
      <c r="H5652" s="16">
        <v>43712.86</v>
      </c>
      <c r="I5652" s="17">
        <f t="shared" si="365"/>
        <v>-4.1763055363709493E-3</v>
      </c>
      <c r="J5652" s="18">
        <f t="shared" si="366"/>
        <v>0.10320740791935072</v>
      </c>
      <c r="K5652" s="139"/>
    </row>
    <row r="5653" spans="1:11">
      <c r="A5653" s="12">
        <f t="shared" si="361"/>
        <v>41670</v>
      </c>
      <c r="B5653" s="8">
        <v>41666</v>
      </c>
      <c r="C5653" s="3">
        <v>15.271000000000001</v>
      </c>
      <c r="D5653" s="143"/>
      <c r="F5653" s="11">
        <f t="shared" si="364"/>
        <v>41670</v>
      </c>
      <c r="G5653" s="7">
        <v>41666</v>
      </c>
      <c r="H5653" s="16">
        <v>43711.86</v>
      </c>
      <c r="I5653" s="17">
        <f t="shared" si="365"/>
        <v>-2.2876824770966627E-5</v>
      </c>
      <c r="J5653" s="18">
        <f t="shared" si="366"/>
        <v>0.10293419617056858</v>
      </c>
      <c r="K5653" s="139"/>
    </row>
    <row r="5654" spans="1:11">
      <c r="A5654" s="12">
        <f t="shared" si="361"/>
        <v>41670</v>
      </c>
      <c r="B5654" s="8">
        <v>41667</v>
      </c>
      <c r="C5654" s="3">
        <v>17.863</v>
      </c>
      <c r="D5654" s="143"/>
      <c r="F5654" s="11">
        <f t="shared" si="364"/>
        <v>41670</v>
      </c>
      <c r="G5654" s="7">
        <v>41667</v>
      </c>
      <c r="H5654" s="16">
        <v>43162.91</v>
      </c>
      <c r="I5654" s="17">
        <f t="shared" si="365"/>
        <v>-1.2637899503966829E-2</v>
      </c>
      <c r="J5654" s="18">
        <f t="shared" si="366"/>
        <v>0.10494819780655902</v>
      </c>
      <c r="K5654" s="139"/>
    </row>
    <row r="5655" spans="1:11">
      <c r="A5655" s="12">
        <f t="shared" si="361"/>
        <v>41670</v>
      </c>
      <c r="B5655" s="8">
        <v>41668</v>
      </c>
      <c r="C5655" s="3">
        <v>16.456</v>
      </c>
      <c r="D5655" s="143"/>
      <c r="F5655" s="11">
        <f t="shared" si="364"/>
        <v>41670</v>
      </c>
      <c r="G5655" s="7">
        <v>41668</v>
      </c>
      <c r="H5655" s="16">
        <v>43609.41</v>
      </c>
      <c r="I5655" s="17">
        <f t="shared" si="365"/>
        <v>1.0291391098664461E-2</v>
      </c>
      <c r="J5655" s="18">
        <f t="shared" si="366"/>
        <v>0.10551420311333853</v>
      </c>
      <c r="K5655" s="139"/>
    </row>
    <row r="5656" spans="1:11">
      <c r="A5656" s="12">
        <f t="shared" si="361"/>
        <v>41670</v>
      </c>
      <c r="B5656" s="8">
        <v>41669</v>
      </c>
      <c r="C5656" s="3">
        <v>17.658000000000001</v>
      </c>
      <c r="D5656" s="143"/>
      <c r="F5656" s="11">
        <f t="shared" si="364"/>
        <v>41670</v>
      </c>
      <c r="G5656" s="7">
        <v>41669</v>
      </c>
      <c r="H5656" s="16">
        <v>43269.94</v>
      </c>
      <c r="I5656" s="17">
        <f t="shared" si="365"/>
        <v>-7.814785162232005E-3</v>
      </c>
      <c r="J5656" s="18">
        <f t="shared" si="366"/>
        <v>0.10615276263150053</v>
      </c>
      <c r="K5656" s="139"/>
    </row>
    <row r="5657" spans="1:11">
      <c r="A5657" s="12">
        <f t="shared" si="361"/>
        <v>41670</v>
      </c>
      <c r="B5657" s="8">
        <v>41670</v>
      </c>
      <c r="C5657" s="3">
        <v>17.584</v>
      </c>
      <c r="D5657" s="143"/>
      <c r="F5657" s="11">
        <f t="shared" si="364"/>
        <v>41670</v>
      </c>
      <c r="G5657" s="7">
        <v>41670</v>
      </c>
      <c r="H5657" s="16">
        <v>43288.12</v>
      </c>
      <c r="I5657" s="17">
        <f t="shared" si="365"/>
        <v>4.2006487361969763E-4</v>
      </c>
      <c r="J5657" s="18">
        <f t="shared" si="366"/>
        <v>0.10606758275054144</v>
      </c>
      <c r="K5657" s="139"/>
    </row>
    <row r="5658" spans="1:11">
      <c r="A5658" s="12">
        <f t="shared" si="361"/>
        <v>41698</v>
      </c>
      <c r="B5658" s="8">
        <v>41673</v>
      </c>
      <c r="C5658" s="3">
        <v>17.14</v>
      </c>
      <c r="D5658" s="143"/>
      <c r="F5658" s="11">
        <f t="shared" si="364"/>
        <v>41698</v>
      </c>
      <c r="G5658" s="7">
        <v>41673</v>
      </c>
      <c r="H5658" s="16">
        <v>43268.68</v>
      </c>
      <c r="I5658" s="17">
        <f t="shared" si="365"/>
        <v>-4.4918482029988497E-4</v>
      </c>
      <c r="J5658" s="18">
        <f t="shared" si="366"/>
        <v>0.10229691488138483</v>
      </c>
      <c r="K5658" s="139"/>
    </row>
    <row r="5659" spans="1:11">
      <c r="A5659" s="12">
        <f t="shared" si="361"/>
        <v>41698</v>
      </c>
      <c r="B5659" s="8">
        <v>41674</v>
      </c>
      <c r="C5659" s="3">
        <v>19.372</v>
      </c>
      <c r="D5659" s="143"/>
      <c r="F5659" s="11">
        <f t="shared" si="364"/>
        <v>41698</v>
      </c>
      <c r="G5659" s="7">
        <v>41674</v>
      </c>
      <c r="H5659" s="16">
        <v>42510.05</v>
      </c>
      <c r="I5659" s="17">
        <f t="shared" si="365"/>
        <v>-1.7688529083292784E-2</v>
      </c>
      <c r="J5659" s="18">
        <f t="shared" si="366"/>
        <v>0.10644132698951557</v>
      </c>
      <c r="K5659" s="139"/>
    </row>
    <row r="5660" spans="1:11">
      <c r="A5660" s="12">
        <f t="shared" si="361"/>
        <v>41698</v>
      </c>
      <c r="B5660" s="8">
        <v>41675</v>
      </c>
      <c r="C5660" s="3">
        <v>20.355</v>
      </c>
      <c r="D5660" s="143"/>
      <c r="F5660" s="11">
        <f t="shared" si="364"/>
        <v>41698</v>
      </c>
      <c r="G5660" s="7">
        <v>41675</v>
      </c>
      <c r="H5660" s="16">
        <v>42288.93</v>
      </c>
      <c r="I5660" s="17">
        <f t="shared" si="365"/>
        <v>-5.2151688892486375E-3</v>
      </c>
      <c r="J5660" s="18">
        <f t="shared" si="366"/>
        <v>0.10673305778873587</v>
      </c>
      <c r="K5660" s="139"/>
    </row>
    <row r="5661" spans="1:11">
      <c r="A5661" s="12">
        <f t="shared" si="361"/>
        <v>41698</v>
      </c>
      <c r="B5661" s="8">
        <v>41676</v>
      </c>
      <c r="C5661" s="3">
        <v>17.544</v>
      </c>
      <c r="D5661" s="143"/>
      <c r="F5661" s="11">
        <f t="shared" si="364"/>
        <v>41698</v>
      </c>
      <c r="G5661" s="7">
        <v>41676</v>
      </c>
      <c r="H5661" s="16">
        <v>42796.42</v>
      </c>
      <c r="I5661" s="17">
        <f t="shared" si="365"/>
        <v>1.1929104554916343E-2</v>
      </c>
      <c r="J5661" s="18">
        <f t="shared" si="366"/>
        <v>0.10845392585042184</v>
      </c>
      <c r="K5661" s="139"/>
    </row>
    <row r="5662" spans="1:11">
      <c r="A5662" s="12">
        <f t="shared" si="361"/>
        <v>41698</v>
      </c>
      <c r="B5662" s="8">
        <v>41677</v>
      </c>
      <c r="C5662" s="3">
        <v>16.274000000000001</v>
      </c>
      <c r="D5662" s="143"/>
      <c r="F5662" s="11">
        <f t="shared" si="364"/>
        <v>41698</v>
      </c>
      <c r="G5662" s="7">
        <v>41677</v>
      </c>
      <c r="H5662" s="16">
        <v>43115.22</v>
      </c>
      <c r="I5662" s="17">
        <f t="shared" si="365"/>
        <v>7.4216127942522119E-3</v>
      </c>
      <c r="J5662" s="18">
        <f t="shared" si="366"/>
        <v>0.10885112573050815</v>
      </c>
      <c r="K5662" s="139"/>
    </row>
    <row r="5663" spans="1:11">
      <c r="A5663" s="12">
        <f t="shared" si="361"/>
        <v>41698</v>
      </c>
      <c r="B5663" s="8">
        <v>41680</v>
      </c>
      <c r="C5663" s="3">
        <v>16.736000000000001</v>
      </c>
      <c r="D5663" s="143"/>
      <c r="F5663" s="11">
        <f t="shared" si="364"/>
        <v>41698</v>
      </c>
      <c r="G5663" s="7">
        <v>41680</v>
      </c>
      <c r="H5663" s="16">
        <v>43582.21</v>
      </c>
      <c r="I5663" s="17">
        <f t="shared" si="365"/>
        <v>1.0772972542408527E-2</v>
      </c>
      <c r="J5663" s="18">
        <f t="shared" si="366"/>
        <v>0.10922772497406412</v>
      </c>
      <c r="K5663" s="139"/>
    </row>
    <row r="5664" spans="1:11">
      <c r="A5664" s="12">
        <f t="shared" si="361"/>
        <v>41698</v>
      </c>
      <c r="B5664" s="8">
        <v>41681</v>
      </c>
      <c r="C5664" s="3">
        <v>16.444000000000003</v>
      </c>
      <c r="D5664" s="143"/>
      <c r="F5664" s="11">
        <f t="shared" si="364"/>
        <v>41698</v>
      </c>
      <c r="G5664" s="7">
        <v>41681</v>
      </c>
      <c r="H5664" s="16">
        <v>43857.16</v>
      </c>
      <c r="I5664" s="17">
        <f t="shared" ref="I5664:I5677" si="367">IF(AND(ISNUMBER(H5663),ISNUMBER(H5664)),LN(H5664/H5663)," ")</f>
        <v>6.2889498451139392E-3</v>
      </c>
      <c r="J5664" s="18">
        <f t="shared" ref="J5664:J5677" si="368">IF(ISNUMBER(I5664),STDEV(I5575:I5664)*SQRT(252),"")</f>
        <v>0.10961632167567195</v>
      </c>
      <c r="K5664" s="139"/>
    </row>
    <row r="5665" spans="1:11">
      <c r="A5665" s="12">
        <f t="shared" si="361"/>
        <v>41698</v>
      </c>
      <c r="B5665" s="8">
        <v>41682</v>
      </c>
      <c r="C5665" s="3">
        <v>14.64</v>
      </c>
      <c r="D5665" s="143"/>
      <c r="F5665" s="11">
        <f t="shared" si="364"/>
        <v>41698</v>
      </c>
      <c r="G5665" s="7">
        <v>41682</v>
      </c>
      <c r="H5665" s="16">
        <v>44322.44</v>
      </c>
      <c r="I5665" s="17">
        <f t="shared" si="367"/>
        <v>1.0553105663942368E-2</v>
      </c>
      <c r="J5665" s="18">
        <f t="shared" si="368"/>
        <v>0.1109439246044735</v>
      </c>
      <c r="K5665" s="139"/>
    </row>
    <row r="5666" spans="1:11">
      <c r="A5666" s="12">
        <f t="shared" si="361"/>
        <v>41698</v>
      </c>
      <c r="B5666" s="8">
        <v>41683</v>
      </c>
      <c r="C5666" s="3">
        <v>15.476000000000001</v>
      </c>
      <c r="D5666" s="143"/>
      <c r="F5666" s="11">
        <f t="shared" si="364"/>
        <v>41698</v>
      </c>
      <c r="G5666" s="7">
        <v>41683</v>
      </c>
      <c r="H5666" s="16">
        <v>44304.86</v>
      </c>
      <c r="I5666" s="17">
        <f t="shared" si="367"/>
        <v>-3.9671749518648393E-4</v>
      </c>
      <c r="J5666" s="18">
        <f t="shared" si="368"/>
        <v>0.11092120131900791</v>
      </c>
      <c r="K5666" s="139"/>
    </row>
    <row r="5667" spans="1:11">
      <c r="A5667" s="12">
        <f t="shared" si="361"/>
        <v>41698</v>
      </c>
      <c r="B5667" s="8">
        <v>41684</v>
      </c>
      <c r="C5667" s="3">
        <v>13.67</v>
      </c>
      <c r="D5667" s="143"/>
      <c r="F5667" s="11">
        <f t="shared" si="364"/>
        <v>41698</v>
      </c>
      <c r="G5667" s="7">
        <v>41684</v>
      </c>
      <c r="H5667" s="16">
        <v>44708.19</v>
      </c>
      <c r="I5667" s="17">
        <f t="shared" si="367"/>
        <v>9.0623287329861506E-3</v>
      </c>
      <c r="J5667" s="18">
        <f t="shared" si="368"/>
        <v>0.10869693211801196</v>
      </c>
      <c r="K5667" s="139"/>
    </row>
    <row r="5668" spans="1:11">
      <c r="A5668" s="12">
        <f t="shared" si="361"/>
        <v>41698</v>
      </c>
      <c r="B5668" s="8">
        <v>41687</v>
      </c>
      <c r="C5668" s="3">
        <v>13.929</v>
      </c>
      <c r="D5668" s="143"/>
      <c r="F5668" s="11">
        <f t="shared" si="364"/>
        <v>41698</v>
      </c>
      <c r="G5668" s="7">
        <v>41687</v>
      </c>
      <c r="H5668" s="16">
        <v>45032.3</v>
      </c>
      <c r="I5668" s="17">
        <f t="shared" si="367"/>
        <v>7.2233037558012778E-3</v>
      </c>
      <c r="J5668" s="18">
        <f t="shared" si="368"/>
        <v>0.10899671099072217</v>
      </c>
      <c r="K5668" s="139"/>
    </row>
    <row r="5669" spans="1:11">
      <c r="A5669" s="12">
        <f t="shared" si="361"/>
        <v>41698</v>
      </c>
      <c r="B5669" s="8">
        <v>41688</v>
      </c>
      <c r="C5669" s="3">
        <v>14.795</v>
      </c>
      <c r="D5669" s="143"/>
      <c r="F5669" s="11">
        <f t="shared" si="364"/>
        <v>41698</v>
      </c>
      <c r="G5669" s="7">
        <v>41688</v>
      </c>
      <c r="H5669" s="16">
        <v>45117.96</v>
      </c>
      <c r="I5669" s="17">
        <f t="shared" si="367"/>
        <v>1.9003833328884872E-3</v>
      </c>
      <c r="J5669" s="18">
        <f t="shared" si="368"/>
        <v>0.10788880690817276</v>
      </c>
      <c r="K5669" s="139"/>
    </row>
    <row r="5670" spans="1:11">
      <c r="A5670" s="12">
        <f t="shared" ref="A5670" si="369">EOMONTH(B5670,0)</f>
        <v>41698</v>
      </c>
      <c r="B5670" s="8">
        <v>41689</v>
      </c>
      <c r="C5670" s="3">
        <v>14.6</v>
      </c>
      <c r="D5670" s="143"/>
      <c r="F5670" s="11">
        <f t="shared" si="364"/>
        <v>41698</v>
      </c>
      <c r="G5670" s="7">
        <v>41689</v>
      </c>
      <c r="H5670" s="16">
        <v>45246.96</v>
      </c>
      <c r="I5670" s="17">
        <f t="shared" si="367"/>
        <v>2.8550921669419581E-3</v>
      </c>
      <c r="J5670" s="18">
        <f t="shared" si="368"/>
        <v>0.10796537728179743</v>
      </c>
      <c r="K5670" s="139"/>
    </row>
    <row r="5671" spans="1:11">
      <c r="A5671" s="12">
        <f t="shared" si="361"/>
        <v>41698</v>
      </c>
      <c r="B5671" s="8">
        <v>41690</v>
      </c>
      <c r="C5671" s="3">
        <v>14.315</v>
      </c>
      <c r="D5671" s="143"/>
      <c r="F5671" s="11">
        <f t="shared" si="364"/>
        <v>41698</v>
      </c>
      <c r="G5671" s="7">
        <v>41690</v>
      </c>
      <c r="H5671" s="16">
        <v>45282.3</v>
      </c>
      <c r="I5671" s="17">
        <f t="shared" si="367"/>
        <v>7.8074208924614667E-4</v>
      </c>
      <c r="J5671" s="18">
        <f t="shared" si="368"/>
        <v>0.10781602496562026</v>
      </c>
      <c r="K5671" s="139"/>
    </row>
    <row r="5672" spans="1:11">
      <c r="A5672" s="12">
        <f t="shared" ref="A5672:A5735" si="370">EOMONTH(B5672,0)</f>
        <v>41698</v>
      </c>
      <c r="B5672" s="8">
        <v>41691</v>
      </c>
      <c r="C5672" s="3">
        <v>13.497999999999999</v>
      </c>
      <c r="D5672" s="143"/>
      <c r="F5672" s="11">
        <f t="shared" si="364"/>
        <v>41698</v>
      </c>
      <c r="G5672" s="7">
        <v>41691</v>
      </c>
      <c r="H5672" s="16">
        <v>45511.82</v>
      </c>
      <c r="I5672" s="17">
        <f t="shared" si="367"/>
        <v>5.0558447817402961E-3</v>
      </c>
      <c r="J5672" s="18">
        <f t="shared" si="368"/>
        <v>0.10748164306839353</v>
      </c>
      <c r="K5672" s="139"/>
    </row>
    <row r="5673" spans="1:11">
      <c r="A5673" s="12">
        <f t="shared" si="370"/>
        <v>41698</v>
      </c>
      <c r="B5673" s="8">
        <v>41694</v>
      </c>
      <c r="C5673" s="3">
        <v>15.228</v>
      </c>
      <c r="D5673" s="143"/>
      <c r="F5673" s="11">
        <f t="shared" si="364"/>
        <v>41698</v>
      </c>
      <c r="G5673" s="7">
        <v>41694</v>
      </c>
      <c r="H5673" s="16">
        <v>45659.94</v>
      </c>
      <c r="I5673" s="17">
        <f t="shared" si="367"/>
        <v>3.2492546006929407E-3</v>
      </c>
      <c r="J5673" s="18">
        <f t="shared" si="368"/>
        <v>0.10721860117672427</v>
      </c>
      <c r="K5673" s="139"/>
    </row>
    <row r="5674" spans="1:11">
      <c r="A5674" s="12">
        <f t="shared" si="370"/>
        <v>41698</v>
      </c>
      <c r="B5674" s="8">
        <v>41695</v>
      </c>
      <c r="C5674" s="3">
        <v>14.959</v>
      </c>
      <c r="D5674" s="143"/>
      <c r="F5674" s="11">
        <f t="shared" si="364"/>
        <v>41698</v>
      </c>
      <c r="G5674" s="7">
        <v>41695</v>
      </c>
      <c r="H5674" s="16">
        <v>45630.91</v>
      </c>
      <c r="I5674" s="17">
        <f t="shared" si="367"/>
        <v>-6.3598927994443406E-4</v>
      </c>
      <c r="J5674" s="18">
        <f t="shared" si="368"/>
        <v>0.10705737920993903</v>
      </c>
      <c r="K5674" s="139"/>
    </row>
    <row r="5675" spans="1:11">
      <c r="A5675" s="12">
        <f t="shared" si="370"/>
        <v>41698</v>
      </c>
      <c r="B5675" s="8">
        <v>41696</v>
      </c>
      <c r="C5675" s="3">
        <v>14.882</v>
      </c>
      <c r="D5675" s="143"/>
      <c r="F5675" s="11">
        <f t="shared" si="364"/>
        <v>41698</v>
      </c>
      <c r="G5675" s="7">
        <v>41696</v>
      </c>
      <c r="H5675" s="16">
        <v>45664.75</v>
      </c>
      <c r="I5675" s="17">
        <f t="shared" si="367"/>
        <v>7.4132771590183961E-4</v>
      </c>
      <c r="J5675" s="18">
        <f t="shared" si="368"/>
        <v>0.10690656667761092</v>
      </c>
      <c r="K5675" s="139"/>
    </row>
    <row r="5676" spans="1:11">
      <c r="A5676" s="12">
        <f t="shared" si="370"/>
        <v>41698</v>
      </c>
      <c r="B5676" s="8">
        <v>41697</v>
      </c>
      <c r="C5676" s="3">
        <v>14.324</v>
      </c>
      <c r="D5676" s="143"/>
      <c r="F5676" s="11">
        <f t="shared" si="364"/>
        <v>41698</v>
      </c>
      <c r="G5676" s="7">
        <v>41697</v>
      </c>
      <c r="H5676" s="16">
        <v>45480.6</v>
      </c>
      <c r="I5676" s="17">
        <f t="shared" si="367"/>
        <v>-4.0408040688460524E-3</v>
      </c>
      <c r="J5676" s="18">
        <f t="shared" si="368"/>
        <v>0.10705605346137934</v>
      </c>
      <c r="K5676" s="139"/>
    </row>
    <row r="5677" spans="1:11">
      <c r="A5677" s="12">
        <f t="shared" si="370"/>
        <v>41698</v>
      </c>
      <c r="B5677" s="8">
        <v>41698</v>
      </c>
      <c r="C5677" s="3">
        <v>14.113</v>
      </c>
      <c r="D5677" s="143"/>
      <c r="F5677" s="11">
        <f t="shared" si="364"/>
        <v>41698</v>
      </c>
      <c r="G5677" s="7">
        <v>41698</v>
      </c>
      <c r="H5677" s="16">
        <v>45437.69</v>
      </c>
      <c r="I5677" s="17">
        <f t="shared" si="367"/>
        <v>-9.4392455436720759E-4</v>
      </c>
      <c r="J5677" s="18">
        <f t="shared" si="368"/>
        <v>0.10700125580049047</v>
      </c>
      <c r="K5677" s="139"/>
    </row>
    <row r="5678" spans="1:11">
      <c r="A5678" s="12">
        <f t="shared" si="370"/>
        <v>41729</v>
      </c>
      <c r="B5678" s="8">
        <v>41701</v>
      </c>
      <c r="C5678" s="3">
        <v>16.216000000000001</v>
      </c>
      <c r="D5678" s="143"/>
      <c r="F5678" s="11">
        <f t="shared" si="364"/>
        <v>41729</v>
      </c>
      <c r="G5678" s="7">
        <v>41701</v>
      </c>
      <c r="H5678" s="16">
        <v>45370.83</v>
      </c>
      <c r="I5678" s="17">
        <f t="shared" ref="I5678:I5706" si="371">IF(AND(ISNUMBER(H5677),ISNUMBER(H5678)),LN(H5678/H5677)," ")</f>
        <v>-1.47254931765452E-3</v>
      </c>
      <c r="J5678" s="18">
        <f t="shared" ref="J5678:J5706" si="372">IF(ISNUMBER(I5678),STDEV(I5589:I5678)*SQRT(252),"")</f>
        <v>0.10570171210607814</v>
      </c>
      <c r="K5678" s="139"/>
    </row>
    <row r="5679" spans="1:11">
      <c r="A5679" s="12">
        <f t="shared" si="370"/>
        <v>41729</v>
      </c>
      <c r="B5679" s="8">
        <v>41702</v>
      </c>
      <c r="C5679" s="3">
        <v>16.082999999999998</v>
      </c>
      <c r="D5679" s="143"/>
      <c r="F5679" s="11">
        <f t="shared" si="364"/>
        <v>41729</v>
      </c>
      <c r="G5679" s="7">
        <v>41702</v>
      </c>
      <c r="H5679" s="16">
        <v>45511.59</v>
      </c>
      <c r="I5679" s="17">
        <f t="shared" si="371"/>
        <v>3.097631259226458E-3</v>
      </c>
      <c r="J5679" s="18">
        <f t="shared" si="372"/>
        <v>0.10549759599522467</v>
      </c>
      <c r="K5679" s="139"/>
    </row>
    <row r="5680" spans="1:11">
      <c r="A5680" s="12">
        <f t="shared" si="370"/>
        <v>41729</v>
      </c>
      <c r="B5680" s="8">
        <v>41703</v>
      </c>
      <c r="C5680" s="3">
        <v>13.782</v>
      </c>
      <c r="D5680" s="143"/>
      <c r="F5680" s="11">
        <f t="shared" si="364"/>
        <v>41729</v>
      </c>
      <c r="G5680" s="7">
        <v>41703</v>
      </c>
      <c r="H5680" s="16">
        <v>45928.21</v>
      </c>
      <c r="I5680" s="17">
        <f t="shared" si="371"/>
        <v>9.112506434377934E-3</v>
      </c>
      <c r="J5680" s="18">
        <f t="shared" si="372"/>
        <v>0.1064631163884274</v>
      </c>
      <c r="K5680" s="139"/>
    </row>
    <row r="5681" spans="1:11">
      <c r="A5681" s="12">
        <f t="shared" si="370"/>
        <v>41729</v>
      </c>
      <c r="B5681" s="8">
        <v>41704</v>
      </c>
      <c r="C5681" s="3">
        <v>13.757</v>
      </c>
      <c r="D5681" s="143"/>
      <c r="F5681" s="11">
        <f t="shared" si="364"/>
        <v>41729</v>
      </c>
      <c r="G5681" s="7">
        <v>41704</v>
      </c>
      <c r="H5681" s="16">
        <v>45929.38</v>
      </c>
      <c r="I5681" s="17">
        <f t="shared" si="371"/>
        <v>2.547421503350686E-5</v>
      </c>
      <c r="J5681" s="18">
        <f t="shared" si="372"/>
        <v>0.10644112329848408</v>
      </c>
      <c r="K5681" s="139"/>
    </row>
    <row r="5682" spans="1:11">
      <c r="A5682" s="12">
        <f t="shared" si="370"/>
        <v>41729</v>
      </c>
      <c r="B5682" s="8">
        <v>41705</v>
      </c>
      <c r="C5682" s="3">
        <v>13.196999999999999</v>
      </c>
      <c r="D5682" s="143"/>
      <c r="F5682" s="11">
        <f t="shared" si="364"/>
        <v>41729</v>
      </c>
      <c r="G5682" s="7">
        <v>41705</v>
      </c>
      <c r="H5682" s="16">
        <v>46086.37</v>
      </c>
      <c r="I5682" s="17">
        <f t="shared" si="371"/>
        <v>3.4122452368205176E-3</v>
      </c>
      <c r="J5682" s="18">
        <f t="shared" si="372"/>
        <v>0.10645768474743993</v>
      </c>
      <c r="K5682" s="139"/>
    </row>
    <row r="5683" spans="1:11">
      <c r="A5683" s="12">
        <f t="shared" si="370"/>
        <v>41729</v>
      </c>
      <c r="B5683" s="8">
        <v>41708</v>
      </c>
      <c r="C5683" s="3">
        <v>15.847</v>
      </c>
      <c r="D5683" s="143"/>
      <c r="F5683" s="11">
        <f t="shared" si="364"/>
        <v>41729</v>
      </c>
      <c r="G5683" s="7">
        <v>41708</v>
      </c>
      <c r="H5683" s="16">
        <v>45656.87</v>
      </c>
      <c r="I5683" s="17">
        <f t="shared" si="371"/>
        <v>-9.3631560822140508E-3</v>
      </c>
      <c r="J5683" s="18">
        <f t="shared" si="372"/>
        <v>0.10746648703751278</v>
      </c>
      <c r="K5683" s="139"/>
    </row>
    <row r="5684" spans="1:11">
      <c r="A5684" s="12">
        <f t="shared" si="370"/>
        <v>41729</v>
      </c>
      <c r="B5684" s="8">
        <v>41709</v>
      </c>
      <c r="C5684" s="3">
        <v>14.096</v>
      </c>
      <c r="D5684" s="143"/>
      <c r="F5684" s="11">
        <f t="shared" si="364"/>
        <v>41729</v>
      </c>
      <c r="G5684" s="7">
        <v>41709</v>
      </c>
      <c r="H5684" s="16">
        <v>45678.43</v>
      </c>
      <c r="I5684" s="17">
        <f t="shared" si="371"/>
        <v>4.7210663129031985E-4</v>
      </c>
      <c r="J5684" s="18">
        <f t="shared" si="372"/>
        <v>0.10673709868140249</v>
      </c>
      <c r="K5684" s="139"/>
    </row>
    <row r="5685" spans="1:11">
      <c r="A5685" s="12">
        <f t="shared" si="370"/>
        <v>41729</v>
      </c>
      <c r="B5685" s="8">
        <v>41710</v>
      </c>
      <c r="C5685" s="3">
        <v>14.8</v>
      </c>
      <c r="D5685" s="143"/>
      <c r="F5685" s="11">
        <f t="shared" si="364"/>
        <v>41729</v>
      </c>
      <c r="G5685" s="7">
        <v>41710</v>
      </c>
      <c r="H5685" s="16">
        <v>45432.92</v>
      </c>
      <c r="I5685" s="17">
        <f t="shared" si="371"/>
        <v>-5.3892428158398321E-3</v>
      </c>
      <c r="J5685" s="18">
        <f t="shared" si="372"/>
        <v>0.1071431363989605</v>
      </c>
      <c r="K5685" s="139"/>
    </row>
    <row r="5686" spans="1:11">
      <c r="A5686" s="12">
        <f t="shared" si="370"/>
        <v>41729</v>
      </c>
      <c r="B5686" s="8">
        <v>41711</v>
      </c>
      <c r="C5686" s="3">
        <v>15.19</v>
      </c>
      <c r="D5686" s="143"/>
      <c r="F5686" s="11">
        <f t="shared" si="364"/>
        <v>41729</v>
      </c>
      <c r="G5686" s="7">
        <v>41711</v>
      </c>
      <c r="H5686" s="16">
        <v>45670.32</v>
      </c>
      <c r="I5686" s="17">
        <f t="shared" si="371"/>
        <v>5.2116815460621357E-3</v>
      </c>
      <c r="J5686" s="18">
        <f t="shared" si="372"/>
        <v>0.10745586883845334</v>
      </c>
      <c r="K5686" s="139"/>
    </row>
    <row r="5687" spans="1:11">
      <c r="A5687" s="12">
        <f t="shared" si="370"/>
        <v>41729</v>
      </c>
      <c r="B5687" s="8">
        <v>41712</v>
      </c>
      <c r="C5687" s="3">
        <v>16.762</v>
      </c>
      <c r="D5687" s="143"/>
      <c r="F5687" s="11">
        <f t="shared" si="364"/>
        <v>41729</v>
      </c>
      <c r="G5687" s="7">
        <v>41712</v>
      </c>
      <c r="H5687" s="16">
        <v>44970.78</v>
      </c>
      <c r="I5687" s="17">
        <f t="shared" si="371"/>
        <v>-1.5435688431393129E-2</v>
      </c>
      <c r="J5687" s="18">
        <f t="shared" si="372"/>
        <v>0.11053232655856336</v>
      </c>
      <c r="K5687" s="139"/>
    </row>
    <row r="5688" spans="1:11">
      <c r="A5688" s="12">
        <f t="shared" si="370"/>
        <v>41729</v>
      </c>
      <c r="B5688" s="8">
        <v>41715</v>
      </c>
      <c r="C5688" s="3">
        <v>16.349</v>
      </c>
      <c r="D5688" s="143"/>
      <c r="F5688" s="11">
        <f t="shared" si="364"/>
        <v>41729</v>
      </c>
      <c r="G5688" s="7">
        <v>41715</v>
      </c>
      <c r="H5688" s="16">
        <v>44905.7</v>
      </c>
      <c r="I5688" s="17">
        <f t="shared" si="371"/>
        <v>-1.4482100628423662E-3</v>
      </c>
      <c r="J5688" s="18">
        <f t="shared" si="372"/>
        <v>0.11049412325711989</v>
      </c>
      <c r="K5688" s="139"/>
    </row>
    <row r="5689" spans="1:11">
      <c r="A5689" s="12">
        <f t="shared" si="370"/>
        <v>41729</v>
      </c>
      <c r="B5689" s="8">
        <v>41716</v>
      </c>
      <c r="C5689" s="3">
        <v>14.778</v>
      </c>
      <c r="D5689" s="143"/>
      <c r="F5689" s="11">
        <f t="shared" si="364"/>
        <v>41729</v>
      </c>
      <c r="G5689" s="7">
        <v>41716</v>
      </c>
      <c r="H5689" s="16">
        <v>45136.68</v>
      </c>
      <c r="I5689" s="17">
        <f t="shared" si="371"/>
        <v>5.1304842597871487E-3</v>
      </c>
      <c r="J5689" s="18">
        <f t="shared" si="372"/>
        <v>0.11081037249229375</v>
      </c>
      <c r="K5689" s="139"/>
    </row>
    <row r="5690" spans="1:11">
      <c r="A5690" s="12">
        <f t="shared" si="370"/>
        <v>41729</v>
      </c>
      <c r="B5690" s="8">
        <v>41717</v>
      </c>
      <c r="C5690" s="3">
        <v>14.03</v>
      </c>
      <c r="D5690" s="143"/>
      <c r="F5690" s="11">
        <f t="shared" si="364"/>
        <v>41729</v>
      </c>
      <c r="G5690" s="7">
        <v>41717</v>
      </c>
      <c r="H5690" s="16">
        <v>45230.86</v>
      </c>
      <c r="I5690" s="17">
        <f t="shared" si="371"/>
        <v>2.084377512060196E-3</v>
      </c>
      <c r="J5690" s="18">
        <f t="shared" si="372"/>
        <v>0.10834927033571608</v>
      </c>
      <c r="K5690" s="139"/>
    </row>
    <row r="5691" spans="1:11">
      <c r="A5691" s="12">
        <f t="shared" si="370"/>
        <v>41729</v>
      </c>
      <c r="B5691" s="8">
        <v>41718</v>
      </c>
      <c r="C5691" s="3">
        <v>16.222000000000001</v>
      </c>
      <c r="D5691" s="143"/>
      <c r="F5691" s="11">
        <f t="shared" si="364"/>
        <v>41729</v>
      </c>
      <c r="G5691" s="7">
        <v>41718</v>
      </c>
      <c r="H5691" s="16">
        <v>44710.92</v>
      </c>
      <c r="I5691" s="17">
        <f t="shared" si="371"/>
        <v>-1.1561830151499451E-2</v>
      </c>
      <c r="J5691" s="18">
        <f t="shared" si="372"/>
        <v>0.10955298973281664</v>
      </c>
      <c r="K5691" s="139"/>
    </row>
    <row r="5692" spans="1:11">
      <c r="A5692" s="12">
        <f t="shared" si="370"/>
        <v>41729</v>
      </c>
      <c r="B5692" s="8">
        <v>41719</v>
      </c>
      <c r="C5692" s="3">
        <v>13.603999999999999</v>
      </c>
      <c r="D5692" s="143"/>
      <c r="F5692" s="11">
        <f t="shared" si="364"/>
        <v>41729</v>
      </c>
      <c r="G5692" s="7">
        <v>41719</v>
      </c>
      <c r="H5692" s="16">
        <v>45082.17</v>
      </c>
      <c r="I5692" s="17">
        <f t="shared" si="371"/>
        <v>8.269057572708946E-3</v>
      </c>
      <c r="J5692" s="18">
        <f t="shared" si="372"/>
        <v>0.10949655708403321</v>
      </c>
      <c r="K5692" s="139"/>
    </row>
    <row r="5693" spans="1:11">
      <c r="A5693" s="12">
        <f t="shared" si="370"/>
        <v>41729</v>
      </c>
      <c r="B5693" s="8">
        <v>41722</v>
      </c>
      <c r="C5693" s="3">
        <v>13.741</v>
      </c>
      <c r="D5693" s="143"/>
      <c r="F5693" s="11">
        <f t="shared" si="364"/>
        <v>41729</v>
      </c>
      <c r="G5693" s="7">
        <v>41722</v>
      </c>
      <c r="H5693" s="16">
        <v>45161.07</v>
      </c>
      <c r="I5693" s="17">
        <f t="shared" si="371"/>
        <v>1.7486078758678855E-3</v>
      </c>
      <c r="J5693" s="18">
        <f t="shared" si="372"/>
        <v>0.10941079858576419</v>
      </c>
      <c r="K5693" s="139"/>
    </row>
    <row r="5694" spans="1:11">
      <c r="A5694" s="12">
        <f t="shared" si="370"/>
        <v>41729</v>
      </c>
      <c r="B5694" s="8">
        <v>41723</v>
      </c>
      <c r="C5694" s="3">
        <v>13.677</v>
      </c>
      <c r="D5694" s="143"/>
      <c r="F5694" s="11">
        <f t="shared" si="364"/>
        <v>41729</v>
      </c>
      <c r="G5694" s="7">
        <v>41723</v>
      </c>
      <c r="H5694" s="16">
        <v>45079</v>
      </c>
      <c r="I5694" s="17">
        <f t="shared" si="371"/>
        <v>-1.8189263954988797E-3</v>
      </c>
      <c r="J5694" s="18">
        <f t="shared" si="372"/>
        <v>0.10900144551369086</v>
      </c>
      <c r="K5694" s="139"/>
    </row>
    <row r="5695" spans="1:11">
      <c r="A5695" s="12">
        <f t="shared" si="370"/>
        <v>41729</v>
      </c>
      <c r="B5695" s="8">
        <v>41724</v>
      </c>
      <c r="C5695" s="3">
        <v>13.183999999999999</v>
      </c>
      <c r="D5695" s="143"/>
      <c r="F5695" s="11">
        <f t="shared" si="364"/>
        <v>41729</v>
      </c>
      <c r="G5695" s="7">
        <v>41724</v>
      </c>
      <c r="H5695" s="16">
        <v>45417</v>
      </c>
      <c r="I5695" s="17">
        <f t="shared" si="371"/>
        <v>7.4699781584753929E-3</v>
      </c>
      <c r="J5695" s="18">
        <f t="shared" si="372"/>
        <v>0.1086992053044335</v>
      </c>
      <c r="K5695" s="139"/>
    </row>
    <row r="5696" spans="1:11">
      <c r="A5696" s="12">
        <f t="shared" si="370"/>
        <v>41729</v>
      </c>
      <c r="B5696" s="8">
        <v>41725</v>
      </c>
      <c r="C5696" s="3">
        <v>14.478999999999999</v>
      </c>
      <c r="D5696" s="143"/>
      <c r="F5696" s="11">
        <f t="shared" si="364"/>
        <v>41729</v>
      </c>
      <c r="G5696" s="7">
        <v>41725</v>
      </c>
      <c r="H5696" s="16">
        <v>45193.39</v>
      </c>
      <c r="I5696" s="17">
        <f t="shared" si="371"/>
        <v>-4.935647091675141E-3</v>
      </c>
      <c r="J5696" s="18">
        <f t="shared" si="372"/>
        <v>0.10886248304883885</v>
      </c>
      <c r="K5696" s="139"/>
    </row>
    <row r="5697" spans="1:11">
      <c r="A5697" s="12">
        <f t="shared" si="370"/>
        <v>41729</v>
      </c>
      <c r="B5697" s="8">
        <v>41726</v>
      </c>
      <c r="C5697" s="3">
        <v>14.12</v>
      </c>
      <c r="D5697" s="143"/>
      <c r="F5697" s="11">
        <f t="shared" si="364"/>
        <v>41729</v>
      </c>
      <c r="G5697" s="7">
        <v>41726</v>
      </c>
      <c r="H5697" s="16">
        <v>45334.98</v>
      </c>
      <c r="I5697" s="17">
        <f t="shared" si="371"/>
        <v>3.1280827314944604E-3</v>
      </c>
      <c r="J5697" s="18">
        <f t="shared" si="372"/>
        <v>0.10796033025657598</v>
      </c>
      <c r="K5697" s="139"/>
    </row>
    <row r="5698" spans="1:11">
      <c r="A5698" s="12">
        <f t="shared" si="370"/>
        <v>41729</v>
      </c>
      <c r="B5698" s="8">
        <v>41729</v>
      </c>
      <c r="C5698" s="3">
        <v>13.202</v>
      </c>
      <c r="D5698" s="143"/>
      <c r="F5698" s="11">
        <f t="shared" si="364"/>
        <v>41729</v>
      </c>
      <c r="G5698" s="7">
        <v>41729</v>
      </c>
      <c r="H5698" s="16">
        <v>45568.84</v>
      </c>
      <c r="I5698" s="17">
        <f t="shared" si="371"/>
        <v>5.1452296706998874E-3</v>
      </c>
      <c r="J5698" s="18">
        <f t="shared" si="372"/>
        <v>0.10817022468506192</v>
      </c>
      <c r="K5698" s="139"/>
    </row>
    <row r="5699" spans="1:11">
      <c r="A5699" s="12">
        <f t="shared" si="370"/>
        <v>41759</v>
      </c>
      <c r="B5699" s="8">
        <v>41730</v>
      </c>
      <c r="C5699" s="3">
        <v>14.423</v>
      </c>
      <c r="D5699" s="143"/>
      <c r="F5699" s="11">
        <f t="shared" ref="F5699:F5762" si="373">EOMONTH(G5699,0)</f>
        <v>41759</v>
      </c>
      <c r="G5699" s="7">
        <v>41730</v>
      </c>
      <c r="H5699" s="16">
        <v>45523.9</v>
      </c>
      <c r="I5699" s="17">
        <f t="shared" si="371"/>
        <v>-9.8668683466856437E-4</v>
      </c>
      <c r="J5699" s="18">
        <f t="shared" si="372"/>
        <v>0.10818489752132808</v>
      </c>
      <c r="K5699" s="139"/>
    </row>
    <row r="5700" spans="1:11">
      <c r="A5700" s="12">
        <f t="shared" si="370"/>
        <v>41759</v>
      </c>
      <c r="B5700" s="8">
        <v>41731</v>
      </c>
      <c r="C5700" s="3">
        <v>14.192</v>
      </c>
      <c r="D5700" s="143"/>
      <c r="F5700" s="11">
        <f t="shared" si="373"/>
        <v>41759</v>
      </c>
      <c r="G5700" s="7">
        <v>41731</v>
      </c>
      <c r="H5700" s="16">
        <v>45644.26</v>
      </c>
      <c r="I5700" s="17">
        <f t="shared" si="371"/>
        <v>2.6403970405042224E-3</v>
      </c>
      <c r="J5700" s="18">
        <f t="shared" si="372"/>
        <v>0.10795570552603044</v>
      </c>
      <c r="K5700" s="139"/>
    </row>
    <row r="5701" spans="1:11">
      <c r="A5701" s="12">
        <f t="shared" si="370"/>
        <v>41759</v>
      </c>
      <c r="B5701" s="8">
        <v>41732</v>
      </c>
      <c r="C5701" s="3">
        <v>12.679</v>
      </c>
      <c r="D5701" s="143"/>
      <c r="F5701" s="11">
        <f t="shared" si="373"/>
        <v>41759</v>
      </c>
      <c r="G5701" s="7">
        <v>41732</v>
      </c>
      <c r="H5701" s="16">
        <v>45699.29</v>
      </c>
      <c r="I5701" s="17">
        <f t="shared" si="371"/>
        <v>1.2049018602334476E-3</v>
      </c>
      <c r="J5701" s="18">
        <f t="shared" si="372"/>
        <v>0.10796607568222512</v>
      </c>
      <c r="K5701" s="139"/>
    </row>
    <row r="5702" spans="1:11">
      <c r="A5702" s="12">
        <f t="shared" si="370"/>
        <v>41759</v>
      </c>
      <c r="B5702" s="8">
        <v>41733</v>
      </c>
      <c r="C5702" s="3">
        <v>12.227</v>
      </c>
      <c r="D5702" s="143"/>
      <c r="F5702" s="11">
        <f t="shared" si="373"/>
        <v>41759</v>
      </c>
      <c r="G5702" s="7">
        <v>41733</v>
      </c>
      <c r="H5702" s="16">
        <v>45811.42</v>
      </c>
      <c r="I5702" s="17">
        <f t="shared" si="371"/>
        <v>2.4506433425730231E-3</v>
      </c>
      <c r="J5702" s="18">
        <f t="shared" si="372"/>
        <v>0.10791019845184484</v>
      </c>
      <c r="K5702" s="139"/>
    </row>
    <row r="5703" spans="1:11">
      <c r="A5703" s="12">
        <f t="shared" si="370"/>
        <v>41759</v>
      </c>
      <c r="B5703" s="8">
        <v>41736</v>
      </c>
      <c r="C5703" s="3">
        <v>12.46</v>
      </c>
      <c r="D5703" s="143"/>
      <c r="F5703" s="11">
        <f t="shared" si="373"/>
        <v>41759</v>
      </c>
      <c r="G5703" s="7">
        <v>41736</v>
      </c>
      <c r="H5703" s="16">
        <v>45738.86</v>
      </c>
      <c r="I5703" s="17">
        <f t="shared" si="371"/>
        <v>-1.5851402135148174E-3</v>
      </c>
      <c r="J5703" s="18">
        <f t="shared" si="372"/>
        <v>0.10712218670136296</v>
      </c>
      <c r="K5703" s="139"/>
    </row>
    <row r="5704" spans="1:11">
      <c r="A5704" s="12">
        <f t="shared" si="370"/>
        <v>41759</v>
      </c>
      <c r="B5704" s="8">
        <v>41737</v>
      </c>
      <c r="C5704" s="3">
        <v>12.428000000000001</v>
      </c>
      <c r="D5704" s="143"/>
      <c r="F5704" s="11">
        <f t="shared" si="373"/>
        <v>41759</v>
      </c>
      <c r="G5704" s="7">
        <v>41737</v>
      </c>
      <c r="H5704" s="16">
        <v>45710.71</v>
      </c>
      <c r="I5704" s="17">
        <f t="shared" si="371"/>
        <v>-6.1563987428485802E-4</v>
      </c>
      <c r="J5704" s="18">
        <f t="shared" si="372"/>
        <v>0.10681802248883598</v>
      </c>
      <c r="K5704" s="139"/>
    </row>
    <row r="5705" spans="1:11">
      <c r="A5705" s="12">
        <f t="shared" si="370"/>
        <v>41759</v>
      </c>
      <c r="B5705" s="8">
        <v>41738</v>
      </c>
      <c r="C5705" s="3">
        <v>12.138999999999999</v>
      </c>
      <c r="D5705" s="143"/>
      <c r="F5705" s="11">
        <f t="shared" si="373"/>
        <v>41759</v>
      </c>
      <c r="G5705" s="7">
        <v>41738</v>
      </c>
      <c r="H5705" s="16">
        <v>46158.13</v>
      </c>
      <c r="I5705" s="17">
        <f t="shared" si="371"/>
        <v>9.7404851848629983E-3</v>
      </c>
      <c r="J5705" s="18">
        <f t="shared" si="372"/>
        <v>0.10783482408998243</v>
      </c>
      <c r="K5705" s="139"/>
    </row>
    <row r="5706" spans="1:11">
      <c r="A5706" s="12">
        <f t="shared" si="370"/>
        <v>41759</v>
      </c>
      <c r="B5706" s="8">
        <v>41739</v>
      </c>
      <c r="C5706" s="3">
        <v>13.444000000000001</v>
      </c>
      <c r="D5706" s="143"/>
      <c r="F5706" s="11">
        <f t="shared" si="373"/>
        <v>41759</v>
      </c>
      <c r="G5706" s="7">
        <v>41739</v>
      </c>
      <c r="H5706" s="16">
        <v>46303.16</v>
      </c>
      <c r="I5706" s="17">
        <f t="shared" si="371"/>
        <v>3.1370991891072043E-3</v>
      </c>
      <c r="J5706" s="18">
        <f t="shared" si="372"/>
        <v>0.10487950804692972</v>
      </c>
      <c r="K5706" s="139"/>
    </row>
    <row r="5707" spans="1:11">
      <c r="A5707" s="12">
        <f t="shared" si="370"/>
        <v>41759</v>
      </c>
      <c r="B5707" s="8">
        <v>41740</v>
      </c>
      <c r="C5707" s="3">
        <v>12.919</v>
      </c>
      <c r="D5707" s="143"/>
      <c r="F5707" s="11">
        <f t="shared" si="373"/>
        <v>41759</v>
      </c>
      <c r="G5707" s="7">
        <v>41740</v>
      </c>
      <c r="H5707" s="16">
        <v>45865</v>
      </c>
      <c r="I5707" s="17">
        <f t="shared" ref="I5707:I5724" si="374">IF(AND(ISNUMBER(H5706),ISNUMBER(H5707)),LN(H5707/H5706)," ")</f>
        <v>-9.5079103415642175E-3</v>
      </c>
      <c r="J5707" s="18">
        <f t="shared" ref="J5707:J5724" si="375">IF(ISNUMBER(I5707),STDEV(I5618:I5707)*SQRT(252),"")</f>
        <v>0.1061516881977308</v>
      </c>
      <c r="K5707" s="139"/>
    </row>
    <row r="5708" spans="1:11">
      <c r="A5708" s="12">
        <f t="shared" si="370"/>
        <v>41759</v>
      </c>
      <c r="B5708" s="8">
        <v>41743</v>
      </c>
      <c r="C5708" s="3">
        <v>15.503</v>
      </c>
      <c r="D5708" s="143"/>
      <c r="F5708" s="11">
        <f t="shared" si="373"/>
        <v>41759</v>
      </c>
      <c r="G5708" s="7">
        <v>41743</v>
      </c>
      <c r="H5708" s="16">
        <v>45273.18</v>
      </c>
      <c r="I5708" s="17">
        <f t="shared" si="374"/>
        <v>-1.2987494785336177E-2</v>
      </c>
      <c r="J5708" s="18">
        <f t="shared" si="375"/>
        <v>0.10761130993473408</v>
      </c>
      <c r="K5708" s="139"/>
    </row>
    <row r="5709" spans="1:11">
      <c r="A5709" s="12">
        <f t="shared" si="370"/>
        <v>41759</v>
      </c>
      <c r="B5709" s="8">
        <v>41744</v>
      </c>
      <c r="C5709" s="3">
        <v>14.42</v>
      </c>
      <c r="D5709" s="143"/>
      <c r="F5709" s="11">
        <f t="shared" si="373"/>
        <v>41759</v>
      </c>
      <c r="G5709" s="7">
        <v>41744</v>
      </c>
      <c r="H5709" s="16">
        <v>45523.94</v>
      </c>
      <c r="I5709" s="17">
        <f t="shared" si="374"/>
        <v>5.5235372563749189E-3</v>
      </c>
      <c r="J5709" s="18">
        <f t="shared" si="375"/>
        <v>0.10791561104840766</v>
      </c>
      <c r="K5709" s="139"/>
    </row>
    <row r="5710" spans="1:11">
      <c r="A5710" s="12">
        <f t="shared" si="370"/>
        <v>41759</v>
      </c>
      <c r="B5710" s="8">
        <v>41745</v>
      </c>
      <c r="C5710" s="3">
        <v>12.340999999999999</v>
      </c>
      <c r="D5710" s="143"/>
      <c r="F5710" s="11">
        <f t="shared" si="373"/>
        <v>41759</v>
      </c>
      <c r="G5710" s="7">
        <v>41745</v>
      </c>
      <c r="H5710" s="16">
        <v>45795.61</v>
      </c>
      <c r="I5710" s="17">
        <f t="shared" si="374"/>
        <v>5.9498935650460936E-3</v>
      </c>
      <c r="J5710" s="18">
        <f t="shared" si="375"/>
        <v>0.10734168596860576</v>
      </c>
      <c r="K5710" s="139"/>
    </row>
    <row r="5711" spans="1:11">
      <c r="A5711" s="12">
        <f t="shared" si="370"/>
        <v>41759</v>
      </c>
      <c r="B5711" s="8">
        <v>41746</v>
      </c>
      <c r="C5711" s="3">
        <v>12.901999999999999</v>
      </c>
      <c r="D5711" s="143"/>
      <c r="F5711" s="11">
        <f t="shared" si="373"/>
        <v>41759</v>
      </c>
      <c r="G5711" s="7">
        <v>41746</v>
      </c>
      <c r="H5711" s="16">
        <v>46081.11</v>
      </c>
      <c r="I5711" s="17">
        <f t="shared" si="374"/>
        <v>6.2148696414744435E-3</v>
      </c>
      <c r="J5711" s="18">
        <f t="shared" si="375"/>
        <v>0.1066186856768026</v>
      </c>
      <c r="K5711" s="139"/>
    </row>
    <row r="5712" spans="1:11">
      <c r="A5712" s="12">
        <f t="shared" si="370"/>
        <v>41759</v>
      </c>
      <c r="B5712" s="8">
        <v>41747</v>
      </c>
      <c r="C5712" s="3">
        <v>11.901999999999999</v>
      </c>
      <c r="D5712" s="143"/>
      <c r="F5712" s="11">
        <f t="shared" si="373"/>
        <v>41759</v>
      </c>
      <c r="G5712" s="7">
        <v>41747</v>
      </c>
      <c r="H5712" s="16">
        <v>46081.11</v>
      </c>
      <c r="I5712" s="17">
        <f t="shared" si="374"/>
        <v>0</v>
      </c>
      <c r="J5712" s="18">
        <f t="shared" si="375"/>
        <v>0.10613962747920874</v>
      </c>
      <c r="K5712" s="139"/>
    </row>
    <row r="5713" spans="1:11">
      <c r="A5713" s="12">
        <f t="shared" si="370"/>
        <v>41759</v>
      </c>
      <c r="B5713" s="8">
        <v>41750</v>
      </c>
      <c r="C5713" s="3">
        <v>11.901999999999999</v>
      </c>
      <c r="D5713" s="143"/>
      <c r="F5713" s="11">
        <f t="shared" si="373"/>
        <v>41759</v>
      </c>
      <c r="G5713" s="7">
        <v>41750</v>
      </c>
      <c r="H5713" s="16">
        <v>46080.11</v>
      </c>
      <c r="I5713" s="17">
        <f t="shared" si="374"/>
        <v>-2.1701101613925612E-5</v>
      </c>
      <c r="J5713" s="18">
        <f t="shared" si="375"/>
        <v>0.10606120829808489</v>
      </c>
      <c r="K5713" s="139"/>
    </row>
    <row r="5714" spans="1:11">
      <c r="A5714" s="12">
        <f t="shared" si="370"/>
        <v>41759</v>
      </c>
      <c r="B5714" s="8">
        <v>41751</v>
      </c>
      <c r="C5714" s="3">
        <v>12.536</v>
      </c>
      <c r="D5714" s="143"/>
      <c r="F5714" s="11">
        <f t="shared" si="373"/>
        <v>41759</v>
      </c>
      <c r="G5714" s="7">
        <v>41751</v>
      </c>
      <c r="H5714" s="16">
        <v>46292.95</v>
      </c>
      <c r="I5714" s="17">
        <f t="shared" si="374"/>
        <v>4.6082781421283034E-3</v>
      </c>
      <c r="J5714" s="18">
        <f t="shared" si="375"/>
        <v>0.1062008380071056</v>
      </c>
      <c r="K5714" s="139"/>
    </row>
    <row r="5715" spans="1:11">
      <c r="A5715" s="12">
        <f t="shared" si="370"/>
        <v>41759</v>
      </c>
      <c r="B5715" s="8">
        <v>41752</v>
      </c>
      <c r="C5715" s="3">
        <v>12.387</v>
      </c>
      <c r="D5715" s="143"/>
      <c r="F5715" s="11">
        <f t="shared" si="373"/>
        <v>41759</v>
      </c>
      <c r="G5715" s="7">
        <v>41752</v>
      </c>
      <c r="H5715" s="16">
        <v>46617.86</v>
      </c>
      <c r="I5715" s="17">
        <f t="shared" si="374"/>
        <v>6.9940478284383021E-3</v>
      </c>
      <c r="J5715" s="18">
        <f t="shared" si="375"/>
        <v>0.10659818348421492</v>
      </c>
      <c r="K5715" s="139"/>
    </row>
    <row r="5716" spans="1:11">
      <c r="A5716" s="12">
        <f t="shared" si="370"/>
        <v>41759</v>
      </c>
      <c r="B5716" s="8">
        <v>41753</v>
      </c>
      <c r="C5716" s="3">
        <v>12.016</v>
      </c>
      <c r="D5716" s="143"/>
      <c r="F5716" s="11">
        <f t="shared" si="373"/>
        <v>41759</v>
      </c>
      <c r="G5716" s="7">
        <v>41753</v>
      </c>
      <c r="H5716" s="16">
        <v>46730.59</v>
      </c>
      <c r="I5716" s="17">
        <f t="shared" si="374"/>
        <v>2.4152528467341798E-3</v>
      </c>
      <c r="J5716" s="18">
        <f t="shared" si="375"/>
        <v>0.10132009094087864</v>
      </c>
      <c r="K5716" s="139"/>
    </row>
    <row r="5717" spans="1:11">
      <c r="A5717" s="12">
        <f t="shared" si="370"/>
        <v>41759</v>
      </c>
      <c r="B5717" s="8">
        <v>41754</v>
      </c>
      <c r="C5717" s="3">
        <v>12.016</v>
      </c>
      <c r="D5717" s="143"/>
      <c r="F5717" s="11">
        <f t="shared" si="373"/>
        <v>41759</v>
      </c>
      <c r="G5717" s="7">
        <v>41754</v>
      </c>
      <c r="H5717" s="16">
        <v>46734.59</v>
      </c>
      <c r="I5717" s="17">
        <f t="shared" si="374"/>
        <v>8.5593372899844973E-5</v>
      </c>
      <c r="J5717" s="18">
        <f t="shared" si="375"/>
        <v>9.9563049638443063E-2</v>
      </c>
      <c r="K5717" s="139"/>
    </row>
    <row r="5718" spans="1:11">
      <c r="A5718" s="12">
        <f t="shared" si="370"/>
        <v>41759</v>
      </c>
      <c r="B5718" s="8">
        <v>41757</v>
      </c>
      <c r="C5718" s="3">
        <v>13.631</v>
      </c>
      <c r="D5718" s="143"/>
      <c r="F5718" s="11">
        <f t="shared" si="373"/>
        <v>41759</v>
      </c>
      <c r="G5718" s="7">
        <v>41757</v>
      </c>
      <c r="H5718" s="16">
        <v>46776.42</v>
      </c>
      <c r="I5718" s="17">
        <f t="shared" si="374"/>
        <v>8.9465406886485299E-4</v>
      </c>
      <c r="J5718" s="18">
        <f t="shared" si="375"/>
        <v>9.9025220641836678E-2</v>
      </c>
      <c r="K5718" s="139"/>
    </row>
    <row r="5719" spans="1:11">
      <c r="A5719" s="12">
        <f t="shared" si="370"/>
        <v>41759</v>
      </c>
      <c r="B5719" s="8">
        <v>41758</v>
      </c>
      <c r="C5719" s="3">
        <v>14.521000000000001</v>
      </c>
      <c r="D5719" s="143"/>
      <c r="F5719" s="11">
        <f t="shared" si="373"/>
        <v>41759</v>
      </c>
      <c r="G5719" s="7">
        <v>41758</v>
      </c>
      <c r="H5719" s="16">
        <v>46359.24</v>
      </c>
      <c r="I5719" s="17">
        <f t="shared" si="374"/>
        <v>-8.9586049020757511E-3</v>
      </c>
      <c r="J5719" s="18">
        <f t="shared" si="375"/>
        <v>9.978381982909118E-2</v>
      </c>
      <c r="K5719" s="139"/>
    </row>
    <row r="5720" spans="1:11">
      <c r="A5720" s="12">
        <f t="shared" si="370"/>
        <v>41759</v>
      </c>
      <c r="B5720" s="8">
        <v>41759</v>
      </c>
      <c r="C5720" s="3">
        <v>13.356</v>
      </c>
      <c r="D5720" s="143"/>
      <c r="F5720" s="11">
        <f t="shared" si="373"/>
        <v>41759</v>
      </c>
      <c r="G5720" s="7">
        <v>41759</v>
      </c>
      <c r="H5720" s="16">
        <v>46377.34</v>
      </c>
      <c r="I5720" s="17">
        <f t="shared" si="374"/>
        <v>3.9035298109606849E-4</v>
      </c>
      <c r="J5720" s="18">
        <f t="shared" si="375"/>
        <v>9.9781015964580652E-2</v>
      </c>
      <c r="K5720" s="139"/>
    </row>
    <row r="5721" spans="1:11">
      <c r="A5721" s="12">
        <f t="shared" si="370"/>
        <v>41790</v>
      </c>
      <c r="B5721" s="8">
        <v>41760</v>
      </c>
      <c r="C5721" s="3">
        <v>13.94</v>
      </c>
      <c r="D5721" s="143"/>
      <c r="F5721" s="11">
        <f t="shared" si="373"/>
        <v>41790</v>
      </c>
      <c r="G5721" s="7">
        <v>41760</v>
      </c>
      <c r="H5721" s="16">
        <v>46035.77</v>
      </c>
      <c r="I5721" s="17">
        <f t="shared" si="374"/>
        <v>-7.3922748719026082E-3</v>
      </c>
      <c r="J5721" s="18">
        <f t="shared" si="375"/>
        <v>0.10064355272168768</v>
      </c>
      <c r="K5721" s="139"/>
    </row>
    <row r="5722" spans="1:11">
      <c r="A5722" s="12">
        <f t="shared" si="370"/>
        <v>41790</v>
      </c>
      <c r="B5722" s="8">
        <v>41761</v>
      </c>
      <c r="C5722" s="3">
        <v>14.465999999999999</v>
      </c>
      <c r="D5722" s="143"/>
      <c r="F5722" s="11">
        <f t="shared" si="373"/>
        <v>41790</v>
      </c>
      <c r="G5722" s="7">
        <v>41761</v>
      </c>
      <c r="H5722" s="16">
        <v>46114.29</v>
      </c>
      <c r="I5722" s="17">
        <f t="shared" si="374"/>
        <v>1.7041772735314617E-3</v>
      </c>
      <c r="J5722" s="18">
        <f t="shared" si="375"/>
        <v>0.10065404673389489</v>
      </c>
      <c r="K5722" s="139"/>
    </row>
    <row r="5723" spans="1:11">
      <c r="A5723" s="12">
        <f t="shared" si="370"/>
        <v>41790</v>
      </c>
      <c r="B5723" s="8">
        <v>41764</v>
      </c>
      <c r="C5723" s="3">
        <v>14.494</v>
      </c>
      <c r="D5723" s="143"/>
      <c r="F5723" s="11">
        <f t="shared" si="373"/>
        <v>41790</v>
      </c>
      <c r="G5723" s="7">
        <v>41764</v>
      </c>
      <c r="H5723" s="16">
        <v>46150.48</v>
      </c>
      <c r="I5723" s="17">
        <f t="shared" si="374"/>
        <v>7.8448148423233193E-4</v>
      </c>
      <c r="J5723" s="18">
        <f t="shared" si="375"/>
        <v>0.10019184054835412</v>
      </c>
      <c r="K5723" s="139"/>
    </row>
    <row r="5724" spans="1:11">
      <c r="A5724" s="12">
        <f t="shared" si="370"/>
        <v>41790</v>
      </c>
      <c r="B5724" s="8">
        <v>41765</v>
      </c>
      <c r="C5724" s="3">
        <v>13.358000000000001</v>
      </c>
      <c r="D5724" s="143"/>
      <c r="F5724" s="11">
        <f t="shared" si="373"/>
        <v>41790</v>
      </c>
      <c r="G5724" s="7">
        <v>41765</v>
      </c>
      <c r="H5724" s="16">
        <v>46311.3</v>
      </c>
      <c r="I5724" s="17">
        <f t="shared" si="374"/>
        <v>3.4786300279261288E-3</v>
      </c>
      <c r="J5724" s="18">
        <f t="shared" si="375"/>
        <v>0.10030599537762233</v>
      </c>
      <c r="K5724" s="139"/>
    </row>
    <row r="5725" spans="1:11">
      <c r="A5725" s="12">
        <f t="shared" si="370"/>
        <v>41790</v>
      </c>
      <c r="B5725" s="8">
        <v>41766</v>
      </c>
      <c r="C5725" s="3">
        <v>14.2</v>
      </c>
      <c r="D5725" s="143"/>
      <c r="F5725" s="11">
        <f t="shared" si="373"/>
        <v>41790</v>
      </c>
      <c r="G5725" s="7">
        <v>41766</v>
      </c>
      <c r="H5725" s="16">
        <v>45929.52</v>
      </c>
      <c r="I5725" s="17">
        <f t="shared" ref="I5725:I5733" si="376">IF(AND(ISNUMBER(H5724),ISNUMBER(H5725)),LN(H5725/H5724)," ")</f>
        <v>-8.277944192170714E-3</v>
      </c>
      <c r="J5725" s="18">
        <f t="shared" ref="J5725:J5733" si="377">IF(ISNUMBER(I5725),STDEV(I5636:I5725)*SQRT(252),"")</f>
        <v>0.10135308058482853</v>
      </c>
      <c r="K5725" s="139"/>
    </row>
    <row r="5726" spans="1:11">
      <c r="A5726" s="12">
        <f t="shared" si="370"/>
        <v>41790</v>
      </c>
      <c r="B5726" s="8">
        <v>41767</v>
      </c>
      <c r="C5726" s="3">
        <v>14.385999999999999</v>
      </c>
      <c r="D5726" s="143"/>
      <c r="F5726" s="11">
        <f t="shared" si="373"/>
        <v>41790</v>
      </c>
      <c r="G5726" s="7">
        <v>41767</v>
      </c>
      <c r="H5726" s="16">
        <v>46277.96</v>
      </c>
      <c r="I5726" s="17">
        <f t="shared" si="376"/>
        <v>7.557774240688789E-3</v>
      </c>
      <c r="J5726" s="18">
        <f t="shared" si="377"/>
        <v>0.10198812149044212</v>
      </c>
      <c r="K5726" s="139"/>
    </row>
    <row r="5727" spans="1:11">
      <c r="A5727" s="12">
        <f t="shared" si="370"/>
        <v>41790</v>
      </c>
      <c r="B5727" s="8">
        <v>41768</v>
      </c>
      <c r="C5727" s="3">
        <v>13.019</v>
      </c>
      <c r="D5727" s="143"/>
      <c r="F5727" s="11">
        <f t="shared" si="373"/>
        <v>41790</v>
      </c>
      <c r="G5727" s="7">
        <v>41768</v>
      </c>
      <c r="H5727" s="16">
        <v>46222.41</v>
      </c>
      <c r="I5727" s="17">
        <f t="shared" si="376"/>
        <v>-1.2010764211637308E-3</v>
      </c>
      <c r="J5727" s="18">
        <f t="shared" si="377"/>
        <v>0.10183228425812808</v>
      </c>
      <c r="K5727" s="139"/>
    </row>
    <row r="5728" spans="1:11">
      <c r="A5728" s="12">
        <f t="shared" si="370"/>
        <v>41790</v>
      </c>
      <c r="B5728" s="8">
        <v>41771</v>
      </c>
      <c r="C5728" s="3">
        <v>14.382</v>
      </c>
      <c r="D5728" s="143"/>
      <c r="F5728" s="11">
        <f t="shared" si="373"/>
        <v>41790</v>
      </c>
      <c r="G5728" s="7">
        <v>41771</v>
      </c>
      <c r="H5728" s="16">
        <v>46116.46</v>
      </c>
      <c r="I5728" s="17">
        <f t="shared" si="376"/>
        <v>-2.2948092497928735E-3</v>
      </c>
      <c r="J5728" s="18">
        <f t="shared" si="377"/>
        <v>0.10157061034937216</v>
      </c>
      <c r="K5728" s="139"/>
    </row>
    <row r="5729" spans="1:11">
      <c r="A5729" s="12">
        <f t="shared" si="370"/>
        <v>41790</v>
      </c>
      <c r="B5729" s="8">
        <v>41772</v>
      </c>
      <c r="C5729" s="3">
        <v>12.821</v>
      </c>
      <c r="D5729" s="143"/>
      <c r="F5729" s="11">
        <f t="shared" si="373"/>
        <v>41790</v>
      </c>
      <c r="G5729" s="7">
        <v>41772</v>
      </c>
      <c r="H5729" s="16">
        <v>46538.54</v>
      </c>
      <c r="I5729" s="17">
        <f t="shared" si="376"/>
        <v>9.1108503512975208E-3</v>
      </c>
      <c r="J5729" s="18">
        <f t="shared" si="377"/>
        <v>0.10254866565049654</v>
      </c>
      <c r="K5729" s="139"/>
    </row>
    <row r="5730" spans="1:11">
      <c r="A5730" s="12">
        <f t="shared" si="370"/>
        <v>41790</v>
      </c>
      <c r="B5730" s="8">
        <v>41773</v>
      </c>
      <c r="C5730" s="3">
        <v>13.257999999999999</v>
      </c>
      <c r="D5730" s="143"/>
      <c r="F5730" s="11">
        <f t="shared" si="373"/>
        <v>41790</v>
      </c>
      <c r="G5730" s="7">
        <v>41773</v>
      </c>
      <c r="H5730" s="16">
        <v>46715.95</v>
      </c>
      <c r="I5730" s="17">
        <f t="shared" si="376"/>
        <v>3.8048616003348197E-3</v>
      </c>
      <c r="J5730" s="18">
        <f t="shared" si="377"/>
        <v>0.10268607442524114</v>
      </c>
      <c r="K5730" s="139"/>
    </row>
    <row r="5731" spans="1:11">
      <c r="A5731" s="12">
        <f t="shared" si="370"/>
        <v>41790</v>
      </c>
      <c r="B5731" s="8">
        <v>41774</v>
      </c>
      <c r="C5731" s="3">
        <v>13.178000000000001</v>
      </c>
      <c r="D5731" s="143"/>
      <c r="F5731" s="11">
        <f t="shared" si="373"/>
        <v>41790</v>
      </c>
      <c r="G5731" s="7">
        <v>41774</v>
      </c>
      <c r="H5731" s="16">
        <v>46839.86</v>
      </c>
      <c r="I5731" s="17">
        <f t="shared" si="376"/>
        <v>2.6489017080406196E-3</v>
      </c>
      <c r="J5731" s="18">
        <f t="shared" si="377"/>
        <v>0.10273006094301383</v>
      </c>
      <c r="K5731" s="139"/>
    </row>
    <row r="5732" spans="1:11">
      <c r="A5732" s="12">
        <f t="shared" si="370"/>
        <v>41790</v>
      </c>
      <c r="B5732" s="8">
        <v>41775</v>
      </c>
      <c r="C5732" s="3">
        <v>12.507</v>
      </c>
      <c r="D5732" s="143"/>
      <c r="F5732" s="11">
        <f t="shared" si="373"/>
        <v>41790</v>
      </c>
      <c r="G5732" s="7">
        <v>41775</v>
      </c>
      <c r="H5732" s="16">
        <v>46570.33</v>
      </c>
      <c r="I5732" s="17">
        <f t="shared" si="376"/>
        <v>-5.7709067505569926E-3</v>
      </c>
      <c r="J5732" s="18">
        <f t="shared" si="377"/>
        <v>0.10317309146212753</v>
      </c>
      <c r="K5732" s="139"/>
    </row>
    <row r="5733" spans="1:11">
      <c r="A5733" s="12">
        <f t="shared" si="370"/>
        <v>41790</v>
      </c>
      <c r="B5733" s="8">
        <v>41778</v>
      </c>
      <c r="C5733" s="3">
        <v>15.005000000000001</v>
      </c>
      <c r="D5733" s="143"/>
      <c r="F5733" s="11">
        <f t="shared" si="373"/>
        <v>41790</v>
      </c>
      <c r="G5733" s="7">
        <v>41778</v>
      </c>
      <c r="H5733" s="16">
        <v>45970.83</v>
      </c>
      <c r="I5733" s="17">
        <f t="shared" si="376"/>
        <v>-1.2956578167546702E-2</v>
      </c>
      <c r="J5733" s="18">
        <f t="shared" si="377"/>
        <v>0.10537518032650546</v>
      </c>
      <c r="K5733" s="139"/>
    </row>
    <row r="5734" spans="1:11">
      <c r="A5734" s="12">
        <f t="shared" si="370"/>
        <v>41790</v>
      </c>
      <c r="B5734" s="8">
        <v>41779</v>
      </c>
      <c r="C5734" s="3">
        <v>14.528</v>
      </c>
      <c r="D5734" s="143"/>
      <c r="F5734" s="11">
        <f t="shared" si="373"/>
        <v>41790</v>
      </c>
      <c r="G5734" s="7">
        <v>41779</v>
      </c>
      <c r="H5734" s="16">
        <v>46069.49</v>
      </c>
      <c r="I5734" s="17">
        <f t="shared" ref="I5734:I5759" si="378">IF(AND(ISNUMBER(H5733),ISNUMBER(H5734)),LN(H5734/H5733)," ")</f>
        <v>2.1438438672817207E-3</v>
      </c>
      <c r="J5734" s="18">
        <f t="shared" ref="J5734:J5759" si="379">IF(ISNUMBER(I5734),STDEV(I5645:I5734)*SQRT(252),"")</f>
        <v>0.10199743500317193</v>
      </c>
      <c r="K5734" s="139"/>
    </row>
    <row r="5735" spans="1:11">
      <c r="A5735" s="12">
        <f t="shared" si="370"/>
        <v>41790</v>
      </c>
      <c r="B5735" s="8">
        <v>41780</v>
      </c>
      <c r="C5735" s="3">
        <v>14.702</v>
      </c>
      <c r="D5735" s="143"/>
      <c r="F5735" s="11">
        <f t="shared" si="373"/>
        <v>41790</v>
      </c>
      <c r="G5735" s="7">
        <v>41780</v>
      </c>
      <c r="H5735" s="16">
        <v>46105.31</v>
      </c>
      <c r="I5735" s="17">
        <f t="shared" si="378"/>
        <v>7.7721897531965694E-4</v>
      </c>
      <c r="J5735" s="18">
        <f t="shared" si="379"/>
        <v>0.10152740912283111</v>
      </c>
      <c r="K5735" s="139"/>
    </row>
    <row r="5736" spans="1:11">
      <c r="A5736" s="12">
        <f t="shared" ref="A5736:A5799" si="380">EOMONTH(B5736,0)</f>
        <v>41790</v>
      </c>
      <c r="B5736" s="8">
        <v>41781</v>
      </c>
      <c r="C5736" s="3">
        <v>13.788</v>
      </c>
      <c r="D5736" s="143"/>
      <c r="F5736" s="11">
        <f t="shared" si="373"/>
        <v>41790</v>
      </c>
      <c r="G5736" s="7">
        <v>41781</v>
      </c>
      <c r="H5736" s="16">
        <v>46579.87</v>
      </c>
      <c r="I5736" s="17">
        <f t="shared" si="378"/>
        <v>1.0240345803749606E-2</v>
      </c>
      <c r="J5736" s="18">
        <f t="shared" si="379"/>
        <v>0.10098222660070212</v>
      </c>
      <c r="K5736" s="139"/>
    </row>
    <row r="5737" spans="1:11">
      <c r="A5737" s="12">
        <f t="shared" si="380"/>
        <v>41790</v>
      </c>
      <c r="B5737" s="8">
        <v>41782</v>
      </c>
      <c r="C5737" s="3">
        <v>12.340999999999999</v>
      </c>
      <c r="D5737" s="143"/>
      <c r="F5737" s="11">
        <f t="shared" si="373"/>
        <v>41790</v>
      </c>
      <c r="G5737" s="7">
        <v>41782</v>
      </c>
      <c r="H5737" s="16">
        <v>46686.13</v>
      </c>
      <c r="I5737" s="17">
        <f t="shared" si="378"/>
        <v>2.2786448647335194E-3</v>
      </c>
      <c r="J5737" s="18">
        <f t="shared" si="379"/>
        <v>0.10100221893183213</v>
      </c>
      <c r="K5737" s="139"/>
    </row>
    <row r="5738" spans="1:11">
      <c r="A5738" s="12">
        <f t="shared" si="380"/>
        <v>41790</v>
      </c>
      <c r="B5738" s="8">
        <v>41785</v>
      </c>
      <c r="C5738" s="3">
        <v>12.311999999999999</v>
      </c>
      <c r="D5738" s="143"/>
      <c r="F5738" s="11">
        <f t="shared" si="373"/>
        <v>41790</v>
      </c>
      <c r="G5738" s="7">
        <v>41785</v>
      </c>
      <c r="H5738" s="16">
        <v>46861.58</v>
      </c>
      <c r="I5738" s="17">
        <f t="shared" si="378"/>
        <v>3.7510315478284334E-3</v>
      </c>
      <c r="J5738" s="18">
        <f t="shared" si="379"/>
        <v>0.10104083566664004</v>
      </c>
      <c r="K5738" s="139"/>
    </row>
    <row r="5739" spans="1:11">
      <c r="A5739" s="12">
        <f t="shared" si="380"/>
        <v>41790</v>
      </c>
      <c r="B5739" s="8">
        <v>41786</v>
      </c>
      <c r="C5739" s="3">
        <v>13.302</v>
      </c>
      <c r="D5739" s="143"/>
      <c r="F5739" s="11">
        <f t="shared" si="373"/>
        <v>41790</v>
      </c>
      <c r="G5739" s="7">
        <v>41786</v>
      </c>
      <c r="H5739" s="16">
        <v>46847.98</v>
      </c>
      <c r="I5739" s="17">
        <f t="shared" si="378"/>
        <v>-2.9025854129462408E-4</v>
      </c>
      <c r="J5739" s="18">
        <f t="shared" si="379"/>
        <v>0.10050648184530822</v>
      </c>
      <c r="K5739" s="139"/>
    </row>
    <row r="5740" spans="1:11">
      <c r="A5740" s="12">
        <f t="shared" si="380"/>
        <v>41790</v>
      </c>
      <c r="B5740" s="8">
        <v>41787</v>
      </c>
      <c r="C5740" s="3">
        <v>11.933999999999999</v>
      </c>
      <c r="D5740" s="143"/>
      <c r="F5740" s="11">
        <f t="shared" si="373"/>
        <v>41790</v>
      </c>
      <c r="G5740" s="7">
        <v>41787</v>
      </c>
      <c r="H5740" s="16">
        <v>46982.879999999997</v>
      </c>
      <c r="I5740" s="17">
        <f t="shared" si="378"/>
        <v>2.8753886076392943E-3</v>
      </c>
      <c r="J5740" s="18">
        <f t="shared" si="379"/>
        <v>0.10046991219568197</v>
      </c>
      <c r="K5740" s="139"/>
    </row>
    <row r="5741" spans="1:11">
      <c r="A5741" s="12">
        <f t="shared" si="380"/>
        <v>41790</v>
      </c>
      <c r="B5741" s="8">
        <v>41788</v>
      </c>
      <c r="C5741" s="3">
        <v>12.013</v>
      </c>
      <c r="D5741" s="143"/>
      <c r="F5741" s="11">
        <f t="shared" si="373"/>
        <v>41790</v>
      </c>
      <c r="G5741" s="7">
        <v>41788</v>
      </c>
      <c r="H5741" s="16">
        <v>46921.43</v>
      </c>
      <c r="I5741" s="17">
        <f t="shared" si="378"/>
        <v>-1.3087793046237947E-3</v>
      </c>
      <c r="J5741" s="18">
        <f t="shared" si="379"/>
        <v>9.8673089597656055E-2</v>
      </c>
      <c r="K5741" s="139"/>
    </row>
    <row r="5742" spans="1:11">
      <c r="A5742" s="12">
        <f t="shared" si="380"/>
        <v>41790</v>
      </c>
      <c r="B5742" s="8">
        <v>41789</v>
      </c>
      <c r="C5742" s="3">
        <v>13.053000000000001</v>
      </c>
      <c r="D5742" s="143"/>
      <c r="F5742" s="11">
        <f t="shared" si="373"/>
        <v>41790</v>
      </c>
      <c r="G5742" s="7">
        <v>41789</v>
      </c>
      <c r="H5742" s="16">
        <v>46691.53</v>
      </c>
      <c r="I5742" s="17">
        <f t="shared" si="378"/>
        <v>-4.9117229536388583E-3</v>
      </c>
      <c r="J5742" s="18">
        <f t="shared" si="379"/>
        <v>9.8784462564251455E-2</v>
      </c>
      <c r="K5742" s="139"/>
    </row>
    <row r="5743" spans="1:11">
      <c r="A5743" s="12">
        <f t="shared" si="380"/>
        <v>41820</v>
      </c>
      <c r="B5743" s="8">
        <v>41792</v>
      </c>
      <c r="C5743" s="3">
        <v>13.25</v>
      </c>
      <c r="D5743" s="143"/>
      <c r="F5743" s="11">
        <f t="shared" si="373"/>
        <v>41820</v>
      </c>
      <c r="G5743" s="7">
        <v>41792</v>
      </c>
      <c r="H5743" s="16">
        <v>46915.27</v>
      </c>
      <c r="I5743" s="17">
        <f t="shared" si="378"/>
        <v>4.7804310388794222E-3</v>
      </c>
      <c r="J5743" s="18">
        <f t="shared" si="379"/>
        <v>9.9007199479035704E-2</v>
      </c>
      <c r="K5743" s="139"/>
    </row>
    <row r="5744" spans="1:11">
      <c r="A5744" s="12">
        <f t="shared" si="380"/>
        <v>41820</v>
      </c>
      <c r="B5744" s="8">
        <v>41793</v>
      </c>
      <c r="C5744" s="3">
        <v>12.852</v>
      </c>
      <c r="D5744" s="143"/>
      <c r="F5744" s="11">
        <f t="shared" si="373"/>
        <v>41820</v>
      </c>
      <c r="G5744" s="7">
        <v>41793</v>
      </c>
      <c r="H5744" s="16">
        <v>46586.49</v>
      </c>
      <c r="I5744" s="17">
        <f t="shared" si="378"/>
        <v>-7.0326238791683345E-3</v>
      </c>
      <c r="J5744" s="18">
        <f t="shared" si="379"/>
        <v>9.7284635115798671E-2</v>
      </c>
      <c r="K5744" s="139"/>
    </row>
    <row r="5745" spans="1:11">
      <c r="A5745" s="12">
        <f t="shared" si="380"/>
        <v>41820</v>
      </c>
      <c r="B5745" s="8">
        <v>41794</v>
      </c>
      <c r="C5745" s="3">
        <v>14.526</v>
      </c>
      <c r="D5745" s="143"/>
      <c r="F5745" s="11">
        <f t="shared" si="373"/>
        <v>41820</v>
      </c>
      <c r="G5745" s="7">
        <v>41794</v>
      </c>
      <c r="H5745" s="16">
        <v>46291.39</v>
      </c>
      <c r="I5745" s="17">
        <f t="shared" si="378"/>
        <v>-6.3546022591101222E-3</v>
      </c>
      <c r="J5745" s="18">
        <f t="shared" si="379"/>
        <v>9.6695286056329585E-2</v>
      </c>
      <c r="K5745" s="139"/>
    </row>
    <row r="5746" spans="1:11">
      <c r="A5746" s="12">
        <f t="shared" si="380"/>
        <v>41820</v>
      </c>
      <c r="B5746" s="8">
        <v>41795</v>
      </c>
      <c r="C5746" s="3">
        <v>14.196</v>
      </c>
      <c r="D5746" s="143"/>
      <c r="F5746" s="11">
        <f t="shared" si="373"/>
        <v>41820</v>
      </c>
      <c r="G5746" s="7">
        <v>41795</v>
      </c>
      <c r="H5746" s="16">
        <v>46220.84</v>
      </c>
      <c r="I5746" s="17">
        <f t="shared" si="378"/>
        <v>-1.5252040444035705E-3</v>
      </c>
      <c r="J5746" s="18">
        <f t="shared" si="379"/>
        <v>9.570152152652936E-2</v>
      </c>
      <c r="K5746" s="139"/>
    </row>
    <row r="5747" spans="1:11">
      <c r="A5747" s="12">
        <f t="shared" si="380"/>
        <v>41820</v>
      </c>
      <c r="B5747" s="8">
        <v>41796</v>
      </c>
      <c r="C5747" s="3">
        <v>12.082000000000001</v>
      </c>
      <c r="D5747" s="143"/>
      <c r="F5747" s="11">
        <f t="shared" si="373"/>
        <v>41820</v>
      </c>
      <c r="G5747" s="7">
        <v>41796</v>
      </c>
      <c r="H5747" s="16">
        <v>46452.63</v>
      </c>
      <c r="I5747" s="17">
        <f t="shared" si="378"/>
        <v>5.0023050467619895E-3</v>
      </c>
      <c r="J5747" s="18">
        <f t="shared" si="379"/>
        <v>9.5965887419027576E-2</v>
      </c>
      <c r="K5747" s="139"/>
    </row>
    <row r="5748" spans="1:11">
      <c r="A5748" s="12">
        <f t="shared" si="380"/>
        <v>41820</v>
      </c>
      <c r="B5748" s="8">
        <v>41799</v>
      </c>
      <c r="C5748" s="3">
        <v>13.082000000000001</v>
      </c>
      <c r="D5748" s="143"/>
      <c r="F5748" s="11">
        <f t="shared" si="373"/>
        <v>41820</v>
      </c>
      <c r="G5748" s="7">
        <v>41799</v>
      </c>
      <c r="H5748" s="16">
        <v>46454.63</v>
      </c>
      <c r="I5748" s="17">
        <f t="shared" si="378"/>
        <v>4.3053686015692308E-5</v>
      </c>
      <c r="J5748" s="18">
        <f t="shared" si="379"/>
        <v>9.5951511877603701E-2</v>
      </c>
      <c r="K5748" s="139"/>
    </row>
    <row r="5749" spans="1:11">
      <c r="A5749" s="12">
        <f t="shared" si="380"/>
        <v>41820</v>
      </c>
      <c r="B5749" s="8">
        <v>41800</v>
      </c>
      <c r="C5749" s="3">
        <v>12.994</v>
      </c>
      <c r="D5749" s="143"/>
      <c r="F5749" s="11">
        <f t="shared" si="373"/>
        <v>41820</v>
      </c>
      <c r="G5749" s="7">
        <v>41800</v>
      </c>
      <c r="H5749" s="16">
        <v>46505.64</v>
      </c>
      <c r="I5749" s="17">
        <f t="shared" si="378"/>
        <v>1.0974581962761229E-3</v>
      </c>
      <c r="J5749" s="18">
        <f t="shared" si="379"/>
        <v>9.0714390265856967E-2</v>
      </c>
      <c r="K5749" s="139"/>
    </row>
    <row r="5750" spans="1:11">
      <c r="A5750" s="12">
        <f t="shared" si="380"/>
        <v>41820</v>
      </c>
      <c r="B5750" s="8">
        <v>41801</v>
      </c>
      <c r="C5750" s="3">
        <v>12.129</v>
      </c>
      <c r="D5750" s="143"/>
      <c r="F5750" s="11">
        <f t="shared" si="373"/>
        <v>41820</v>
      </c>
      <c r="G5750" s="7">
        <v>41801</v>
      </c>
      <c r="H5750" s="16">
        <v>46375.41</v>
      </c>
      <c r="I5750" s="17">
        <f t="shared" si="378"/>
        <v>-2.8042337019463081E-3</v>
      </c>
      <c r="J5750" s="18">
        <f t="shared" si="379"/>
        <v>9.0335740003319134E-2</v>
      </c>
      <c r="K5750" s="139"/>
    </row>
    <row r="5751" spans="1:11">
      <c r="A5751" s="12">
        <f t="shared" si="380"/>
        <v>41820</v>
      </c>
      <c r="B5751" s="8">
        <v>41802</v>
      </c>
      <c r="C5751" s="3">
        <v>12.259</v>
      </c>
      <c r="D5751" s="143"/>
      <c r="F5751" s="11">
        <f t="shared" si="373"/>
        <v>41820</v>
      </c>
      <c r="G5751" s="7">
        <v>41802</v>
      </c>
      <c r="H5751" s="16">
        <v>46161.18</v>
      </c>
      <c r="I5751" s="17">
        <f t="shared" si="378"/>
        <v>-4.6301767275267131E-3</v>
      </c>
      <c r="J5751" s="18">
        <f t="shared" si="379"/>
        <v>8.8914602972410037E-2</v>
      </c>
      <c r="K5751" s="139"/>
    </row>
    <row r="5752" spans="1:11">
      <c r="A5752" s="12">
        <f t="shared" si="380"/>
        <v>41820</v>
      </c>
      <c r="B5752" s="8">
        <v>41803</v>
      </c>
      <c r="C5752" s="3">
        <v>13.644</v>
      </c>
      <c r="D5752" s="143"/>
      <c r="F5752" s="11">
        <f t="shared" si="373"/>
        <v>41820</v>
      </c>
      <c r="G5752" s="7">
        <v>41803</v>
      </c>
      <c r="H5752" s="16">
        <v>45961.27</v>
      </c>
      <c r="I5752" s="17">
        <f t="shared" si="378"/>
        <v>-4.3400998084557486E-3</v>
      </c>
      <c r="J5752" s="18">
        <f t="shared" si="379"/>
        <v>8.8627550912694308E-2</v>
      </c>
      <c r="K5752" s="139"/>
    </row>
    <row r="5753" spans="1:11">
      <c r="A5753" s="12">
        <f t="shared" si="380"/>
        <v>41820</v>
      </c>
      <c r="B5753" s="8">
        <v>41806</v>
      </c>
      <c r="C5753" s="3">
        <v>12.519</v>
      </c>
      <c r="D5753" s="143"/>
      <c r="F5753" s="11">
        <f t="shared" si="373"/>
        <v>41820</v>
      </c>
      <c r="G5753" s="7">
        <v>41806</v>
      </c>
      <c r="H5753" s="16">
        <v>46020.03</v>
      </c>
      <c r="I5753" s="17">
        <f t="shared" si="378"/>
        <v>1.2776511746035659E-3</v>
      </c>
      <c r="J5753" s="18">
        <f t="shared" si="379"/>
        <v>8.6983958277710799E-2</v>
      </c>
      <c r="K5753" s="139"/>
    </row>
    <row r="5754" spans="1:11">
      <c r="A5754" s="12">
        <f t="shared" si="380"/>
        <v>41820</v>
      </c>
      <c r="B5754" s="8">
        <v>41807</v>
      </c>
      <c r="C5754" s="3">
        <v>12.609</v>
      </c>
      <c r="D5754" s="143"/>
      <c r="F5754" s="11">
        <f t="shared" si="373"/>
        <v>41820</v>
      </c>
      <c r="G5754" s="7">
        <v>41807</v>
      </c>
      <c r="H5754" s="16">
        <v>45925.02</v>
      </c>
      <c r="I5754" s="17">
        <f t="shared" si="378"/>
        <v>-2.0666699037441474E-3</v>
      </c>
      <c r="J5754" s="18">
        <f t="shared" si="379"/>
        <v>8.6560582535904568E-2</v>
      </c>
      <c r="K5754" s="139"/>
    </row>
    <row r="5755" spans="1:11">
      <c r="A5755" s="12">
        <f t="shared" si="380"/>
        <v>41820</v>
      </c>
      <c r="B5755" s="8">
        <v>41808</v>
      </c>
      <c r="C5755" s="3">
        <v>12.443</v>
      </c>
      <c r="D5755" s="143"/>
      <c r="F5755" s="11">
        <f t="shared" si="373"/>
        <v>41820</v>
      </c>
      <c r="G5755" s="7">
        <v>41808</v>
      </c>
      <c r="H5755" s="16">
        <v>45772.39</v>
      </c>
      <c r="I5755" s="17">
        <f t="shared" si="378"/>
        <v>-3.3289956816986753E-3</v>
      </c>
      <c r="J5755" s="18">
        <f t="shared" si="379"/>
        <v>8.5105577160562856E-2</v>
      </c>
      <c r="K5755" s="139"/>
    </row>
    <row r="5756" spans="1:11">
      <c r="A5756" s="12">
        <f t="shared" si="380"/>
        <v>41820</v>
      </c>
      <c r="B5756" s="8">
        <v>41809</v>
      </c>
      <c r="C5756" s="3">
        <v>12.226000000000001</v>
      </c>
      <c r="D5756" s="143"/>
      <c r="F5756" s="11">
        <f t="shared" si="373"/>
        <v>41820</v>
      </c>
      <c r="G5756" s="7">
        <v>41809</v>
      </c>
      <c r="H5756" s="16">
        <v>46496.23</v>
      </c>
      <c r="I5756" s="17">
        <f t="shared" si="378"/>
        <v>1.5690163125669478E-2</v>
      </c>
      <c r="J5756" s="18">
        <f t="shared" si="379"/>
        <v>8.8875426753442927E-2</v>
      </c>
      <c r="K5756" s="139"/>
    </row>
    <row r="5757" spans="1:11">
      <c r="A5757" s="12">
        <f t="shared" si="380"/>
        <v>41820</v>
      </c>
      <c r="B5757" s="8">
        <v>41810</v>
      </c>
      <c r="C5757" s="3">
        <v>11.412000000000001</v>
      </c>
      <c r="D5757" s="143"/>
      <c r="F5757" s="11">
        <f t="shared" si="373"/>
        <v>41820</v>
      </c>
      <c r="G5757" s="7">
        <v>41810</v>
      </c>
      <c r="H5757" s="16">
        <v>46081.91</v>
      </c>
      <c r="I5757" s="17">
        <f t="shared" si="378"/>
        <v>-8.9507688563156863E-3</v>
      </c>
      <c r="J5757" s="18">
        <f t="shared" si="379"/>
        <v>8.9093551092094839E-2</v>
      </c>
      <c r="K5757" s="139"/>
    </row>
    <row r="5758" spans="1:11">
      <c r="A5758" s="12">
        <f t="shared" si="380"/>
        <v>41820</v>
      </c>
      <c r="B5758" s="8">
        <v>41813</v>
      </c>
      <c r="C5758" s="3">
        <v>12.459</v>
      </c>
      <c r="D5758" s="143"/>
      <c r="F5758" s="11">
        <f t="shared" si="373"/>
        <v>41820</v>
      </c>
      <c r="G5758" s="7">
        <v>41813</v>
      </c>
      <c r="H5758" s="16">
        <v>46372.56</v>
      </c>
      <c r="I5758" s="17">
        <f t="shared" si="378"/>
        <v>6.2874398067483588E-3</v>
      </c>
      <c r="J5758" s="18">
        <f t="shared" si="379"/>
        <v>8.8902271019456039E-2</v>
      </c>
      <c r="K5758" s="139"/>
    </row>
    <row r="5759" spans="1:11">
      <c r="A5759" s="12">
        <f t="shared" si="380"/>
        <v>41820</v>
      </c>
      <c r="B5759" s="8">
        <v>41814</v>
      </c>
      <c r="C5759" s="3">
        <v>11.423</v>
      </c>
      <c r="D5759" s="143"/>
      <c r="F5759" s="11">
        <f t="shared" si="373"/>
        <v>41820</v>
      </c>
      <c r="G5759" s="7">
        <v>41814</v>
      </c>
      <c r="H5759" s="16">
        <v>46198.05</v>
      </c>
      <c r="I5759" s="17">
        <f t="shared" si="378"/>
        <v>-3.770315583437329E-3</v>
      </c>
      <c r="J5759" s="18">
        <f t="shared" si="379"/>
        <v>8.9124019502989052E-2</v>
      </c>
      <c r="K5759" s="139"/>
    </row>
    <row r="5760" spans="1:11">
      <c r="A5760" s="12">
        <f t="shared" si="380"/>
        <v>41820</v>
      </c>
      <c r="B5760" s="8">
        <v>41815</v>
      </c>
      <c r="C5760" s="3">
        <v>13.016999999999999</v>
      </c>
      <c r="D5760" s="143"/>
      <c r="F5760" s="11">
        <f t="shared" si="373"/>
        <v>41820</v>
      </c>
      <c r="G5760" s="7">
        <v>41815</v>
      </c>
      <c r="H5760" s="16">
        <v>45961.71</v>
      </c>
      <c r="I5760" s="17">
        <f t="shared" ref="I5760:I5763" si="381">IF(AND(ISNUMBER(H5759),ISNUMBER(H5760)),LN(H5760/H5759)," ")</f>
        <v>-5.1289308499740654E-3</v>
      </c>
      <c r="J5760" s="18">
        <f t="shared" ref="J5760:J5763" si="382">IF(ISNUMBER(I5760),STDEV(I5671:I5760)*SQRT(252),"")</f>
        <v>8.9467163678034325E-2</v>
      </c>
      <c r="K5760" s="139"/>
    </row>
    <row r="5761" spans="1:11">
      <c r="A5761" s="12">
        <f t="shared" si="380"/>
        <v>41820</v>
      </c>
      <c r="B5761" s="8">
        <v>41816</v>
      </c>
      <c r="C5761" s="3">
        <v>12.289</v>
      </c>
      <c r="D5761" s="143"/>
      <c r="F5761" s="11">
        <f t="shared" si="373"/>
        <v>41820</v>
      </c>
      <c r="G5761" s="7">
        <v>41816</v>
      </c>
      <c r="H5761" s="16">
        <v>46578.03</v>
      </c>
      <c r="I5761" s="17">
        <f t="shared" si="381"/>
        <v>1.3320312177549958E-2</v>
      </c>
      <c r="J5761" s="18">
        <f t="shared" si="382"/>
        <v>9.2128835837130676E-2</v>
      </c>
      <c r="K5761" s="139"/>
    </row>
    <row r="5762" spans="1:11">
      <c r="A5762" s="12">
        <f t="shared" si="380"/>
        <v>41820</v>
      </c>
      <c r="B5762" s="8">
        <v>41817</v>
      </c>
      <c r="C5762" s="3">
        <v>12.722</v>
      </c>
      <c r="D5762" s="143"/>
      <c r="F5762" s="11">
        <f t="shared" si="373"/>
        <v>41820</v>
      </c>
      <c r="G5762" s="7">
        <v>41817</v>
      </c>
      <c r="H5762" s="16">
        <v>46414.51</v>
      </c>
      <c r="I5762" s="17">
        <f t="shared" si="381"/>
        <v>-3.5168448681425837E-3</v>
      </c>
      <c r="J5762" s="18">
        <f t="shared" si="382"/>
        <v>9.1996042913250711E-2</v>
      </c>
      <c r="K5762" s="139"/>
    </row>
    <row r="5763" spans="1:11">
      <c r="A5763" s="12">
        <f t="shared" si="380"/>
        <v>41820</v>
      </c>
      <c r="B5763" s="8">
        <v>41820</v>
      </c>
      <c r="C5763" s="3">
        <v>13.801</v>
      </c>
      <c r="D5763" s="143"/>
      <c r="F5763" s="11">
        <f t="shared" ref="F5763:F5826" si="383">EOMONTH(G5763,0)</f>
        <v>41820</v>
      </c>
      <c r="G5763" s="7">
        <v>41820</v>
      </c>
      <c r="H5763" s="16">
        <v>45994.23</v>
      </c>
      <c r="I5763" s="17">
        <f t="shared" si="381"/>
        <v>-9.096172025258727E-3</v>
      </c>
      <c r="J5763" s="18">
        <f t="shared" si="382"/>
        <v>9.3156404326443787E-2</v>
      </c>
      <c r="K5763" s="139"/>
    </row>
    <row r="5764" spans="1:11">
      <c r="A5764" s="12">
        <f t="shared" si="380"/>
        <v>41851</v>
      </c>
      <c r="B5764" s="8">
        <v>41821</v>
      </c>
      <c r="C5764" s="3">
        <v>13.224</v>
      </c>
      <c r="D5764" s="143"/>
      <c r="F5764" s="11">
        <f t="shared" si="383"/>
        <v>41851</v>
      </c>
      <c r="G5764" s="7">
        <v>41821</v>
      </c>
      <c r="H5764" s="16">
        <v>45824.06</v>
      </c>
      <c r="I5764" s="17">
        <f t="shared" ref="I5764:I5771" si="384">IF(AND(ISNUMBER(H5763),ISNUMBER(H5764)),LN(H5764/H5763)," ")</f>
        <v>-3.7066731440210427E-3</v>
      </c>
      <c r="J5764" s="18">
        <f t="shared" ref="J5764:J5771" si="385">IF(ISNUMBER(I5764),STDEV(I5675:I5764)*SQRT(252),"")</f>
        <v>9.3364799552176345E-2</v>
      </c>
      <c r="K5764" s="139"/>
    </row>
    <row r="5765" spans="1:11">
      <c r="A5765" s="12">
        <f t="shared" si="380"/>
        <v>41851</v>
      </c>
      <c r="B5765" s="8">
        <v>41822</v>
      </c>
      <c r="C5765" s="3">
        <v>12.138</v>
      </c>
      <c r="D5765" s="143"/>
      <c r="F5765" s="11">
        <f t="shared" si="383"/>
        <v>41851</v>
      </c>
      <c r="G5765" s="7">
        <v>41822</v>
      </c>
      <c r="H5765" s="16">
        <v>46504.639999999999</v>
      </c>
      <c r="I5765" s="17">
        <f t="shared" si="384"/>
        <v>1.4742811866495511E-2</v>
      </c>
      <c r="J5765" s="18">
        <f t="shared" si="385"/>
        <v>9.6545120312824501E-2</v>
      </c>
      <c r="K5765" s="139"/>
    </row>
    <row r="5766" spans="1:11">
      <c r="A5766" s="12">
        <f t="shared" si="380"/>
        <v>41851</v>
      </c>
      <c r="B5766" s="8">
        <v>41823</v>
      </c>
      <c r="C5766" s="3">
        <v>12.772</v>
      </c>
      <c r="D5766" s="143"/>
      <c r="F5766" s="11">
        <f t="shared" si="383"/>
        <v>41851</v>
      </c>
      <c r="G5766" s="7">
        <v>41823</v>
      </c>
      <c r="H5766" s="16">
        <v>46811.17</v>
      </c>
      <c r="I5766" s="17">
        <f t="shared" si="384"/>
        <v>6.5697570975181427E-3</v>
      </c>
      <c r="J5766" s="18">
        <f t="shared" si="385"/>
        <v>9.6856743412111368E-2</v>
      </c>
      <c r="K5766" s="139"/>
    </row>
    <row r="5767" spans="1:11">
      <c r="A5767" s="12">
        <f t="shared" si="380"/>
        <v>41851</v>
      </c>
      <c r="B5767" s="8">
        <v>41824</v>
      </c>
      <c r="C5767" s="3">
        <v>11.493</v>
      </c>
      <c r="D5767" s="143"/>
      <c r="F5767" s="11">
        <f t="shared" si="383"/>
        <v>41851</v>
      </c>
      <c r="G5767" s="7">
        <v>41824</v>
      </c>
      <c r="H5767" s="16">
        <v>47096.57</v>
      </c>
      <c r="I5767" s="17">
        <f t="shared" si="384"/>
        <v>6.0783249325200529E-3</v>
      </c>
      <c r="J5767" s="18">
        <f t="shared" si="385"/>
        <v>9.7308913367670349E-2</v>
      </c>
      <c r="K5767" s="139"/>
    </row>
    <row r="5768" spans="1:11">
      <c r="A5768" s="12">
        <f t="shared" si="380"/>
        <v>41851</v>
      </c>
      <c r="B5768" s="8">
        <v>41827</v>
      </c>
      <c r="C5768" s="3">
        <v>11.702</v>
      </c>
      <c r="D5768" s="143"/>
      <c r="F5768" s="11">
        <f t="shared" si="383"/>
        <v>41851</v>
      </c>
      <c r="G5768" s="7">
        <v>41827</v>
      </c>
      <c r="H5768" s="16">
        <v>47046.82</v>
      </c>
      <c r="I5768" s="17">
        <f t="shared" si="384"/>
        <v>-1.0568985168483698E-3</v>
      </c>
      <c r="J5768" s="18">
        <f t="shared" si="385"/>
        <v>9.728876846555401E-2</v>
      </c>
      <c r="K5768" s="139"/>
    </row>
    <row r="5769" spans="1:11">
      <c r="A5769" s="12">
        <f t="shared" si="380"/>
        <v>41851</v>
      </c>
      <c r="B5769" s="8">
        <v>41828</v>
      </c>
      <c r="C5769" s="3">
        <v>12.507</v>
      </c>
      <c r="D5769" s="143"/>
      <c r="F5769" s="11">
        <f t="shared" si="383"/>
        <v>41851</v>
      </c>
      <c r="G5769" s="7">
        <v>41828</v>
      </c>
      <c r="H5769" s="16">
        <v>46975.95</v>
      </c>
      <c r="I5769" s="17">
        <f t="shared" si="384"/>
        <v>-1.5075074563634099E-3</v>
      </c>
      <c r="J5769" s="18">
        <f t="shared" si="385"/>
        <v>9.7232782532059789E-2</v>
      </c>
      <c r="K5769" s="139"/>
    </row>
    <row r="5770" spans="1:11">
      <c r="A5770" s="12">
        <f t="shared" si="380"/>
        <v>41851</v>
      </c>
      <c r="B5770" s="8">
        <v>41829</v>
      </c>
      <c r="C5770" s="3">
        <v>13.372</v>
      </c>
      <c r="D5770" s="143"/>
      <c r="F5770" s="11">
        <f t="shared" si="383"/>
        <v>41851</v>
      </c>
      <c r="G5770" s="7">
        <v>41829</v>
      </c>
      <c r="H5770" s="16">
        <v>46478.65</v>
      </c>
      <c r="I5770" s="17">
        <f t="shared" si="384"/>
        <v>-1.0642701246768277E-2</v>
      </c>
      <c r="J5770" s="18">
        <f t="shared" si="385"/>
        <v>9.7810500680283935E-2</v>
      </c>
      <c r="K5770" s="139"/>
    </row>
    <row r="5771" spans="1:11">
      <c r="A5771" s="12">
        <f t="shared" si="380"/>
        <v>41851</v>
      </c>
      <c r="B5771" s="8">
        <v>41830</v>
      </c>
      <c r="C5771" s="3">
        <v>12.75</v>
      </c>
      <c r="D5771" s="143"/>
      <c r="F5771" s="11">
        <f t="shared" si="383"/>
        <v>41851</v>
      </c>
      <c r="G5771" s="7">
        <v>41830</v>
      </c>
      <c r="H5771" s="16">
        <v>46580.63</v>
      </c>
      <c r="I5771" s="17">
        <f t="shared" si="384"/>
        <v>2.1917221113892382E-3</v>
      </c>
      <c r="J5771" s="18">
        <f t="shared" si="385"/>
        <v>9.7870945905457141E-2</v>
      </c>
      <c r="K5771" s="139"/>
    </row>
    <row r="5772" spans="1:11">
      <c r="A5772" s="12">
        <f t="shared" si="380"/>
        <v>41851</v>
      </c>
      <c r="B5772" s="8">
        <v>41831</v>
      </c>
      <c r="C5772" s="3">
        <v>10.61</v>
      </c>
      <c r="D5772" s="143"/>
      <c r="F5772" s="11">
        <f t="shared" si="383"/>
        <v>41851</v>
      </c>
      <c r="G5772" s="7">
        <v>41831</v>
      </c>
      <c r="H5772" s="16">
        <v>46773.1</v>
      </c>
      <c r="I5772" s="17">
        <f t="shared" ref="I5772:I5775" si="386">IF(AND(ISNUMBER(H5771),ISNUMBER(H5772)),LN(H5772/H5771)," ")</f>
        <v>4.1234618630210116E-3</v>
      </c>
      <c r="J5772" s="18">
        <f t="shared" ref="J5772:J5775" si="387">IF(ISNUMBER(I5772),STDEV(I5683:I5772)*SQRT(252),"")</f>
        <v>9.7945144487809582E-2</v>
      </c>
      <c r="K5772" s="139"/>
    </row>
    <row r="5773" spans="1:11">
      <c r="A5773" s="12">
        <f t="shared" si="380"/>
        <v>41851</v>
      </c>
      <c r="B5773" s="8">
        <v>41834</v>
      </c>
      <c r="C5773" s="3">
        <v>11.8</v>
      </c>
      <c r="D5773" s="143"/>
      <c r="F5773" s="11">
        <f t="shared" si="383"/>
        <v>41851</v>
      </c>
      <c r="G5773" s="7">
        <v>41834</v>
      </c>
      <c r="H5773" s="16">
        <v>46980.86</v>
      </c>
      <c r="I5773" s="17">
        <f t="shared" si="386"/>
        <v>4.4320333793753568E-3</v>
      </c>
      <c r="J5773" s="18">
        <f t="shared" si="387"/>
        <v>9.6859759787457977E-2</v>
      </c>
      <c r="K5773" s="139"/>
    </row>
    <row r="5774" spans="1:11">
      <c r="A5774" s="12">
        <f t="shared" si="380"/>
        <v>41851</v>
      </c>
      <c r="B5774" s="8">
        <v>41835</v>
      </c>
      <c r="C5774" s="3">
        <v>10.657</v>
      </c>
      <c r="D5774" s="143"/>
      <c r="F5774" s="11">
        <f t="shared" si="383"/>
        <v>41851</v>
      </c>
      <c r="G5774" s="7">
        <v>41835</v>
      </c>
      <c r="H5774" s="16">
        <v>46979.98</v>
      </c>
      <c r="I5774" s="17">
        <f t="shared" si="386"/>
        <v>-1.8731207597179492E-5</v>
      </c>
      <c r="J5774" s="18">
        <f t="shared" si="387"/>
        <v>9.6861025453838137E-2</v>
      </c>
      <c r="K5774" s="139"/>
    </row>
    <row r="5775" spans="1:11">
      <c r="A5775" s="12">
        <f t="shared" si="380"/>
        <v>41851</v>
      </c>
      <c r="B5775" s="8">
        <v>41836</v>
      </c>
      <c r="C5775" s="3">
        <v>10.308999999999999</v>
      </c>
      <c r="D5775" s="143"/>
      <c r="F5775" s="11">
        <f t="shared" si="383"/>
        <v>41851</v>
      </c>
      <c r="G5775" s="7">
        <v>41836</v>
      </c>
      <c r="H5775" s="16">
        <v>47047.55</v>
      </c>
      <c r="I5775" s="17">
        <f t="shared" si="386"/>
        <v>1.4372388944250394E-3</v>
      </c>
      <c r="J5775" s="18">
        <f t="shared" si="387"/>
        <v>9.6395727977389253E-2</v>
      </c>
      <c r="K5775" s="139"/>
    </row>
    <row r="5776" spans="1:11">
      <c r="A5776" s="12">
        <f t="shared" si="380"/>
        <v>41851</v>
      </c>
      <c r="B5776" s="8">
        <v>41837</v>
      </c>
      <c r="C5776" s="3">
        <v>10.627000000000001</v>
      </c>
      <c r="D5776" s="143"/>
      <c r="F5776" s="11">
        <f t="shared" si="383"/>
        <v>41851</v>
      </c>
      <c r="G5776" s="7">
        <v>41837</v>
      </c>
      <c r="H5776" s="16">
        <v>47074.98</v>
      </c>
      <c r="I5776" s="17">
        <f t="shared" ref="I5776:I5787" si="388">IF(AND(ISNUMBER(H5775),ISNUMBER(H5776)),LN(H5776/H5775)," ")</f>
        <v>5.8285727713767272E-4</v>
      </c>
      <c r="J5776" s="18">
        <f t="shared" ref="J5776:J5787" si="389">IF(ISNUMBER(I5776),STDEV(I5687:I5776)*SQRT(252),"")</f>
        <v>9.6050446047445517E-2</v>
      </c>
      <c r="K5776" s="139"/>
    </row>
    <row r="5777" spans="1:11">
      <c r="A5777" s="12">
        <f t="shared" si="380"/>
        <v>41851</v>
      </c>
      <c r="B5777" s="8">
        <v>41838</v>
      </c>
      <c r="C5777" s="3">
        <v>11.236000000000001</v>
      </c>
      <c r="D5777" s="143"/>
      <c r="F5777" s="11">
        <f t="shared" si="383"/>
        <v>41851</v>
      </c>
      <c r="G5777" s="7">
        <v>41838</v>
      </c>
      <c r="H5777" s="16">
        <v>47154.7</v>
      </c>
      <c r="I5777" s="17">
        <f t="shared" si="388"/>
        <v>1.6920362887736613E-3</v>
      </c>
      <c r="J5777" s="18">
        <f t="shared" si="389"/>
        <v>9.2289183598410665E-2</v>
      </c>
      <c r="K5777" s="139"/>
    </row>
    <row r="5778" spans="1:11">
      <c r="A5778" s="12">
        <f t="shared" si="380"/>
        <v>41851</v>
      </c>
      <c r="B5778" s="8">
        <v>41841</v>
      </c>
      <c r="C5778" s="3">
        <v>10.925000000000001</v>
      </c>
      <c r="D5778" s="143"/>
      <c r="F5778" s="11">
        <f t="shared" si="383"/>
        <v>41851</v>
      </c>
      <c r="G5778" s="7">
        <v>41841</v>
      </c>
      <c r="H5778" s="16">
        <v>47228.24</v>
      </c>
      <c r="I5778" s="17">
        <f t="shared" si="388"/>
        <v>1.5583327851845579E-3</v>
      </c>
      <c r="J5778" s="18">
        <f t="shared" si="389"/>
        <v>9.2244108962027532E-2</v>
      </c>
      <c r="K5778" s="139"/>
    </row>
    <row r="5779" spans="1:11">
      <c r="A5779" s="12">
        <f t="shared" si="380"/>
        <v>41851</v>
      </c>
      <c r="B5779" s="8">
        <v>41842</v>
      </c>
      <c r="C5779" s="3">
        <v>11.523999999999999</v>
      </c>
      <c r="D5779" s="143"/>
      <c r="F5779" s="11">
        <f t="shared" si="383"/>
        <v>41851</v>
      </c>
      <c r="G5779" s="7">
        <v>41842</v>
      </c>
      <c r="H5779" s="16">
        <v>47254.83</v>
      </c>
      <c r="I5779" s="17">
        <f t="shared" si="388"/>
        <v>5.6285217451102669E-4</v>
      </c>
      <c r="J5779" s="18">
        <f t="shared" si="389"/>
        <v>9.1919420276980801E-2</v>
      </c>
      <c r="K5779" s="139"/>
    </row>
    <row r="5780" spans="1:11">
      <c r="A5780" s="12">
        <f t="shared" si="380"/>
        <v>41851</v>
      </c>
      <c r="B5780" s="8">
        <v>41843</v>
      </c>
      <c r="C5780" s="3">
        <v>11.954000000000001</v>
      </c>
      <c r="D5780" s="143"/>
      <c r="F5780" s="11">
        <f t="shared" si="383"/>
        <v>41851</v>
      </c>
      <c r="G5780" s="7">
        <v>41843</v>
      </c>
      <c r="H5780" s="16">
        <v>47537.97</v>
      </c>
      <c r="I5780" s="17">
        <f t="shared" si="388"/>
        <v>5.9738891992338651E-3</v>
      </c>
      <c r="J5780" s="18">
        <f t="shared" si="389"/>
        <v>9.2337566456729026E-2</v>
      </c>
      <c r="K5780" s="139"/>
    </row>
    <row r="5781" spans="1:11">
      <c r="A5781" s="12">
        <f t="shared" si="380"/>
        <v>41851</v>
      </c>
      <c r="B5781" s="8">
        <v>41844</v>
      </c>
      <c r="C5781" s="3">
        <v>11.815</v>
      </c>
      <c r="D5781" s="143"/>
      <c r="F5781" s="11">
        <f t="shared" si="383"/>
        <v>41851</v>
      </c>
      <c r="G5781" s="7">
        <v>41844</v>
      </c>
      <c r="H5781" s="16">
        <v>47636.2</v>
      </c>
      <c r="I5781" s="17">
        <f t="shared" si="388"/>
        <v>2.064216265394961E-3</v>
      </c>
      <c r="J5781" s="18">
        <f t="shared" si="389"/>
        <v>9.0062746037710889E-2</v>
      </c>
      <c r="K5781" s="139"/>
    </row>
    <row r="5782" spans="1:11">
      <c r="A5782" s="12">
        <f t="shared" si="380"/>
        <v>41851</v>
      </c>
      <c r="B5782" s="8">
        <v>41845</v>
      </c>
      <c r="C5782" s="3">
        <v>11.076000000000001</v>
      </c>
      <c r="D5782" s="143"/>
      <c r="F5782" s="11">
        <f t="shared" si="383"/>
        <v>41851</v>
      </c>
      <c r="G5782" s="7">
        <v>41845</v>
      </c>
      <c r="H5782" s="16">
        <v>47599.59</v>
      </c>
      <c r="I5782" s="17">
        <f t="shared" si="388"/>
        <v>-7.6882864736760933E-4</v>
      </c>
      <c r="J5782" s="18">
        <f t="shared" si="389"/>
        <v>8.9178665415300423E-2</v>
      </c>
      <c r="K5782" s="139"/>
    </row>
    <row r="5783" spans="1:11">
      <c r="A5783" s="12">
        <f t="shared" si="380"/>
        <v>41851</v>
      </c>
      <c r="B5783" s="8">
        <v>41848</v>
      </c>
      <c r="C5783" s="3">
        <v>12.635999999999999</v>
      </c>
      <c r="D5783" s="143"/>
      <c r="F5783" s="11">
        <f t="shared" si="383"/>
        <v>41851</v>
      </c>
      <c r="G5783" s="7">
        <v>41848</v>
      </c>
      <c r="H5783" s="16">
        <v>47544.44</v>
      </c>
      <c r="I5783" s="17">
        <f t="shared" si="388"/>
        <v>-1.1592951481377266E-3</v>
      </c>
      <c r="J5783" s="18">
        <f t="shared" si="389"/>
        <v>8.9205707325081277E-2</v>
      </c>
      <c r="K5783" s="139"/>
    </row>
    <row r="5784" spans="1:11">
      <c r="A5784" s="12">
        <f t="shared" si="380"/>
        <v>41851</v>
      </c>
      <c r="B5784" s="8">
        <v>41849</v>
      </c>
      <c r="C5784" s="3">
        <v>12.64</v>
      </c>
      <c r="D5784" s="143"/>
      <c r="F5784" s="11">
        <f t="shared" si="383"/>
        <v>41851</v>
      </c>
      <c r="G5784" s="7">
        <v>41849</v>
      </c>
      <c r="H5784" s="16">
        <v>47639.63</v>
      </c>
      <c r="I5784" s="17">
        <f t="shared" si="388"/>
        <v>2.0001252674731952E-3</v>
      </c>
      <c r="J5784" s="18">
        <f t="shared" si="389"/>
        <v>8.9144827500509005E-2</v>
      </c>
      <c r="K5784" s="139"/>
    </row>
    <row r="5785" spans="1:11">
      <c r="A5785" s="12">
        <f t="shared" si="380"/>
        <v>41851</v>
      </c>
      <c r="B5785" s="8">
        <v>41850</v>
      </c>
      <c r="C5785" s="3">
        <v>12.750999999999999</v>
      </c>
      <c r="D5785" s="143"/>
      <c r="F5785" s="11">
        <f t="shared" si="383"/>
        <v>41851</v>
      </c>
      <c r="G5785" s="7">
        <v>41850</v>
      </c>
      <c r="H5785" s="16">
        <v>47932.29</v>
      </c>
      <c r="I5785" s="17">
        <f t="shared" si="388"/>
        <v>6.1244121655689328E-3</v>
      </c>
      <c r="J5785" s="18">
        <f t="shared" si="389"/>
        <v>8.8879848165292277E-2</v>
      </c>
      <c r="K5785" s="139"/>
    </row>
    <row r="5786" spans="1:11">
      <c r="A5786" s="12">
        <f t="shared" si="380"/>
        <v>41851</v>
      </c>
      <c r="B5786" s="8">
        <v>41851</v>
      </c>
      <c r="C5786" s="3">
        <v>11.949</v>
      </c>
      <c r="D5786" s="143"/>
      <c r="F5786" s="11">
        <f t="shared" si="383"/>
        <v>41851</v>
      </c>
      <c r="G5786" s="7">
        <v>41851</v>
      </c>
      <c r="H5786" s="16">
        <v>48019.77</v>
      </c>
      <c r="I5786" s="17">
        <f t="shared" si="388"/>
        <v>1.8234110708616692E-3</v>
      </c>
      <c r="J5786" s="18">
        <f t="shared" si="389"/>
        <v>8.840646934184615E-2</v>
      </c>
      <c r="K5786" s="139"/>
    </row>
    <row r="5787" spans="1:11">
      <c r="A5787" s="12">
        <f t="shared" si="380"/>
        <v>41882</v>
      </c>
      <c r="B5787" s="8">
        <v>41852</v>
      </c>
      <c r="C5787" s="3">
        <v>14.384</v>
      </c>
      <c r="D5787" s="143"/>
      <c r="F5787" s="11">
        <f t="shared" si="383"/>
        <v>41882</v>
      </c>
      <c r="G5787" s="7">
        <v>41852</v>
      </c>
      <c r="H5787" s="16">
        <v>47367.67</v>
      </c>
      <c r="I5787" s="17">
        <f t="shared" si="388"/>
        <v>-1.367287263405215E-2</v>
      </c>
      <c r="J5787" s="18">
        <f t="shared" si="389"/>
        <v>9.1501804584022059E-2</v>
      </c>
      <c r="K5787" s="139"/>
    </row>
    <row r="5788" spans="1:11">
      <c r="A5788" s="12">
        <f t="shared" si="380"/>
        <v>41882</v>
      </c>
      <c r="B5788" s="8">
        <v>41855</v>
      </c>
      <c r="C5788" s="3">
        <v>13.507</v>
      </c>
      <c r="D5788" s="143"/>
      <c r="F5788" s="11">
        <f t="shared" si="383"/>
        <v>41882</v>
      </c>
      <c r="G5788" s="7">
        <v>41855</v>
      </c>
      <c r="H5788" s="16">
        <v>47232.57</v>
      </c>
      <c r="I5788" s="17">
        <f t="shared" ref="I5788:I5842" si="390">IF(AND(ISNUMBER(H5787),ISNUMBER(H5788)),LN(H5788/H5787)," ")</f>
        <v>-2.8562314819947209E-3</v>
      </c>
      <c r="J5788" s="18">
        <f t="shared" ref="J5788:J5842" si="391">IF(ISNUMBER(I5788),STDEV(I5699:I5788)*SQRT(252),"")</f>
        <v>9.1327921630748918E-2</v>
      </c>
      <c r="K5788" s="139"/>
    </row>
    <row r="5789" spans="1:11">
      <c r="A5789" s="12">
        <f t="shared" si="380"/>
        <v>41882</v>
      </c>
      <c r="B5789" s="8">
        <v>41856</v>
      </c>
      <c r="C5789" s="3">
        <v>14.33</v>
      </c>
      <c r="D5789" s="143"/>
      <c r="F5789" s="11">
        <f t="shared" si="383"/>
        <v>41882</v>
      </c>
      <c r="G5789" s="7">
        <v>41856</v>
      </c>
      <c r="H5789" s="16">
        <v>47044.36</v>
      </c>
      <c r="I5789" s="17">
        <f t="shared" si="390"/>
        <v>-3.9927106245994277E-3</v>
      </c>
      <c r="J5789" s="18">
        <f t="shared" si="391"/>
        <v>9.1595138536222989E-2</v>
      </c>
      <c r="K5789" s="139"/>
    </row>
    <row r="5790" spans="1:11">
      <c r="A5790" s="12">
        <f t="shared" si="380"/>
        <v>41882</v>
      </c>
      <c r="B5790" s="8">
        <v>41857</v>
      </c>
      <c r="C5790" s="3">
        <v>13.478999999999999</v>
      </c>
      <c r="D5790" s="143"/>
      <c r="F5790" s="11">
        <f t="shared" si="383"/>
        <v>41882</v>
      </c>
      <c r="G5790" s="7">
        <v>41857</v>
      </c>
      <c r="H5790" s="16">
        <v>46990.38</v>
      </c>
      <c r="I5790" s="17">
        <f t="shared" si="390"/>
        <v>-1.1480864610093169E-3</v>
      </c>
      <c r="J5790" s="18">
        <f t="shared" si="391"/>
        <v>9.1548028047047092E-2</v>
      </c>
      <c r="K5790" s="139"/>
    </row>
    <row r="5791" spans="1:11">
      <c r="A5791" s="12">
        <f t="shared" si="380"/>
        <v>41882</v>
      </c>
      <c r="B5791" s="8">
        <v>41858</v>
      </c>
      <c r="C5791" s="3">
        <v>14.446</v>
      </c>
      <c r="D5791" s="143"/>
      <c r="F5791" s="11">
        <f t="shared" si="383"/>
        <v>41882</v>
      </c>
      <c r="G5791" s="7">
        <v>41858</v>
      </c>
      <c r="H5791" s="16">
        <v>46960.9</v>
      </c>
      <c r="I5791" s="17">
        <f t="shared" si="390"/>
        <v>-6.2755932580177952E-4</v>
      </c>
      <c r="J5791" s="18">
        <f t="shared" si="391"/>
        <v>9.1549393538745319E-2</v>
      </c>
      <c r="K5791" s="139"/>
    </row>
    <row r="5792" spans="1:11">
      <c r="A5792" s="12">
        <f t="shared" si="380"/>
        <v>41882</v>
      </c>
      <c r="B5792" s="8">
        <v>41859</v>
      </c>
      <c r="C5792" s="3">
        <v>16.122999999999998</v>
      </c>
      <c r="D5792" s="143"/>
      <c r="F5792" s="11">
        <f t="shared" si="383"/>
        <v>41882</v>
      </c>
      <c r="G5792" s="7">
        <v>41859</v>
      </c>
      <c r="H5792" s="16">
        <v>46333.7</v>
      </c>
      <c r="I5792" s="17">
        <f t="shared" si="390"/>
        <v>-1.3445782482874922E-2</v>
      </c>
      <c r="J5792" s="18">
        <f t="shared" si="391"/>
        <v>9.4315812651785541E-2</v>
      </c>
      <c r="K5792" s="139"/>
    </row>
    <row r="5793" spans="1:11">
      <c r="A5793" s="12">
        <f t="shared" si="380"/>
        <v>41882</v>
      </c>
      <c r="B5793" s="8">
        <v>41862</v>
      </c>
      <c r="C5793" s="3">
        <v>16.612000000000002</v>
      </c>
      <c r="D5793" s="143"/>
      <c r="F5793" s="11">
        <f t="shared" si="383"/>
        <v>41882</v>
      </c>
      <c r="G5793" s="7">
        <v>41862</v>
      </c>
      <c r="H5793" s="16">
        <v>46518.879999999997</v>
      </c>
      <c r="I5793" s="17">
        <f t="shared" si="390"/>
        <v>3.9886935939263297E-3</v>
      </c>
      <c r="J5793" s="18">
        <f t="shared" si="391"/>
        <v>9.4490488773701628E-2</v>
      </c>
      <c r="K5793" s="139"/>
    </row>
    <row r="5794" spans="1:11">
      <c r="A5794" s="12">
        <f t="shared" si="380"/>
        <v>41882</v>
      </c>
      <c r="B5794" s="8">
        <v>41863</v>
      </c>
      <c r="C5794" s="3">
        <v>15.231</v>
      </c>
      <c r="D5794" s="143"/>
      <c r="F5794" s="11">
        <f t="shared" si="383"/>
        <v>41882</v>
      </c>
      <c r="G5794" s="7">
        <v>41863</v>
      </c>
      <c r="H5794" s="16">
        <v>47147.72</v>
      </c>
      <c r="I5794" s="17">
        <f t="shared" si="390"/>
        <v>1.3427399906352307E-2</v>
      </c>
      <c r="J5794" s="18">
        <f t="shared" si="391"/>
        <v>9.7039845725670218E-2</v>
      </c>
      <c r="K5794" s="139"/>
    </row>
    <row r="5795" spans="1:11">
      <c r="A5795" s="12">
        <f t="shared" si="380"/>
        <v>41882</v>
      </c>
      <c r="B5795" s="8">
        <v>41864</v>
      </c>
      <c r="C5795" s="3">
        <v>15.1</v>
      </c>
      <c r="D5795" s="143"/>
      <c r="F5795" s="11">
        <f t="shared" si="383"/>
        <v>41882</v>
      </c>
      <c r="G5795" s="7">
        <v>41864</v>
      </c>
      <c r="H5795" s="16">
        <v>47031.199999999997</v>
      </c>
      <c r="I5795" s="17">
        <f t="shared" si="390"/>
        <v>-2.4744403408516673E-3</v>
      </c>
      <c r="J5795" s="18">
        <f t="shared" si="391"/>
        <v>9.5835919331868843E-2</v>
      </c>
      <c r="K5795" s="139"/>
    </row>
    <row r="5796" spans="1:11">
      <c r="A5796" s="12">
        <f t="shared" si="380"/>
        <v>41882</v>
      </c>
      <c r="B5796" s="8">
        <v>41865</v>
      </c>
      <c r="C5796" s="3">
        <v>13.515000000000001</v>
      </c>
      <c r="D5796" s="143"/>
      <c r="F5796" s="11">
        <f t="shared" si="383"/>
        <v>41882</v>
      </c>
      <c r="G5796" s="7">
        <v>41865</v>
      </c>
      <c r="H5796" s="16">
        <v>47319.43</v>
      </c>
      <c r="I5796" s="17">
        <f t="shared" si="390"/>
        <v>6.1097821312147754E-3</v>
      </c>
      <c r="J5796" s="18">
        <f t="shared" si="391"/>
        <v>9.6221473025472154E-2</v>
      </c>
      <c r="K5796" s="139"/>
    </row>
    <row r="5797" spans="1:11">
      <c r="A5797" s="12">
        <f t="shared" si="380"/>
        <v>41882</v>
      </c>
      <c r="B5797" s="8">
        <v>41866</v>
      </c>
      <c r="C5797" s="3">
        <v>13.693</v>
      </c>
      <c r="D5797" s="143"/>
      <c r="F5797" s="11">
        <f t="shared" si="383"/>
        <v>41882</v>
      </c>
      <c r="G5797" s="7">
        <v>41866</v>
      </c>
      <c r="H5797" s="16">
        <v>47475.18</v>
      </c>
      <c r="I5797" s="17">
        <f t="shared" si="390"/>
        <v>3.2860547693805927E-3</v>
      </c>
      <c r="J5797" s="18">
        <f t="shared" si="391"/>
        <v>9.4923939187669643E-2</v>
      </c>
      <c r="K5797" s="139"/>
    </row>
    <row r="5798" spans="1:11">
      <c r="A5798" s="12">
        <f t="shared" si="380"/>
        <v>41882</v>
      </c>
      <c r="B5798" s="8">
        <v>41869</v>
      </c>
      <c r="C5798" s="3">
        <v>12.667999999999999</v>
      </c>
      <c r="D5798" s="143"/>
      <c r="F5798" s="11">
        <f t="shared" si="383"/>
        <v>41882</v>
      </c>
      <c r="G5798" s="7">
        <v>41869</v>
      </c>
      <c r="H5798" s="16">
        <v>47652.34</v>
      </c>
      <c r="I5798" s="17">
        <f t="shared" si="390"/>
        <v>3.7246888138407312E-3</v>
      </c>
      <c r="J5798" s="18">
        <f t="shared" si="391"/>
        <v>9.2342670602510502E-2</v>
      </c>
      <c r="K5798" s="139"/>
    </row>
    <row r="5799" spans="1:11">
      <c r="A5799" s="12">
        <f t="shared" si="380"/>
        <v>41882</v>
      </c>
      <c r="B5799" s="8">
        <v>41870</v>
      </c>
      <c r="C5799" s="3">
        <v>13.712</v>
      </c>
      <c r="D5799" s="143"/>
      <c r="F5799" s="11">
        <f t="shared" si="383"/>
        <v>41882</v>
      </c>
      <c r="G5799" s="7">
        <v>41870</v>
      </c>
      <c r="H5799" s="16">
        <v>48093.440000000002</v>
      </c>
      <c r="I5799" s="17">
        <f t="shared" si="390"/>
        <v>9.2140483001923491E-3</v>
      </c>
      <c r="J5799" s="18">
        <f t="shared" si="391"/>
        <v>9.3106648982304738E-2</v>
      </c>
      <c r="K5799" s="139"/>
    </row>
    <row r="5800" spans="1:11">
      <c r="A5800" s="12">
        <f t="shared" ref="A5800:A5863" si="392">EOMONTH(B5800,0)</f>
        <v>41882</v>
      </c>
      <c r="B5800" s="8">
        <v>41871</v>
      </c>
      <c r="C5800" s="3">
        <v>13.092000000000001</v>
      </c>
      <c r="D5800" s="143"/>
      <c r="F5800" s="11">
        <f t="shared" si="383"/>
        <v>41882</v>
      </c>
      <c r="G5800" s="7">
        <v>41871</v>
      </c>
      <c r="H5800" s="16">
        <v>48205.77</v>
      </c>
      <c r="I5800" s="17">
        <f t="shared" si="390"/>
        <v>2.3329381611180491E-3</v>
      </c>
      <c r="J5800" s="18">
        <f t="shared" si="391"/>
        <v>9.2715186746062356E-2</v>
      </c>
      <c r="K5800" s="139"/>
    </row>
    <row r="5801" spans="1:11">
      <c r="A5801" s="12">
        <f t="shared" si="392"/>
        <v>41882</v>
      </c>
      <c r="B5801" s="8">
        <v>41872</v>
      </c>
      <c r="C5801" s="3">
        <v>12.473000000000001</v>
      </c>
      <c r="D5801" s="143"/>
      <c r="F5801" s="11">
        <f t="shared" si="383"/>
        <v>41882</v>
      </c>
      <c r="G5801" s="7">
        <v>41872</v>
      </c>
      <c r="H5801" s="16">
        <v>48242.2</v>
      </c>
      <c r="I5801" s="17">
        <f t="shared" si="390"/>
        <v>7.5543325033159846E-4</v>
      </c>
      <c r="J5801" s="18">
        <f t="shared" si="391"/>
        <v>9.2222768437401681E-2</v>
      </c>
      <c r="K5801" s="139"/>
    </row>
    <row r="5802" spans="1:11">
      <c r="A5802" s="12">
        <f t="shared" si="392"/>
        <v>41882</v>
      </c>
      <c r="B5802" s="8">
        <v>41873</v>
      </c>
      <c r="C5802" s="3">
        <v>12.444000000000001</v>
      </c>
      <c r="D5802" s="143"/>
      <c r="F5802" s="11">
        <f t="shared" si="383"/>
        <v>41882</v>
      </c>
      <c r="G5802" s="7">
        <v>41873</v>
      </c>
      <c r="H5802" s="16">
        <v>48303.9</v>
      </c>
      <c r="I5802" s="17">
        <f t="shared" si="390"/>
        <v>1.2781460545734753E-3</v>
      </c>
      <c r="J5802" s="18">
        <f t="shared" si="391"/>
        <v>9.2227584827345901E-2</v>
      </c>
      <c r="K5802" s="139"/>
    </row>
    <row r="5803" spans="1:11">
      <c r="A5803" s="12">
        <f t="shared" si="392"/>
        <v>41882</v>
      </c>
      <c r="B5803" s="8">
        <v>41876</v>
      </c>
      <c r="C5803" s="3">
        <v>13.544</v>
      </c>
      <c r="D5803" s="143"/>
      <c r="F5803" s="11">
        <f t="shared" si="383"/>
        <v>41882</v>
      </c>
      <c r="G5803" s="7">
        <v>41876</v>
      </c>
      <c r="H5803" s="16">
        <v>48210.11</v>
      </c>
      <c r="I5803" s="17">
        <f t="shared" si="390"/>
        <v>-1.9435526411865579E-3</v>
      </c>
      <c r="J5803" s="18">
        <f t="shared" si="391"/>
        <v>9.2315773965120293E-2</v>
      </c>
      <c r="K5803" s="139"/>
    </row>
    <row r="5804" spans="1:11">
      <c r="A5804" s="12">
        <f t="shared" si="392"/>
        <v>41882</v>
      </c>
      <c r="B5804" s="8">
        <v>41877</v>
      </c>
      <c r="C5804" s="3">
        <v>12.295999999999999</v>
      </c>
      <c r="D5804" s="143"/>
      <c r="F5804" s="11">
        <f t="shared" si="383"/>
        <v>41882</v>
      </c>
      <c r="G5804" s="7">
        <v>41877</v>
      </c>
      <c r="H5804" s="16">
        <v>48247.74</v>
      </c>
      <c r="I5804" s="17">
        <f t="shared" si="390"/>
        <v>7.8023721053284748E-4</v>
      </c>
      <c r="J5804" s="18">
        <f t="shared" si="391"/>
        <v>9.2055523135383219E-2</v>
      </c>
      <c r="K5804" s="139"/>
    </row>
    <row r="5805" spans="1:11">
      <c r="A5805" s="12">
        <f t="shared" si="392"/>
        <v>41882</v>
      </c>
      <c r="B5805" s="8">
        <v>41878</v>
      </c>
      <c r="C5805" s="3">
        <v>12.311999999999999</v>
      </c>
      <c r="D5805" s="143"/>
      <c r="F5805" s="11">
        <f t="shared" si="383"/>
        <v>41882</v>
      </c>
      <c r="G5805" s="7">
        <v>41878</v>
      </c>
      <c r="H5805" s="16">
        <v>48474.97</v>
      </c>
      <c r="I5805" s="17">
        <f t="shared" si="390"/>
        <v>4.6985949430563279E-3</v>
      </c>
      <c r="J5805" s="18">
        <f t="shared" si="391"/>
        <v>9.1673502535023071E-2</v>
      </c>
      <c r="K5805" s="139"/>
    </row>
    <row r="5806" spans="1:11">
      <c r="A5806" s="12">
        <f t="shared" si="392"/>
        <v>41882</v>
      </c>
      <c r="B5806" s="8">
        <v>41879</v>
      </c>
      <c r="C5806" s="3">
        <v>12.122999999999999</v>
      </c>
      <c r="D5806" s="143"/>
      <c r="F5806" s="11">
        <f t="shared" si="383"/>
        <v>41882</v>
      </c>
      <c r="G5806" s="7">
        <v>41879</v>
      </c>
      <c r="H5806" s="16">
        <v>48251.97</v>
      </c>
      <c r="I5806" s="17">
        <f t="shared" si="390"/>
        <v>-4.6109262857574902E-3</v>
      </c>
      <c r="J5806" s="18">
        <f t="shared" si="391"/>
        <v>9.1996899059317488E-2</v>
      </c>
      <c r="K5806" s="139"/>
    </row>
    <row r="5807" spans="1:11">
      <c r="A5807" s="12">
        <f t="shared" si="392"/>
        <v>41882</v>
      </c>
      <c r="B5807" s="8">
        <v>41880</v>
      </c>
      <c r="C5807" s="3">
        <v>12.827</v>
      </c>
      <c r="D5807" s="143"/>
      <c r="F5807" s="11">
        <f t="shared" si="383"/>
        <v>41882</v>
      </c>
      <c r="G5807" s="7">
        <v>41880</v>
      </c>
      <c r="H5807" s="16">
        <v>48318.27</v>
      </c>
      <c r="I5807" s="17">
        <f t="shared" si="390"/>
        <v>1.3730940384275789E-3</v>
      </c>
      <c r="J5807" s="18">
        <f t="shared" si="391"/>
        <v>9.2011409773553487E-2</v>
      </c>
      <c r="K5807" s="139"/>
    </row>
    <row r="5808" spans="1:11">
      <c r="A5808" s="12">
        <f t="shared" si="392"/>
        <v>41912</v>
      </c>
      <c r="B5808" s="8">
        <v>41883</v>
      </c>
      <c r="C5808" s="3">
        <v>13.016</v>
      </c>
      <c r="D5808" s="143"/>
      <c r="F5808" s="11">
        <f t="shared" si="383"/>
        <v>41912</v>
      </c>
      <c r="G5808" s="7">
        <v>41883</v>
      </c>
      <c r="H5808" s="16">
        <v>48377.75</v>
      </c>
      <c r="I5808" s="17">
        <f t="shared" si="390"/>
        <v>1.2302472739200813E-3</v>
      </c>
      <c r="J5808" s="18">
        <f t="shared" si="391"/>
        <v>9.2018538421697396E-2</v>
      </c>
      <c r="K5808" s="139"/>
    </row>
    <row r="5809" spans="1:11">
      <c r="A5809" s="12">
        <f t="shared" si="392"/>
        <v>41912</v>
      </c>
      <c r="B5809" s="8">
        <v>41884</v>
      </c>
      <c r="C5809" s="3">
        <v>12.755000000000001</v>
      </c>
      <c r="D5809" s="143"/>
      <c r="F5809" s="11">
        <f t="shared" si="383"/>
        <v>41912</v>
      </c>
      <c r="G5809" s="7">
        <v>41884</v>
      </c>
      <c r="H5809" s="16">
        <v>48646.41</v>
      </c>
      <c r="I5809" s="17">
        <f t="shared" si="390"/>
        <v>5.5380162351606876E-3</v>
      </c>
      <c r="J5809" s="18">
        <f t="shared" si="391"/>
        <v>9.1047749804719996E-2</v>
      </c>
      <c r="K5809" s="139"/>
    </row>
    <row r="5810" spans="1:11">
      <c r="A5810" s="12">
        <f t="shared" si="392"/>
        <v>41912</v>
      </c>
      <c r="B5810" s="8">
        <v>41885</v>
      </c>
      <c r="C5810" s="3">
        <v>12.188000000000001</v>
      </c>
      <c r="D5810" s="143"/>
      <c r="F5810" s="11">
        <f t="shared" si="383"/>
        <v>41912</v>
      </c>
      <c r="G5810" s="7">
        <v>41885</v>
      </c>
      <c r="H5810" s="16">
        <v>48734.01</v>
      </c>
      <c r="I5810" s="17">
        <f t="shared" si="390"/>
        <v>1.7991301255251258E-3</v>
      </c>
      <c r="J5810" s="18">
        <f t="shared" si="391"/>
        <v>9.1071922972645977E-2</v>
      </c>
      <c r="K5810" s="139"/>
    </row>
    <row r="5811" spans="1:11">
      <c r="A5811" s="12">
        <f t="shared" si="392"/>
        <v>41912</v>
      </c>
      <c r="B5811" s="8">
        <v>41886</v>
      </c>
      <c r="C5811" s="3">
        <v>13.388999999999999</v>
      </c>
      <c r="D5811" s="143"/>
      <c r="F5811" s="11">
        <f t="shared" si="383"/>
        <v>41912</v>
      </c>
      <c r="G5811" s="7">
        <v>41886</v>
      </c>
      <c r="H5811" s="16">
        <v>48517.23</v>
      </c>
      <c r="I5811" s="17">
        <f t="shared" si="390"/>
        <v>-4.4581510537810504E-3</v>
      </c>
      <c r="J5811" s="18">
        <f t="shared" si="391"/>
        <v>9.0477742094738425E-2</v>
      </c>
      <c r="K5811" s="139"/>
    </row>
    <row r="5812" spans="1:11">
      <c r="A5812" s="12">
        <f t="shared" si="392"/>
        <v>41912</v>
      </c>
      <c r="B5812" s="8">
        <v>41887</v>
      </c>
      <c r="C5812" s="3">
        <v>13.013999999999999</v>
      </c>
      <c r="D5812" s="143"/>
      <c r="F5812" s="11">
        <f t="shared" si="383"/>
        <v>41912</v>
      </c>
      <c r="G5812" s="7">
        <v>41887</v>
      </c>
      <c r="H5812" s="16">
        <v>48244.25</v>
      </c>
      <c r="I5812" s="17">
        <f t="shared" si="390"/>
        <v>-5.6423428871967525E-3</v>
      </c>
      <c r="J5812" s="18">
        <f t="shared" si="391"/>
        <v>9.1053344497283611E-2</v>
      </c>
      <c r="K5812" s="139"/>
    </row>
    <row r="5813" spans="1:11">
      <c r="A5813" s="12">
        <f t="shared" si="392"/>
        <v>41912</v>
      </c>
      <c r="B5813" s="8">
        <v>41890</v>
      </c>
      <c r="C5813" s="3">
        <v>14.167999999999999</v>
      </c>
      <c r="D5813" s="143"/>
      <c r="F5813" s="11">
        <f t="shared" si="383"/>
        <v>41912</v>
      </c>
      <c r="G5813" s="7">
        <v>41890</v>
      </c>
      <c r="H5813" s="16">
        <v>48095.68</v>
      </c>
      <c r="I5813" s="17">
        <f t="shared" si="390"/>
        <v>-3.0842895106294893E-3</v>
      </c>
      <c r="J5813" s="18">
        <f t="shared" si="391"/>
        <v>9.124924706294682E-2</v>
      </c>
      <c r="K5813" s="139"/>
    </row>
    <row r="5814" spans="1:11">
      <c r="A5814" s="12">
        <f t="shared" si="392"/>
        <v>41912</v>
      </c>
      <c r="B5814" s="8">
        <v>41891</v>
      </c>
      <c r="C5814" s="3">
        <v>13.347</v>
      </c>
      <c r="D5814" s="143"/>
      <c r="F5814" s="11">
        <f t="shared" si="383"/>
        <v>41912</v>
      </c>
      <c r="G5814" s="7">
        <v>41891</v>
      </c>
      <c r="H5814" s="16">
        <v>48362.29</v>
      </c>
      <c r="I5814" s="17">
        <f t="shared" si="390"/>
        <v>5.5280176214316844E-3</v>
      </c>
      <c r="J5814" s="18">
        <f t="shared" si="391"/>
        <v>9.1505369586140028E-2</v>
      </c>
      <c r="K5814" s="139"/>
    </row>
    <row r="5815" spans="1:11">
      <c r="A5815" s="12">
        <f t="shared" si="392"/>
        <v>41912</v>
      </c>
      <c r="B5815" s="8">
        <v>41892</v>
      </c>
      <c r="C5815" s="3">
        <v>13.722</v>
      </c>
      <c r="D5815" s="143"/>
      <c r="F5815" s="11">
        <f t="shared" si="383"/>
        <v>41912</v>
      </c>
      <c r="G5815" s="7">
        <v>41892</v>
      </c>
      <c r="H5815" s="16">
        <v>48119.87</v>
      </c>
      <c r="I5815" s="17">
        <f t="shared" si="390"/>
        <v>-5.0251882864711739E-3</v>
      </c>
      <c r="J5815" s="18">
        <f t="shared" si="391"/>
        <v>9.0782752337748615E-2</v>
      </c>
      <c r="K5815" s="139"/>
    </row>
    <row r="5816" spans="1:11">
      <c r="A5816" s="12">
        <f t="shared" si="392"/>
        <v>41912</v>
      </c>
      <c r="B5816" s="8">
        <v>41893</v>
      </c>
      <c r="C5816" s="3">
        <v>13.022</v>
      </c>
      <c r="D5816" s="143"/>
      <c r="F5816" s="11">
        <f t="shared" si="383"/>
        <v>41912</v>
      </c>
      <c r="G5816" s="7">
        <v>41893</v>
      </c>
      <c r="H5816" s="16">
        <v>47880.98</v>
      </c>
      <c r="I5816" s="17">
        <f t="shared" si="390"/>
        <v>-4.9768412068775776E-3</v>
      </c>
      <c r="J5816" s="18">
        <f t="shared" si="391"/>
        <v>9.0452791979184891E-2</v>
      </c>
      <c r="K5816" s="139"/>
    </row>
    <row r="5817" spans="1:11">
      <c r="A5817" s="12">
        <f t="shared" si="392"/>
        <v>41912</v>
      </c>
      <c r="B5817" s="8">
        <v>41894</v>
      </c>
      <c r="C5817" s="3">
        <v>13.335000000000001</v>
      </c>
      <c r="D5817" s="143"/>
      <c r="F5817" s="11">
        <f t="shared" si="383"/>
        <v>41912</v>
      </c>
      <c r="G5817" s="7">
        <v>41894</v>
      </c>
      <c r="H5817" s="16">
        <v>47750.05</v>
      </c>
      <c r="I5817" s="17">
        <f t="shared" si="390"/>
        <v>-2.7382342699565848E-3</v>
      </c>
      <c r="J5817" s="18">
        <f t="shared" si="391"/>
        <v>9.0565292830319929E-2</v>
      </c>
      <c r="K5817" s="139"/>
    </row>
    <row r="5818" spans="1:11">
      <c r="A5818" s="12">
        <f t="shared" si="392"/>
        <v>41912</v>
      </c>
      <c r="B5818" s="8">
        <v>41897</v>
      </c>
      <c r="C5818" s="3">
        <v>15.569000000000001</v>
      </c>
      <c r="D5818" s="143"/>
      <c r="F5818" s="11">
        <f t="shared" si="383"/>
        <v>41912</v>
      </c>
      <c r="G5818" s="7">
        <v>41897</v>
      </c>
      <c r="H5818" s="16">
        <v>47257.93</v>
      </c>
      <c r="I5818" s="17">
        <f t="shared" si="390"/>
        <v>-1.035964350102184E-2</v>
      </c>
      <c r="J5818" s="18">
        <f t="shared" si="391"/>
        <v>9.2225233411831267E-2</v>
      </c>
      <c r="K5818" s="139"/>
    </row>
    <row r="5819" spans="1:11">
      <c r="A5819" s="12">
        <f t="shared" si="392"/>
        <v>41912</v>
      </c>
      <c r="B5819" s="8">
        <v>41898</v>
      </c>
      <c r="C5819" s="3">
        <v>15.427</v>
      </c>
      <c r="D5819" s="143"/>
      <c r="F5819" s="11">
        <f t="shared" si="383"/>
        <v>41912</v>
      </c>
      <c r="G5819" s="7">
        <v>41898</v>
      </c>
      <c r="H5819" s="16">
        <v>47015.21</v>
      </c>
      <c r="I5819" s="17">
        <f t="shared" si="390"/>
        <v>-5.1493041669466782E-3</v>
      </c>
      <c r="J5819" s="18">
        <f t="shared" si="391"/>
        <v>9.1438936770673648E-2</v>
      </c>
      <c r="K5819" s="139"/>
    </row>
    <row r="5820" spans="1:11">
      <c r="A5820" s="12">
        <f t="shared" si="392"/>
        <v>41912</v>
      </c>
      <c r="B5820" s="8">
        <v>41899</v>
      </c>
      <c r="C5820" s="3">
        <v>16.471</v>
      </c>
      <c r="D5820" s="143"/>
      <c r="F5820" s="11">
        <f t="shared" si="383"/>
        <v>41912</v>
      </c>
      <c r="G5820" s="7">
        <v>41899</v>
      </c>
      <c r="H5820" s="16">
        <v>46693.72</v>
      </c>
      <c r="I5820" s="17">
        <f t="shared" si="390"/>
        <v>-6.8614861211460255E-3</v>
      </c>
      <c r="J5820" s="18">
        <f t="shared" si="391"/>
        <v>9.1960063053022525E-2</v>
      </c>
      <c r="K5820" s="139"/>
    </row>
    <row r="5821" spans="1:11">
      <c r="A5821" s="12">
        <f t="shared" si="392"/>
        <v>41912</v>
      </c>
      <c r="B5821" s="8">
        <v>41900</v>
      </c>
      <c r="C5821" s="3">
        <v>15.624000000000001</v>
      </c>
      <c r="D5821" s="143"/>
      <c r="F5821" s="11">
        <f t="shared" si="383"/>
        <v>41912</v>
      </c>
      <c r="G5821" s="7">
        <v>41900</v>
      </c>
      <c r="H5821" s="16">
        <v>46766.74</v>
      </c>
      <c r="I5821" s="17">
        <f t="shared" si="390"/>
        <v>1.5625862500055182E-3</v>
      </c>
      <c r="J5821" s="18">
        <f t="shared" si="391"/>
        <v>9.1889224568284411E-2</v>
      </c>
      <c r="K5821" s="139"/>
    </row>
    <row r="5822" spans="1:11">
      <c r="A5822" s="12">
        <f t="shared" si="392"/>
        <v>41912</v>
      </c>
      <c r="B5822" s="8">
        <v>41901</v>
      </c>
      <c r="C5822" s="3">
        <v>15.151</v>
      </c>
      <c r="D5822" s="143"/>
      <c r="F5822" s="11">
        <f t="shared" si="383"/>
        <v>41912</v>
      </c>
      <c r="G5822" s="7">
        <v>41901</v>
      </c>
      <c r="H5822" s="16">
        <v>46914.54</v>
      </c>
      <c r="I5822" s="17">
        <f t="shared" si="390"/>
        <v>3.1553822200144511E-3</v>
      </c>
      <c r="J5822" s="18">
        <f t="shared" si="391"/>
        <v>9.1519912605090584E-2</v>
      </c>
      <c r="K5822" s="139"/>
    </row>
    <row r="5823" spans="1:11">
      <c r="A5823" s="12">
        <f t="shared" si="392"/>
        <v>41912</v>
      </c>
      <c r="B5823" s="8">
        <v>41904</v>
      </c>
      <c r="C5823" s="3">
        <v>17.064</v>
      </c>
      <c r="D5823" s="143"/>
      <c r="F5823" s="11">
        <f t="shared" si="383"/>
        <v>41912</v>
      </c>
      <c r="G5823" s="7">
        <v>41904</v>
      </c>
      <c r="H5823" s="16">
        <v>46314.71</v>
      </c>
      <c r="I5823" s="17">
        <f t="shared" si="390"/>
        <v>-1.2868027511493647E-2</v>
      </c>
      <c r="J5823" s="18">
        <f t="shared" si="391"/>
        <v>9.1484305661321014E-2</v>
      </c>
      <c r="K5823" s="139"/>
    </row>
    <row r="5824" spans="1:11">
      <c r="A5824" s="12">
        <f t="shared" si="392"/>
        <v>41912</v>
      </c>
      <c r="B5824" s="8">
        <v>41905</v>
      </c>
      <c r="C5824" s="3">
        <v>15.4</v>
      </c>
      <c r="D5824" s="143"/>
      <c r="F5824" s="11">
        <f t="shared" si="383"/>
        <v>41912</v>
      </c>
      <c r="G5824" s="7">
        <v>41905</v>
      </c>
      <c r="H5824" s="16">
        <v>46767.3</v>
      </c>
      <c r="I5824" s="17">
        <f t="shared" si="390"/>
        <v>9.7246195417095612E-3</v>
      </c>
      <c r="J5824" s="18">
        <f t="shared" si="391"/>
        <v>9.2837320135886942E-2</v>
      </c>
      <c r="K5824" s="139"/>
    </row>
    <row r="5825" spans="1:11">
      <c r="A5825" s="12">
        <f t="shared" si="392"/>
        <v>41912</v>
      </c>
      <c r="B5825" s="8">
        <v>41906</v>
      </c>
      <c r="C5825" s="3">
        <v>16.862000000000002</v>
      </c>
      <c r="D5825" s="143"/>
      <c r="F5825" s="11">
        <f t="shared" si="383"/>
        <v>41912</v>
      </c>
      <c r="G5825" s="7">
        <v>41906</v>
      </c>
      <c r="H5825" s="16">
        <v>46430.58</v>
      </c>
      <c r="I5825" s="17">
        <f t="shared" si="390"/>
        <v>-7.2259468805989709E-3</v>
      </c>
      <c r="J5825" s="18">
        <f t="shared" si="391"/>
        <v>9.3650710781105942E-2</v>
      </c>
      <c r="K5825" s="139"/>
    </row>
    <row r="5826" spans="1:11">
      <c r="A5826" s="12">
        <f t="shared" si="392"/>
        <v>41912</v>
      </c>
      <c r="B5826" s="8">
        <v>41907</v>
      </c>
      <c r="C5826" s="3">
        <v>16.006999999999998</v>
      </c>
      <c r="D5826" s="143"/>
      <c r="F5826" s="11">
        <f t="shared" si="383"/>
        <v>41912</v>
      </c>
      <c r="G5826" s="7">
        <v>41907</v>
      </c>
      <c r="H5826" s="16">
        <v>46483.55</v>
      </c>
      <c r="I5826" s="17">
        <f t="shared" si="390"/>
        <v>1.1401926862704638E-3</v>
      </c>
      <c r="J5826" s="18">
        <f t="shared" si="391"/>
        <v>9.2079511839497225E-2</v>
      </c>
      <c r="K5826" s="139"/>
    </row>
    <row r="5827" spans="1:11">
      <c r="A5827" s="12">
        <f t="shared" si="392"/>
        <v>41912</v>
      </c>
      <c r="B5827" s="8">
        <v>41908</v>
      </c>
      <c r="C5827" s="3">
        <v>17.545000000000002</v>
      </c>
      <c r="D5827" s="143"/>
      <c r="F5827" s="11">
        <f t="shared" ref="F5827:F5890" si="393">EOMONTH(G5827,0)</f>
        <v>41912</v>
      </c>
      <c r="G5827" s="7">
        <v>41908</v>
      </c>
      <c r="H5827" s="16">
        <v>45895.5</v>
      </c>
      <c r="I5827" s="17">
        <f t="shared" si="390"/>
        <v>-1.2731413518747741E-2</v>
      </c>
      <c r="J5827" s="18">
        <f t="shared" si="391"/>
        <v>9.441313516378802E-2</v>
      </c>
      <c r="K5827" s="139"/>
    </row>
    <row r="5828" spans="1:11">
      <c r="A5828" s="12">
        <f t="shared" si="392"/>
        <v>41912</v>
      </c>
      <c r="B5828" s="8">
        <v>41911</v>
      </c>
      <c r="C5828" s="3">
        <v>16.829999999999998</v>
      </c>
      <c r="D5828" s="143"/>
      <c r="F5828" s="11">
        <f t="shared" si="393"/>
        <v>41912</v>
      </c>
      <c r="G5828" s="7">
        <v>41911</v>
      </c>
      <c r="H5828" s="16">
        <v>45473.35</v>
      </c>
      <c r="I5828" s="17">
        <f t="shared" si="390"/>
        <v>-9.2406329710850998E-3</v>
      </c>
      <c r="J5828" s="18">
        <f t="shared" si="391"/>
        <v>9.5375599773830436E-2</v>
      </c>
      <c r="K5828" s="139"/>
    </row>
    <row r="5829" spans="1:11">
      <c r="A5829" s="12">
        <f t="shared" si="392"/>
        <v>41912</v>
      </c>
      <c r="B5829" s="8">
        <v>41912</v>
      </c>
      <c r="C5829" s="3">
        <v>16.146000000000001</v>
      </c>
      <c r="D5829" s="143"/>
      <c r="F5829" s="11">
        <f t="shared" si="393"/>
        <v>41912</v>
      </c>
      <c r="G5829" s="7">
        <v>41912</v>
      </c>
      <c r="H5829" s="16">
        <v>45719.65</v>
      </c>
      <c r="I5829" s="17">
        <f t="shared" si="390"/>
        <v>5.4017435306495457E-3</v>
      </c>
      <c r="J5829" s="18">
        <f t="shared" si="391"/>
        <v>9.5857373454154765E-2</v>
      </c>
      <c r="K5829" s="139"/>
    </row>
    <row r="5830" spans="1:11">
      <c r="A5830" s="12">
        <f t="shared" si="392"/>
        <v>41943</v>
      </c>
      <c r="B5830" s="8">
        <v>41913</v>
      </c>
      <c r="C5830" s="3">
        <v>15.754</v>
      </c>
      <c r="D5830" s="143"/>
      <c r="F5830" s="11">
        <f t="shared" si="393"/>
        <v>41943</v>
      </c>
      <c r="G5830" s="7">
        <v>41913</v>
      </c>
      <c r="H5830" s="16">
        <v>46077.53</v>
      </c>
      <c r="I5830" s="17">
        <f t="shared" si="390"/>
        <v>7.7972289161989308E-3</v>
      </c>
      <c r="J5830" s="18">
        <f t="shared" si="391"/>
        <v>9.6665183070044819E-2</v>
      </c>
      <c r="K5830" s="139"/>
    </row>
    <row r="5831" spans="1:11">
      <c r="A5831" s="12">
        <f t="shared" si="392"/>
        <v>41943</v>
      </c>
      <c r="B5831" s="8">
        <v>41914</v>
      </c>
      <c r="C5831" s="3">
        <v>16.372</v>
      </c>
      <c r="D5831" s="143"/>
      <c r="F5831" s="11">
        <f t="shared" si="393"/>
        <v>41943</v>
      </c>
      <c r="G5831" s="7">
        <v>41914</v>
      </c>
      <c r="H5831" s="16">
        <v>45764.480000000003</v>
      </c>
      <c r="I5831" s="17">
        <f t="shared" si="390"/>
        <v>-6.8171681430715851E-3</v>
      </c>
      <c r="J5831" s="18">
        <f t="shared" si="391"/>
        <v>9.7278968380497405E-2</v>
      </c>
      <c r="K5831" s="139"/>
    </row>
    <row r="5832" spans="1:11">
      <c r="A5832" s="12">
        <f t="shared" si="392"/>
        <v>41943</v>
      </c>
      <c r="B5832" s="8">
        <v>41915</v>
      </c>
      <c r="C5832" s="3">
        <v>16.709</v>
      </c>
      <c r="D5832" s="143"/>
      <c r="F5832" s="11">
        <f t="shared" si="393"/>
        <v>41943</v>
      </c>
      <c r="G5832" s="7">
        <v>41915</v>
      </c>
      <c r="H5832" s="16">
        <v>45940.88</v>
      </c>
      <c r="I5832" s="17">
        <f t="shared" si="390"/>
        <v>3.8471081202556684E-3</v>
      </c>
      <c r="J5832" s="18">
        <f t="shared" si="391"/>
        <v>9.7201546821756551E-2</v>
      </c>
      <c r="K5832" s="139"/>
    </row>
    <row r="5833" spans="1:11">
      <c r="A5833" s="12">
        <f t="shared" si="392"/>
        <v>41943</v>
      </c>
      <c r="B5833" s="8">
        <v>41918</v>
      </c>
      <c r="C5833" s="3">
        <v>16.180999999999997</v>
      </c>
      <c r="D5833" s="143"/>
      <c r="F5833" s="11">
        <f t="shared" si="393"/>
        <v>41943</v>
      </c>
      <c r="G5833" s="7">
        <v>41918</v>
      </c>
      <c r="H5833" s="16">
        <v>45722.34</v>
      </c>
      <c r="I5833" s="17">
        <f t="shared" si="390"/>
        <v>-4.7683337783385295E-3</v>
      </c>
      <c r="J5833" s="18">
        <f t="shared" si="391"/>
        <v>9.7134995328757537E-2</v>
      </c>
      <c r="K5833" s="139"/>
    </row>
    <row r="5834" spans="1:11">
      <c r="A5834" s="12">
        <f t="shared" si="392"/>
        <v>41943</v>
      </c>
      <c r="B5834" s="8">
        <v>41919</v>
      </c>
      <c r="C5834" s="3">
        <v>16.515999999999998</v>
      </c>
      <c r="D5834" s="143"/>
      <c r="F5834" s="11">
        <f t="shared" si="393"/>
        <v>41943</v>
      </c>
      <c r="G5834" s="7">
        <v>41919</v>
      </c>
      <c r="H5834" s="16">
        <v>45648.639999999999</v>
      </c>
      <c r="I5834" s="17">
        <f t="shared" si="390"/>
        <v>-1.6132040169260788E-3</v>
      </c>
      <c r="J5834" s="18">
        <f t="shared" si="391"/>
        <v>9.6490398285372619E-2</v>
      </c>
      <c r="K5834" s="139"/>
    </row>
    <row r="5835" spans="1:11">
      <c r="A5835" s="12">
        <f t="shared" si="392"/>
        <v>41943</v>
      </c>
      <c r="B5835" s="8">
        <v>41920</v>
      </c>
      <c r="C5835" s="3">
        <v>17.295999999999999</v>
      </c>
      <c r="D5835" s="143"/>
      <c r="F5835" s="11">
        <f t="shared" si="393"/>
        <v>41943</v>
      </c>
      <c r="G5835" s="7">
        <v>41920</v>
      </c>
      <c r="H5835" s="16">
        <v>45277.13</v>
      </c>
      <c r="I5835" s="17">
        <f t="shared" si="390"/>
        <v>-8.1717662084487587E-3</v>
      </c>
      <c r="J5835" s="18">
        <f t="shared" si="391"/>
        <v>9.6864386041193851E-2</v>
      </c>
      <c r="K5835" s="139"/>
    </row>
    <row r="5836" spans="1:11">
      <c r="A5836" s="12">
        <f t="shared" si="392"/>
        <v>41943</v>
      </c>
      <c r="B5836" s="8">
        <v>41921</v>
      </c>
      <c r="C5836" s="3">
        <v>15.632999999999999</v>
      </c>
      <c r="D5836" s="143"/>
      <c r="F5836" s="11">
        <f t="shared" si="393"/>
        <v>41943</v>
      </c>
      <c r="G5836" s="7">
        <v>41921</v>
      </c>
      <c r="H5836" s="16">
        <v>45755.81</v>
      </c>
      <c r="I5836" s="17">
        <f t="shared" si="390"/>
        <v>1.0516729700036741E-2</v>
      </c>
      <c r="J5836" s="18">
        <f t="shared" si="391"/>
        <v>9.8496246426775333E-2</v>
      </c>
      <c r="K5836" s="139"/>
    </row>
    <row r="5837" spans="1:11">
      <c r="A5837" s="12">
        <f t="shared" si="392"/>
        <v>41943</v>
      </c>
      <c r="B5837" s="8">
        <v>41922</v>
      </c>
      <c r="C5837" s="3">
        <v>19.192</v>
      </c>
      <c r="D5837" s="143"/>
      <c r="F5837" s="11">
        <f t="shared" si="393"/>
        <v>41943</v>
      </c>
      <c r="G5837" s="7">
        <v>41922</v>
      </c>
      <c r="H5837" s="16">
        <v>44819.68</v>
      </c>
      <c r="I5837" s="17">
        <f t="shared" si="390"/>
        <v>-2.0671449516422934E-2</v>
      </c>
      <c r="J5837" s="18">
        <f t="shared" si="391"/>
        <v>0.10393986075269421</v>
      </c>
      <c r="K5837" s="139"/>
    </row>
    <row r="5838" spans="1:11">
      <c r="A5838" s="12">
        <f t="shared" si="392"/>
        <v>41943</v>
      </c>
      <c r="B5838" s="8">
        <v>41925</v>
      </c>
      <c r="C5838" s="3">
        <v>21.164000000000001</v>
      </c>
      <c r="D5838" s="143"/>
      <c r="F5838" s="11">
        <f t="shared" si="393"/>
        <v>41943</v>
      </c>
      <c r="G5838" s="7">
        <v>41925</v>
      </c>
      <c r="H5838" s="16">
        <v>44534.79</v>
      </c>
      <c r="I5838" s="17">
        <f t="shared" si="390"/>
        <v>-6.3766471971758356E-3</v>
      </c>
      <c r="J5838" s="18">
        <f t="shared" si="391"/>
        <v>0.10441680646137429</v>
      </c>
      <c r="K5838" s="139"/>
    </row>
    <row r="5839" spans="1:11">
      <c r="A5839" s="12">
        <f t="shared" si="392"/>
        <v>41943</v>
      </c>
      <c r="B5839" s="8">
        <v>41926</v>
      </c>
      <c r="C5839" s="3">
        <v>19.061</v>
      </c>
      <c r="D5839" s="143"/>
      <c r="F5839" s="11">
        <f t="shared" si="393"/>
        <v>41943</v>
      </c>
      <c r="G5839" s="7">
        <v>41926</v>
      </c>
      <c r="H5839" s="16">
        <v>44984.33</v>
      </c>
      <c r="I5839" s="17">
        <f t="shared" si="390"/>
        <v>1.0043525424333542E-2</v>
      </c>
      <c r="J5839" s="18">
        <f t="shared" si="391"/>
        <v>0.10585988375917786</v>
      </c>
      <c r="K5839" s="139"/>
    </row>
    <row r="5840" spans="1:11">
      <c r="A5840" s="12">
        <f t="shared" si="392"/>
        <v>41943</v>
      </c>
      <c r="B5840" s="8">
        <v>41927</v>
      </c>
      <c r="C5840" s="3">
        <v>18.343</v>
      </c>
      <c r="D5840" s="143"/>
      <c r="F5840" s="11">
        <f t="shared" si="393"/>
        <v>41943</v>
      </c>
      <c r="G5840" s="7">
        <v>41927</v>
      </c>
      <c r="H5840" s="16">
        <v>45316.47</v>
      </c>
      <c r="I5840" s="17">
        <f t="shared" si="390"/>
        <v>7.3563356654718906E-3</v>
      </c>
      <c r="J5840" s="18">
        <f t="shared" si="391"/>
        <v>0.10656120744979643</v>
      </c>
      <c r="K5840" s="139"/>
    </row>
    <row r="5841" spans="1:11">
      <c r="A5841" s="12">
        <f t="shared" si="392"/>
        <v>41943</v>
      </c>
      <c r="B5841" s="8">
        <v>41928</v>
      </c>
      <c r="C5841" s="3">
        <v>19.542000000000002</v>
      </c>
      <c r="D5841" s="143"/>
      <c r="F5841" s="11">
        <f t="shared" si="393"/>
        <v>41943</v>
      </c>
      <c r="G5841" s="7">
        <v>41928</v>
      </c>
      <c r="H5841" s="16">
        <v>45397.63</v>
      </c>
      <c r="I5841" s="17">
        <f t="shared" si="390"/>
        <v>1.7893584713922145E-3</v>
      </c>
      <c r="J5841" s="18">
        <f t="shared" si="391"/>
        <v>0.10635641984741914</v>
      </c>
      <c r="K5841" s="139"/>
    </row>
    <row r="5842" spans="1:11">
      <c r="A5842" s="12">
        <f t="shared" si="392"/>
        <v>41943</v>
      </c>
      <c r="B5842" s="8">
        <v>41929</v>
      </c>
      <c r="C5842" s="3">
        <v>20.009</v>
      </c>
      <c r="D5842" s="143"/>
      <c r="F5842" s="11">
        <f t="shared" si="393"/>
        <v>41943</v>
      </c>
      <c r="G5842" s="7">
        <v>41929</v>
      </c>
      <c r="H5842" s="16">
        <v>45541.01</v>
      </c>
      <c r="I5842" s="17">
        <f t="shared" si="390"/>
        <v>3.1533376529205917E-3</v>
      </c>
      <c r="J5842" s="18">
        <f t="shared" si="391"/>
        <v>0.10626667273927065</v>
      </c>
      <c r="K5842" s="139"/>
    </row>
    <row r="5843" spans="1:11">
      <c r="A5843" s="12">
        <f t="shared" si="392"/>
        <v>41943</v>
      </c>
      <c r="B5843" s="8">
        <v>41932</v>
      </c>
      <c r="C5843" s="3">
        <v>17.568999999999999</v>
      </c>
      <c r="D5843" s="143"/>
      <c r="F5843" s="11">
        <f t="shared" si="393"/>
        <v>41943</v>
      </c>
      <c r="G5843" s="7">
        <v>41932</v>
      </c>
      <c r="H5843" s="16">
        <v>45952.21</v>
      </c>
      <c r="I5843" s="17">
        <f t="shared" ref="I5843:I5854" si="394">IF(AND(ISNUMBER(H5842),ISNUMBER(H5843)),LN(H5843/H5842)," ")</f>
        <v>8.9887047069433651E-3</v>
      </c>
      <c r="J5843" s="18">
        <f t="shared" ref="J5843:J5854" si="395">IF(ISNUMBER(I5843),STDEV(I5754:I5843)*SQRT(252),"")</f>
        <v>0.1073282017634226</v>
      </c>
      <c r="K5843" s="139"/>
    </row>
    <row r="5844" spans="1:11">
      <c r="A5844" s="12">
        <f t="shared" si="392"/>
        <v>41943</v>
      </c>
      <c r="B5844" s="8">
        <v>41933</v>
      </c>
      <c r="C5844" s="3">
        <v>16.762999999999998</v>
      </c>
      <c r="D5844" s="143"/>
      <c r="F5844" s="11">
        <f t="shared" si="393"/>
        <v>41943</v>
      </c>
      <c r="G5844" s="7">
        <v>41933</v>
      </c>
      <c r="H5844" s="16">
        <v>46001.51</v>
      </c>
      <c r="I5844" s="17">
        <f t="shared" si="394"/>
        <v>1.0722786358983046E-3</v>
      </c>
      <c r="J5844" s="18">
        <f t="shared" si="395"/>
        <v>0.1072869341233178</v>
      </c>
      <c r="K5844" s="139"/>
    </row>
    <row r="5845" spans="1:11">
      <c r="A5845" s="12">
        <f t="shared" si="392"/>
        <v>41943</v>
      </c>
      <c r="B5845" s="8">
        <v>41934</v>
      </c>
      <c r="C5845" s="3">
        <v>15.272</v>
      </c>
      <c r="D5845" s="143"/>
      <c r="F5845" s="11">
        <f t="shared" si="393"/>
        <v>41943</v>
      </c>
      <c r="G5845" s="7">
        <v>41934</v>
      </c>
      <c r="H5845" s="16">
        <v>46527.03</v>
      </c>
      <c r="I5845" s="17">
        <f t="shared" si="394"/>
        <v>1.1359211994828058E-2</v>
      </c>
      <c r="J5845" s="18">
        <f t="shared" si="395"/>
        <v>0.10879398012699122</v>
      </c>
      <c r="K5845" s="139"/>
    </row>
    <row r="5846" spans="1:11">
      <c r="A5846" s="12">
        <f t="shared" si="392"/>
        <v>41943</v>
      </c>
      <c r="B5846" s="8">
        <v>41935</v>
      </c>
      <c r="C5846" s="3">
        <v>15.391</v>
      </c>
      <c r="D5846" s="143"/>
      <c r="F5846" s="11">
        <f t="shared" si="393"/>
        <v>41943</v>
      </c>
      <c r="G5846" s="7">
        <v>41935</v>
      </c>
      <c r="H5846" s="16">
        <v>46501.41</v>
      </c>
      <c r="I5846" s="17">
        <f t="shared" si="394"/>
        <v>-5.5079931787982764E-4</v>
      </c>
      <c r="J5846" s="18">
        <f t="shared" si="395"/>
        <v>0.10558574177862039</v>
      </c>
      <c r="K5846" s="139"/>
    </row>
    <row r="5847" spans="1:11">
      <c r="A5847" s="12">
        <f t="shared" si="392"/>
        <v>41943</v>
      </c>
      <c r="B5847" s="8">
        <v>41936</v>
      </c>
      <c r="C5847" s="3">
        <v>14.795</v>
      </c>
      <c r="D5847" s="143"/>
      <c r="F5847" s="11">
        <f t="shared" si="393"/>
        <v>41943</v>
      </c>
      <c r="G5847" s="7">
        <v>41936</v>
      </c>
      <c r="H5847" s="16">
        <v>46755.9</v>
      </c>
      <c r="I5847" s="17">
        <f t="shared" si="394"/>
        <v>5.4578162660615832E-3</v>
      </c>
      <c r="J5847" s="18">
        <f t="shared" si="395"/>
        <v>0.10487713393257465</v>
      </c>
      <c r="K5847" s="139"/>
    </row>
    <row r="5848" spans="1:11">
      <c r="A5848" s="12">
        <f t="shared" si="392"/>
        <v>41943</v>
      </c>
      <c r="B5848" s="8">
        <v>41939</v>
      </c>
      <c r="C5848" s="3">
        <v>15.500999999999999</v>
      </c>
      <c r="D5848" s="143"/>
      <c r="F5848" s="11">
        <f t="shared" si="393"/>
        <v>41943</v>
      </c>
      <c r="G5848" s="7">
        <v>41939</v>
      </c>
      <c r="H5848" s="16">
        <v>47157.36</v>
      </c>
      <c r="I5848" s="17">
        <f t="shared" si="394"/>
        <v>8.5496434781883734E-3</v>
      </c>
      <c r="J5848" s="18">
        <f t="shared" si="395"/>
        <v>0.10531866883819146</v>
      </c>
      <c r="K5848" s="139"/>
    </row>
    <row r="5849" spans="1:11">
      <c r="A5849" s="12">
        <f t="shared" si="392"/>
        <v>41943</v>
      </c>
      <c r="B5849" s="8">
        <v>41940</v>
      </c>
      <c r="C5849" s="3">
        <v>15.458</v>
      </c>
      <c r="D5849" s="143"/>
      <c r="F5849" s="11">
        <f t="shared" si="393"/>
        <v>41943</v>
      </c>
      <c r="G5849" s="7">
        <v>41940</v>
      </c>
      <c r="H5849" s="16">
        <v>47102.46</v>
      </c>
      <c r="I5849" s="17">
        <f t="shared" si="394"/>
        <v>-1.1648655006528655E-3</v>
      </c>
      <c r="J5849" s="18">
        <f t="shared" si="395"/>
        <v>0.10513158055547997</v>
      </c>
      <c r="K5849" s="139"/>
    </row>
    <row r="5850" spans="1:11">
      <c r="A5850" s="12">
        <f t="shared" si="392"/>
        <v>41943</v>
      </c>
      <c r="B5850" s="8">
        <v>41941</v>
      </c>
      <c r="C5850" s="3">
        <v>15.725</v>
      </c>
      <c r="D5850" s="143"/>
      <c r="F5850" s="11">
        <f t="shared" si="393"/>
        <v>41943</v>
      </c>
      <c r="G5850" s="7">
        <v>41941</v>
      </c>
      <c r="H5850" s="16">
        <v>47061.96</v>
      </c>
      <c r="I5850" s="17">
        <f t="shared" si="394"/>
        <v>-8.601975671340751E-4</v>
      </c>
      <c r="J5850" s="18">
        <f t="shared" si="395"/>
        <v>0.10475914966336838</v>
      </c>
      <c r="K5850" s="139"/>
    </row>
    <row r="5851" spans="1:11">
      <c r="A5851" s="12">
        <f t="shared" si="392"/>
        <v>41943</v>
      </c>
      <c r="B5851" s="8">
        <v>41942</v>
      </c>
      <c r="C5851" s="3">
        <v>14.000999999999999</v>
      </c>
      <c r="D5851" s="143"/>
      <c r="F5851" s="11">
        <f t="shared" si="393"/>
        <v>41943</v>
      </c>
      <c r="G5851" s="7">
        <v>41942</v>
      </c>
      <c r="H5851" s="16">
        <v>47307.95</v>
      </c>
      <c r="I5851" s="17">
        <f t="shared" si="394"/>
        <v>5.2133260939182073E-3</v>
      </c>
      <c r="J5851" s="18">
        <f t="shared" si="395"/>
        <v>0.10275722084308961</v>
      </c>
      <c r="K5851" s="139"/>
    </row>
    <row r="5852" spans="1:11">
      <c r="A5852" s="12">
        <f t="shared" si="392"/>
        <v>41943</v>
      </c>
      <c r="B5852" s="8">
        <v>41943</v>
      </c>
      <c r="C5852" s="3">
        <v>13.536</v>
      </c>
      <c r="D5852" s="143"/>
      <c r="F5852" s="11">
        <f t="shared" si="393"/>
        <v>41943</v>
      </c>
      <c r="G5852" s="7">
        <v>41943</v>
      </c>
      <c r="H5852" s="16">
        <v>47745.32</v>
      </c>
      <c r="I5852" s="17">
        <f t="shared" si="394"/>
        <v>9.2026941675781137E-3</v>
      </c>
      <c r="J5852" s="18">
        <f t="shared" si="395"/>
        <v>0.10366429962988383</v>
      </c>
      <c r="K5852" s="139"/>
    </row>
    <row r="5853" spans="1:11">
      <c r="A5853" s="12">
        <f t="shared" si="392"/>
        <v>41973</v>
      </c>
      <c r="B5853" s="8">
        <v>41946</v>
      </c>
      <c r="C5853" s="3">
        <v>15.282999999999999</v>
      </c>
      <c r="D5853" s="143"/>
      <c r="F5853" s="11">
        <f t="shared" si="393"/>
        <v>41973</v>
      </c>
      <c r="G5853" s="7">
        <v>41946</v>
      </c>
      <c r="H5853" s="16">
        <v>47578.23</v>
      </c>
      <c r="I5853" s="17">
        <f t="shared" si="394"/>
        <v>-3.5057479737528189E-3</v>
      </c>
      <c r="J5853" s="18">
        <f t="shared" si="395"/>
        <v>0.10264445122700301</v>
      </c>
      <c r="K5853" s="139"/>
    </row>
    <row r="5854" spans="1:11">
      <c r="A5854" s="12">
        <f t="shared" si="392"/>
        <v>41973</v>
      </c>
      <c r="B5854" s="8">
        <v>41947</v>
      </c>
      <c r="C5854" s="3">
        <v>14.712</v>
      </c>
      <c r="D5854" s="143"/>
      <c r="F5854" s="11">
        <f t="shared" si="393"/>
        <v>41973</v>
      </c>
      <c r="G5854" s="7">
        <v>41947</v>
      </c>
      <c r="H5854" s="16">
        <v>47691.85</v>
      </c>
      <c r="I5854" s="17">
        <f t="shared" si="394"/>
        <v>2.3852200789153907E-3</v>
      </c>
      <c r="J5854" s="18">
        <f t="shared" si="395"/>
        <v>0.10246435237494231</v>
      </c>
      <c r="K5854" s="139"/>
    </row>
    <row r="5855" spans="1:11">
      <c r="A5855" s="12">
        <f t="shared" si="392"/>
        <v>41973</v>
      </c>
      <c r="B5855" s="8">
        <v>41948</v>
      </c>
      <c r="C5855" s="3">
        <v>14.762</v>
      </c>
      <c r="D5855" s="143"/>
      <c r="F5855" s="11">
        <f t="shared" si="393"/>
        <v>41973</v>
      </c>
      <c r="G5855" s="7">
        <v>41948</v>
      </c>
      <c r="H5855" s="16">
        <v>47675.16</v>
      </c>
      <c r="I5855" s="17">
        <f t="shared" ref="I5855:I5869" si="396">IF(AND(ISNUMBER(H5854),ISNUMBER(H5855)),LN(H5855/H5854)," ")</f>
        <v>-3.5001621987282251E-4</v>
      </c>
      <c r="J5855" s="18">
        <f t="shared" ref="J5855:J5869" si="397">IF(ISNUMBER(I5855),STDEV(I5766:I5855)*SQRT(252),"")</f>
        <v>9.9572308403922519E-2</v>
      </c>
      <c r="K5855" s="139"/>
    </row>
    <row r="5856" spans="1:11">
      <c r="A5856" s="12">
        <f t="shared" si="392"/>
        <v>41973</v>
      </c>
      <c r="B5856" s="8">
        <v>41949</v>
      </c>
      <c r="C5856" s="3">
        <v>14.036</v>
      </c>
      <c r="D5856" s="143"/>
      <c r="F5856" s="11">
        <f t="shared" si="393"/>
        <v>41973</v>
      </c>
      <c r="G5856" s="7">
        <v>41949</v>
      </c>
      <c r="H5856" s="16">
        <v>47571.05</v>
      </c>
      <c r="I5856" s="17">
        <f t="shared" si="396"/>
        <v>-2.1861246019767998E-3</v>
      </c>
      <c r="J5856" s="18">
        <f t="shared" si="397"/>
        <v>9.9082032763100153E-2</v>
      </c>
      <c r="K5856" s="139"/>
    </row>
    <row r="5857" spans="1:11">
      <c r="A5857" s="12">
        <f t="shared" si="392"/>
        <v>41973</v>
      </c>
      <c r="B5857" s="8">
        <v>41950</v>
      </c>
      <c r="C5857" s="3">
        <v>13.571</v>
      </c>
      <c r="D5857" s="143"/>
      <c r="F5857" s="11">
        <f t="shared" si="393"/>
        <v>41973</v>
      </c>
      <c r="G5857" s="7">
        <v>41950</v>
      </c>
      <c r="H5857" s="16">
        <v>48114.85</v>
      </c>
      <c r="I5857" s="17">
        <f t="shared" si="396"/>
        <v>1.136647833708114E-2</v>
      </c>
      <c r="J5857" s="18">
        <f t="shared" si="397"/>
        <v>0.10036043051053989</v>
      </c>
      <c r="K5857" s="139"/>
    </row>
    <row r="5858" spans="1:11">
      <c r="A5858" s="12">
        <f t="shared" si="392"/>
        <v>41973</v>
      </c>
      <c r="B5858" s="8">
        <v>41953</v>
      </c>
      <c r="C5858" s="3">
        <v>12.826000000000001</v>
      </c>
      <c r="D5858" s="143"/>
      <c r="F5858" s="11">
        <f t="shared" si="393"/>
        <v>41973</v>
      </c>
      <c r="G5858" s="7">
        <v>41953</v>
      </c>
      <c r="H5858" s="16">
        <v>47999.23</v>
      </c>
      <c r="I5858" s="17">
        <f t="shared" si="396"/>
        <v>-2.4058921600337239E-3</v>
      </c>
      <c r="J5858" s="18">
        <f t="shared" si="397"/>
        <v>0.10043505844973546</v>
      </c>
      <c r="K5858" s="139"/>
    </row>
    <row r="5859" spans="1:11">
      <c r="A5859" s="12">
        <f t="shared" si="392"/>
        <v>41973</v>
      </c>
      <c r="B5859" s="8">
        <v>41954</v>
      </c>
      <c r="C5859" s="3">
        <v>12.801</v>
      </c>
      <c r="D5859" s="143"/>
      <c r="F5859" s="11">
        <f t="shared" si="393"/>
        <v>41973</v>
      </c>
      <c r="G5859" s="7">
        <v>41954</v>
      </c>
      <c r="H5859" s="16">
        <v>47937.66</v>
      </c>
      <c r="I5859" s="17">
        <f t="shared" si="396"/>
        <v>-1.2835523113805191E-3</v>
      </c>
      <c r="J5859" s="18">
        <f t="shared" si="397"/>
        <v>0.10042483309326944</v>
      </c>
      <c r="K5859" s="139"/>
    </row>
    <row r="5860" spans="1:11">
      <c r="A5860" s="12">
        <f t="shared" si="392"/>
        <v>41973</v>
      </c>
      <c r="B5860" s="8">
        <v>41955</v>
      </c>
      <c r="C5860" s="3">
        <v>14.196999999999999</v>
      </c>
      <c r="D5860" s="143"/>
      <c r="F5860" s="11">
        <f t="shared" si="393"/>
        <v>41973</v>
      </c>
      <c r="G5860" s="7">
        <v>41955</v>
      </c>
      <c r="H5860" s="16">
        <v>47484.66</v>
      </c>
      <c r="I5860" s="17">
        <f t="shared" si="396"/>
        <v>-9.4947052877317282E-3</v>
      </c>
      <c r="J5860" s="18">
        <f t="shared" si="397"/>
        <v>0.10009088386696734</v>
      </c>
      <c r="K5860" s="139"/>
    </row>
    <row r="5861" spans="1:11">
      <c r="A5861" s="12">
        <f t="shared" si="392"/>
        <v>41973</v>
      </c>
      <c r="B5861" s="8">
        <v>41956</v>
      </c>
      <c r="C5861" s="3">
        <v>14.433999999999999</v>
      </c>
      <c r="D5861" s="143"/>
      <c r="F5861" s="11">
        <f t="shared" si="393"/>
        <v>41973</v>
      </c>
      <c r="G5861" s="7">
        <v>41956</v>
      </c>
      <c r="H5861" s="16">
        <v>47309.35</v>
      </c>
      <c r="I5861" s="17">
        <f t="shared" si="396"/>
        <v>-3.6987611319647677E-3</v>
      </c>
      <c r="J5861" s="18">
        <f t="shared" si="397"/>
        <v>0.10025051380568105</v>
      </c>
      <c r="K5861" s="139"/>
    </row>
    <row r="5862" spans="1:11">
      <c r="A5862" s="12">
        <f t="shared" si="392"/>
        <v>41973</v>
      </c>
      <c r="B5862" s="8">
        <v>41957</v>
      </c>
      <c r="C5862" s="3">
        <v>13.8</v>
      </c>
      <c r="D5862" s="143"/>
      <c r="F5862" s="11">
        <f t="shared" si="393"/>
        <v>41973</v>
      </c>
      <c r="G5862" s="7">
        <v>41957</v>
      </c>
      <c r="H5862" s="16">
        <v>47410.5</v>
      </c>
      <c r="I5862" s="17">
        <f t="shared" si="396"/>
        <v>2.1357727751860037E-3</v>
      </c>
      <c r="J5862" s="18">
        <f t="shared" si="397"/>
        <v>0.10008374144713426</v>
      </c>
      <c r="K5862" s="139"/>
    </row>
    <row r="5863" spans="1:11">
      <c r="A5863" s="12">
        <f t="shared" si="392"/>
        <v>41973</v>
      </c>
      <c r="B5863" s="8">
        <v>41960</v>
      </c>
      <c r="C5863" s="3">
        <v>15.656000000000001</v>
      </c>
      <c r="D5863" s="143"/>
      <c r="F5863" s="11">
        <f t="shared" si="393"/>
        <v>41973</v>
      </c>
      <c r="G5863" s="7">
        <v>41960</v>
      </c>
      <c r="H5863" s="16">
        <v>47046.22</v>
      </c>
      <c r="I5863" s="17">
        <f t="shared" si="396"/>
        <v>-7.7132004164735249E-3</v>
      </c>
      <c r="J5863" s="18">
        <f t="shared" si="397"/>
        <v>0.10067419537159795</v>
      </c>
      <c r="K5863" s="139"/>
    </row>
    <row r="5864" spans="1:11">
      <c r="A5864" s="12">
        <f t="shared" ref="A5864:A5927" si="398">EOMONTH(B5864,0)</f>
        <v>41973</v>
      </c>
      <c r="B5864" s="8">
        <v>41961</v>
      </c>
      <c r="C5864" s="3">
        <v>15.46</v>
      </c>
      <c r="D5864" s="143"/>
      <c r="F5864" s="11">
        <f t="shared" si="393"/>
        <v>41973</v>
      </c>
      <c r="G5864" s="7">
        <v>41961</v>
      </c>
      <c r="H5864" s="16">
        <v>46932.34</v>
      </c>
      <c r="I5864" s="17">
        <f t="shared" si="396"/>
        <v>-2.4235326810628849E-3</v>
      </c>
      <c r="J5864" s="18">
        <f t="shared" si="397"/>
        <v>0.10075689384358726</v>
      </c>
      <c r="K5864" s="139"/>
    </row>
    <row r="5865" spans="1:11">
      <c r="A5865" s="12">
        <f t="shared" si="398"/>
        <v>41973</v>
      </c>
      <c r="B5865" s="8">
        <v>41962</v>
      </c>
      <c r="C5865" s="3">
        <v>14.738</v>
      </c>
      <c r="D5865" s="143"/>
      <c r="F5865" s="11">
        <f t="shared" si="393"/>
        <v>41973</v>
      </c>
      <c r="G5865" s="7">
        <v>41962</v>
      </c>
      <c r="H5865" s="16">
        <v>46668.25</v>
      </c>
      <c r="I5865" s="17">
        <f t="shared" si="396"/>
        <v>-5.6429281220657804E-3</v>
      </c>
      <c r="J5865" s="18">
        <f t="shared" si="397"/>
        <v>0.10116439563719877</v>
      </c>
      <c r="K5865" s="139"/>
    </row>
    <row r="5866" spans="1:11">
      <c r="A5866" s="12">
        <f t="shared" si="398"/>
        <v>41973</v>
      </c>
      <c r="B5866" s="8">
        <v>41963</v>
      </c>
      <c r="C5866" s="3">
        <v>18.768999999999998</v>
      </c>
      <c r="D5866" s="143"/>
      <c r="F5866" s="11">
        <f t="shared" si="393"/>
        <v>41973</v>
      </c>
      <c r="G5866" s="7">
        <v>41963</v>
      </c>
      <c r="H5866" s="16">
        <v>46215.23</v>
      </c>
      <c r="I5866" s="17">
        <f t="shared" si="396"/>
        <v>-9.754664493551236E-3</v>
      </c>
      <c r="J5866" s="18">
        <f t="shared" si="397"/>
        <v>0.10244056383897894</v>
      </c>
      <c r="K5866" s="139"/>
    </row>
    <row r="5867" spans="1:11">
      <c r="A5867" s="12">
        <f t="shared" si="398"/>
        <v>41973</v>
      </c>
      <c r="B5867" s="8">
        <v>41964</v>
      </c>
      <c r="C5867" s="3">
        <v>15.78</v>
      </c>
      <c r="D5867" s="143"/>
      <c r="F5867" s="11">
        <f t="shared" si="393"/>
        <v>41973</v>
      </c>
      <c r="G5867" s="7">
        <v>41964</v>
      </c>
      <c r="H5867" s="16">
        <v>46112.86</v>
      </c>
      <c r="I5867" s="17">
        <f t="shared" si="396"/>
        <v>-2.2175275574261247E-3</v>
      </c>
      <c r="J5867" s="18">
        <f t="shared" si="397"/>
        <v>0.1024444780423963</v>
      </c>
      <c r="K5867" s="139"/>
    </row>
    <row r="5868" spans="1:11">
      <c r="A5868" s="12">
        <f t="shared" si="398"/>
        <v>41973</v>
      </c>
      <c r="B5868" s="8">
        <v>41967</v>
      </c>
      <c r="C5868" s="3">
        <v>15.516</v>
      </c>
      <c r="D5868" s="143"/>
      <c r="F5868" s="11">
        <f t="shared" si="393"/>
        <v>41973</v>
      </c>
      <c r="G5868" s="7">
        <v>41967</v>
      </c>
      <c r="H5868" s="16">
        <v>46610.68</v>
      </c>
      <c r="I5868" s="17">
        <f t="shared" si="396"/>
        <v>1.0737829536104788E-2</v>
      </c>
      <c r="J5868" s="18">
        <f t="shared" si="397"/>
        <v>0.10404190843141485</v>
      </c>
      <c r="K5868" s="139"/>
    </row>
    <row r="5869" spans="1:11">
      <c r="A5869" s="12">
        <f t="shared" si="398"/>
        <v>41973</v>
      </c>
      <c r="B5869" s="8">
        <v>41968</v>
      </c>
      <c r="C5869" s="3">
        <v>15.005000000000001</v>
      </c>
      <c r="D5869" s="143"/>
      <c r="F5869" s="11">
        <f t="shared" si="393"/>
        <v>41973</v>
      </c>
      <c r="G5869" s="7">
        <v>41968</v>
      </c>
      <c r="H5869" s="16">
        <v>46376.21</v>
      </c>
      <c r="I5869" s="17">
        <f t="shared" si="396"/>
        <v>-5.0430871907665526E-3</v>
      </c>
      <c r="J5869" s="18">
        <f t="shared" si="397"/>
        <v>0.10435613052366588</v>
      </c>
      <c r="K5869" s="139"/>
    </row>
    <row r="5870" spans="1:11">
      <c r="A5870" s="12">
        <f t="shared" si="398"/>
        <v>41973</v>
      </c>
      <c r="B5870" s="8">
        <v>41969</v>
      </c>
      <c r="C5870" s="3">
        <v>14.618</v>
      </c>
      <c r="D5870" s="143"/>
      <c r="F5870" s="11">
        <f t="shared" si="393"/>
        <v>41973</v>
      </c>
      <c r="G5870" s="7">
        <v>41969</v>
      </c>
      <c r="H5870" s="16">
        <v>46912.18</v>
      </c>
      <c r="I5870" s="17">
        <f t="shared" ref="I5870:I5909" si="399">IF(AND(ISNUMBER(H5869),ISNUMBER(H5870)),LN(H5870/H5869)," ")</f>
        <v>1.1490730996752723E-2</v>
      </c>
      <c r="J5870" s="18">
        <f t="shared" ref="J5870:J5909" si="400">IF(ISNUMBER(I5870),STDEV(I5781:I5870)*SQRT(252),"")</f>
        <v>0.10568145238978688</v>
      </c>
      <c r="K5870" s="139"/>
    </row>
    <row r="5871" spans="1:11">
      <c r="A5871" s="12">
        <f t="shared" si="398"/>
        <v>41973</v>
      </c>
      <c r="B5871" s="8">
        <v>41970</v>
      </c>
      <c r="C5871" s="3">
        <v>14.510999999999999</v>
      </c>
      <c r="D5871" s="143"/>
      <c r="F5871" s="11">
        <f t="shared" si="393"/>
        <v>41973</v>
      </c>
      <c r="G5871" s="7">
        <v>41970</v>
      </c>
      <c r="H5871" s="16">
        <v>46951.14</v>
      </c>
      <c r="I5871" s="17">
        <f t="shared" si="399"/>
        <v>8.3014328147346442E-4</v>
      </c>
      <c r="J5871" s="18">
        <f t="shared" si="400"/>
        <v>0.10562849494724953</v>
      </c>
      <c r="K5871" s="139"/>
    </row>
    <row r="5872" spans="1:11">
      <c r="A5872" s="12">
        <f t="shared" si="398"/>
        <v>41973</v>
      </c>
      <c r="B5872" s="8">
        <v>41971</v>
      </c>
      <c r="C5872" s="3">
        <v>16.616</v>
      </c>
      <c r="D5872" s="143"/>
      <c r="F5872" s="11">
        <f t="shared" si="393"/>
        <v>41973</v>
      </c>
      <c r="G5872" s="7">
        <v>41971</v>
      </c>
      <c r="H5872" s="16">
        <v>46191.8</v>
      </c>
      <c r="I5872" s="17">
        <f t="shared" si="399"/>
        <v>-1.6305193352513365E-2</v>
      </c>
      <c r="J5872" s="18">
        <f t="shared" si="400"/>
        <v>0.10902624002304728</v>
      </c>
      <c r="K5872" s="139"/>
    </row>
    <row r="5873" spans="1:11">
      <c r="A5873" s="12">
        <f t="shared" si="398"/>
        <v>42004</v>
      </c>
      <c r="B5873" s="8">
        <v>41974</v>
      </c>
      <c r="C5873" s="3">
        <v>18.670000000000002</v>
      </c>
      <c r="D5873" s="143"/>
      <c r="F5873" s="11">
        <f t="shared" si="393"/>
        <v>42004</v>
      </c>
      <c r="G5873" s="7">
        <v>41974</v>
      </c>
      <c r="H5873" s="16">
        <v>45282.07</v>
      </c>
      <c r="I5873" s="17">
        <f t="shared" si="399"/>
        <v>-1.9891144759429092E-2</v>
      </c>
      <c r="J5873" s="18">
        <f t="shared" si="400"/>
        <v>0.11382785656709245</v>
      </c>
      <c r="K5873" s="139"/>
    </row>
    <row r="5874" spans="1:11">
      <c r="A5874" s="12">
        <f t="shared" si="398"/>
        <v>42004</v>
      </c>
      <c r="B5874" s="8">
        <v>41975</v>
      </c>
      <c r="C5874" s="3">
        <v>17.513999999999999</v>
      </c>
      <c r="D5874" s="143"/>
      <c r="F5874" s="11">
        <f t="shared" si="393"/>
        <v>42004</v>
      </c>
      <c r="G5874" s="7">
        <v>41975</v>
      </c>
      <c r="H5874" s="16">
        <v>45925.99</v>
      </c>
      <c r="I5874" s="17">
        <f t="shared" si="399"/>
        <v>1.4120039357363718E-2</v>
      </c>
      <c r="J5874" s="18">
        <f t="shared" si="400"/>
        <v>0.11637240178777054</v>
      </c>
      <c r="K5874" s="139"/>
    </row>
    <row r="5875" spans="1:11">
      <c r="A5875" s="12">
        <f t="shared" si="398"/>
        <v>42004</v>
      </c>
      <c r="B5875" s="8">
        <v>41976</v>
      </c>
      <c r="C5875" s="3">
        <v>16.125</v>
      </c>
      <c r="D5875" s="143"/>
      <c r="F5875" s="11">
        <f t="shared" si="393"/>
        <v>42004</v>
      </c>
      <c r="G5875" s="7">
        <v>41976</v>
      </c>
      <c r="H5875" s="16">
        <v>46278.96</v>
      </c>
      <c r="I5875" s="17">
        <f t="shared" si="399"/>
        <v>7.6562424077958394E-3</v>
      </c>
      <c r="J5875" s="18">
        <f t="shared" si="400"/>
        <v>0.11664374859065001</v>
      </c>
      <c r="K5875" s="139"/>
    </row>
    <row r="5876" spans="1:11">
      <c r="A5876" s="12">
        <f t="shared" si="398"/>
        <v>42004</v>
      </c>
      <c r="B5876" s="8">
        <v>41977</v>
      </c>
      <c r="C5876" s="3">
        <v>14.132999999999999</v>
      </c>
      <c r="D5876" s="143"/>
      <c r="F5876" s="11">
        <f t="shared" si="393"/>
        <v>42004</v>
      </c>
      <c r="G5876" s="7">
        <v>41977</v>
      </c>
      <c r="H5876" s="16">
        <v>46688.42</v>
      </c>
      <c r="I5876" s="17">
        <f t="shared" si="399"/>
        <v>8.8087380246402395E-3</v>
      </c>
      <c r="J5876" s="18">
        <f t="shared" si="400"/>
        <v>0.11760079531333213</v>
      </c>
      <c r="K5876" s="139"/>
    </row>
    <row r="5877" spans="1:11">
      <c r="A5877" s="12">
        <f t="shared" si="398"/>
        <v>42004</v>
      </c>
      <c r="B5877" s="8">
        <v>41978</v>
      </c>
      <c r="C5877" s="3">
        <v>16.948</v>
      </c>
      <c r="D5877" s="143"/>
      <c r="F5877" s="11">
        <f t="shared" si="393"/>
        <v>42004</v>
      </c>
      <c r="G5877" s="7">
        <v>41978</v>
      </c>
      <c r="H5877" s="16">
        <v>46395.47</v>
      </c>
      <c r="I5877" s="17">
        <f t="shared" si="399"/>
        <v>-6.2943430316931819E-3</v>
      </c>
      <c r="J5877" s="18">
        <f t="shared" si="400"/>
        <v>0.11586255858909107</v>
      </c>
      <c r="K5877" s="139"/>
    </row>
    <row r="5878" spans="1:11">
      <c r="A5878" s="12">
        <f t="shared" si="398"/>
        <v>42004</v>
      </c>
      <c r="B5878" s="8">
        <v>41981</v>
      </c>
      <c r="C5878" s="3">
        <v>13.935</v>
      </c>
      <c r="D5878" s="143"/>
      <c r="F5878" s="11">
        <f t="shared" si="393"/>
        <v>42004</v>
      </c>
      <c r="G5878" s="7">
        <v>41981</v>
      </c>
      <c r="H5878" s="16">
        <v>46722.47</v>
      </c>
      <c r="I5878" s="17">
        <f t="shared" si="399"/>
        <v>7.0233801173716697E-3</v>
      </c>
      <c r="J5878" s="18">
        <f t="shared" si="400"/>
        <v>0.11640671806417226</v>
      </c>
      <c r="K5878" s="139"/>
    </row>
    <row r="5879" spans="1:11">
      <c r="A5879" s="12">
        <f t="shared" si="398"/>
        <v>42004</v>
      </c>
      <c r="B5879" s="8">
        <v>41982</v>
      </c>
      <c r="C5879" s="3">
        <v>16.838000000000001</v>
      </c>
      <c r="D5879" s="143"/>
      <c r="F5879" s="11">
        <f t="shared" si="393"/>
        <v>42004</v>
      </c>
      <c r="G5879" s="7">
        <v>41982</v>
      </c>
      <c r="H5879" s="16">
        <v>45939.519999999997</v>
      </c>
      <c r="I5879" s="17">
        <f t="shared" si="399"/>
        <v>-1.6899456477788871E-2</v>
      </c>
      <c r="J5879" s="18">
        <f t="shared" si="400"/>
        <v>0.11958247336930793</v>
      </c>
      <c r="K5879" s="139"/>
    </row>
    <row r="5880" spans="1:11">
      <c r="A5880" s="12">
        <f t="shared" si="398"/>
        <v>42004</v>
      </c>
      <c r="B5880" s="8">
        <v>41983</v>
      </c>
      <c r="C5880" s="3">
        <v>16.231000000000002</v>
      </c>
      <c r="D5880" s="143"/>
      <c r="F5880" s="11">
        <f t="shared" si="393"/>
        <v>42004</v>
      </c>
      <c r="G5880" s="7">
        <v>41983</v>
      </c>
      <c r="H5880" s="16">
        <v>45732.73</v>
      </c>
      <c r="I5880" s="17">
        <f t="shared" si="399"/>
        <v>-4.5115146785668853E-3</v>
      </c>
      <c r="J5880" s="18">
        <f t="shared" si="400"/>
        <v>0.11978514637041894</v>
      </c>
      <c r="K5880" s="139"/>
    </row>
    <row r="5881" spans="1:11">
      <c r="A5881" s="12">
        <f t="shared" si="398"/>
        <v>42004</v>
      </c>
      <c r="B5881" s="8">
        <v>41984</v>
      </c>
      <c r="C5881" s="3">
        <v>17.827999999999999</v>
      </c>
      <c r="D5881" s="143"/>
      <c r="F5881" s="11">
        <f t="shared" si="393"/>
        <v>42004</v>
      </c>
      <c r="G5881" s="7">
        <v>41984</v>
      </c>
      <c r="H5881" s="16">
        <v>45488.98</v>
      </c>
      <c r="I5881" s="17">
        <f t="shared" si="399"/>
        <v>-5.3441352967467833E-3</v>
      </c>
      <c r="J5881" s="18">
        <f t="shared" si="400"/>
        <v>0.12008114395466427</v>
      </c>
      <c r="K5881" s="139"/>
    </row>
    <row r="5882" spans="1:11">
      <c r="A5882" s="12">
        <f t="shared" si="398"/>
        <v>42004</v>
      </c>
      <c r="B5882" s="8">
        <v>41985</v>
      </c>
      <c r="C5882" s="3">
        <v>17.422999999999998</v>
      </c>
      <c r="D5882" s="143"/>
      <c r="F5882" s="11">
        <f t="shared" si="393"/>
        <v>42004</v>
      </c>
      <c r="G5882" s="7">
        <v>41985</v>
      </c>
      <c r="H5882" s="16">
        <v>45387.839999999997</v>
      </c>
      <c r="I5882" s="17">
        <f t="shared" si="399"/>
        <v>-2.2258710583886454E-3</v>
      </c>
      <c r="J5882" s="18">
        <f t="shared" si="400"/>
        <v>0.11806834399953753</v>
      </c>
      <c r="K5882" s="139"/>
    </row>
    <row r="5883" spans="1:11">
      <c r="A5883" s="12">
        <f t="shared" si="398"/>
        <v>42004</v>
      </c>
      <c r="B5883" s="8">
        <v>41988</v>
      </c>
      <c r="C5883" s="3">
        <v>18.891999999999999</v>
      </c>
      <c r="D5883" s="143"/>
      <c r="F5883" s="11">
        <f t="shared" si="393"/>
        <v>42004</v>
      </c>
      <c r="G5883" s="7">
        <v>41988</v>
      </c>
      <c r="H5883" s="16">
        <v>45096.6</v>
      </c>
      <c r="I5883" s="17">
        <f t="shared" si="399"/>
        <v>-6.4373721214890742E-3</v>
      </c>
      <c r="J5883" s="18">
        <f t="shared" si="400"/>
        <v>0.11830245451342714</v>
      </c>
      <c r="K5883" s="139"/>
    </row>
    <row r="5884" spans="1:11">
      <c r="A5884" s="12">
        <f t="shared" si="398"/>
        <v>42004</v>
      </c>
      <c r="B5884" s="8">
        <v>41989</v>
      </c>
      <c r="C5884" s="3">
        <v>18.771999999999998</v>
      </c>
      <c r="D5884" s="143"/>
      <c r="F5884" s="11">
        <f t="shared" si="393"/>
        <v>42004</v>
      </c>
      <c r="G5884" s="7">
        <v>41989</v>
      </c>
      <c r="H5884" s="16">
        <v>44804.28</v>
      </c>
      <c r="I5884" s="17">
        <f t="shared" si="399"/>
        <v>-6.5031850682255934E-3</v>
      </c>
      <c r="J5884" s="18">
        <f t="shared" si="400"/>
        <v>0.11641856153937584</v>
      </c>
      <c r="K5884" s="139"/>
    </row>
    <row r="5885" spans="1:11">
      <c r="A5885" s="12">
        <f t="shared" si="398"/>
        <v>42004</v>
      </c>
      <c r="B5885" s="8">
        <v>41990</v>
      </c>
      <c r="C5885" s="3">
        <v>18.515000000000001</v>
      </c>
      <c r="D5885" s="143"/>
      <c r="F5885" s="11">
        <f t="shared" si="393"/>
        <v>42004</v>
      </c>
      <c r="G5885" s="7">
        <v>41990</v>
      </c>
      <c r="H5885" s="16">
        <v>44887.03</v>
      </c>
      <c r="I5885" s="17">
        <f t="shared" si="399"/>
        <v>1.8452183044074322E-3</v>
      </c>
      <c r="J5885" s="18">
        <f t="shared" si="400"/>
        <v>0.11644249778878794</v>
      </c>
      <c r="K5885" s="139"/>
    </row>
    <row r="5886" spans="1:11">
      <c r="A5886" s="12">
        <f t="shared" si="398"/>
        <v>42004</v>
      </c>
      <c r="B5886" s="8">
        <v>41991</v>
      </c>
      <c r="C5886" s="3">
        <v>17.503</v>
      </c>
      <c r="D5886" s="143"/>
      <c r="F5886" s="11">
        <f t="shared" si="393"/>
        <v>42004</v>
      </c>
      <c r="G5886" s="7">
        <v>41991</v>
      </c>
      <c r="H5886" s="16">
        <v>45313.39</v>
      </c>
      <c r="I5886" s="17">
        <f t="shared" si="399"/>
        <v>9.4536849249274978E-3</v>
      </c>
      <c r="J5886" s="18">
        <f t="shared" si="400"/>
        <v>0.11711395438792913</v>
      </c>
      <c r="K5886" s="139"/>
    </row>
    <row r="5887" spans="1:11">
      <c r="A5887" s="12">
        <f t="shared" si="398"/>
        <v>42004</v>
      </c>
      <c r="B5887" s="8">
        <v>41992</v>
      </c>
      <c r="C5887" s="3">
        <v>15.362</v>
      </c>
      <c r="D5887" s="143"/>
      <c r="F5887" s="11">
        <f t="shared" si="393"/>
        <v>42004</v>
      </c>
      <c r="G5887" s="7">
        <v>41992</v>
      </c>
      <c r="H5887" s="16">
        <v>46425.08</v>
      </c>
      <c r="I5887" s="17">
        <f t="shared" si="399"/>
        <v>2.4237256645447857E-2</v>
      </c>
      <c r="J5887" s="18">
        <f t="shared" si="400"/>
        <v>0.12406339520627373</v>
      </c>
      <c r="K5887" s="139"/>
    </row>
    <row r="5888" spans="1:11">
      <c r="A5888" s="12">
        <f t="shared" si="398"/>
        <v>42004</v>
      </c>
      <c r="B5888" s="8">
        <v>41995</v>
      </c>
      <c r="C5888" s="3">
        <v>14.404</v>
      </c>
      <c r="D5888" s="143"/>
      <c r="F5888" s="11">
        <f t="shared" si="393"/>
        <v>42004</v>
      </c>
      <c r="G5888" s="7">
        <v>41995</v>
      </c>
      <c r="H5888" s="16">
        <v>47330.22</v>
      </c>
      <c r="I5888" s="17">
        <f t="shared" si="399"/>
        <v>1.9309161675254299E-2</v>
      </c>
      <c r="J5888" s="18">
        <f t="shared" si="400"/>
        <v>0.12815002466022457</v>
      </c>
      <c r="K5888" s="139"/>
    </row>
    <row r="5889" spans="1:11">
      <c r="A5889" s="12">
        <f t="shared" si="398"/>
        <v>42004</v>
      </c>
      <c r="B5889" s="8">
        <v>41996</v>
      </c>
      <c r="C5889" s="3">
        <v>16.018999999999998</v>
      </c>
      <c r="D5889" s="143"/>
      <c r="F5889" s="11">
        <f t="shared" si="393"/>
        <v>42004</v>
      </c>
      <c r="G5889" s="7">
        <v>41996</v>
      </c>
      <c r="H5889" s="16">
        <v>46802.14</v>
      </c>
      <c r="I5889" s="17">
        <f t="shared" si="399"/>
        <v>-1.1220063748113521E-2</v>
      </c>
      <c r="J5889" s="18">
        <f t="shared" si="400"/>
        <v>0.12851706609591226</v>
      </c>
      <c r="K5889" s="139"/>
    </row>
    <row r="5890" spans="1:11">
      <c r="A5890" s="12">
        <f t="shared" si="398"/>
        <v>42004</v>
      </c>
      <c r="B5890" s="8">
        <v>41997</v>
      </c>
      <c r="C5890" s="3">
        <v>15.157</v>
      </c>
      <c r="D5890" s="143"/>
      <c r="F5890" s="11">
        <f t="shared" si="393"/>
        <v>42004</v>
      </c>
      <c r="G5890" s="7">
        <v>41997</v>
      </c>
      <c r="H5890" s="16">
        <v>46919.53</v>
      </c>
      <c r="I5890" s="17">
        <f t="shared" si="399"/>
        <v>2.5050783109021508E-3</v>
      </c>
      <c r="J5890" s="18">
        <f t="shared" si="400"/>
        <v>0.12852738318185278</v>
      </c>
      <c r="K5890" s="139"/>
    </row>
    <row r="5891" spans="1:11">
      <c r="A5891" s="12">
        <f t="shared" si="398"/>
        <v>42004</v>
      </c>
      <c r="B5891" s="8">
        <v>41998</v>
      </c>
      <c r="C5891" s="3">
        <v>15.157</v>
      </c>
      <c r="D5891" s="143"/>
      <c r="F5891" s="11">
        <f t="shared" ref="F5891:F5954" si="401">EOMONTH(G5891,0)</f>
        <v>42004</v>
      </c>
      <c r="G5891" s="7">
        <v>41998</v>
      </c>
      <c r="H5891" s="16">
        <v>46922.53</v>
      </c>
      <c r="I5891" s="17">
        <f t="shared" si="399"/>
        <v>6.3937215381300287E-5</v>
      </c>
      <c r="J5891" s="18">
        <f t="shared" si="400"/>
        <v>0.12851650551918017</v>
      </c>
      <c r="K5891" s="139"/>
    </row>
    <row r="5892" spans="1:11">
      <c r="A5892" s="12">
        <f t="shared" si="398"/>
        <v>42004</v>
      </c>
      <c r="B5892" s="8">
        <v>41999</v>
      </c>
      <c r="C5892" s="3">
        <v>15.157</v>
      </c>
      <c r="D5892" s="143"/>
      <c r="F5892" s="11">
        <f t="shared" si="401"/>
        <v>42004</v>
      </c>
      <c r="G5892" s="7">
        <v>41999</v>
      </c>
      <c r="H5892" s="16">
        <v>46920.53</v>
      </c>
      <c r="I5892" s="17">
        <f t="shared" si="399"/>
        <v>-4.2624356032355816E-5</v>
      </c>
      <c r="J5892" s="18">
        <f t="shared" si="400"/>
        <v>0.12848934511925691</v>
      </c>
      <c r="K5892" s="139"/>
    </row>
    <row r="5893" spans="1:11">
      <c r="A5893" s="12">
        <f t="shared" si="398"/>
        <v>42004</v>
      </c>
      <c r="B5893" s="8">
        <v>42002</v>
      </c>
      <c r="C5893" s="3">
        <v>14.622</v>
      </c>
      <c r="D5893" s="143"/>
      <c r="F5893" s="11">
        <f t="shared" si="401"/>
        <v>42004</v>
      </c>
      <c r="G5893" s="7">
        <v>42002</v>
      </c>
      <c r="H5893" s="16">
        <v>47689</v>
      </c>
      <c r="I5893" s="17">
        <f t="shared" si="399"/>
        <v>1.6245443789578616E-2</v>
      </c>
      <c r="J5893" s="18">
        <f t="shared" si="400"/>
        <v>0.13141128648767253</v>
      </c>
      <c r="K5893" s="139"/>
    </row>
    <row r="5894" spans="1:11">
      <c r="A5894" s="12">
        <f t="shared" si="398"/>
        <v>42004</v>
      </c>
      <c r="B5894" s="8">
        <v>42003</v>
      </c>
      <c r="C5894" s="3">
        <v>16.526</v>
      </c>
      <c r="D5894" s="143"/>
      <c r="F5894" s="11">
        <f t="shared" si="401"/>
        <v>42004</v>
      </c>
      <c r="G5894" s="7">
        <v>42003</v>
      </c>
      <c r="H5894" s="16">
        <v>47191.09</v>
      </c>
      <c r="I5894" s="17">
        <f t="shared" si="399"/>
        <v>-1.0495659748186824E-2</v>
      </c>
      <c r="J5894" s="18">
        <f t="shared" si="400"/>
        <v>0.1325420769171568</v>
      </c>
      <c r="K5894" s="139"/>
    </row>
    <row r="5895" spans="1:11">
      <c r="A5895" s="12">
        <f t="shared" si="398"/>
        <v>42004</v>
      </c>
      <c r="B5895" s="8">
        <v>42004</v>
      </c>
      <c r="C5895" s="3">
        <v>16.581</v>
      </c>
      <c r="D5895" s="143"/>
      <c r="F5895" s="11">
        <f t="shared" si="401"/>
        <v>42004</v>
      </c>
      <c r="G5895" s="7">
        <v>42004</v>
      </c>
      <c r="H5895" s="16">
        <v>47141.24</v>
      </c>
      <c r="I5895" s="17">
        <f t="shared" si="399"/>
        <v>-1.0569017989987676E-3</v>
      </c>
      <c r="J5895" s="18">
        <f t="shared" si="400"/>
        <v>0.13228376322426674</v>
      </c>
      <c r="K5895" s="139"/>
    </row>
    <row r="5896" spans="1:11">
      <c r="A5896" s="12">
        <f t="shared" si="398"/>
        <v>42035</v>
      </c>
      <c r="B5896" s="8">
        <v>42005</v>
      </c>
      <c r="C5896" s="3">
        <v>15.581</v>
      </c>
      <c r="D5896" s="143"/>
      <c r="F5896" s="11">
        <f t="shared" si="401"/>
        <v>42035</v>
      </c>
      <c r="G5896" s="7">
        <v>42005</v>
      </c>
      <c r="H5896" s="16">
        <v>47144.24</v>
      </c>
      <c r="I5896" s="17">
        <f t="shared" si="399"/>
        <v>6.3636521784869176E-5</v>
      </c>
      <c r="J5896" s="18">
        <f t="shared" si="400"/>
        <v>0.13208453877923443</v>
      </c>
      <c r="K5896" s="139"/>
    </row>
    <row r="5897" spans="1:11">
      <c r="A5897" s="12">
        <f t="shared" si="398"/>
        <v>42035</v>
      </c>
      <c r="B5897" s="8">
        <v>42006</v>
      </c>
      <c r="C5897" s="3">
        <v>15.3</v>
      </c>
      <c r="D5897" s="143"/>
      <c r="F5897" s="11">
        <f t="shared" si="401"/>
        <v>42035</v>
      </c>
      <c r="G5897" s="7">
        <v>42006</v>
      </c>
      <c r="H5897" s="16">
        <v>47358.28</v>
      </c>
      <c r="I5897" s="17">
        <f t="shared" si="399"/>
        <v>4.5298340403516473E-3</v>
      </c>
      <c r="J5897" s="18">
        <f t="shared" si="400"/>
        <v>0.13230036433574774</v>
      </c>
      <c r="K5897" s="139"/>
    </row>
    <row r="5898" spans="1:11">
      <c r="A5898" s="12">
        <f t="shared" si="398"/>
        <v>42035</v>
      </c>
      <c r="B5898" s="8">
        <v>42009</v>
      </c>
      <c r="C5898" s="3">
        <v>15.467000000000001</v>
      </c>
      <c r="D5898" s="143"/>
      <c r="F5898" s="11">
        <f t="shared" si="401"/>
        <v>42035</v>
      </c>
      <c r="G5898" s="7">
        <v>42009</v>
      </c>
      <c r="H5898" s="16">
        <v>47484.69</v>
      </c>
      <c r="I5898" s="17">
        <f t="shared" si="399"/>
        <v>2.6656709475397335E-3</v>
      </c>
      <c r="J5898" s="18">
        <f t="shared" si="400"/>
        <v>0.13236679516955419</v>
      </c>
      <c r="K5898" s="139"/>
    </row>
    <row r="5899" spans="1:11">
      <c r="A5899" s="12">
        <f t="shared" si="398"/>
        <v>42035</v>
      </c>
      <c r="B5899" s="8">
        <v>42010</v>
      </c>
      <c r="C5899" s="3">
        <v>18.274999999999999</v>
      </c>
      <c r="D5899" s="143"/>
      <c r="F5899" s="11">
        <f t="shared" si="401"/>
        <v>42035</v>
      </c>
      <c r="G5899" s="7">
        <v>42010</v>
      </c>
      <c r="H5899" s="16">
        <v>46740.61</v>
      </c>
      <c r="I5899" s="17">
        <f t="shared" si="399"/>
        <v>-1.5793963350691286E-2</v>
      </c>
      <c r="J5899" s="18">
        <f t="shared" si="400"/>
        <v>0.13454036097086416</v>
      </c>
      <c r="K5899" s="139"/>
    </row>
    <row r="5900" spans="1:11">
      <c r="A5900" s="12">
        <f t="shared" si="398"/>
        <v>42035</v>
      </c>
      <c r="B5900" s="8">
        <v>42011</v>
      </c>
      <c r="C5900" s="3">
        <v>16.811999999999998</v>
      </c>
      <c r="D5900" s="143"/>
      <c r="F5900" s="11">
        <f t="shared" si="401"/>
        <v>42035</v>
      </c>
      <c r="G5900" s="7">
        <v>42011</v>
      </c>
      <c r="H5900" s="16">
        <v>46643.13</v>
      </c>
      <c r="I5900" s="17">
        <f t="shared" si="399"/>
        <v>-2.0877303780402826E-3</v>
      </c>
      <c r="J5900" s="18">
        <f t="shared" si="400"/>
        <v>0.13451407216157935</v>
      </c>
      <c r="K5900" s="139"/>
    </row>
    <row r="5901" spans="1:11">
      <c r="A5901" s="12">
        <f t="shared" si="398"/>
        <v>42035</v>
      </c>
      <c r="B5901" s="8">
        <v>42012</v>
      </c>
      <c r="C5901" s="3">
        <v>16.416</v>
      </c>
      <c r="D5901" s="143"/>
      <c r="F5901" s="11">
        <f t="shared" si="401"/>
        <v>42035</v>
      </c>
      <c r="G5901" s="7">
        <v>42012</v>
      </c>
      <c r="H5901" s="16">
        <v>46882.65</v>
      </c>
      <c r="I5901" s="17">
        <f t="shared" si="399"/>
        <v>5.122021407411706E-3</v>
      </c>
      <c r="J5901" s="18">
        <f t="shared" si="400"/>
        <v>0.134668443935228</v>
      </c>
      <c r="K5901" s="139"/>
    </row>
    <row r="5902" spans="1:11">
      <c r="A5902" s="12">
        <f t="shared" si="398"/>
        <v>42035</v>
      </c>
      <c r="B5902" s="8">
        <v>42013</v>
      </c>
      <c r="C5902" s="3">
        <v>14.882999999999999</v>
      </c>
      <c r="D5902" s="143"/>
      <c r="F5902" s="11">
        <f t="shared" si="401"/>
        <v>42035</v>
      </c>
      <c r="G5902" s="7">
        <v>42013</v>
      </c>
      <c r="H5902" s="16">
        <v>47615.49</v>
      </c>
      <c r="I5902" s="17">
        <f t="shared" si="399"/>
        <v>1.5510457492879343E-2</v>
      </c>
      <c r="J5902" s="18">
        <f t="shared" si="400"/>
        <v>0.13696043596168067</v>
      </c>
      <c r="K5902" s="139"/>
    </row>
    <row r="5903" spans="1:11">
      <c r="A5903" s="12">
        <f t="shared" si="398"/>
        <v>42035</v>
      </c>
      <c r="B5903" s="8">
        <v>42016</v>
      </c>
      <c r="C5903" s="3">
        <v>16.05</v>
      </c>
      <c r="D5903" s="143"/>
      <c r="F5903" s="11">
        <f t="shared" si="401"/>
        <v>42035</v>
      </c>
      <c r="G5903" s="7">
        <v>42016</v>
      </c>
      <c r="H5903" s="16">
        <v>47245.01</v>
      </c>
      <c r="I5903" s="17">
        <f t="shared" si="399"/>
        <v>-7.8110885706062375E-3</v>
      </c>
      <c r="J5903" s="18">
        <f t="shared" si="400"/>
        <v>0.13747500648508787</v>
      </c>
      <c r="K5903" s="139"/>
    </row>
    <row r="5904" spans="1:11">
      <c r="A5904" s="12">
        <f t="shared" si="398"/>
        <v>42035</v>
      </c>
      <c r="B5904" s="8">
        <v>42017</v>
      </c>
      <c r="C5904" s="3">
        <v>17.242000000000001</v>
      </c>
      <c r="D5904" s="143"/>
      <c r="F5904" s="11">
        <f t="shared" si="401"/>
        <v>42035</v>
      </c>
      <c r="G5904" s="7">
        <v>42017</v>
      </c>
      <c r="H5904" s="16">
        <v>47088.1</v>
      </c>
      <c r="I5904" s="17">
        <f t="shared" si="399"/>
        <v>-3.3267247249983835E-3</v>
      </c>
      <c r="J5904" s="18">
        <f t="shared" si="400"/>
        <v>0.13722892417585275</v>
      </c>
      <c r="K5904" s="139"/>
    </row>
    <row r="5905" spans="1:11">
      <c r="A5905" s="12">
        <f t="shared" si="398"/>
        <v>42035</v>
      </c>
      <c r="B5905" s="8">
        <v>42018</v>
      </c>
      <c r="C5905" s="3">
        <v>17.942999999999998</v>
      </c>
      <c r="D5905" s="143"/>
      <c r="F5905" s="11">
        <f t="shared" si="401"/>
        <v>42035</v>
      </c>
      <c r="G5905" s="7">
        <v>42018</v>
      </c>
      <c r="H5905" s="16">
        <v>46643.99</v>
      </c>
      <c r="I5905" s="17">
        <f t="shared" si="399"/>
        <v>-9.4762279039613401E-3</v>
      </c>
      <c r="J5905" s="18">
        <f t="shared" si="400"/>
        <v>0.13786383538160316</v>
      </c>
      <c r="K5905" s="139"/>
    </row>
    <row r="5906" spans="1:11">
      <c r="A5906" s="12">
        <f t="shared" si="398"/>
        <v>42035</v>
      </c>
      <c r="B5906" s="8">
        <v>42019</v>
      </c>
      <c r="C5906" s="3">
        <v>16.923000000000002</v>
      </c>
      <c r="D5906" s="143"/>
      <c r="F5906" s="11">
        <f t="shared" si="401"/>
        <v>42035</v>
      </c>
      <c r="G5906" s="7">
        <v>42019</v>
      </c>
      <c r="H5906" s="16">
        <v>46448.09</v>
      </c>
      <c r="I5906" s="17">
        <f t="shared" si="399"/>
        <v>-4.2087423371140109E-3</v>
      </c>
      <c r="J5906" s="18">
        <f t="shared" si="400"/>
        <v>0.13779675932913946</v>
      </c>
      <c r="K5906" s="139"/>
    </row>
    <row r="5907" spans="1:11">
      <c r="A5907" s="12">
        <f t="shared" si="398"/>
        <v>42035</v>
      </c>
      <c r="B5907" s="8">
        <v>42020</v>
      </c>
      <c r="C5907" s="3">
        <v>17.401</v>
      </c>
      <c r="D5907" s="143"/>
      <c r="F5907" s="11">
        <f t="shared" si="401"/>
        <v>42035</v>
      </c>
      <c r="G5907" s="7">
        <v>42020</v>
      </c>
      <c r="H5907" s="16">
        <v>46169.18</v>
      </c>
      <c r="I5907" s="17">
        <f t="shared" si="399"/>
        <v>-6.0228690204329844E-3</v>
      </c>
      <c r="J5907" s="18">
        <f t="shared" si="400"/>
        <v>0.13806813211038038</v>
      </c>
      <c r="K5907" s="139"/>
    </row>
    <row r="5908" spans="1:11">
      <c r="A5908" s="12">
        <f t="shared" si="398"/>
        <v>42035</v>
      </c>
      <c r="B5908" s="8">
        <v>42023</v>
      </c>
      <c r="C5908" s="3">
        <v>18.722000000000001</v>
      </c>
      <c r="D5908" s="143"/>
      <c r="F5908" s="11">
        <f t="shared" si="401"/>
        <v>42035</v>
      </c>
      <c r="G5908" s="7">
        <v>42023</v>
      </c>
      <c r="H5908" s="16">
        <v>46257.43</v>
      </c>
      <c r="I5908" s="17">
        <f t="shared" si="399"/>
        <v>1.909623793800721E-3</v>
      </c>
      <c r="J5908" s="18">
        <f t="shared" si="400"/>
        <v>0.13707848594173269</v>
      </c>
      <c r="K5908" s="139"/>
    </row>
    <row r="5909" spans="1:11">
      <c r="A5909" s="12">
        <f t="shared" si="398"/>
        <v>42035</v>
      </c>
      <c r="B5909" s="8">
        <v>42024</v>
      </c>
      <c r="C5909" s="3">
        <v>18.495000000000001</v>
      </c>
      <c r="D5909" s="143"/>
      <c r="F5909" s="11">
        <f t="shared" si="401"/>
        <v>42035</v>
      </c>
      <c r="G5909" s="7">
        <v>42024</v>
      </c>
      <c r="H5909" s="16">
        <v>46241.62</v>
      </c>
      <c r="I5909" s="17">
        <f t="shared" si="399"/>
        <v>-3.4184135196968968E-4</v>
      </c>
      <c r="J5909" s="18">
        <f t="shared" si="400"/>
        <v>0.13682657191985298</v>
      </c>
      <c r="K5909" s="139"/>
    </row>
    <row r="5910" spans="1:11">
      <c r="A5910" s="12">
        <f t="shared" si="398"/>
        <v>42035</v>
      </c>
      <c r="B5910" s="8">
        <v>42025</v>
      </c>
      <c r="C5910" s="3">
        <v>17.533999999999999</v>
      </c>
      <c r="D5910" s="143"/>
      <c r="F5910" s="11">
        <f t="shared" si="401"/>
        <v>42035</v>
      </c>
      <c r="G5910" s="7">
        <v>42025</v>
      </c>
      <c r="H5910" s="16">
        <v>46990.34</v>
      </c>
      <c r="I5910" s="17">
        <f t="shared" ref="I5910:I5917" si="402">IF(AND(ISNUMBER(H5909),ISNUMBER(H5910)),LN(H5910/H5909)," ")</f>
        <v>1.6061790318085464E-2</v>
      </c>
      <c r="J5910" s="18">
        <f t="shared" ref="J5910:J5917" si="403">IF(ISNUMBER(I5910),STDEV(I5821:I5910)*SQRT(252),"")</f>
        <v>0.1390182264021613</v>
      </c>
      <c r="K5910" s="139"/>
    </row>
    <row r="5911" spans="1:11">
      <c r="A5911" s="12">
        <f t="shared" si="398"/>
        <v>42035</v>
      </c>
      <c r="B5911" s="8">
        <v>42026</v>
      </c>
      <c r="C5911" s="3">
        <v>17.454999999999998</v>
      </c>
      <c r="D5911" s="143"/>
      <c r="F5911" s="11">
        <f t="shared" si="401"/>
        <v>42035</v>
      </c>
      <c r="G5911" s="7">
        <v>42026</v>
      </c>
      <c r="H5911" s="16">
        <v>47220.72</v>
      </c>
      <c r="I5911" s="17">
        <f t="shared" si="402"/>
        <v>4.8907306469004545E-3</v>
      </c>
      <c r="J5911" s="18">
        <f t="shared" si="403"/>
        <v>0.1392307639240824</v>
      </c>
      <c r="K5911" s="139"/>
    </row>
    <row r="5912" spans="1:11">
      <c r="A5912" s="12">
        <f t="shared" si="398"/>
        <v>42035</v>
      </c>
      <c r="B5912" s="8">
        <v>42027</v>
      </c>
      <c r="C5912" s="3">
        <v>16.082000000000001</v>
      </c>
      <c r="D5912" s="143"/>
      <c r="F5912" s="11">
        <f t="shared" si="401"/>
        <v>42035</v>
      </c>
      <c r="G5912" s="7">
        <v>42027</v>
      </c>
      <c r="H5912" s="16">
        <v>47934.05</v>
      </c>
      <c r="I5912" s="17">
        <f t="shared" si="402"/>
        <v>1.4993328510859733E-2</v>
      </c>
      <c r="J5912" s="18">
        <f t="shared" si="403"/>
        <v>0.14135742608846852</v>
      </c>
      <c r="K5912" s="139"/>
    </row>
    <row r="5913" spans="1:11">
      <c r="A5913" s="12">
        <f t="shared" si="398"/>
        <v>42035</v>
      </c>
      <c r="B5913" s="8">
        <v>42030</v>
      </c>
      <c r="C5913" s="3">
        <v>15.082000000000001</v>
      </c>
      <c r="D5913" s="143"/>
      <c r="F5913" s="11">
        <f t="shared" si="401"/>
        <v>42035</v>
      </c>
      <c r="G5913" s="7">
        <v>42030</v>
      </c>
      <c r="H5913" s="16">
        <v>47936.05</v>
      </c>
      <c r="I5913" s="17">
        <f t="shared" si="402"/>
        <v>4.1723123273783868E-5</v>
      </c>
      <c r="J5913" s="18">
        <f t="shared" si="403"/>
        <v>0.1396079143713348</v>
      </c>
      <c r="K5913" s="139"/>
    </row>
    <row r="5914" spans="1:11">
      <c r="A5914" s="12">
        <f t="shared" si="398"/>
        <v>42035</v>
      </c>
      <c r="B5914" s="8">
        <v>42031</v>
      </c>
      <c r="C5914" s="3">
        <v>16.319000000000003</v>
      </c>
      <c r="D5914" s="143"/>
      <c r="F5914" s="11">
        <f t="shared" si="401"/>
        <v>42035</v>
      </c>
      <c r="G5914" s="7">
        <v>42031</v>
      </c>
      <c r="H5914" s="16">
        <v>48328.61</v>
      </c>
      <c r="I5914" s="17">
        <f t="shared" si="402"/>
        <v>8.15589388759882E-3</v>
      </c>
      <c r="J5914" s="18">
        <f t="shared" si="403"/>
        <v>0.13933508978517881</v>
      </c>
      <c r="K5914" s="139"/>
    </row>
    <row r="5915" spans="1:11">
      <c r="A5915" s="12">
        <f t="shared" si="398"/>
        <v>42035</v>
      </c>
      <c r="B5915" s="8">
        <v>42032</v>
      </c>
      <c r="C5915" s="3">
        <v>16.468</v>
      </c>
      <c r="D5915" s="143"/>
      <c r="F5915" s="11">
        <f t="shared" si="401"/>
        <v>42035</v>
      </c>
      <c r="G5915" s="7">
        <v>42032</v>
      </c>
      <c r="H5915" s="16">
        <v>48378.03</v>
      </c>
      <c r="I5915" s="17">
        <f t="shared" si="402"/>
        <v>1.0220602081105368E-3</v>
      </c>
      <c r="J5915" s="18">
        <f t="shared" si="403"/>
        <v>0.13874508674464572</v>
      </c>
      <c r="K5915" s="139"/>
    </row>
    <row r="5916" spans="1:11">
      <c r="A5916" s="12">
        <f t="shared" si="398"/>
        <v>42035</v>
      </c>
      <c r="B5916" s="8">
        <v>42033</v>
      </c>
      <c r="C5916" s="3">
        <v>15.454000000000001</v>
      </c>
      <c r="D5916" s="143"/>
      <c r="F5916" s="11">
        <f t="shared" si="401"/>
        <v>42035</v>
      </c>
      <c r="G5916" s="7">
        <v>42033</v>
      </c>
      <c r="H5916" s="16">
        <v>48521.54</v>
      </c>
      <c r="I5916" s="17">
        <f t="shared" si="402"/>
        <v>2.9620380137035289E-3</v>
      </c>
      <c r="J5916" s="18">
        <f t="shared" si="403"/>
        <v>0.13880398402807181</v>
      </c>
      <c r="K5916" s="139"/>
    </row>
    <row r="5917" spans="1:11">
      <c r="A5917" s="12">
        <f t="shared" si="398"/>
        <v>42035</v>
      </c>
      <c r="B5917" s="8">
        <v>42034</v>
      </c>
      <c r="C5917" s="3">
        <v>15.333</v>
      </c>
      <c r="D5917" s="143"/>
      <c r="F5917" s="11">
        <f t="shared" si="401"/>
        <v>42035</v>
      </c>
      <c r="G5917" s="7">
        <v>42034</v>
      </c>
      <c r="H5917" s="16">
        <v>48686.64</v>
      </c>
      <c r="I5917" s="17">
        <f t="shared" si="402"/>
        <v>3.3968367425559671E-3</v>
      </c>
      <c r="J5917" s="18">
        <f t="shared" si="403"/>
        <v>0.13707129542662622</v>
      </c>
      <c r="K5917" s="139"/>
    </row>
    <row r="5918" spans="1:11">
      <c r="A5918" s="12">
        <f t="shared" si="398"/>
        <v>42063</v>
      </c>
      <c r="B5918" s="8">
        <v>42037</v>
      </c>
      <c r="C5918" s="3">
        <v>16.866</v>
      </c>
      <c r="D5918" s="143"/>
      <c r="F5918" s="11">
        <f t="shared" si="401"/>
        <v>42063</v>
      </c>
      <c r="G5918" s="7">
        <v>42037</v>
      </c>
      <c r="H5918" s="16">
        <v>49011.14</v>
      </c>
      <c r="I5918" s="17">
        <f t="shared" ref="I5918:I5956" si="404">IF(AND(ISNUMBER(H5917),ISNUMBER(H5918)),LN(H5918/H5917)," ")</f>
        <v>6.6429594064140018E-3</v>
      </c>
      <c r="J5918" s="18">
        <f t="shared" ref="J5918:J5956" si="405">IF(ISNUMBER(I5918),STDEV(I5829:I5918)*SQRT(252),"")</f>
        <v>0.1363993127790937</v>
      </c>
      <c r="K5918" s="139"/>
    </row>
    <row r="5919" spans="1:11">
      <c r="A5919" s="12">
        <f t="shared" si="398"/>
        <v>42063</v>
      </c>
      <c r="B5919" s="8">
        <v>42038</v>
      </c>
      <c r="C5919" s="3">
        <v>16.393999999999998</v>
      </c>
      <c r="D5919" s="143"/>
      <c r="F5919" s="11">
        <f t="shared" si="401"/>
        <v>42063</v>
      </c>
      <c r="G5919" s="7">
        <v>42038</v>
      </c>
      <c r="H5919" s="16">
        <v>49723.74</v>
      </c>
      <c r="I5919" s="17">
        <f t="shared" si="404"/>
        <v>1.443486584246976E-2</v>
      </c>
      <c r="J5919" s="18">
        <f t="shared" si="405"/>
        <v>0.13808324150283208</v>
      </c>
      <c r="K5919" s="139"/>
    </row>
    <row r="5920" spans="1:11">
      <c r="A5920" s="12">
        <f t="shared" si="398"/>
        <v>42063</v>
      </c>
      <c r="B5920" s="8">
        <v>42039</v>
      </c>
      <c r="C5920" s="3">
        <v>16.396000000000001</v>
      </c>
      <c r="D5920" s="143"/>
      <c r="F5920" s="11">
        <f t="shared" si="401"/>
        <v>42063</v>
      </c>
      <c r="G5920" s="7">
        <v>42039</v>
      </c>
      <c r="H5920" s="16">
        <v>50336.36</v>
      </c>
      <c r="I5920" s="17">
        <f t="shared" si="404"/>
        <v>1.2245193736789712E-2</v>
      </c>
      <c r="J5920" s="18">
        <f t="shared" si="405"/>
        <v>0.13890745743289665</v>
      </c>
      <c r="K5920" s="139"/>
    </row>
    <row r="5921" spans="1:11">
      <c r="A5921" s="12">
        <f t="shared" si="398"/>
        <v>42063</v>
      </c>
      <c r="B5921" s="8">
        <v>42040</v>
      </c>
      <c r="C5921" s="3">
        <v>16.044</v>
      </c>
      <c r="D5921" s="143"/>
      <c r="F5921" s="11">
        <f t="shared" si="401"/>
        <v>42063</v>
      </c>
      <c r="G5921" s="7">
        <v>42040</v>
      </c>
      <c r="H5921" s="16">
        <v>50628.39</v>
      </c>
      <c r="I5921" s="17">
        <f t="shared" si="404"/>
        <v>5.7848073584845696E-3</v>
      </c>
      <c r="J5921" s="18">
        <f t="shared" si="405"/>
        <v>0.13850397709881121</v>
      </c>
      <c r="K5921" s="139"/>
    </row>
    <row r="5922" spans="1:11">
      <c r="A5922" s="12">
        <f t="shared" si="398"/>
        <v>42063</v>
      </c>
      <c r="B5922" s="8">
        <v>42041</v>
      </c>
      <c r="C5922" s="3">
        <v>17.062000000000001</v>
      </c>
      <c r="D5922" s="143"/>
      <c r="F5922" s="11">
        <f t="shared" si="401"/>
        <v>42063</v>
      </c>
      <c r="G5922" s="7">
        <v>42041</v>
      </c>
      <c r="H5922" s="16">
        <v>50705.48</v>
      </c>
      <c r="I5922" s="17">
        <f t="shared" si="404"/>
        <v>1.521505393444782E-3</v>
      </c>
      <c r="J5922" s="18">
        <f t="shared" si="405"/>
        <v>0.13842907912383717</v>
      </c>
      <c r="K5922" s="139"/>
    </row>
    <row r="5923" spans="1:11">
      <c r="A5923" s="12">
        <f t="shared" si="398"/>
        <v>42063</v>
      </c>
      <c r="B5923" s="8">
        <v>42044</v>
      </c>
      <c r="C5923" s="3">
        <v>17.457999999999998</v>
      </c>
      <c r="D5923" s="143"/>
      <c r="F5923" s="11">
        <f t="shared" si="401"/>
        <v>42063</v>
      </c>
      <c r="G5923" s="7">
        <v>42044</v>
      </c>
      <c r="H5923" s="16">
        <v>50664.15</v>
      </c>
      <c r="I5923" s="17">
        <f t="shared" si="404"/>
        <v>-8.1543164930423064E-4</v>
      </c>
      <c r="J5923" s="18">
        <f t="shared" si="405"/>
        <v>0.13811255770954284</v>
      </c>
      <c r="K5923" s="139"/>
    </row>
    <row r="5924" spans="1:11">
      <c r="A5924" s="12">
        <f t="shared" si="398"/>
        <v>42063</v>
      </c>
      <c r="B5924" s="8">
        <v>42045</v>
      </c>
      <c r="C5924" s="3">
        <v>17.141999999999999</v>
      </c>
      <c r="D5924" s="143"/>
      <c r="F5924" s="11">
        <f t="shared" si="401"/>
        <v>42063</v>
      </c>
      <c r="G5924" s="7">
        <v>42045</v>
      </c>
      <c r="H5924" s="16">
        <v>50538.99</v>
      </c>
      <c r="I5924" s="17">
        <f t="shared" si="404"/>
        <v>-2.4734423024792879E-3</v>
      </c>
      <c r="J5924" s="18">
        <f t="shared" si="405"/>
        <v>0.13816860880865023</v>
      </c>
      <c r="K5924" s="139"/>
    </row>
    <row r="5925" spans="1:11">
      <c r="A5925" s="12">
        <f t="shared" si="398"/>
        <v>42063</v>
      </c>
      <c r="B5925" s="8">
        <v>42046</v>
      </c>
      <c r="C5925" s="3">
        <v>17.452000000000002</v>
      </c>
      <c r="D5925" s="143"/>
      <c r="F5925" s="11">
        <f t="shared" si="401"/>
        <v>42063</v>
      </c>
      <c r="G5925" s="7">
        <v>42046</v>
      </c>
      <c r="H5925" s="16">
        <v>50296.23</v>
      </c>
      <c r="I5925" s="17">
        <f t="shared" si="404"/>
        <v>-4.8149935908393809E-3</v>
      </c>
      <c r="J5925" s="18">
        <f t="shared" si="405"/>
        <v>0.13764185777962354</v>
      </c>
      <c r="K5925" s="139"/>
    </row>
    <row r="5926" spans="1:11">
      <c r="A5926" s="12">
        <f t="shared" si="398"/>
        <v>42063</v>
      </c>
      <c r="B5926" s="8">
        <v>42047</v>
      </c>
      <c r="C5926" s="3">
        <v>17.687999999999999</v>
      </c>
      <c r="D5926" s="143"/>
      <c r="F5926" s="11">
        <f t="shared" si="401"/>
        <v>42063</v>
      </c>
      <c r="G5926" s="7">
        <v>42047</v>
      </c>
      <c r="H5926" s="16">
        <v>50076.24</v>
      </c>
      <c r="I5926" s="17">
        <f t="shared" si="404"/>
        <v>-4.3834798975649659E-3</v>
      </c>
      <c r="J5926" s="18">
        <f t="shared" si="405"/>
        <v>0.13703320865356097</v>
      </c>
      <c r="K5926" s="139"/>
    </row>
    <row r="5927" spans="1:11">
      <c r="A5927" s="12">
        <f t="shared" si="398"/>
        <v>42063</v>
      </c>
      <c r="B5927" s="8">
        <v>42048</v>
      </c>
      <c r="C5927" s="3">
        <v>18.588000000000001</v>
      </c>
      <c r="D5927" s="143"/>
      <c r="F5927" s="11">
        <f t="shared" si="401"/>
        <v>42063</v>
      </c>
      <c r="G5927" s="7">
        <v>42048</v>
      </c>
      <c r="H5927" s="16">
        <v>51242.53</v>
      </c>
      <c r="I5927" s="17">
        <f t="shared" si="404"/>
        <v>2.302320719650033E-2</v>
      </c>
      <c r="J5927" s="18">
        <f t="shared" si="405"/>
        <v>0.13697053591186226</v>
      </c>
      <c r="K5927" s="139"/>
    </row>
    <row r="5928" spans="1:11">
      <c r="A5928" s="12">
        <f t="shared" ref="A5928:A5991" si="406">EOMONTH(B5928,0)</f>
        <v>42063</v>
      </c>
      <c r="B5928" s="8">
        <v>42051</v>
      </c>
      <c r="C5928" s="3">
        <v>17.155999999999999</v>
      </c>
      <c r="D5928" s="143"/>
      <c r="F5928" s="11">
        <f t="shared" si="401"/>
        <v>42063</v>
      </c>
      <c r="G5928" s="7">
        <v>42051</v>
      </c>
      <c r="H5928" s="16">
        <v>51341.13</v>
      </c>
      <c r="I5928" s="17">
        <f t="shared" si="404"/>
        <v>1.9223340318253656E-3</v>
      </c>
      <c r="J5928" s="18">
        <f t="shared" si="405"/>
        <v>0.13632373352572094</v>
      </c>
      <c r="K5928" s="139"/>
    </row>
    <row r="5929" spans="1:11">
      <c r="A5929" s="12">
        <f t="shared" si="406"/>
        <v>42063</v>
      </c>
      <c r="B5929" s="8">
        <v>42052</v>
      </c>
      <c r="C5929" s="3">
        <v>17.036000000000001</v>
      </c>
      <c r="D5929" s="143"/>
      <c r="F5929" s="11">
        <f t="shared" si="401"/>
        <v>42063</v>
      </c>
      <c r="G5929" s="7">
        <v>42052</v>
      </c>
      <c r="H5929" s="16">
        <v>51189.89</v>
      </c>
      <c r="I5929" s="17">
        <f t="shared" si="404"/>
        <v>-2.9501337193452949E-3</v>
      </c>
      <c r="J5929" s="18">
        <f t="shared" si="405"/>
        <v>0.13577242976226089</v>
      </c>
      <c r="K5929" s="139"/>
    </row>
    <row r="5930" spans="1:11">
      <c r="A5930" s="12">
        <f t="shared" si="406"/>
        <v>42063</v>
      </c>
      <c r="B5930" s="8">
        <v>42053</v>
      </c>
      <c r="C5930" s="3">
        <v>16.207000000000001</v>
      </c>
      <c r="D5930" s="143"/>
      <c r="F5930" s="11">
        <f t="shared" si="401"/>
        <v>42063</v>
      </c>
      <c r="G5930" s="7">
        <v>42053</v>
      </c>
      <c r="H5930" s="16">
        <v>51712.7</v>
      </c>
      <c r="I5930" s="17">
        <f t="shared" si="404"/>
        <v>1.0161347706928909E-2</v>
      </c>
      <c r="J5930" s="18">
        <f t="shared" si="405"/>
        <v>0.13619921963935999</v>
      </c>
      <c r="K5930" s="139"/>
    </row>
    <row r="5931" spans="1:11">
      <c r="A5931" s="12">
        <f t="shared" si="406"/>
        <v>42063</v>
      </c>
      <c r="B5931" s="8">
        <v>42054</v>
      </c>
      <c r="C5931" s="3">
        <v>17.240000000000002</v>
      </c>
      <c r="D5931" s="143"/>
      <c r="F5931" s="11">
        <f t="shared" si="401"/>
        <v>42063</v>
      </c>
      <c r="G5931" s="7">
        <v>42054</v>
      </c>
      <c r="H5931" s="16">
        <v>51615.199999999997</v>
      </c>
      <c r="I5931" s="17">
        <f t="shared" si="404"/>
        <v>-1.8871965642827592E-3</v>
      </c>
      <c r="J5931" s="18">
        <f t="shared" si="405"/>
        <v>0.13631347818071521</v>
      </c>
      <c r="K5931" s="139"/>
    </row>
    <row r="5932" spans="1:11">
      <c r="A5932" s="12">
        <f t="shared" si="406"/>
        <v>42063</v>
      </c>
      <c r="B5932" s="8">
        <v>42055</v>
      </c>
      <c r="C5932" s="3">
        <v>17.061</v>
      </c>
      <c r="D5932" s="143"/>
      <c r="F5932" s="11">
        <f t="shared" si="401"/>
        <v>42063</v>
      </c>
      <c r="G5932" s="7">
        <v>42055</v>
      </c>
      <c r="H5932" s="16">
        <v>51422.73</v>
      </c>
      <c r="I5932" s="17">
        <f t="shared" si="404"/>
        <v>-3.7359101421968574E-3</v>
      </c>
      <c r="J5932" s="18">
        <f t="shared" si="405"/>
        <v>0.13655356154718409</v>
      </c>
      <c r="K5932" s="139"/>
    </row>
    <row r="5933" spans="1:11">
      <c r="A5933" s="12">
        <f t="shared" si="406"/>
        <v>42063</v>
      </c>
      <c r="B5933" s="8">
        <v>42058</v>
      </c>
      <c r="C5933" s="3">
        <v>16.066000000000003</v>
      </c>
      <c r="D5933" s="143"/>
      <c r="F5933" s="11">
        <f t="shared" si="401"/>
        <v>42063</v>
      </c>
      <c r="G5933" s="7">
        <v>42058</v>
      </c>
      <c r="H5933" s="16">
        <v>51656.91</v>
      </c>
      <c r="I5933" s="17">
        <f t="shared" si="404"/>
        <v>4.543679098751704E-3</v>
      </c>
      <c r="J5933" s="18">
        <f t="shared" si="405"/>
        <v>0.13605112599545596</v>
      </c>
      <c r="K5933" s="139"/>
    </row>
    <row r="5934" spans="1:11">
      <c r="A5934" s="12">
        <f t="shared" si="406"/>
        <v>42063</v>
      </c>
      <c r="B5934" s="8">
        <v>42059</v>
      </c>
      <c r="C5934" s="3">
        <v>14.948</v>
      </c>
      <c r="D5934" s="143"/>
      <c r="F5934" s="11">
        <f t="shared" si="401"/>
        <v>42063</v>
      </c>
      <c r="G5934" s="7">
        <v>42059</v>
      </c>
      <c r="H5934" s="16">
        <v>51890.34</v>
      </c>
      <c r="I5934" s="17">
        <f t="shared" si="404"/>
        <v>4.5086739712163863E-3</v>
      </c>
      <c r="J5934" s="18">
        <f t="shared" si="405"/>
        <v>0.13615629743671781</v>
      </c>
      <c r="K5934" s="139"/>
    </row>
    <row r="5935" spans="1:11">
      <c r="A5935" s="12">
        <f t="shared" si="406"/>
        <v>42063</v>
      </c>
      <c r="B5935" s="8">
        <v>42060</v>
      </c>
      <c r="C5935" s="3">
        <v>15.459</v>
      </c>
      <c r="D5935" s="143"/>
      <c r="F5935" s="11">
        <f t="shared" si="401"/>
        <v>42063</v>
      </c>
      <c r="G5935" s="7">
        <v>42060</v>
      </c>
      <c r="H5935" s="16">
        <v>52162.57</v>
      </c>
      <c r="I5935" s="17">
        <f t="shared" si="404"/>
        <v>5.2325421965891744E-3</v>
      </c>
      <c r="J5935" s="18">
        <f t="shared" si="405"/>
        <v>0.13526259178688596</v>
      </c>
      <c r="K5935" s="139"/>
    </row>
    <row r="5936" spans="1:11">
      <c r="A5936" s="12">
        <f t="shared" si="406"/>
        <v>42063</v>
      </c>
      <c r="B5936" s="8">
        <v>42061</v>
      </c>
      <c r="C5936" s="3">
        <v>15.722</v>
      </c>
      <c r="D5936" s="143"/>
      <c r="F5936" s="11">
        <f t="shared" si="401"/>
        <v>42063</v>
      </c>
      <c r="G5936" s="7">
        <v>42061</v>
      </c>
      <c r="H5936" s="16">
        <v>51848.2</v>
      </c>
      <c r="I5936" s="17">
        <f t="shared" si="404"/>
        <v>-6.0449693296070082E-3</v>
      </c>
      <c r="J5936" s="18">
        <f t="shared" si="405"/>
        <v>0.13578347053600356</v>
      </c>
      <c r="K5936" s="139"/>
    </row>
    <row r="5937" spans="1:11">
      <c r="A5937" s="12">
        <f t="shared" si="406"/>
        <v>42063</v>
      </c>
      <c r="B5937" s="8">
        <v>42062</v>
      </c>
      <c r="C5937" s="3">
        <v>14.608000000000001</v>
      </c>
      <c r="D5937" s="143"/>
      <c r="F5937" s="11">
        <f t="shared" si="401"/>
        <v>42063</v>
      </c>
      <c r="G5937" s="7">
        <v>42062</v>
      </c>
      <c r="H5937" s="16">
        <v>52040.06</v>
      </c>
      <c r="I5937" s="17">
        <f t="shared" si="404"/>
        <v>3.6935880555179676E-3</v>
      </c>
      <c r="J5937" s="18">
        <f t="shared" si="405"/>
        <v>0.13565920664903464</v>
      </c>
      <c r="K5937" s="139"/>
    </row>
    <row r="5938" spans="1:11">
      <c r="A5938" s="12">
        <f t="shared" si="406"/>
        <v>42094</v>
      </c>
      <c r="B5938" s="8">
        <v>42065</v>
      </c>
      <c r="C5938" s="3">
        <v>14.996</v>
      </c>
      <c r="D5938" s="143"/>
      <c r="F5938" s="11">
        <f t="shared" si="401"/>
        <v>42094</v>
      </c>
      <c r="G5938" s="7">
        <v>42065</v>
      </c>
      <c r="H5938" s="16">
        <v>52332.18</v>
      </c>
      <c r="I5938" s="17">
        <f t="shared" si="404"/>
        <v>5.5976716178908134E-3</v>
      </c>
      <c r="J5938" s="18">
        <f t="shared" si="405"/>
        <v>0.13529517881987635</v>
      </c>
      <c r="K5938" s="139"/>
    </row>
    <row r="5939" spans="1:11">
      <c r="A5939" s="12">
        <f t="shared" si="406"/>
        <v>42094</v>
      </c>
      <c r="B5939" s="8">
        <v>42066</v>
      </c>
      <c r="C5939" s="3">
        <v>15.832000000000001</v>
      </c>
      <c r="D5939" s="143"/>
      <c r="F5939" s="11">
        <f t="shared" si="401"/>
        <v>42094</v>
      </c>
      <c r="G5939" s="7">
        <v>42066</v>
      </c>
      <c r="H5939" s="16">
        <v>52131.59</v>
      </c>
      <c r="I5939" s="17">
        <f t="shared" si="404"/>
        <v>-3.8403792345159116E-3</v>
      </c>
      <c r="J5939" s="18">
        <f t="shared" si="405"/>
        <v>0.13549910151653016</v>
      </c>
      <c r="K5939" s="139"/>
    </row>
    <row r="5940" spans="1:11">
      <c r="A5940" s="12">
        <f t="shared" si="406"/>
        <v>42094</v>
      </c>
      <c r="B5940" s="8">
        <v>42067</v>
      </c>
      <c r="C5940" s="3">
        <v>15.94</v>
      </c>
      <c r="D5940" s="143"/>
      <c r="F5940" s="11">
        <f t="shared" si="401"/>
        <v>42094</v>
      </c>
      <c r="G5940" s="7">
        <v>42067</v>
      </c>
      <c r="H5940" s="16">
        <v>51893.93</v>
      </c>
      <c r="I5940" s="17">
        <f t="shared" si="404"/>
        <v>-4.5692713382910043E-3</v>
      </c>
      <c r="J5940" s="18">
        <f t="shared" si="405"/>
        <v>0.13579495548773393</v>
      </c>
      <c r="K5940" s="139"/>
    </row>
    <row r="5941" spans="1:11">
      <c r="A5941" s="12">
        <f t="shared" si="406"/>
        <v>42094</v>
      </c>
      <c r="B5941" s="8">
        <v>42068</v>
      </c>
      <c r="C5941" s="3">
        <v>14.441000000000001</v>
      </c>
      <c r="D5941" s="143"/>
      <c r="F5941" s="11">
        <f t="shared" si="401"/>
        <v>42094</v>
      </c>
      <c r="G5941" s="7">
        <v>42068</v>
      </c>
      <c r="H5941" s="16">
        <v>51925.39</v>
      </c>
      <c r="I5941" s="17">
        <f t="shared" si="404"/>
        <v>6.0605291891594186E-4</v>
      </c>
      <c r="J5941" s="18">
        <f t="shared" si="405"/>
        <v>0.13561718177406712</v>
      </c>
      <c r="K5941" s="139"/>
    </row>
    <row r="5942" spans="1:11">
      <c r="A5942" s="12">
        <f t="shared" si="406"/>
        <v>42094</v>
      </c>
      <c r="B5942" s="8">
        <v>42069</v>
      </c>
      <c r="C5942" s="3">
        <v>15.645</v>
      </c>
      <c r="D5942" s="143"/>
      <c r="F5942" s="11">
        <f t="shared" si="401"/>
        <v>42094</v>
      </c>
      <c r="G5942" s="7">
        <v>42069</v>
      </c>
      <c r="H5942" s="16">
        <v>51888.15</v>
      </c>
      <c r="I5942" s="17">
        <f t="shared" si="404"/>
        <v>-7.1744016430512958E-4</v>
      </c>
      <c r="J5942" s="18">
        <f t="shared" si="405"/>
        <v>0.13493967735319146</v>
      </c>
      <c r="K5942" s="139"/>
    </row>
    <row r="5943" spans="1:11">
      <c r="A5943" s="12">
        <f t="shared" si="406"/>
        <v>42094</v>
      </c>
      <c r="B5943" s="8">
        <v>42072</v>
      </c>
      <c r="C5943" s="3">
        <v>17.061999999999998</v>
      </c>
      <c r="D5943" s="143"/>
      <c r="F5943" s="11">
        <f t="shared" si="401"/>
        <v>42094</v>
      </c>
      <c r="G5943" s="7">
        <v>42072</v>
      </c>
      <c r="H5943" s="16">
        <v>51207.35</v>
      </c>
      <c r="I5943" s="17">
        <f t="shared" si="404"/>
        <v>-1.3207363972622892E-2</v>
      </c>
      <c r="J5943" s="18">
        <f t="shared" si="405"/>
        <v>0.13680517003597861</v>
      </c>
      <c r="K5943" s="139"/>
    </row>
    <row r="5944" spans="1:11">
      <c r="A5944" s="12">
        <f t="shared" si="406"/>
        <v>42094</v>
      </c>
      <c r="B5944" s="8">
        <v>42073</v>
      </c>
      <c r="C5944" s="3">
        <v>16.893000000000001</v>
      </c>
      <c r="D5944" s="143"/>
      <c r="F5944" s="11">
        <f t="shared" si="401"/>
        <v>42094</v>
      </c>
      <c r="G5944" s="7">
        <v>42073</v>
      </c>
      <c r="H5944" s="16">
        <v>51237.41</v>
      </c>
      <c r="I5944" s="17">
        <f t="shared" si="404"/>
        <v>5.8685287295739649E-4</v>
      </c>
      <c r="J5944" s="18">
        <f t="shared" si="405"/>
        <v>0.13677988452314535</v>
      </c>
      <c r="K5944" s="139"/>
    </row>
    <row r="5945" spans="1:11">
      <c r="A5945" s="12">
        <f t="shared" si="406"/>
        <v>42094</v>
      </c>
      <c r="B5945" s="8">
        <v>42074</v>
      </c>
      <c r="C5945" s="3">
        <v>16.994</v>
      </c>
      <c r="D5945" s="143"/>
      <c r="F5945" s="11">
        <f t="shared" si="401"/>
        <v>42094</v>
      </c>
      <c r="G5945" s="7">
        <v>42074</v>
      </c>
      <c r="H5945" s="16">
        <v>51070.42</v>
      </c>
      <c r="I5945" s="17">
        <f t="shared" si="404"/>
        <v>-3.2644646709298971E-3</v>
      </c>
      <c r="J5945" s="18">
        <f t="shared" si="405"/>
        <v>0.13693592279575492</v>
      </c>
      <c r="K5945" s="139"/>
    </row>
    <row r="5946" spans="1:11">
      <c r="A5946" s="12">
        <f t="shared" si="406"/>
        <v>42094</v>
      </c>
      <c r="B5946" s="8">
        <v>42075</v>
      </c>
      <c r="C5946" s="3">
        <v>15.994999999999999</v>
      </c>
      <c r="D5946" s="143"/>
      <c r="F5946" s="11">
        <f t="shared" si="401"/>
        <v>42094</v>
      </c>
      <c r="G5946" s="7">
        <v>42075</v>
      </c>
      <c r="H5946" s="16">
        <v>51570.92</v>
      </c>
      <c r="I5946" s="17">
        <f t="shared" si="404"/>
        <v>9.7524831010963788E-3</v>
      </c>
      <c r="J5946" s="18">
        <f t="shared" si="405"/>
        <v>0.13766283245593086</v>
      </c>
      <c r="K5946" s="139"/>
    </row>
    <row r="5947" spans="1:11">
      <c r="A5947" s="12">
        <f t="shared" si="406"/>
        <v>42094</v>
      </c>
      <c r="B5947" s="8">
        <v>42076</v>
      </c>
      <c r="C5947" s="3">
        <v>16.811</v>
      </c>
      <c r="D5947" s="143"/>
      <c r="F5947" s="11">
        <f t="shared" si="401"/>
        <v>42094</v>
      </c>
      <c r="G5947" s="7">
        <v>42076</v>
      </c>
      <c r="H5947" s="16">
        <v>51259.86</v>
      </c>
      <c r="I5947" s="17">
        <f t="shared" si="404"/>
        <v>-6.0499579753073764E-3</v>
      </c>
      <c r="J5947" s="18">
        <f t="shared" si="405"/>
        <v>0.13699564555224147</v>
      </c>
      <c r="K5947" s="139"/>
    </row>
    <row r="5948" spans="1:11">
      <c r="A5948" s="12">
        <f t="shared" si="406"/>
        <v>42094</v>
      </c>
      <c r="B5948" s="8">
        <v>42079</v>
      </c>
      <c r="C5948" s="3">
        <v>16.652000000000001</v>
      </c>
      <c r="D5948" s="143"/>
      <c r="F5948" s="11">
        <f t="shared" si="401"/>
        <v>42094</v>
      </c>
      <c r="G5948" s="7">
        <v>42079</v>
      </c>
      <c r="H5948" s="16">
        <v>51129</v>
      </c>
      <c r="I5948" s="17">
        <f t="shared" si="404"/>
        <v>-2.5561388465811519E-3</v>
      </c>
      <c r="J5948" s="18">
        <f t="shared" si="405"/>
        <v>0.13700553166930091</v>
      </c>
      <c r="K5948" s="139"/>
    </row>
    <row r="5949" spans="1:11">
      <c r="A5949" s="12">
        <f t="shared" si="406"/>
        <v>42094</v>
      </c>
      <c r="B5949" s="8">
        <v>42080</v>
      </c>
      <c r="C5949" s="3">
        <v>15.682</v>
      </c>
      <c r="D5949" s="143"/>
      <c r="F5949" s="11">
        <f t="shared" si="401"/>
        <v>42094</v>
      </c>
      <c r="G5949" s="7">
        <v>42080</v>
      </c>
      <c r="H5949" s="16">
        <v>51524.11</v>
      </c>
      <c r="I5949" s="17">
        <f t="shared" si="404"/>
        <v>7.6980025477657926E-3</v>
      </c>
      <c r="J5949" s="18">
        <f t="shared" si="405"/>
        <v>0.13746056015281707</v>
      </c>
      <c r="K5949" s="139"/>
    </row>
    <row r="5950" spans="1:11">
      <c r="A5950" s="12">
        <f t="shared" si="406"/>
        <v>42094</v>
      </c>
      <c r="B5950" s="8">
        <v>42081</v>
      </c>
      <c r="C5950" s="3">
        <v>15.16</v>
      </c>
      <c r="D5950" s="143"/>
      <c r="F5950" s="11">
        <f t="shared" si="401"/>
        <v>42094</v>
      </c>
      <c r="G5950" s="7">
        <v>42081</v>
      </c>
      <c r="H5950" s="16">
        <v>51558.54</v>
      </c>
      <c r="I5950" s="17">
        <f t="shared" si="404"/>
        <v>6.6800768665389171E-4</v>
      </c>
      <c r="J5950" s="18">
        <f t="shared" si="405"/>
        <v>0.13635259372559336</v>
      </c>
      <c r="K5950" s="139"/>
    </row>
    <row r="5951" spans="1:11">
      <c r="A5951" s="12">
        <f t="shared" si="406"/>
        <v>42094</v>
      </c>
      <c r="B5951" s="8">
        <v>42082</v>
      </c>
      <c r="C5951" s="3">
        <v>14.243</v>
      </c>
      <c r="D5951" s="143"/>
      <c r="F5951" s="11">
        <f t="shared" si="401"/>
        <v>42094</v>
      </c>
      <c r="G5951" s="7">
        <v>42082</v>
      </c>
      <c r="H5951" s="16">
        <v>52515.7</v>
      </c>
      <c r="I5951" s="17">
        <f t="shared" si="404"/>
        <v>1.8394311365170272E-2</v>
      </c>
      <c r="J5951" s="18">
        <f t="shared" si="405"/>
        <v>0.13921760236750783</v>
      </c>
      <c r="K5951" s="139"/>
    </row>
    <row r="5952" spans="1:11">
      <c r="A5952" s="12">
        <f t="shared" si="406"/>
        <v>42094</v>
      </c>
      <c r="B5952" s="8">
        <v>42083</v>
      </c>
      <c r="C5952" s="3">
        <v>14.403</v>
      </c>
      <c r="D5952" s="143"/>
      <c r="F5952" s="11">
        <f t="shared" si="401"/>
        <v>42094</v>
      </c>
      <c r="G5952" s="7">
        <v>42083</v>
      </c>
      <c r="H5952" s="16">
        <v>52733.27</v>
      </c>
      <c r="I5952" s="17">
        <f t="shared" si="404"/>
        <v>4.1343931425456585E-3</v>
      </c>
      <c r="J5952" s="18">
        <f t="shared" si="405"/>
        <v>0.13929741080484365</v>
      </c>
      <c r="K5952" s="139"/>
    </row>
    <row r="5953" spans="1:11">
      <c r="A5953" s="12">
        <f t="shared" si="406"/>
        <v>42094</v>
      </c>
      <c r="B5953" s="8">
        <v>42086</v>
      </c>
      <c r="C5953" s="3">
        <v>13.875999999999999</v>
      </c>
      <c r="D5953" s="143"/>
      <c r="F5953" s="11">
        <f t="shared" si="401"/>
        <v>42094</v>
      </c>
      <c r="G5953" s="7">
        <v>42086</v>
      </c>
      <c r="H5953" s="16">
        <v>52566.879999999997</v>
      </c>
      <c r="I5953" s="17">
        <f t="shared" si="404"/>
        <v>-3.160302022078986E-3</v>
      </c>
      <c r="J5953" s="18">
        <f t="shared" si="405"/>
        <v>0.13868114743872975</v>
      </c>
      <c r="K5953" s="139"/>
    </row>
    <row r="5954" spans="1:11">
      <c r="A5954" s="12">
        <f t="shared" si="406"/>
        <v>42094</v>
      </c>
      <c r="B5954" s="8">
        <v>42087</v>
      </c>
      <c r="C5954" s="3">
        <v>13.548999999999999</v>
      </c>
      <c r="D5954" s="143"/>
      <c r="F5954" s="11">
        <f t="shared" si="401"/>
        <v>42094</v>
      </c>
      <c r="G5954" s="7">
        <v>42087</v>
      </c>
      <c r="H5954" s="16">
        <v>52679.06</v>
      </c>
      <c r="I5954" s="17">
        <f t="shared" si="404"/>
        <v>2.1317695007133132E-3</v>
      </c>
      <c r="J5954" s="18">
        <f t="shared" si="405"/>
        <v>0.13855050285198853</v>
      </c>
      <c r="K5954" s="139"/>
    </row>
    <row r="5955" spans="1:11">
      <c r="A5955" s="12">
        <f t="shared" si="406"/>
        <v>42094</v>
      </c>
      <c r="B5955" s="8">
        <v>42088</v>
      </c>
      <c r="C5955" s="3">
        <v>14.728</v>
      </c>
      <c r="D5955" s="143"/>
      <c r="F5955" s="11">
        <f t="shared" ref="F5955:F6018" si="407">EOMONTH(G5955,0)</f>
        <v>42094</v>
      </c>
      <c r="G5955" s="7">
        <v>42088</v>
      </c>
      <c r="H5955" s="16">
        <v>52725.68</v>
      </c>
      <c r="I5955" s="17">
        <f t="shared" si="404"/>
        <v>8.845902573265291E-4</v>
      </c>
      <c r="J5955" s="18">
        <f t="shared" si="405"/>
        <v>0.1380561953128292</v>
      </c>
      <c r="K5955" s="139"/>
    </row>
    <row r="5956" spans="1:11">
      <c r="A5956" s="12">
        <f t="shared" si="406"/>
        <v>42094</v>
      </c>
      <c r="B5956" s="8">
        <v>42089</v>
      </c>
      <c r="C5956" s="3">
        <v>15.135</v>
      </c>
      <c r="D5956" s="143"/>
      <c r="F5956" s="11">
        <f t="shared" si="407"/>
        <v>42094</v>
      </c>
      <c r="G5956" s="7">
        <v>42089</v>
      </c>
      <c r="H5956" s="16">
        <v>51894.19</v>
      </c>
      <c r="I5956" s="17">
        <f t="shared" si="404"/>
        <v>-1.5895785533985338E-2</v>
      </c>
      <c r="J5956" s="18">
        <f t="shared" si="405"/>
        <v>0.13982668565731757</v>
      </c>
      <c r="K5956" s="139"/>
    </row>
    <row r="5957" spans="1:11">
      <c r="A5957" s="12">
        <f t="shared" si="406"/>
        <v>42094</v>
      </c>
      <c r="B5957" s="8">
        <v>42090</v>
      </c>
      <c r="C5957" s="3">
        <v>14.73</v>
      </c>
      <c r="D5957" s="143"/>
      <c r="F5957" s="11">
        <f t="shared" si="407"/>
        <v>42094</v>
      </c>
      <c r="G5957" s="7">
        <v>42090</v>
      </c>
      <c r="H5957" s="16">
        <v>52258.65</v>
      </c>
      <c r="I5957" s="17">
        <f t="shared" ref="I5957:I6020" si="408">IF(AND(ISNUMBER(H5956),ISNUMBER(H5957)),LN(H5957/H5956)," ")</f>
        <v>6.9985895269062074E-3</v>
      </c>
      <c r="J5957" s="18">
        <f t="shared" ref="J5957:J6020" si="409">IF(ISNUMBER(I5957),STDEV(I5868:I5957)*SQRT(252),"")</f>
        <v>0.14002279881446547</v>
      </c>
      <c r="K5957" s="139"/>
    </row>
    <row r="5958" spans="1:11">
      <c r="A5958" s="12">
        <f t="shared" si="406"/>
        <v>42094</v>
      </c>
      <c r="B5958" s="8">
        <v>42093</v>
      </c>
      <c r="C5958" s="3">
        <v>15.965999999999999</v>
      </c>
      <c r="D5958" s="143"/>
      <c r="F5958" s="11">
        <f t="shared" si="407"/>
        <v>42094</v>
      </c>
      <c r="G5958" s="7">
        <v>42093</v>
      </c>
      <c r="H5958" s="16">
        <v>51606.41</v>
      </c>
      <c r="I5958" s="17">
        <f t="shared" si="408"/>
        <v>-1.255953780376988E-2</v>
      </c>
      <c r="J5958" s="18">
        <f t="shared" si="409"/>
        <v>0.1410421305429822</v>
      </c>
      <c r="K5958" s="139"/>
    </row>
    <row r="5959" spans="1:11">
      <c r="A5959" s="12">
        <f t="shared" si="406"/>
        <v>42094</v>
      </c>
      <c r="B5959" s="8">
        <v>42094</v>
      </c>
      <c r="C5959" s="3">
        <v>15.272</v>
      </c>
      <c r="D5959" s="143"/>
      <c r="F5959" s="11">
        <f t="shared" si="407"/>
        <v>42094</v>
      </c>
      <c r="G5959" s="7">
        <v>42094</v>
      </c>
      <c r="H5959" s="16">
        <v>52011.7</v>
      </c>
      <c r="I5959" s="17">
        <f t="shared" si="408"/>
        <v>7.822803694267055E-3</v>
      </c>
      <c r="J5959" s="18">
        <f t="shared" si="409"/>
        <v>0.14109044509055541</v>
      </c>
      <c r="K5959" s="139"/>
    </row>
    <row r="5960" spans="1:11">
      <c r="A5960" s="12">
        <f t="shared" si="406"/>
        <v>42124</v>
      </c>
      <c r="B5960" s="8">
        <v>42095</v>
      </c>
      <c r="C5960" s="3">
        <v>16.826999999999998</v>
      </c>
      <c r="D5960" s="143"/>
      <c r="F5960" s="11">
        <f t="shared" si="407"/>
        <v>42124</v>
      </c>
      <c r="G5960" s="7">
        <v>42095</v>
      </c>
      <c r="H5960" s="16">
        <v>51738.23</v>
      </c>
      <c r="I5960" s="17">
        <f t="shared" si="408"/>
        <v>-5.2717266090828814E-3</v>
      </c>
      <c r="J5960" s="18">
        <f t="shared" si="409"/>
        <v>0.14044024735037433</v>
      </c>
      <c r="K5960" s="139"/>
    </row>
    <row r="5961" spans="1:11">
      <c r="A5961" s="12">
        <f t="shared" si="406"/>
        <v>42124</v>
      </c>
      <c r="B5961" s="8">
        <v>42096</v>
      </c>
      <c r="C5961" s="3">
        <v>16.36</v>
      </c>
      <c r="D5961" s="143"/>
      <c r="F5961" s="11">
        <f t="shared" si="407"/>
        <v>42124</v>
      </c>
      <c r="G5961" s="7">
        <v>42096</v>
      </c>
      <c r="H5961" s="16">
        <v>52073.17</v>
      </c>
      <c r="I5961" s="17">
        <f t="shared" si="408"/>
        <v>6.4528782432539912E-3</v>
      </c>
      <c r="J5961" s="18">
        <f t="shared" si="409"/>
        <v>0.14072588667921523</v>
      </c>
      <c r="K5961" s="139"/>
    </row>
    <row r="5962" spans="1:11">
      <c r="A5962" s="12">
        <f t="shared" si="406"/>
        <v>42124</v>
      </c>
      <c r="B5962" s="8">
        <v>42097</v>
      </c>
      <c r="C5962" s="3">
        <v>16.36</v>
      </c>
      <c r="D5962" s="143"/>
      <c r="F5962" s="11">
        <f t="shared" si="407"/>
        <v>42124</v>
      </c>
      <c r="G5962" s="7">
        <v>42097</v>
      </c>
      <c r="H5962" s="16">
        <v>52075.17</v>
      </c>
      <c r="I5962" s="17">
        <f t="shared" si="408"/>
        <v>3.8406757135927601E-5</v>
      </c>
      <c r="J5962" s="18">
        <f t="shared" si="409"/>
        <v>0.13760859928216732</v>
      </c>
      <c r="K5962" s="139"/>
    </row>
    <row r="5963" spans="1:11">
      <c r="A5963" s="12">
        <f t="shared" si="406"/>
        <v>42124</v>
      </c>
      <c r="B5963" s="8">
        <v>42100</v>
      </c>
      <c r="C5963" s="3">
        <v>15.36</v>
      </c>
      <c r="D5963" s="143"/>
      <c r="F5963" s="11">
        <f t="shared" si="407"/>
        <v>42124</v>
      </c>
      <c r="G5963" s="7">
        <v>42100</v>
      </c>
      <c r="H5963" s="16">
        <v>52075.17</v>
      </c>
      <c r="I5963" s="17">
        <f t="shared" si="408"/>
        <v>0</v>
      </c>
      <c r="J5963" s="18">
        <f t="shared" si="409"/>
        <v>0.13286588466091043</v>
      </c>
      <c r="K5963" s="139"/>
    </row>
    <row r="5964" spans="1:11">
      <c r="A5964" s="12">
        <f t="shared" si="406"/>
        <v>42124</v>
      </c>
      <c r="B5964" s="8">
        <v>42101</v>
      </c>
      <c r="C5964" s="3">
        <v>15.44</v>
      </c>
      <c r="D5964" s="143"/>
      <c r="F5964" s="11">
        <f t="shared" si="407"/>
        <v>42124</v>
      </c>
      <c r="G5964" s="7">
        <v>42101</v>
      </c>
      <c r="H5964" s="16">
        <v>52315.39</v>
      </c>
      <c r="I5964" s="17">
        <f t="shared" si="408"/>
        <v>4.6023399820604698E-3</v>
      </c>
      <c r="J5964" s="18">
        <f t="shared" si="409"/>
        <v>0.13126176888632865</v>
      </c>
      <c r="K5964" s="139"/>
    </row>
    <row r="5965" spans="1:11">
      <c r="A5965" s="12">
        <f t="shared" si="406"/>
        <v>42124</v>
      </c>
      <c r="B5965" s="8">
        <v>42102</v>
      </c>
      <c r="C5965" s="3">
        <v>15.986000000000001</v>
      </c>
      <c r="D5965" s="143"/>
      <c r="F5965" s="11">
        <f t="shared" si="407"/>
        <v>42124</v>
      </c>
      <c r="G5965" s="7">
        <v>42102</v>
      </c>
      <c r="H5965" s="16">
        <v>52625.42</v>
      </c>
      <c r="I5965" s="17">
        <f t="shared" si="408"/>
        <v>5.9086813222309371E-3</v>
      </c>
      <c r="J5965" s="18">
        <f t="shared" si="409"/>
        <v>0.13106013042860351</v>
      </c>
      <c r="K5965" s="139"/>
    </row>
    <row r="5966" spans="1:11">
      <c r="A5966" s="12">
        <f t="shared" si="406"/>
        <v>42124</v>
      </c>
      <c r="B5966" s="8">
        <v>42103</v>
      </c>
      <c r="C5966" s="3">
        <v>15.206</v>
      </c>
      <c r="D5966" s="143"/>
      <c r="F5966" s="11">
        <f t="shared" si="407"/>
        <v>42124</v>
      </c>
      <c r="G5966" s="7">
        <v>42103</v>
      </c>
      <c r="H5966" s="16">
        <v>52372.69</v>
      </c>
      <c r="I5966" s="17">
        <f t="shared" si="408"/>
        <v>-4.814000710608112E-3</v>
      </c>
      <c r="J5966" s="18">
        <f t="shared" si="409"/>
        <v>0.13087012147897739</v>
      </c>
      <c r="K5966" s="139"/>
    </row>
    <row r="5967" spans="1:11">
      <c r="A5967" s="12">
        <f t="shared" si="406"/>
        <v>42124</v>
      </c>
      <c r="B5967" s="8">
        <v>42104</v>
      </c>
      <c r="C5967" s="3">
        <v>13.614000000000001</v>
      </c>
      <c r="D5967" s="143"/>
      <c r="F5967" s="11">
        <f t="shared" si="407"/>
        <v>42124</v>
      </c>
      <c r="G5967" s="7">
        <v>42104</v>
      </c>
      <c r="H5967" s="16">
        <v>52693.38</v>
      </c>
      <c r="I5967" s="17">
        <f t="shared" si="408"/>
        <v>6.1045587008722061E-3</v>
      </c>
      <c r="J5967" s="18">
        <f t="shared" si="409"/>
        <v>0.13048317140886057</v>
      </c>
      <c r="K5967" s="139"/>
    </row>
    <row r="5968" spans="1:11">
      <c r="A5968" s="12">
        <f t="shared" si="406"/>
        <v>42124</v>
      </c>
      <c r="B5968" s="8">
        <v>42107</v>
      </c>
      <c r="C5968" s="3">
        <v>14.41</v>
      </c>
      <c r="D5968" s="143"/>
      <c r="F5968" s="11">
        <f t="shared" si="407"/>
        <v>42124</v>
      </c>
      <c r="G5968" s="7">
        <v>42107</v>
      </c>
      <c r="H5968" s="16">
        <v>52619.91</v>
      </c>
      <c r="I5968" s="17">
        <f t="shared" si="408"/>
        <v>-1.3952657241848795E-3</v>
      </c>
      <c r="J5968" s="18">
        <f t="shared" si="409"/>
        <v>0.13021864926733973</v>
      </c>
      <c r="K5968" s="139"/>
    </row>
    <row r="5969" spans="1:11">
      <c r="A5969" s="12">
        <f t="shared" si="406"/>
        <v>42124</v>
      </c>
      <c r="B5969" s="8">
        <v>42108</v>
      </c>
      <c r="C5969" s="3">
        <v>14.708</v>
      </c>
      <c r="D5969" s="143"/>
      <c r="F5969" s="11">
        <f t="shared" si="407"/>
        <v>42124</v>
      </c>
      <c r="G5969" s="7">
        <v>42108</v>
      </c>
      <c r="H5969" s="16">
        <v>52499.8</v>
      </c>
      <c r="I5969" s="17">
        <f t="shared" si="408"/>
        <v>-2.2852051678889044E-3</v>
      </c>
      <c r="J5969" s="18">
        <f t="shared" si="409"/>
        <v>0.12667681758336333</v>
      </c>
      <c r="K5969" s="139"/>
    </row>
    <row r="5970" spans="1:11">
      <c r="A5970" s="12">
        <f t="shared" si="406"/>
        <v>42124</v>
      </c>
      <c r="B5970" s="8">
        <v>42109</v>
      </c>
      <c r="C5970" s="3">
        <v>14.493</v>
      </c>
      <c r="D5970" s="143"/>
      <c r="F5970" s="11">
        <f t="shared" si="407"/>
        <v>42124</v>
      </c>
      <c r="G5970" s="7">
        <v>42109</v>
      </c>
      <c r="H5970" s="16">
        <v>52162.14</v>
      </c>
      <c r="I5970" s="17">
        <f t="shared" si="408"/>
        <v>-6.4524156823620822E-3</v>
      </c>
      <c r="J5970" s="18">
        <f t="shared" si="409"/>
        <v>0.12697815707580812</v>
      </c>
      <c r="K5970" s="139"/>
    </row>
    <row r="5971" spans="1:11">
      <c r="A5971" s="12">
        <f t="shared" si="406"/>
        <v>42124</v>
      </c>
      <c r="B5971" s="8">
        <v>42110</v>
      </c>
      <c r="C5971" s="3">
        <v>15.525</v>
      </c>
      <c r="D5971" s="143"/>
      <c r="F5971" s="11">
        <f t="shared" si="407"/>
        <v>42124</v>
      </c>
      <c r="G5971" s="7">
        <v>42110</v>
      </c>
      <c r="H5971" s="16">
        <v>52514.55</v>
      </c>
      <c r="I5971" s="17">
        <f t="shared" si="408"/>
        <v>6.7333296735832045E-3</v>
      </c>
      <c r="J5971" s="18">
        <f t="shared" si="409"/>
        <v>0.12675332797116537</v>
      </c>
      <c r="K5971" s="139"/>
    </row>
    <row r="5972" spans="1:11">
      <c r="A5972" s="12">
        <f t="shared" si="406"/>
        <v>42124</v>
      </c>
      <c r="B5972" s="8">
        <v>42111</v>
      </c>
      <c r="C5972" s="3">
        <v>15.801</v>
      </c>
      <c r="D5972" s="143"/>
      <c r="F5972" s="11">
        <f t="shared" si="407"/>
        <v>42124</v>
      </c>
      <c r="G5972" s="7">
        <v>42111</v>
      </c>
      <c r="H5972" s="16">
        <v>51901.02</v>
      </c>
      <c r="I5972" s="17">
        <f t="shared" si="408"/>
        <v>-1.1751830899821026E-2</v>
      </c>
      <c r="J5972" s="18">
        <f t="shared" si="409"/>
        <v>0.12855600780107501</v>
      </c>
      <c r="K5972" s="139"/>
    </row>
    <row r="5973" spans="1:11">
      <c r="A5973" s="12">
        <f t="shared" si="406"/>
        <v>42124</v>
      </c>
      <c r="B5973" s="8">
        <v>42114</v>
      </c>
      <c r="C5973" s="3">
        <v>18.172000000000001</v>
      </c>
      <c r="D5973" s="143"/>
      <c r="F5973" s="11">
        <f t="shared" si="407"/>
        <v>42124</v>
      </c>
      <c r="G5973" s="7">
        <v>42114</v>
      </c>
      <c r="H5973" s="16">
        <v>51503.9</v>
      </c>
      <c r="I5973" s="17">
        <f t="shared" si="408"/>
        <v>-7.6809102001141865E-3</v>
      </c>
      <c r="J5973" s="18">
        <f t="shared" si="409"/>
        <v>0.12878975731597453</v>
      </c>
      <c r="K5973" s="139"/>
    </row>
    <row r="5974" spans="1:11">
      <c r="A5974" s="12">
        <f t="shared" si="406"/>
        <v>42124</v>
      </c>
      <c r="B5974" s="8">
        <v>42115</v>
      </c>
      <c r="C5974" s="3">
        <v>17.362000000000002</v>
      </c>
      <c r="D5974" s="143"/>
      <c r="F5974" s="11">
        <f t="shared" si="407"/>
        <v>42124</v>
      </c>
      <c r="G5974" s="7">
        <v>42115</v>
      </c>
      <c r="H5974" s="16">
        <v>51850.22</v>
      </c>
      <c r="I5974" s="17">
        <f t="shared" si="408"/>
        <v>6.7016447174153698E-3</v>
      </c>
      <c r="J5974" s="18">
        <f t="shared" si="409"/>
        <v>0.12836804508270536</v>
      </c>
      <c r="K5974" s="139"/>
    </row>
    <row r="5975" spans="1:11">
      <c r="A5975" s="12">
        <f t="shared" si="406"/>
        <v>42124</v>
      </c>
      <c r="B5975" s="8">
        <v>42116</v>
      </c>
      <c r="C5975" s="3">
        <v>17.503</v>
      </c>
      <c r="D5975" s="143"/>
      <c r="F5975" s="11">
        <f t="shared" si="407"/>
        <v>42124</v>
      </c>
      <c r="G5975" s="7">
        <v>42116</v>
      </c>
      <c r="H5975" s="16">
        <v>51543.53</v>
      </c>
      <c r="I5975" s="17">
        <f t="shared" si="408"/>
        <v>-5.9324843035402936E-3</v>
      </c>
      <c r="J5975" s="18">
        <f t="shared" si="409"/>
        <v>0.12898813840672538</v>
      </c>
      <c r="K5975" s="139"/>
    </row>
    <row r="5976" spans="1:11">
      <c r="A5976" s="12">
        <f t="shared" si="406"/>
        <v>42124</v>
      </c>
      <c r="B5976" s="8">
        <v>42117</v>
      </c>
      <c r="C5976" s="3">
        <v>16.466000000000001</v>
      </c>
      <c r="D5976" s="143"/>
      <c r="F5976" s="11">
        <f t="shared" si="407"/>
        <v>42124</v>
      </c>
      <c r="G5976" s="7">
        <v>42117</v>
      </c>
      <c r="H5976" s="16">
        <v>51609.47</v>
      </c>
      <c r="I5976" s="17">
        <f t="shared" si="408"/>
        <v>1.2784894085827601E-3</v>
      </c>
      <c r="J5976" s="18">
        <f t="shared" si="409"/>
        <v>0.12829084495721732</v>
      </c>
      <c r="K5976" s="139"/>
    </row>
    <row r="5977" spans="1:11">
      <c r="A5977" s="12">
        <f t="shared" si="406"/>
        <v>42124</v>
      </c>
      <c r="B5977" s="8">
        <v>42118</v>
      </c>
      <c r="C5977" s="3">
        <v>16.600000000000001</v>
      </c>
      <c r="D5977" s="143"/>
      <c r="F5977" s="11">
        <f t="shared" si="407"/>
        <v>42124</v>
      </c>
      <c r="G5977" s="7">
        <v>42118</v>
      </c>
      <c r="H5977" s="16">
        <v>52390.02</v>
      </c>
      <c r="I5977" s="17">
        <f t="shared" si="408"/>
        <v>1.5010932392041902E-2</v>
      </c>
      <c r="J5977" s="18">
        <f t="shared" si="409"/>
        <v>0.1245233831601741</v>
      </c>
      <c r="K5977" s="139"/>
    </row>
    <row r="5978" spans="1:11">
      <c r="A5978" s="12">
        <f t="shared" si="406"/>
        <v>42124</v>
      </c>
      <c r="B5978" s="8">
        <v>42121</v>
      </c>
      <c r="C5978" s="3">
        <v>16.405999999999999</v>
      </c>
      <c r="D5978" s="143"/>
      <c r="F5978" s="11">
        <f t="shared" si="407"/>
        <v>42124</v>
      </c>
      <c r="G5978" s="7">
        <v>42121</v>
      </c>
      <c r="H5978" s="16">
        <v>52827.21</v>
      </c>
      <c r="I5978" s="17">
        <f t="shared" si="408"/>
        <v>8.3102837064853215E-3</v>
      </c>
      <c r="J5978" s="18">
        <f t="shared" si="409"/>
        <v>0.12134979101979085</v>
      </c>
      <c r="K5978" s="139"/>
    </row>
    <row r="5979" spans="1:11">
      <c r="A5979" s="12">
        <f t="shared" si="406"/>
        <v>42124</v>
      </c>
      <c r="B5979" s="8">
        <v>42122</v>
      </c>
      <c r="C5979" s="3">
        <v>15.554</v>
      </c>
      <c r="D5979" s="143"/>
      <c r="F5979" s="11">
        <f t="shared" si="407"/>
        <v>42124</v>
      </c>
      <c r="G5979" s="7">
        <v>42122</v>
      </c>
      <c r="H5979" s="16">
        <v>52525.68</v>
      </c>
      <c r="I5979" s="17">
        <f t="shared" si="408"/>
        <v>-5.724206015433375E-3</v>
      </c>
      <c r="J5979" s="18">
        <f t="shared" si="409"/>
        <v>0.12009642053596664</v>
      </c>
      <c r="K5979" s="139"/>
    </row>
    <row r="5980" spans="1:11">
      <c r="A5980" s="12">
        <f t="shared" si="406"/>
        <v>42124</v>
      </c>
      <c r="B5980" s="8">
        <v>42123</v>
      </c>
      <c r="C5980" s="3">
        <v>18.158999999999999</v>
      </c>
      <c r="D5980" s="143"/>
      <c r="F5980" s="11">
        <f t="shared" si="407"/>
        <v>42124</v>
      </c>
      <c r="G5980" s="7">
        <v>42123</v>
      </c>
      <c r="H5980" s="16">
        <v>51550.83</v>
      </c>
      <c r="I5980" s="17">
        <f t="shared" si="408"/>
        <v>-1.8733881657060018E-2</v>
      </c>
      <c r="J5980" s="18">
        <f t="shared" si="409"/>
        <v>0.1246559168122949</v>
      </c>
      <c r="K5980" s="139"/>
    </row>
    <row r="5981" spans="1:11">
      <c r="A5981" s="12">
        <f t="shared" si="406"/>
        <v>42124</v>
      </c>
      <c r="B5981" s="8">
        <v>42124</v>
      </c>
      <c r="C5981" s="3">
        <v>19.084</v>
      </c>
      <c r="D5981" s="143"/>
      <c r="F5981" s="11">
        <f t="shared" si="407"/>
        <v>42124</v>
      </c>
      <c r="G5981" s="7">
        <v>42124</v>
      </c>
      <c r="H5981" s="16">
        <v>51123.73</v>
      </c>
      <c r="I5981" s="17">
        <f t="shared" si="408"/>
        <v>-8.319538227663556E-3</v>
      </c>
      <c r="J5981" s="18">
        <f t="shared" si="409"/>
        <v>0.12562845790187296</v>
      </c>
      <c r="K5981" s="139"/>
    </row>
    <row r="5982" spans="1:11">
      <c r="A5982" s="12">
        <f t="shared" si="406"/>
        <v>42155</v>
      </c>
      <c r="B5982" s="8">
        <v>42125</v>
      </c>
      <c r="C5982" s="3">
        <v>18.978000000000002</v>
      </c>
      <c r="D5982" s="143"/>
      <c r="F5982" s="11">
        <f t="shared" si="407"/>
        <v>42155</v>
      </c>
      <c r="G5982" s="7">
        <v>42125</v>
      </c>
      <c r="H5982" s="16">
        <v>51341.31</v>
      </c>
      <c r="I5982" s="17">
        <f t="shared" si="408"/>
        <v>4.2469183055674027E-3</v>
      </c>
      <c r="J5982" s="18">
        <f t="shared" si="409"/>
        <v>0.12573722619077313</v>
      </c>
      <c r="K5982" s="139"/>
    </row>
    <row r="5983" spans="1:11">
      <c r="A5983" s="12">
        <f t="shared" si="406"/>
        <v>42155</v>
      </c>
      <c r="B5983" s="8">
        <v>42128</v>
      </c>
      <c r="C5983" s="3">
        <v>19.283999999999999</v>
      </c>
      <c r="D5983" s="143"/>
      <c r="F5983" s="11">
        <f t="shared" si="407"/>
        <v>42155</v>
      </c>
      <c r="G5983" s="7">
        <v>42128</v>
      </c>
      <c r="H5983" s="16">
        <v>51455.31</v>
      </c>
      <c r="I5983" s="17">
        <f t="shared" si="408"/>
        <v>2.2179726674733682E-3</v>
      </c>
      <c r="J5983" s="18">
        <f t="shared" si="409"/>
        <v>0.12308451307947234</v>
      </c>
      <c r="K5983" s="139"/>
    </row>
    <row r="5984" spans="1:11">
      <c r="A5984" s="12">
        <f t="shared" si="406"/>
        <v>42155</v>
      </c>
      <c r="B5984" s="8">
        <v>42129</v>
      </c>
      <c r="C5984" s="3">
        <v>17.82</v>
      </c>
      <c r="D5984" s="143"/>
      <c r="F5984" s="11">
        <f t="shared" si="407"/>
        <v>42155</v>
      </c>
      <c r="G5984" s="7">
        <v>42129</v>
      </c>
      <c r="H5984" s="16">
        <v>51447.32</v>
      </c>
      <c r="I5984" s="17">
        <f t="shared" si="408"/>
        <v>-1.552924355005284E-4</v>
      </c>
      <c r="J5984" s="18">
        <f t="shared" si="409"/>
        <v>0.12159414042706884</v>
      </c>
      <c r="K5984" s="139"/>
    </row>
    <row r="5985" spans="1:11">
      <c r="A5985" s="12">
        <f t="shared" si="406"/>
        <v>42155</v>
      </c>
      <c r="B5985" s="8">
        <v>42130</v>
      </c>
      <c r="C5985" s="3">
        <v>20.283999999999999</v>
      </c>
      <c r="D5985" s="143"/>
      <c r="F5985" s="11">
        <f t="shared" si="407"/>
        <v>42155</v>
      </c>
      <c r="G5985" s="7">
        <v>42130</v>
      </c>
      <c r="H5985" s="16">
        <v>50261.14</v>
      </c>
      <c r="I5985" s="17">
        <f t="shared" si="408"/>
        <v>-2.3326157604631883E-2</v>
      </c>
      <c r="J5985" s="18">
        <f t="shared" si="409"/>
        <v>0.12817173781377827</v>
      </c>
      <c r="K5985" s="139"/>
    </row>
    <row r="5986" spans="1:11">
      <c r="A5986" s="12">
        <f t="shared" si="406"/>
        <v>42155</v>
      </c>
      <c r="B5986" s="8">
        <v>42131</v>
      </c>
      <c r="C5986" s="3">
        <v>20.692</v>
      </c>
      <c r="D5986" s="143"/>
      <c r="F5986" s="11">
        <f t="shared" si="407"/>
        <v>42155</v>
      </c>
      <c r="G5986" s="7">
        <v>42131</v>
      </c>
      <c r="H5986" s="16">
        <v>49851.82</v>
      </c>
      <c r="I5986" s="17">
        <f t="shared" si="408"/>
        <v>-8.1772086415584887E-3</v>
      </c>
      <c r="J5986" s="18">
        <f t="shared" si="409"/>
        <v>0.12902870254918769</v>
      </c>
      <c r="K5986" s="139"/>
    </row>
    <row r="5987" spans="1:11">
      <c r="A5987" s="12">
        <f t="shared" si="406"/>
        <v>42155</v>
      </c>
      <c r="B5987" s="8">
        <v>42132</v>
      </c>
      <c r="C5987" s="3">
        <v>20.212</v>
      </c>
      <c r="D5987" s="143"/>
      <c r="F5987" s="11">
        <f t="shared" si="407"/>
        <v>42155</v>
      </c>
      <c r="G5987" s="7">
        <v>42132</v>
      </c>
      <c r="H5987" s="16">
        <v>49837.5</v>
      </c>
      <c r="I5987" s="17">
        <f t="shared" si="408"/>
        <v>-2.8729256250307366E-4</v>
      </c>
      <c r="J5987" s="18">
        <f t="shared" si="409"/>
        <v>0.12886712517761734</v>
      </c>
      <c r="K5987" s="139"/>
    </row>
    <row r="5988" spans="1:11">
      <c r="A5988" s="12">
        <f t="shared" si="406"/>
        <v>42155</v>
      </c>
      <c r="B5988" s="8">
        <v>42135</v>
      </c>
      <c r="C5988" s="3">
        <v>21.462</v>
      </c>
      <c r="D5988" s="143"/>
      <c r="F5988" s="11">
        <f t="shared" si="407"/>
        <v>42155</v>
      </c>
      <c r="G5988" s="7">
        <v>42135</v>
      </c>
      <c r="H5988" s="16">
        <v>49755.07</v>
      </c>
      <c r="I5988" s="17">
        <f t="shared" si="408"/>
        <v>-1.6553447475581161E-3</v>
      </c>
      <c r="J5988" s="18">
        <f t="shared" si="409"/>
        <v>0.12887071269165237</v>
      </c>
      <c r="K5988" s="139"/>
    </row>
    <row r="5989" spans="1:11">
      <c r="A5989" s="12">
        <f t="shared" si="406"/>
        <v>42155</v>
      </c>
      <c r="B5989" s="8">
        <v>42136</v>
      </c>
      <c r="C5989" s="3">
        <v>18.911999999999999</v>
      </c>
      <c r="D5989" s="143"/>
      <c r="F5989" s="11">
        <f t="shared" si="407"/>
        <v>42155</v>
      </c>
      <c r="G5989" s="7">
        <v>42136</v>
      </c>
      <c r="H5989" s="16">
        <v>50193.86</v>
      </c>
      <c r="I5989" s="17">
        <f t="shared" si="408"/>
        <v>8.780340500225468E-3</v>
      </c>
      <c r="J5989" s="18">
        <f t="shared" si="409"/>
        <v>0.12660342774352051</v>
      </c>
      <c r="K5989" s="139"/>
    </row>
    <row r="5990" spans="1:11">
      <c r="A5990" s="12">
        <f t="shared" si="406"/>
        <v>42155</v>
      </c>
      <c r="B5990" s="8">
        <v>42137</v>
      </c>
      <c r="C5990" s="3">
        <v>17.463999999999999</v>
      </c>
      <c r="D5990" s="143"/>
      <c r="F5990" s="11">
        <f t="shared" si="407"/>
        <v>42155</v>
      </c>
      <c r="G5990" s="7">
        <v>42137</v>
      </c>
      <c r="H5990" s="16">
        <v>50651.360000000001</v>
      </c>
      <c r="I5990" s="17">
        <f t="shared" si="408"/>
        <v>9.0733728118801097E-3</v>
      </c>
      <c r="J5990" s="18">
        <f t="shared" si="409"/>
        <v>0.12726041506695882</v>
      </c>
      <c r="K5990" s="139"/>
    </row>
    <row r="5991" spans="1:11">
      <c r="A5991" s="12">
        <f t="shared" si="406"/>
        <v>42155</v>
      </c>
      <c r="B5991" s="8">
        <v>42138</v>
      </c>
      <c r="C5991" s="3">
        <v>18.719000000000001</v>
      </c>
      <c r="D5991" s="143"/>
      <c r="F5991" s="11">
        <f t="shared" si="407"/>
        <v>42155</v>
      </c>
      <c r="G5991" s="7">
        <v>42138</v>
      </c>
      <c r="H5991" s="16">
        <v>50487.71</v>
      </c>
      <c r="I5991" s="17">
        <f t="shared" si="408"/>
        <v>-3.2361409457328243E-3</v>
      </c>
      <c r="J5991" s="18">
        <f t="shared" si="409"/>
        <v>0.12724677024582617</v>
      </c>
      <c r="K5991" s="139"/>
    </row>
    <row r="5992" spans="1:11">
      <c r="A5992" s="12">
        <f t="shared" ref="A5992:A6055" si="410">EOMONTH(B5992,0)</f>
        <v>42155</v>
      </c>
      <c r="B5992" s="8">
        <v>42139</v>
      </c>
      <c r="C5992" s="3">
        <v>17.420999999999999</v>
      </c>
      <c r="D5992" s="143"/>
      <c r="F5992" s="11">
        <f t="shared" si="407"/>
        <v>42155</v>
      </c>
      <c r="G5992" s="7">
        <v>42139</v>
      </c>
      <c r="H5992" s="16">
        <v>50921.37</v>
      </c>
      <c r="I5992" s="17">
        <f t="shared" si="408"/>
        <v>8.5527379499255977E-3</v>
      </c>
      <c r="J5992" s="18">
        <f t="shared" si="409"/>
        <v>0.12549339718062985</v>
      </c>
      <c r="K5992" s="139"/>
    </row>
    <row r="5993" spans="1:11">
      <c r="A5993" s="12">
        <f t="shared" si="410"/>
        <v>42155</v>
      </c>
      <c r="B5993" s="8">
        <v>42142</v>
      </c>
      <c r="C5993" s="3">
        <v>19.59</v>
      </c>
      <c r="D5993" s="143"/>
      <c r="F5993" s="11">
        <f t="shared" si="407"/>
        <v>42155</v>
      </c>
      <c r="G5993" s="7">
        <v>42142</v>
      </c>
      <c r="H5993" s="16">
        <v>50265.96</v>
      </c>
      <c r="I5993" s="17">
        <f t="shared" si="408"/>
        <v>-1.295456982472494E-2</v>
      </c>
      <c r="J5993" s="18">
        <f t="shared" si="409"/>
        <v>0.1267750223173412</v>
      </c>
      <c r="K5993" s="139"/>
    </row>
    <row r="5994" spans="1:11">
      <c r="A5994" s="12">
        <f t="shared" si="410"/>
        <v>42155</v>
      </c>
      <c r="B5994" s="8">
        <v>42143</v>
      </c>
      <c r="C5994" s="3">
        <v>19.065999999999999</v>
      </c>
      <c r="D5994" s="143"/>
      <c r="F5994" s="11">
        <f t="shared" si="407"/>
        <v>42155</v>
      </c>
      <c r="G5994" s="7">
        <v>42143</v>
      </c>
      <c r="H5994" s="16">
        <v>49881.61</v>
      </c>
      <c r="I5994" s="17">
        <f t="shared" si="408"/>
        <v>-7.6757106946410093E-3</v>
      </c>
      <c r="J5994" s="18">
        <f t="shared" si="409"/>
        <v>0.12737250801366964</v>
      </c>
      <c r="K5994" s="139"/>
    </row>
    <row r="5995" spans="1:11">
      <c r="A5995" s="12">
        <f t="shared" si="410"/>
        <v>42155</v>
      </c>
      <c r="B5995" s="8">
        <v>42144</v>
      </c>
      <c r="C5995" s="3">
        <v>19.411999999999999</v>
      </c>
      <c r="D5995" s="143"/>
      <c r="F5995" s="11">
        <f t="shared" si="407"/>
        <v>42155</v>
      </c>
      <c r="G5995" s="7">
        <v>42144</v>
      </c>
      <c r="H5995" s="16">
        <v>49838.46</v>
      </c>
      <c r="I5995" s="17">
        <f t="shared" si="408"/>
        <v>-8.6542263143466846E-4</v>
      </c>
      <c r="J5995" s="18">
        <f t="shared" si="409"/>
        <v>0.12624601559098711</v>
      </c>
      <c r="K5995" s="139"/>
    </row>
    <row r="5996" spans="1:11">
      <c r="A5996" s="12">
        <f t="shared" si="410"/>
        <v>42155</v>
      </c>
      <c r="B5996" s="8">
        <v>42145</v>
      </c>
      <c r="C5996" s="3">
        <v>17.25</v>
      </c>
      <c r="D5996" s="143"/>
      <c r="F5996" s="11">
        <f t="shared" si="407"/>
        <v>42155</v>
      </c>
      <c r="G5996" s="7">
        <v>42145</v>
      </c>
      <c r="H5996" s="16">
        <v>50297.09</v>
      </c>
      <c r="I5996" s="17">
        <f t="shared" si="408"/>
        <v>9.1602474240340872E-3</v>
      </c>
      <c r="J5996" s="18">
        <f t="shared" si="409"/>
        <v>0.12674440201275491</v>
      </c>
      <c r="K5996" s="139"/>
    </row>
    <row r="5997" spans="1:11">
      <c r="A5997" s="12">
        <f t="shared" si="410"/>
        <v>42155</v>
      </c>
      <c r="B5997" s="8">
        <v>42146</v>
      </c>
      <c r="C5997" s="3">
        <v>16.561</v>
      </c>
      <c r="D5997" s="143"/>
      <c r="F5997" s="11">
        <f t="shared" si="407"/>
        <v>42155</v>
      </c>
      <c r="G5997" s="7">
        <v>42146</v>
      </c>
      <c r="H5997" s="16">
        <v>50323.05</v>
      </c>
      <c r="I5997" s="17">
        <f t="shared" si="408"/>
        <v>5.160000885709176E-4</v>
      </c>
      <c r="J5997" s="18">
        <f t="shared" si="409"/>
        <v>0.1262065212631821</v>
      </c>
      <c r="K5997" s="139"/>
    </row>
    <row r="5998" spans="1:11">
      <c r="A5998" s="12">
        <f t="shared" si="410"/>
        <v>42155</v>
      </c>
      <c r="B5998" s="8">
        <v>42149</v>
      </c>
      <c r="C5998" s="3">
        <v>17.369</v>
      </c>
      <c r="D5998" s="143"/>
      <c r="F5998" s="11">
        <f t="shared" si="407"/>
        <v>42155</v>
      </c>
      <c r="G5998" s="7">
        <v>42149</v>
      </c>
      <c r="H5998" s="16">
        <v>50822.98</v>
      </c>
      <c r="I5998" s="17">
        <f t="shared" si="408"/>
        <v>9.8853918662059372E-3</v>
      </c>
      <c r="J5998" s="18">
        <f t="shared" si="409"/>
        <v>0.12707957348856272</v>
      </c>
      <c r="K5998" s="139"/>
    </row>
    <row r="5999" spans="1:11">
      <c r="A5999" s="12">
        <f t="shared" si="410"/>
        <v>42155</v>
      </c>
      <c r="B5999" s="8">
        <v>42150</v>
      </c>
      <c r="C5999" s="3">
        <v>16.106000000000002</v>
      </c>
      <c r="D5999" s="143"/>
      <c r="F5999" s="11">
        <f t="shared" si="407"/>
        <v>42155</v>
      </c>
      <c r="G5999" s="7">
        <v>42150</v>
      </c>
      <c r="H5999" s="16">
        <v>51288.06</v>
      </c>
      <c r="I5999" s="17">
        <f t="shared" si="408"/>
        <v>9.1093620443436392E-3</v>
      </c>
      <c r="J5999" s="18">
        <f t="shared" si="409"/>
        <v>0.12776954826283279</v>
      </c>
      <c r="K5999" s="139"/>
    </row>
    <row r="6000" spans="1:11">
      <c r="A6000" s="12">
        <f t="shared" si="410"/>
        <v>42155</v>
      </c>
      <c r="B6000" s="8">
        <v>42151</v>
      </c>
      <c r="C6000" s="3">
        <v>17.524000000000001</v>
      </c>
      <c r="D6000" s="143"/>
      <c r="F6000" s="11">
        <f t="shared" si="407"/>
        <v>42155</v>
      </c>
      <c r="G6000" s="7">
        <v>42151</v>
      </c>
      <c r="H6000" s="16">
        <v>50858</v>
      </c>
      <c r="I6000" s="17">
        <f t="shared" si="408"/>
        <v>-8.4205409612920657E-3</v>
      </c>
      <c r="J6000" s="18">
        <f t="shared" si="409"/>
        <v>0.12623811107583816</v>
      </c>
      <c r="K6000" s="139"/>
    </row>
    <row r="6001" spans="1:11">
      <c r="A6001" s="12">
        <f t="shared" si="410"/>
        <v>42155</v>
      </c>
      <c r="B6001" s="8">
        <v>42152</v>
      </c>
      <c r="C6001" s="3">
        <v>17.320999999999998</v>
      </c>
      <c r="D6001" s="143"/>
      <c r="F6001" s="11">
        <f t="shared" si="407"/>
        <v>42155</v>
      </c>
      <c r="G6001" s="7">
        <v>42152</v>
      </c>
      <c r="H6001" s="16">
        <v>50758.080000000002</v>
      </c>
      <c r="I6001" s="17">
        <f t="shared" si="408"/>
        <v>-1.966618515575782E-3</v>
      </c>
      <c r="J6001" s="18">
        <f t="shared" si="409"/>
        <v>0.12614251226377871</v>
      </c>
      <c r="K6001" s="139"/>
    </row>
    <row r="6002" spans="1:11">
      <c r="A6002" s="12">
        <f t="shared" si="410"/>
        <v>42155</v>
      </c>
      <c r="B6002" s="8">
        <v>42153</v>
      </c>
      <c r="C6002" s="3">
        <v>16.308</v>
      </c>
      <c r="D6002" s="143"/>
      <c r="F6002" s="11">
        <f t="shared" si="407"/>
        <v>42155</v>
      </c>
      <c r="G6002" s="7">
        <v>42153</v>
      </c>
      <c r="H6002" s="16">
        <v>51326.94</v>
      </c>
      <c r="I6002" s="17">
        <f t="shared" si="408"/>
        <v>1.1144943462845109E-2</v>
      </c>
      <c r="J6002" s="18">
        <f t="shared" si="409"/>
        <v>0.12507654686306563</v>
      </c>
      <c r="K6002" s="139"/>
    </row>
    <row r="6003" spans="1:11">
      <c r="A6003" s="12">
        <f t="shared" si="410"/>
        <v>42185</v>
      </c>
      <c r="B6003" s="8">
        <v>42156</v>
      </c>
      <c r="C6003" s="3">
        <v>17.096</v>
      </c>
      <c r="D6003" s="143"/>
      <c r="F6003" s="11">
        <f t="shared" si="407"/>
        <v>42185</v>
      </c>
      <c r="G6003" s="7">
        <v>42156</v>
      </c>
      <c r="H6003" s="16">
        <v>50958.11</v>
      </c>
      <c r="I6003" s="17">
        <f t="shared" si="408"/>
        <v>-7.2118378704985019E-3</v>
      </c>
      <c r="J6003" s="18">
        <f t="shared" si="409"/>
        <v>0.12578140424395193</v>
      </c>
      <c r="K6003" s="139"/>
    </row>
    <row r="6004" spans="1:11">
      <c r="A6004" s="12">
        <f t="shared" si="410"/>
        <v>42185</v>
      </c>
      <c r="B6004" s="8">
        <v>42157</v>
      </c>
      <c r="C6004" s="3">
        <v>19.085999999999999</v>
      </c>
      <c r="D6004" s="143"/>
      <c r="F6004" s="11">
        <f t="shared" si="407"/>
        <v>42185</v>
      </c>
      <c r="G6004" s="7">
        <v>42157</v>
      </c>
      <c r="H6004" s="16">
        <v>50078.2</v>
      </c>
      <c r="I6004" s="17">
        <f t="shared" si="408"/>
        <v>-1.7418139010162932E-2</v>
      </c>
      <c r="J6004" s="18">
        <f t="shared" si="409"/>
        <v>0.12872241129835305</v>
      </c>
      <c r="K6004" s="139"/>
    </row>
    <row r="6005" spans="1:11">
      <c r="A6005" s="12">
        <f t="shared" si="410"/>
        <v>42185</v>
      </c>
      <c r="B6005" s="8">
        <v>42158</v>
      </c>
      <c r="C6005" s="3">
        <v>19.196999999999999</v>
      </c>
      <c r="D6005" s="143"/>
      <c r="F6005" s="11">
        <f t="shared" si="407"/>
        <v>42185</v>
      </c>
      <c r="G6005" s="7">
        <v>42158</v>
      </c>
      <c r="H6005" s="16">
        <v>49611.54</v>
      </c>
      <c r="I6005" s="17">
        <f t="shared" si="408"/>
        <v>-9.362315694119612E-3</v>
      </c>
      <c r="J6005" s="18">
        <f t="shared" si="409"/>
        <v>0.12974795159596286</v>
      </c>
      <c r="K6005" s="139"/>
    </row>
    <row r="6006" spans="1:11">
      <c r="A6006" s="12">
        <f t="shared" si="410"/>
        <v>42185</v>
      </c>
      <c r="B6006" s="8">
        <v>42159</v>
      </c>
      <c r="C6006" s="3">
        <v>20.579000000000001</v>
      </c>
      <c r="D6006" s="143"/>
      <c r="F6006" s="11">
        <f t="shared" si="407"/>
        <v>42185</v>
      </c>
      <c r="G6006" s="7">
        <v>42159</v>
      </c>
      <c r="H6006" s="16">
        <v>48905.18</v>
      </c>
      <c r="I6006" s="17">
        <f t="shared" si="408"/>
        <v>-1.4340146618825838E-2</v>
      </c>
      <c r="J6006" s="18">
        <f t="shared" si="409"/>
        <v>0.13194673842360052</v>
      </c>
      <c r="K6006" s="139"/>
    </row>
    <row r="6007" spans="1:11">
      <c r="A6007" s="12">
        <f t="shared" si="410"/>
        <v>42185</v>
      </c>
      <c r="B6007" s="8">
        <v>42160</v>
      </c>
      <c r="C6007" s="3">
        <v>20.378</v>
      </c>
      <c r="D6007" s="143"/>
      <c r="F6007" s="11">
        <f t="shared" si="407"/>
        <v>42185</v>
      </c>
      <c r="G6007" s="7">
        <v>42160</v>
      </c>
      <c r="H6007" s="16">
        <v>48854.27</v>
      </c>
      <c r="I6007" s="17">
        <f t="shared" si="408"/>
        <v>-1.0415362320933183E-3</v>
      </c>
      <c r="J6007" s="18">
        <f t="shared" si="409"/>
        <v>0.13184051791216955</v>
      </c>
      <c r="K6007" s="139"/>
    </row>
    <row r="6008" spans="1:11">
      <c r="A6008" s="12">
        <f t="shared" si="410"/>
        <v>42185</v>
      </c>
      <c r="B6008" s="8">
        <v>42163</v>
      </c>
      <c r="C6008" s="3">
        <v>19.378</v>
      </c>
      <c r="D6008" s="143"/>
      <c r="F6008" s="11">
        <f t="shared" si="407"/>
        <v>42185</v>
      </c>
      <c r="G6008" s="7">
        <v>42163</v>
      </c>
      <c r="H6008" s="16">
        <v>48853.27</v>
      </c>
      <c r="I6008" s="17">
        <f t="shared" si="408"/>
        <v>-2.0469249354403943E-5</v>
      </c>
      <c r="J6008" s="18">
        <f t="shared" si="409"/>
        <v>0.13136597075813328</v>
      </c>
      <c r="K6008" s="139"/>
    </row>
    <row r="6009" spans="1:11">
      <c r="A6009" s="12">
        <f t="shared" si="410"/>
        <v>42185</v>
      </c>
      <c r="B6009" s="8">
        <v>42164</v>
      </c>
      <c r="C6009" s="3">
        <v>19.645</v>
      </c>
      <c r="D6009" s="143"/>
      <c r="F6009" s="11">
        <f t="shared" si="407"/>
        <v>42185</v>
      </c>
      <c r="G6009" s="7">
        <v>42164</v>
      </c>
      <c r="H6009" s="16">
        <v>48621.34</v>
      </c>
      <c r="I6009" s="17">
        <f t="shared" si="408"/>
        <v>-4.7587866766817975E-3</v>
      </c>
      <c r="J6009" s="18">
        <f t="shared" si="409"/>
        <v>0.1292891140179048</v>
      </c>
      <c r="K6009" s="139"/>
    </row>
    <row r="6010" spans="1:11">
      <c r="A6010" s="12">
        <f t="shared" si="410"/>
        <v>42185</v>
      </c>
      <c r="B6010" s="8">
        <v>42165</v>
      </c>
      <c r="C6010" s="3">
        <v>19.163</v>
      </c>
      <c r="D6010" s="143"/>
      <c r="F6010" s="11">
        <f t="shared" si="407"/>
        <v>42185</v>
      </c>
      <c r="G6010" s="7">
        <v>42165</v>
      </c>
      <c r="H6010" s="16">
        <v>48687.66</v>
      </c>
      <c r="I6010" s="17">
        <f t="shared" si="408"/>
        <v>1.3630807072006093E-3</v>
      </c>
      <c r="J6010" s="18">
        <f t="shared" si="409"/>
        <v>0.12758250739318092</v>
      </c>
      <c r="K6010" s="139"/>
    </row>
    <row r="6011" spans="1:11">
      <c r="A6011" s="12">
        <f t="shared" si="410"/>
        <v>42185</v>
      </c>
      <c r="B6011" s="8">
        <v>42166</v>
      </c>
      <c r="C6011" s="3">
        <v>19.042000000000002</v>
      </c>
      <c r="D6011" s="143"/>
      <c r="F6011" s="11">
        <f t="shared" si="407"/>
        <v>42185</v>
      </c>
      <c r="G6011" s="7">
        <v>42166</v>
      </c>
      <c r="H6011" s="16">
        <v>49381.96</v>
      </c>
      <c r="I6011" s="17">
        <f t="shared" si="408"/>
        <v>1.4159565422380711E-2</v>
      </c>
      <c r="J6011" s="18">
        <f t="shared" si="409"/>
        <v>0.12948194891543321</v>
      </c>
      <c r="K6011" s="139"/>
    </row>
    <row r="6012" spans="1:11">
      <c r="A6012" s="12">
        <f t="shared" si="410"/>
        <v>42185</v>
      </c>
      <c r="B6012" s="8">
        <v>42167</v>
      </c>
      <c r="C6012" s="3">
        <v>18.425999999999998</v>
      </c>
      <c r="D6012" s="143"/>
      <c r="F6012" s="11">
        <f t="shared" si="407"/>
        <v>42185</v>
      </c>
      <c r="G6012" s="7">
        <v>42167</v>
      </c>
      <c r="H6012" s="16">
        <v>49278.68</v>
      </c>
      <c r="I6012" s="17">
        <f t="shared" si="408"/>
        <v>-2.0936421601546497E-3</v>
      </c>
      <c r="J6012" s="18">
        <f t="shared" si="409"/>
        <v>0.12948108042699441</v>
      </c>
      <c r="K6012" s="139"/>
    </row>
    <row r="6013" spans="1:11">
      <c r="A6013" s="12">
        <f t="shared" si="410"/>
        <v>42185</v>
      </c>
      <c r="B6013" s="8">
        <v>42170</v>
      </c>
      <c r="C6013" s="3">
        <v>18.446999999999999</v>
      </c>
      <c r="D6013" s="143"/>
      <c r="F6013" s="11">
        <f t="shared" si="407"/>
        <v>42185</v>
      </c>
      <c r="G6013" s="7">
        <v>42170</v>
      </c>
      <c r="H6013" s="16">
        <v>49220.05</v>
      </c>
      <c r="I6013" s="17">
        <f t="shared" si="408"/>
        <v>-1.190472342624458E-3</v>
      </c>
      <c r="J6013" s="18">
        <f t="shared" si="409"/>
        <v>0.12948668777939668</v>
      </c>
      <c r="K6013" s="139"/>
    </row>
    <row r="6014" spans="1:11">
      <c r="A6014" s="12">
        <f t="shared" si="410"/>
        <v>42185</v>
      </c>
      <c r="B6014" s="8">
        <v>42171</v>
      </c>
      <c r="C6014" s="3">
        <v>19.245000000000001</v>
      </c>
      <c r="D6014" s="143"/>
      <c r="F6014" s="11">
        <f t="shared" si="407"/>
        <v>42185</v>
      </c>
      <c r="G6014" s="7">
        <v>42171</v>
      </c>
      <c r="H6014" s="16">
        <v>49196.61</v>
      </c>
      <c r="I6014" s="17">
        <f t="shared" si="408"/>
        <v>-4.7634212425454945E-4</v>
      </c>
      <c r="J6014" s="18">
        <f t="shared" si="409"/>
        <v>0.12943581589529515</v>
      </c>
      <c r="K6014" s="139"/>
    </row>
    <row r="6015" spans="1:11">
      <c r="A6015" s="12">
        <f t="shared" si="410"/>
        <v>42185</v>
      </c>
      <c r="B6015" s="8">
        <v>42172</v>
      </c>
      <c r="C6015" s="3">
        <v>17.859000000000002</v>
      </c>
      <c r="D6015" s="143"/>
      <c r="F6015" s="11">
        <f t="shared" si="407"/>
        <v>42185</v>
      </c>
      <c r="G6015" s="7">
        <v>42172</v>
      </c>
      <c r="H6015" s="16">
        <v>49725.77</v>
      </c>
      <c r="I6015" s="17">
        <f t="shared" si="408"/>
        <v>1.0698591103212238E-2</v>
      </c>
      <c r="J6015" s="18">
        <f t="shared" si="409"/>
        <v>0.13050203154855658</v>
      </c>
      <c r="K6015" s="139"/>
    </row>
    <row r="6016" spans="1:11">
      <c r="A6016" s="12">
        <f t="shared" si="410"/>
        <v>42185</v>
      </c>
      <c r="B6016" s="8">
        <v>42173</v>
      </c>
      <c r="C6016" s="3">
        <v>18.192</v>
      </c>
      <c r="D6016" s="143"/>
      <c r="F6016" s="11">
        <f t="shared" si="407"/>
        <v>42185</v>
      </c>
      <c r="G6016" s="7">
        <v>42173</v>
      </c>
      <c r="H6016" s="16">
        <v>49100.95</v>
      </c>
      <c r="I6016" s="17">
        <f t="shared" si="408"/>
        <v>-1.2644926906429575E-2</v>
      </c>
      <c r="J6016" s="18">
        <f t="shared" si="409"/>
        <v>0.13198875461269613</v>
      </c>
      <c r="K6016" s="139"/>
    </row>
    <row r="6017" spans="1:11">
      <c r="A6017" s="12">
        <f t="shared" si="410"/>
        <v>42185</v>
      </c>
      <c r="B6017" s="8">
        <v>42174</v>
      </c>
      <c r="C6017" s="3">
        <v>17.518000000000001</v>
      </c>
      <c r="D6017" s="143"/>
      <c r="F6017" s="11">
        <f t="shared" si="407"/>
        <v>42185</v>
      </c>
      <c r="G6017" s="7">
        <v>42174</v>
      </c>
      <c r="H6017" s="16">
        <v>49741.67</v>
      </c>
      <c r="I6017" s="17">
        <f t="shared" si="408"/>
        <v>1.2964629517362882E-2</v>
      </c>
      <c r="J6017" s="18">
        <f t="shared" si="409"/>
        <v>0.12798613160016456</v>
      </c>
      <c r="K6017" s="139"/>
    </row>
    <row r="6018" spans="1:11">
      <c r="A6018" s="12">
        <f t="shared" si="410"/>
        <v>42185</v>
      </c>
      <c r="B6018" s="8">
        <v>42177</v>
      </c>
      <c r="C6018" s="3">
        <v>18.407</v>
      </c>
      <c r="D6018" s="143"/>
      <c r="F6018" s="11">
        <f t="shared" si="407"/>
        <v>42185</v>
      </c>
      <c r="G6018" s="7">
        <v>42177</v>
      </c>
      <c r="H6018" s="16">
        <v>49857.74</v>
      </c>
      <c r="I6018" s="17">
        <f t="shared" si="408"/>
        <v>2.3307377532515226E-3</v>
      </c>
      <c r="J6018" s="18">
        <f t="shared" si="409"/>
        <v>0.12800830714307651</v>
      </c>
      <c r="K6018" s="139"/>
    </row>
    <row r="6019" spans="1:11">
      <c r="A6019" s="12">
        <f t="shared" si="410"/>
        <v>42185</v>
      </c>
      <c r="B6019" s="8">
        <v>42178</v>
      </c>
      <c r="C6019" s="3">
        <v>17.619999999999997</v>
      </c>
      <c r="D6019" s="143"/>
      <c r="F6019" s="11">
        <f t="shared" ref="F6019:F6082" si="411">EOMONTH(G6019,0)</f>
        <v>42185</v>
      </c>
      <c r="G6019" s="7">
        <v>42178</v>
      </c>
      <c r="H6019" s="16">
        <v>50515.360000000001</v>
      </c>
      <c r="I6019" s="17">
        <f t="shared" si="408"/>
        <v>1.3103698297609039E-2</v>
      </c>
      <c r="J6019" s="18">
        <f t="shared" si="409"/>
        <v>0.12988137746999745</v>
      </c>
      <c r="K6019" s="139"/>
    </row>
    <row r="6020" spans="1:11">
      <c r="A6020" s="12">
        <f t="shared" si="410"/>
        <v>42185</v>
      </c>
      <c r="B6020" s="8">
        <v>42179</v>
      </c>
      <c r="C6020" s="3">
        <v>16.167000000000002</v>
      </c>
      <c r="D6020" s="143"/>
      <c r="F6020" s="11">
        <f t="shared" si="411"/>
        <v>42185</v>
      </c>
      <c r="G6020" s="7">
        <v>42179</v>
      </c>
      <c r="H6020" s="16">
        <v>50537.18</v>
      </c>
      <c r="I6020" s="17">
        <f t="shared" si="408"/>
        <v>4.3185456474642743E-4</v>
      </c>
      <c r="J6020" s="18">
        <f t="shared" si="409"/>
        <v>0.12870992520245958</v>
      </c>
      <c r="K6020" s="139"/>
    </row>
    <row r="6021" spans="1:11">
      <c r="A6021" s="12">
        <f t="shared" si="410"/>
        <v>42185</v>
      </c>
      <c r="B6021" s="8">
        <v>42180</v>
      </c>
      <c r="C6021" s="3">
        <v>16.882999999999999</v>
      </c>
      <c r="D6021" s="143"/>
      <c r="F6021" s="11">
        <f t="shared" si="411"/>
        <v>42185</v>
      </c>
      <c r="G6021" s="7">
        <v>42180</v>
      </c>
      <c r="H6021" s="16">
        <v>50058.82</v>
      </c>
      <c r="I6021" s="17">
        <f t="shared" ref="I6021:I6043" si="412">IF(AND(ISNUMBER(H6020),ISNUMBER(H6021)),LN(H6021/H6020)," ")</f>
        <v>-9.5105890032409802E-3</v>
      </c>
      <c r="J6021" s="18">
        <f t="shared" ref="J6021:J6043" si="413">IF(ISNUMBER(I6021),STDEV(I5932:I6021)*SQRT(252),"")</f>
        <v>0.12961254503449485</v>
      </c>
      <c r="K6021" s="139"/>
    </row>
    <row r="6022" spans="1:11">
      <c r="A6022" s="12">
        <f t="shared" si="410"/>
        <v>42185</v>
      </c>
      <c r="B6022" s="8">
        <v>42181</v>
      </c>
      <c r="C6022" s="3">
        <v>19.318000000000001</v>
      </c>
      <c r="D6022" s="143"/>
      <c r="F6022" s="11">
        <f t="shared" si="411"/>
        <v>42185</v>
      </c>
      <c r="G6022" s="7">
        <v>42181</v>
      </c>
      <c r="H6022" s="16">
        <v>49377.75</v>
      </c>
      <c r="I6022" s="17">
        <f t="shared" si="412"/>
        <v>-1.3698796139025932E-2</v>
      </c>
      <c r="J6022" s="18">
        <f t="shared" si="413"/>
        <v>0.13141126408784784</v>
      </c>
      <c r="K6022" s="139"/>
    </row>
    <row r="6023" spans="1:11">
      <c r="A6023" s="12">
        <f t="shared" si="410"/>
        <v>42185</v>
      </c>
      <c r="B6023" s="8">
        <v>42184</v>
      </c>
      <c r="C6023" s="3">
        <v>21.241</v>
      </c>
      <c r="D6023" s="143"/>
      <c r="F6023" s="11">
        <f t="shared" si="411"/>
        <v>42185</v>
      </c>
      <c r="G6023" s="7">
        <v>42184</v>
      </c>
      <c r="H6023" s="16">
        <v>48281.09</v>
      </c>
      <c r="I6023" s="17">
        <f t="shared" si="412"/>
        <v>-2.2459945262071138E-2</v>
      </c>
      <c r="J6023" s="18">
        <f t="shared" si="413"/>
        <v>0.13618700888222285</v>
      </c>
      <c r="K6023" s="139"/>
    </row>
    <row r="6024" spans="1:11">
      <c r="A6024" s="12">
        <f t="shared" si="410"/>
        <v>42185</v>
      </c>
      <c r="B6024" s="8">
        <v>42185</v>
      </c>
      <c r="C6024" s="3">
        <v>21.902999999999999</v>
      </c>
      <c r="D6024" s="143"/>
      <c r="F6024" s="11">
        <f t="shared" si="411"/>
        <v>42185</v>
      </c>
      <c r="G6024" s="7">
        <v>42185</v>
      </c>
      <c r="H6024" s="16">
        <v>48604.26</v>
      </c>
      <c r="I6024" s="17">
        <f t="shared" si="412"/>
        <v>6.6712087752497729E-3</v>
      </c>
      <c r="J6024" s="18">
        <f t="shared" si="413"/>
        <v>0.13647126543490817</v>
      </c>
      <c r="K6024" s="139"/>
    </row>
    <row r="6025" spans="1:11">
      <c r="A6025" s="12">
        <f t="shared" si="410"/>
        <v>42216</v>
      </c>
      <c r="B6025" s="8">
        <v>42186</v>
      </c>
      <c r="C6025" s="3">
        <v>20.497</v>
      </c>
      <c r="D6025" s="143"/>
      <c r="F6025" s="11">
        <f t="shared" si="411"/>
        <v>42216</v>
      </c>
      <c r="G6025" s="7">
        <v>42186</v>
      </c>
      <c r="H6025" s="16">
        <v>49110.14</v>
      </c>
      <c r="I6025" s="17">
        <f t="shared" si="412"/>
        <v>1.0354349404299161E-2</v>
      </c>
      <c r="J6025" s="18">
        <f t="shared" si="413"/>
        <v>0.13737069766986484</v>
      </c>
      <c r="K6025" s="139"/>
    </row>
    <row r="6026" spans="1:11">
      <c r="A6026" s="12">
        <f t="shared" si="410"/>
        <v>42216</v>
      </c>
      <c r="B6026" s="8">
        <v>42187</v>
      </c>
      <c r="C6026" s="3">
        <v>18.448</v>
      </c>
      <c r="D6026" s="143"/>
      <c r="F6026" s="11">
        <f t="shared" si="411"/>
        <v>42216</v>
      </c>
      <c r="G6026" s="7">
        <v>42187</v>
      </c>
      <c r="H6026" s="16">
        <v>49860.37</v>
      </c>
      <c r="I6026" s="17">
        <f t="shared" si="412"/>
        <v>1.5160968055737604E-2</v>
      </c>
      <c r="J6026" s="18">
        <f t="shared" si="413"/>
        <v>0.13958645413508222</v>
      </c>
      <c r="K6026" s="139"/>
    </row>
    <row r="6027" spans="1:11">
      <c r="A6027" s="12">
        <f t="shared" si="410"/>
        <v>42216</v>
      </c>
      <c r="B6027" s="8">
        <v>42188</v>
      </c>
      <c r="C6027" s="3">
        <v>21.234999999999999</v>
      </c>
      <c r="D6027" s="143"/>
      <c r="F6027" s="11">
        <f t="shared" si="411"/>
        <v>42216</v>
      </c>
      <c r="G6027" s="7">
        <v>42188</v>
      </c>
      <c r="H6027" s="16">
        <v>49313.59</v>
      </c>
      <c r="I6027" s="17">
        <f t="shared" si="412"/>
        <v>-1.1026796555228128E-2</v>
      </c>
      <c r="J6027" s="18">
        <f t="shared" si="413"/>
        <v>0.14052402236157879</v>
      </c>
      <c r="K6027" s="139"/>
    </row>
    <row r="6028" spans="1:11">
      <c r="A6028" s="12">
        <f t="shared" si="410"/>
        <v>42216</v>
      </c>
      <c r="B6028" s="8">
        <v>42191</v>
      </c>
      <c r="C6028" s="3">
        <v>21.998000000000001</v>
      </c>
      <c r="D6028" s="143"/>
      <c r="F6028" s="11">
        <f t="shared" si="411"/>
        <v>42216</v>
      </c>
      <c r="G6028" s="7">
        <v>42191</v>
      </c>
      <c r="H6028" s="16">
        <v>48750.879999999997</v>
      </c>
      <c r="I6028" s="17">
        <f t="shared" si="412"/>
        <v>-1.1476453727843785E-2</v>
      </c>
      <c r="J6028" s="18">
        <f t="shared" si="413"/>
        <v>0.14129481010192788</v>
      </c>
      <c r="K6028" s="139"/>
    </row>
    <row r="6029" spans="1:11">
      <c r="A6029" s="12">
        <f t="shared" si="410"/>
        <v>42216</v>
      </c>
      <c r="B6029" s="8">
        <v>42192</v>
      </c>
      <c r="C6029" s="3">
        <v>19.797000000000001</v>
      </c>
      <c r="D6029" s="143"/>
      <c r="F6029" s="11">
        <f t="shared" si="411"/>
        <v>42216</v>
      </c>
      <c r="G6029" s="7">
        <v>42192</v>
      </c>
      <c r="H6029" s="16">
        <v>49697.41</v>
      </c>
      <c r="I6029" s="17">
        <f t="shared" si="412"/>
        <v>1.9229570505629037E-2</v>
      </c>
      <c r="J6029" s="18">
        <f t="shared" si="413"/>
        <v>0.14510557377891206</v>
      </c>
      <c r="K6029" s="139"/>
    </row>
    <row r="6030" spans="1:11">
      <c r="A6030" s="12">
        <f t="shared" si="410"/>
        <v>42216</v>
      </c>
      <c r="B6030" s="8">
        <v>42193</v>
      </c>
      <c r="C6030" s="3">
        <v>20.832999999999998</v>
      </c>
      <c r="D6030" s="143"/>
      <c r="F6030" s="11">
        <f t="shared" si="411"/>
        <v>42216</v>
      </c>
      <c r="G6030" s="7">
        <v>42193</v>
      </c>
      <c r="H6030" s="16">
        <v>48702.18</v>
      </c>
      <c r="I6030" s="17">
        <f t="shared" si="412"/>
        <v>-2.0229026121572041E-2</v>
      </c>
      <c r="J6030" s="18">
        <f t="shared" si="413"/>
        <v>0.14866186999913628</v>
      </c>
      <c r="K6030" s="139"/>
    </row>
    <row r="6031" spans="1:11">
      <c r="A6031" s="12">
        <f t="shared" si="410"/>
        <v>42216</v>
      </c>
      <c r="B6031" s="8">
        <v>42194</v>
      </c>
      <c r="C6031" s="3">
        <v>21.757999999999999</v>
      </c>
      <c r="D6031" s="143"/>
      <c r="F6031" s="11">
        <f t="shared" si="411"/>
        <v>42216</v>
      </c>
      <c r="G6031" s="7">
        <v>42194</v>
      </c>
      <c r="H6031" s="16">
        <v>48713.07</v>
      </c>
      <c r="I6031" s="17">
        <f t="shared" si="412"/>
        <v>2.235789580249091E-4</v>
      </c>
      <c r="J6031" s="18">
        <f t="shared" si="413"/>
        <v>0.14865369448152266</v>
      </c>
      <c r="K6031" s="139"/>
    </row>
    <row r="6032" spans="1:11">
      <c r="A6032" s="12">
        <f t="shared" si="410"/>
        <v>42216</v>
      </c>
      <c r="B6032" s="8">
        <v>42195</v>
      </c>
      <c r="C6032" s="3">
        <v>23.254999999999999</v>
      </c>
      <c r="D6032" s="143"/>
      <c r="F6032" s="11">
        <f t="shared" si="411"/>
        <v>42216</v>
      </c>
      <c r="G6032" s="7">
        <v>42195</v>
      </c>
      <c r="H6032" s="16">
        <v>48899.6</v>
      </c>
      <c r="I6032" s="17">
        <f t="shared" si="412"/>
        <v>3.8218445832032192E-3</v>
      </c>
      <c r="J6032" s="18">
        <f t="shared" si="413"/>
        <v>0.14884694369198395</v>
      </c>
      <c r="K6032" s="139"/>
    </row>
    <row r="6033" spans="1:11">
      <c r="A6033" s="12">
        <f t="shared" si="410"/>
        <v>42216</v>
      </c>
      <c r="B6033" s="8">
        <v>42198</v>
      </c>
      <c r="C6033" s="3">
        <v>23.073</v>
      </c>
      <c r="D6033" s="143"/>
      <c r="F6033" s="11">
        <f t="shared" si="411"/>
        <v>42216</v>
      </c>
      <c r="G6033" s="7">
        <v>42198</v>
      </c>
      <c r="H6033" s="16">
        <v>48732.61</v>
      </c>
      <c r="I6033" s="17">
        <f t="shared" si="412"/>
        <v>-3.4208006321137887E-3</v>
      </c>
      <c r="J6033" s="18">
        <f t="shared" si="413"/>
        <v>0.14740474066782394</v>
      </c>
      <c r="K6033" s="139"/>
    </row>
    <row r="6034" spans="1:11">
      <c r="A6034" s="12">
        <f t="shared" si="410"/>
        <v>42216</v>
      </c>
      <c r="B6034" s="8">
        <v>42199</v>
      </c>
      <c r="C6034" s="3">
        <v>19.431000000000001</v>
      </c>
      <c r="D6034" s="143"/>
      <c r="F6034" s="11">
        <f t="shared" si="411"/>
        <v>42216</v>
      </c>
      <c r="G6034" s="7">
        <v>42199</v>
      </c>
      <c r="H6034" s="16">
        <v>49660.639999999999</v>
      </c>
      <c r="I6034" s="17">
        <f t="shared" si="412"/>
        <v>1.8864251776743713E-2</v>
      </c>
      <c r="J6034" s="18">
        <f t="shared" si="413"/>
        <v>0.1509345650349227</v>
      </c>
      <c r="K6034" s="139"/>
    </row>
    <row r="6035" spans="1:11">
      <c r="A6035" s="12">
        <f t="shared" si="410"/>
        <v>42216</v>
      </c>
      <c r="B6035" s="8">
        <v>42200</v>
      </c>
      <c r="C6035" s="3">
        <v>17.805</v>
      </c>
      <c r="D6035" s="143"/>
      <c r="F6035" s="11">
        <f t="shared" si="411"/>
        <v>42216</v>
      </c>
      <c r="G6035" s="7">
        <v>42200</v>
      </c>
      <c r="H6035" s="16">
        <v>50184.35</v>
      </c>
      <c r="I6035" s="17">
        <f t="shared" si="412"/>
        <v>1.0490557471670893E-2</v>
      </c>
      <c r="J6035" s="18">
        <f t="shared" si="413"/>
        <v>0.15193346057217408</v>
      </c>
      <c r="K6035" s="139"/>
    </row>
    <row r="6036" spans="1:11">
      <c r="A6036" s="12">
        <f t="shared" si="410"/>
        <v>42216</v>
      </c>
      <c r="B6036" s="8">
        <v>42201</v>
      </c>
      <c r="C6036" s="3">
        <v>17.494999999999997</v>
      </c>
      <c r="D6036" s="143"/>
      <c r="F6036" s="11">
        <f t="shared" si="411"/>
        <v>42216</v>
      </c>
      <c r="G6036" s="7">
        <v>42201</v>
      </c>
      <c r="H6036" s="16">
        <v>50480.56</v>
      </c>
      <c r="I6036" s="17">
        <f t="shared" si="412"/>
        <v>5.8850865692316205E-3</v>
      </c>
      <c r="J6036" s="18">
        <f t="shared" si="413"/>
        <v>0.15135326067339966</v>
      </c>
      <c r="K6036" s="139"/>
    </row>
    <row r="6037" spans="1:11">
      <c r="A6037" s="12">
        <f t="shared" si="410"/>
        <v>42216</v>
      </c>
      <c r="B6037" s="8">
        <v>42202</v>
      </c>
      <c r="C6037" s="3">
        <v>15.451000000000001</v>
      </c>
      <c r="D6037" s="143"/>
      <c r="F6037" s="11">
        <f t="shared" si="411"/>
        <v>42216</v>
      </c>
      <c r="G6037" s="7">
        <v>42202</v>
      </c>
      <c r="H6037" s="16">
        <v>50484.02</v>
      </c>
      <c r="I6037" s="17">
        <f t="shared" si="412"/>
        <v>6.8538887624824404E-5</v>
      </c>
      <c r="J6037" s="18">
        <f t="shared" si="413"/>
        <v>0.15103388667957249</v>
      </c>
      <c r="K6037" s="139"/>
    </row>
    <row r="6038" spans="1:11">
      <c r="A6038" s="12">
        <f t="shared" si="410"/>
        <v>42216</v>
      </c>
      <c r="B6038" s="8">
        <v>42205</v>
      </c>
      <c r="C6038" s="3">
        <v>15.406000000000001</v>
      </c>
      <c r="D6038" s="143"/>
      <c r="F6038" s="11">
        <f t="shared" si="411"/>
        <v>42216</v>
      </c>
      <c r="G6038" s="7">
        <v>42205</v>
      </c>
      <c r="H6038" s="16">
        <v>50637.45</v>
      </c>
      <c r="I6038" s="17">
        <f t="shared" si="412"/>
        <v>3.0345705563783539E-3</v>
      </c>
      <c r="J6038" s="18">
        <f t="shared" si="413"/>
        <v>0.15107345919252627</v>
      </c>
      <c r="K6038" s="139"/>
    </row>
    <row r="6039" spans="1:11">
      <c r="A6039" s="12">
        <f t="shared" si="410"/>
        <v>42216</v>
      </c>
      <c r="B6039" s="8">
        <v>42206</v>
      </c>
      <c r="C6039" s="3">
        <v>14.734999999999999</v>
      </c>
      <c r="D6039" s="143"/>
      <c r="F6039" s="11">
        <f t="shared" si="411"/>
        <v>42216</v>
      </c>
      <c r="G6039" s="7">
        <v>42206</v>
      </c>
      <c r="H6039" s="16">
        <v>50813.95</v>
      </c>
      <c r="I6039" s="17">
        <f t="shared" si="412"/>
        <v>3.4795020684346509E-3</v>
      </c>
      <c r="J6039" s="18">
        <f t="shared" si="413"/>
        <v>0.15062056995904</v>
      </c>
      <c r="K6039" s="139"/>
    </row>
    <row r="6040" spans="1:11">
      <c r="A6040" s="12">
        <f t="shared" si="410"/>
        <v>42216</v>
      </c>
      <c r="B6040" s="8">
        <v>42207</v>
      </c>
      <c r="C6040" s="3">
        <v>17.088000000000001</v>
      </c>
      <c r="D6040" s="143"/>
      <c r="F6040" s="11">
        <f t="shared" si="411"/>
        <v>42216</v>
      </c>
      <c r="G6040" s="7">
        <v>42207</v>
      </c>
      <c r="H6040" s="16">
        <v>49989.54</v>
      </c>
      <c r="I6040" s="17">
        <f t="shared" si="412"/>
        <v>-1.6357139643466419E-2</v>
      </c>
      <c r="J6040" s="18">
        <f t="shared" si="413"/>
        <v>0.15303228466400426</v>
      </c>
      <c r="K6040" s="139"/>
    </row>
    <row r="6041" spans="1:11">
      <c r="A6041" s="12">
        <f t="shared" si="410"/>
        <v>42216</v>
      </c>
      <c r="B6041" s="8">
        <v>42208</v>
      </c>
      <c r="C6041" s="3">
        <v>17.917000000000002</v>
      </c>
      <c r="D6041" s="143"/>
      <c r="F6041" s="11">
        <f t="shared" si="411"/>
        <v>42216</v>
      </c>
      <c r="G6041" s="7">
        <v>42208</v>
      </c>
      <c r="H6041" s="16">
        <v>49777.34</v>
      </c>
      <c r="I6041" s="17">
        <f t="shared" si="412"/>
        <v>-4.2539231455382912E-3</v>
      </c>
      <c r="J6041" s="18">
        <f t="shared" si="413"/>
        <v>0.14983962624479122</v>
      </c>
      <c r="K6041" s="139"/>
    </row>
    <row r="6042" spans="1:11">
      <c r="A6042" s="12">
        <f t="shared" si="410"/>
        <v>42216</v>
      </c>
      <c r="B6042" s="8">
        <v>42209</v>
      </c>
      <c r="C6042" s="3">
        <v>17.945999999999998</v>
      </c>
      <c r="D6042" s="143"/>
      <c r="F6042" s="11">
        <f t="shared" si="411"/>
        <v>42216</v>
      </c>
      <c r="G6042" s="7">
        <v>42209</v>
      </c>
      <c r="H6042" s="16">
        <v>49559.040000000001</v>
      </c>
      <c r="I6042" s="17">
        <f t="shared" si="412"/>
        <v>-4.3951742839520146E-3</v>
      </c>
      <c r="J6042" s="18">
        <f t="shared" si="413"/>
        <v>0.1497570759184072</v>
      </c>
      <c r="K6042" s="139"/>
    </row>
    <row r="6043" spans="1:11">
      <c r="A6043" s="12">
        <f t="shared" si="410"/>
        <v>42216</v>
      </c>
      <c r="B6043" s="8">
        <v>42212</v>
      </c>
      <c r="C6043" s="3">
        <v>17.831</v>
      </c>
      <c r="D6043" s="143"/>
      <c r="F6043" s="11">
        <f t="shared" si="411"/>
        <v>42216</v>
      </c>
      <c r="G6043" s="7">
        <v>42212</v>
      </c>
      <c r="H6043" s="16">
        <v>49770.78</v>
      </c>
      <c r="I6043" s="17">
        <f t="shared" si="412"/>
        <v>4.2633787259947348E-3</v>
      </c>
      <c r="J6043" s="18">
        <f t="shared" si="413"/>
        <v>0.14992542618916091</v>
      </c>
      <c r="K6043" s="139"/>
    </row>
    <row r="6044" spans="1:11">
      <c r="A6044" s="12">
        <f t="shared" si="410"/>
        <v>42216</v>
      </c>
      <c r="B6044" s="8">
        <v>42213</v>
      </c>
      <c r="C6044" s="3">
        <v>17.34</v>
      </c>
      <c r="D6044" s="143"/>
      <c r="F6044" s="11">
        <f t="shared" si="411"/>
        <v>42216</v>
      </c>
      <c r="G6044" s="7">
        <v>42213</v>
      </c>
      <c r="H6044" s="16">
        <v>49723.47</v>
      </c>
      <c r="I6044" s="17">
        <f t="shared" ref="I6044:I6058" si="414">IF(AND(ISNUMBER(H6043),ISNUMBER(H6044)),LN(H6044/H6043)," ")</f>
        <v>-9.5100980339406173E-4</v>
      </c>
      <c r="J6044" s="18">
        <f t="shared" ref="J6044:J6058" si="415">IF(ISNUMBER(I6044),STDEV(I5955:I6044)*SQRT(252),"")</f>
        <v>0.14985468180244041</v>
      </c>
      <c r="K6044" s="139"/>
    </row>
    <row r="6045" spans="1:11">
      <c r="A6045" s="12">
        <f t="shared" si="410"/>
        <v>42216</v>
      </c>
      <c r="B6045" s="8">
        <v>42214</v>
      </c>
      <c r="C6045" s="3">
        <v>16.672000000000001</v>
      </c>
      <c r="D6045" s="143"/>
      <c r="F6045" s="11">
        <f t="shared" si="411"/>
        <v>42216</v>
      </c>
      <c r="G6045" s="7">
        <v>42214</v>
      </c>
      <c r="H6045" s="16">
        <v>50074.91</v>
      </c>
      <c r="I6045" s="17">
        <f t="shared" si="414"/>
        <v>7.0430292103386277E-3</v>
      </c>
      <c r="J6045" s="18">
        <f t="shared" si="415"/>
        <v>0.1503856503660673</v>
      </c>
      <c r="K6045" s="139"/>
    </row>
    <row r="6046" spans="1:11">
      <c r="A6046" s="12">
        <f t="shared" si="410"/>
        <v>42216</v>
      </c>
      <c r="B6046" s="8">
        <v>42215</v>
      </c>
      <c r="C6046" s="3">
        <v>16.11</v>
      </c>
      <c r="D6046" s="143"/>
      <c r="F6046" s="11">
        <f t="shared" si="411"/>
        <v>42216</v>
      </c>
      <c r="G6046" s="7">
        <v>42215</v>
      </c>
      <c r="H6046" s="16">
        <v>50478.82</v>
      </c>
      <c r="I6046" s="17">
        <f t="shared" si="414"/>
        <v>8.0337581192266479E-3</v>
      </c>
      <c r="J6046" s="18">
        <f t="shared" si="415"/>
        <v>0.14880456779911341</v>
      </c>
      <c r="K6046" s="139"/>
    </row>
    <row r="6047" spans="1:11">
      <c r="A6047" s="12">
        <f t="shared" si="410"/>
        <v>42216</v>
      </c>
      <c r="B6047" s="8">
        <v>42216</v>
      </c>
      <c r="C6047" s="3">
        <v>16.548999999999999</v>
      </c>
      <c r="D6047" s="143"/>
      <c r="F6047" s="11">
        <f t="shared" si="411"/>
        <v>42216</v>
      </c>
      <c r="G6047" s="7">
        <v>42216</v>
      </c>
      <c r="H6047" s="16">
        <v>50743.72</v>
      </c>
      <c r="I6047" s="17">
        <f t="shared" si="414"/>
        <v>5.2340240571818238E-3</v>
      </c>
      <c r="J6047" s="18">
        <f t="shared" si="415"/>
        <v>0.14858840257417436</v>
      </c>
      <c r="K6047" s="139"/>
    </row>
    <row r="6048" spans="1:11">
      <c r="A6048" s="12">
        <f t="shared" si="410"/>
        <v>42247</v>
      </c>
      <c r="B6048" s="8">
        <v>42219</v>
      </c>
      <c r="C6048" s="3">
        <v>17.268999999999998</v>
      </c>
      <c r="D6048" s="143"/>
      <c r="F6048" s="11">
        <f t="shared" si="411"/>
        <v>42247</v>
      </c>
      <c r="G6048" s="7">
        <v>42219</v>
      </c>
      <c r="H6048" s="16">
        <v>50569.26</v>
      </c>
      <c r="I6048" s="17">
        <f t="shared" si="414"/>
        <v>-3.4439846195339166E-3</v>
      </c>
      <c r="J6048" s="18">
        <f t="shared" si="415"/>
        <v>0.14724033356640542</v>
      </c>
      <c r="K6048" s="139"/>
    </row>
    <row r="6049" spans="1:11">
      <c r="A6049" s="12">
        <f t="shared" si="410"/>
        <v>42247</v>
      </c>
      <c r="B6049" s="8">
        <v>42220</v>
      </c>
      <c r="C6049" s="3">
        <v>16.11</v>
      </c>
      <c r="D6049" s="143"/>
      <c r="F6049" s="11">
        <f t="shared" si="411"/>
        <v>42247</v>
      </c>
      <c r="G6049" s="7">
        <v>42220</v>
      </c>
      <c r="H6049" s="16">
        <v>50733.46</v>
      </c>
      <c r="I6049" s="17">
        <f t="shared" si="414"/>
        <v>3.2417716681105457E-3</v>
      </c>
      <c r="J6049" s="18">
        <f t="shared" si="415"/>
        <v>0.14672997278373831</v>
      </c>
      <c r="K6049" s="139"/>
    </row>
    <row r="6050" spans="1:11">
      <c r="A6050" s="12">
        <f t="shared" si="410"/>
        <v>42247</v>
      </c>
      <c r="B6050" s="8">
        <v>42221</v>
      </c>
      <c r="C6050" s="3">
        <v>16.444000000000003</v>
      </c>
      <c r="D6050" s="143"/>
      <c r="F6050" s="11">
        <f t="shared" si="411"/>
        <v>42247</v>
      </c>
      <c r="G6050" s="7">
        <v>42221</v>
      </c>
      <c r="H6050" s="16">
        <v>50522.46</v>
      </c>
      <c r="I6050" s="17">
        <f t="shared" si="414"/>
        <v>-4.167663587713419E-3</v>
      </c>
      <c r="J6050" s="18">
        <f t="shared" si="415"/>
        <v>0.14663514785142645</v>
      </c>
      <c r="K6050" s="139"/>
    </row>
    <row r="6051" spans="1:11">
      <c r="A6051" s="12">
        <f t="shared" si="410"/>
        <v>42247</v>
      </c>
      <c r="B6051" s="8">
        <v>42222</v>
      </c>
      <c r="C6051" s="3">
        <v>18.445</v>
      </c>
      <c r="D6051" s="143"/>
      <c r="F6051" s="11">
        <f t="shared" si="411"/>
        <v>42247</v>
      </c>
      <c r="G6051" s="7">
        <v>42222</v>
      </c>
      <c r="H6051" s="16">
        <v>49951.76</v>
      </c>
      <c r="I6051" s="17">
        <f t="shared" si="414"/>
        <v>-1.1360250174442936E-2</v>
      </c>
      <c r="J6051" s="18">
        <f t="shared" si="415"/>
        <v>0.14735245415145226</v>
      </c>
      <c r="K6051" s="139"/>
    </row>
    <row r="6052" spans="1:11">
      <c r="A6052" s="12">
        <f t="shared" si="410"/>
        <v>42247</v>
      </c>
      <c r="B6052" s="8">
        <v>42223</v>
      </c>
      <c r="C6052" s="3">
        <v>18.965</v>
      </c>
      <c r="D6052" s="143"/>
      <c r="F6052" s="11">
        <f t="shared" si="411"/>
        <v>42247</v>
      </c>
      <c r="G6052" s="7">
        <v>42223</v>
      </c>
      <c r="H6052" s="16">
        <v>48745.93</v>
      </c>
      <c r="I6052" s="17">
        <f t="shared" si="414"/>
        <v>-2.4436032929931045E-2</v>
      </c>
      <c r="J6052" s="18">
        <f t="shared" si="415"/>
        <v>0.15271073069212276</v>
      </c>
      <c r="K6052" s="139"/>
    </row>
    <row r="6053" spans="1:11">
      <c r="A6053" s="12">
        <f t="shared" si="410"/>
        <v>42247</v>
      </c>
      <c r="B6053" s="8">
        <v>42226</v>
      </c>
      <c r="C6053" s="3">
        <v>19.411999999999999</v>
      </c>
      <c r="D6053" s="143"/>
      <c r="F6053" s="11">
        <f t="shared" si="411"/>
        <v>42247</v>
      </c>
      <c r="G6053" s="7">
        <v>42226</v>
      </c>
      <c r="H6053" s="16">
        <v>49055</v>
      </c>
      <c r="I6053" s="17">
        <f t="shared" si="414"/>
        <v>6.3204108362336633E-3</v>
      </c>
      <c r="J6053" s="18">
        <f t="shared" si="415"/>
        <v>0.15316231407365705</v>
      </c>
      <c r="K6053" s="139"/>
    </row>
    <row r="6054" spans="1:11">
      <c r="A6054" s="12">
        <f t="shared" si="410"/>
        <v>42247</v>
      </c>
      <c r="B6054" s="8">
        <v>42227</v>
      </c>
      <c r="C6054" s="3">
        <v>20.224</v>
      </c>
      <c r="D6054" s="143"/>
      <c r="F6054" s="11">
        <f t="shared" si="411"/>
        <v>42247</v>
      </c>
      <c r="G6054" s="7">
        <v>42227</v>
      </c>
      <c r="H6054" s="16">
        <v>48751.22</v>
      </c>
      <c r="I6054" s="17">
        <f t="shared" si="414"/>
        <v>-6.2118948436083628E-3</v>
      </c>
      <c r="J6054" s="18">
        <f t="shared" si="415"/>
        <v>0.15317847716732905</v>
      </c>
      <c r="K6054" s="139"/>
    </row>
    <row r="6055" spans="1:11">
      <c r="A6055" s="12">
        <f t="shared" si="410"/>
        <v>42247</v>
      </c>
      <c r="B6055" s="8">
        <v>42228</v>
      </c>
      <c r="C6055" s="3">
        <v>21.52</v>
      </c>
      <c r="D6055" s="143"/>
      <c r="F6055" s="11">
        <f t="shared" si="411"/>
        <v>42247</v>
      </c>
      <c r="G6055" s="7">
        <v>42228</v>
      </c>
      <c r="H6055" s="16">
        <v>47957.91</v>
      </c>
      <c r="I6055" s="17">
        <f t="shared" si="414"/>
        <v>-1.6406471543631323E-2</v>
      </c>
      <c r="J6055" s="18">
        <f t="shared" si="415"/>
        <v>0.15495871428741254</v>
      </c>
      <c r="K6055" s="139"/>
    </row>
    <row r="6056" spans="1:11">
      <c r="A6056" s="12">
        <f t="shared" ref="A6056:A6119" si="416">EOMONTH(B6056,0)</f>
        <v>42247</v>
      </c>
      <c r="B6056" s="8">
        <v>42229</v>
      </c>
      <c r="C6056" s="3">
        <v>21.192</v>
      </c>
      <c r="D6056" s="143"/>
      <c r="F6056" s="11">
        <f t="shared" si="411"/>
        <v>42247</v>
      </c>
      <c r="G6056" s="7">
        <v>42229</v>
      </c>
      <c r="H6056" s="16">
        <v>48041.96</v>
      </c>
      <c r="I6056" s="17">
        <f t="shared" si="414"/>
        <v>1.7510444852866791E-3</v>
      </c>
      <c r="J6056" s="18">
        <f t="shared" si="415"/>
        <v>0.15489440296363846</v>
      </c>
      <c r="K6056" s="139"/>
    </row>
    <row r="6057" spans="1:11">
      <c r="A6057" s="12">
        <f t="shared" si="416"/>
        <v>42247</v>
      </c>
      <c r="B6057" s="8">
        <v>42230</v>
      </c>
      <c r="C6057" s="3">
        <v>21.812000000000001</v>
      </c>
      <c r="D6057" s="143"/>
      <c r="F6057" s="11">
        <f t="shared" si="411"/>
        <v>42247</v>
      </c>
      <c r="G6057" s="7">
        <v>42230</v>
      </c>
      <c r="H6057" s="16">
        <v>47762.6</v>
      </c>
      <c r="I6057" s="17">
        <f t="shared" si="414"/>
        <v>-5.8318892498238585E-3</v>
      </c>
      <c r="J6057" s="18">
        <f t="shared" si="415"/>
        <v>0.15464072523194</v>
      </c>
      <c r="K6057" s="139"/>
    </row>
    <row r="6058" spans="1:11">
      <c r="A6058" s="12">
        <f t="shared" si="416"/>
        <v>42247</v>
      </c>
      <c r="B6058" s="8">
        <v>42233</v>
      </c>
      <c r="C6058" s="3">
        <v>20.302</v>
      </c>
      <c r="D6058" s="143"/>
      <c r="F6058" s="11">
        <f t="shared" si="411"/>
        <v>42247</v>
      </c>
      <c r="G6058" s="7">
        <v>42233</v>
      </c>
      <c r="H6058" s="16">
        <v>47869.34</v>
      </c>
      <c r="I6058" s="17">
        <f t="shared" si="414"/>
        <v>2.2323095050797628E-3</v>
      </c>
      <c r="J6058" s="18">
        <f t="shared" si="415"/>
        <v>0.15473966042281653</v>
      </c>
      <c r="K6058" s="139"/>
    </row>
    <row r="6059" spans="1:11">
      <c r="A6059" s="12">
        <f t="shared" si="416"/>
        <v>42247</v>
      </c>
      <c r="B6059" s="8">
        <v>42234</v>
      </c>
      <c r="C6059" s="3">
        <v>21.329000000000001</v>
      </c>
      <c r="D6059" s="143"/>
      <c r="F6059" s="11">
        <f t="shared" si="411"/>
        <v>42247</v>
      </c>
      <c r="G6059" s="7">
        <v>42234</v>
      </c>
      <c r="H6059" s="16">
        <v>47438.89</v>
      </c>
      <c r="I6059" s="17">
        <f t="shared" ref="I6059:I6117" si="417">IF(AND(ISNUMBER(H6058),ISNUMBER(H6059)),LN(H6059/H6058)," ")</f>
        <v>-9.0328595293150682E-3</v>
      </c>
      <c r="J6059" s="18">
        <f t="shared" ref="J6059:J6117" si="418">IF(ISNUMBER(I6059),STDEV(I5970:I6059)*SQRT(252),"")</f>
        <v>0.15530292060639656</v>
      </c>
      <c r="K6059" s="139"/>
    </row>
    <row r="6060" spans="1:11">
      <c r="A6060" s="12">
        <f t="shared" si="416"/>
        <v>42247</v>
      </c>
      <c r="B6060" s="8">
        <v>42235</v>
      </c>
      <c r="C6060" s="3">
        <v>19.062000000000001</v>
      </c>
      <c r="D6060" s="143"/>
      <c r="F6060" s="11">
        <f t="shared" si="411"/>
        <v>42247</v>
      </c>
      <c r="G6060" s="7">
        <v>42235</v>
      </c>
      <c r="H6060" s="16">
        <v>48130.36</v>
      </c>
      <c r="I6060" s="17">
        <f t="shared" si="417"/>
        <v>1.4470806590067355E-2</v>
      </c>
      <c r="J6060" s="18">
        <f t="shared" si="418"/>
        <v>0.15720595237436022</v>
      </c>
      <c r="K6060" s="139"/>
    </row>
    <row r="6061" spans="1:11">
      <c r="A6061" s="12">
        <f t="shared" si="416"/>
        <v>42247</v>
      </c>
      <c r="B6061" s="8">
        <v>42236</v>
      </c>
      <c r="C6061" s="3">
        <v>20.684000000000001</v>
      </c>
      <c r="D6061" s="143"/>
      <c r="F6061" s="11">
        <f t="shared" si="411"/>
        <v>42247</v>
      </c>
      <c r="G6061" s="7">
        <v>42236</v>
      </c>
      <c r="H6061" s="16">
        <v>47308.95</v>
      </c>
      <c r="I6061" s="17">
        <f t="shared" si="417"/>
        <v>-1.7213667671959126E-2</v>
      </c>
      <c r="J6061" s="18">
        <f t="shared" si="418"/>
        <v>0.15901282438239323</v>
      </c>
      <c r="K6061" s="139"/>
    </row>
    <row r="6062" spans="1:11">
      <c r="A6062" s="12">
        <f t="shared" si="416"/>
        <v>42247</v>
      </c>
      <c r="B6062" s="8">
        <v>42237</v>
      </c>
      <c r="C6062" s="3">
        <v>22.962</v>
      </c>
      <c r="D6062" s="143"/>
      <c r="F6062" s="11">
        <f t="shared" si="411"/>
        <v>42247</v>
      </c>
      <c r="G6062" s="7">
        <v>42237</v>
      </c>
      <c r="H6062" s="16">
        <v>46651.44</v>
      </c>
      <c r="I6062" s="17">
        <f t="shared" si="417"/>
        <v>-1.399570037330672E-2</v>
      </c>
      <c r="J6062" s="18">
        <f t="shared" si="418"/>
        <v>0.15947967379657485</v>
      </c>
      <c r="K6062" s="139"/>
    </row>
    <row r="6063" spans="1:11">
      <c r="A6063" s="12">
        <f t="shared" si="416"/>
        <v>42247</v>
      </c>
      <c r="B6063" s="8">
        <v>42240</v>
      </c>
      <c r="C6063" s="3">
        <v>22.138000000000002</v>
      </c>
      <c r="D6063" s="143"/>
      <c r="F6063" s="11">
        <f t="shared" si="411"/>
        <v>42247</v>
      </c>
      <c r="G6063" s="7">
        <v>42240</v>
      </c>
      <c r="H6063" s="16">
        <v>44741.22</v>
      </c>
      <c r="I6063" s="17">
        <f t="shared" si="417"/>
        <v>-4.1808570630554549E-2</v>
      </c>
      <c r="J6063" s="18">
        <f t="shared" si="418"/>
        <v>0.17306173974504493</v>
      </c>
      <c r="K6063" s="139"/>
    </row>
    <row r="6064" spans="1:11">
      <c r="A6064" s="12">
        <f t="shared" si="416"/>
        <v>42247</v>
      </c>
      <c r="B6064" s="8">
        <v>42241</v>
      </c>
      <c r="C6064" s="3">
        <v>32.185000000000002</v>
      </c>
      <c r="D6064" s="143"/>
      <c r="F6064" s="11">
        <f t="shared" si="411"/>
        <v>42247</v>
      </c>
      <c r="G6064" s="7">
        <v>42241</v>
      </c>
      <c r="H6064" s="16">
        <v>46085.79</v>
      </c>
      <c r="I6064" s="17">
        <f t="shared" si="417"/>
        <v>2.9609435182282658E-2</v>
      </c>
      <c r="J6064" s="18">
        <f t="shared" si="418"/>
        <v>0.18025531115833157</v>
      </c>
      <c r="K6064" s="139"/>
    </row>
    <row r="6065" spans="1:11">
      <c r="A6065" s="12">
        <f t="shared" si="416"/>
        <v>42247</v>
      </c>
      <c r="B6065" s="8">
        <v>42242</v>
      </c>
      <c r="C6065" s="3">
        <v>29.312999999999999</v>
      </c>
      <c r="D6065" s="143"/>
      <c r="F6065" s="11">
        <f t="shared" si="411"/>
        <v>42247</v>
      </c>
      <c r="G6065" s="7">
        <v>42242</v>
      </c>
      <c r="H6065" s="16">
        <v>46452.19</v>
      </c>
      <c r="I6065" s="17">
        <f t="shared" si="417"/>
        <v>7.918952082967147E-3</v>
      </c>
      <c r="J6065" s="18">
        <f t="shared" si="418"/>
        <v>0.18073894482682948</v>
      </c>
      <c r="K6065" s="139"/>
    </row>
    <row r="6066" spans="1:11">
      <c r="A6066" s="12">
        <f t="shared" si="416"/>
        <v>42247</v>
      </c>
      <c r="B6066" s="8">
        <v>42243</v>
      </c>
      <c r="C6066" s="3">
        <v>24.673999999999999</v>
      </c>
      <c r="D6066" s="143"/>
      <c r="F6066" s="11">
        <f t="shared" si="411"/>
        <v>42247</v>
      </c>
      <c r="G6066" s="7">
        <v>42243</v>
      </c>
      <c r="H6066" s="16">
        <v>47005.34</v>
      </c>
      <c r="I6066" s="17">
        <f t="shared" si="417"/>
        <v>1.1837600658571451E-2</v>
      </c>
      <c r="J6066" s="18">
        <f t="shared" si="418"/>
        <v>0.18200082000407181</v>
      </c>
      <c r="K6066" s="139"/>
    </row>
    <row r="6067" spans="1:11">
      <c r="A6067" s="12">
        <f t="shared" si="416"/>
        <v>42247</v>
      </c>
      <c r="B6067" s="8">
        <v>42244</v>
      </c>
      <c r="C6067" s="3">
        <v>25.344999999999999</v>
      </c>
      <c r="D6067" s="143"/>
      <c r="F6067" s="11">
        <f t="shared" si="411"/>
        <v>42247</v>
      </c>
      <c r="G6067" s="7">
        <v>42244</v>
      </c>
      <c r="H6067" s="16">
        <v>47286.36</v>
      </c>
      <c r="I6067" s="17">
        <f t="shared" si="417"/>
        <v>5.9606695402265328E-3</v>
      </c>
      <c r="J6067" s="18">
        <f t="shared" si="418"/>
        <v>0.18036380594714863</v>
      </c>
      <c r="K6067" s="139"/>
    </row>
    <row r="6068" spans="1:11">
      <c r="A6068" s="12">
        <f t="shared" si="416"/>
        <v>42247</v>
      </c>
      <c r="B6068" s="8">
        <v>42247</v>
      </c>
      <c r="C6068" s="3">
        <v>28.079000000000001</v>
      </c>
      <c r="D6068" s="143"/>
      <c r="F6068" s="11">
        <f t="shared" si="411"/>
        <v>42247</v>
      </c>
      <c r="G6068" s="7">
        <v>42247</v>
      </c>
      <c r="H6068" s="16">
        <v>46791.73</v>
      </c>
      <c r="I6068" s="17">
        <f t="shared" si="417"/>
        <v>-1.0515403910690967E-2</v>
      </c>
      <c r="J6068" s="18">
        <f t="shared" si="418"/>
        <v>0.18032217419185181</v>
      </c>
      <c r="K6068" s="139"/>
    </row>
    <row r="6069" spans="1:11">
      <c r="A6069" s="12">
        <f t="shared" si="416"/>
        <v>42277</v>
      </c>
      <c r="B6069" s="8">
        <v>42248</v>
      </c>
      <c r="C6069" s="3">
        <v>32.244</v>
      </c>
      <c r="D6069" s="143"/>
      <c r="F6069" s="11">
        <f t="shared" si="411"/>
        <v>42277</v>
      </c>
      <c r="G6069" s="7">
        <v>42248</v>
      </c>
      <c r="H6069" s="16">
        <v>45816.69</v>
      </c>
      <c r="I6069" s="17">
        <f t="shared" si="417"/>
        <v>-2.105804268783E-2</v>
      </c>
      <c r="J6069" s="18">
        <f t="shared" si="418"/>
        <v>0.18317872624223694</v>
      </c>
      <c r="K6069" s="139"/>
    </row>
    <row r="6070" spans="1:11">
      <c r="A6070" s="12">
        <f t="shared" si="416"/>
        <v>42277</v>
      </c>
      <c r="B6070" s="8">
        <v>42249</v>
      </c>
      <c r="C6070" s="3">
        <v>30.257000000000001</v>
      </c>
      <c r="D6070" s="143"/>
      <c r="F6070" s="11">
        <f t="shared" si="411"/>
        <v>42277</v>
      </c>
      <c r="G6070" s="7">
        <v>42249</v>
      </c>
      <c r="H6070" s="16">
        <v>45885</v>
      </c>
      <c r="I6070" s="17">
        <f t="shared" si="417"/>
        <v>1.4898310518605634E-3</v>
      </c>
      <c r="J6070" s="18">
        <f t="shared" si="418"/>
        <v>0.18090890178387606</v>
      </c>
      <c r="K6070" s="139"/>
    </row>
    <row r="6071" spans="1:11">
      <c r="A6071" s="12">
        <f t="shared" si="416"/>
        <v>42277</v>
      </c>
      <c r="B6071" s="8">
        <v>42250</v>
      </c>
      <c r="C6071" s="3">
        <v>30.486000000000001</v>
      </c>
      <c r="D6071" s="143"/>
      <c r="F6071" s="11">
        <f t="shared" si="411"/>
        <v>42277</v>
      </c>
      <c r="G6071" s="7">
        <v>42250</v>
      </c>
      <c r="H6071" s="16">
        <v>45228.21</v>
      </c>
      <c r="I6071" s="17">
        <f t="shared" si="417"/>
        <v>-1.4417259067340368E-2</v>
      </c>
      <c r="J6071" s="18">
        <f t="shared" si="418"/>
        <v>0.18186464925626555</v>
      </c>
      <c r="K6071" s="139"/>
    </row>
    <row r="6072" spans="1:11">
      <c r="A6072" s="12">
        <f t="shared" si="416"/>
        <v>42277</v>
      </c>
      <c r="B6072" s="8">
        <v>42251</v>
      </c>
      <c r="C6072" s="3">
        <v>29.939</v>
      </c>
      <c r="D6072" s="143"/>
      <c r="F6072" s="11">
        <f t="shared" si="411"/>
        <v>42277</v>
      </c>
      <c r="G6072" s="7">
        <v>42251</v>
      </c>
      <c r="H6072" s="16">
        <v>45355.69</v>
      </c>
      <c r="I6072" s="17">
        <f t="shared" si="417"/>
        <v>2.8146300647146961E-3</v>
      </c>
      <c r="J6072" s="18">
        <f t="shared" si="418"/>
        <v>0.18175534611105301</v>
      </c>
      <c r="K6072" s="139"/>
    </row>
    <row r="6073" spans="1:11">
      <c r="A6073" s="12">
        <f t="shared" si="416"/>
        <v>42277</v>
      </c>
      <c r="B6073" s="8">
        <v>42254</v>
      </c>
      <c r="C6073" s="3">
        <v>30.266999999999999</v>
      </c>
      <c r="D6073" s="143"/>
      <c r="F6073" s="11">
        <f t="shared" si="411"/>
        <v>42277</v>
      </c>
      <c r="G6073" s="7">
        <v>42254</v>
      </c>
      <c r="H6073" s="16">
        <v>45304.65</v>
      </c>
      <c r="I6073" s="17">
        <f t="shared" si="417"/>
        <v>-1.1259610407886045E-3</v>
      </c>
      <c r="J6073" s="18">
        <f t="shared" si="418"/>
        <v>0.18165415727335346</v>
      </c>
      <c r="K6073" s="139"/>
    </row>
    <row r="6074" spans="1:11">
      <c r="A6074" s="12">
        <f t="shared" si="416"/>
        <v>42277</v>
      </c>
      <c r="B6074" s="8">
        <v>42255</v>
      </c>
      <c r="C6074" s="3">
        <v>27.850999999999999</v>
      </c>
      <c r="D6074" s="143"/>
      <c r="F6074" s="11">
        <f t="shared" si="411"/>
        <v>42277</v>
      </c>
      <c r="G6074" s="7">
        <v>42255</v>
      </c>
      <c r="H6074" s="16">
        <v>46075.12</v>
      </c>
      <c r="I6074" s="17">
        <f t="shared" si="417"/>
        <v>1.6863431774200924E-2</v>
      </c>
      <c r="J6074" s="18">
        <f t="shared" si="418"/>
        <v>0.18420253066500311</v>
      </c>
      <c r="K6074" s="139"/>
    </row>
    <row r="6075" spans="1:11">
      <c r="A6075" s="12">
        <f t="shared" si="416"/>
        <v>42277</v>
      </c>
      <c r="B6075" s="8">
        <v>42256</v>
      </c>
      <c r="C6075" s="3">
        <v>24.983000000000001</v>
      </c>
      <c r="D6075" s="143"/>
      <c r="F6075" s="11">
        <f t="shared" si="411"/>
        <v>42277</v>
      </c>
      <c r="G6075" s="7">
        <v>42256</v>
      </c>
      <c r="H6075" s="16">
        <v>47177.45</v>
      </c>
      <c r="I6075" s="17">
        <f t="shared" si="417"/>
        <v>2.3642916191540912E-2</v>
      </c>
      <c r="J6075" s="18">
        <f t="shared" si="418"/>
        <v>0.18501142004193813</v>
      </c>
      <c r="K6075" s="139"/>
    </row>
    <row r="6076" spans="1:11">
      <c r="A6076" s="12">
        <f t="shared" si="416"/>
        <v>42277</v>
      </c>
      <c r="B6076" s="8">
        <v>42257</v>
      </c>
      <c r="C6076" s="3">
        <v>28.332000000000001</v>
      </c>
      <c r="D6076" s="143"/>
      <c r="F6076" s="11">
        <f t="shared" si="411"/>
        <v>42277</v>
      </c>
      <c r="G6076" s="7">
        <v>42257</v>
      </c>
      <c r="H6076" s="16">
        <v>46041.93</v>
      </c>
      <c r="I6076" s="17">
        <f t="shared" si="417"/>
        <v>-2.4363521148738708E-2</v>
      </c>
      <c r="J6076" s="18">
        <f t="shared" si="418"/>
        <v>0.18880643216189447</v>
      </c>
      <c r="K6076" s="139"/>
    </row>
    <row r="6077" spans="1:11">
      <c r="A6077" s="12">
        <f t="shared" si="416"/>
        <v>42277</v>
      </c>
      <c r="B6077" s="8">
        <v>42258</v>
      </c>
      <c r="C6077" s="3">
        <v>27.783000000000001</v>
      </c>
      <c r="D6077" s="143"/>
      <c r="F6077" s="11">
        <f t="shared" si="411"/>
        <v>42277</v>
      </c>
      <c r="G6077" s="7">
        <v>42258</v>
      </c>
      <c r="H6077" s="16">
        <v>45829.41</v>
      </c>
      <c r="I6077" s="17">
        <f t="shared" si="417"/>
        <v>-4.626478269937874E-3</v>
      </c>
      <c r="J6077" s="18">
        <f t="shared" si="418"/>
        <v>0.18890723078119978</v>
      </c>
      <c r="K6077" s="139"/>
    </row>
    <row r="6078" spans="1:11">
      <c r="A6078" s="12">
        <f t="shared" si="416"/>
        <v>42277</v>
      </c>
      <c r="B6078" s="8">
        <v>42261</v>
      </c>
      <c r="C6078" s="3">
        <v>26.841999999999999</v>
      </c>
      <c r="D6078" s="143"/>
      <c r="F6078" s="11">
        <f t="shared" si="411"/>
        <v>42277</v>
      </c>
      <c r="G6078" s="7">
        <v>42261</v>
      </c>
      <c r="H6078" s="16">
        <v>46058.8</v>
      </c>
      <c r="I6078" s="17">
        <f t="shared" si="417"/>
        <v>4.9928163041460354E-3</v>
      </c>
      <c r="J6078" s="18">
        <f t="shared" si="418"/>
        <v>0.18916249059874715</v>
      </c>
      <c r="K6078" s="139"/>
    </row>
    <row r="6079" spans="1:11">
      <c r="A6079" s="12">
        <f t="shared" si="416"/>
        <v>42277</v>
      </c>
      <c r="B6079" s="8">
        <v>42262</v>
      </c>
      <c r="C6079" s="3">
        <v>29.527000000000001</v>
      </c>
      <c r="D6079" s="143"/>
      <c r="F6079" s="11">
        <f t="shared" si="411"/>
        <v>42277</v>
      </c>
      <c r="G6079" s="7">
        <v>42262</v>
      </c>
      <c r="H6079" s="16">
        <v>45357.21</v>
      </c>
      <c r="I6079" s="17">
        <f t="shared" si="417"/>
        <v>-1.5349691487475323E-2</v>
      </c>
      <c r="J6079" s="18">
        <f t="shared" si="418"/>
        <v>0.18998885874788735</v>
      </c>
      <c r="K6079" s="139"/>
    </row>
    <row r="6080" spans="1:11">
      <c r="A6080" s="12">
        <f t="shared" si="416"/>
        <v>42277</v>
      </c>
      <c r="B6080" s="8">
        <v>42263</v>
      </c>
      <c r="C6080" s="3">
        <v>25.533999999999999</v>
      </c>
      <c r="D6080" s="143"/>
      <c r="F6080" s="11">
        <f t="shared" si="411"/>
        <v>42277</v>
      </c>
      <c r="G6080" s="7">
        <v>42263</v>
      </c>
      <c r="H6080" s="16">
        <v>46087.49</v>
      </c>
      <c r="I6080" s="17">
        <f t="shared" si="417"/>
        <v>1.5972396990368006E-2</v>
      </c>
      <c r="J6080" s="18">
        <f t="shared" si="418"/>
        <v>0.19138313704223833</v>
      </c>
      <c r="K6080" s="139"/>
    </row>
    <row r="6081" spans="1:11">
      <c r="A6081" s="12">
        <f t="shared" si="416"/>
        <v>42277</v>
      </c>
      <c r="B6081" s="8">
        <v>42264</v>
      </c>
      <c r="C6081" s="3">
        <v>25.858000000000001</v>
      </c>
      <c r="D6081" s="143"/>
      <c r="F6081" s="11">
        <f t="shared" si="411"/>
        <v>42277</v>
      </c>
      <c r="G6081" s="7">
        <v>42264</v>
      </c>
      <c r="H6081" s="16">
        <v>46522.57</v>
      </c>
      <c r="I6081" s="17">
        <f t="shared" si="417"/>
        <v>9.3960245987356819E-3</v>
      </c>
      <c r="J6081" s="18">
        <f t="shared" si="418"/>
        <v>0.19214020962465939</v>
      </c>
      <c r="K6081" s="139"/>
    </row>
    <row r="6082" spans="1:11">
      <c r="A6082" s="12">
        <f t="shared" si="416"/>
        <v>42277</v>
      </c>
      <c r="B6082" s="8">
        <v>42265</v>
      </c>
      <c r="C6082" s="3">
        <v>24.324000000000002</v>
      </c>
      <c r="D6082" s="143"/>
      <c r="F6082" s="11">
        <f t="shared" si="411"/>
        <v>42277</v>
      </c>
      <c r="G6082" s="7">
        <v>42265</v>
      </c>
      <c r="H6082" s="16">
        <v>46740.58</v>
      </c>
      <c r="I6082" s="17">
        <f t="shared" si="417"/>
        <v>4.6751669247775017E-3</v>
      </c>
      <c r="J6082" s="18">
        <f t="shared" si="418"/>
        <v>0.1917086319942013</v>
      </c>
      <c r="K6082" s="139"/>
    </row>
    <row r="6083" spans="1:11">
      <c r="A6083" s="12">
        <f t="shared" si="416"/>
        <v>42277</v>
      </c>
      <c r="B6083" s="8">
        <v>42268</v>
      </c>
      <c r="C6083" s="3">
        <v>28.488</v>
      </c>
      <c r="D6083" s="143"/>
      <c r="F6083" s="11">
        <f t="shared" ref="F6083:F6146" si="419">EOMONTH(G6083,0)</f>
        <v>42277</v>
      </c>
      <c r="G6083" s="7">
        <v>42268</v>
      </c>
      <c r="H6083" s="16">
        <v>45797.86</v>
      </c>
      <c r="I6083" s="17">
        <f t="shared" si="417"/>
        <v>-2.0375372967511341E-2</v>
      </c>
      <c r="J6083" s="18">
        <f t="shared" si="418"/>
        <v>0.19341867712191324</v>
      </c>
      <c r="K6083" s="139"/>
    </row>
    <row r="6084" spans="1:11">
      <c r="A6084" s="12">
        <f t="shared" si="416"/>
        <v>42277</v>
      </c>
      <c r="B6084" s="8">
        <v>42269</v>
      </c>
      <c r="C6084" s="3">
        <v>26.303000000000001</v>
      </c>
      <c r="D6084" s="143"/>
      <c r="F6084" s="11">
        <f t="shared" si="419"/>
        <v>42277</v>
      </c>
      <c r="G6084" s="7">
        <v>42269</v>
      </c>
      <c r="H6084" s="16">
        <v>46137.7</v>
      </c>
      <c r="I6084" s="17">
        <f t="shared" si="417"/>
        <v>7.3930380776527265E-3</v>
      </c>
      <c r="J6084" s="18">
        <f t="shared" si="418"/>
        <v>0.19359711753238529</v>
      </c>
      <c r="K6084" s="139"/>
    </row>
    <row r="6085" spans="1:11">
      <c r="A6085" s="12">
        <f t="shared" si="416"/>
        <v>42277</v>
      </c>
      <c r="B6085" s="8">
        <v>42270</v>
      </c>
      <c r="C6085" s="3">
        <v>28.599</v>
      </c>
      <c r="D6085" s="143"/>
      <c r="F6085" s="11">
        <f t="shared" si="419"/>
        <v>42277</v>
      </c>
      <c r="G6085" s="7">
        <v>42270</v>
      </c>
      <c r="H6085" s="16">
        <v>45192.23</v>
      </c>
      <c r="I6085" s="17">
        <f t="shared" si="417"/>
        <v>-2.0705233808957217E-2</v>
      </c>
      <c r="J6085" s="18">
        <f t="shared" si="418"/>
        <v>0.19642252261952395</v>
      </c>
      <c r="K6085" s="139"/>
    </row>
    <row r="6086" spans="1:11">
      <c r="A6086" s="12">
        <f t="shared" si="416"/>
        <v>42277</v>
      </c>
      <c r="B6086" s="8">
        <v>42271</v>
      </c>
      <c r="C6086" s="3">
        <v>27.702999999999999</v>
      </c>
      <c r="D6086" s="143"/>
      <c r="F6086" s="11">
        <f t="shared" si="419"/>
        <v>42277</v>
      </c>
      <c r="G6086" s="7">
        <v>42271</v>
      </c>
      <c r="H6086" s="16">
        <v>45856.05</v>
      </c>
      <c r="I6086" s="17">
        <f t="shared" si="417"/>
        <v>1.4581972608656922E-2</v>
      </c>
      <c r="J6086" s="18">
        <f t="shared" si="418"/>
        <v>0.1974303516574418</v>
      </c>
      <c r="K6086" s="139"/>
    </row>
    <row r="6087" spans="1:11">
      <c r="A6087" s="12">
        <f t="shared" si="416"/>
        <v>42277</v>
      </c>
      <c r="B6087" s="8">
        <v>42272</v>
      </c>
      <c r="C6087" s="3">
        <v>25.998000000000001</v>
      </c>
      <c r="D6087" s="143"/>
      <c r="F6087" s="11">
        <f t="shared" si="419"/>
        <v>42277</v>
      </c>
      <c r="G6087" s="7">
        <v>42272</v>
      </c>
      <c r="H6087" s="16">
        <v>45588.46</v>
      </c>
      <c r="I6087" s="17">
        <f t="shared" si="417"/>
        <v>-5.8525276977791094E-3</v>
      </c>
      <c r="J6087" s="18">
        <f t="shared" si="418"/>
        <v>0.19757695979537465</v>
      </c>
      <c r="K6087" s="139"/>
    </row>
    <row r="6088" spans="1:11">
      <c r="A6088" s="12">
        <f t="shared" si="416"/>
        <v>42277</v>
      </c>
      <c r="B6088" s="8">
        <v>42275</v>
      </c>
      <c r="C6088" s="3">
        <v>25.346</v>
      </c>
      <c r="D6088" s="143"/>
      <c r="F6088" s="11">
        <f t="shared" si="419"/>
        <v>42277</v>
      </c>
      <c r="G6088" s="7">
        <v>42275</v>
      </c>
      <c r="H6088" s="16">
        <v>46238.36</v>
      </c>
      <c r="I6088" s="17">
        <f t="shared" si="417"/>
        <v>1.4155142289879656E-2</v>
      </c>
      <c r="J6088" s="18">
        <f t="shared" si="418"/>
        <v>0.19837658236421651</v>
      </c>
      <c r="K6088" s="139"/>
    </row>
    <row r="6089" spans="1:11">
      <c r="A6089" s="12">
        <f t="shared" si="416"/>
        <v>42277</v>
      </c>
      <c r="B6089" s="8">
        <v>42276</v>
      </c>
      <c r="C6089" s="3">
        <v>29.43</v>
      </c>
      <c r="D6089" s="143"/>
      <c r="F6089" s="11">
        <f t="shared" si="419"/>
        <v>42277</v>
      </c>
      <c r="G6089" s="7">
        <v>42276</v>
      </c>
      <c r="H6089" s="16">
        <v>44472.39</v>
      </c>
      <c r="I6089" s="17">
        <f t="shared" si="417"/>
        <v>-3.8941209431533896E-2</v>
      </c>
      <c r="J6089" s="18">
        <f t="shared" si="418"/>
        <v>0.20749342684927419</v>
      </c>
      <c r="K6089" s="139"/>
    </row>
    <row r="6090" spans="1:11">
      <c r="A6090" s="12">
        <f t="shared" si="416"/>
        <v>42277</v>
      </c>
      <c r="B6090" s="8">
        <v>42277</v>
      </c>
      <c r="C6090" s="3">
        <v>28.303999999999998</v>
      </c>
      <c r="D6090" s="143"/>
      <c r="F6090" s="11">
        <f t="shared" si="419"/>
        <v>42277</v>
      </c>
      <c r="G6090" s="7">
        <v>42277</v>
      </c>
      <c r="H6090" s="16">
        <v>45405.89</v>
      </c>
      <c r="I6090" s="17">
        <f t="shared" si="417"/>
        <v>2.0773285139588902E-2</v>
      </c>
      <c r="J6090" s="18">
        <f t="shared" si="418"/>
        <v>0.21049875495864689</v>
      </c>
      <c r="K6090" s="139"/>
    </row>
    <row r="6091" spans="1:11">
      <c r="A6091" s="12">
        <f t="shared" si="416"/>
        <v>42308</v>
      </c>
      <c r="B6091" s="8">
        <v>42278</v>
      </c>
      <c r="C6091" s="3">
        <v>26.553999999999998</v>
      </c>
      <c r="D6091" s="143"/>
      <c r="F6091" s="11">
        <f t="shared" si="419"/>
        <v>42308</v>
      </c>
      <c r="G6091" s="7">
        <v>42278</v>
      </c>
      <c r="H6091" s="16">
        <v>46225.29</v>
      </c>
      <c r="I6091" s="17">
        <f t="shared" si="417"/>
        <v>1.7885218599772067E-2</v>
      </c>
      <c r="J6091" s="18">
        <f t="shared" si="418"/>
        <v>0.21291723731609796</v>
      </c>
      <c r="K6091" s="139"/>
    </row>
    <row r="6092" spans="1:11">
      <c r="A6092" s="12">
        <f t="shared" si="416"/>
        <v>42308</v>
      </c>
      <c r="B6092" s="8">
        <v>42279</v>
      </c>
      <c r="C6092" s="3">
        <v>26.901</v>
      </c>
      <c r="D6092" s="143"/>
      <c r="F6092" s="11">
        <f t="shared" si="419"/>
        <v>42308</v>
      </c>
      <c r="G6092" s="7">
        <v>42279</v>
      </c>
      <c r="H6092" s="16">
        <v>45683.57</v>
      </c>
      <c r="I6092" s="17">
        <f t="shared" si="417"/>
        <v>-1.1788336256656748E-2</v>
      </c>
      <c r="J6092" s="18">
        <f t="shared" si="418"/>
        <v>0.21265935009526774</v>
      </c>
      <c r="K6092" s="139"/>
    </row>
    <row r="6093" spans="1:11">
      <c r="A6093" s="12">
        <f t="shared" si="416"/>
        <v>42308</v>
      </c>
      <c r="B6093" s="8">
        <v>42282</v>
      </c>
      <c r="C6093" s="3">
        <v>25.388000000000002</v>
      </c>
      <c r="D6093" s="143"/>
      <c r="F6093" s="11">
        <f t="shared" si="419"/>
        <v>42308</v>
      </c>
      <c r="G6093" s="7">
        <v>42282</v>
      </c>
      <c r="H6093" s="16">
        <v>46578.41</v>
      </c>
      <c r="I6093" s="17">
        <f t="shared" si="417"/>
        <v>1.9398414393485726E-2</v>
      </c>
      <c r="J6093" s="18">
        <f t="shared" si="418"/>
        <v>0.21520909311152928</v>
      </c>
      <c r="K6093" s="139"/>
    </row>
    <row r="6094" spans="1:11">
      <c r="A6094" s="12">
        <f t="shared" si="416"/>
        <v>42308</v>
      </c>
      <c r="B6094" s="8">
        <v>42283</v>
      </c>
      <c r="C6094" s="3">
        <v>24.553000000000001</v>
      </c>
      <c r="D6094" s="143"/>
      <c r="F6094" s="11">
        <f t="shared" si="419"/>
        <v>42308</v>
      </c>
      <c r="G6094" s="7">
        <v>42283</v>
      </c>
      <c r="H6094" s="16">
        <v>46727.93</v>
      </c>
      <c r="I6094" s="17">
        <f t="shared" si="417"/>
        <v>3.2049296539503297E-3</v>
      </c>
      <c r="J6094" s="18">
        <f t="shared" si="418"/>
        <v>0.21351400286586933</v>
      </c>
      <c r="K6094" s="139"/>
    </row>
    <row r="6095" spans="1:11">
      <c r="A6095" s="12">
        <f t="shared" si="416"/>
        <v>42308</v>
      </c>
      <c r="B6095" s="8">
        <v>42284</v>
      </c>
      <c r="C6095" s="3">
        <v>24.378</v>
      </c>
      <c r="D6095" s="143"/>
      <c r="F6095" s="11">
        <f t="shared" si="419"/>
        <v>42308</v>
      </c>
      <c r="G6095" s="7">
        <v>42284</v>
      </c>
      <c r="H6095" s="16">
        <v>47008.01</v>
      </c>
      <c r="I6095" s="17">
        <f t="shared" si="417"/>
        <v>5.9759540154652587E-3</v>
      </c>
      <c r="J6095" s="18">
        <f t="shared" si="418"/>
        <v>0.21330866518605196</v>
      </c>
      <c r="K6095" s="139"/>
    </row>
    <row r="6096" spans="1:11">
      <c r="A6096" s="12">
        <f t="shared" si="416"/>
        <v>42308</v>
      </c>
      <c r="B6096" s="8">
        <v>42285</v>
      </c>
      <c r="C6096" s="3">
        <v>22.890999999999998</v>
      </c>
      <c r="D6096" s="143"/>
      <c r="F6096" s="11">
        <f t="shared" si="419"/>
        <v>42308</v>
      </c>
      <c r="G6096" s="7">
        <v>42285</v>
      </c>
      <c r="H6096" s="16">
        <v>47120.28</v>
      </c>
      <c r="I6096" s="17">
        <f t="shared" si="417"/>
        <v>2.3854688795259928E-3</v>
      </c>
      <c r="J6096" s="18">
        <f t="shared" si="418"/>
        <v>0.21209046877445711</v>
      </c>
      <c r="K6096" s="139"/>
    </row>
    <row r="6097" spans="1:11">
      <c r="A6097" s="12">
        <f t="shared" si="416"/>
        <v>42308</v>
      </c>
      <c r="B6097" s="8">
        <v>42286</v>
      </c>
      <c r="C6097" s="3">
        <v>21.527000000000001</v>
      </c>
      <c r="D6097" s="143"/>
      <c r="F6097" s="11">
        <f t="shared" si="419"/>
        <v>42308</v>
      </c>
      <c r="G6097" s="7">
        <v>42286</v>
      </c>
      <c r="H6097" s="16">
        <v>47747.48</v>
      </c>
      <c r="I6097" s="17">
        <f t="shared" si="417"/>
        <v>1.3222809064268476E-2</v>
      </c>
      <c r="J6097" s="18">
        <f t="shared" si="418"/>
        <v>0.21331039424295972</v>
      </c>
      <c r="K6097" s="139"/>
    </row>
    <row r="6098" spans="1:11">
      <c r="A6098" s="12">
        <f t="shared" si="416"/>
        <v>42308</v>
      </c>
      <c r="B6098" s="8">
        <v>42289</v>
      </c>
      <c r="C6098" s="3">
        <v>23.187999999999999</v>
      </c>
      <c r="D6098" s="143"/>
      <c r="F6098" s="11">
        <f t="shared" si="419"/>
        <v>42308</v>
      </c>
      <c r="G6098" s="7">
        <v>42289</v>
      </c>
      <c r="H6098" s="16">
        <v>47322.07</v>
      </c>
      <c r="I6098" s="17">
        <f t="shared" si="417"/>
        <v>-8.9495077947514788E-3</v>
      </c>
      <c r="J6098" s="18">
        <f t="shared" si="418"/>
        <v>0.21380533764066564</v>
      </c>
      <c r="K6098" s="139"/>
    </row>
    <row r="6099" spans="1:11">
      <c r="A6099" s="12">
        <f t="shared" si="416"/>
        <v>42308</v>
      </c>
      <c r="B6099" s="8">
        <v>42290</v>
      </c>
      <c r="C6099" s="3">
        <v>21.872</v>
      </c>
      <c r="D6099" s="143"/>
      <c r="F6099" s="11">
        <f t="shared" si="419"/>
        <v>42308</v>
      </c>
      <c r="G6099" s="7">
        <v>42290</v>
      </c>
      <c r="H6099" s="16">
        <v>47049.67</v>
      </c>
      <c r="I6099" s="17">
        <f t="shared" si="417"/>
        <v>-5.7729306785341255E-3</v>
      </c>
      <c r="J6099" s="18">
        <f t="shared" si="418"/>
        <v>0.21387122276056023</v>
      </c>
      <c r="K6099" s="139"/>
    </row>
    <row r="6100" spans="1:11">
      <c r="A6100" s="12">
        <f t="shared" si="416"/>
        <v>42308</v>
      </c>
      <c r="B6100" s="8">
        <v>42291</v>
      </c>
      <c r="C6100" s="3">
        <v>22.247</v>
      </c>
      <c r="D6100" s="143"/>
      <c r="F6100" s="11">
        <f t="shared" si="419"/>
        <v>42308</v>
      </c>
      <c r="G6100" s="7">
        <v>42291</v>
      </c>
      <c r="H6100" s="16">
        <v>47002.38</v>
      </c>
      <c r="I6100" s="17">
        <f t="shared" si="417"/>
        <v>-1.0056134658457715E-3</v>
      </c>
      <c r="J6100" s="18">
        <f t="shared" si="418"/>
        <v>0.21385375521546024</v>
      </c>
      <c r="K6100" s="139"/>
    </row>
    <row r="6101" spans="1:11">
      <c r="A6101" s="12">
        <f t="shared" si="416"/>
        <v>42308</v>
      </c>
      <c r="B6101" s="8">
        <v>42292</v>
      </c>
      <c r="C6101" s="3">
        <v>19.462</v>
      </c>
      <c r="D6101" s="143"/>
      <c r="F6101" s="11">
        <f t="shared" si="419"/>
        <v>42308</v>
      </c>
      <c r="G6101" s="7">
        <v>42292</v>
      </c>
      <c r="H6101" s="16">
        <v>47299.94</v>
      </c>
      <c r="I6101" s="17">
        <f t="shared" si="417"/>
        <v>6.310788272284297E-3</v>
      </c>
      <c r="J6101" s="18">
        <f t="shared" si="418"/>
        <v>0.21274202762595146</v>
      </c>
      <c r="K6101" s="139"/>
    </row>
    <row r="6102" spans="1:11">
      <c r="A6102" s="12">
        <f t="shared" si="416"/>
        <v>42308</v>
      </c>
      <c r="B6102" s="8">
        <v>42293</v>
      </c>
      <c r="C6102" s="3">
        <v>20.734000000000002</v>
      </c>
      <c r="D6102" s="143"/>
      <c r="F6102" s="11">
        <f t="shared" si="419"/>
        <v>42308</v>
      </c>
      <c r="G6102" s="7">
        <v>42293</v>
      </c>
      <c r="H6102" s="16">
        <v>47644.04</v>
      </c>
      <c r="I6102" s="17">
        <f t="shared" si="417"/>
        <v>7.2485165802327394E-3</v>
      </c>
      <c r="J6102" s="18">
        <f t="shared" si="418"/>
        <v>0.213115232068638</v>
      </c>
      <c r="K6102" s="139"/>
    </row>
    <row r="6103" spans="1:11">
      <c r="A6103" s="12">
        <f t="shared" si="416"/>
        <v>42308</v>
      </c>
      <c r="B6103" s="8">
        <v>42296</v>
      </c>
      <c r="C6103" s="3">
        <v>20.302</v>
      </c>
      <c r="D6103" s="143"/>
      <c r="F6103" s="11">
        <f t="shared" si="419"/>
        <v>42308</v>
      </c>
      <c r="G6103" s="7">
        <v>42296</v>
      </c>
      <c r="H6103" s="16">
        <v>47654.95</v>
      </c>
      <c r="I6103" s="17">
        <f t="shared" si="417"/>
        <v>2.2896360281790464E-4</v>
      </c>
      <c r="J6103" s="18">
        <f t="shared" si="418"/>
        <v>0.21311308559751338</v>
      </c>
      <c r="K6103" s="139"/>
    </row>
    <row r="6104" spans="1:11">
      <c r="A6104" s="12">
        <f t="shared" si="416"/>
        <v>42308</v>
      </c>
      <c r="B6104" s="8">
        <v>42297</v>
      </c>
      <c r="C6104" s="3">
        <v>20.47</v>
      </c>
      <c r="D6104" s="143"/>
      <c r="F6104" s="11">
        <f t="shared" si="419"/>
        <v>42308</v>
      </c>
      <c r="G6104" s="7">
        <v>42297</v>
      </c>
      <c r="H6104" s="16">
        <v>47349.27</v>
      </c>
      <c r="I6104" s="17">
        <f t="shared" si="417"/>
        <v>-6.4351047746007807E-3</v>
      </c>
      <c r="J6104" s="18">
        <f t="shared" si="418"/>
        <v>0.21335548815352023</v>
      </c>
      <c r="K6104" s="139"/>
    </row>
    <row r="6105" spans="1:11">
      <c r="A6105" s="12">
        <f t="shared" si="416"/>
        <v>42308</v>
      </c>
      <c r="B6105" s="8">
        <v>42298</v>
      </c>
      <c r="C6105" s="3">
        <v>20.27</v>
      </c>
      <c r="D6105" s="143"/>
      <c r="F6105" s="11">
        <f t="shared" si="419"/>
        <v>42308</v>
      </c>
      <c r="G6105" s="7">
        <v>42298</v>
      </c>
      <c r="H6105" s="16">
        <v>47465.4</v>
      </c>
      <c r="I6105" s="17">
        <f t="shared" si="417"/>
        <v>2.4496221538560293E-3</v>
      </c>
      <c r="J6105" s="18">
        <f t="shared" si="418"/>
        <v>0.21258283176688031</v>
      </c>
      <c r="K6105" s="139"/>
    </row>
    <row r="6106" spans="1:11">
      <c r="A6106" s="12">
        <f t="shared" si="416"/>
        <v>42308</v>
      </c>
      <c r="B6106" s="8">
        <v>42299</v>
      </c>
      <c r="C6106" s="3">
        <v>19.739000000000001</v>
      </c>
      <c r="D6106" s="143"/>
      <c r="F6106" s="11">
        <f t="shared" si="419"/>
        <v>42308</v>
      </c>
      <c r="G6106" s="7">
        <v>42299</v>
      </c>
      <c r="H6106" s="16">
        <v>47601.91</v>
      </c>
      <c r="I6106" s="17">
        <f t="shared" si="417"/>
        <v>2.8718619223203554E-3</v>
      </c>
      <c r="J6106" s="18">
        <f t="shared" si="418"/>
        <v>0.21165992925003588</v>
      </c>
      <c r="K6106" s="139"/>
    </row>
    <row r="6107" spans="1:11">
      <c r="A6107" s="12">
        <f t="shared" si="416"/>
        <v>42308</v>
      </c>
      <c r="B6107" s="8">
        <v>42300</v>
      </c>
      <c r="C6107" s="3">
        <v>17.844000000000001</v>
      </c>
      <c r="D6107" s="143"/>
      <c r="F6107" s="11">
        <f t="shared" si="419"/>
        <v>42308</v>
      </c>
      <c r="G6107" s="7">
        <v>42300</v>
      </c>
      <c r="H6107" s="16">
        <v>48396.17</v>
      </c>
      <c r="I6107" s="17">
        <f t="shared" si="417"/>
        <v>1.6547791877294743E-2</v>
      </c>
      <c r="J6107" s="18">
        <f t="shared" si="418"/>
        <v>0.21238157376212796</v>
      </c>
      <c r="K6107" s="139"/>
    </row>
    <row r="6108" spans="1:11">
      <c r="A6108" s="12">
        <f t="shared" si="416"/>
        <v>42308</v>
      </c>
      <c r="B6108" s="8">
        <v>42303</v>
      </c>
      <c r="C6108" s="3">
        <v>19.388000000000002</v>
      </c>
      <c r="D6108" s="143"/>
      <c r="F6108" s="11">
        <f t="shared" si="419"/>
        <v>42308</v>
      </c>
      <c r="G6108" s="7">
        <v>42303</v>
      </c>
      <c r="H6108" s="16">
        <v>48363.87</v>
      </c>
      <c r="I6108" s="17">
        <f t="shared" si="417"/>
        <v>-6.6763100138763731E-4</v>
      </c>
      <c r="J6108" s="18">
        <f t="shared" si="418"/>
        <v>0.21233548247257192</v>
      </c>
      <c r="K6108" s="139"/>
    </row>
    <row r="6109" spans="1:11">
      <c r="A6109" s="12">
        <f t="shared" si="416"/>
        <v>42308</v>
      </c>
      <c r="B6109" s="8">
        <v>42304</v>
      </c>
      <c r="C6109" s="3">
        <v>18.416</v>
      </c>
      <c r="D6109" s="143"/>
      <c r="F6109" s="11">
        <f t="shared" si="419"/>
        <v>42308</v>
      </c>
      <c r="G6109" s="7">
        <v>42304</v>
      </c>
      <c r="H6109" s="16">
        <v>48350.23</v>
      </c>
      <c r="I6109" s="17">
        <f t="shared" si="417"/>
        <v>-2.8206849033259713E-4</v>
      </c>
      <c r="J6109" s="18">
        <f t="shared" si="418"/>
        <v>0.21111404997886896</v>
      </c>
      <c r="K6109" s="139"/>
    </row>
    <row r="6110" spans="1:11">
      <c r="A6110" s="12">
        <f t="shared" si="416"/>
        <v>42308</v>
      </c>
      <c r="B6110" s="8">
        <v>42305</v>
      </c>
      <c r="C6110" s="3">
        <v>19.969000000000001</v>
      </c>
      <c r="D6110" s="143"/>
      <c r="F6110" s="11">
        <f t="shared" si="419"/>
        <v>42308</v>
      </c>
      <c r="G6110" s="7">
        <v>42305</v>
      </c>
      <c r="H6110" s="16">
        <v>48250.39</v>
      </c>
      <c r="I6110" s="17">
        <f t="shared" si="417"/>
        <v>-2.0670682144577545E-3</v>
      </c>
      <c r="J6110" s="18">
        <f t="shared" si="418"/>
        <v>0.21112467364768786</v>
      </c>
      <c r="K6110" s="139"/>
    </row>
    <row r="6111" spans="1:11">
      <c r="A6111" s="12">
        <f t="shared" si="416"/>
        <v>42308</v>
      </c>
      <c r="B6111" s="8">
        <v>42306</v>
      </c>
      <c r="C6111" s="3">
        <v>20.52</v>
      </c>
      <c r="D6111" s="143"/>
      <c r="F6111" s="11">
        <f t="shared" si="419"/>
        <v>42308</v>
      </c>
      <c r="G6111" s="7">
        <v>42306</v>
      </c>
      <c r="H6111" s="16">
        <v>47636.32</v>
      </c>
      <c r="I6111" s="17">
        <f t="shared" si="417"/>
        <v>-1.2808415162165148E-2</v>
      </c>
      <c r="J6111" s="18">
        <f t="shared" si="418"/>
        <v>0.21159415047289176</v>
      </c>
      <c r="K6111" s="139"/>
    </row>
    <row r="6112" spans="1:11">
      <c r="A6112" s="12">
        <f t="shared" si="416"/>
        <v>42308</v>
      </c>
      <c r="B6112" s="8">
        <v>42307</v>
      </c>
      <c r="C6112" s="3">
        <v>21.189</v>
      </c>
      <c r="D6112" s="143"/>
      <c r="F6112" s="11">
        <f t="shared" si="419"/>
        <v>42308</v>
      </c>
      <c r="G6112" s="7">
        <v>42307</v>
      </c>
      <c r="H6112" s="16">
        <v>47389.35</v>
      </c>
      <c r="I6112" s="17">
        <f t="shared" si="417"/>
        <v>-5.1979755801197956E-3</v>
      </c>
      <c r="J6112" s="18">
        <f t="shared" si="418"/>
        <v>0.21057422111765059</v>
      </c>
      <c r="K6112" s="139"/>
    </row>
    <row r="6113" spans="1:11">
      <c r="A6113" s="12">
        <f t="shared" si="416"/>
        <v>42338</v>
      </c>
      <c r="B6113" s="8">
        <v>42310</v>
      </c>
      <c r="C6113" s="3">
        <v>22.088000000000001</v>
      </c>
      <c r="D6113" s="143"/>
      <c r="F6113" s="11">
        <f t="shared" si="419"/>
        <v>42338</v>
      </c>
      <c r="G6113" s="7">
        <v>42310</v>
      </c>
      <c r="H6113" s="16">
        <v>46725.88</v>
      </c>
      <c r="I6113" s="17">
        <f t="shared" si="417"/>
        <v>-1.4099333146465465E-2</v>
      </c>
      <c r="J6113" s="18">
        <f t="shared" si="418"/>
        <v>0.20855566982839993</v>
      </c>
      <c r="K6113" s="139"/>
    </row>
    <row r="6114" spans="1:11">
      <c r="A6114" s="12">
        <f t="shared" si="416"/>
        <v>42338</v>
      </c>
      <c r="B6114" s="8">
        <v>42311</v>
      </c>
      <c r="C6114" s="3">
        <v>21.76</v>
      </c>
      <c r="D6114" s="143"/>
      <c r="F6114" s="11">
        <f t="shared" si="419"/>
        <v>42338</v>
      </c>
      <c r="G6114" s="7">
        <v>42311</v>
      </c>
      <c r="H6114" s="16">
        <v>47386.32</v>
      </c>
      <c r="I6114" s="17">
        <f t="shared" si="417"/>
        <v>1.4035392685774882E-2</v>
      </c>
      <c r="J6114" s="18">
        <f t="shared" si="418"/>
        <v>0.20962035734900028</v>
      </c>
      <c r="K6114" s="139"/>
    </row>
    <row r="6115" spans="1:11">
      <c r="A6115" s="12">
        <f t="shared" si="416"/>
        <v>42338</v>
      </c>
      <c r="B6115" s="8">
        <v>42312</v>
      </c>
      <c r="C6115" s="3">
        <v>19.983000000000001</v>
      </c>
      <c r="D6115" s="143"/>
      <c r="F6115" s="11">
        <f t="shared" si="419"/>
        <v>42338</v>
      </c>
      <c r="G6115" s="7">
        <v>42312</v>
      </c>
      <c r="H6115" s="16">
        <v>47414.16</v>
      </c>
      <c r="I6115" s="17">
        <f t="shared" si="417"/>
        <v>5.8733881516894815E-4</v>
      </c>
      <c r="J6115" s="18">
        <f t="shared" si="418"/>
        <v>0.20885283283470615</v>
      </c>
      <c r="K6115" s="139"/>
    </row>
    <row r="6116" spans="1:11">
      <c r="A6116" s="12">
        <f t="shared" si="416"/>
        <v>42338</v>
      </c>
      <c r="B6116" s="8">
        <v>42313</v>
      </c>
      <c r="C6116" s="3">
        <v>21.439</v>
      </c>
      <c r="D6116" s="143"/>
      <c r="F6116" s="11">
        <f t="shared" si="419"/>
        <v>42338</v>
      </c>
      <c r="G6116" s="7">
        <v>42313</v>
      </c>
      <c r="H6116" s="16">
        <v>47060.82</v>
      </c>
      <c r="I6116" s="17">
        <f t="shared" si="417"/>
        <v>-7.480110554279995E-3</v>
      </c>
      <c r="J6116" s="18">
        <f t="shared" si="418"/>
        <v>0.2075112333715102</v>
      </c>
      <c r="K6116" s="139"/>
    </row>
    <row r="6117" spans="1:11">
      <c r="A6117" s="12">
        <f t="shared" si="416"/>
        <v>42338</v>
      </c>
      <c r="B6117" s="8">
        <v>42314</v>
      </c>
      <c r="C6117" s="3">
        <v>20.902000000000001</v>
      </c>
      <c r="D6117" s="143"/>
      <c r="F6117" s="11">
        <f t="shared" si="419"/>
        <v>42338</v>
      </c>
      <c r="G6117" s="7">
        <v>42314</v>
      </c>
      <c r="H6117" s="16">
        <v>47357.07</v>
      </c>
      <c r="I6117" s="17">
        <f t="shared" si="417"/>
        <v>6.2753143960856683E-3</v>
      </c>
      <c r="J6117" s="18">
        <f t="shared" si="418"/>
        <v>0.20707879466870713</v>
      </c>
      <c r="K6117" s="139"/>
    </row>
    <row r="6118" spans="1:11">
      <c r="A6118" s="12">
        <f t="shared" si="416"/>
        <v>42338</v>
      </c>
      <c r="B6118" s="8">
        <v>42317</v>
      </c>
      <c r="C6118" s="3">
        <v>22.678000000000001</v>
      </c>
      <c r="D6118" s="143"/>
      <c r="F6118" s="11">
        <f t="shared" si="419"/>
        <v>42338</v>
      </c>
      <c r="G6118" s="7">
        <v>42317</v>
      </c>
      <c r="H6118" s="16">
        <v>46509.49</v>
      </c>
      <c r="I6118" s="17">
        <f t="shared" ref="I6118:I6135" si="420">IF(AND(ISNUMBER(H6117),ISNUMBER(H6118)),LN(H6118/H6117)," ")</f>
        <v>-1.8059744315785116E-2</v>
      </c>
      <c r="J6118" s="18">
        <f t="shared" ref="J6118:J6135" si="421">IF(ISNUMBER(I6118),STDEV(I6029:I6118)*SQRT(252),"")</f>
        <v>0.20836040564898162</v>
      </c>
      <c r="K6118" s="139"/>
    </row>
    <row r="6119" spans="1:11">
      <c r="A6119" s="12">
        <f t="shared" si="416"/>
        <v>42338</v>
      </c>
      <c r="B6119" s="8">
        <v>42318</v>
      </c>
      <c r="C6119" s="3">
        <v>21.32</v>
      </c>
      <c r="D6119" s="143"/>
      <c r="F6119" s="11">
        <f t="shared" si="419"/>
        <v>42338</v>
      </c>
      <c r="G6119" s="7">
        <v>42318</v>
      </c>
      <c r="H6119" s="16">
        <v>46321.45</v>
      </c>
      <c r="I6119" s="17">
        <f t="shared" si="420"/>
        <v>-4.0512410449501917E-3</v>
      </c>
      <c r="J6119" s="18">
        <f t="shared" si="421"/>
        <v>0.20573654249023585</v>
      </c>
      <c r="K6119" s="139"/>
    </row>
    <row r="6120" spans="1:11">
      <c r="A6120" s="12">
        <f t="shared" ref="A6120:A6177" si="422">EOMONTH(B6120,0)</f>
        <v>42338</v>
      </c>
      <c r="B6120" s="8">
        <v>42319</v>
      </c>
      <c r="C6120" s="3">
        <v>21.393999999999998</v>
      </c>
      <c r="D6120" s="143"/>
      <c r="F6120" s="11">
        <f t="shared" si="419"/>
        <v>42338</v>
      </c>
      <c r="G6120" s="7">
        <v>42319</v>
      </c>
      <c r="H6120" s="16">
        <v>46643.43</v>
      </c>
      <c r="I6120" s="17">
        <f t="shared" si="420"/>
        <v>6.9269446150218832E-3</v>
      </c>
      <c r="J6120" s="18">
        <f t="shared" si="421"/>
        <v>0.20347411519909137</v>
      </c>
      <c r="K6120" s="139"/>
    </row>
    <row r="6121" spans="1:11">
      <c r="A6121" s="12">
        <f t="shared" si="422"/>
        <v>42338</v>
      </c>
      <c r="B6121" s="8">
        <v>42320</v>
      </c>
      <c r="C6121" s="3">
        <v>21.388999999999999</v>
      </c>
      <c r="D6121" s="143"/>
      <c r="F6121" s="11">
        <f t="shared" si="419"/>
        <v>42338</v>
      </c>
      <c r="G6121" s="7">
        <v>42320</v>
      </c>
      <c r="H6121" s="16">
        <v>46674.45</v>
      </c>
      <c r="I6121" s="17">
        <f t="shared" si="420"/>
        <v>6.6482438612067173E-4</v>
      </c>
      <c r="J6121" s="18">
        <f t="shared" si="421"/>
        <v>0.20347977427400651</v>
      </c>
      <c r="K6121" s="139"/>
    </row>
    <row r="6122" spans="1:11">
      <c r="A6122" s="12">
        <f t="shared" si="422"/>
        <v>42338</v>
      </c>
      <c r="B6122" s="8">
        <v>42321</v>
      </c>
      <c r="C6122" s="3">
        <v>23.178000000000001</v>
      </c>
      <c r="D6122" s="143"/>
      <c r="F6122" s="11">
        <f t="shared" si="419"/>
        <v>42338</v>
      </c>
      <c r="G6122" s="7">
        <v>42321</v>
      </c>
      <c r="H6122" s="16">
        <v>45995.65</v>
      </c>
      <c r="I6122" s="17">
        <f t="shared" si="420"/>
        <v>-1.4650078948157744E-2</v>
      </c>
      <c r="J6122" s="18">
        <f t="shared" si="421"/>
        <v>0.20471917311016757</v>
      </c>
      <c r="K6122" s="139"/>
    </row>
    <row r="6123" spans="1:11">
      <c r="A6123" s="12">
        <f t="shared" si="422"/>
        <v>42338</v>
      </c>
      <c r="B6123" s="8">
        <v>42324</v>
      </c>
      <c r="C6123" s="3">
        <v>24.346</v>
      </c>
      <c r="D6123" s="143"/>
      <c r="F6123" s="11">
        <f t="shared" si="419"/>
        <v>42338</v>
      </c>
      <c r="G6123" s="7">
        <v>42324</v>
      </c>
      <c r="H6123" s="16">
        <v>45565.71</v>
      </c>
      <c r="I6123" s="17">
        <f t="shared" si="420"/>
        <v>-9.3913668380307559E-3</v>
      </c>
      <c r="J6123" s="18">
        <f t="shared" si="421"/>
        <v>0.20518872695227605</v>
      </c>
      <c r="K6123" s="139"/>
    </row>
    <row r="6124" spans="1:11">
      <c r="A6124" s="12">
        <f t="shared" si="422"/>
        <v>42338</v>
      </c>
      <c r="B6124" s="8">
        <v>42325</v>
      </c>
      <c r="C6124" s="3">
        <v>22.128</v>
      </c>
      <c r="D6124" s="143"/>
      <c r="F6124" s="11">
        <f t="shared" si="419"/>
        <v>42338</v>
      </c>
      <c r="G6124" s="7">
        <v>42325</v>
      </c>
      <c r="H6124" s="16">
        <v>46609.74</v>
      </c>
      <c r="I6124" s="17">
        <f t="shared" si="420"/>
        <v>2.2654072204887951E-2</v>
      </c>
      <c r="J6124" s="18">
        <f t="shared" si="421"/>
        <v>0.2063092496745261</v>
      </c>
      <c r="K6124" s="139"/>
    </row>
    <row r="6125" spans="1:11">
      <c r="A6125" s="12">
        <f t="shared" si="422"/>
        <v>42338</v>
      </c>
      <c r="B6125" s="8">
        <v>42326</v>
      </c>
      <c r="C6125" s="3">
        <v>21.248000000000001</v>
      </c>
      <c r="D6125" s="143"/>
      <c r="F6125" s="11">
        <f t="shared" si="419"/>
        <v>42338</v>
      </c>
      <c r="G6125" s="7">
        <v>42326</v>
      </c>
      <c r="H6125" s="16">
        <v>46746.14</v>
      </c>
      <c r="I6125" s="17">
        <f t="shared" si="420"/>
        <v>2.922153313957889E-3</v>
      </c>
      <c r="J6125" s="18">
        <f t="shared" si="421"/>
        <v>0.20553365026392756</v>
      </c>
      <c r="K6125" s="139"/>
    </row>
    <row r="6126" spans="1:11">
      <c r="A6126" s="12">
        <f t="shared" si="422"/>
        <v>42338</v>
      </c>
      <c r="B6126" s="8">
        <v>42327</v>
      </c>
      <c r="C6126" s="3">
        <v>20.466999999999999</v>
      </c>
      <c r="D6126" s="143"/>
      <c r="F6126" s="11">
        <f t="shared" si="419"/>
        <v>42338</v>
      </c>
      <c r="G6126" s="7">
        <v>42327</v>
      </c>
      <c r="H6126" s="16">
        <v>47744.15</v>
      </c>
      <c r="I6126" s="17">
        <f t="shared" si="420"/>
        <v>2.1124860851445975E-2</v>
      </c>
      <c r="J6126" s="18">
        <f t="shared" si="421"/>
        <v>0.20849539842562523</v>
      </c>
      <c r="K6126" s="139"/>
    </row>
    <row r="6127" spans="1:11">
      <c r="A6127" s="12">
        <f t="shared" si="422"/>
        <v>42338</v>
      </c>
      <c r="B6127" s="8">
        <v>42328</v>
      </c>
      <c r="C6127" s="3">
        <v>18.927</v>
      </c>
      <c r="D6127" s="143"/>
      <c r="F6127" s="11">
        <f t="shared" si="419"/>
        <v>42338</v>
      </c>
      <c r="G6127" s="7">
        <v>42328</v>
      </c>
      <c r="H6127" s="16">
        <v>47871.34</v>
      </c>
      <c r="I6127" s="17">
        <f t="shared" si="420"/>
        <v>2.660449159875314E-3</v>
      </c>
      <c r="J6127" s="18">
        <f t="shared" si="421"/>
        <v>0.20856470616667905</v>
      </c>
      <c r="K6127" s="139"/>
    </row>
    <row r="6128" spans="1:11">
      <c r="A6128" s="12">
        <f t="shared" si="422"/>
        <v>42338</v>
      </c>
      <c r="B6128" s="8">
        <v>42331</v>
      </c>
      <c r="C6128" s="3">
        <v>19.577999999999999</v>
      </c>
      <c r="D6128" s="143"/>
      <c r="F6128" s="11">
        <f t="shared" si="419"/>
        <v>42338</v>
      </c>
      <c r="G6128" s="7">
        <v>42331</v>
      </c>
      <c r="H6128" s="16">
        <v>48058.02</v>
      </c>
      <c r="I6128" s="17">
        <f t="shared" si="420"/>
        <v>3.8920354655007064E-3</v>
      </c>
      <c r="J6128" s="18">
        <f t="shared" si="421"/>
        <v>0.20861183458553137</v>
      </c>
      <c r="K6128" s="139"/>
    </row>
    <row r="6129" spans="1:11">
      <c r="A6129" s="12">
        <f t="shared" si="422"/>
        <v>42338</v>
      </c>
      <c r="B6129" s="8">
        <v>42332</v>
      </c>
      <c r="C6129" s="3">
        <v>18.617999999999999</v>
      </c>
      <c r="D6129" s="143"/>
      <c r="F6129" s="11">
        <f t="shared" si="419"/>
        <v>42338</v>
      </c>
      <c r="G6129" s="7">
        <v>42332</v>
      </c>
      <c r="H6129" s="16">
        <v>47603.9</v>
      </c>
      <c r="I6129" s="17">
        <f t="shared" si="420"/>
        <v>-9.4943403035912376E-3</v>
      </c>
      <c r="J6129" s="18">
        <f t="shared" si="421"/>
        <v>0.20902601969184803</v>
      </c>
      <c r="K6129" s="139"/>
    </row>
    <row r="6130" spans="1:11">
      <c r="A6130" s="12">
        <f t="shared" si="422"/>
        <v>42338</v>
      </c>
      <c r="B6130" s="8">
        <v>42333</v>
      </c>
      <c r="C6130" s="3">
        <v>19.841999999999999</v>
      </c>
      <c r="D6130" s="143"/>
      <c r="F6130" s="11">
        <f t="shared" si="419"/>
        <v>42338</v>
      </c>
      <c r="G6130" s="7">
        <v>42333</v>
      </c>
      <c r="H6130" s="16">
        <v>47312.25</v>
      </c>
      <c r="I6130" s="17">
        <f t="shared" si="420"/>
        <v>-6.1454434863222052E-3</v>
      </c>
      <c r="J6130" s="18">
        <f t="shared" si="421"/>
        <v>0.20755694521302889</v>
      </c>
      <c r="K6130" s="139"/>
    </row>
    <row r="6131" spans="1:11">
      <c r="A6131" s="12">
        <f t="shared" si="422"/>
        <v>42338</v>
      </c>
      <c r="B6131" s="8">
        <v>42334</v>
      </c>
      <c r="C6131" s="3">
        <v>19.024999999999999</v>
      </c>
      <c r="D6131" s="143"/>
      <c r="F6131" s="11">
        <f t="shared" si="419"/>
        <v>42338</v>
      </c>
      <c r="G6131" s="7">
        <v>42334</v>
      </c>
      <c r="H6131" s="16">
        <v>47464.24</v>
      </c>
      <c r="I6131" s="17">
        <f t="shared" si="420"/>
        <v>3.2073382395494282E-3</v>
      </c>
      <c r="J6131" s="18">
        <f t="shared" si="421"/>
        <v>0.20756171503153159</v>
      </c>
      <c r="K6131" s="139"/>
    </row>
    <row r="6132" spans="1:11">
      <c r="A6132" s="12">
        <f t="shared" si="422"/>
        <v>42338</v>
      </c>
      <c r="B6132" s="8">
        <v>42335</v>
      </c>
      <c r="C6132" s="3">
        <v>17.895</v>
      </c>
      <c r="D6132" s="143"/>
      <c r="F6132" s="11">
        <f t="shared" si="419"/>
        <v>42338</v>
      </c>
      <c r="G6132" s="7">
        <v>42335</v>
      </c>
      <c r="H6132" s="16">
        <v>47392.5</v>
      </c>
      <c r="I6132" s="17">
        <f t="shared" si="420"/>
        <v>-1.5125970738215572E-3</v>
      </c>
      <c r="J6132" s="18">
        <f t="shared" si="421"/>
        <v>0.20746569816868241</v>
      </c>
      <c r="K6132" s="139"/>
    </row>
    <row r="6133" spans="1:11">
      <c r="A6133" s="12">
        <f t="shared" si="422"/>
        <v>42338</v>
      </c>
      <c r="B6133" s="8">
        <v>42338</v>
      </c>
      <c r="C6133" s="3">
        <v>18.312999999999999</v>
      </c>
      <c r="D6133" s="143"/>
      <c r="F6133" s="11">
        <f t="shared" si="419"/>
        <v>42338</v>
      </c>
      <c r="G6133" s="7">
        <v>42338</v>
      </c>
      <c r="H6133" s="16">
        <v>47065.15</v>
      </c>
      <c r="I6133" s="17">
        <f t="shared" si="420"/>
        <v>-6.9311762577825807E-3</v>
      </c>
      <c r="J6133" s="18">
        <f t="shared" si="421"/>
        <v>0.20758407508608073</v>
      </c>
      <c r="K6133" s="139"/>
    </row>
    <row r="6134" spans="1:11">
      <c r="A6134" s="12">
        <f t="shared" si="422"/>
        <v>42369</v>
      </c>
      <c r="B6134" s="8">
        <v>42339</v>
      </c>
      <c r="C6134" s="3">
        <v>17.824999999999999</v>
      </c>
      <c r="D6134" s="143"/>
      <c r="F6134" s="11">
        <f t="shared" si="419"/>
        <v>42369</v>
      </c>
      <c r="G6134" s="7">
        <v>42339</v>
      </c>
      <c r="H6134" s="16">
        <v>47975.63</v>
      </c>
      <c r="I6134" s="17">
        <f t="shared" si="420"/>
        <v>1.9160361571240982E-2</v>
      </c>
      <c r="J6134" s="18">
        <f t="shared" si="421"/>
        <v>0.21020484931643402</v>
      </c>
      <c r="K6134" s="139"/>
    </row>
    <row r="6135" spans="1:11">
      <c r="A6135" s="12">
        <f t="shared" si="422"/>
        <v>42369</v>
      </c>
      <c r="B6135" s="8">
        <v>42340</v>
      </c>
      <c r="C6135" s="3">
        <v>18.824999999999999</v>
      </c>
      <c r="D6135" s="143"/>
      <c r="F6135" s="11">
        <f t="shared" si="419"/>
        <v>42369</v>
      </c>
      <c r="G6135" s="7">
        <v>42340</v>
      </c>
      <c r="H6135" s="16">
        <v>47903.96</v>
      </c>
      <c r="I6135" s="17">
        <f t="shared" si="420"/>
        <v>-1.4950004135122117E-3</v>
      </c>
      <c r="J6135" s="18">
        <f t="shared" si="421"/>
        <v>0.20983430882894388</v>
      </c>
      <c r="K6135" s="139"/>
    </row>
    <row r="6136" spans="1:11">
      <c r="A6136" s="12">
        <f t="shared" si="422"/>
        <v>42369</v>
      </c>
      <c r="B6136" s="8">
        <v>42341</v>
      </c>
      <c r="C6136" s="3">
        <v>18.634</v>
      </c>
      <c r="D6136" s="143"/>
      <c r="F6136" s="11">
        <f t="shared" si="419"/>
        <v>42369</v>
      </c>
      <c r="G6136" s="7">
        <v>42341</v>
      </c>
      <c r="H6136" s="16">
        <v>47626.3</v>
      </c>
      <c r="I6136" s="17">
        <f t="shared" ref="I6136:I6158" si="423">IF(AND(ISNUMBER(H6135),ISNUMBER(H6136)),LN(H6136/H6135)," ")</f>
        <v>-5.8130435712827081E-3</v>
      </c>
      <c r="J6136" s="18">
        <f t="shared" ref="J6136:J6158" si="424">IF(ISNUMBER(I6136),STDEV(I6047:I6136)*SQRT(252),"")</f>
        <v>0.20952021947316002</v>
      </c>
      <c r="K6136" s="139"/>
    </row>
    <row r="6137" spans="1:11">
      <c r="A6137" s="12">
        <f t="shared" si="422"/>
        <v>42369</v>
      </c>
      <c r="B6137" s="8">
        <v>42342</v>
      </c>
      <c r="C6137" s="3">
        <v>20.332999999999998</v>
      </c>
      <c r="D6137" s="143"/>
      <c r="F6137" s="11">
        <f t="shared" si="419"/>
        <v>42369</v>
      </c>
      <c r="G6137" s="7">
        <v>42342</v>
      </c>
      <c r="H6137" s="16">
        <v>46934.95</v>
      </c>
      <c r="I6137" s="17">
        <f t="shared" si="423"/>
        <v>-1.4622529176937654E-2</v>
      </c>
      <c r="J6137" s="18">
        <f t="shared" si="424"/>
        <v>0.2105741966710005</v>
      </c>
      <c r="K6137" s="139"/>
    </row>
    <row r="6138" spans="1:11">
      <c r="A6138" s="12">
        <f t="shared" si="422"/>
        <v>42369</v>
      </c>
      <c r="B6138" s="8">
        <v>42345</v>
      </c>
      <c r="C6138" s="3">
        <v>19.277000000000001</v>
      </c>
      <c r="D6138" s="143"/>
      <c r="F6138" s="11">
        <f t="shared" si="419"/>
        <v>42369</v>
      </c>
      <c r="G6138" s="7">
        <v>42345</v>
      </c>
      <c r="H6138" s="16">
        <v>46972.21</v>
      </c>
      <c r="I6138" s="17">
        <f t="shared" si="423"/>
        <v>7.9354975606294939E-4</v>
      </c>
      <c r="J6138" s="18">
        <f t="shared" si="424"/>
        <v>0.21054674148171448</v>
      </c>
      <c r="K6138" s="139"/>
    </row>
    <row r="6139" spans="1:11">
      <c r="A6139" s="12">
        <f t="shared" si="422"/>
        <v>42369</v>
      </c>
      <c r="B6139" s="8">
        <v>42346</v>
      </c>
      <c r="C6139" s="3">
        <v>19.898</v>
      </c>
      <c r="D6139" s="143"/>
      <c r="F6139" s="11">
        <f t="shared" si="419"/>
        <v>42369</v>
      </c>
      <c r="G6139" s="7">
        <v>42346</v>
      </c>
      <c r="H6139" s="16">
        <v>46543.22</v>
      </c>
      <c r="I6139" s="17">
        <f t="shared" si="423"/>
        <v>-9.1748069651466108E-3</v>
      </c>
      <c r="J6139" s="18">
        <f t="shared" si="424"/>
        <v>0.21089338555479539</v>
      </c>
      <c r="K6139" s="139"/>
    </row>
    <row r="6140" spans="1:11">
      <c r="A6140" s="12">
        <f t="shared" si="422"/>
        <v>42369</v>
      </c>
      <c r="B6140" s="8">
        <v>42347</v>
      </c>
      <c r="C6140" s="3">
        <v>19.701000000000001</v>
      </c>
      <c r="D6140" s="143"/>
      <c r="F6140" s="11">
        <f t="shared" si="419"/>
        <v>42369</v>
      </c>
      <c r="G6140" s="7">
        <v>42347</v>
      </c>
      <c r="H6140" s="16">
        <v>46286.93</v>
      </c>
      <c r="I6140" s="17">
        <f t="shared" si="423"/>
        <v>-5.5217114520409423E-3</v>
      </c>
      <c r="J6140" s="18">
        <f t="shared" si="424"/>
        <v>0.21096389816110664</v>
      </c>
      <c r="K6140" s="139"/>
    </row>
    <row r="6141" spans="1:11">
      <c r="A6141" s="12">
        <f t="shared" si="422"/>
        <v>42369</v>
      </c>
      <c r="B6141" s="8">
        <v>42348</v>
      </c>
      <c r="C6141" s="3">
        <v>20.385999999999999</v>
      </c>
      <c r="D6141" s="143"/>
      <c r="F6141" s="11">
        <f t="shared" si="419"/>
        <v>42369</v>
      </c>
      <c r="G6141" s="7">
        <v>42348</v>
      </c>
      <c r="H6141" s="16">
        <v>45896.61</v>
      </c>
      <c r="I6141" s="17">
        <f t="shared" si="423"/>
        <v>-8.4683736943394396E-3</v>
      </c>
      <c r="J6141" s="18">
        <f t="shared" si="424"/>
        <v>0.21061593953618352</v>
      </c>
      <c r="K6141" s="139"/>
    </row>
    <row r="6142" spans="1:11">
      <c r="A6142" s="12">
        <f t="shared" si="422"/>
        <v>42369</v>
      </c>
      <c r="B6142" s="8">
        <v>42349</v>
      </c>
      <c r="C6142" s="3">
        <v>20.785</v>
      </c>
      <c r="D6142" s="143"/>
      <c r="F6142" s="11">
        <f t="shared" si="419"/>
        <v>42369</v>
      </c>
      <c r="G6142" s="7">
        <v>42349</v>
      </c>
      <c r="H6142" s="16">
        <v>45819.3</v>
      </c>
      <c r="I6142" s="17">
        <f t="shared" si="423"/>
        <v>-1.685858392733449E-3</v>
      </c>
      <c r="J6142" s="18">
        <f t="shared" si="424"/>
        <v>0.20683644486324174</v>
      </c>
      <c r="K6142" s="139"/>
    </row>
    <row r="6143" spans="1:11">
      <c r="A6143" s="12">
        <f t="shared" si="422"/>
        <v>42369</v>
      </c>
      <c r="B6143" s="8">
        <v>42352</v>
      </c>
      <c r="C6143" s="3">
        <v>23.062000000000001</v>
      </c>
      <c r="D6143" s="143"/>
      <c r="F6143" s="11">
        <f t="shared" si="419"/>
        <v>42369</v>
      </c>
      <c r="G6143" s="7">
        <v>42352</v>
      </c>
      <c r="H6143" s="16">
        <v>44900.56</v>
      </c>
      <c r="I6143" s="17">
        <f t="shared" si="423"/>
        <v>-2.0255132906323432E-2</v>
      </c>
      <c r="J6143" s="18">
        <f t="shared" si="424"/>
        <v>0.20905529287939967</v>
      </c>
      <c r="K6143" s="139"/>
    </row>
    <row r="6144" spans="1:11">
      <c r="A6144" s="12">
        <f t="shared" si="422"/>
        <v>42369</v>
      </c>
      <c r="B6144" s="8">
        <v>42353</v>
      </c>
      <c r="C6144" s="3">
        <v>23.201000000000001</v>
      </c>
      <c r="D6144" s="143"/>
      <c r="F6144" s="11">
        <f t="shared" si="419"/>
        <v>42369</v>
      </c>
      <c r="G6144" s="7">
        <v>42353</v>
      </c>
      <c r="H6144" s="16">
        <v>44727.08</v>
      </c>
      <c r="I6144" s="17">
        <f t="shared" si="423"/>
        <v>-3.8711320892235424E-3</v>
      </c>
      <c r="J6144" s="18">
        <f t="shared" si="424"/>
        <v>0.20892617947682882</v>
      </c>
      <c r="K6144" s="139"/>
    </row>
    <row r="6145" spans="1:11">
      <c r="A6145" s="12">
        <f t="shared" si="422"/>
        <v>42369</v>
      </c>
      <c r="B6145" s="8">
        <v>42354</v>
      </c>
      <c r="C6145" s="3">
        <v>21.989000000000001</v>
      </c>
      <c r="D6145" s="143"/>
      <c r="F6145" s="11">
        <f t="shared" si="419"/>
        <v>42369</v>
      </c>
      <c r="G6145" s="7">
        <v>42354</v>
      </c>
      <c r="H6145" s="16">
        <v>45812.93</v>
      </c>
      <c r="I6145" s="17">
        <f t="shared" si="423"/>
        <v>2.3987230945840526E-2</v>
      </c>
      <c r="J6145" s="18">
        <f t="shared" si="424"/>
        <v>0.21138783089112995</v>
      </c>
      <c r="K6145" s="139"/>
    </row>
    <row r="6146" spans="1:11">
      <c r="A6146" s="12">
        <f t="shared" si="422"/>
        <v>42369</v>
      </c>
      <c r="B6146" s="8">
        <v>42355</v>
      </c>
      <c r="C6146" s="3">
        <v>18.602</v>
      </c>
      <c r="D6146" s="143"/>
      <c r="F6146" s="11">
        <f t="shared" si="419"/>
        <v>42369</v>
      </c>
      <c r="G6146" s="7">
        <v>42355</v>
      </c>
      <c r="H6146" s="16">
        <v>46482.07</v>
      </c>
      <c r="I6146" s="17">
        <f t="shared" si="423"/>
        <v>1.4500281148577508E-2</v>
      </c>
      <c r="J6146" s="18">
        <f t="shared" si="424"/>
        <v>0.2128451640560147</v>
      </c>
      <c r="K6146" s="139"/>
    </row>
    <row r="6147" spans="1:11">
      <c r="A6147" s="12">
        <f t="shared" si="422"/>
        <v>42369</v>
      </c>
      <c r="B6147" s="8">
        <v>42356</v>
      </c>
      <c r="C6147" s="3">
        <v>19.245000000000001</v>
      </c>
      <c r="D6147" s="143"/>
      <c r="F6147" s="11">
        <f t="shared" ref="F6147:F6177" si="425">EOMONTH(G6147,0)</f>
        <v>42369</v>
      </c>
      <c r="G6147" s="7">
        <v>42356</v>
      </c>
      <c r="H6147" s="16">
        <v>46525.440000000002</v>
      </c>
      <c r="I6147" s="17">
        <f t="shared" si="423"/>
        <v>9.3261292864380799E-4</v>
      </c>
      <c r="J6147" s="18">
        <f t="shared" si="424"/>
        <v>0.21265426323933589</v>
      </c>
      <c r="K6147" s="139"/>
    </row>
    <row r="6148" spans="1:11">
      <c r="A6148" s="12">
        <f t="shared" si="422"/>
        <v>42369</v>
      </c>
      <c r="B6148" s="8">
        <v>42359</v>
      </c>
      <c r="C6148" s="3">
        <v>19.869</v>
      </c>
      <c r="D6148" s="143"/>
      <c r="F6148" s="11">
        <f t="shared" si="425"/>
        <v>42369</v>
      </c>
      <c r="G6148" s="7">
        <v>42359</v>
      </c>
      <c r="H6148" s="16">
        <v>46548.17</v>
      </c>
      <c r="I6148" s="17">
        <f t="shared" si="423"/>
        <v>4.884306185583213E-4</v>
      </c>
      <c r="J6148" s="18">
        <f t="shared" si="424"/>
        <v>0.21261567696455044</v>
      </c>
      <c r="K6148" s="139"/>
    </row>
    <row r="6149" spans="1:11">
      <c r="A6149" s="12">
        <f t="shared" si="422"/>
        <v>42369</v>
      </c>
      <c r="B6149" s="8">
        <v>42360</v>
      </c>
      <c r="C6149" s="3">
        <v>18.803000000000001</v>
      </c>
      <c r="D6149" s="143"/>
      <c r="F6149" s="11">
        <f t="shared" si="425"/>
        <v>42369</v>
      </c>
      <c r="G6149" s="7">
        <v>42360</v>
      </c>
      <c r="H6149" s="16">
        <v>46616.79</v>
      </c>
      <c r="I6149" s="17">
        <f t="shared" si="423"/>
        <v>1.4730862849871591E-3</v>
      </c>
      <c r="J6149" s="18">
        <f t="shared" si="424"/>
        <v>0.21212159920622539</v>
      </c>
      <c r="K6149" s="139"/>
    </row>
    <row r="6150" spans="1:11">
      <c r="A6150" s="12">
        <f t="shared" si="422"/>
        <v>42369</v>
      </c>
      <c r="B6150" s="8">
        <v>42361</v>
      </c>
      <c r="C6150" s="3">
        <v>17.991</v>
      </c>
      <c r="D6150" s="143"/>
      <c r="F6150" s="11">
        <f t="shared" si="425"/>
        <v>42369</v>
      </c>
      <c r="G6150" s="7">
        <v>42361</v>
      </c>
      <c r="H6150" s="16">
        <v>46847.35</v>
      </c>
      <c r="I6150" s="17">
        <f t="shared" si="423"/>
        <v>4.9336669159505244E-3</v>
      </c>
      <c r="J6150" s="18">
        <f t="shared" si="424"/>
        <v>0.21085118369291109</v>
      </c>
      <c r="K6150" s="139"/>
    </row>
    <row r="6151" spans="1:11">
      <c r="A6151" s="12">
        <f t="shared" si="422"/>
        <v>42369</v>
      </c>
      <c r="B6151" s="8">
        <v>42362</v>
      </c>
      <c r="C6151" s="3">
        <v>17.441000000000003</v>
      </c>
      <c r="D6151" s="143"/>
      <c r="F6151" s="11">
        <f t="shared" si="425"/>
        <v>42369</v>
      </c>
      <c r="G6151" s="7">
        <v>42362</v>
      </c>
      <c r="H6151" s="16">
        <v>47448.44</v>
      </c>
      <c r="I6151" s="17">
        <f t="shared" si="423"/>
        <v>1.274920421903479E-2</v>
      </c>
      <c r="J6151" s="18">
        <f t="shared" si="424"/>
        <v>0.21000513412951111</v>
      </c>
      <c r="K6151" s="139"/>
    </row>
    <row r="6152" spans="1:11">
      <c r="A6152" s="12">
        <f t="shared" si="422"/>
        <v>42369</v>
      </c>
      <c r="B6152" s="8">
        <v>42363</v>
      </c>
      <c r="C6152" s="3">
        <v>17.441000000000003</v>
      </c>
      <c r="D6152" s="143"/>
      <c r="F6152" s="11">
        <f t="shared" si="425"/>
        <v>42369</v>
      </c>
      <c r="G6152" s="7">
        <v>42363</v>
      </c>
      <c r="H6152" s="16">
        <v>47447.44</v>
      </c>
      <c r="I6152" s="17">
        <f t="shared" si="423"/>
        <v>-2.1075730580493154E-5</v>
      </c>
      <c r="J6152" s="18">
        <f t="shared" si="424"/>
        <v>0.20865952984030142</v>
      </c>
      <c r="K6152" s="139"/>
    </row>
    <row r="6153" spans="1:11">
      <c r="A6153" s="12">
        <f t="shared" si="422"/>
        <v>42369</v>
      </c>
      <c r="B6153" s="8">
        <v>42366</v>
      </c>
      <c r="C6153" s="3">
        <v>17.441000000000003</v>
      </c>
      <c r="D6153" s="143"/>
      <c r="F6153" s="11">
        <f t="shared" si="425"/>
        <v>42369</v>
      </c>
      <c r="G6153" s="7">
        <v>42366</v>
      </c>
      <c r="H6153" s="16">
        <v>47446.44</v>
      </c>
      <c r="I6153" s="17">
        <f t="shared" si="423"/>
        <v>-2.1076174776209265E-5</v>
      </c>
      <c r="J6153" s="18">
        <f t="shared" si="424"/>
        <v>0.19618896224184049</v>
      </c>
      <c r="K6153" s="139"/>
    </row>
    <row r="6154" spans="1:11">
      <c r="A6154" s="12">
        <f t="shared" si="422"/>
        <v>42369</v>
      </c>
      <c r="B6154" s="8">
        <v>42367</v>
      </c>
      <c r="C6154" s="3">
        <v>18.326000000000001</v>
      </c>
      <c r="D6154" s="143"/>
      <c r="F6154" s="11">
        <f t="shared" si="425"/>
        <v>42369</v>
      </c>
      <c r="G6154" s="7">
        <v>42367</v>
      </c>
      <c r="H6154" s="16">
        <v>48087.07</v>
      </c>
      <c r="I6154" s="17">
        <f t="shared" si="423"/>
        <v>1.3411830107880026E-2</v>
      </c>
      <c r="J6154" s="18">
        <f t="shared" si="424"/>
        <v>0.19122920168268379</v>
      </c>
      <c r="K6154" s="139"/>
    </row>
    <row r="6155" spans="1:11">
      <c r="A6155" s="12">
        <f t="shared" si="422"/>
        <v>42369</v>
      </c>
      <c r="B6155" s="8">
        <v>42368</v>
      </c>
      <c r="C6155" s="3">
        <v>18.100999999999999</v>
      </c>
      <c r="D6155" s="143"/>
      <c r="F6155" s="11">
        <f t="shared" si="425"/>
        <v>42369</v>
      </c>
      <c r="G6155" s="7">
        <v>42368</v>
      </c>
      <c r="H6155" s="16">
        <v>48567.25</v>
      </c>
      <c r="I6155" s="17">
        <f t="shared" si="423"/>
        <v>9.9361094367065583E-3</v>
      </c>
      <c r="J6155" s="18">
        <f t="shared" si="424"/>
        <v>0.19148123533042699</v>
      </c>
      <c r="K6155" s="139"/>
    </row>
    <row r="6156" spans="1:11">
      <c r="A6156" s="12">
        <f t="shared" si="422"/>
        <v>42369</v>
      </c>
      <c r="B6156" s="8">
        <v>42369</v>
      </c>
      <c r="C6156" s="3">
        <v>17.309999999999999</v>
      </c>
      <c r="D6156" s="143"/>
      <c r="F6156" s="11">
        <f t="shared" si="425"/>
        <v>42369</v>
      </c>
      <c r="G6156" s="7">
        <v>42369</v>
      </c>
      <c r="H6156" s="16">
        <v>48350.39</v>
      </c>
      <c r="I6156" s="17">
        <f t="shared" si="423"/>
        <v>-4.4751473915406459E-3</v>
      </c>
      <c r="J6156" s="18">
        <f t="shared" si="424"/>
        <v>0.19068909294065639</v>
      </c>
      <c r="K6156" s="139"/>
    </row>
    <row r="6157" spans="1:11">
      <c r="A6157" s="12">
        <f t="shared" si="422"/>
        <v>42400</v>
      </c>
      <c r="B6157" s="8">
        <v>42370</v>
      </c>
      <c r="C6157" s="3">
        <v>18.309999999999999</v>
      </c>
      <c r="D6157" s="143"/>
      <c r="F6157" s="11">
        <f t="shared" si="425"/>
        <v>42400</v>
      </c>
      <c r="G6157" s="7">
        <v>42370</v>
      </c>
      <c r="H6157" s="16">
        <v>48349.39</v>
      </c>
      <c r="I6157" s="17">
        <f t="shared" si="423"/>
        <v>-2.0682570323032297E-5</v>
      </c>
      <c r="J6157" s="18">
        <f t="shared" si="424"/>
        <v>0.19045005469940129</v>
      </c>
      <c r="K6157" s="139"/>
    </row>
    <row r="6158" spans="1:11">
      <c r="A6158" s="12">
        <f t="shared" si="422"/>
        <v>42400</v>
      </c>
      <c r="B6158" s="8">
        <v>42373</v>
      </c>
      <c r="C6158" s="3">
        <v>19.498999999999999</v>
      </c>
      <c r="D6158" s="143"/>
      <c r="F6158" s="11">
        <f t="shared" si="425"/>
        <v>42400</v>
      </c>
      <c r="G6158" s="7">
        <v>42373</v>
      </c>
      <c r="H6158" s="16">
        <v>48115.66</v>
      </c>
      <c r="I6158" s="17">
        <f t="shared" si="423"/>
        <v>-4.84590963020978E-3</v>
      </c>
      <c r="J6158" s="18">
        <f t="shared" si="424"/>
        <v>0.18977799376485396</v>
      </c>
      <c r="K6158" s="139"/>
    </row>
    <row r="6159" spans="1:11">
      <c r="A6159" s="12">
        <f t="shared" si="422"/>
        <v>42400</v>
      </c>
      <c r="B6159" s="8">
        <v>42374</v>
      </c>
      <c r="C6159" s="3">
        <v>20.937000000000001</v>
      </c>
      <c r="D6159" s="143"/>
      <c r="F6159" s="11">
        <f t="shared" si="425"/>
        <v>42400</v>
      </c>
      <c r="G6159" s="7">
        <v>42374</v>
      </c>
      <c r="H6159" s="16">
        <v>47331.74</v>
      </c>
      <c r="I6159" s="17">
        <f t="shared" ref="I6159:I6161" si="426">IF(AND(ISNUMBER(H6158),ISNUMBER(H6159)),LN(H6159/H6158)," ")</f>
        <v>-1.6426589455570351E-2</v>
      </c>
      <c r="J6159" s="18">
        <f t="shared" ref="J6159:J6177" si="427">IF(ISNUMBER(I6159),STDEV(I6070:I6159)*SQRT(252),"")</f>
        <v>0.18845507699392949</v>
      </c>
      <c r="K6159" s="139"/>
    </row>
    <row r="6160" spans="1:11">
      <c r="A6160" s="12">
        <f t="shared" si="422"/>
        <v>42400</v>
      </c>
      <c r="B6160" s="8">
        <v>42375</v>
      </c>
      <c r="C6160" s="3">
        <v>21.196999999999999</v>
      </c>
      <c r="D6160" s="143"/>
      <c r="F6160" s="11">
        <f t="shared" si="425"/>
        <v>42400</v>
      </c>
      <c r="G6160" s="7">
        <v>42375</v>
      </c>
      <c r="H6160" s="16">
        <v>46774.12</v>
      </c>
      <c r="I6160" s="17">
        <f t="shared" si="426"/>
        <v>-1.1851047880298539E-2</v>
      </c>
      <c r="J6160" s="18">
        <f t="shared" si="427"/>
        <v>0.18954791448268038</v>
      </c>
      <c r="K6160" s="139"/>
    </row>
    <row r="6161" spans="1:11">
      <c r="A6161" s="12">
        <f t="shared" si="422"/>
        <v>42400</v>
      </c>
      <c r="B6161" s="8">
        <v>42376</v>
      </c>
      <c r="C6161" s="3">
        <v>22.841000000000001</v>
      </c>
      <c r="D6161" s="143"/>
      <c r="F6161" s="11">
        <f t="shared" si="425"/>
        <v>42400</v>
      </c>
      <c r="G6161" s="7">
        <v>42376</v>
      </c>
      <c r="H6161" s="16">
        <v>45744.4</v>
      </c>
      <c r="I6161" s="17">
        <f t="shared" si="426"/>
        <v>-2.2260678656525368E-2</v>
      </c>
      <c r="J6161" s="18">
        <f t="shared" si="427"/>
        <v>0.19170420926309109</v>
      </c>
      <c r="K6161" s="139"/>
    </row>
    <row r="6162" spans="1:11">
      <c r="A6162" s="12">
        <f t="shared" si="422"/>
        <v>42400</v>
      </c>
      <c r="B6162" s="8">
        <v>42377</v>
      </c>
      <c r="C6162" s="3">
        <v>24.198</v>
      </c>
      <c r="D6162" s="143"/>
      <c r="F6162" s="11">
        <f t="shared" si="425"/>
        <v>42400</v>
      </c>
      <c r="G6162" s="7">
        <v>42377</v>
      </c>
      <c r="H6162" s="16">
        <v>45563.38</v>
      </c>
      <c r="I6162" s="17">
        <f>IF(AND(ISNUMBER(H6161),ISNUMBER(H6162)),LN(H6162/H6161)," ")</f>
        <v>-3.9650561466139621E-3</v>
      </c>
      <c r="J6162" s="18">
        <f t="shared" si="427"/>
        <v>0.19177065184949754</v>
      </c>
      <c r="K6162" s="139"/>
    </row>
    <row r="6163" spans="1:11">
      <c r="A6163" s="12">
        <f t="shared" si="422"/>
        <v>42400</v>
      </c>
      <c r="B6163" s="8">
        <v>42380</v>
      </c>
      <c r="C6163" s="3">
        <v>26.033999999999999</v>
      </c>
      <c r="D6163" s="143"/>
      <c r="F6163" s="11">
        <f t="shared" si="425"/>
        <v>42400</v>
      </c>
      <c r="G6163" s="7">
        <v>42380</v>
      </c>
      <c r="H6163" s="16">
        <v>45031.39</v>
      </c>
      <c r="I6163" s="17">
        <f t="shared" ref="I6163:I6177" si="428">IF(AND(ISNUMBER(H6162),ISNUMBER(H6163)),LN(H6163/H6162)," ")</f>
        <v>-1.1744521564225899E-2</v>
      </c>
      <c r="J6163" s="18">
        <f t="shared" si="427"/>
        <v>0.19277565327351548</v>
      </c>
      <c r="K6163" s="139"/>
    </row>
    <row r="6164" spans="1:11">
      <c r="A6164" s="12">
        <f t="shared" si="422"/>
        <v>42400</v>
      </c>
      <c r="B6164" s="8">
        <v>42381</v>
      </c>
      <c r="C6164" s="3">
        <v>24.974</v>
      </c>
      <c r="D6164" s="143"/>
      <c r="F6164" s="11">
        <f t="shared" si="425"/>
        <v>42400</v>
      </c>
      <c r="G6164" s="7">
        <v>42381</v>
      </c>
      <c r="H6164" s="16">
        <v>44964.52</v>
      </c>
      <c r="I6164" s="17">
        <f t="shared" si="428"/>
        <v>-1.4860678069992239E-3</v>
      </c>
      <c r="J6164" s="18">
        <f t="shared" si="427"/>
        <v>0.19064608557428553</v>
      </c>
      <c r="K6164" s="139"/>
    </row>
    <row r="6165" spans="1:11">
      <c r="A6165" s="12">
        <f t="shared" si="422"/>
        <v>42400</v>
      </c>
      <c r="B6165" s="8">
        <v>42382</v>
      </c>
      <c r="C6165" s="3">
        <v>23.79</v>
      </c>
      <c r="D6165" s="143"/>
      <c r="F6165" s="11">
        <f t="shared" si="425"/>
        <v>42400</v>
      </c>
      <c r="G6165" s="7">
        <v>42382</v>
      </c>
      <c r="H6165" s="16">
        <v>45532.35</v>
      </c>
      <c r="I6165" s="17">
        <f t="shared" si="428"/>
        <v>1.2549327994865729E-2</v>
      </c>
      <c r="J6165" s="18">
        <f t="shared" si="427"/>
        <v>0.18758515428471717</v>
      </c>
      <c r="K6165" s="139"/>
    </row>
    <row r="6166" spans="1:11">
      <c r="A6166" s="12">
        <f t="shared" si="422"/>
        <v>42400</v>
      </c>
      <c r="B6166" s="8">
        <v>42383</v>
      </c>
      <c r="C6166" s="3">
        <v>25.716000000000001</v>
      </c>
      <c r="D6166" s="143"/>
      <c r="F6166" s="11">
        <f t="shared" si="425"/>
        <v>42400</v>
      </c>
      <c r="G6166" s="7">
        <v>42383</v>
      </c>
      <c r="H6166" s="16">
        <v>44821.74</v>
      </c>
      <c r="I6166" s="17">
        <f t="shared" si="428"/>
        <v>-1.5729772761232972E-2</v>
      </c>
      <c r="J6166" s="18">
        <f t="shared" si="427"/>
        <v>0.18500000268024036</v>
      </c>
      <c r="K6166" s="139"/>
    </row>
    <row r="6167" spans="1:11">
      <c r="A6167" s="12">
        <f t="shared" si="422"/>
        <v>42400</v>
      </c>
      <c r="B6167" s="8">
        <v>42384</v>
      </c>
      <c r="C6167" s="3">
        <v>25.495999999999999</v>
      </c>
      <c r="D6167" s="143"/>
      <c r="F6167" s="11">
        <f t="shared" si="425"/>
        <v>42400</v>
      </c>
      <c r="G6167" s="7">
        <v>42384</v>
      </c>
      <c r="H6167" s="16">
        <v>44671.18</v>
      </c>
      <c r="I6167" s="17">
        <f t="shared" si="428"/>
        <v>-3.3647386194713275E-3</v>
      </c>
      <c r="J6167" s="18">
        <f t="shared" si="427"/>
        <v>0.18492845675549074</v>
      </c>
      <c r="K6167" s="139"/>
    </row>
    <row r="6168" spans="1:11">
      <c r="A6168" s="12">
        <f t="shared" si="422"/>
        <v>42400</v>
      </c>
      <c r="B6168" s="8">
        <v>42387</v>
      </c>
      <c r="C6168" s="3">
        <v>25.056999999999999</v>
      </c>
      <c r="D6168" s="143"/>
      <c r="F6168" s="11">
        <f t="shared" si="425"/>
        <v>42400</v>
      </c>
      <c r="G6168" s="7">
        <v>42387</v>
      </c>
      <c r="H6168" s="16">
        <v>44361.87</v>
      </c>
      <c r="I6168" s="17">
        <f t="shared" si="428"/>
        <v>-6.9482342658963633E-3</v>
      </c>
      <c r="J6168" s="18">
        <f t="shared" si="427"/>
        <v>0.1850430476417157</v>
      </c>
      <c r="K6168" s="139"/>
    </row>
    <row r="6169" spans="1:11">
      <c r="A6169" s="12">
        <f t="shared" si="422"/>
        <v>42400</v>
      </c>
      <c r="B6169" s="8">
        <v>42388</v>
      </c>
      <c r="C6169" s="3">
        <v>24.727</v>
      </c>
      <c r="D6169" s="143"/>
      <c r="F6169" s="11">
        <f t="shared" si="425"/>
        <v>42400</v>
      </c>
      <c r="G6169" s="7">
        <v>42388</v>
      </c>
      <c r="H6169" s="16">
        <v>44762.92</v>
      </c>
      <c r="I6169" s="17">
        <f t="shared" si="428"/>
        <v>8.9998014461386226E-3</v>
      </c>
      <c r="J6169" s="18">
        <f t="shared" si="427"/>
        <v>0.18396194869814475</v>
      </c>
      <c r="K6169" s="139"/>
    </row>
    <row r="6170" spans="1:11">
      <c r="A6170" s="12">
        <f t="shared" si="422"/>
        <v>42400</v>
      </c>
      <c r="B6170" s="8">
        <v>42389</v>
      </c>
      <c r="C6170" s="3">
        <v>26.201000000000001</v>
      </c>
      <c r="D6170" s="143"/>
      <c r="F6170" s="11">
        <f t="shared" si="425"/>
        <v>42400</v>
      </c>
      <c r="G6170" s="7">
        <v>42389</v>
      </c>
      <c r="H6170" s="16">
        <v>44204.07</v>
      </c>
      <c r="I6170" s="17">
        <f t="shared" si="428"/>
        <v>-1.2563251842103822E-2</v>
      </c>
      <c r="J6170" s="18">
        <f t="shared" si="427"/>
        <v>0.18307716708469374</v>
      </c>
      <c r="K6170" s="139"/>
    </row>
    <row r="6171" spans="1:11">
      <c r="A6171" s="12">
        <f t="shared" si="422"/>
        <v>42400</v>
      </c>
      <c r="B6171" s="8">
        <v>42390</v>
      </c>
      <c r="C6171" s="3">
        <v>25.062000000000001</v>
      </c>
      <c r="D6171" s="143"/>
      <c r="F6171" s="11">
        <f t="shared" si="425"/>
        <v>42400</v>
      </c>
      <c r="G6171" s="7">
        <v>42390</v>
      </c>
      <c r="H6171" s="16">
        <v>44407.27</v>
      </c>
      <c r="I6171" s="17">
        <f t="shared" si="428"/>
        <v>4.5863284808137141E-3</v>
      </c>
      <c r="J6171" s="18">
        <f t="shared" si="427"/>
        <v>0.18251979586777156</v>
      </c>
      <c r="K6171" s="139"/>
    </row>
    <row r="6172" spans="1:11">
      <c r="A6172" s="12">
        <f t="shared" si="422"/>
        <v>42400</v>
      </c>
      <c r="B6172" s="8">
        <v>42391</v>
      </c>
      <c r="C6172" s="3">
        <v>24.184999999999999</v>
      </c>
      <c r="D6172" s="143"/>
      <c r="F6172" s="11">
        <f t="shared" si="425"/>
        <v>42400</v>
      </c>
      <c r="G6172" s="7">
        <v>42391</v>
      </c>
      <c r="H6172" s="16">
        <v>44881.54</v>
      </c>
      <c r="I6172" s="17">
        <f t="shared" si="428"/>
        <v>1.0623379578035112E-2</v>
      </c>
      <c r="J6172" s="18">
        <f t="shared" si="427"/>
        <v>0.183268762419979</v>
      </c>
      <c r="K6172" s="139"/>
    </row>
    <row r="6173" spans="1:11">
      <c r="A6173" s="12">
        <f t="shared" si="422"/>
        <v>42400</v>
      </c>
      <c r="B6173" s="8">
        <v>42394</v>
      </c>
      <c r="C6173" s="3">
        <v>22.76</v>
      </c>
      <c r="D6173" s="143"/>
      <c r="F6173" s="11">
        <f t="shared" si="425"/>
        <v>42400</v>
      </c>
      <c r="G6173" s="7">
        <v>42394</v>
      </c>
      <c r="H6173" s="16">
        <v>45709.760000000002</v>
      </c>
      <c r="I6173" s="17">
        <f t="shared" si="428"/>
        <v>1.8285267486406728E-2</v>
      </c>
      <c r="J6173" s="18">
        <f t="shared" si="427"/>
        <v>0.18278498338364663</v>
      </c>
      <c r="K6173" s="139"/>
    </row>
    <row r="6174" spans="1:11">
      <c r="A6174" s="12">
        <f t="shared" si="422"/>
        <v>42400</v>
      </c>
      <c r="B6174" s="8">
        <v>42395</v>
      </c>
      <c r="C6174" s="3">
        <v>21.76</v>
      </c>
      <c r="D6174" s="143"/>
      <c r="F6174" s="11">
        <f t="shared" si="425"/>
        <v>42400</v>
      </c>
      <c r="G6174" s="7">
        <v>42395</v>
      </c>
      <c r="H6174" s="16">
        <v>45710.76</v>
      </c>
      <c r="I6174" s="17">
        <f t="shared" si="428"/>
        <v>2.1876926537643309E-5</v>
      </c>
      <c r="J6174" s="18">
        <f t="shared" si="427"/>
        <v>0.18235402347235558</v>
      </c>
      <c r="K6174" s="139"/>
    </row>
    <row r="6175" spans="1:11">
      <c r="A6175" s="12">
        <f t="shared" si="422"/>
        <v>42400</v>
      </c>
      <c r="B6175" s="8">
        <v>42396</v>
      </c>
      <c r="C6175" s="3">
        <v>22.911000000000001</v>
      </c>
      <c r="D6175" s="143"/>
      <c r="F6175" s="11">
        <f t="shared" si="425"/>
        <v>42400</v>
      </c>
      <c r="G6175" s="7">
        <v>42396</v>
      </c>
      <c r="H6175" s="16">
        <v>45162.879999999997</v>
      </c>
      <c r="I6175" s="17">
        <f t="shared" si="428"/>
        <v>-1.2058208265474992E-2</v>
      </c>
      <c r="J6175" s="18">
        <f t="shared" si="427"/>
        <v>0.18014861916485159</v>
      </c>
      <c r="K6175" s="139"/>
    </row>
    <row r="6176" spans="1:11">
      <c r="A6176" s="12">
        <f t="shared" si="422"/>
        <v>42400</v>
      </c>
      <c r="B6176" s="8">
        <v>42397</v>
      </c>
      <c r="C6176" s="3">
        <v>23.149000000000001</v>
      </c>
      <c r="D6176" s="143"/>
      <c r="F6176" s="11">
        <f t="shared" si="425"/>
        <v>42400</v>
      </c>
      <c r="G6176" s="7">
        <v>42397</v>
      </c>
      <c r="H6176" s="16">
        <v>45430.8</v>
      </c>
      <c r="I6176" s="17">
        <f t="shared" si="428"/>
        <v>5.9147786267030392E-3</v>
      </c>
      <c r="J6176" s="18">
        <f t="shared" si="427"/>
        <v>0.17873947605481566</v>
      </c>
      <c r="K6176" s="139"/>
    </row>
    <row r="6177" spans="1:11">
      <c r="A6177" s="12">
        <f t="shared" si="422"/>
        <v>42400</v>
      </c>
      <c r="B6177" s="8">
        <v>42398</v>
      </c>
      <c r="C6177" s="3">
        <v>22.678000000000001</v>
      </c>
      <c r="D6177" s="143"/>
      <c r="F6177" s="11">
        <f t="shared" si="425"/>
        <v>42400</v>
      </c>
      <c r="G6177" s="7">
        <v>42398</v>
      </c>
      <c r="H6177" s="16">
        <v>45698.84</v>
      </c>
      <c r="I6177" s="17">
        <f t="shared" si="428"/>
        <v>5.8826255204391248E-3</v>
      </c>
      <c r="J6177" s="18">
        <f t="shared" si="427"/>
        <v>0.17874939803076106</v>
      </c>
      <c r="K6177" s="139"/>
    </row>
    <row r="6178" spans="1:11">
      <c r="A6178" s="12"/>
      <c r="B6178" s="135"/>
      <c r="C6178" s="136"/>
      <c r="D6178" s="131"/>
      <c r="F6178" s="11"/>
      <c r="G6178" s="137"/>
      <c r="H6178" s="138"/>
      <c r="I6178" s="17"/>
      <c r="J6178" s="18"/>
      <c r="K6178" s="36"/>
    </row>
    <row r="6179" spans="1:11">
      <c r="A6179" s="12"/>
      <c r="B6179" s="135"/>
      <c r="C6179" s="136"/>
      <c r="D6179" s="131"/>
      <c r="F6179" s="11"/>
      <c r="G6179" s="137"/>
      <c r="H6179" s="138"/>
      <c r="I6179" s="17"/>
      <c r="J6179" s="18"/>
      <c r="K6179" s="36"/>
    </row>
    <row r="6180" spans="1:11">
      <c r="A6180" s="12"/>
      <c r="B6180" s="135"/>
      <c r="C6180" s="136"/>
      <c r="D6180" s="131"/>
      <c r="F6180" s="11"/>
      <c r="G6180" s="137"/>
      <c r="H6180" s="138"/>
      <c r="I6180" s="17"/>
      <c r="J6180" s="18"/>
      <c r="K6180" s="36"/>
    </row>
    <row r="6181" spans="1:11">
      <c r="A6181" s="12"/>
      <c r="B6181" s="135"/>
      <c r="C6181" s="136"/>
      <c r="D6181" s="131"/>
      <c r="F6181" s="11"/>
      <c r="G6181" s="137"/>
      <c r="H6181" s="138"/>
      <c r="I6181" s="17"/>
      <c r="J6181" s="18"/>
      <c r="K6181" s="36"/>
    </row>
    <row r="6182" spans="1:11">
      <c r="A6182" s="12"/>
      <c r="I6182" s="17"/>
      <c r="J6182" s="18"/>
    </row>
    <row r="6183" spans="1:11">
      <c r="A6183" s="12"/>
      <c r="I6183" s="17"/>
      <c r="J6183" s="18"/>
    </row>
    <row r="6184" spans="1:11">
      <c r="A6184" s="12"/>
      <c r="I6184" s="17"/>
      <c r="J6184" s="18"/>
    </row>
    <row r="6185" spans="1:11">
      <c r="A6185" s="12"/>
      <c r="I6185" s="17"/>
      <c r="J6185" s="18"/>
    </row>
    <row r="6186" spans="1:11">
      <c r="A6186" s="12"/>
      <c r="I6186" s="17"/>
      <c r="J6186" s="18"/>
    </row>
    <row r="6187" spans="1:11">
      <c r="A6187" s="12"/>
      <c r="I6187" s="17"/>
      <c r="J6187" s="18"/>
    </row>
    <row r="6188" spans="1:11">
      <c r="A6188" s="12"/>
      <c r="I6188" s="17"/>
      <c r="J6188" s="18"/>
    </row>
    <row r="6189" spans="1:11">
      <c r="A6189" s="12"/>
      <c r="I6189" s="17"/>
      <c r="J6189" s="18"/>
    </row>
    <row r="6190" spans="1:11">
      <c r="A6190" s="12"/>
      <c r="I6190" s="17"/>
      <c r="J6190" s="18"/>
    </row>
    <row r="6191" spans="1:11">
      <c r="A6191" s="12"/>
      <c r="I6191" s="17"/>
      <c r="J6191" s="18"/>
    </row>
    <row r="6192" spans="1:11">
      <c r="A6192" s="12"/>
      <c r="I6192" s="17"/>
      <c r="J6192" s="18"/>
    </row>
    <row r="6193" spans="1:10">
      <c r="A6193" s="12"/>
      <c r="I6193" s="17"/>
      <c r="J6193" s="18"/>
    </row>
    <row r="6194" spans="1:10">
      <c r="A6194" s="12"/>
      <c r="I6194" s="17"/>
      <c r="J6194" s="18"/>
    </row>
    <row r="6195" spans="1:10">
      <c r="A6195" s="12"/>
      <c r="I6195" s="17"/>
      <c r="J6195" s="18"/>
    </row>
    <row r="6196" spans="1:10">
      <c r="A6196" s="12"/>
      <c r="I6196" s="17"/>
      <c r="J6196" s="18"/>
    </row>
    <row r="6197" spans="1:10">
      <c r="A6197" s="12"/>
      <c r="I6197" s="17"/>
      <c r="J6197" s="18"/>
    </row>
    <row r="6198" spans="1:10">
      <c r="A6198" s="12"/>
      <c r="I6198" s="17"/>
      <c r="J6198" s="18"/>
    </row>
    <row r="6199" spans="1:10">
      <c r="A6199" s="12"/>
      <c r="I6199" s="17"/>
      <c r="J6199" s="18"/>
    </row>
    <row r="6200" spans="1:10">
      <c r="A6200" s="12"/>
      <c r="I6200" s="17"/>
      <c r="J6200" s="18"/>
    </row>
    <row r="6201" spans="1:10">
      <c r="A6201" s="12"/>
      <c r="I6201" s="17"/>
      <c r="J6201" s="18"/>
    </row>
    <row r="6202" spans="1:10">
      <c r="A6202" s="12"/>
      <c r="I6202" s="17"/>
      <c r="J6202" s="18"/>
    </row>
    <row r="6203" spans="1:10">
      <c r="A6203" s="12"/>
      <c r="I6203" s="17"/>
      <c r="J6203" s="18"/>
    </row>
    <row r="6204" spans="1:10">
      <c r="A6204" s="12"/>
      <c r="I6204" s="17"/>
      <c r="J6204" s="18"/>
    </row>
    <row r="6205" spans="1:10">
      <c r="A6205" s="12"/>
      <c r="I6205" s="17"/>
      <c r="J6205" s="18"/>
    </row>
    <row r="6206" spans="1:10">
      <c r="A6206" s="12"/>
      <c r="I6206" s="17"/>
      <c r="J6206" s="18"/>
    </row>
    <row r="6207" spans="1:10">
      <c r="A6207" s="12"/>
      <c r="I6207" s="17"/>
      <c r="J6207" s="18"/>
    </row>
    <row r="6208" spans="1:10">
      <c r="A6208" s="12"/>
      <c r="I6208" s="17"/>
      <c r="J6208" s="18"/>
    </row>
    <row r="6209" spans="1:10">
      <c r="A6209" s="12"/>
      <c r="I6209" s="17"/>
      <c r="J6209" s="18"/>
    </row>
    <row r="6210" spans="1:10">
      <c r="A6210" s="12"/>
      <c r="I6210" s="17"/>
      <c r="J6210" s="18"/>
    </row>
    <row r="6211" spans="1:10">
      <c r="A6211" s="12"/>
      <c r="I6211" s="17"/>
      <c r="J6211" s="18"/>
    </row>
    <row r="6212" spans="1:10">
      <c r="A6212" s="12"/>
      <c r="I6212" s="17"/>
      <c r="J6212" s="18"/>
    </row>
    <row r="6213" spans="1:10">
      <c r="A6213" s="12"/>
      <c r="I6213" s="17"/>
      <c r="J6213" s="18"/>
    </row>
    <row r="6214" spans="1:10">
      <c r="A6214" s="12"/>
      <c r="I6214" s="17"/>
      <c r="J6214" s="18"/>
    </row>
    <row r="6215" spans="1:10">
      <c r="A6215" s="12"/>
      <c r="I6215" s="17"/>
      <c r="J6215" s="18"/>
    </row>
    <row r="6216" spans="1:10">
      <c r="A6216" s="12"/>
      <c r="I6216" s="17"/>
      <c r="J6216" s="18"/>
    </row>
    <row r="6217" spans="1:10">
      <c r="A6217" s="12"/>
      <c r="I6217" s="17"/>
      <c r="J6217" s="18"/>
    </row>
    <row r="6218" spans="1:10">
      <c r="A6218" s="12"/>
      <c r="I6218" s="17"/>
      <c r="J6218" s="18"/>
    </row>
    <row r="6219" spans="1:10">
      <c r="A6219" s="12"/>
      <c r="I6219" s="17"/>
      <c r="J6219" s="18"/>
    </row>
    <row r="6220" spans="1:10">
      <c r="A6220" s="12"/>
      <c r="I6220" s="17"/>
      <c r="J6220" s="18"/>
    </row>
    <row r="6221" spans="1:10">
      <c r="A6221" s="12"/>
      <c r="I6221" s="17"/>
      <c r="J6221" s="18"/>
    </row>
    <row r="6222" spans="1:10">
      <c r="A6222" s="12"/>
      <c r="I6222" s="17"/>
      <c r="J6222" s="18"/>
    </row>
    <row r="6223" spans="1:10">
      <c r="A6223" s="12"/>
      <c r="I6223" s="17"/>
      <c r="J6223" s="18"/>
    </row>
    <row r="6224" spans="1:10">
      <c r="A6224" s="12"/>
      <c r="I6224" s="17"/>
      <c r="J6224" s="18"/>
    </row>
    <row r="6225" spans="1:10">
      <c r="A6225" s="12"/>
      <c r="I6225" s="17"/>
      <c r="J6225" s="18"/>
    </row>
    <row r="6226" spans="1:10">
      <c r="A6226" s="12"/>
      <c r="I6226" s="17"/>
      <c r="J6226" s="18"/>
    </row>
    <row r="6227" spans="1:10">
      <c r="A6227" s="12"/>
      <c r="I6227" s="17"/>
      <c r="J6227" s="18"/>
    </row>
    <row r="6228" spans="1:10">
      <c r="A6228" s="12"/>
      <c r="I6228" s="17"/>
      <c r="J6228" s="18"/>
    </row>
    <row r="6229" spans="1:10">
      <c r="A6229" s="12"/>
      <c r="I6229" s="17"/>
      <c r="J6229" s="18"/>
    </row>
    <row r="6230" spans="1:10">
      <c r="A6230" s="12"/>
      <c r="I6230" s="17"/>
      <c r="J6230" s="18"/>
    </row>
    <row r="6231" spans="1:10">
      <c r="A6231" s="12"/>
      <c r="I6231" s="17"/>
      <c r="J6231" s="18"/>
    </row>
    <row r="6232" spans="1:10">
      <c r="A6232" s="12"/>
      <c r="I6232" s="17"/>
      <c r="J6232" s="18"/>
    </row>
    <row r="6233" spans="1:10">
      <c r="A6233" s="12"/>
      <c r="I6233" s="17"/>
      <c r="J6233" s="18"/>
    </row>
    <row r="6234" spans="1:10">
      <c r="A6234" s="12"/>
      <c r="I6234" s="17"/>
      <c r="J6234" s="18"/>
    </row>
    <row r="6235" spans="1:10">
      <c r="A6235" s="12"/>
      <c r="I6235" s="17"/>
      <c r="J6235" s="18"/>
    </row>
    <row r="6236" spans="1:10">
      <c r="A6236" s="12"/>
      <c r="I6236" s="17"/>
      <c r="J6236" s="18"/>
    </row>
    <row r="6237" spans="1:10">
      <c r="A6237" s="12"/>
      <c r="I6237" s="17"/>
      <c r="J6237" s="18"/>
    </row>
    <row r="6238" spans="1:10">
      <c r="A6238" s="12"/>
      <c r="I6238" s="17"/>
      <c r="J6238" s="18"/>
    </row>
    <row r="6239" spans="1:10">
      <c r="A6239" s="12"/>
      <c r="I6239" s="17"/>
      <c r="J6239" s="18"/>
    </row>
    <row r="6240" spans="1:10">
      <c r="A6240" s="12"/>
      <c r="I6240" s="17"/>
      <c r="J6240" s="18"/>
    </row>
    <row r="6241" spans="1:10">
      <c r="A6241" s="12"/>
      <c r="I6241" s="17"/>
      <c r="J6241" s="18"/>
    </row>
    <row r="6242" spans="1:10">
      <c r="A6242" s="12"/>
      <c r="I6242" s="17"/>
      <c r="J6242" s="18"/>
    </row>
    <row r="6243" spans="1:10">
      <c r="A6243" s="12"/>
      <c r="I6243" s="17"/>
      <c r="J6243" s="18"/>
    </row>
    <row r="6244" spans="1:10">
      <c r="A6244" s="12"/>
      <c r="I6244" s="17"/>
      <c r="J6244" s="18"/>
    </row>
    <row r="6245" spans="1:10">
      <c r="A6245" s="12"/>
      <c r="I6245" s="17"/>
      <c r="J6245" s="18"/>
    </row>
    <row r="6246" spans="1:10">
      <c r="A6246" s="12"/>
      <c r="I6246" s="17"/>
      <c r="J6246" s="18"/>
    </row>
    <row r="6247" spans="1:10">
      <c r="A6247" s="12"/>
      <c r="I6247" s="17"/>
      <c r="J6247" s="18"/>
    </row>
    <row r="6248" spans="1:10">
      <c r="A6248" s="12"/>
      <c r="I6248" s="17"/>
      <c r="J6248" s="18"/>
    </row>
    <row r="6249" spans="1:10">
      <c r="A6249" s="12"/>
      <c r="I6249" s="17"/>
      <c r="J6249" s="18"/>
    </row>
    <row r="6250" spans="1:10">
      <c r="A6250" s="12"/>
      <c r="I6250" s="17"/>
      <c r="J6250" s="18"/>
    </row>
    <row r="6251" spans="1:10">
      <c r="A6251" s="12"/>
      <c r="I6251" s="17"/>
      <c r="J6251" s="18"/>
    </row>
    <row r="6252" spans="1:10">
      <c r="A6252" s="12"/>
      <c r="I6252" s="17"/>
      <c r="J6252" s="18"/>
    </row>
    <row r="6253" spans="1:10">
      <c r="A6253" s="12"/>
      <c r="I6253" s="17"/>
      <c r="J6253" s="18"/>
    </row>
    <row r="6254" spans="1:10">
      <c r="A6254" s="12"/>
      <c r="I6254" s="17"/>
      <c r="J6254" s="18"/>
    </row>
    <row r="6255" spans="1:10">
      <c r="A6255" s="12"/>
      <c r="I6255" s="17"/>
      <c r="J6255" s="18"/>
    </row>
    <row r="6256" spans="1:10">
      <c r="A6256" s="12"/>
      <c r="I6256" s="17"/>
      <c r="J6256" s="18"/>
    </row>
    <row r="6257" spans="1:10">
      <c r="A6257" s="12"/>
      <c r="I6257" s="17"/>
      <c r="J6257" s="18"/>
    </row>
    <row r="6258" spans="1:10">
      <c r="A6258" s="12"/>
      <c r="I6258" s="17"/>
      <c r="J6258" s="18"/>
    </row>
    <row r="6259" spans="1:10">
      <c r="A6259" s="12"/>
      <c r="I6259" s="17"/>
      <c r="J6259" s="18"/>
    </row>
    <row r="6260" spans="1:10">
      <c r="A6260" s="12"/>
      <c r="I6260" s="17"/>
      <c r="J6260" s="18"/>
    </row>
    <row r="6261" spans="1:10">
      <c r="A6261" s="12"/>
      <c r="I6261" s="17"/>
      <c r="J6261" s="18"/>
    </row>
    <row r="6262" spans="1:10">
      <c r="A6262" s="12"/>
      <c r="I6262" s="17"/>
      <c r="J6262" s="18"/>
    </row>
    <row r="6263" spans="1:10">
      <c r="A6263" s="12"/>
      <c r="I6263" s="17"/>
      <c r="J6263" s="18"/>
    </row>
    <row r="6264" spans="1:10">
      <c r="A6264" s="12"/>
      <c r="I6264" s="17"/>
      <c r="J6264" s="18"/>
    </row>
    <row r="6265" spans="1:10">
      <c r="A6265" s="12"/>
      <c r="I6265" s="17"/>
      <c r="J6265" s="18"/>
    </row>
    <row r="6266" spans="1:10">
      <c r="A6266" s="12"/>
      <c r="I6266" s="17"/>
      <c r="J6266" s="18"/>
    </row>
    <row r="6267" spans="1:10">
      <c r="A6267" s="12"/>
      <c r="I6267" s="17"/>
      <c r="J6267" s="18"/>
    </row>
    <row r="6268" spans="1:10">
      <c r="A6268" s="12"/>
      <c r="I6268" s="17"/>
      <c r="J6268" s="18"/>
    </row>
    <row r="6269" spans="1:10">
      <c r="A6269" s="12"/>
      <c r="I6269" s="17"/>
      <c r="J6269" s="18"/>
    </row>
    <row r="6270" spans="1:10">
      <c r="A6270" s="12"/>
      <c r="I6270" s="17"/>
      <c r="J6270" s="18"/>
    </row>
    <row r="6271" spans="1:10">
      <c r="A6271" s="12"/>
      <c r="I6271" s="17"/>
      <c r="J6271" s="18"/>
    </row>
    <row r="6272" spans="1:10">
      <c r="A6272" s="12"/>
      <c r="I6272" s="17"/>
      <c r="J6272" s="18"/>
    </row>
    <row r="6273" spans="1:10">
      <c r="A6273" s="12"/>
      <c r="I6273" s="17"/>
      <c r="J6273" s="18"/>
    </row>
    <row r="6274" spans="1:10">
      <c r="A6274" s="12"/>
      <c r="I6274" s="17"/>
      <c r="J6274" s="18"/>
    </row>
    <row r="6275" spans="1:10">
      <c r="A6275" s="12"/>
      <c r="I6275" s="17"/>
      <c r="J6275" s="18"/>
    </row>
    <row r="6276" spans="1:10">
      <c r="A6276" s="12"/>
      <c r="I6276" s="17"/>
      <c r="J6276" s="18"/>
    </row>
    <row r="6277" spans="1:10">
      <c r="A6277" s="12"/>
      <c r="I6277" s="17"/>
      <c r="J6277" s="18"/>
    </row>
    <row r="6278" spans="1:10">
      <c r="A6278" s="12"/>
      <c r="I6278" s="17"/>
      <c r="J6278" s="18"/>
    </row>
    <row r="6279" spans="1:10">
      <c r="A6279" s="12"/>
      <c r="I6279" s="17"/>
      <c r="J6279" s="18"/>
    </row>
    <row r="6280" spans="1:10">
      <c r="A6280" s="12"/>
      <c r="I6280" s="17"/>
      <c r="J6280" s="18"/>
    </row>
    <row r="6281" spans="1:10">
      <c r="A6281" s="12"/>
      <c r="I6281" s="17"/>
      <c r="J6281" s="18"/>
    </row>
    <row r="6282" spans="1:10">
      <c r="A6282" s="12"/>
      <c r="I6282" s="17"/>
      <c r="J6282" s="18"/>
    </row>
    <row r="6283" spans="1:10">
      <c r="A6283" s="12"/>
      <c r="I6283" s="17"/>
      <c r="J6283" s="18"/>
    </row>
    <row r="6284" spans="1:10">
      <c r="A6284" s="12"/>
      <c r="I6284" s="17"/>
      <c r="J6284" s="18"/>
    </row>
    <row r="6285" spans="1:10">
      <c r="A6285" s="12"/>
      <c r="I6285" s="17"/>
      <c r="J6285" s="18"/>
    </row>
    <row r="6286" spans="1:10">
      <c r="A6286" s="12"/>
      <c r="I6286" s="17"/>
      <c r="J6286" s="18"/>
    </row>
    <row r="6287" spans="1:10">
      <c r="A6287" s="12"/>
      <c r="I6287" s="17"/>
      <c r="J6287" s="18"/>
    </row>
    <row r="6288" spans="1:10">
      <c r="A6288" s="12"/>
      <c r="I6288" s="17"/>
      <c r="J6288" s="18"/>
    </row>
    <row r="6289" spans="1:10">
      <c r="A6289" s="12"/>
      <c r="I6289" s="17"/>
      <c r="J6289" s="18"/>
    </row>
    <row r="6290" spans="1:10">
      <c r="A6290" s="12"/>
      <c r="I6290" s="17"/>
      <c r="J6290" s="18"/>
    </row>
    <row r="6291" spans="1:10">
      <c r="A6291" s="12"/>
      <c r="I6291" s="17"/>
      <c r="J6291" s="18"/>
    </row>
    <row r="6292" spans="1:10">
      <c r="A6292" s="12"/>
      <c r="I6292" s="17"/>
      <c r="J6292" s="18"/>
    </row>
    <row r="6293" spans="1:10">
      <c r="A6293" s="12"/>
      <c r="I6293" s="17"/>
      <c r="J6293" s="18"/>
    </row>
    <row r="6294" spans="1:10">
      <c r="A6294" s="12"/>
      <c r="I6294" s="17"/>
      <c r="J6294" s="18"/>
    </row>
    <row r="6295" spans="1:10">
      <c r="A6295" s="12"/>
      <c r="I6295" s="17"/>
      <c r="J6295" s="18"/>
    </row>
    <row r="6296" spans="1:10">
      <c r="A6296" s="12"/>
      <c r="I6296" s="17"/>
      <c r="J6296" s="18"/>
    </row>
    <row r="6297" spans="1:10">
      <c r="A6297" s="12"/>
      <c r="I6297" s="17"/>
      <c r="J6297" s="18"/>
    </row>
    <row r="6298" spans="1:10">
      <c r="A6298" s="12"/>
      <c r="I6298" s="17"/>
      <c r="J6298" s="18"/>
    </row>
    <row r="6299" spans="1:10">
      <c r="A6299" s="12"/>
      <c r="I6299" s="17"/>
      <c r="J6299" s="18"/>
    </row>
    <row r="6300" spans="1:10">
      <c r="A6300" s="12"/>
      <c r="I6300" s="17"/>
      <c r="J6300" s="18"/>
    </row>
    <row r="6301" spans="1:10">
      <c r="A6301" s="12"/>
      <c r="I6301" s="17"/>
      <c r="J6301" s="18"/>
    </row>
    <row r="6302" spans="1:10">
      <c r="A6302" s="12"/>
      <c r="I6302" s="17"/>
      <c r="J6302" s="18"/>
    </row>
    <row r="6303" spans="1:10">
      <c r="A6303" s="12"/>
      <c r="I6303" s="17"/>
      <c r="J6303" s="18"/>
    </row>
    <row r="6304" spans="1:10">
      <c r="A6304" s="12"/>
      <c r="I6304" s="17"/>
      <c r="J6304" s="18"/>
    </row>
    <row r="6305" spans="1:10">
      <c r="A6305" s="12"/>
      <c r="I6305" s="17"/>
      <c r="J6305" s="18"/>
    </row>
    <row r="6306" spans="1:10">
      <c r="A6306" s="12"/>
      <c r="I6306" s="17"/>
      <c r="J6306" s="18"/>
    </row>
    <row r="6307" spans="1:10">
      <c r="A6307" s="12"/>
      <c r="I6307" s="17"/>
      <c r="J6307" s="18"/>
    </row>
    <row r="6308" spans="1:10">
      <c r="A6308" s="12"/>
      <c r="I6308" s="17"/>
      <c r="J6308" s="18"/>
    </row>
    <row r="6309" spans="1:10">
      <c r="A6309" s="12"/>
      <c r="I6309" s="17"/>
      <c r="J6309" s="18"/>
    </row>
    <row r="6310" spans="1:10">
      <c r="A6310" s="12"/>
      <c r="I6310" s="17"/>
      <c r="J6310" s="18"/>
    </row>
    <row r="6311" spans="1:10">
      <c r="A6311" s="12"/>
      <c r="I6311" s="17"/>
      <c r="J6311" s="18"/>
    </row>
    <row r="6312" spans="1:10">
      <c r="A6312" s="12"/>
      <c r="I6312" s="17"/>
      <c r="J6312" s="18"/>
    </row>
    <row r="6313" spans="1:10">
      <c r="A6313" s="12"/>
      <c r="I6313" s="17"/>
      <c r="J6313" s="18"/>
    </row>
    <row r="6314" spans="1:10">
      <c r="A6314" s="12"/>
      <c r="I6314" s="17"/>
      <c r="J6314" s="18"/>
    </row>
    <row r="6315" spans="1:10">
      <c r="A6315" s="12"/>
      <c r="I6315" s="17"/>
      <c r="J6315" s="18"/>
    </row>
    <row r="6316" spans="1:10">
      <c r="A6316" s="12"/>
      <c r="I6316" s="17"/>
      <c r="J6316" s="18"/>
    </row>
    <row r="6317" spans="1:10">
      <c r="A6317" s="12"/>
      <c r="I6317" s="17"/>
      <c r="J6317" s="18"/>
    </row>
    <row r="6318" spans="1:10">
      <c r="A6318" s="12"/>
      <c r="I6318" s="17"/>
      <c r="J6318" s="18"/>
    </row>
    <row r="6319" spans="1:10">
      <c r="A6319" s="12"/>
      <c r="I6319" s="17"/>
      <c r="J6319" s="18"/>
    </row>
    <row r="6320" spans="1:10">
      <c r="A6320" s="12"/>
      <c r="I6320" s="17"/>
      <c r="J6320" s="18"/>
    </row>
    <row r="6321" spans="1:10">
      <c r="A6321" s="12"/>
      <c r="I6321" s="17"/>
      <c r="J6321" s="18"/>
    </row>
    <row r="6322" spans="1:10">
      <c r="A6322" s="12"/>
      <c r="I6322" s="17"/>
      <c r="J6322" s="18"/>
    </row>
    <row r="6323" spans="1:10">
      <c r="A6323" s="12"/>
      <c r="I6323" s="17"/>
      <c r="J6323" s="18"/>
    </row>
    <row r="6324" spans="1:10">
      <c r="A6324" s="12"/>
      <c r="I6324" s="17"/>
      <c r="J6324" s="18"/>
    </row>
    <row r="6325" spans="1:10">
      <c r="A6325" s="12"/>
      <c r="I6325" s="17"/>
      <c r="J6325" s="18"/>
    </row>
    <row r="6326" spans="1:10">
      <c r="A6326" s="12"/>
      <c r="I6326" s="17"/>
      <c r="J6326" s="18"/>
    </row>
    <row r="6327" spans="1:10">
      <c r="A6327" s="12"/>
      <c r="I6327" s="17"/>
      <c r="J6327" s="18"/>
    </row>
    <row r="6328" spans="1:10">
      <c r="A6328" s="12"/>
      <c r="I6328" s="17"/>
      <c r="J6328" s="18"/>
    </row>
    <row r="6329" spans="1:10">
      <c r="A6329" s="12"/>
      <c r="I6329" s="17"/>
      <c r="J6329" s="18"/>
    </row>
    <row r="6330" spans="1:10">
      <c r="A6330" s="12"/>
      <c r="I6330" s="17"/>
      <c r="J6330" s="18"/>
    </row>
    <row r="6331" spans="1:10">
      <c r="A6331" s="12"/>
      <c r="I6331" s="17"/>
      <c r="J6331" s="18"/>
    </row>
    <row r="6332" spans="1:10">
      <c r="A6332" s="12"/>
      <c r="I6332" s="17"/>
      <c r="J6332" s="18"/>
    </row>
    <row r="6333" spans="1:10">
      <c r="A6333" s="12"/>
      <c r="I6333" s="17"/>
      <c r="J6333" s="18"/>
    </row>
    <row r="6334" spans="1:10">
      <c r="A6334" s="12"/>
      <c r="I6334" s="17"/>
      <c r="J6334" s="18"/>
    </row>
    <row r="6335" spans="1:10">
      <c r="A6335" s="12"/>
      <c r="I6335" s="17"/>
      <c r="J6335" s="18"/>
    </row>
    <row r="6336" spans="1:10">
      <c r="A6336" s="12"/>
      <c r="I6336" s="17"/>
      <c r="J6336" s="18"/>
    </row>
    <row r="6337" spans="1:10">
      <c r="A6337" s="12"/>
      <c r="I6337" s="17"/>
      <c r="J6337" s="18"/>
    </row>
    <row r="6338" spans="1:10">
      <c r="A6338" s="12"/>
      <c r="I6338" s="17"/>
      <c r="J6338" s="18"/>
    </row>
    <row r="6339" spans="1:10">
      <c r="A6339" s="12"/>
      <c r="I6339" s="17"/>
      <c r="J6339" s="18"/>
    </row>
    <row r="6340" spans="1:10">
      <c r="A6340" s="12"/>
      <c r="I6340" s="17"/>
      <c r="J6340" s="18"/>
    </row>
    <row r="6341" spans="1:10">
      <c r="A6341" s="12"/>
      <c r="I6341" s="17"/>
      <c r="J6341" s="18"/>
    </row>
    <row r="6342" spans="1:10">
      <c r="A6342" s="12"/>
      <c r="I6342" s="17"/>
      <c r="J6342" s="18"/>
    </row>
    <row r="6343" spans="1:10">
      <c r="A6343" s="12"/>
      <c r="I6343" s="17"/>
      <c r="J6343" s="18"/>
    </row>
    <row r="6344" spans="1:10">
      <c r="A6344" s="12"/>
      <c r="I6344" s="17"/>
      <c r="J6344" s="18"/>
    </row>
    <row r="6345" spans="1:10">
      <c r="A6345" s="12"/>
      <c r="I6345" s="17"/>
      <c r="J6345" s="18"/>
    </row>
    <row r="6346" spans="1:10">
      <c r="A6346" s="12"/>
      <c r="I6346" s="17"/>
      <c r="J6346" s="18"/>
    </row>
    <row r="6347" spans="1:10">
      <c r="A6347" s="12"/>
      <c r="I6347" s="17"/>
      <c r="J6347" s="18"/>
    </row>
    <row r="6348" spans="1:10">
      <c r="A6348" s="12"/>
      <c r="I6348" s="17"/>
      <c r="J6348" s="18"/>
    </row>
    <row r="6349" spans="1:10">
      <c r="A6349" s="12"/>
      <c r="I6349" s="17"/>
      <c r="J6349" s="18"/>
    </row>
    <row r="6350" spans="1:10">
      <c r="A6350" s="12"/>
      <c r="I6350" s="17"/>
      <c r="J6350" s="18"/>
    </row>
    <row r="6351" spans="1:10">
      <c r="A6351" s="12"/>
      <c r="I6351" s="17"/>
      <c r="J6351" s="18"/>
    </row>
    <row r="6352" spans="1:10">
      <c r="A6352" s="12"/>
      <c r="I6352" s="17"/>
      <c r="J6352" s="18"/>
    </row>
    <row r="6353" spans="1:10">
      <c r="A6353" s="12"/>
      <c r="I6353" s="17"/>
      <c r="J6353" s="18"/>
    </row>
    <row r="6354" spans="1:10">
      <c r="A6354" s="12"/>
      <c r="I6354" s="17"/>
      <c r="J6354" s="18"/>
    </row>
    <row r="6355" spans="1:10">
      <c r="A6355" s="12"/>
      <c r="I6355" s="17"/>
      <c r="J6355" s="18"/>
    </row>
    <row r="6356" spans="1:10">
      <c r="A6356" s="12"/>
      <c r="I6356" s="17"/>
      <c r="J6356" s="18"/>
    </row>
    <row r="6357" spans="1:10">
      <c r="A6357" s="12"/>
      <c r="I6357" s="17"/>
      <c r="J6357" s="18"/>
    </row>
    <row r="6358" spans="1:10">
      <c r="A6358" s="12"/>
      <c r="I6358" s="17"/>
      <c r="J6358" s="18"/>
    </row>
    <row r="6359" spans="1:10">
      <c r="A6359" s="12"/>
      <c r="I6359" s="17"/>
      <c r="J6359" s="18"/>
    </row>
    <row r="6360" spans="1:10">
      <c r="A6360" s="12"/>
      <c r="I6360" s="17"/>
      <c r="J6360" s="18"/>
    </row>
    <row r="6361" spans="1:10">
      <c r="A6361" s="12"/>
      <c r="I6361" s="17"/>
      <c r="J6361" s="18"/>
    </row>
    <row r="6362" spans="1:10">
      <c r="A6362" s="12"/>
      <c r="I6362" s="17"/>
      <c r="J6362" s="18"/>
    </row>
    <row r="6363" spans="1:10">
      <c r="A6363" s="12"/>
      <c r="I6363" s="17"/>
      <c r="J6363" s="18"/>
    </row>
    <row r="6364" spans="1:10">
      <c r="A6364" s="12"/>
      <c r="I6364" s="17"/>
      <c r="J6364" s="18"/>
    </row>
    <row r="6365" spans="1:10">
      <c r="A6365" s="12"/>
      <c r="I6365" s="17"/>
      <c r="J6365" s="18"/>
    </row>
    <row r="6366" spans="1:10">
      <c r="A6366" s="12"/>
      <c r="I6366" s="17"/>
      <c r="J6366" s="18"/>
    </row>
    <row r="6367" spans="1:10">
      <c r="A6367" s="12"/>
      <c r="I6367" s="17"/>
      <c r="J6367" s="18"/>
    </row>
    <row r="6368" spans="1:10">
      <c r="A6368" s="12"/>
      <c r="I6368" s="17"/>
      <c r="J6368" s="18"/>
    </row>
    <row r="6369" spans="1:10">
      <c r="A6369" s="12"/>
      <c r="I6369" s="17"/>
      <c r="J6369" s="18"/>
    </row>
    <row r="6370" spans="1:10">
      <c r="A6370" s="12"/>
      <c r="I6370" s="17"/>
      <c r="J6370" s="18"/>
    </row>
    <row r="6371" spans="1:10">
      <c r="A6371" s="12"/>
      <c r="I6371" s="17"/>
      <c r="J6371" s="18"/>
    </row>
    <row r="6372" spans="1:10">
      <c r="A6372" s="12"/>
      <c r="I6372" s="17"/>
      <c r="J6372" s="18"/>
    </row>
    <row r="6373" spans="1:10">
      <c r="A6373" s="12"/>
      <c r="I6373" s="17"/>
      <c r="J6373" s="18"/>
    </row>
    <row r="6374" spans="1:10">
      <c r="A6374" s="12"/>
      <c r="I6374" s="17"/>
      <c r="J6374" s="18"/>
    </row>
    <row r="6375" spans="1:10">
      <c r="A6375" s="12"/>
      <c r="I6375" s="17"/>
      <c r="J6375" s="18"/>
    </row>
    <row r="6376" spans="1:10">
      <c r="A6376" s="12"/>
      <c r="I6376" s="17"/>
      <c r="J6376" s="18"/>
    </row>
    <row r="6377" spans="1:10">
      <c r="A6377" s="12"/>
      <c r="I6377" s="17"/>
      <c r="J6377" s="18"/>
    </row>
    <row r="6378" spans="1:10">
      <c r="A6378" s="12"/>
      <c r="I6378" s="17"/>
      <c r="J6378" s="18"/>
    </row>
    <row r="6379" spans="1:10">
      <c r="A6379" s="12"/>
      <c r="I6379" s="17"/>
      <c r="J6379" s="18"/>
    </row>
    <row r="6380" spans="1:10">
      <c r="A6380" s="12"/>
      <c r="I6380" s="17"/>
      <c r="J6380" s="18"/>
    </row>
    <row r="6381" spans="1:10">
      <c r="A6381" s="12"/>
      <c r="I6381" s="17"/>
      <c r="J6381" s="18"/>
    </row>
    <row r="6382" spans="1:10">
      <c r="A6382" s="12"/>
      <c r="I6382" s="17"/>
      <c r="J6382" s="18"/>
    </row>
    <row r="6383" spans="1:10">
      <c r="A6383" s="12"/>
      <c r="I6383" s="17"/>
      <c r="J6383" s="18"/>
    </row>
    <row r="6384" spans="1:10">
      <c r="A6384" s="12"/>
      <c r="I6384" s="17"/>
      <c r="J6384" s="18"/>
    </row>
    <row r="6385" spans="1:10">
      <c r="A6385" s="12"/>
      <c r="I6385" s="17"/>
      <c r="J6385" s="18"/>
    </row>
    <row r="6386" spans="1:10">
      <c r="A6386" s="12"/>
      <c r="I6386" s="17"/>
      <c r="J6386" s="18"/>
    </row>
    <row r="6387" spans="1:10">
      <c r="A6387" s="12"/>
      <c r="I6387" s="17"/>
      <c r="J6387" s="18"/>
    </row>
    <row r="6388" spans="1:10">
      <c r="A6388" s="12"/>
      <c r="I6388" s="17"/>
      <c r="J6388" s="18"/>
    </row>
    <row r="6389" spans="1:10">
      <c r="A6389" s="12"/>
      <c r="I6389" s="17"/>
      <c r="J6389" s="18"/>
    </row>
    <row r="6390" spans="1:10">
      <c r="A6390" s="12"/>
      <c r="I6390" s="17"/>
      <c r="J6390" s="18"/>
    </row>
    <row r="6391" spans="1:10">
      <c r="A6391" s="12"/>
      <c r="I6391" s="17"/>
      <c r="J6391" s="18"/>
    </row>
    <row r="6392" spans="1:10">
      <c r="A6392" s="12"/>
      <c r="I6392" s="17"/>
      <c r="J6392" s="18"/>
    </row>
    <row r="6393" spans="1:10">
      <c r="A6393" s="12"/>
      <c r="I6393" s="17"/>
      <c r="J6393" s="18"/>
    </row>
    <row r="6394" spans="1:10">
      <c r="A6394" s="12"/>
      <c r="I6394" s="17"/>
      <c r="J6394" s="18"/>
    </row>
    <row r="6395" spans="1:10">
      <c r="A6395" s="12"/>
      <c r="I6395" s="17"/>
      <c r="J6395" s="18"/>
    </row>
    <row r="6396" spans="1:10">
      <c r="A6396" s="12"/>
      <c r="I6396" s="17"/>
      <c r="J6396" s="18"/>
    </row>
    <row r="6397" spans="1:10">
      <c r="A6397" s="12"/>
      <c r="I6397" s="17"/>
      <c r="J6397" s="18"/>
    </row>
    <row r="6398" spans="1:10">
      <c r="A6398" s="12"/>
      <c r="I6398" s="17"/>
      <c r="J6398" s="18"/>
    </row>
    <row r="6399" spans="1:10">
      <c r="A6399" s="12"/>
      <c r="I6399" s="17"/>
      <c r="J6399" s="18"/>
    </row>
    <row r="6400" spans="1:10">
      <c r="A6400" s="12"/>
      <c r="I6400" s="17"/>
      <c r="J6400" s="18"/>
    </row>
    <row r="6401" spans="1:10">
      <c r="A6401" s="12"/>
      <c r="I6401" s="17"/>
      <c r="J6401" s="18"/>
    </row>
    <row r="6402" spans="1:10">
      <c r="A6402" s="12"/>
      <c r="I6402" s="17"/>
      <c r="J6402" s="18"/>
    </row>
    <row r="6403" spans="1:10">
      <c r="A6403" s="12"/>
      <c r="I6403" s="17"/>
      <c r="J6403" s="18"/>
    </row>
    <row r="6404" spans="1:10">
      <c r="A6404" s="12"/>
      <c r="I6404" s="17"/>
      <c r="J6404" s="18"/>
    </row>
    <row r="6405" spans="1:10">
      <c r="A6405" s="12"/>
      <c r="I6405" s="17"/>
      <c r="J6405" s="18"/>
    </row>
    <row r="6406" spans="1:10">
      <c r="A6406" s="12"/>
      <c r="I6406" s="17"/>
      <c r="J6406" s="18"/>
    </row>
    <row r="6407" spans="1:10">
      <c r="A6407" s="12"/>
      <c r="I6407" s="17"/>
      <c r="J6407" s="18"/>
    </row>
    <row r="6408" spans="1:10">
      <c r="A6408" s="12"/>
      <c r="I6408" s="17"/>
      <c r="J6408" s="18"/>
    </row>
    <row r="6409" spans="1:10">
      <c r="A6409" s="12"/>
      <c r="I6409" s="17"/>
      <c r="J6409" s="18"/>
    </row>
    <row r="6410" spans="1:10">
      <c r="A6410" s="12"/>
      <c r="I6410" s="17"/>
      <c r="J6410" s="18"/>
    </row>
    <row r="6411" spans="1:10">
      <c r="A6411" s="12"/>
      <c r="I6411" s="17"/>
      <c r="J6411" s="18"/>
    </row>
    <row r="6412" spans="1:10">
      <c r="A6412" s="12"/>
      <c r="I6412" s="17"/>
      <c r="J6412" s="18"/>
    </row>
    <row r="6413" spans="1:10">
      <c r="A6413" s="12"/>
      <c r="I6413" s="17"/>
      <c r="J6413" s="18"/>
    </row>
    <row r="6414" spans="1:10">
      <c r="A6414" s="12"/>
      <c r="I6414" s="17"/>
      <c r="J6414" s="18"/>
    </row>
    <row r="6415" spans="1:10">
      <c r="A6415" s="12"/>
      <c r="I6415" s="17"/>
      <c r="J6415" s="18"/>
    </row>
    <row r="6416" spans="1:10">
      <c r="A6416" s="12"/>
      <c r="I6416" s="17"/>
      <c r="J6416" s="18"/>
    </row>
    <row r="6417" spans="1:10">
      <c r="A6417" s="12"/>
      <c r="I6417" s="17"/>
      <c r="J6417" s="18"/>
    </row>
    <row r="6418" spans="1:10">
      <c r="A6418" s="12"/>
      <c r="I6418" s="17"/>
      <c r="J6418" s="18"/>
    </row>
    <row r="6419" spans="1:10">
      <c r="A6419" s="12"/>
      <c r="I6419" s="17"/>
      <c r="J6419" s="18"/>
    </row>
    <row r="6420" spans="1:10">
      <c r="A6420" s="12"/>
      <c r="I6420" s="17"/>
      <c r="J6420" s="18"/>
    </row>
    <row r="6421" spans="1:10">
      <c r="A6421" s="12"/>
      <c r="I6421" s="17"/>
      <c r="J6421" s="18"/>
    </row>
    <row r="6422" spans="1:10">
      <c r="A6422" s="12"/>
      <c r="I6422" s="17"/>
      <c r="J6422" s="18"/>
    </row>
    <row r="6423" spans="1:10">
      <c r="A6423" s="12"/>
      <c r="I6423" s="17"/>
      <c r="J6423" s="18"/>
    </row>
    <row r="6424" spans="1:10">
      <c r="A6424" s="12"/>
      <c r="I6424" s="17"/>
      <c r="J6424" s="18"/>
    </row>
    <row r="6425" spans="1:10">
      <c r="A6425" s="12"/>
      <c r="I6425" s="17"/>
      <c r="J6425" s="18"/>
    </row>
    <row r="6426" spans="1:10">
      <c r="A6426" s="12"/>
      <c r="I6426" s="17"/>
      <c r="J6426" s="18"/>
    </row>
    <row r="6427" spans="1:10">
      <c r="A6427" s="12"/>
      <c r="I6427" s="17"/>
      <c r="J6427" s="18"/>
    </row>
    <row r="6428" spans="1:10">
      <c r="A6428" s="12"/>
      <c r="I6428" s="17"/>
      <c r="J6428" s="18"/>
    </row>
    <row r="6429" spans="1:10">
      <c r="A6429" s="12"/>
      <c r="I6429" s="17"/>
      <c r="J6429" s="18"/>
    </row>
    <row r="6430" spans="1:10">
      <c r="A6430" s="12"/>
      <c r="I6430" s="17"/>
      <c r="J6430" s="18"/>
    </row>
    <row r="6431" spans="1:10">
      <c r="A6431" s="12"/>
      <c r="I6431" s="17"/>
      <c r="J6431" s="18"/>
    </row>
    <row r="6432" spans="1:10">
      <c r="A6432" s="12"/>
      <c r="I6432" s="17"/>
      <c r="J6432" s="18"/>
    </row>
    <row r="6433" spans="1:10">
      <c r="A6433" s="12"/>
      <c r="I6433" s="17"/>
      <c r="J6433" s="18"/>
    </row>
    <row r="6434" spans="1:10">
      <c r="A6434" s="12"/>
      <c r="I6434" s="17"/>
      <c r="J6434" s="18"/>
    </row>
    <row r="6435" spans="1:10">
      <c r="A6435" s="12"/>
      <c r="I6435" s="17"/>
      <c r="J6435" s="18"/>
    </row>
    <row r="6436" spans="1:10">
      <c r="A6436" s="12"/>
      <c r="I6436" s="17"/>
      <c r="J6436" s="18"/>
    </row>
    <row r="6437" spans="1:10">
      <c r="A6437" s="12"/>
      <c r="I6437" s="17"/>
      <c r="J6437" s="18"/>
    </row>
    <row r="6438" spans="1:10">
      <c r="A6438" s="12"/>
      <c r="I6438" s="17"/>
      <c r="J6438" s="18"/>
    </row>
    <row r="6439" spans="1:10">
      <c r="A6439" s="12"/>
      <c r="I6439" s="17"/>
      <c r="J6439" s="18"/>
    </row>
    <row r="6440" spans="1:10">
      <c r="A6440" s="12"/>
      <c r="I6440" s="17"/>
      <c r="J6440" s="18"/>
    </row>
    <row r="6441" spans="1:10">
      <c r="A6441" s="12"/>
      <c r="I6441" s="17"/>
      <c r="J6441" s="18"/>
    </row>
    <row r="6442" spans="1:10">
      <c r="A6442" s="12"/>
      <c r="I6442" s="17"/>
      <c r="J6442" s="18"/>
    </row>
    <row r="6443" spans="1:10">
      <c r="A6443" s="12"/>
      <c r="I6443" s="17"/>
      <c r="J6443" s="18"/>
    </row>
    <row r="6444" spans="1:10">
      <c r="A6444" s="12"/>
      <c r="I6444" s="17"/>
      <c r="J6444" s="18"/>
    </row>
    <row r="6445" spans="1:10">
      <c r="A6445" s="12"/>
      <c r="I6445" s="17"/>
      <c r="J6445" s="18"/>
    </row>
    <row r="6446" spans="1:10">
      <c r="A6446" s="12"/>
      <c r="I6446" s="17"/>
      <c r="J6446" s="18"/>
    </row>
    <row r="6447" spans="1:10">
      <c r="A6447" s="12"/>
      <c r="I6447" s="17"/>
      <c r="J6447" s="18"/>
    </row>
    <row r="6448" spans="1:10">
      <c r="A6448" s="12"/>
      <c r="I6448" s="17"/>
      <c r="J6448" s="18"/>
    </row>
    <row r="6449" spans="1:10">
      <c r="A6449" s="12"/>
      <c r="I6449" s="17"/>
      <c r="J6449" s="18"/>
    </row>
    <row r="6450" spans="1:10">
      <c r="A6450" s="12"/>
      <c r="I6450" s="17"/>
      <c r="J6450" s="18"/>
    </row>
    <row r="6451" spans="1:10">
      <c r="A6451" s="12"/>
      <c r="I6451" s="17"/>
      <c r="J6451" s="18"/>
    </row>
    <row r="6452" spans="1:10">
      <c r="A6452" s="12"/>
      <c r="I6452" s="17"/>
      <c r="J6452" s="18"/>
    </row>
    <row r="6453" spans="1:10">
      <c r="A6453" s="12"/>
      <c r="I6453" s="17"/>
      <c r="J6453" s="18"/>
    </row>
    <row r="6454" spans="1:10">
      <c r="A6454" s="12"/>
      <c r="I6454" s="17"/>
      <c r="J6454" s="18"/>
    </row>
    <row r="6455" spans="1:10">
      <c r="A6455" s="12"/>
      <c r="I6455" s="17"/>
      <c r="J6455" s="18"/>
    </row>
    <row r="6456" spans="1:10">
      <c r="A6456" s="12"/>
      <c r="I6456" s="17"/>
      <c r="J6456" s="18"/>
    </row>
    <row r="6457" spans="1:10">
      <c r="A6457" s="12"/>
      <c r="I6457" s="17"/>
      <c r="J6457" s="18"/>
    </row>
    <row r="6458" spans="1:10">
      <c r="A6458" s="12"/>
      <c r="I6458" s="17"/>
      <c r="J6458" s="18"/>
    </row>
    <row r="6459" spans="1:10">
      <c r="A6459" s="12"/>
      <c r="I6459" s="17"/>
      <c r="J6459" s="18"/>
    </row>
    <row r="6460" spans="1:10">
      <c r="A6460" s="12"/>
      <c r="I6460" s="17"/>
      <c r="J6460" s="18"/>
    </row>
    <row r="6461" spans="1:10">
      <c r="A6461" s="12"/>
      <c r="I6461" s="17"/>
      <c r="J6461" s="18"/>
    </row>
    <row r="6462" spans="1:10">
      <c r="A6462" s="12"/>
      <c r="I6462" s="17"/>
      <c r="J6462" s="18"/>
    </row>
    <row r="6463" spans="1:10">
      <c r="A6463" s="12"/>
      <c r="I6463" s="17"/>
      <c r="J6463" s="18"/>
    </row>
    <row r="6464" spans="1:10">
      <c r="A6464" s="12"/>
      <c r="I6464" s="17"/>
      <c r="J6464" s="18"/>
    </row>
    <row r="6465" spans="1:10">
      <c r="A6465" s="12"/>
      <c r="I6465" s="17"/>
      <c r="J6465" s="18"/>
    </row>
    <row r="6466" spans="1:10">
      <c r="A6466" s="12"/>
      <c r="I6466" s="17"/>
      <c r="J6466" s="18"/>
    </row>
    <row r="6467" spans="1:10">
      <c r="A6467" s="12"/>
      <c r="I6467" s="17"/>
      <c r="J6467" s="18"/>
    </row>
    <row r="6468" spans="1:10">
      <c r="A6468" s="12"/>
      <c r="I6468" s="17"/>
      <c r="J6468" s="18"/>
    </row>
    <row r="6469" spans="1:10">
      <c r="A6469" s="12"/>
      <c r="I6469" s="17"/>
      <c r="J6469" s="18"/>
    </row>
    <row r="6470" spans="1:10">
      <c r="A6470" s="12"/>
      <c r="I6470" s="17"/>
      <c r="J6470" s="18"/>
    </row>
    <row r="6471" spans="1:10">
      <c r="A6471" s="12"/>
      <c r="I6471" s="17"/>
      <c r="J6471" s="18"/>
    </row>
    <row r="6472" spans="1:10">
      <c r="A6472" s="12"/>
      <c r="I6472" s="17"/>
      <c r="J6472" s="18"/>
    </row>
    <row r="6473" spans="1:10">
      <c r="A6473" s="12"/>
      <c r="I6473" s="17"/>
      <c r="J6473" s="18"/>
    </row>
    <row r="6474" spans="1:10">
      <c r="A6474" s="12"/>
      <c r="I6474" s="17"/>
      <c r="J6474" s="18"/>
    </row>
    <row r="6475" spans="1:10">
      <c r="A6475" s="12"/>
      <c r="I6475" s="17"/>
      <c r="J6475" s="18"/>
    </row>
    <row r="6476" spans="1:10">
      <c r="A6476" s="12"/>
      <c r="I6476" s="17"/>
      <c r="J6476" s="18"/>
    </row>
    <row r="6477" spans="1:10">
      <c r="A6477" s="12"/>
      <c r="I6477" s="17"/>
      <c r="J6477" s="18"/>
    </row>
    <row r="6478" spans="1:10">
      <c r="A6478" s="12"/>
      <c r="I6478" s="17"/>
      <c r="J6478" s="18"/>
    </row>
    <row r="6479" spans="1:10">
      <c r="A6479" s="12"/>
      <c r="I6479" s="17"/>
      <c r="J6479" s="18"/>
    </row>
    <row r="6480" spans="1:10">
      <c r="A6480" s="12"/>
      <c r="I6480" s="17"/>
      <c r="J6480" s="18"/>
    </row>
    <row r="6481" spans="1:10">
      <c r="A6481" s="12"/>
      <c r="I6481" s="17"/>
      <c r="J6481" s="18"/>
    </row>
    <row r="6482" spans="1:10">
      <c r="A6482" s="12"/>
      <c r="I6482" s="17"/>
      <c r="J6482" s="18"/>
    </row>
    <row r="6483" spans="1:10">
      <c r="A6483" s="12"/>
      <c r="I6483" s="17"/>
      <c r="J6483" s="18"/>
    </row>
    <row r="6484" spans="1:10">
      <c r="A6484" s="12"/>
      <c r="I6484" s="17"/>
      <c r="J6484" s="18"/>
    </row>
    <row r="6485" spans="1:10">
      <c r="A6485" s="12"/>
      <c r="I6485" s="17"/>
      <c r="J6485" s="18"/>
    </row>
    <row r="6486" spans="1:10">
      <c r="A6486" s="12"/>
      <c r="I6486" s="17"/>
      <c r="J6486" s="18"/>
    </row>
    <row r="6487" spans="1:10">
      <c r="A6487" s="12"/>
      <c r="I6487" s="17"/>
      <c r="J6487" s="18"/>
    </row>
    <row r="6488" spans="1:10">
      <c r="A6488" s="12"/>
      <c r="I6488" s="17"/>
      <c r="J6488" s="18"/>
    </row>
    <row r="6489" spans="1:10">
      <c r="A6489" s="12"/>
      <c r="I6489" s="17"/>
      <c r="J6489" s="18"/>
    </row>
    <row r="6490" spans="1:10">
      <c r="A6490" s="12"/>
      <c r="I6490" s="17"/>
      <c r="J6490" s="18"/>
    </row>
    <row r="6491" spans="1:10">
      <c r="A6491" s="12"/>
      <c r="I6491" s="17"/>
      <c r="J6491" s="18"/>
    </row>
    <row r="6492" spans="1:10">
      <c r="A6492" s="12"/>
      <c r="I6492" s="17"/>
      <c r="J6492" s="18"/>
    </row>
    <row r="6493" spans="1:10">
      <c r="A6493" s="12"/>
      <c r="I6493" s="17"/>
      <c r="J6493" s="18"/>
    </row>
    <row r="6494" spans="1:10">
      <c r="A6494" s="12"/>
      <c r="I6494" s="17"/>
      <c r="J6494" s="18"/>
    </row>
    <row r="6495" spans="1:10">
      <c r="A6495" s="12"/>
      <c r="I6495" s="17"/>
      <c r="J6495" s="18"/>
    </row>
    <row r="6496" spans="1:10">
      <c r="A6496" s="12"/>
      <c r="I6496" s="17"/>
      <c r="J6496" s="18"/>
    </row>
    <row r="6497" spans="1:10">
      <c r="A6497" s="12"/>
      <c r="I6497" s="17"/>
      <c r="J6497" s="18"/>
    </row>
    <row r="6498" spans="1:10">
      <c r="A6498" s="12"/>
      <c r="I6498" s="17"/>
      <c r="J6498" s="18"/>
    </row>
    <row r="6499" spans="1:10">
      <c r="A6499" s="12"/>
      <c r="I6499" s="17"/>
      <c r="J6499" s="18"/>
    </row>
    <row r="6500" spans="1:10">
      <c r="A6500" s="12"/>
      <c r="I6500" s="17"/>
      <c r="J6500" s="18"/>
    </row>
    <row r="6501" spans="1:10">
      <c r="A6501" s="12"/>
      <c r="I6501" s="17"/>
      <c r="J6501" s="18"/>
    </row>
    <row r="6502" spans="1:10">
      <c r="A6502" s="12"/>
      <c r="I6502" s="17"/>
      <c r="J6502" s="18"/>
    </row>
    <row r="6503" spans="1:10">
      <c r="A6503" s="12"/>
      <c r="I6503" s="17"/>
      <c r="J6503" s="18"/>
    </row>
    <row r="6504" spans="1:10">
      <c r="A6504" s="12"/>
      <c r="I6504" s="17"/>
      <c r="J6504" s="18"/>
    </row>
    <row r="6505" spans="1:10">
      <c r="A6505" s="12"/>
      <c r="I6505" s="17"/>
      <c r="J6505" s="18"/>
    </row>
    <row r="6506" spans="1:10">
      <c r="A6506" s="12"/>
      <c r="I6506" s="17"/>
      <c r="J6506" s="18"/>
    </row>
    <row r="6507" spans="1:10">
      <c r="A6507" s="12"/>
      <c r="I6507" s="17"/>
      <c r="J6507" s="18"/>
    </row>
    <row r="6508" spans="1:10">
      <c r="A6508" s="12"/>
      <c r="I6508" s="17"/>
      <c r="J6508" s="18"/>
    </row>
    <row r="6509" spans="1:10">
      <c r="A6509" s="12"/>
      <c r="I6509" s="17"/>
      <c r="J6509" s="18"/>
    </row>
    <row r="6510" spans="1:10">
      <c r="A6510" s="12"/>
      <c r="I6510" s="17"/>
      <c r="J6510" s="18"/>
    </row>
    <row r="6511" spans="1:10">
      <c r="A6511" s="12"/>
      <c r="I6511" s="17"/>
      <c r="J6511" s="18"/>
    </row>
    <row r="6512" spans="1:10">
      <c r="A6512" s="12"/>
      <c r="I6512" s="17"/>
      <c r="J6512" s="18"/>
    </row>
    <row r="6513" spans="1:10">
      <c r="A6513" s="12"/>
      <c r="I6513" s="17"/>
      <c r="J6513" s="18"/>
    </row>
    <row r="6514" spans="1:10">
      <c r="A6514" s="12"/>
      <c r="I6514" s="17"/>
      <c r="J6514" s="18"/>
    </row>
    <row r="6515" spans="1:10">
      <c r="A6515" s="12"/>
      <c r="I6515" s="17"/>
      <c r="J6515" s="18"/>
    </row>
    <row r="6516" spans="1:10">
      <c r="A6516" s="12"/>
      <c r="I6516" s="17"/>
      <c r="J6516" s="18"/>
    </row>
    <row r="6517" spans="1:10">
      <c r="A6517" s="12"/>
      <c r="I6517" s="17"/>
      <c r="J6517" s="18"/>
    </row>
    <row r="6518" spans="1:10">
      <c r="A6518" s="12"/>
      <c r="I6518" s="17"/>
      <c r="J6518" s="18"/>
    </row>
    <row r="6519" spans="1:10">
      <c r="A6519" s="12"/>
      <c r="I6519" s="17"/>
      <c r="J6519" s="18"/>
    </row>
    <row r="6520" spans="1:10">
      <c r="A6520" s="12"/>
      <c r="I6520" s="17"/>
      <c r="J6520" s="18"/>
    </row>
    <row r="6521" spans="1:10">
      <c r="A6521" s="12"/>
      <c r="I6521" s="17"/>
      <c r="J6521" s="18"/>
    </row>
    <row r="6522" spans="1:10">
      <c r="A6522" s="12"/>
      <c r="I6522" s="17"/>
      <c r="J6522" s="18"/>
    </row>
    <row r="6523" spans="1:10">
      <c r="A6523" s="12"/>
      <c r="I6523" s="17"/>
      <c r="J6523" s="18"/>
    </row>
    <row r="6524" spans="1:10">
      <c r="A6524" s="12"/>
      <c r="I6524" s="17"/>
      <c r="J6524" s="18"/>
    </row>
    <row r="6525" spans="1:10">
      <c r="A6525" s="12"/>
      <c r="I6525" s="17"/>
      <c r="J6525" s="18"/>
    </row>
    <row r="6526" spans="1:10">
      <c r="A6526" s="12"/>
      <c r="I6526" s="17"/>
      <c r="J6526" s="18"/>
    </row>
    <row r="6527" spans="1:10">
      <c r="A6527" s="12"/>
      <c r="I6527" s="17"/>
      <c r="J6527" s="18"/>
    </row>
    <row r="6528" spans="1:10">
      <c r="A6528" s="12"/>
      <c r="I6528" s="17"/>
      <c r="J6528" s="18"/>
    </row>
    <row r="6529" spans="1:10">
      <c r="A6529" s="12"/>
      <c r="I6529" s="17"/>
      <c r="J6529" s="18"/>
    </row>
    <row r="6530" spans="1:10">
      <c r="A6530" s="12"/>
      <c r="I6530" s="17"/>
      <c r="J6530" s="18"/>
    </row>
    <row r="6531" spans="1:10">
      <c r="A6531" s="12"/>
      <c r="I6531" s="17"/>
      <c r="J6531" s="18"/>
    </row>
    <row r="6532" spans="1:10">
      <c r="A6532" s="12"/>
      <c r="I6532" s="17"/>
      <c r="J6532" s="18"/>
    </row>
    <row r="6533" spans="1:10">
      <c r="A6533" s="12"/>
      <c r="I6533" s="17"/>
      <c r="J6533" s="18"/>
    </row>
    <row r="6534" spans="1:10">
      <c r="A6534" s="12"/>
      <c r="I6534" s="17"/>
      <c r="J6534" s="18"/>
    </row>
    <row r="6535" spans="1:10">
      <c r="A6535" s="12"/>
      <c r="I6535" s="17"/>
      <c r="J6535" s="18"/>
    </row>
    <row r="6536" spans="1:10">
      <c r="A6536" s="12"/>
      <c r="I6536" s="17"/>
      <c r="J6536" s="18"/>
    </row>
    <row r="6537" spans="1:10">
      <c r="A6537" s="12"/>
      <c r="I6537" s="17"/>
      <c r="J6537" s="18"/>
    </row>
    <row r="6538" spans="1:10">
      <c r="A6538" s="12"/>
      <c r="I6538" s="17"/>
      <c r="J6538" s="18"/>
    </row>
    <row r="6539" spans="1:10">
      <c r="A6539" s="12"/>
      <c r="I6539" s="17"/>
      <c r="J6539" s="18"/>
    </row>
    <row r="6540" spans="1:10">
      <c r="A6540" s="12"/>
      <c r="I6540" s="17"/>
      <c r="J6540" s="18"/>
    </row>
    <row r="6541" spans="1:10">
      <c r="A6541" s="12"/>
      <c r="I6541" s="17"/>
      <c r="J6541" s="18"/>
    </row>
    <row r="6542" spans="1:10">
      <c r="A6542" s="12"/>
      <c r="I6542" s="17"/>
      <c r="J6542" s="18"/>
    </row>
    <row r="6543" spans="1:10">
      <c r="A6543" s="12"/>
      <c r="I6543" s="17"/>
      <c r="J6543" s="18"/>
    </row>
    <row r="6544" spans="1:10">
      <c r="A6544" s="12"/>
      <c r="I6544" s="17"/>
      <c r="J6544" s="18"/>
    </row>
    <row r="6545" spans="1:10">
      <c r="A6545" s="12"/>
      <c r="I6545" s="17"/>
      <c r="J6545" s="18"/>
    </row>
    <row r="6546" spans="1:10">
      <c r="A6546" s="12"/>
      <c r="I6546" s="17"/>
      <c r="J6546" s="18"/>
    </row>
    <row r="6547" spans="1:10">
      <c r="A6547" s="12"/>
      <c r="I6547" s="17"/>
      <c r="J6547" s="18"/>
    </row>
    <row r="6548" spans="1:10">
      <c r="A6548" s="12"/>
      <c r="I6548" s="17"/>
      <c r="J6548" s="18"/>
    </row>
    <row r="6549" spans="1:10">
      <c r="A6549" s="12"/>
      <c r="I6549" s="17"/>
      <c r="J6549" s="18"/>
    </row>
    <row r="6550" spans="1:10">
      <c r="A6550" s="12"/>
      <c r="I6550" s="17"/>
      <c r="J6550" s="18"/>
    </row>
    <row r="6551" spans="1:10">
      <c r="A6551" s="12"/>
      <c r="I6551" s="17"/>
      <c r="J6551" s="18"/>
    </row>
    <row r="6552" spans="1:10">
      <c r="A6552" s="12"/>
      <c r="I6552" s="17"/>
      <c r="J6552" s="18"/>
    </row>
    <row r="6553" spans="1:10">
      <c r="A6553" s="12"/>
      <c r="I6553" s="17"/>
      <c r="J6553" s="18"/>
    </row>
    <row r="6554" spans="1:10">
      <c r="A6554" s="12"/>
      <c r="I6554" s="17"/>
      <c r="J6554" s="18"/>
    </row>
    <row r="6555" spans="1:10">
      <c r="A6555" s="12"/>
      <c r="I6555" s="17"/>
      <c r="J6555" s="18"/>
    </row>
    <row r="6556" spans="1:10">
      <c r="A6556" s="12"/>
      <c r="I6556" s="17"/>
      <c r="J6556" s="18"/>
    </row>
    <row r="6557" spans="1:10">
      <c r="A6557" s="12"/>
      <c r="I6557" s="17"/>
      <c r="J6557" s="18"/>
    </row>
    <row r="6558" spans="1:10">
      <c r="A6558" s="12"/>
      <c r="I6558" s="17"/>
      <c r="J6558" s="18"/>
    </row>
    <row r="6559" spans="1:10">
      <c r="A6559" s="12"/>
      <c r="I6559" s="17"/>
      <c r="J6559" s="18"/>
    </row>
    <row r="6560" spans="1:10">
      <c r="A6560" s="12"/>
      <c r="I6560" s="17"/>
      <c r="J6560" s="18"/>
    </row>
    <row r="6561" spans="1:10">
      <c r="A6561" s="12"/>
      <c r="I6561" s="17"/>
      <c r="J6561" s="18"/>
    </row>
    <row r="6562" spans="1:10">
      <c r="A6562" s="12"/>
      <c r="I6562" s="17"/>
      <c r="J6562" s="18"/>
    </row>
    <row r="6563" spans="1:10">
      <c r="A6563" s="12"/>
      <c r="I6563" s="17"/>
      <c r="J6563" s="18"/>
    </row>
    <row r="6564" spans="1:10">
      <c r="A6564" s="12"/>
      <c r="I6564" s="17"/>
      <c r="J6564" s="18"/>
    </row>
    <row r="6565" spans="1:10">
      <c r="A6565" s="12"/>
      <c r="I6565" s="17"/>
      <c r="J6565" s="18"/>
    </row>
    <row r="6566" spans="1:10">
      <c r="A6566" s="12"/>
      <c r="I6566" s="17"/>
      <c r="J6566" s="18"/>
    </row>
    <row r="6567" spans="1:10">
      <c r="A6567" s="12"/>
      <c r="I6567" s="17"/>
      <c r="J6567" s="18"/>
    </row>
    <row r="6568" spans="1:10">
      <c r="A6568" s="12"/>
      <c r="I6568" s="17"/>
      <c r="J6568" s="18"/>
    </row>
    <row r="6569" spans="1:10">
      <c r="A6569" s="12"/>
      <c r="I6569" s="17"/>
      <c r="J6569" s="18"/>
    </row>
    <row r="6570" spans="1:10">
      <c r="A6570" s="12"/>
      <c r="I6570" s="17"/>
      <c r="J6570" s="18"/>
    </row>
    <row r="6571" spans="1:10">
      <c r="A6571" s="12"/>
      <c r="I6571" s="17"/>
      <c r="J6571" s="18"/>
    </row>
    <row r="6572" spans="1:10">
      <c r="A6572" s="12"/>
      <c r="I6572" s="17"/>
      <c r="J6572" s="18"/>
    </row>
    <row r="6573" spans="1:10">
      <c r="A6573" s="12"/>
      <c r="I6573" s="17"/>
      <c r="J6573" s="18"/>
    </row>
    <row r="6574" spans="1:10">
      <c r="A6574" s="12"/>
      <c r="I6574" s="17"/>
      <c r="J6574" s="18"/>
    </row>
    <row r="6575" spans="1:10">
      <c r="A6575" s="12"/>
      <c r="I6575" s="17"/>
      <c r="J6575" s="18"/>
    </row>
    <row r="6576" spans="1:10">
      <c r="A6576" s="12"/>
      <c r="I6576" s="17"/>
      <c r="J6576" s="18"/>
    </row>
    <row r="6577" spans="1:10">
      <c r="A6577" s="12"/>
      <c r="I6577" s="17"/>
      <c r="J6577" s="18"/>
    </row>
    <row r="6578" spans="1:10">
      <c r="A6578" s="12"/>
      <c r="I6578" s="17"/>
      <c r="J6578" s="18"/>
    </row>
    <row r="6579" spans="1:10">
      <c r="A6579" s="12"/>
      <c r="I6579" s="17"/>
      <c r="J6579" s="18"/>
    </row>
    <row r="6580" spans="1:10">
      <c r="A6580" s="12"/>
      <c r="I6580" s="17"/>
      <c r="J6580" s="18"/>
    </row>
    <row r="6581" spans="1:10">
      <c r="A6581" s="12"/>
      <c r="I6581" s="17"/>
      <c r="J6581" s="18"/>
    </row>
    <row r="6582" spans="1:10">
      <c r="A6582" s="12"/>
      <c r="I6582" s="17"/>
      <c r="J6582" s="18"/>
    </row>
    <row r="6583" spans="1:10">
      <c r="A6583" s="12"/>
      <c r="I6583" s="17"/>
      <c r="J6583" s="18"/>
    </row>
    <row r="6584" spans="1:10">
      <c r="A6584" s="12"/>
      <c r="I6584" s="17"/>
      <c r="J6584" s="18"/>
    </row>
    <row r="6585" spans="1:10">
      <c r="A6585" s="12"/>
      <c r="I6585" s="17"/>
      <c r="J6585" s="18"/>
    </row>
    <row r="6586" spans="1:10">
      <c r="A6586" s="12"/>
      <c r="I6586" s="17"/>
      <c r="J6586" s="18"/>
    </row>
    <row r="6587" spans="1:10">
      <c r="A6587" s="12"/>
      <c r="I6587" s="17"/>
      <c r="J6587" s="18"/>
    </row>
    <row r="6588" spans="1:10">
      <c r="A6588" s="12"/>
      <c r="I6588" s="17"/>
      <c r="J6588" s="18"/>
    </row>
    <row r="6589" spans="1:10">
      <c r="A6589" s="12"/>
      <c r="I6589" s="17"/>
      <c r="J6589" s="18"/>
    </row>
    <row r="6590" spans="1:10">
      <c r="A6590" s="12"/>
      <c r="I6590" s="17"/>
      <c r="J6590" s="18"/>
    </row>
    <row r="6591" spans="1:10">
      <c r="A6591" s="12"/>
      <c r="I6591" s="17"/>
      <c r="J6591" s="18"/>
    </row>
    <row r="6592" spans="1:10">
      <c r="A6592" s="12"/>
      <c r="I6592" s="17"/>
      <c r="J6592" s="18"/>
    </row>
    <row r="6593" spans="1:10">
      <c r="A6593" s="12"/>
      <c r="I6593" s="17"/>
      <c r="J6593" s="18"/>
    </row>
    <row r="6594" spans="1:10">
      <c r="A6594" s="12"/>
      <c r="I6594" s="17"/>
      <c r="J6594" s="18"/>
    </row>
    <row r="6595" spans="1:10">
      <c r="A6595" s="12"/>
      <c r="I6595" s="17"/>
      <c r="J6595" s="18"/>
    </row>
    <row r="6596" spans="1:10">
      <c r="A6596" s="12"/>
      <c r="I6596" s="17"/>
      <c r="J6596" s="18"/>
    </row>
    <row r="6597" spans="1:10">
      <c r="A6597" s="12"/>
      <c r="I6597" s="17"/>
      <c r="J6597" s="18"/>
    </row>
    <row r="6598" spans="1:10">
      <c r="A6598" s="12"/>
      <c r="I6598" s="17"/>
      <c r="J6598" s="18"/>
    </row>
    <row r="6599" spans="1:10">
      <c r="A6599" s="12"/>
      <c r="I6599" s="17"/>
      <c r="J6599" s="18"/>
    </row>
    <row r="6600" spans="1:10">
      <c r="A6600" s="12"/>
      <c r="I6600" s="17"/>
      <c r="J6600" s="18"/>
    </row>
    <row r="6601" spans="1:10">
      <c r="A6601" s="12"/>
      <c r="I6601" s="17"/>
      <c r="J6601" s="18"/>
    </row>
    <row r="6602" spans="1:10">
      <c r="A6602" s="12"/>
      <c r="I6602" s="17"/>
      <c r="J6602" s="18"/>
    </row>
    <row r="6603" spans="1:10">
      <c r="A6603" s="12"/>
      <c r="I6603" s="17"/>
      <c r="J6603" s="18"/>
    </row>
    <row r="6604" spans="1:10">
      <c r="A6604" s="12"/>
      <c r="I6604" s="17"/>
      <c r="J6604" s="18"/>
    </row>
    <row r="6605" spans="1:10">
      <c r="A6605" s="12"/>
      <c r="I6605" s="17"/>
      <c r="J6605" s="18"/>
    </row>
    <row r="6606" spans="1:10">
      <c r="A6606" s="12"/>
      <c r="I6606" s="17"/>
      <c r="J6606" s="18"/>
    </row>
    <row r="6607" spans="1:10">
      <c r="A6607" s="12"/>
      <c r="I6607" s="17"/>
      <c r="J6607" s="18"/>
    </row>
    <row r="6608" spans="1:10">
      <c r="A6608" s="12"/>
      <c r="I6608" s="17"/>
      <c r="J6608" s="18"/>
    </row>
    <row r="6609" spans="1:10">
      <c r="A6609" s="12"/>
      <c r="I6609" s="17"/>
      <c r="J6609" s="18"/>
    </row>
    <row r="6610" spans="1:10">
      <c r="A6610" s="12"/>
      <c r="I6610" s="17"/>
      <c r="J6610" s="18"/>
    </row>
    <row r="6611" spans="1:10">
      <c r="A6611" s="12"/>
      <c r="I6611" s="17"/>
      <c r="J6611" s="18"/>
    </row>
    <row r="6612" spans="1:10">
      <c r="A6612" s="12"/>
      <c r="I6612" s="17"/>
      <c r="J6612" s="18"/>
    </row>
    <row r="6613" spans="1:10">
      <c r="A6613" s="12"/>
      <c r="I6613" s="17"/>
      <c r="J6613" s="18"/>
    </row>
    <row r="6614" spans="1:10">
      <c r="A6614" s="12"/>
      <c r="I6614" s="17"/>
      <c r="J6614" s="18"/>
    </row>
    <row r="6615" spans="1:10">
      <c r="A6615" s="12"/>
      <c r="I6615" s="17"/>
      <c r="J6615" s="18"/>
    </row>
    <row r="6616" spans="1:10">
      <c r="A6616" s="12"/>
      <c r="I6616" s="17"/>
      <c r="J6616" s="18"/>
    </row>
    <row r="6617" spans="1:10">
      <c r="A6617" s="12"/>
      <c r="I6617" s="17"/>
      <c r="J6617" s="18"/>
    </row>
    <row r="6618" spans="1:10">
      <c r="A6618" s="12"/>
      <c r="I6618" s="17"/>
      <c r="J6618" s="18"/>
    </row>
    <row r="6619" spans="1:10">
      <c r="A6619" s="12"/>
      <c r="I6619" s="17"/>
      <c r="J6619" s="18"/>
    </row>
    <row r="6620" spans="1:10">
      <c r="A6620" s="12"/>
      <c r="I6620" s="17"/>
      <c r="J6620" s="18"/>
    </row>
    <row r="6621" spans="1:10">
      <c r="A6621" s="12"/>
      <c r="I6621" s="17"/>
      <c r="J6621" s="18"/>
    </row>
    <row r="6622" spans="1:10">
      <c r="A6622" s="12"/>
      <c r="I6622" s="17"/>
      <c r="J6622" s="18"/>
    </row>
    <row r="6623" spans="1:10">
      <c r="A6623" s="12"/>
      <c r="I6623" s="17"/>
      <c r="J6623" s="18"/>
    </row>
    <row r="6624" spans="1:10">
      <c r="A6624" s="12"/>
      <c r="I6624" s="17"/>
      <c r="J6624" s="18"/>
    </row>
    <row r="6625" spans="1:10">
      <c r="A6625" s="12"/>
      <c r="I6625" s="17"/>
      <c r="J6625" s="18"/>
    </row>
    <row r="6626" spans="1:10">
      <c r="A6626" s="12"/>
      <c r="I6626" s="17"/>
      <c r="J6626" s="18"/>
    </row>
    <row r="6627" spans="1:10">
      <c r="A6627" s="12"/>
      <c r="I6627" s="17"/>
      <c r="J6627" s="18"/>
    </row>
    <row r="6628" spans="1:10">
      <c r="A6628" s="12"/>
      <c r="I6628" s="17"/>
      <c r="J6628" s="18"/>
    </row>
    <row r="6629" spans="1:10">
      <c r="A6629" s="12"/>
      <c r="I6629" s="17"/>
      <c r="J6629" s="18"/>
    </row>
    <row r="6630" spans="1:10">
      <c r="A6630" s="12"/>
      <c r="I6630" s="17"/>
      <c r="J6630" s="18"/>
    </row>
    <row r="6631" spans="1:10">
      <c r="A6631" s="12"/>
      <c r="I6631" s="17"/>
      <c r="J6631" s="18"/>
    </row>
    <row r="6632" spans="1:10">
      <c r="A6632" s="12"/>
      <c r="I6632" s="17"/>
      <c r="J6632" s="18"/>
    </row>
    <row r="6633" spans="1:10">
      <c r="A6633" s="12"/>
      <c r="I6633" s="17"/>
      <c r="J6633" s="18"/>
    </row>
    <row r="6634" spans="1:10">
      <c r="A6634" s="12"/>
      <c r="I6634" s="17"/>
      <c r="J6634" s="18"/>
    </row>
    <row r="6635" spans="1:10">
      <c r="A6635" s="12"/>
      <c r="I6635" s="17"/>
      <c r="J6635" s="18"/>
    </row>
    <row r="6636" spans="1:10">
      <c r="A6636" s="12"/>
      <c r="I6636" s="17"/>
      <c r="J6636" s="18"/>
    </row>
    <row r="6637" spans="1:10">
      <c r="A6637" s="12"/>
      <c r="I6637" s="17"/>
      <c r="J6637" s="18"/>
    </row>
    <row r="6638" spans="1:10">
      <c r="A6638" s="12"/>
      <c r="I6638" s="17"/>
      <c r="J6638" s="18"/>
    </row>
    <row r="6639" spans="1:10">
      <c r="A6639" s="12"/>
      <c r="I6639" s="17"/>
      <c r="J6639" s="18"/>
    </row>
    <row r="6640" spans="1:10">
      <c r="A6640" s="12"/>
      <c r="I6640" s="17"/>
      <c r="J6640" s="18"/>
    </row>
    <row r="6641" spans="1:10">
      <c r="A6641" s="12"/>
      <c r="I6641" s="17"/>
      <c r="J6641" s="18"/>
    </row>
    <row r="6642" spans="1:10">
      <c r="A6642" s="12"/>
      <c r="I6642" s="17"/>
      <c r="J6642" s="18"/>
    </row>
    <row r="6643" spans="1:10">
      <c r="A6643" s="12"/>
      <c r="I6643" s="17"/>
      <c r="J6643" s="18"/>
    </row>
    <row r="6644" spans="1:10">
      <c r="A6644" s="12"/>
      <c r="I6644" s="17"/>
      <c r="J6644" s="18"/>
    </row>
    <row r="6645" spans="1:10">
      <c r="A6645" s="12"/>
      <c r="I6645" s="17"/>
      <c r="J6645" s="18"/>
    </row>
    <row r="6646" spans="1:10">
      <c r="A6646" s="12"/>
      <c r="I6646" s="17"/>
      <c r="J6646" s="18"/>
    </row>
    <row r="6647" spans="1:10">
      <c r="A6647" s="12"/>
      <c r="I6647" s="17"/>
      <c r="J6647" s="18"/>
    </row>
    <row r="6648" spans="1:10">
      <c r="A6648" s="12"/>
      <c r="I6648" s="17"/>
      <c r="J6648" s="18"/>
    </row>
    <row r="6649" spans="1:10">
      <c r="A6649" s="12"/>
      <c r="I6649" s="17"/>
      <c r="J6649" s="18"/>
    </row>
    <row r="6650" spans="1:10">
      <c r="A6650" s="12"/>
      <c r="I6650" s="17"/>
      <c r="J6650" s="18"/>
    </row>
    <row r="6651" spans="1:10">
      <c r="A6651" s="12"/>
      <c r="I6651" s="17"/>
      <c r="J6651" s="18"/>
    </row>
    <row r="6652" spans="1:10">
      <c r="A6652" s="12"/>
      <c r="I6652" s="17"/>
      <c r="J6652" s="18"/>
    </row>
    <row r="6653" spans="1:10">
      <c r="A6653" s="12"/>
      <c r="I6653" s="17"/>
      <c r="J6653" s="18"/>
    </row>
    <row r="6654" spans="1:10">
      <c r="A6654" s="12"/>
      <c r="I6654" s="17"/>
      <c r="J6654" s="18"/>
    </row>
    <row r="6655" spans="1:10">
      <c r="A6655" s="12"/>
      <c r="I6655" s="17"/>
      <c r="J6655" s="18"/>
    </row>
    <row r="6656" spans="1:10">
      <c r="A6656" s="12"/>
      <c r="I6656" s="17"/>
      <c r="J6656" s="18"/>
    </row>
    <row r="6657" spans="1:10">
      <c r="A6657" s="12"/>
      <c r="I6657" s="17"/>
      <c r="J6657" s="18"/>
    </row>
    <row r="6658" spans="1:10">
      <c r="A6658" s="12"/>
      <c r="I6658" s="17"/>
      <c r="J6658" s="18"/>
    </row>
    <row r="6659" spans="1:10">
      <c r="A6659" s="12"/>
      <c r="I6659" s="17"/>
      <c r="J6659" s="18"/>
    </row>
    <row r="6660" spans="1:10">
      <c r="A6660" s="12"/>
      <c r="I6660" s="17"/>
      <c r="J6660" s="18"/>
    </row>
    <row r="6661" spans="1:10">
      <c r="A6661" s="12"/>
      <c r="I6661" s="17"/>
      <c r="J6661" s="18"/>
    </row>
    <row r="6662" spans="1:10">
      <c r="A6662" s="12"/>
      <c r="I6662" s="17"/>
      <c r="J6662" s="18"/>
    </row>
    <row r="6663" spans="1:10">
      <c r="A6663" s="12"/>
      <c r="I6663" s="17"/>
      <c r="J6663" s="18"/>
    </row>
    <row r="6664" spans="1:10">
      <c r="A6664" s="12"/>
      <c r="I6664" s="17"/>
      <c r="J6664" s="18"/>
    </row>
    <row r="6665" spans="1:10">
      <c r="A6665" s="12"/>
      <c r="I6665" s="17"/>
      <c r="J6665" s="18"/>
    </row>
    <row r="6666" spans="1:10">
      <c r="A6666" s="12"/>
      <c r="I6666" s="17"/>
      <c r="J6666" s="18"/>
    </row>
    <row r="6667" spans="1:10">
      <c r="A6667" s="12"/>
      <c r="I6667" s="17"/>
      <c r="J6667" s="18"/>
    </row>
    <row r="6668" spans="1:10">
      <c r="A6668" s="12"/>
      <c r="I6668" s="17"/>
      <c r="J6668" s="18"/>
    </row>
    <row r="6669" spans="1:10">
      <c r="A6669" s="12"/>
      <c r="I6669" s="17"/>
      <c r="J6669" s="18"/>
    </row>
    <row r="6670" spans="1:10">
      <c r="A6670" s="12"/>
      <c r="I6670" s="17"/>
      <c r="J6670" s="18"/>
    </row>
    <row r="6671" spans="1:10">
      <c r="A6671" s="12"/>
      <c r="I6671" s="17"/>
      <c r="J6671" s="18"/>
    </row>
    <row r="6672" spans="1:10">
      <c r="A6672" s="12"/>
      <c r="I6672" s="17"/>
      <c r="J6672" s="18"/>
    </row>
    <row r="6673" spans="1:10">
      <c r="A6673" s="12"/>
      <c r="I6673" s="17"/>
      <c r="J6673" s="18"/>
    </row>
    <row r="6674" spans="1:10">
      <c r="A6674" s="12"/>
      <c r="I6674" s="17"/>
      <c r="J6674" s="18"/>
    </row>
    <row r="6675" spans="1:10">
      <c r="A6675" s="12"/>
      <c r="I6675" s="17"/>
      <c r="J6675" s="18"/>
    </row>
    <row r="6676" spans="1:10">
      <c r="A6676" s="12"/>
      <c r="I6676" s="17"/>
      <c r="J6676" s="18"/>
    </row>
    <row r="6677" spans="1:10">
      <c r="A6677" s="12"/>
      <c r="I6677" s="17"/>
      <c r="J6677" s="18"/>
    </row>
    <row r="6678" spans="1:10">
      <c r="A6678" s="12"/>
      <c r="I6678" s="17"/>
      <c r="J6678" s="18"/>
    </row>
    <row r="6679" spans="1:10">
      <c r="A6679" s="12"/>
      <c r="I6679" s="17"/>
      <c r="J6679" s="18"/>
    </row>
    <row r="6680" spans="1:10">
      <c r="A6680" s="12"/>
      <c r="I6680" s="17"/>
      <c r="J6680" s="18"/>
    </row>
    <row r="6681" spans="1:10">
      <c r="A6681" s="12"/>
      <c r="I6681" s="17"/>
      <c r="J6681" s="18"/>
    </row>
    <row r="6682" spans="1:10">
      <c r="A6682" s="12"/>
      <c r="I6682" s="17"/>
      <c r="J6682" s="18"/>
    </row>
    <row r="6683" spans="1:10">
      <c r="A6683" s="12"/>
      <c r="I6683" s="17"/>
      <c r="J6683" s="18"/>
    </row>
    <row r="6684" spans="1:10">
      <c r="A6684" s="12"/>
      <c r="I6684" s="17"/>
      <c r="J6684" s="18"/>
    </row>
    <row r="6685" spans="1:10">
      <c r="A6685" s="12"/>
      <c r="I6685" s="17"/>
      <c r="J6685" s="18"/>
    </row>
    <row r="6686" spans="1:10">
      <c r="A6686" s="12"/>
      <c r="I6686" s="17"/>
      <c r="J6686" s="18"/>
    </row>
    <row r="6687" spans="1:10">
      <c r="A6687" s="12"/>
      <c r="I6687" s="17"/>
      <c r="J6687" s="18"/>
    </row>
    <row r="6688" spans="1:10">
      <c r="A6688" s="12"/>
      <c r="I6688" s="17"/>
      <c r="J6688" s="18"/>
    </row>
    <row r="6689" spans="1:10">
      <c r="A6689" s="12"/>
      <c r="I6689" s="17"/>
      <c r="J6689" s="18"/>
    </row>
    <row r="6690" spans="1:10">
      <c r="A6690" s="12"/>
      <c r="I6690" s="17"/>
      <c r="J6690" s="18"/>
    </row>
    <row r="6691" spans="1:10">
      <c r="A6691" s="12"/>
      <c r="I6691" s="17"/>
      <c r="J6691" s="18"/>
    </row>
    <row r="6692" spans="1:10">
      <c r="A6692" s="12"/>
      <c r="I6692" s="17"/>
      <c r="J6692" s="18"/>
    </row>
    <row r="6693" spans="1:10">
      <c r="A6693" s="12"/>
      <c r="I6693" s="17"/>
      <c r="J6693" s="18"/>
    </row>
    <row r="6694" spans="1:10">
      <c r="A6694" s="12"/>
      <c r="I6694" s="17"/>
      <c r="J6694" s="18"/>
    </row>
    <row r="6695" spans="1:10">
      <c r="A6695" s="12"/>
      <c r="I6695" s="17"/>
      <c r="J6695" s="18"/>
    </row>
    <row r="6696" spans="1:10">
      <c r="A6696" s="12"/>
      <c r="I6696" s="17"/>
      <c r="J6696" s="18"/>
    </row>
    <row r="6697" spans="1:10">
      <c r="A6697" s="12"/>
      <c r="I6697" s="17"/>
      <c r="J6697" s="18"/>
    </row>
    <row r="6698" spans="1:10">
      <c r="A6698" s="12"/>
      <c r="I6698" s="17"/>
      <c r="J6698" s="18"/>
    </row>
    <row r="6699" spans="1:10">
      <c r="A6699" s="12"/>
      <c r="I6699" s="17"/>
      <c r="J6699" s="18"/>
    </row>
    <row r="6700" spans="1:10">
      <c r="A6700" s="12"/>
      <c r="I6700" s="17"/>
      <c r="J6700" s="18"/>
    </row>
    <row r="6701" spans="1:10">
      <c r="A6701" s="12"/>
      <c r="I6701" s="17"/>
      <c r="J6701" s="18"/>
    </row>
    <row r="6702" spans="1:10">
      <c r="A6702" s="12"/>
      <c r="I6702" s="17"/>
      <c r="J6702" s="18"/>
    </row>
    <row r="6703" spans="1:10">
      <c r="A6703" s="12"/>
      <c r="I6703" s="17"/>
      <c r="J6703" s="18"/>
    </row>
    <row r="6704" spans="1:10">
      <c r="A6704" s="12"/>
      <c r="I6704" s="17"/>
      <c r="J6704" s="18"/>
    </row>
    <row r="6705" spans="1:10">
      <c r="A6705" s="12"/>
      <c r="I6705" s="17"/>
      <c r="J6705" s="18"/>
    </row>
    <row r="6706" spans="1:10">
      <c r="A6706" s="12"/>
      <c r="I6706" s="17"/>
      <c r="J6706" s="18"/>
    </row>
    <row r="6707" spans="1:10">
      <c r="A6707" s="12"/>
      <c r="I6707" s="17"/>
      <c r="J6707" s="18"/>
    </row>
    <row r="6708" spans="1:10">
      <c r="A6708" s="12"/>
      <c r="I6708" s="17"/>
      <c r="J6708" s="18"/>
    </row>
    <row r="6709" spans="1:10">
      <c r="A6709" s="12"/>
      <c r="I6709" s="17"/>
      <c r="J6709" s="18"/>
    </row>
    <row r="6710" spans="1:10">
      <c r="A6710" s="12"/>
      <c r="I6710" s="17"/>
      <c r="J6710" s="18"/>
    </row>
    <row r="6711" spans="1:10">
      <c r="A6711" s="12"/>
      <c r="I6711" s="17"/>
      <c r="J6711" s="18"/>
    </row>
    <row r="6712" spans="1:10">
      <c r="A6712" s="12"/>
      <c r="I6712" s="17"/>
      <c r="J6712" s="18"/>
    </row>
    <row r="6713" spans="1:10">
      <c r="A6713" s="12"/>
      <c r="I6713" s="17"/>
      <c r="J6713" s="18"/>
    </row>
    <row r="6714" spans="1:10">
      <c r="A6714" s="12"/>
      <c r="I6714" s="17"/>
      <c r="J6714" s="18"/>
    </row>
    <row r="6715" spans="1:10">
      <c r="A6715" s="12"/>
      <c r="I6715" s="17"/>
      <c r="J6715" s="18"/>
    </row>
    <row r="6716" spans="1:10">
      <c r="A6716" s="12"/>
      <c r="I6716" s="17"/>
      <c r="J6716" s="18"/>
    </row>
    <row r="6717" spans="1:10">
      <c r="A6717" s="12"/>
      <c r="I6717" s="17"/>
      <c r="J6717" s="18"/>
    </row>
    <row r="6718" spans="1:10">
      <c r="A6718" s="12"/>
      <c r="I6718" s="17"/>
      <c r="J6718" s="18"/>
    </row>
    <row r="6719" spans="1:10">
      <c r="A6719" s="12"/>
      <c r="I6719" s="17"/>
      <c r="J6719" s="18"/>
    </row>
    <row r="6720" spans="1:10">
      <c r="A6720" s="12"/>
      <c r="I6720" s="17"/>
      <c r="J6720" s="18"/>
    </row>
    <row r="6721" spans="1:10">
      <c r="A6721" s="12"/>
      <c r="I6721" s="17"/>
      <c r="J6721" s="18"/>
    </row>
    <row r="6722" spans="1:10">
      <c r="A6722" s="12"/>
      <c r="I6722" s="17"/>
      <c r="J6722" s="18"/>
    </row>
    <row r="6723" spans="1:10">
      <c r="A6723" s="12"/>
      <c r="I6723" s="17"/>
      <c r="J6723" s="18"/>
    </row>
    <row r="6724" spans="1:10">
      <c r="A6724" s="12"/>
      <c r="I6724" s="17"/>
      <c r="J6724" s="18"/>
    </row>
    <row r="6725" spans="1:10">
      <c r="A6725" s="12"/>
      <c r="I6725" s="17"/>
      <c r="J6725" s="18"/>
    </row>
    <row r="6726" spans="1:10">
      <c r="A6726" s="12"/>
      <c r="I6726" s="17"/>
      <c r="J6726" s="18"/>
    </row>
    <row r="6727" spans="1:10">
      <c r="A6727" s="12"/>
      <c r="I6727" s="17"/>
      <c r="J6727" s="18"/>
    </row>
    <row r="6728" spans="1:10">
      <c r="A6728" s="12"/>
      <c r="I6728" s="17"/>
      <c r="J6728" s="18"/>
    </row>
    <row r="6729" spans="1:10">
      <c r="A6729" s="12"/>
      <c r="I6729" s="17"/>
      <c r="J6729" s="18"/>
    </row>
    <row r="6730" spans="1:10">
      <c r="A6730" s="12"/>
      <c r="I6730" s="17"/>
      <c r="J6730" s="18"/>
    </row>
    <row r="6731" spans="1:10">
      <c r="A6731" s="12"/>
      <c r="I6731" s="17"/>
      <c r="J6731" s="18"/>
    </row>
    <row r="6732" spans="1:10">
      <c r="A6732" s="12"/>
      <c r="I6732" s="17"/>
      <c r="J6732" s="18"/>
    </row>
    <row r="6733" spans="1:10">
      <c r="A6733" s="12"/>
      <c r="I6733" s="17"/>
      <c r="J6733" s="18"/>
    </row>
    <row r="6734" spans="1:10">
      <c r="A6734" s="12"/>
      <c r="I6734" s="17"/>
      <c r="J6734" s="18"/>
    </row>
    <row r="6735" spans="1:10">
      <c r="A6735" s="12"/>
      <c r="I6735" s="17"/>
      <c r="J6735" s="18"/>
    </row>
    <row r="6736" spans="1:10">
      <c r="A6736" s="12"/>
      <c r="I6736" s="17"/>
      <c r="J6736" s="18"/>
    </row>
    <row r="6737" spans="1:10">
      <c r="A6737" s="12"/>
      <c r="I6737" s="17"/>
      <c r="J6737" s="18"/>
    </row>
    <row r="6738" spans="1:10">
      <c r="A6738" s="12"/>
      <c r="I6738" s="17"/>
      <c r="J6738" s="18"/>
    </row>
    <row r="6739" spans="1:10">
      <c r="A6739" s="12"/>
      <c r="I6739" s="17"/>
      <c r="J6739" s="18"/>
    </row>
    <row r="6740" spans="1:10">
      <c r="A6740" s="12"/>
      <c r="I6740" s="17"/>
      <c r="J6740" s="18"/>
    </row>
    <row r="6741" spans="1:10">
      <c r="A6741" s="12"/>
      <c r="I6741" s="17"/>
      <c r="J6741" s="18"/>
    </row>
    <row r="6742" spans="1:10">
      <c r="A6742" s="12"/>
      <c r="I6742" s="17"/>
      <c r="J6742" s="18"/>
    </row>
    <row r="6743" spans="1:10">
      <c r="A6743" s="12"/>
      <c r="I6743" s="17"/>
      <c r="J6743" s="18"/>
    </row>
    <row r="6744" spans="1:10">
      <c r="A6744" s="12"/>
      <c r="I6744" s="17"/>
      <c r="J6744" s="18"/>
    </row>
    <row r="6745" spans="1:10">
      <c r="A6745" s="12"/>
      <c r="I6745" s="17"/>
      <c r="J6745" s="18"/>
    </row>
    <row r="6746" spans="1:10">
      <c r="A6746" s="12"/>
      <c r="I6746" s="17"/>
      <c r="J6746" s="18"/>
    </row>
    <row r="6747" spans="1:10">
      <c r="A6747" s="12"/>
      <c r="I6747" s="17"/>
      <c r="J6747" s="18"/>
    </row>
    <row r="6748" spans="1:10">
      <c r="A6748" s="12"/>
      <c r="I6748" s="17"/>
      <c r="J6748" s="18"/>
    </row>
    <row r="6749" spans="1:10">
      <c r="A6749" s="12"/>
      <c r="I6749" s="17"/>
      <c r="J6749" s="18"/>
    </row>
    <row r="6750" spans="1:10">
      <c r="A6750" s="12"/>
      <c r="I6750" s="17"/>
      <c r="J6750" s="18"/>
    </row>
    <row r="6751" spans="1:10">
      <c r="A6751" s="12"/>
      <c r="I6751" s="17"/>
      <c r="J6751" s="18"/>
    </row>
    <row r="6752" spans="1:10">
      <c r="A6752" s="12"/>
      <c r="I6752" s="17"/>
      <c r="J6752" s="18"/>
    </row>
    <row r="6753" spans="1:10">
      <c r="A6753" s="12"/>
      <c r="I6753" s="17"/>
      <c r="J6753" s="18"/>
    </row>
    <row r="6754" spans="1:10">
      <c r="A6754" s="12"/>
      <c r="I6754" s="17"/>
      <c r="J6754" s="18"/>
    </row>
    <row r="6755" spans="1:10">
      <c r="A6755" s="12"/>
      <c r="I6755" s="17"/>
      <c r="J6755" s="18"/>
    </row>
    <row r="6756" spans="1:10">
      <c r="A6756" s="12"/>
      <c r="I6756" s="17"/>
      <c r="J6756" s="18"/>
    </row>
    <row r="6757" spans="1:10">
      <c r="A6757" s="12"/>
      <c r="I6757" s="17"/>
      <c r="J6757" s="18"/>
    </row>
    <row r="6758" spans="1:10">
      <c r="A6758" s="12"/>
      <c r="I6758" s="17"/>
      <c r="J6758" s="18"/>
    </row>
    <row r="6759" spans="1:10">
      <c r="A6759" s="12"/>
      <c r="I6759" s="17"/>
      <c r="J6759" s="18"/>
    </row>
    <row r="6760" spans="1:10">
      <c r="A6760" s="12"/>
      <c r="I6760" s="17"/>
      <c r="J6760" s="18"/>
    </row>
    <row r="6761" spans="1:10">
      <c r="A6761" s="12"/>
      <c r="I6761" s="17"/>
      <c r="J6761" s="18"/>
    </row>
    <row r="6762" spans="1:10">
      <c r="A6762" s="12"/>
      <c r="I6762" s="17"/>
      <c r="J6762" s="18"/>
    </row>
    <row r="6763" spans="1:10">
      <c r="A6763" s="12"/>
      <c r="I6763" s="17"/>
      <c r="J6763" s="18"/>
    </row>
    <row r="6764" spans="1:10">
      <c r="A6764" s="12"/>
      <c r="I6764" s="17"/>
      <c r="J6764" s="18"/>
    </row>
    <row r="6765" spans="1:10">
      <c r="A6765" s="12"/>
      <c r="I6765" s="17"/>
      <c r="J6765" s="18"/>
    </row>
    <row r="6766" spans="1:10">
      <c r="A6766" s="12"/>
      <c r="I6766" s="17"/>
      <c r="J6766" s="18"/>
    </row>
    <row r="6767" spans="1:10">
      <c r="A6767" s="12"/>
      <c r="I6767" s="17"/>
      <c r="J6767" s="18"/>
    </row>
    <row r="6768" spans="1:10">
      <c r="A6768" s="12"/>
      <c r="I6768" s="17"/>
      <c r="J6768" s="18"/>
    </row>
    <row r="6769" spans="1:10">
      <c r="A6769" s="12"/>
      <c r="I6769" s="17"/>
      <c r="J6769" s="18"/>
    </row>
    <row r="6770" spans="1:10">
      <c r="A6770" s="12"/>
      <c r="I6770" s="17"/>
      <c r="J6770" s="18"/>
    </row>
    <row r="6771" spans="1:10">
      <c r="A6771" s="12"/>
      <c r="I6771" s="17"/>
      <c r="J6771" s="18"/>
    </row>
    <row r="6772" spans="1:10">
      <c r="A6772" s="12"/>
      <c r="I6772" s="17"/>
      <c r="J6772" s="18"/>
    </row>
    <row r="6773" spans="1:10">
      <c r="A6773" s="12"/>
      <c r="I6773" s="17"/>
      <c r="J6773" s="18"/>
    </row>
    <row r="6774" spans="1:10">
      <c r="A6774" s="12"/>
      <c r="I6774" s="17"/>
      <c r="J6774" s="18"/>
    </row>
    <row r="6775" spans="1:10">
      <c r="A6775" s="12"/>
      <c r="I6775" s="17"/>
      <c r="J6775" s="18"/>
    </row>
    <row r="6776" spans="1:10">
      <c r="A6776" s="12"/>
      <c r="I6776" s="17"/>
      <c r="J6776" s="18"/>
    </row>
    <row r="6777" spans="1:10">
      <c r="A6777" s="12"/>
      <c r="I6777" s="17"/>
      <c r="J6777" s="18"/>
    </row>
    <row r="6778" spans="1:10">
      <c r="A6778" s="12"/>
      <c r="I6778" s="17"/>
      <c r="J6778" s="18"/>
    </row>
    <row r="6779" spans="1:10">
      <c r="A6779" s="12"/>
      <c r="I6779" s="17"/>
      <c r="J6779" s="18"/>
    </row>
    <row r="6780" spans="1:10">
      <c r="A6780" s="12"/>
      <c r="I6780" s="17"/>
      <c r="J6780" s="18"/>
    </row>
    <row r="6781" spans="1:10">
      <c r="A6781" s="12"/>
      <c r="I6781" s="17"/>
      <c r="J6781" s="18"/>
    </row>
    <row r="6782" spans="1:10">
      <c r="A6782" s="12"/>
      <c r="I6782" s="17"/>
      <c r="J6782" s="18"/>
    </row>
    <row r="6783" spans="1:10">
      <c r="A6783" s="12"/>
      <c r="I6783" s="17"/>
      <c r="J6783" s="18"/>
    </row>
    <row r="6784" spans="1:10">
      <c r="A6784" s="12"/>
      <c r="I6784" s="17"/>
      <c r="J6784" s="18"/>
    </row>
    <row r="6785" spans="1:10">
      <c r="A6785" s="12"/>
      <c r="I6785" s="17"/>
      <c r="J6785" s="18"/>
    </row>
    <row r="6786" spans="1:10">
      <c r="A6786" s="12"/>
      <c r="I6786" s="17"/>
      <c r="J6786" s="18"/>
    </row>
    <row r="6787" spans="1:10">
      <c r="A6787" s="12"/>
      <c r="I6787" s="17"/>
      <c r="J6787" s="18"/>
    </row>
    <row r="6788" spans="1:10">
      <c r="A6788" s="12"/>
      <c r="I6788" s="17"/>
      <c r="J6788" s="18"/>
    </row>
    <row r="6789" spans="1:10">
      <c r="A6789" s="12"/>
      <c r="I6789" s="17"/>
      <c r="J6789" s="18"/>
    </row>
    <row r="6790" spans="1:10">
      <c r="A6790" s="12"/>
      <c r="I6790" s="17"/>
      <c r="J6790" s="18"/>
    </row>
    <row r="6791" spans="1:10">
      <c r="A6791" s="12"/>
      <c r="I6791" s="17"/>
      <c r="J6791" s="18"/>
    </row>
    <row r="6792" spans="1:10">
      <c r="A6792" s="12"/>
      <c r="I6792" s="17"/>
      <c r="J6792" s="18"/>
    </row>
    <row r="6793" spans="1:10">
      <c r="A6793" s="12"/>
      <c r="I6793" s="17"/>
      <c r="J6793" s="18"/>
    </row>
    <row r="6794" spans="1:10">
      <c r="A6794" s="12"/>
      <c r="I6794" s="17"/>
      <c r="J6794" s="18"/>
    </row>
    <row r="6795" spans="1:10">
      <c r="A6795" s="12"/>
      <c r="I6795" s="17"/>
      <c r="J6795" s="18"/>
    </row>
    <row r="6796" spans="1:10">
      <c r="A6796" s="12"/>
      <c r="I6796" s="17"/>
      <c r="J6796" s="18"/>
    </row>
    <row r="6797" spans="1:10">
      <c r="A6797" s="12"/>
      <c r="I6797" s="17"/>
      <c r="J6797" s="18"/>
    </row>
    <row r="6798" spans="1:10">
      <c r="A6798" s="12"/>
      <c r="I6798" s="17"/>
      <c r="J6798" s="18"/>
    </row>
    <row r="6799" spans="1:10">
      <c r="A6799" s="12"/>
      <c r="I6799" s="17"/>
      <c r="J6799" s="18"/>
    </row>
    <row r="6800" spans="1:10">
      <c r="A6800" s="12"/>
      <c r="I6800" s="17"/>
      <c r="J6800" s="18"/>
    </row>
    <row r="6801" spans="1:10">
      <c r="A6801" s="12"/>
      <c r="I6801" s="17"/>
      <c r="J6801" s="18"/>
    </row>
    <row r="6802" spans="1:10">
      <c r="A6802" s="12"/>
      <c r="I6802" s="17"/>
      <c r="J6802" s="18"/>
    </row>
    <row r="6803" spans="1:10">
      <c r="A6803" s="12"/>
      <c r="I6803" s="17"/>
      <c r="J6803" s="18"/>
    </row>
    <row r="6804" spans="1:10">
      <c r="A6804" s="12"/>
      <c r="I6804" s="17"/>
      <c r="J6804" s="18"/>
    </row>
    <row r="6805" spans="1:10">
      <c r="A6805" s="12"/>
      <c r="I6805" s="17"/>
      <c r="J6805" s="18"/>
    </row>
    <row r="6806" spans="1:10">
      <c r="A6806" s="12"/>
      <c r="I6806" s="17"/>
      <c r="J6806" s="18"/>
    </row>
    <row r="6807" spans="1:10">
      <c r="A6807" s="12"/>
      <c r="I6807" s="17"/>
      <c r="J6807" s="18"/>
    </row>
    <row r="6808" spans="1:10">
      <c r="A6808" s="12"/>
      <c r="I6808" s="17"/>
      <c r="J6808" s="18"/>
    </row>
    <row r="6809" spans="1:10">
      <c r="A6809" s="12"/>
      <c r="I6809" s="17"/>
      <c r="J6809" s="18"/>
    </row>
    <row r="6810" spans="1:10">
      <c r="A6810" s="12"/>
      <c r="I6810" s="17"/>
      <c r="J6810" s="18"/>
    </row>
    <row r="6811" spans="1:10">
      <c r="A6811" s="12"/>
      <c r="I6811" s="17"/>
      <c r="J6811" s="18"/>
    </row>
    <row r="6812" spans="1:10">
      <c r="A6812" s="12"/>
      <c r="I6812" s="17"/>
      <c r="J6812" s="18"/>
    </row>
    <row r="6813" spans="1:10">
      <c r="A6813" s="12"/>
      <c r="I6813" s="17"/>
      <c r="J6813" s="18"/>
    </row>
    <row r="6814" spans="1:10">
      <c r="A6814" s="12"/>
      <c r="I6814" s="17"/>
      <c r="J6814" s="18"/>
    </row>
    <row r="6815" spans="1:10">
      <c r="A6815" s="12"/>
      <c r="I6815" s="17"/>
      <c r="J6815" s="18"/>
    </row>
    <row r="6816" spans="1:10">
      <c r="A6816" s="12"/>
      <c r="I6816" s="17"/>
      <c r="J6816" s="18"/>
    </row>
    <row r="6817" spans="1:10">
      <c r="A6817" s="12"/>
      <c r="I6817" s="17"/>
      <c r="J6817" s="18"/>
    </row>
    <row r="6818" spans="1:10">
      <c r="A6818" s="12"/>
      <c r="I6818" s="17"/>
      <c r="J6818" s="18"/>
    </row>
    <row r="6819" spans="1:10">
      <c r="A6819" s="12"/>
      <c r="I6819" s="17"/>
      <c r="J6819" s="18"/>
    </row>
    <row r="6820" spans="1:10">
      <c r="A6820" s="12"/>
      <c r="I6820" s="17"/>
      <c r="J6820" s="18"/>
    </row>
    <row r="6821" spans="1:10">
      <c r="A6821" s="12"/>
      <c r="I6821" s="17"/>
      <c r="J6821" s="18"/>
    </row>
    <row r="6822" spans="1:10">
      <c r="A6822" s="12"/>
      <c r="I6822" s="17"/>
      <c r="J6822" s="18"/>
    </row>
    <row r="6823" spans="1:10">
      <c r="A6823" s="12"/>
      <c r="I6823" s="17"/>
      <c r="J6823" s="18"/>
    </row>
    <row r="6824" spans="1:10">
      <c r="A6824" s="12"/>
      <c r="I6824" s="17"/>
      <c r="J6824" s="18"/>
    </row>
    <row r="6825" spans="1:10">
      <c r="A6825" s="12"/>
      <c r="I6825" s="17"/>
      <c r="J6825" s="18"/>
    </row>
    <row r="6826" spans="1:10">
      <c r="A6826" s="12"/>
      <c r="I6826" s="17"/>
      <c r="J6826" s="18"/>
    </row>
    <row r="6827" spans="1:10">
      <c r="A6827" s="12"/>
      <c r="I6827" s="17"/>
      <c r="J6827" s="18"/>
    </row>
    <row r="6828" spans="1:10">
      <c r="A6828" s="12"/>
      <c r="I6828" s="17"/>
      <c r="J6828" s="18"/>
    </row>
    <row r="6829" spans="1:10">
      <c r="A6829" s="12"/>
      <c r="I6829" s="17"/>
      <c r="J6829" s="18"/>
    </row>
    <row r="6830" spans="1:10">
      <c r="A6830" s="12"/>
      <c r="I6830" s="17"/>
      <c r="J6830" s="18"/>
    </row>
    <row r="6831" spans="1:10">
      <c r="A6831" s="12"/>
      <c r="I6831" s="17"/>
      <c r="J6831" s="18"/>
    </row>
    <row r="6832" spans="1:10">
      <c r="A6832" s="12"/>
      <c r="I6832" s="17"/>
      <c r="J6832" s="18"/>
    </row>
    <row r="6833" spans="1:10">
      <c r="A6833" s="12"/>
      <c r="I6833" s="17"/>
      <c r="J6833" s="18"/>
    </row>
    <row r="6834" spans="1:10">
      <c r="A6834" s="12"/>
      <c r="I6834" s="17"/>
      <c r="J6834" s="18"/>
    </row>
    <row r="6835" spans="1:10">
      <c r="A6835" s="12"/>
      <c r="I6835" s="17"/>
      <c r="J6835" s="18"/>
    </row>
    <row r="6836" spans="1:10">
      <c r="A6836" s="12"/>
      <c r="I6836" s="17"/>
      <c r="J6836" s="18"/>
    </row>
    <row r="6837" spans="1:10">
      <c r="A6837" s="12"/>
      <c r="I6837" s="17"/>
      <c r="J6837" s="18"/>
    </row>
    <row r="6838" spans="1:10">
      <c r="A6838" s="12"/>
      <c r="I6838" s="17"/>
      <c r="J6838" s="18"/>
    </row>
    <row r="6839" spans="1:10">
      <c r="A6839" s="12"/>
      <c r="I6839" s="17"/>
      <c r="J6839" s="18"/>
    </row>
    <row r="6840" spans="1:10">
      <c r="A6840" s="12"/>
      <c r="I6840" s="17"/>
      <c r="J6840" s="18"/>
    </row>
    <row r="6841" spans="1:10">
      <c r="A6841" s="12"/>
      <c r="I6841" s="17"/>
      <c r="J6841" s="18"/>
    </row>
    <row r="6842" spans="1:10">
      <c r="A6842" s="12"/>
      <c r="I6842" s="17"/>
      <c r="J6842" s="18"/>
    </row>
    <row r="6843" spans="1:10">
      <c r="A6843" s="12"/>
      <c r="I6843" s="17"/>
      <c r="J6843" s="18"/>
    </row>
    <row r="6844" spans="1:10">
      <c r="A6844" s="12"/>
      <c r="I6844" s="17"/>
      <c r="J6844" s="18"/>
    </row>
    <row r="6845" spans="1:10">
      <c r="A6845" s="12"/>
      <c r="I6845" s="17"/>
      <c r="J6845" s="18"/>
    </row>
    <row r="6846" spans="1:10">
      <c r="A6846" s="12"/>
      <c r="I6846" s="17"/>
      <c r="J6846" s="18"/>
    </row>
    <row r="6847" spans="1:10">
      <c r="A6847" s="12"/>
      <c r="I6847" s="17"/>
      <c r="J6847" s="18"/>
    </row>
    <row r="6848" spans="1:10">
      <c r="A6848" s="12"/>
      <c r="I6848" s="17"/>
      <c r="J6848" s="18"/>
    </row>
    <row r="6849" spans="1:10">
      <c r="A6849" s="12"/>
      <c r="I6849" s="17"/>
      <c r="J6849" s="18"/>
    </row>
    <row r="6850" spans="1:10">
      <c r="A6850" s="12"/>
      <c r="I6850" s="17"/>
      <c r="J6850" s="18"/>
    </row>
    <row r="6851" spans="1:10">
      <c r="A6851" s="12"/>
      <c r="I6851" s="17"/>
      <c r="J6851" s="18"/>
    </row>
    <row r="6852" spans="1:10">
      <c r="A6852" s="12"/>
      <c r="I6852" s="17"/>
      <c r="J6852" s="18"/>
    </row>
    <row r="6853" spans="1:10">
      <c r="A6853" s="12"/>
      <c r="I6853" s="17"/>
      <c r="J6853" s="18"/>
    </row>
    <row r="6854" spans="1:10">
      <c r="A6854" s="12"/>
      <c r="I6854" s="17"/>
      <c r="J6854" s="18"/>
    </row>
    <row r="6855" spans="1:10">
      <c r="A6855" s="12"/>
      <c r="I6855" s="17"/>
      <c r="J6855" s="18"/>
    </row>
    <row r="6856" spans="1:10">
      <c r="A6856" s="12"/>
      <c r="I6856" s="17"/>
      <c r="J6856" s="18"/>
    </row>
    <row r="6857" spans="1:10">
      <c r="A6857" s="12"/>
      <c r="I6857" s="17"/>
      <c r="J6857" s="18"/>
    </row>
    <row r="6858" spans="1:10">
      <c r="A6858" s="12"/>
      <c r="I6858" s="17"/>
      <c r="J6858" s="18"/>
    </row>
    <row r="6859" spans="1:10">
      <c r="A6859" s="12"/>
      <c r="I6859" s="17"/>
      <c r="J6859" s="18"/>
    </row>
    <row r="6860" spans="1:10">
      <c r="A6860" s="12"/>
      <c r="I6860" s="17"/>
      <c r="J6860" s="18"/>
    </row>
    <row r="6861" spans="1:10">
      <c r="A6861" s="12"/>
      <c r="I6861" s="17"/>
      <c r="J6861" s="18"/>
    </row>
    <row r="6862" spans="1:10">
      <c r="A6862" s="12"/>
      <c r="I6862" s="17"/>
      <c r="J6862" s="18"/>
    </row>
    <row r="6863" spans="1:10">
      <c r="A6863" s="12"/>
      <c r="I6863" s="17"/>
      <c r="J6863" s="18"/>
    </row>
    <row r="6864" spans="1:10">
      <c r="A6864" s="12"/>
      <c r="I6864" s="17"/>
      <c r="J6864" s="18"/>
    </row>
    <row r="6865" spans="1:10">
      <c r="A6865" s="12"/>
      <c r="I6865" s="17"/>
      <c r="J6865" s="18"/>
    </row>
    <row r="6866" spans="1:10">
      <c r="A6866" s="12"/>
      <c r="I6866" s="17"/>
      <c r="J6866" s="18"/>
    </row>
    <row r="6867" spans="1:10">
      <c r="A6867" s="12"/>
      <c r="I6867" s="17"/>
      <c r="J6867" s="18"/>
    </row>
    <row r="6868" spans="1:10">
      <c r="A6868" s="12"/>
      <c r="I6868" s="17"/>
      <c r="J6868" s="18"/>
    </row>
    <row r="6869" spans="1:10">
      <c r="A6869" s="12"/>
      <c r="I6869" s="17"/>
      <c r="J6869" s="18"/>
    </row>
    <row r="6870" spans="1:10">
      <c r="A6870" s="12"/>
      <c r="I6870" s="17"/>
      <c r="J6870" s="18"/>
    </row>
    <row r="6871" spans="1:10">
      <c r="A6871" s="12"/>
      <c r="I6871" s="17"/>
      <c r="J6871" s="18"/>
    </row>
    <row r="6872" spans="1:10">
      <c r="A6872" s="12"/>
      <c r="I6872" s="17"/>
      <c r="J6872" s="18"/>
    </row>
    <row r="6873" spans="1:10">
      <c r="A6873" s="12"/>
      <c r="I6873" s="17"/>
      <c r="J6873" s="18"/>
    </row>
    <row r="6874" spans="1:10">
      <c r="A6874" s="12"/>
      <c r="I6874" s="17"/>
      <c r="J6874" s="18"/>
    </row>
    <row r="6875" spans="1:10">
      <c r="A6875" s="12"/>
      <c r="I6875" s="17"/>
      <c r="J6875" s="18"/>
    </row>
    <row r="6876" spans="1:10">
      <c r="A6876" s="12"/>
      <c r="I6876" s="17"/>
      <c r="J6876" s="18"/>
    </row>
    <row r="6877" spans="1:10">
      <c r="A6877" s="12"/>
      <c r="I6877" s="17"/>
      <c r="J6877" s="18"/>
    </row>
    <row r="6878" spans="1:10">
      <c r="A6878" s="12"/>
      <c r="I6878" s="17"/>
      <c r="J6878" s="18"/>
    </row>
    <row r="6879" spans="1:10">
      <c r="A6879" s="12"/>
      <c r="I6879" s="17"/>
      <c r="J6879" s="18"/>
    </row>
    <row r="6880" spans="1:10">
      <c r="A6880" s="12"/>
      <c r="I6880" s="17"/>
      <c r="J6880" s="18"/>
    </row>
    <row r="6881" spans="1:10">
      <c r="A6881" s="12"/>
      <c r="I6881" s="17"/>
      <c r="J6881" s="18"/>
    </row>
    <row r="6882" spans="1:10">
      <c r="A6882" s="12"/>
      <c r="I6882" s="17"/>
      <c r="J6882" s="18"/>
    </row>
    <row r="6883" spans="1:10">
      <c r="A6883" s="12"/>
      <c r="I6883" s="17"/>
      <c r="J6883" s="18"/>
    </row>
    <row r="6884" spans="1:10">
      <c r="A6884" s="12"/>
      <c r="I6884" s="17"/>
      <c r="J6884" s="18"/>
    </row>
    <row r="6885" spans="1:10">
      <c r="A6885" s="12"/>
      <c r="I6885" s="17"/>
      <c r="J6885" s="18"/>
    </row>
    <row r="6886" spans="1:10">
      <c r="A6886" s="12"/>
      <c r="I6886" s="17"/>
      <c r="J6886" s="18"/>
    </row>
    <row r="6887" spans="1:10">
      <c r="A6887" s="12"/>
      <c r="I6887" s="17"/>
      <c r="J6887" s="18"/>
    </row>
    <row r="6888" spans="1:10">
      <c r="A6888" s="12"/>
      <c r="I6888" s="17"/>
      <c r="J6888" s="18"/>
    </row>
    <row r="6889" spans="1:10">
      <c r="A6889" s="12"/>
      <c r="I6889" s="17"/>
      <c r="J6889" s="18"/>
    </row>
    <row r="6890" spans="1:10">
      <c r="A6890" s="12"/>
      <c r="I6890" s="17"/>
      <c r="J6890" s="18"/>
    </row>
    <row r="6891" spans="1:10">
      <c r="A6891" s="12"/>
      <c r="I6891" s="17"/>
      <c r="J6891" s="18"/>
    </row>
    <row r="6892" spans="1:10">
      <c r="A6892" s="12"/>
      <c r="I6892" s="17"/>
      <c r="J6892" s="18"/>
    </row>
    <row r="6893" spans="1:10">
      <c r="A6893" s="12"/>
      <c r="I6893" s="17"/>
      <c r="J6893" s="18"/>
    </row>
    <row r="6894" spans="1:10">
      <c r="A6894" s="12"/>
      <c r="I6894" s="17"/>
      <c r="J6894" s="18"/>
    </row>
    <row r="6895" spans="1:10">
      <c r="A6895" s="12"/>
      <c r="I6895" s="17"/>
      <c r="J6895" s="18"/>
    </row>
    <row r="6896" spans="1:10">
      <c r="A6896" s="12"/>
      <c r="I6896" s="17"/>
      <c r="J6896" s="18"/>
    </row>
    <row r="6897" spans="1:10">
      <c r="A6897" s="12"/>
      <c r="I6897" s="17"/>
      <c r="J6897" s="18"/>
    </row>
    <row r="6898" spans="1:10">
      <c r="A6898" s="12"/>
      <c r="I6898" s="17"/>
      <c r="J6898" s="18"/>
    </row>
    <row r="6899" spans="1:10">
      <c r="A6899" s="12"/>
      <c r="I6899" s="17"/>
      <c r="J6899" s="18"/>
    </row>
    <row r="6900" spans="1:10">
      <c r="A6900" s="12"/>
      <c r="I6900" s="17"/>
      <c r="J6900" s="18"/>
    </row>
    <row r="6901" spans="1:10">
      <c r="A6901" s="12"/>
      <c r="I6901" s="17"/>
      <c r="J6901" s="18"/>
    </row>
    <row r="6902" spans="1:10">
      <c r="A6902" s="12"/>
      <c r="I6902" s="17"/>
      <c r="J6902" s="18"/>
    </row>
    <row r="6903" spans="1:10">
      <c r="A6903" s="12"/>
      <c r="I6903" s="17"/>
      <c r="J6903" s="18"/>
    </row>
    <row r="6904" spans="1:10">
      <c r="A6904" s="12"/>
      <c r="I6904" s="17"/>
      <c r="J6904" s="18"/>
    </row>
    <row r="6905" spans="1:10">
      <c r="A6905" s="12"/>
      <c r="I6905" s="17"/>
      <c r="J6905" s="18"/>
    </row>
    <row r="6906" spans="1:10">
      <c r="A6906" s="12"/>
      <c r="I6906" s="17"/>
      <c r="J6906" s="18"/>
    </row>
    <row r="6907" spans="1:10">
      <c r="A6907" s="12"/>
      <c r="I6907" s="17"/>
      <c r="J6907" s="18"/>
    </row>
    <row r="6908" spans="1:10">
      <c r="A6908" s="12"/>
      <c r="I6908" s="17"/>
      <c r="J6908" s="18"/>
    </row>
    <row r="6909" spans="1:10">
      <c r="A6909" s="12"/>
      <c r="I6909" s="17"/>
      <c r="J6909" s="18"/>
    </row>
    <row r="6910" spans="1:10">
      <c r="A6910" s="12"/>
      <c r="I6910" s="17"/>
      <c r="J6910" s="18"/>
    </row>
    <row r="6911" spans="1:10">
      <c r="A6911" s="12"/>
      <c r="I6911" s="17"/>
      <c r="J6911" s="18"/>
    </row>
    <row r="6912" spans="1:10">
      <c r="A6912" s="12"/>
      <c r="I6912" s="17"/>
      <c r="J6912" s="18"/>
    </row>
    <row r="6913" spans="1:10">
      <c r="A6913" s="12"/>
      <c r="I6913" s="17"/>
      <c r="J6913" s="18"/>
    </row>
    <row r="6914" spans="1:10">
      <c r="A6914" s="12"/>
      <c r="I6914" s="17"/>
      <c r="J6914" s="18"/>
    </row>
    <row r="6915" spans="1:10">
      <c r="A6915" s="12"/>
      <c r="I6915" s="17"/>
      <c r="J6915" s="18"/>
    </row>
    <row r="6916" spans="1:10">
      <c r="A6916" s="12"/>
      <c r="I6916" s="17"/>
      <c r="J6916" s="18"/>
    </row>
    <row r="6917" spans="1:10">
      <c r="A6917" s="12"/>
      <c r="I6917" s="17"/>
      <c r="J6917" s="18"/>
    </row>
    <row r="6918" spans="1:10">
      <c r="A6918" s="12"/>
      <c r="I6918" s="17"/>
      <c r="J6918" s="18"/>
    </row>
    <row r="6919" spans="1:10">
      <c r="A6919" s="12"/>
      <c r="I6919" s="17"/>
      <c r="J6919" s="18"/>
    </row>
    <row r="6920" spans="1:10">
      <c r="A6920" s="12"/>
      <c r="I6920" s="17"/>
      <c r="J6920" s="18"/>
    </row>
    <row r="6921" spans="1:10">
      <c r="A6921" s="12"/>
      <c r="I6921" s="17"/>
      <c r="J6921" s="18"/>
    </row>
    <row r="6922" spans="1:10">
      <c r="A6922" s="12"/>
      <c r="I6922" s="17"/>
      <c r="J6922" s="18"/>
    </row>
    <row r="6923" spans="1:10">
      <c r="A6923" s="12"/>
      <c r="I6923" s="17"/>
      <c r="J6923" s="18"/>
    </row>
    <row r="6924" spans="1:10">
      <c r="A6924" s="12"/>
      <c r="I6924" s="17"/>
      <c r="J6924" s="18"/>
    </row>
    <row r="6925" spans="1:10">
      <c r="A6925" s="12"/>
      <c r="I6925" s="17"/>
      <c r="J6925" s="18"/>
    </row>
    <row r="6926" spans="1:10">
      <c r="A6926" s="12"/>
      <c r="I6926" s="17"/>
      <c r="J6926" s="18"/>
    </row>
    <row r="6927" spans="1:10">
      <c r="A6927" s="12"/>
      <c r="I6927" s="17"/>
      <c r="J6927" s="18"/>
    </row>
    <row r="6928" spans="1:10">
      <c r="A6928" s="12"/>
      <c r="I6928" s="17"/>
      <c r="J6928" s="18"/>
    </row>
    <row r="6929" spans="1:10">
      <c r="A6929" s="12"/>
      <c r="I6929" s="17"/>
      <c r="J6929" s="18"/>
    </row>
    <row r="6930" spans="1:10">
      <c r="A6930" s="12"/>
      <c r="I6930" s="17"/>
      <c r="J6930" s="18"/>
    </row>
    <row r="6931" spans="1:10">
      <c r="A6931" s="12"/>
      <c r="I6931" s="17"/>
      <c r="J6931" s="18"/>
    </row>
    <row r="6932" spans="1:10">
      <c r="A6932" s="12"/>
      <c r="I6932" s="17"/>
      <c r="J6932" s="18"/>
    </row>
    <row r="6933" spans="1:10">
      <c r="A6933" s="12"/>
      <c r="I6933" s="17"/>
      <c r="J6933" s="18"/>
    </row>
    <row r="6934" spans="1:10">
      <c r="A6934" s="12"/>
      <c r="I6934" s="17"/>
      <c r="J6934" s="18"/>
    </row>
    <row r="6935" spans="1:10">
      <c r="A6935" s="12"/>
      <c r="I6935" s="17"/>
      <c r="J6935" s="18"/>
    </row>
    <row r="6936" spans="1:10">
      <c r="A6936" s="12"/>
      <c r="I6936" s="17"/>
      <c r="J6936" s="18"/>
    </row>
    <row r="6937" spans="1:10">
      <c r="A6937" s="12"/>
      <c r="I6937" s="17"/>
      <c r="J6937" s="18"/>
    </row>
    <row r="6938" spans="1:10">
      <c r="A6938" s="12"/>
      <c r="I6938" s="17"/>
      <c r="J6938" s="18"/>
    </row>
    <row r="6939" spans="1:10">
      <c r="A6939" s="12"/>
      <c r="I6939" s="17"/>
      <c r="J6939" s="18"/>
    </row>
    <row r="6940" spans="1:10">
      <c r="A6940" s="12"/>
      <c r="I6940" s="17"/>
      <c r="J6940" s="18"/>
    </row>
    <row r="6941" spans="1:10">
      <c r="A6941" s="12"/>
      <c r="I6941" s="17"/>
      <c r="J6941" s="18"/>
    </row>
    <row r="6942" spans="1:10">
      <c r="A6942" s="12"/>
      <c r="I6942" s="17"/>
      <c r="J6942" s="18"/>
    </row>
    <row r="6943" spans="1:10">
      <c r="A6943" s="12"/>
      <c r="I6943" s="17"/>
      <c r="J6943" s="18"/>
    </row>
    <row r="6944" spans="1:10">
      <c r="A6944" s="12"/>
      <c r="I6944" s="17"/>
      <c r="J6944" s="18"/>
    </row>
    <row r="6945" spans="1:10">
      <c r="A6945" s="12"/>
      <c r="I6945" s="17"/>
      <c r="J6945" s="18"/>
    </row>
    <row r="6946" spans="1:10">
      <c r="A6946" s="12"/>
      <c r="I6946" s="17"/>
      <c r="J6946" s="18"/>
    </row>
    <row r="6947" spans="1:10">
      <c r="A6947" s="12"/>
      <c r="I6947" s="17"/>
      <c r="J6947" s="18"/>
    </row>
    <row r="6948" spans="1:10">
      <c r="A6948" s="12"/>
      <c r="I6948" s="17"/>
      <c r="J6948" s="18"/>
    </row>
    <row r="6949" spans="1:10">
      <c r="A6949" s="12"/>
      <c r="I6949" s="17"/>
      <c r="J6949" s="18"/>
    </row>
    <row r="6950" spans="1:10">
      <c r="A6950" s="12"/>
      <c r="I6950" s="17"/>
      <c r="J6950" s="18"/>
    </row>
    <row r="6951" spans="1:10">
      <c r="A6951" s="12"/>
      <c r="I6951" s="17"/>
      <c r="J6951" s="18"/>
    </row>
    <row r="6952" spans="1:10">
      <c r="A6952" s="12"/>
      <c r="I6952" s="17"/>
      <c r="J6952" s="18"/>
    </row>
    <row r="6953" spans="1:10">
      <c r="A6953" s="12"/>
      <c r="I6953" s="17"/>
      <c r="J6953" s="18"/>
    </row>
    <row r="6954" spans="1:10">
      <c r="A6954" s="12"/>
      <c r="I6954" s="17"/>
      <c r="J6954" s="18"/>
    </row>
    <row r="6955" spans="1:10">
      <c r="A6955" s="12"/>
      <c r="I6955" s="17"/>
      <c r="J6955" s="18"/>
    </row>
    <row r="6956" spans="1:10">
      <c r="A6956" s="12"/>
      <c r="I6956" s="17"/>
      <c r="J6956" s="18"/>
    </row>
    <row r="6957" spans="1:10">
      <c r="A6957" s="12"/>
      <c r="I6957" s="17"/>
      <c r="J6957" s="18"/>
    </row>
    <row r="6958" spans="1:10">
      <c r="A6958" s="12"/>
      <c r="I6958" s="17"/>
      <c r="J6958" s="18"/>
    </row>
    <row r="6959" spans="1:10">
      <c r="A6959" s="12"/>
      <c r="I6959" s="17"/>
      <c r="J6959" s="18"/>
    </row>
    <row r="6960" spans="1:10">
      <c r="A6960" s="12"/>
      <c r="I6960" s="17"/>
      <c r="J6960" s="18"/>
    </row>
    <row r="6961" spans="1:10">
      <c r="A6961" s="12"/>
      <c r="I6961" s="17"/>
      <c r="J6961" s="18"/>
    </row>
    <row r="6962" spans="1:10">
      <c r="A6962" s="12"/>
      <c r="I6962" s="17"/>
      <c r="J6962" s="18"/>
    </row>
    <row r="6963" spans="1:10">
      <c r="A6963" s="12"/>
      <c r="I6963" s="17"/>
      <c r="J6963" s="18"/>
    </row>
    <row r="6964" spans="1:10">
      <c r="A6964" s="12"/>
      <c r="I6964" s="17"/>
      <c r="J6964" s="18"/>
    </row>
    <row r="6965" spans="1:10">
      <c r="A6965" s="12"/>
      <c r="I6965" s="17"/>
      <c r="J6965" s="18"/>
    </row>
    <row r="6966" spans="1:10">
      <c r="A6966" s="12"/>
      <c r="I6966" s="17"/>
      <c r="J6966" s="18"/>
    </row>
    <row r="6967" spans="1:10">
      <c r="A6967" s="12"/>
      <c r="I6967" s="17"/>
      <c r="J6967" s="18"/>
    </row>
    <row r="6968" spans="1:10">
      <c r="A6968" s="12"/>
      <c r="I6968" s="17"/>
      <c r="J6968" s="18"/>
    </row>
    <row r="6969" spans="1:10">
      <c r="A6969" s="12"/>
      <c r="I6969" s="17"/>
      <c r="J6969" s="18"/>
    </row>
    <row r="6970" spans="1:10">
      <c r="A6970" s="12"/>
      <c r="I6970" s="17"/>
      <c r="J6970" s="18"/>
    </row>
    <row r="6971" spans="1:10">
      <c r="A6971" s="12"/>
      <c r="I6971" s="17"/>
      <c r="J6971" s="18"/>
    </row>
    <row r="6972" spans="1:10">
      <c r="A6972" s="12"/>
      <c r="I6972" s="17"/>
      <c r="J6972" s="18"/>
    </row>
    <row r="6973" spans="1:10">
      <c r="A6973" s="12"/>
      <c r="I6973" s="17"/>
      <c r="J6973" s="18"/>
    </row>
    <row r="6974" spans="1:10">
      <c r="A6974" s="12"/>
      <c r="I6974" s="17"/>
      <c r="J6974" s="18"/>
    </row>
    <row r="6975" spans="1:10">
      <c r="A6975" s="12"/>
      <c r="I6975" s="17"/>
      <c r="J6975" s="18"/>
    </row>
    <row r="6976" spans="1:10">
      <c r="A6976" s="12"/>
      <c r="I6976" s="17"/>
      <c r="J6976" s="18"/>
    </row>
    <row r="6977" spans="1:10">
      <c r="A6977" s="12"/>
      <c r="I6977" s="17"/>
      <c r="J6977" s="18"/>
    </row>
    <row r="6978" spans="1:10">
      <c r="A6978" s="12"/>
      <c r="I6978" s="17"/>
      <c r="J6978" s="18"/>
    </row>
    <row r="6979" spans="1:10">
      <c r="A6979" s="12"/>
      <c r="I6979" s="17"/>
      <c r="J6979" s="18"/>
    </row>
    <row r="6980" spans="1:10">
      <c r="A6980" s="12"/>
      <c r="I6980" s="17"/>
      <c r="J6980" s="18"/>
    </row>
    <row r="6981" spans="1:10">
      <c r="A6981" s="12"/>
      <c r="I6981" s="17"/>
      <c r="J6981" s="18"/>
    </row>
    <row r="6982" spans="1:10">
      <c r="A6982" s="12"/>
      <c r="I6982" s="17"/>
      <c r="J6982" s="18"/>
    </row>
    <row r="6983" spans="1:10">
      <c r="A6983" s="12"/>
      <c r="I6983" s="17"/>
      <c r="J6983" s="18"/>
    </row>
    <row r="6984" spans="1:10">
      <c r="A6984" s="12"/>
      <c r="I6984" s="17"/>
      <c r="J6984" s="18"/>
    </row>
    <row r="6985" spans="1:10">
      <c r="A6985" s="12"/>
      <c r="I6985" s="17"/>
      <c r="J6985" s="18"/>
    </row>
    <row r="6986" spans="1:10">
      <c r="A6986" s="12"/>
      <c r="I6986" s="17"/>
      <c r="J6986" s="18"/>
    </row>
    <row r="6987" spans="1:10">
      <c r="A6987" s="12"/>
      <c r="I6987" s="17"/>
      <c r="J6987" s="18"/>
    </row>
    <row r="6988" spans="1:10">
      <c r="A6988" s="12"/>
      <c r="I6988" s="17"/>
      <c r="J6988" s="18"/>
    </row>
    <row r="6989" spans="1:10">
      <c r="A6989" s="12"/>
      <c r="I6989" s="17"/>
      <c r="J6989" s="18"/>
    </row>
    <row r="6990" spans="1:10">
      <c r="A6990" s="12"/>
      <c r="I6990" s="17"/>
      <c r="J6990" s="18"/>
    </row>
    <row r="6991" spans="1:10">
      <c r="A6991" s="12"/>
      <c r="I6991" s="17"/>
      <c r="J6991" s="18"/>
    </row>
    <row r="6992" spans="1:10">
      <c r="A6992" s="12"/>
      <c r="I6992" s="17"/>
      <c r="J6992" s="18"/>
    </row>
    <row r="6993" spans="1:10">
      <c r="A6993" s="12"/>
      <c r="I6993" s="17"/>
      <c r="J6993" s="18"/>
    </row>
    <row r="6994" spans="1:10">
      <c r="A6994" s="12"/>
      <c r="I6994" s="17"/>
      <c r="J6994" s="18"/>
    </row>
    <row r="6995" spans="1:10">
      <c r="A6995" s="12"/>
      <c r="I6995" s="17"/>
      <c r="J6995" s="18"/>
    </row>
    <row r="6996" spans="1:10">
      <c r="A6996" s="12"/>
      <c r="I6996" s="17"/>
      <c r="J6996" s="18"/>
    </row>
    <row r="6997" spans="1:10">
      <c r="A6997" s="12"/>
      <c r="I6997" s="17"/>
      <c r="J6997" s="18"/>
    </row>
    <row r="6998" spans="1:10">
      <c r="A6998" s="12"/>
      <c r="I6998" s="17"/>
      <c r="J6998" s="18"/>
    </row>
    <row r="6999" spans="1:10">
      <c r="A6999" s="12"/>
      <c r="I6999" s="17"/>
      <c r="J6999" s="18"/>
    </row>
    <row r="7000" spans="1:10">
      <c r="A7000" s="12"/>
      <c r="I7000" s="17"/>
      <c r="J7000" s="18"/>
    </row>
    <row r="7001" spans="1:10">
      <c r="A7001" s="12"/>
      <c r="I7001" s="17"/>
      <c r="J7001" s="18"/>
    </row>
    <row r="7002" spans="1:10">
      <c r="A7002" s="12"/>
      <c r="I7002" s="17"/>
      <c r="J7002" s="18"/>
    </row>
    <row r="7003" spans="1:10">
      <c r="A7003" s="12"/>
      <c r="I7003" s="17"/>
      <c r="J7003" s="18"/>
    </row>
    <row r="7004" spans="1:10">
      <c r="A7004" s="12"/>
      <c r="I7004" s="17"/>
      <c r="J7004" s="18"/>
    </row>
    <row r="7005" spans="1:10">
      <c r="A7005" s="12"/>
      <c r="I7005" s="17"/>
      <c r="J7005" s="18"/>
    </row>
    <row r="7006" spans="1:10">
      <c r="A7006" s="12"/>
      <c r="I7006" s="17"/>
      <c r="J7006" s="18"/>
    </row>
    <row r="7007" spans="1:10">
      <c r="A7007" s="12"/>
      <c r="I7007" s="17"/>
      <c r="J7007" s="18"/>
    </row>
    <row r="7008" spans="1:10">
      <c r="A7008" s="12"/>
      <c r="I7008" s="17"/>
      <c r="J7008" s="18"/>
    </row>
    <row r="7009" spans="1:10">
      <c r="A7009" s="12"/>
      <c r="I7009" s="17"/>
      <c r="J7009" s="18"/>
    </row>
    <row r="7010" spans="1:10">
      <c r="A7010" s="12"/>
      <c r="I7010" s="17"/>
      <c r="J7010" s="18"/>
    </row>
    <row r="7011" spans="1:10">
      <c r="A7011" s="12"/>
      <c r="I7011" s="17"/>
      <c r="J7011" s="18"/>
    </row>
    <row r="7012" spans="1:10">
      <c r="A7012" s="12"/>
      <c r="I7012" s="17"/>
      <c r="J7012" s="18"/>
    </row>
    <row r="7013" spans="1:10">
      <c r="A7013" s="12"/>
      <c r="I7013" s="17"/>
      <c r="J7013" s="18"/>
    </row>
    <row r="7014" spans="1:10">
      <c r="A7014" s="12"/>
      <c r="I7014" s="17"/>
      <c r="J7014" s="18"/>
    </row>
    <row r="7015" spans="1:10">
      <c r="A7015" s="12"/>
      <c r="I7015" s="17"/>
      <c r="J7015" s="18"/>
    </row>
    <row r="7016" spans="1:10">
      <c r="A7016" s="12"/>
      <c r="I7016" s="17"/>
      <c r="J7016" s="18"/>
    </row>
    <row r="7017" spans="1:10">
      <c r="A7017" s="12"/>
      <c r="I7017" s="17"/>
      <c r="J7017" s="18"/>
    </row>
    <row r="7018" spans="1:10">
      <c r="A7018" s="12"/>
      <c r="I7018" s="17"/>
      <c r="J7018" s="18"/>
    </row>
    <row r="7019" spans="1:10">
      <c r="A7019" s="12"/>
      <c r="I7019" s="17"/>
      <c r="J7019" s="18"/>
    </row>
    <row r="7020" spans="1:10">
      <c r="A7020" s="12"/>
      <c r="I7020" s="17"/>
      <c r="J7020" s="18"/>
    </row>
    <row r="7021" spans="1:10">
      <c r="A7021" s="12"/>
      <c r="I7021" s="17"/>
      <c r="J7021" s="18"/>
    </row>
    <row r="7022" spans="1:10">
      <c r="A7022" s="12"/>
      <c r="I7022" s="17"/>
      <c r="J7022" s="18"/>
    </row>
    <row r="7023" spans="1:10">
      <c r="A7023" s="12"/>
      <c r="I7023" s="17"/>
      <c r="J7023" s="18"/>
    </row>
    <row r="7024" spans="1:10">
      <c r="A7024" s="12"/>
      <c r="I7024" s="17"/>
      <c r="J7024" s="18"/>
    </row>
    <row r="7025" spans="1:10">
      <c r="A7025" s="12"/>
      <c r="I7025" s="17"/>
      <c r="J7025" s="18"/>
    </row>
    <row r="7026" spans="1:10">
      <c r="A7026" s="12"/>
      <c r="I7026" s="17"/>
      <c r="J7026" s="18"/>
    </row>
    <row r="7027" spans="1:10">
      <c r="A7027" s="12"/>
      <c r="I7027" s="17"/>
      <c r="J7027" s="18"/>
    </row>
    <row r="7028" spans="1:10">
      <c r="A7028" s="12"/>
      <c r="I7028" s="17"/>
      <c r="J7028" s="18"/>
    </row>
    <row r="7029" spans="1:10">
      <c r="A7029" s="12"/>
      <c r="I7029" s="17"/>
      <c r="J7029" s="18"/>
    </row>
    <row r="7030" spans="1:10">
      <c r="A7030" s="12"/>
      <c r="I7030" s="17"/>
      <c r="J7030" s="18"/>
    </row>
    <row r="7031" spans="1:10">
      <c r="A7031" s="12"/>
      <c r="I7031" s="17"/>
      <c r="J7031" s="18"/>
    </row>
    <row r="7032" spans="1:10">
      <c r="A7032" s="12"/>
      <c r="I7032" s="17"/>
      <c r="J7032" s="18"/>
    </row>
    <row r="7033" spans="1:10">
      <c r="A7033" s="12"/>
      <c r="I7033" s="17"/>
      <c r="J7033" s="18"/>
    </row>
    <row r="7034" spans="1:10">
      <c r="A7034" s="12"/>
      <c r="I7034" s="17"/>
      <c r="J7034" s="18"/>
    </row>
    <row r="7035" spans="1:10">
      <c r="A7035" s="12"/>
      <c r="I7035" s="17"/>
      <c r="J7035" s="18"/>
    </row>
    <row r="7036" spans="1:10">
      <c r="A7036" s="12"/>
      <c r="I7036" s="17"/>
      <c r="J7036" s="18"/>
    </row>
    <row r="7037" spans="1:10">
      <c r="A7037" s="12"/>
      <c r="I7037" s="17"/>
      <c r="J7037" s="18"/>
    </row>
    <row r="7038" spans="1:10">
      <c r="A7038" s="12"/>
      <c r="I7038" s="17"/>
      <c r="J7038" s="18"/>
    </row>
    <row r="7039" spans="1:10">
      <c r="A7039" s="12"/>
      <c r="I7039" s="17"/>
      <c r="J7039" s="18"/>
    </row>
    <row r="7040" spans="1:10">
      <c r="A7040" s="12"/>
      <c r="I7040" s="17"/>
      <c r="J7040" s="18"/>
    </row>
    <row r="7041" spans="1:10">
      <c r="A7041" s="12"/>
      <c r="I7041" s="17"/>
      <c r="J7041" s="18"/>
    </row>
    <row r="7042" spans="1:10">
      <c r="A7042" s="12"/>
      <c r="I7042" s="17"/>
      <c r="J7042" s="18"/>
    </row>
    <row r="7043" spans="1:10">
      <c r="A7043" s="12"/>
      <c r="I7043" s="17"/>
      <c r="J7043" s="18"/>
    </row>
    <row r="7044" spans="1:10">
      <c r="A7044" s="12"/>
      <c r="I7044" s="17"/>
      <c r="J7044" s="18"/>
    </row>
    <row r="7045" spans="1:10">
      <c r="A7045" s="12"/>
      <c r="I7045" s="17"/>
      <c r="J7045" s="18"/>
    </row>
    <row r="7046" spans="1:10">
      <c r="A7046" s="12"/>
      <c r="I7046" s="17"/>
      <c r="J7046" s="18"/>
    </row>
    <row r="7047" spans="1:10">
      <c r="A7047" s="12"/>
      <c r="I7047" s="17"/>
      <c r="J7047" s="18"/>
    </row>
    <row r="7048" spans="1:10">
      <c r="A7048" s="12"/>
      <c r="I7048" s="17"/>
      <c r="J7048" s="18"/>
    </row>
    <row r="7049" spans="1:10">
      <c r="A7049" s="12"/>
      <c r="I7049" s="17"/>
      <c r="J7049" s="18"/>
    </row>
    <row r="7050" spans="1:10">
      <c r="A7050" s="12"/>
      <c r="I7050" s="17"/>
      <c r="J7050" s="18"/>
    </row>
    <row r="7051" spans="1:10">
      <c r="A7051" s="12"/>
      <c r="I7051" s="17"/>
      <c r="J7051" s="18"/>
    </row>
    <row r="7052" spans="1:10">
      <c r="A7052" s="12"/>
      <c r="I7052" s="17"/>
      <c r="J7052" s="18"/>
    </row>
    <row r="7053" spans="1:10">
      <c r="A7053" s="12"/>
      <c r="I7053" s="17"/>
      <c r="J7053" s="18"/>
    </row>
    <row r="7054" spans="1:10">
      <c r="A7054" s="12"/>
      <c r="I7054" s="17"/>
      <c r="J7054" s="18"/>
    </row>
    <row r="7055" spans="1:10">
      <c r="A7055" s="12"/>
      <c r="I7055" s="17"/>
      <c r="J7055" s="18"/>
    </row>
    <row r="7056" spans="1:10">
      <c r="A7056" s="12"/>
      <c r="I7056" s="17"/>
      <c r="J7056" s="18"/>
    </row>
    <row r="7057" spans="1:10">
      <c r="A7057" s="12"/>
      <c r="I7057" s="17"/>
      <c r="J7057" s="18"/>
    </row>
    <row r="7058" spans="1:10">
      <c r="A7058" s="12"/>
      <c r="I7058" s="17"/>
      <c r="J7058" s="18"/>
    </row>
    <row r="7059" spans="1:10">
      <c r="A7059" s="12"/>
      <c r="I7059" s="17"/>
      <c r="J7059" s="18"/>
    </row>
    <row r="7060" spans="1:10">
      <c r="A7060" s="12"/>
      <c r="I7060" s="17"/>
      <c r="J7060" s="18"/>
    </row>
    <row r="7061" spans="1:10">
      <c r="A7061" s="12"/>
      <c r="I7061" s="17"/>
      <c r="J7061" s="18"/>
    </row>
    <row r="7062" spans="1:10">
      <c r="A7062" s="12"/>
      <c r="I7062" s="17"/>
      <c r="J7062" s="18"/>
    </row>
    <row r="7063" spans="1:10">
      <c r="A7063" s="12"/>
      <c r="I7063" s="17"/>
      <c r="J7063" s="18"/>
    </row>
    <row r="7064" spans="1:10">
      <c r="A7064" s="12"/>
      <c r="I7064" s="17"/>
      <c r="J7064" s="18"/>
    </row>
    <row r="7065" spans="1:10">
      <c r="A7065" s="12"/>
      <c r="I7065" s="17"/>
      <c r="J7065" s="18"/>
    </row>
    <row r="7066" spans="1:10">
      <c r="A7066" s="12"/>
      <c r="I7066" s="17"/>
      <c r="J7066" s="18"/>
    </row>
    <row r="7067" spans="1:10">
      <c r="A7067" s="12"/>
      <c r="I7067" s="17"/>
      <c r="J7067" s="18"/>
    </row>
    <row r="7068" spans="1:10">
      <c r="A7068" s="12"/>
      <c r="I7068" s="17"/>
      <c r="J7068" s="18"/>
    </row>
    <row r="7069" spans="1:10">
      <c r="A7069" s="12"/>
      <c r="I7069" s="17"/>
      <c r="J7069" s="18"/>
    </row>
    <row r="7070" spans="1:10">
      <c r="A7070" s="12"/>
      <c r="I7070" s="17"/>
      <c r="J7070" s="18"/>
    </row>
    <row r="7071" spans="1:10">
      <c r="A7071" s="12"/>
      <c r="I7071" s="17"/>
      <c r="J7071" s="18"/>
    </row>
    <row r="7072" spans="1:10">
      <c r="A7072" s="12"/>
      <c r="I7072" s="17"/>
      <c r="J7072" s="18"/>
    </row>
    <row r="7073" spans="1:10">
      <c r="A7073" s="12"/>
      <c r="I7073" s="17"/>
      <c r="J7073" s="18"/>
    </row>
    <row r="7074" spans="1:10">
      <c r="A7074" s="12"/>
      <c r="I7074" s="17"/>
      <c r="J7074" s="18"/>
    </row>
    <row r="7075" spans="1:10">
      <c r="A7075" s="12"/>
      <c r="I7075" s="17"/>
      <c r="J7075" s="18"/>
    </row>
    <row r="7076" spans="1:10">
      <c r="A7076" s="12"/>
      <c r="I7076" s="17"/>
      <c r="J7076" s="18"/>
    </row>
    <row r="7077" spans="1:10">
      <c r="A7077" s="12"/>
      <c r="I7077" s="17"/>
      <c r="J7077" s="18"/>
    </row>
    <row r="7078" spans="1:10">
      <c r="A7078" s="12"/>
      <c r="I7078" s="17"/>
      <c r="J7078" s="18"/>
    </row>
    <row r="7079" spans="1:10">
      <c r="A7079" s="12"/>
      <c r="I7079" s="17"/>
      <c r="J7079" s="18"/>
    </row>
    <row r="7080" spans="1:10">
      <c r="A7080" s="12"/>
      <c r="I7080" s="17"/>
      <c r="J7080" s="18"/>
    </row>
    <row r="7081" spans="1:10">
      <c r="A7081" s="12"/>
      <c r="I7081" s="17"/>
      <c r="J7081" s="18"/>
    </row>
    <row r="7082" spans="1:10">
      <c r="A7082" s="12"/>
      <c r="I7082" s="17"/>
      <c r="J7082" s="18"/>
    </row>
    <row r="7083" spans="1:10">
      <c r="A7083" s="12"/>
      <c r="I7083" s="17"/>
      <c r="J7083" s="18"/>
    </row>
    <row r="7084" spans="1:10">
      <c r="A7084" s="12"/>
      <c r="I7084" s="17"/>
      <c r="J7084" s="18"/>
    </row>
    <row r="7085" spans="1:10">
      <c r="A7085" s="12"/>
      <c r="I7085" s="17"/>
      <c r="J7085" s="18"/>
    </row>
    <row r="7086" spans="1:10">
      <c r="A7086" s="12"/>
      <c r="I7086" s="17"/>
      <c r="J7086" s="18"/>
    </row>
    <row r="7087" spans="1:10">
      <c r="A7087" s="12"/>
      <c r="I7087" s="17"/>
      <c r="J7087" s="18"/>
    </row>
    <row r="7088" spans="1:10">
      <c r="A7088" s="12"/>
      <c r="I7088" s="17"/>
      <c r="J7088" s="18"/>
    </row>
    <row r="7089" spans="1:10">
      <c r="A7089" s="12"/>
      <c r="I7089" s="17"/>
      <c r="J7089" s="18"/>
    </row>
    <row r="7090" spans="1:10">
      <c r="A7090" s="12"/>
      <c r="I7090" s="17"/>
      <c r="J7090" s="18"/>
    </row>
    <row r="7091" spans="1:10">
      <c r="A7091" s="12"/>
      <c r="I7091" s="17"/>
      <c r="J7091" s="18"/>
    </row>
    <row r="7092" spans="1:10">
      <c r="A7092" s="12"/>
      <c r="I7092" s="17"/>
      <c r="J7092" s="18"/>
    </row>
    <row r="7093" spans="1:10">
      <c r="A7093" s="12"/>
      <c r="I7093" s="17"/>
      <c r="J7093" s="18"/>
    </row>
    <row r="7094" spans="1:10">
      <c r="A7094" s="12"/>
      <c r="I7094" s="17"/>
      <c r="J7094" s="18"/>
    </row>
    <row r="7095" spans="1:10">
      <c r="A7095" s="12"/>
      <c r="I7095" s="17"/>
      <c r="J7095" s="18"/>
    </row>
    <row r="7096" spans="1:10">
      <c r="A7096" s="12"/>
      <c r="I7096" s="17"/>
      <c r="J7096" s="18"/>
    </row>
    <row r="7097" spans="1:10">
      <c r="A7097" s="12"/>
      <c r="I7097" s="17"/>
      <c r="J7097" s="18"/>
    </row>
    <row r="7098" spans="1:10">
      <c r="A7098" s="12"/>
      <c r="I7098" s="17"/>
      <c r="J7098" s="18"/>
    </row>
    <row r="7099" spans="1:10">
      <c r="A7099" s="12"/>
      <c r="I7099" s="17"/>
      <c r="J7099" s="18"/>
    </row>
    <row r="7100" spans="1:10">
      <c r="A7100" s="12"/>
      <c r="I7100" s="17"/>
      <c r="J7100" s="18"/>
    </row>
    <row r="7101" spans="1:10">
      <c r="A7101" s="12"/>
      <c r="I7101" s="17"/>
      <c r="J7101" s="18"/>
    </row>
    <row r="7102" spans="1:10">
      <c r="A7102" s="12"/>
      <c r="I7102" s="17"/>
      <c r="J7102" s="18"/>
    </row>
    <row r="7103" spans="1:10">
      <c r="A7103" s="12"/>
      <c r="I7103" s="17"/>
      <c r="J7103" s="18"/>
    </row>
    <row r="7104" spans="1:10">
      <c r="A7104" s="12"/>
      <c r="I7104" s="17"/>
      <c r="J7104" s="18"/>
    </row>
    <row r="7105" spans="1:10">
      <c r="A7105" s="12"/>
      <c r="I7105" s="17"/>
      <c r="J7105" s="18"/>
    </row>
    <row r="7106" spans="1:10">
      <c r="A7106" s="12"/>
      <c r="I7106" s="17"/>
      <c r="J7106" s="18"/>
    </row>
    <row r="7107" spans="1:10">
      <c r="A7107" s="12"/>
      <c r="I7107" s="17"/>
      <c r="J7107" s="18"/>
    </row>
    <row r="7108" spans="1:10">
      <c r="A7108" s="12"/>
      <c r="I7108" s="17"/>
      <c r="J7108" s="18"/>
    </row>
    <row r="7109" spans="1:10">
      <c r="A7109" s="12"/>
      <c r="I7109" s="17"/>
      <c r="J7109" s="18"/>
    </row>
    <row r="7110" spans="1:10">
      <c r="A7110" s="12"/>
      <c r="I7110" s="17"/>
      <c r="J7110" s="18"/>
    </row>
    <row r="7111" spans="1:10">
      <c r="A7111" s="12"/>
      <c r="I7111" s="17"/>
      <c r="J7111" s="18"/>
    </row>
    <row r="7112" spans="1:10">
      <c r="A7112" s="12"/>
      <c r="I7112" s="17"/>
      <c r="J7112" s="18"/>
    </row>
    <row r="7113" spans="1:10">
      <c r="A7113" s="12"/>
      <c r="I7113" s="17"/>
      <c r="J7113" s="18"/>
    </row>
    <row r="7114" spans="1:10">
      <c r="A7114" s="12"/>
      <c r="I7114" s="17"/>
      <c r="J7114" s="18"/>
    </row>
    <row r="7115" spans="1:10">
      <c r="A7115" s="12"/>
      <c r="I7115" s="17"/>
      <c r="J7115" s="18"/>
    </row>
    <row r="7116" spans="1:10">
      <c r="A7116" s="12"/>
      <c r="I7116" s="17"/>
      <c r="J7116" s="18"/>
    </row>
    <row r="7117" spans="1:10">
      <c r="A7117" s="12"/>
      <c r="I7117" s="17"/>
      <c r="J7117" s="18"/>
    </row>
    <row r="7118" spans="1:10">
      <c r="A7118" s="12"/>
      <c r="I7118" s="17"/>
      <c r="J7118" s="18"/>
    </row>
    <row r="7119" spans="1:10">
      <c r="A7119" s="12"/>
      <c r="I7119" s="17"/>
      <c r="J7119" s="18"/>
    </row>
    <row r="7120" spans="1:10">
      <c r="A7120" s="12"/>
      <c r="I7120" s="17"/>
      <c r="J7120" s="18"/>
    </row>
    <row r="7121" spans="1:10">
      <c r="A7121" s="12"/>
      <c r="I7121" s="17"/>
      <c r="J7121" s="18"/>
    </row>
    <row r="7122" spans="1:10">
      <c r="A7122" s="12"/>
      <c r="I7122" s="17"/>
      <c r="J7122" s="18"/>
    </row>
    <row r="7123" spans="1:10">
      <c r="A7123" s="12"/>
      <c r="I7123" s="17"/>
      <c r="J7123" s="18"/>
    </row>
    <row r="7124" spans="1:10">
      <c r="A7124" s="12"/>
      <c r="I7124" s="17"/>
      <c r="J7124" s="18"/>
    </row>
    <row r="7125" spans="1:10">
      <c r="A7125" s="12"/>
      <c r="I7125" s="17"/>
      <c r="J7125" s="18"/>
    </row>
    <row r="7126" spans="1:10">
      <c r="A7126" s="12"/>
      <c r="I7126" s="17"/>
      <c r="J7126" s="18"/>
    </row>
    <row r="7127" spans="1:10">
      <c r="A7127" s="12"/>
      <c r="I7127" s="17"/>
      <c r="J7127" s="18"/>
    </row>
    <row r="7128" spans="1:10">
      <c r="A7128" s="12"/>
      <c r="I7128" s="17"/>
      <c r="J7128" s="18"/>
    </row>
    <row r="7129" spans="1:10">
      <c r="A7129" s="12"/>
      <c r="I7129" s="17"/>
      <c r="J7129" s="18"/>
    </row>
    <row r="7130" spans="1:10">
      <c r="A7130" s="12"/>
      <c r="I7130" s="17"/>
      <c r="J7130" s="18"/>
    </row>
    <row r="7131" spans="1:10">
      <c r="A7131" s="12"/>
      <c r="I7131" s="17"/>
      <c r="J7131" s="18"/>
    </row>
    <row r="7132" spans="1:10">
      <c r="A7132" s="12"/>
      <c r="I7132" s="17"/>
      <c r="J7132" s="18"/>
    </row>
    <row r="7133" spans="1:10">
      <c r="A7133" s="12"/>
      <c r="I7133" s="17"/>
      <c r="J7133" s="18"/>
    </row>
    <row r="7134" spans="1:10">
      <c r="A7134" s="12"/>
      <c r="I7134" s="17"/>
      <c r="J7134" s="18"/>
    </row>
    <row r="7135" spans="1:10">
      <c r="A7135" s="12"/>
      <c r="I7135" s="17"/>
      <c r="J7135" s="18"/>
    </row>
    <row r="7136" spans="1:10">
      <c r="A7136" s="12"/>
      <c r="I7136" s="17"/>
      <c r="J7136" s="18"/>
    </row>
    <row r="7137" spans="1:10">
      <c r="A7137" s="12"/>
      <c r="I7137" s="17"/>
      <c r="J7137" s="18"/>
    </row>
    <row r="7138" spans="1:10">
      <c r="A7138" s="12"/>
      <c r="I7138" s="17"/>
      <c r="J7138" s="18"/>
    </row>
    <row r="7139" spans="1:10">
      <c r="A7139" s="12"/>
      <c r="I7139" s="17"/>
      <c r="J7139" s="18"/>
    </row>
    <row r="7140" spans="1:10">
      <c r="A7140" s="12"/>
      <c r="I7140" s="17"/>
      <c r="J7140" s="18"/>
    </row>
    <row r="7141" spans="1:10">
      <c r="A7141" s="12"/>
      <c r="I7141" s="17"/>
      <c r="J7141" s="18"/>
    </row>
    <row r="7142" spans="1:10">
      <c r="A7142" s="12"/>
      <c r="I7142" s="17"/>
      <c r="J7142" s="18"/>
    </row>
    <row r="7143" spans="1:10">
      <c r="A7143" s="12"/>
      <c r="I7143" s="17"/>
      <c r="J7143" s="18"/>
    </row>
    <row r="7144" spans="1:10">
      <c r="A7144" s="12"/>
      <c r="I7144" s="17"/>
      <c r="J7144" s="18"/>
    </row>
    <row r="7145" spans="1:10">
      <c r="A7145" s="12"/>
      <c r="I7145" s="17"/>
      <c r="J7145" s="18"/>
    </row>
    <row r="7146" spans="1:10">
      <c r="A7146" s="12"/>
      <c r="I7146" s="17"/>
      <c r="J7146" s="18"/>
    </row>
    <row r="7147" spans="1:10">
      <c r="A7147" s="12"/>
      <c r="I7147" s="17"/>
      <c r="J7147" s="18"/>
    </row>
    <row r="7148" spans="1:10">
      <c r="A7148" s="12"/>
      <c r="I7148" s="17"/>
      <c r="J7148" s="18"/>
    </row>
    <row r="7149" spans="1:10">
      <c r="A7149" s="12"/>
      <c r="I7149" s="17"/>
      <c r="J7149" s="18"/>
    </row>
    <row r="7150" spans="1:10">
      <c r="A7150" s="12"/>
      <c r="I7150" s="17"/>
      <c r="J7150" s="18"/>
    </row>
    <row r="7151" spans="1:10">
      <c r="A7151" s="12"/>
      <c r="I7151" s="17"/>
      <c r="J7151" s="18"/>
    </row>
    <row r="7152" spans="1:10">
      <c r="A7152" s="12"/>
      <c r="I7152" s="17"/>
      <c r="J7152" s="18"/>
    </row>
    <row r="7153" spans="1:10">
      <c r="A7153" s="12"/>
      <c r="I7153" s="17"/>
      <c r="J7153" s="18"/>
    </row>
    <row r="7154" spans="1:10">
      <c r="A7154" s="12"/>
      <c r="I7154" s="17"/>
      <c r="J7154" s="18"/>
    </row>
    <row r="7155" spans="1:10">
      <c r="A7155" s="12"/>
      <c r="I7155" s="17"/>
      <c r="J7155" s="18"/>
    </row>
    <row r="7156" spans="1:10">
      <c r="A7156" s="12"/>
      <c r="I7156" s="17"/>
      <c r="J7156" s="18"/>
    </row>
    <row r="7157" spans="1:10">
      <c r="A7157" s="12"/>
      <c r="I7157" s="17"/>
      <c r="J7157" s="18"/>
    </row>
    <row r="7158" spans="1:10">
      <c r="A7158" s="12"/>
      <c r="I7158" s="17"/>
      <c r="J7158" s="18"/>
    </row>
    <row r="7159" spans="1:10">
      <c r="A7159" s="12"/>
      <c r="I7159" s="17"/>
      <c r="J7159" s="18"/>
    </row>
    <row r="7160" spans="1:10">
      <c r="A7160" s="12"/>
      <c r="I7160" s="17"/>
      <c r="J7160" s="18"/>
    </row>
    <row r="7161" spans="1:10">
      <c r="A7161" s="12"/>
      <c r="I7161" s="17"/>
      <c r="J7161" s="18"/>
    </row>
    <row r="7162" spans="1:10">
      <c r="A7162" s="12"/>
      <c r="I7162" s="17"/>
      <c r="J7162" s="18"/>
    </row>
    <row r="7163" spans="1:10">
      <c r="A7163" s="12"/>
      <c r="I7163" s="17"/>
      <c r="J7163" s="18"/>
    </row>
    <row r="7164" spans="1:10">
      <c r="A7164" s="12"/>
      <c r="I7164" s="17"/>
      <c r="J7164" s="18"/>
    </row>
    <row r="7165" spans="1:10">
      <c r="A7165" s="12"/>
      <c r="I7165" s="17"/>
      <c r="J7165" s="18"/>
    </row>
    <row r="7166" spans="1:10">
      <c r="A7166" s="12"/>
      <c r="I7166" s="17"/>
      <c r="J7166" s="18"/>
    </row>
    <row r="7167" spans="1:10">
      <c r="A7167" s="12"/>
      <c r="I7167" s="17"/>
      <c r="J7167" s="18"/>
    </row>
    <row r="7168" spans="1:10">
      <c r="A7168" s="12"/>
      <c r="I7168" s="17"/>
      <c r="J7168" s="18"/>
    </row>
    <row r="7169" spans="1:10">
      <c r="A7169" s="12"/>
      <c r="I7169" s="17"/>
      <c r="J7169" s="18"/>
    </row>
    <row r="7170" spans="1:10">
      <c r="A7170" s="12"/>
      <c r="I7170" s="17"/>
      <c r="J7170" s="18"/>
    </row>
    <row r="7171" spans="1:10">
      <c r="A7171" s="12"/>
      <c r="I7171" s="17"/>
      <c r="J7171" s="18"/>
    </row>
    <row r="7172" spans="1:10">
      <c r="A7172" s="12"/>
      <c r="I7172" s="17"/>
      <c r="J7172" s="18"/>
    </row>
    <row r="7173" spans="1:10">
      <c r="A7173" s="12"/>
      <c r="I7173" s="17"/>
      <c r="J7173" s="18"/>
    </row>
    <row r="7174" spans="1:10">
      <c r="A7174" s="12"/>
      <c r="I7174" s="17"/>
      <c r="J7174" s="18"/>
    </row>
    <row r="7175" spans="1:10">
      <c r="A7175" s="12"/>
      <c r="I7175" s="17"/>
      <c r="J7175" s="18"/>
    </row>
    <row r="7176" spans="1:10">
      <c r="A7176" s="12"/>
      <c r="I7176" s="17"/>
      <c r="J7176" s="18"/>
    </row>
    <row r="7177" spans="1:10">
      <c r="A7177" s="12"/>
      <c r="I7177" s="17"/>
      <c r="J7177" s="18"/>
    </row>
    <row r="7178" spans="1:10">
      <c r="A7178" s="12"/>
      <c r="I7178" s="17"/>
      <c r="J7178" s="18"/>
    </row>
    <row r="7179" spans="1:10">
      <c r="A7179" s="12"/>
      <c r="I7179" s="17"/>
      <c r="J7179" s="18"/>
    </row>
    <row r="7180" spans="1:10">
      <c r="A7180" s="12"/>
      <c r="I7180" s="17"/>
      <c r="J7180" s="18"/>
    </row>
    <row r="7181" spans="1:10">
      <c r="A7181" s="12"/>
      <c r="I7181" s="17"/>
      <c r="J7181" s="18"/>
    </row>
    <row r="7182" spans="1:10">
      <c r="A7182" s="12"/>
      <c r="I7182" s="17"/>
      <c r="J7182" s="18"/>
    </row>
    <row r="7183" spans="1:10">
      <c r="A7183" s="12"/>
      <c r="I7183" s="17"/>
      <c r="J7183" s="18"/>
    </row>
    <row r="7184" spans="1:10">
      <c r="A7184" s="12"/>
      <c r="I7184" s="17"/>
      <c r="J7184" s="18"/>
    </row>
    <row r="7185" spans="1:10">
      <c r="A7185" s="12"/>
      <c r="I7185" s="17"/>
      <c r="J7185" s="18"/>
    </row>
    <row r="7186" spans="1:10">
      <c r="A7186" s="12"/>
      <c r="I7186" s="17"/>
      <c r="J7186" s="18"/>
    </row>
    <row r="7187" spans="1:10">
      <c r="A7187" s="12"/>
      <c r="I7187" s="17"/>
      <c r="J7187" s="18"/>
    </row>
    <row r="7188" spans="1:10">
      <c r="A7188" s="12"/>
      <c r="I7188" s="17"/>
      <c r="J7188" s="18"/>
    </row>
    <row r="7189" spans="1:10">
      <c r="A7189" s="12"/>
      <c r="I7189" s="17"/>
      <c r="J7189" s="18"/>
    </row>
    <row r="7190" spans="1:10">
      <c r="A7190" s="12"/>
      <c r="I7190" s="17"/>
      <c r="J7190" s="18"/>
    </row>
    <row r="7191" spans="1:10">
      <c r="A7191" s="12"/>
      <c r="I7191" s="17"/>
      <c r="J7191" s="18"/>
    </row>
    <row r="7192" spans="1:10">
      <c r="A7192" s="12"/>
      <c r="I7192" s="17"/>
      <c r="J7192" s="18"/>
    </row>
    <row r="7193" spans="1:10">
      <c r="A7193" s="12"/>
      <c r="I7193" s="17"/>
      <c r="J7193" s="18"/>
    </row>
    <row r="7194" spans="1:10">
      <c r="A7194" s="12"/>
      <c r="I7194" s="17"/>
      <c r="J7194" s="18"/>
    </row>
    <row r="7195" spans="1:10">
      <c r="A7195" s="12"/>
      <c r="I7195" s="17"/>
      <c r="J7195" s="18"/>
    </row>
    <row r="7196" spans="1:10">
      <c r="A7196" s="12"/>
      <c r="I7196" s="17"/>
      <c r="J7196" s="18"/>
    </row>
    <row r="7197" spans="1:10">
      <c r="A7197" s="12"/>
      <c r="I7197" s="17"/>
      <c r="J7197" s="18"/>
    </row>
    <row r="7198" spans="1:10">
      <c r="A7198" s="12"/>
      <c r="I7198" s="17"/>
      <c r="J7198" s="18"/>
    </row>
    <row r="7199" spans="1:10">
      <c r="A7199" s="12"/>
      <c r="I7199" s="17"/>
      <c r="J7199" s="18"/>
    </row>
    <row r="7200" spans="1:10">
      <c r="A7200" s="12"/>
      <c r="I7200" s="17"/>
      <c r="J7200" s="18"/>
    </row>
    <row r="7201" spans="1:10">
      <c r="A7201" s="12"/>
      <c r="I7201" s="17"/>
      <c r="J7201" s="18"/>
    </row>
    <row r="7202" spans="1:10">
      <c r="A7202" s="12"/>
      <c r="I7202" s="17"/>
      <c r="J7202" s="18"/>
    </row>
    <row r="7203" spans="1:10">
      <c r="A7203" s="12"/>
      <c r="I7203" s="17"/>
      <c r="J7203" s="18"/>
    </row>
    <row r="7204" spans="1:10">
      <c r="A7204" s="12"/>
      <c r="I7204" s="17"/>
      <c r="J7204" s="18"/>
    </row>
    <row r="7205" spans="1:10">
      <c r="A7205" s="12"/>
      <c r="I7205" s="17"/>
      <c r="J7205" s="18"/>
    </row>
    <row r="7206" spans="1:10">
      <c r="A7206" s="12"/>
      <c r="I7206" s="17"/>
      <c r="J7206" s="18"/>
    </row>
    <row r="7207" spans="1:10">
      <c r="A7207" s="12"/>
      <c r="I7207" s="17"/>
      <c r="J7207" s="18"/>
    </row>
    <row r="7208" spans="1:10">
      <c r="A7208" s="12"/>
      <c r="I7208" s="17"/>
      <c r="J7208" s="18"/>
    </row>
    <row r="7209" spans="1:10">
      <c r="A7209" s="12"/>
      <c r="I7209" s="17"/>
      <c r="J7209" s="18"/>
    </row>
    <row r="7210" spans="1:10">
      <c r="A7210" s="12"/>
      <c r="I7210" s="17"/>
      <c r="J7210" s="18"/>
    </row>
    <row r="7211" spans="1:10">
      <c r="A7211" s="12"/>
      <c r="I7211" s="17"/>
      <c r="J7211" s="18"/>
    </row>
    <row r="7212" spans="1:10">
      <c r="A7212" s="12"/>
      <c r="I7212" s="17"/>
      <c r="J7212" s="18"/>
    </row>
    <row r="7213" spans="1:10">
      <c r="A7213" s="12"/>
      <c r="I7213" s="17"/>
      <c r="J7213" s="18"/>
    </row>
    <row r="7214" spans="1:10">
      <c r="A7214" s="12"/>
      <c r="I7214" s="17"/>
      <c r="J7214" s="18"/>
    </row>
    <row r="7215" spans="1:10">
      <c r="A7215" s="12"/>
      <c r="I7215" s="17"/>
      <c r="J7215" s="18"/>
    </row>
    <row r="7216" spans="1:10">
      <c r="A7216" s="12"/>
      <c r="I7216" s="17"/>
      <c r="J7216" s="18"/>
    </row>
    <row r="7217" spans="1:10">
      <c r="A7217" s="12"/>
      <c r="I7217" s="17"/>
      <c r="J7217" s="18"/>
    </row>
    <row r="7218" spans="1:10">
      <c r="A7218" s="12"/>
      <c r="I7218" s="17"/>
      <c r="J7218" s="18"/>
    </row>
    <row r="7219" spans="1:10">
      <c r="A7219" s="12"/>
      <c r="I7219" s="17"/>
      <c r="J7219" s="18"/>
    </row>
    <row r="7220" spans="1:10">
      <c r="A7220" s="12"/>
      <c r="I7220" s="17"/>
      <c r="J7220" s="18"/>
    </row>
    <row r="7221" spans="1:10">
      <c r="A7221" s="12"/>
      <c r="I7221" s="17"/>
      <c r="J7221" s="18"/>
    </row>
    <row r="7222" spans="1:10">
      <c r="A7222" s="12"/>
      <c r="I7222" s="17"/>
      <c r="J7222" s="18"/>
    </row>
    <row r="7223" spans="1:10">
      <c r="A7223" s="12"/>
      <c r="I7223" s="17"/>
      <c r="J7223" s="18"/>
    </row>
    <row r="7224" spans="1:10">
      <c r="A7224" s="12"/>
      <c r="I7224" s="17"/>
      <c r="J7224" s="18"/>
    </row>
    <row r="7225" spans="1:10">
      <c r="A7225" s="12"/>
      <c r="I7225" s="17"/>
      <c r="J7225" s="18"/>
    </row>
    <row r="7226" spans="1:10">
      <c r="A7226" s="12"/>
      <c r="I7226" s="17"/>
      <c r="J7226" s="18"/>
    </row>
    <row r="7227" spans="1:10">
      <c r="A7227" s="12"/>
      <c r="I7227" s="17"/>
      <c r="J7227" s="18"/>
    </row>
    <row r="7228" spans="1:10">
      <c r="A7228" s="12"/>
      <c r="I7228" s="17"/>
      <c r="J7228" s="18"/>
    </row>
    <row r="7229" spans="1:10">
      <c r="A7229" s="12"/>
      <c r="I7229" s="17"/>
      <c r="J7229" s="18"/>
    </row>
    <row r="7230" spans="1:10">
      <c r="A7230" s="12"/>
      <c r="I7230" s="17"/>
      <c r="J7230" s="18"/>
    </row>
    <row r="7231" spans="1:10">
      <c r="A7231" s="12"/>
      <c r="I7231" s="17"/>
      <c r="J7231" s="18"/>
    </row>
    <row r="7232" spans="1:10">
      <c r="A7232" s="12"/>
      <c r="I7232" s="17"/>
      <c r="J7232" s="18"/>
    </row>
    <row r="7233" spans="1:10">
      <c r="A7233" s="12"/>
      <c r="I7233" s="17"/>
      <c r="J7233" s="18"/>
    </row>
    <row r="7234" spans="1:10">
      <c r="A7234" s="12"/>
      <c r="I7234" s="17"/>
      <c r="J7234" s="18"/>
    </row>
    <row r="7235" spans="1:10">
      <c r="A7235" s="12"/>
      <c r="I7235" s="17"/>
      <c r="J7235" s="18"/>
    </row>
    <row r="7236" spans="1:10">
      <c r="A7236" s="12"/>
      <c r="I7236" s="17"/>
      <c r="J7236" s="18"/>
    </row>
    <row r="7237" spans="1:10">
      <c r="A7237" s="12"/>
      <c r="I7237" s="17"/>
      <c r="J7237" s="18"/>
    </row>
    <row r="7238" spans="1:10">
      <c r="A7238" s="12"/>
      <c r="I7238" s="17"/>
      <c r="J7238" s="18"/>
    </row>
    <row r="7239" spans="1:10">
      <c r="A7239" s="12"/>
      <c r="I7239" s="17"/>
      <c r="J7239" s="18"/>
    </row>
    <row r="7240" spans="1:10">
      <c r="A7240" s="12"/>
      <c r="I7240" s="17"/>
      <c r="J7240" s="18"/>
    </row>
    <row r="7241" spans="1:10">
      <c r="A7241" s="12"/>
      <c r="I7241" s="17"/>
      <c r="J7241" s="18"/>
    </row>
    <row r="7242" spans="1:10">
      <c r="A7242" s="12"/>
      <c r="I7242" s="17"/>
      <c r="J7242" s="18"/>
    </row>
    <row r="7243" spans="1:10">
      <c r="A7243" s="12"/>
      <c r="I7243" s="17"/>
      <c r="J7243" s="18"/>
    </row>
    <row r="7244" spans="1:10">
      <c r="A7244" s="12"/>
      <c r="I7244" s="17"/>
      <c r="J7244" s="18"/>
    </row>
    <row r="7245" spans="1:10">
      <c r="A7245" s="12"/>
      <c r="I7245" s="17"/>
      <c r="J7245" s="18"/>
    </row>
    <row r="7246" spans="1:10">
      <c r="A7246" s="12"/>
      <c r="I7246" s="17"/>
      <c r="J7246" s="18"/>
    </row>
    <row r="7247" spans="1:10">
      <c r="A7247" s="12"/>
      <c r="I7247" s="17"/>
      <c r="J7247" s="18"/>
    </row>
    <row r="7248" spans="1:10">
      <c r="A7248" s="12"/>
      <c r="I7248" s="17"/>
      <c r="J7248" s="18"/>
    </row>
    <row r="7249" spans="1:10">
      <c r="A7249" s="12"/>
      <c r="I7249" s="17"/>
      <c r="J7249" s="18"/>
    </row>
    <row r="7250" spans="1:10">
      <c r="A7250" s="12"/>
      <c r="I7250" s="17"/>
      <c r="J7250" s="18"/>
    </row>
    <row r="7251" spans="1:10">
      <c r="A7251" s="12"/>
      <c r="I7251" s="17"/>
      <c r="J7251" s="18"/>
    </row>
    <row r="7252" spans="1:10">
      <c r="A7252" s="12"/>
      <c r="I7252" s="17"/>
      <c r="J7252" s="18"/>
    </row>
    <row r="7253" spans="1:10">
      <c r="A7253" s="12"/>
      <c r="I7253" s="17"/>
      <c r="J7253" s="18"/>
    </row>
    <row r="7254" spans="1:10">
      <c r="A7254" s="12"/>
      <c r="I7254" s="17"/>
      <c r="J7254" s="18"/>
    </row>
    <row r="7255" spans="1:10">
      <c r="A7255" s="12"/>
      <c r="I7255" s="17"/>
      <c r="J7255" s="18"/>
    </row>
    <row r="7256" spans="1:10">
      <c r="A7256" s="12"/>
      <c r="I7256" s="17"/>
      <c r="J7256" s="18"/>
    </row>
    <row r="7257" spans="1:10">
      <c r="A7257" s="12"/>
      <c r="I7257" s="17"/>
      <c r="J7257" s="18"/>
    </row>
    <row r="7258" spans="1:10">
      <c r="A7258" s="12"/>
      <c r="I7258" s="17"/>
      <c r="J7258" s="18"/>
    </row>
    <row r="7259" spans="1:10">
      <c r="A7259" s="12"/>
      <c r="I7259" s="17"/>
      <c r="J7259" s="18"/>
    </row>
    <row r="7260" spans="1:10">
      <c r="A7260" s="12"/>
      <c r="I7260" s="17"/>
      <c r="J7260" s="18"/>
    </row>
    <row r="7261" spans="1:10">
      <c r="A7261" s="12"/>
      <c r="I7261" s="17"/>
      <c r="J7261" s="18"/>
    </row>
    <row r="7262" spans="1:10">
      <c r="A7262" s="12"/>
      <c r="I7262" s="17"/>
      <c r="J7262" s="18"/>
    </row>
    <row r="7263" spans="1:10">
      <c r="A7263" s="12"/>
      <c r="I7263" s="17"/>
      <c r="J7263" s="18"/>
    </row>
    <row r="7264" spans="1:10">
      <c r="A7264" s="12"/>
      <c r="I7264" s="17"/>
      <c r="J7264" s="18"/>
    </row>
    <row r="7265" spans="1:10">
      <c r="A7265" s="12"/>
      <c r="I7265" s="17"/>
      <c r="J7265" s="18"/>
    </row>
    <row r="7266" spans="1:10">
      <c r="A7266" s="12"/>
      <c r="I7266" s="17"/>
      <c r="J7266" s="18"/>
    </row>
    <row r="7267" spans="1:10">
      <c r="A7267" s="12"/>
      <c r="I7267" s="17"/>
      <c r="J7267" s="18"/>
    </row>
    <row r="7268" spans="1:10">
      <c r="A7268" s="12"/>
      <c r="I7268" s="17"/>
      <c r="J7268" s="18"/>
    </row>
    <row r="7269" spans="1:10">
      <c r="A7269" s="12"/>
      <c r="I7269" s="17"/>
      <c r="J7269" s="18"/>
    </row>
    <row r="7270" spans="1:10">
      <c r="A7270" s="12"/>
      <c r="I7270" s="17"/>
      <c r="J7270" s="18"/>
    </row>
    <row r="7271" spans="1:10">
      <c r="A7271" s="12"/>
      <c r="I7271" s="17"/>
      <c r="J7271" s="18"/>
    </row>
    <row r="7272" spans="1:10">
      <c r="A7272" s="12"/>
      <c r="I7272" s="17"/>
      <c r="J7272" s="18"/>
    </row>
    <row r="7273" spans="1:10">
      <c r="A7273" s="12"/>
      <c r="I7273" s="17"/>
      <c r="J7273" s="18"/>
    </row>
    <row r="7274" spans="1:10">
      <c r="A7274" s="12"/>
      <c r="I7274" s="17"/>
      <c r="J7274" s="18"/>
    </row>
    <row r="7275" spans="1:10">
      <c r="A7275" s="12"/>
      <c r="I7275" s="17"/>
      <c r="J7275" s="18"/>
    </row>
    <row r="7276" spans="1:10">
      <c r="A7276" s="12"/>
      <c r="I7276" s="17"/>
      <c r="J7276" s="18"/>
    </row>
    <row r="7277" spans="1:10">
      <c r="A7277" s="12"/>
      <c r="I7277" s="17"/>
      <c r="J7277" s="18"/>
    </row>
    <row r="7278" spans="1:10">
      <c r="A7278" s="12"/>
      <c r="I7278" s="17"/>
      <c r="J7278" s="18"/>
    </row>
    <row r="7279" spans="1:10">
      <c r="A7279" s="12"/>
      <c r="I7279" s="17"/>
      <c r="J7279" s="18"/>
    </row>
    <row r="7280" spans="1:10">
      <c r="A7280" s="12"/>
      <c r="I7280" s="17"/>
      <c r="J7280" s="18"/>
    </row>
    <row r="7281" spans="1:10">
      <c r="A7281" s="12"/>
      <c r="I7281" s="17"/>
      <c r="J7281" s="18"/>
    </row>
    <row r="7282" spans="1:10">
      <c r="A7282" s="12"/>
      <c r="I7282" s="17"/>
      <c r="J7282" s="18"/>
    </row>
    <row r="7283" spans="1:10">
      <c r="A7283" s="12"/>
      <c r="I7283" s="17"/>
      <c r="J7283" s="18"/>
    </row>
    <row r="7284" spans="1:10">
      <c r="A7284" s="12"/>
      <c r="I7284" s="17"/>
      <c r="J7284" s="18"/>
    </row>
    <row r="7285" spans="1:10">
      <c r="A7285" s="12"/>
      <c r="I7285" s="17"/>
      <c r="J7285" s="18"/>
    </row>
    <row r="7286" spans="1:10">
      <c r="A7286" s="12"/>
      <c r="I7286" s="17"/>
      <c r="J7286" s="18"/>
    </row>
    <row r="7287" spans="1:10">
      <c r="A7287" s="12"/>
      <c r="I7287" s="17"/>
      <c r="J7287" s="18"/>
    </row>
    <row r="7288" spans="1:10">
      <c r="A7288" s="12"/>
      <c r="I7288" s="17"/>
      <c r="J7288" s="18"/>
    </row>
    <row r="7289" spans="1:10">
      <c r="A7289" s="12"/>
      <c r="I7289" s="17"/>
      <c r="J7289" s="18"/>
    </row>
    <row r="7290" spans="1:10">
      <c r="A7290" s="12"/>
      <c r="I7290" s="17"/>
      <c r="J7290" s="18"/>
    </row>
    <row r="7291" spans="1:10">
      <c r="A7291" s="12"/>
      <c r="I7291" s="17"/>
      <c r="J7291" s="18"/>
    </row>
    <row r="7292" spans="1:10">
      <c r="A7292" s="12"/>
      <c r="I7292" s="17"/>
      <c r="J7292" s="18"/>
    </row>
    <row r="7293" spans="1:10">
      <c r="A7293" s="12"/>
      <c r="I7293" s="17"/>
      <c r="J7293" s="18"/>
    </row>
    <row r="7294" spans="1:10">
      <c r="A7294" s="12"/>
      <c r="I7294" s="17"/>
      <c r="J7294" s="18"/>
    </row>
    <row r="7295" spans="1:10">
      <c r="A7295" s="12"/>
      <c r="I7295" s="17"/>
      <c r="J7295" s="18"/>
    </row>
    <row r="7296" spans="1:10">
      <c r="A7296" s="12"/>
      <c r="I7296" s="17"/>
      <c r="J7296" s="18"/>
    </row>
    <row r="7297" spans="1:10">
      <c r="A7297" s="12"/>
      <c r="I7297" s="17"/>
      <c r="J7297" s="18"/>
    </row>
    <row r="7298" spans="1:10">
      <c r="A7298" s="12"/>
      <c r="I7298" s="17"/>
      <c r="J7298" s="18"/>
    </row>
    <row r="7299" spans="1:10">
      <c r="A7299" s="12"/>
      <c r="I7299" s="17"/>
      <c r="J7299" s="18"/>
    </row>
    <row r="7300" spans="1:10">
      <c r="A7300" s="12"/>
      <c r="I7300" s="17"/>
      <c r="J7300" s="18"/>
    </row>
    <row r="7301" spans="1:10">
      <c r="A7301" s="12"/>
      <c r="I7301" s="17"/>
      <c r="J7301" s="18"/>
    </row>
    <row r="7302" spans="1:10">
      <c r="A7302" s="12"/>
      <c r="I7302" s="17"/>
      <c r="J7302" s="18"/>
    </row>
    <row r="7303" spans="1:10">
      <c r="A7303" s="12"/>
      <c r="I7303" s="17"/>
      <c r="J7303" s="18"/>
    </row>
    <row r="7304" spans="1:10">
      <c r="A7304" s="12"/>
      <c r="I7304" s="17"/>
      <c r="J7304" s="18"/>
    </row>
    <row r="7305" spans="1:10">
      <c r="A7305" s="12"/>
      <c r="I7305" s="17"/>
      <c r="J7305" s="18"/>
    </row>
    <row r="7306" spans="1:10">
      <c r="A7306" s="12"/>
      <c r="I7306" s="17"/>
      <c r="J7306" s="18"/>
    </row>
    <row r="7307" spans="1:10">
      <c r="A7307" s="12"/>
      <c r="I7307" s="17"/>
      <c r="J7307" s="18"/>
    </row>
    <row r="7308" spans="1:10">
      <c r="A7308" s="12"/>
      <c r="I7308" s="17"/>
      <c r="J7308" s="18"/>
    </row>
    <row r="7309" spans="1:10">
      <c r="A7309" s="12"/>
      <c r="I7309" s="17"/>
      <c r="J7309" s="18"/>
    </row>
    <row r="7310" spans="1:10">
      <c r="A7310" s="12"/>
      <c r="I7310" s="17"/>
      <c r="J7310" s="18"/>
    </row>
    <row r="7311" spans="1:10">
      <c r="A7311" s="12"/>
      <c r="I7311" s="17"/>
      <c r="J7311" s="18"/>
    </row>
    <row r="7312" spans="1:10">
      <c r="A7312" s="12"/>
      <c r="I7312" s="17"/>
      <c r="J7312" s="18"/>
    </row>
    <row r="7313" spans="1:10">
      <c r="A7313" s="12"/>
      <c r="I7313" s="17"/>
      <c r="J7313" s="18"/>
    </row>
    <row r="7314" spans="1:10">
      <c r="A7314" s="12"/>
      <c r="I7314" s="17"/>
      <c r="J7314" s="18"/>
    </row>
    <row r="7315" spans="1:10">
      <c r="A7315" s="12"/>
      <c r="I7315" s="17"/>
      <c r="J7315" s="18"/>
    </row>
    <row r="7316" spans="1:10">
      <c r="A7316" s="12"/>
      <c r="I7316" s="17"/>
      <c r="J7316" s="18"/>
    </row>
    <row r="7317" spans="1:10">
      <c r="A7317" s="12"/>
      <c r="I7317" s="17"/>
      <c r="J7317" s="18"/>
    </row>
    <row r="7318" spans="1:10">
      <c r="A7318" s="12"/>
      <c r="I7318" s="17"/>
      <c r="J7318" s="18"/>
    </row>
    <row r="7319" spans="1:10">
      <c r="A7319" s="12"/>
      <c r="I7319" s="17"/>
      <c r="J7319" s="18"/>
    </row>
    <row r="7320" spans="1:10">
      <c r="A7320" s="12"/>
      <c r="I7320" s="17"/>
      <c r="J7320" s="18"/>
    </row>
    <row r="7321" spans="1:10">
      <c r="A7321" s="12"/>
      <c r="I7321" s="17"/>
      <c r="J7321" s="18"/>
    </row>
    <row r="7322" spans="1:10">
      <c r="A7322" s="12"/>
      <c r="I7322" s="17"/>
      <c r="J7322" s="18"/>
    </row>
    <row r="7323" spans="1:10">
      <c r="A7323" s="12"/>
      <c r="I7323" s="17"/>
      <c r="J7323" s="18"/>
    </row>
    <row r="7324" spans="1:10">
      <c r="A7324" s="12"/>
      <c r="I7324" s="17"/>
      <c r="J7324" s="18"/>
    </row>
    <row r="7325" spans="1:10">
      <c r="A7325" s="12"/>
      <c r="I7325" s="17"/>
      <c r="J7325" s="18"/>
    </row>
    <row r="7326" spans="1:10">
      <c r="A7326" s="12"/>
      <c r="I7326" s="17"/>
      <c r="J7326" s="18"/>
    </row>
    <row r="7327" spans="1:10">
      <c r="A7327" s="12"/>
      <c r="I7327" s="17"/>
      <c r="J7327" s="18"/>
    </row>
    <row r="7328" spans="1:10">
      <c r="A7328" s="12"/>
      <c r="I7328" s="17"/>
      <c r="J7328" s="18"/>
    </row>
    <row r="7329" spans="1:10">
      <c r="A7329" s="12"/>
      <c r="I7329" s="17"/>
      <c r="J7329" s="18"/>
    </row>
    <row r="7330" spans="1:10">
      <c r="A7330" s="12"/>
      <c r="I7330" s="17"/>
      <c r="J7330" s="18"/>
    </row>
    <row r="7331" spans="1:10">
      <c r="A7331" s="12"/>
      <c r="I7331" s="17"/>
      <c r="J7331" s="18"/>
    </row>
    <row r="7332" spans="1:10">
      <c r="A7332" s="12"/>
      <c r="I7332" s="17"/>
      <c r="J7332" s="18"/>
    </row>
    <row r="7333" spans="1:10">
      <c r="A7333" s="12"/>
      <c r="I7333" s="17"/>
      <c r="J7333" s="18"/>
    </row>
    <row r="7334" spans="1:10">
      <c r="A7334" s="12"/>
      <c r="I7334" s="17"/>
      <c r="J7334" s="18"/>
    </row>
    <row r="7335" spans="1:10">
      <c r="A7335" s="12"/>
      <c r="I7335" s="17"/>
      <c r="J7335" s="18"/>
    </row>
    <row r="7336" spans="1:10">
      <c r="A7336" s="12"/>
      <c r="I7336" s="17"/>
      <c r="J7336" s="18"/>
    </row>
    <row r="7337" spans="1:10">
      <c r="A7337" s="12"/>
      <c r="I7337" s="17"/>
      <c r="J7337" s="18"/>
    </row>
    <row r="7338" spans="1:10">
      <c r="A7338" s="12"/>
      <c r="I7338" s="17"/>
      <c r="J7338" s="18"/>
    </row>
    <row r="7339" spans="1:10">
      <c r="A7339" s="12"/>
      <c r="I7339" s="17"/>
      <c r="J7339" s="18"/>
    </row>
    <row r="7340" spans="1:10">
      <c r="A7340" s="12"/>
      <c r="I7340" s="17"/>
      <c r="J7340" s="18"/>
    </row>
    <row r="7341" spans="1:10">
      <c r="A7341" s="12"/>
      <c r="I7341" s="17"/>
      <c r="J7341" s="18"/>
    </row>
    <row r="7342" spans="1:10">
      <c r="A7342" s="12"/>
      <c r="I7342" s="17"/>
      <c r="J7342" s="18"/>
    </row>
    <row r="7343" spans="1:10">
      <c r="A7343" s="12"/>
      <c r="I7343" s="17"/>
      <c r="J7343" s="18"/>
    </row>
    <row r="7344" spans="1:10">
      <c r="A7344" s="12"/>
      <c r="I7344" s="17"/>
      <c r="J7344" s="18"/>
    </row>
    <row r="7345" spans="1:10">
      <c r="A7345" s="12"/>
      <c r="I7345" s="17"/>
      <c r="J7345" s="18"/>
    </row>
    <row r="7346" spans="1:10">
      <c r="A7346" s="12"/>
      <c r="I7346" s="17"/>
      <c r="J7346" s="18"/>
    </row>
    <row r="7347" spans="1:10">
      <c r="A7347" s="12"/>
      <c r="I7347" s="17"/>
      <c r="J7347" s="18"/>
    </row>
    <row r="7348" spans="1:10">
      <c r="A7348" s="12"/>
      <c r="I7348" s="17"/>
      <c r="J7348" s="18"/>
    </row>
    <row r="7349" spans="1:10">
      <c r="A7349" s="12"/>
      <c r="I7349" s="17"/>
      <c r="J7349" s="18"/>
    </row>
    <row r="7350" spans="1:10">
      <c r="A7350" s="12"/>
      <c r="I7350" s="17"/>
      <c r="J7350" s="18"/>
    </row>
    <row r="7351" spans="1:10">
      <c r="A7351" s="12"/>
      <c r="I7351" s="17"/>
      <c r="J7351" s="18"/>
    </row>
    <row r="7352" spans="1:10">
      <c r="A7352" s="12"/>
      <c r="I7352" s="17"/>
      <c r="J7352" s="18"/>
    </row>
    <row r="7353" spans="1:10">
      <c r="A7353" s="12"/>
      <c r="I7353" s="17"/>
      <c r="J7353" s="18"/>
    </row>
    <row r="7354" spans="1:10">
      <c r="A7354" s="12"/>
      <c r="I7354" s="17"/>
      <c r="J7354" s="18"/>
    </row>
    <row r="7355" spans="1:10">
      <c r="A7355" s="12"/>
      <c r="I7355" s="17"/>
      <c r="J7355" s="18"/>
    </row>
    <row r="7356" spans="1:10">
      <c r="A7356" s="12"/>
      <c r="I7356" s="17"/>
      <c r="J7356" s="18"/>
    </row>
    <row r="7357" spans="1:10">
      <c r="A7357" s="12"/>
      <c r="I7357" s="17"/>
      <c r="J7357" s="18"/>
    </row>
    <row r="7358" spans="1:10">
      <c r="A7358" s="12"/>
      <c r="I7358" s="17"/>
      <c r="J7358" s="18"/>
    </row>
    <row r="7359" spans="1:10">
      <c r="A7359" s="12"/>
      <c r="I7359" s="17"/>
      <c r="J7359" s="18"/>
    </row>
    <row r="7360" spans="1:10">
      <c r="A7360" s="12"/>
      <c r="I7360" s="17"/>
      <c r="J7360" s="18"/>
    </row>
    <row r="7361" spans="1:10">
      <c r="A7361" s="12"/>
      <c r="I7361" s="17"/>
      <c r="J7361" s="18"/>
    </row>
    <row r="7362" spans="1:10">
      <c r="A7362" s="12"/>
      <c r="I7362" s="17"/>
      <c r="J7362" s="18"/>
    </row>
    <row r="7363" spans="1:10">
      <c r="A7363" s="12"/>
      <c r="I7363" s="17"/>
      <c r="J7363" s="18"/>
    </row>
    <row r="7364" spans="1:10">
      <c r="A7364" s="12"/>
      <c r="I7364" s="17"/>
      <c r="J7364" s="18"/>
    </row>
    <row r="7365" spans="1:10">
      <c r="A7365" s="12"/>
      <c r="I7365" s="17"/>
      <c r="J7365" s="18"/>
    </row>
    <row r="7366" spans="1:10">
      <c r="A7366" s="12"/>
      <c r="I7366" s="17"/>
      <c r="J7366" s="18"/>
    </row>
    <row r="7367" spans="1:10">
      <c r="A7367" s="12"/>
      <c r="I7367" s="17"/>
      <c r="J7367" s="18"/>
    </row>
    <row r="7368" spans="1:10">
      <c r="A7368" s="12"/>
      <c r="I7368" s="17"/>
      <c r="J7368" s="18"/>
    </row>
    <row r="7369" spans="1:10">
      <c r="A7369" s="12"/>
      <c r="I7369" s="17"/>
      <c r="J7369" s="18"/>
    </row>
    <row r="7370" spans="1:10">
      <c r="A7370" s="12"/>
      <c r="I7370" s="17"/>
      <c r="J7370" s="18"/>
    </row>
    <row r="7371" spans="1:10">
      <c r="A7371" s="12"/>
      <c r="I7371" s="17"/>
      <c r="J7371" s="18"/>
    </row>
    <row r="7372" spans="1:10">
      <c r="A7372" s="12"/>
      <c r="I7372" s="17"/>
      <c r="J7372" s="18"/>
    </row>
    <row r="7373" spans="1:10">
      <c r="A7373" s="12"/>
      <c r="I7373" s="17"/>
      <c r="J7373" s="18"/>
    </row>
    <row r="7374" spans="1:10">
      <c r="A7374" s="12"/>
      <c r="I7374" s="17"/>
      <c r="J7374" s="18"/>
    </row>
    <row r="7375" spans="1:10">
      <c r="A7375" s="12"/>
      <c r="I7375" s="17"/>
      <c r="J7375" s="18"/>
    </row>
    <row r="7376" spans="1:10">
      <c r="A7376" s="12"/>
      <c r="I7376" s="17"/>
      <c r="J7376" s="18"/>
    </row>
    <row r="7377" spans="1:10">
      <c r="A7377" s="12"/>
      <c r="I7377" s="17"/>
      <c r="J7377" s="18"/>
    </row>
    <row r="7378" spans="1:10">
      <c r="A7378" s="12"/>
      <c r="I7378" s="17"/>
      <c r="J7378" s="18"/>
    </row>
    <row r="7379" spans="1:10">
      <c r="A7379" s="12"/>
      <c r="I7379" s="17"/>
      <c r="J7379" s="18"/>
    </row>
    <row r="7380" spans="1:10">
      <c r="A7380" s="12"/>
      <c r="I7380" s="17"/>
      <c r="J7380" s="18"/>
    </row>
    <row r="7381" spans="1:10">
      <c r="A7381" s="12"/>
      <c r="I7381" s="17"/>
      <c r="J7381" s="18"/>
    </row>
    <row r="7382" spans="1:10">
      <c r="A7382" s="12"/>
      <c r="I7382" s="17"/>
      <c r="J7382" s="18"/>
    </row>
    <row r="7383" spans="1:10">
      <c r="A7383" s="12"/>
      <c r="I7383" s="17"/>
      <c r="J7383" s="18"/>
    </row>
    <row r="7384" spans="1:10">
      <c r="A7384" s="12"/>
      <c r="I7384" s="17"/>
      <c r="J7384" s="18"/>
    </row>
    <row r="7385" spans="1:10">
      <c r="A7385" s="12"/>
      <c r="I7385" s="17"/>
      <c r="J7385" s="18"/>
    </row>
    <row r="7386" spans="1:10">
      <c r="A7386" s="12"/>
      <c r="I7386" s="17"/>
      <c r="J7386" s="18"/>
    </row>
    <row r="7387" spans="1:10">
      <c r="A7387" s="12"/>
      <c r="I7387" s="17"/>
      <c r="J7387" s="18"/>
    </row>
    <row r="7388" spans="1:10">
      <c r="A7388" s="12"/>
      <c r="I7388" s="17"/>
      <c r="J7388" s="18"/>
    </row>
    <row r="7389" spans="1:10">
      <c r="A7389" s="12"/>
      <c r="I7389" s="17"/>
      <c r="J7389" s="18"/>
    </row>
    <row r="7390" spans="1:10">
      <c r="A7390" s="12"/>
      <c r="I7390" s="17"/>
      <c r="J7390" s="18"/>
    </row>
    <row r="7391" spans="1:10">
      <c r="A7391" s="12"/>
      <c r="I7391" s="17"/>
      <c r="J7391" s="18"/>
    </row>
    <row r="7392" spans="1:10">
      <c r="A7392" s="12"/>
      <c r="I7392" s="17"/>
      <c r="J7392" s="18"/>
    </row>
    <row r="7393" spans="1:10">
      <c r="A7393" s="12"/>
      <c r="I7393" s="17"/>
      <c r="J7393" s="18"/>
    </row>
    <row r="7394" spans="1:10">
      <c r="A7394" s="12"/>
      <c r="I7394" s="17"/>
      <c r="J7394" s="18"/>
    </row>
    <row r="7395" spans="1:10">
      <c r="A7395" s="12"/>
      <c r="I7395" s="17"/>
      <c r="J7395" s="18"/>
    </row>
    <row r="7396" spans="1:10">
      <c r="A7396" s="12"/>
      <c r="I7396" s="17"/>
      <c r="J7396" s="18"/>
    </row>
    <row r="7397" spans="1:10">
      <c r="A7397" s="12"/>
      <c r="I7397" s="17"/>
      <c r="J7397" s="18"/>
    </row>
    <row r="7398" spans="1:10">
      <c r="A7398" s="12"/>
      <c r="I7398" s="17"/>
      <c r="J7398" s="18"/>
    </row>
    <row r="7399" spans="1:10">
      <c r="A7399" s="12"/>
      <c r="I7399" s="17"/>
      <c r="J7399" s="18"/>
    </row>
    <row r="7400" spans="1:10">
      <c r="A7400" s="12"/>
      <c r="I7400" s="17"/>
      <c r="J7400" s="18"/>
    </row>
    <row r="7401" spans="1:10">
      <c r="A7401" s="12"/>
      <c r="I7401" s="17"/>
      <c r="J7401" s="18"/>
    </row>
    <row r="7402" spans="1:10">
      <c r="A7402" s="12"/>
      <c r="I7402" s="17"/>
      <c r="J7402" s="18"/>
    </row>
    <row r="7403" spans="1:10">
      <c r="A7403" s="12"/>
      <c r="I7403" s="17"/>
      <c r="J7403" s="18"/>
    </row>
    <row r="7404" spans="1:10">
      <c r="A7404" s="12"/>
      <c r="I7404" s="17"/>
      <c r="J7404" s="18"/>
    </row>
    <row r="7405" spans="1:10">
      <c r="A7405" s="12"/>
      <c r="I7405" s="17"/>
      <c r="J7405" s="18"/>
    </row>
    <row r="7406" spans="1:10">
      <c r="A7406" s="12"/>
      <c r="I7406" s="17"/>
      <c r="J7406" s="18"/>
    </row>
    <row r="7407" spans="1:10">
      <c r="A7407" s="12"/>
      <c r="I7407" s="17"/>
      <c r="J7407" s="18"/>
    </row>
    <row r="7408" spans="1:10">
      <c r="A7408" s="12"/>
      <c r="I7408" s="17"/>
      <c r="J7408" s="18"/>
    </row>
    <row r="7409" spans="1:10">
      <c r="A7409" s="12"/>
      <c r="I7409" s="17"/>
      <c r="J7409" s="18"/>
    </row>
    <row r="7410" spans="1:10">
      <c r="A7410" s="12"/>
      <c r="I7410" s="17"/>
      <c r="J7410" s="18"/>
    </row>
    <row r="7411" spans="1:10">
      <c r="A7411" s="12"/>
      <c r="I7411" s="17"/>
      <c r="J7411" s="18"/>
    </row>
    <row r="7412" spans="1:10">
      <c r="A7412" s="12"/>
      <c r="I7412" s="17"/>
      <c r="J7412" s="18"/>
    </row>
    <row r="7413" spans="1:10">
      <c r="A7413" s="12"/>
      <c r="I7413" s="17"/>
      <c r="J7413" s="18"/>
    </row>
    <row r="7414" spans="1:10">
      <c r="A7414" s="12"/>
      <c r="I7414" s="17"/>
      <c r="J7414" s="18"/>
    </row>
    <row r="7415" spans="1:10">
      <c r="A7415" s="12"/>
      <c r="I7415" s="17"/>
      <c r="J7415" s="18"/>
    </row>
    <row r="7416" spans="1:10">
      <c r="A7416" s="12"/>
      <c r="I7416" s="17"/>
      <c r="J7416" s="18"/>
    </row>
    <row r="7417" spans="1:10">
      <c r="A7417" s="12"/>
      <c r="I7417" s="17"/>
      <c r="J7417" s="18"/>
    </row>
    <row r="7418" spans="1:10">
      <c r="A7418" s="12"/>
      <c r="I7418" s="17"/>
      <c r="J7418" s="18"/>
    </row>
    <row r="7419" spans="1:10">
      <c r="A7419" s="12"/>
      <c r="I7419" s="17"/>
      <c r="J7419" s="18"/>
    </row>
    <row r="7420" spans="1:10">
      <c r="A7420" s="12"/>
      <c r="I7420" s="17"/>
      <c r="J7420" s="18"/>
    </row>
    <row r="7421" spans="1:10">
      <c r="A7421" s="12"/>
      <c r="I7421" s="17"/>
      <c r="J7421" s="18"/>
    </row>
    <row r="7422" spans="1:10">
      <c r="A7422" s="12"/>
      <c r="I7422" s="17"/>
      <c r="J7422" s="18"/>
    </row>
    <row r="7423" spans="1:10">
      <c r="A7423" s="12"/>
      <c r="I7423" s="17"/>
      <c r="J7423" s="18"/>
    </row>
    <row r="7424" spans="1:10">
      <c r="A7424" s="12"/>
      <c r="I7424" s="17"/>
      <c r="J7424" s="18"/>
    </row>
    <row r="7425" spans="1:10">
      <c r="A7425" s="12"/>
      <c r="I7425" s="17"/>
      <c r="J7425" s="18"/>
    </row>
    <row r="7426" spans="1:10">
      <c r="A7426" s="12"/>
      <c r="I7426" s="17"/>
      <c r="J7426" s="18"/>
    </row>
    <row r="7427" spans="1:10">
      <c r="A7427" s="12"/>
      <c r="I7427" s="17"/>
      <c r="J7427" s="18"/>
    </row>
    <row r="7428" spans="1:10">
      <c r="A7428" s="12"/>
      <c r="I7428" s="17"/>
      <c r="J7428" s="18"/>
    </row>
    <row r="7429" spans="1:10">
      <c r="A7429" s="12"/>
      <c r="I7429" s="17"/>
      <c r="J7429" s="18"/>
    </row>
    <row r="7430" spans="1:10">
      <c r="A7430" s="12"/>
      <c r="I7430" s="17"/>
      <c r="J7430" s="18"/>
    </row>
    <row r="7431" spans="1:10">
      <c r="A7431" s="12"/>
      <c r="I7431" s="17"/>
      <c r="J7431" s="18"/>
    </row>
    <row r="7432" spans="1:10">
      <c r="A7432" s="12"/>
      <c r="I7432" s="17"/>
      <c r="J7432" s="18"/>
    </row>
    <row r="7433" spans="1:10">
      <c r="A7433" s="12"/>
      <c r="I7433" s="17"/>
      <c r="J7433" s="18"/>
    </row>
    <row r="7434" spans="1:10">
      <c r="A7434" s="12"/>
      <c r="I7434" s="17"/>
      <c r="J7434" s="18"/>
    </row>
    <row r="7435" spans="1:10">
      <c r="A7435" s="12"/>
      <c r="I7435" s="17"/>
      <c r="J7435" s="18"/>
    </row>
    <row r="7436" spans="1:10">
      <c r="A7436" s="12"/>
      <c r="I7436" s="17"/>
      <c r="J7436" s="18"/>
    </row>
    <row r="7437" spans="1:10">
      <c r="A7437" s="12"/>
      <c r="I7437" s="17"/>
      <c r="J7437" s="18"/>
    </row>
    <row r="7438" spans="1:10">
      <c r="A7438" s="12"/>
      <c r="I7438" s="17"/>
      <c r="J7438" s="18"/>
    </row>
    <row r="7439" spans="1:10">
      <c r="A7439" s="12"/>
      <c r="I7439" s="17"/>
      <c r="J7439" s="18"/>
    </row>
    <row r="7440" spans="1:10">
      <c r="A7440" s="12"/>
      <c r="I7440" s="17"/>
      <c r="J7440" s="18"/>
    </row>
    <row r="7441" spans="1:10">
      <c r="A7441" s="12"/>
      <c r="I7441" s="17"/>
      <c r="J7441" s="18"/>
    </row>
    <row r="7442" spans="1:10">
      <c r="A7442" s="12"/>
      <c r="I7442" s="17"/>
      <c r="J7442" s="18"/>
    </row>
    <row r="7443" spans="1:10">
      <c r="A7443" s="12"/>
      <c r="I7443" s="17"/>
      <c r="J7443" s="18"/>
    </row>
    <row r="7444" spans="1:10">
      <c r="A7444" s="12"/>
      <c r="I7444" s="17"/>
      <c r="J7444" s="18"/>
    </row>
    <row r="7445" spans="1:10">
      <c r="A7445" s="12"/>
      <c r="I7445" s="17"/>
      <c r="J7445" s="18"/>
    </row>
    <row r="7446" spans="1:10">
      <c r="A7446" s="12"/>
      <c r="I7446" s="17"/>
      <c r="J7446" s="18"/>
    </row>
    <row r="7447" spans="1:10">
      <c r="A7447" s="12"/>
      <c r="I7447" s="17"/>
      <c r="J7447" s="18"/>
    </row>
    <row r="7448" spans="1:10">
      <c r="A7448" s="12"/>
      <c r="I7448" s="17"/>
      <c r="J7448" s="18"/>
    </row>
    <row r="7449" spans="1:10">
      <c r="A7449" s="12"/>
      <c r="I7449" s="17"/>
      <c r="J7449" s="18"/>
    </row>
    <row r="7450" spans="1:10">
      <c r="A7450" s="12"/>
      <c r="I7450" s="17"/>
      <c r="J7450" s="18"/>
    </row>
    <row r="7451" spans="1:10">
      <c r="A7451" s="12"/>
      <c r="I7451" s="17"/>
      <c r="J7451" s="18"/>
    </row>
    <row r="7452" spans="1:10">
      <c r="A7452" s="12"/>
      <c r="I7452" s="17"/>
      <c r="J7452" s="18"/>
    </row>
    <row r="7453" spans="1:10">
      <c r="A7453" s="12"/>
      <c r="I7453" s="17"/>
      <c r="J7453" s="18"/>
    </row>
    <row r="7454" spans="1:10">
      <c r="A7454" s="12"/>
      <c r="I7454" s="17"/>
      <c r="J7454" s="18"/>
    </row>
    <row r="7455" spans="1:10">
      <c r="A7455" s="12"/>
      <c r="I7455" s="17"/>
      <c r="J7455" s="18"/>
    </row>
    <row r="7456" spans="1:10">
      <c r="A7456" s="12"/>
      <c r="I7456" s="17"/>
      <c r="J7456" s="18"/>
    </row>
    <row r="7457" spans="1:10">
      <c r="A7457" s="12"/>
      <c r="I7457" s="17"/>
      <c r="J7457" s="18"/>
    </row>
    <row r="7458" spans="1:10">
      <c r="A7458" s="12"/>
      <c r="I7458" s="17"/>
      <c r="J7458" s="18"/>
    </row>
    <row r="7459" spans="1:10">
      <c r="A7459" s="12"/>
      <c r="I7459" s="17"/>
      <c r="J7459" s="18"/>
    </row>
    <row r="7460" spans="1:10">
      <c r="A7460" s="12"/>
      <c r="I7460" s="17"/>
      <c r="J7460" s="18"/>
    </row>
    <row r="7461" spans="1:10">
      <c r="A7461" s="12"/>
      <c r="I7461" s="17"/>
      <c r="J7461" s="18"/>
    </row>
    <row r="7462" spans="1:10">
      <c r="A7462" s="12"/>
      <c r="I7462" s="17"/>
      <c r="J7462" s="18"/>
    </row>
    <row r="7463" spans="1:10">
      <c r="A7463" s="12"/>
      <c r="I7463" s="17"/>
      <c r="J7463" s="18"/>
    </row>
    <row r="7464" spans="1:10">
      <c r="A7464" s="12"/>
      <c r="I7464" s="17"/>
      <c r="J7464" s="18"/>
    </row>
    <row r="7465" spans="1:10">
      <c r="A7465" s="12"/>
      <c r="I7465" s="17"/>
      <c r="J7465" s="18"/>
    </row>
    <row r="7466" spans="1:10">
      <c r="A7466" s="12"/>
      <c r="I7466" s="17"/>
      <c r="J7466" s="18"/>
    </row>
    <row r="7467" spans="1:10">
      <c r="A7467" s="12"/>
      <c r="I7467" s="17"/>
      <c r="J7467" s="18"/>
    </row>
    <row r="7468" spans="1:10">
      <c r="A7468" s="12"/>
      <c r="I7468" s="17"/>
      <c r="J7468" s="18"/>
    </row>
    <row r="7469" spans="1:10">
      <c r="A7469" s="12"/>
      <c r="I7469" s="17"/>
      <c r="J7469" s="18"/>
    </row>
    <row r="7470" spans="1:10">
      <c r="A7470" s="12"/>
      <c r="I7470" s="17"/>
      <c r="J7470" s="18"/>
    </row>
    <row r="7471" spans="1:10">
      <c r="A7471" s="12"/>
      <c r="I7471" s="17"/>
      <c r="J7471" s="18"/>
    </row>
    <row r="7472" spans="1:10">
      <c r="A7472" s="12"/>
      <c r="I7472" s="17"/>
      <c r="J7472" s="18"/>
    </row>
    <row r="7473" spans="1:10">
      <c r="A7473" s="12"/>
      <c r="I7473" s="17"/>
      <c r="J7473" s="18"/>
    </row>
    <row r="7474" spans="1:10">
      <c r="A7474" s="12"/>
      <c r="I7474" s="17"/>
      <c r="J7474" s="18"/>
    </row>
    <row r="7475" spans="1:10">
      <c r="A7475" s="12"/>
      <c r="I7475" s="17"/>
      <c r="J7475" s="18"/>
    </row>
    <row r="7476" spans="1:10">
      <c r="A7476" s="12"/>
      <c r="I7476" s="17"/>
      <c r="J7476" s="18"/>
    </row>
    <row r="7477" spans="1:10">
      <c r="A7477" s="12"/>
      <c r="I7477" s="17"/>
      <c r="J7477" s="18"/>
    </row>
    <row r="7478" spans="1:10">
      <c r="A7478" s="12"/>
      <c r="I7478" s="17"/>
      <c r="J7478" s="18"/>
    </row>
    <row r="7479" spans="1:10">
      <c r="A7479" s="12"/>
      <c r="I7479" s="17"/>
      <c r="J7479" s="18"/>
    </row>
    <row r="7480" spans="1:10">
      <c r="A7480" s="12"/>
      <c r="I7480" s="17"/>
      <c r="J7480" s="18"/>
    </row>
    <row r="7481" spans="1:10">
      <c r="A7481" s="12"/>
      <c r="I7481" s="17"/>
      <c r="J7481" s="18"/>
    </row>
    <row r="7482" spans="1:10">
      <c r="A7482" s="12"/>
      <c r="I7482" s="17"/>
      <c r="J7482" s="18"/>
    </row>
    <row r="7483" spans="1:10">
      <c r="A7483" s="12"/>
      <c r="I7483" s="17"/>
      <c r="J7483" s="18"/>
    </row>
    <row r="7484" spans="1:10">
      <c r="A7484" s="12"/>
      <c r="I7484" s="17"/>
      <c r="J7484" s="18"/>
    </row>
    <row r="7485" spans="1:10">
      <c r="A7485" s="12"/>
      <c r="I7485" s="17"/>
      <c r="J7485" s="18"/>
    </row>
    <row r="7486" spans="1:10">
      <c r="A7486" s="12"/>
      <c r="I7486" s="17"/>
      <c r="J7486" s="18"/>
    </row>
    <row r="7487" spans="1:10">
      <c r="A7487" s="12"/>
      <c r="I7487" s="17"/>
      <c r="J7487" s="18"/>
    </row>
    <row r="7488" spans="1:10">
      <c r="A7488" s="12"/>
      <c r="I7488" s="17"/>
      <c r="J7488" s="18"/>
    </row>
    <row r="7489" spans="1:10">
      <c r="A7489" s="12"/>
      <c r="I7489" s="17"/>
      <c r="J7489" s="18"/>
    </row>
    <row r="7490" spans="1:10">
      <c r="A7490" s="12"/>
      <c r="I7490" s="17"/>
      <c r="J7490" s="18"/>
    </row>
    <row r="7491" spans="1:10">
      <c r="A7491" s="12"/>
      <c r="I7491" s="17"/>
      <c r="J7491" s="18"/>
    </row>
    <row r="7492" spans="1:10">
      <c r="A7492" s="12"/>
      <c r="I7492" s="17"/>
      <c r="J7492" s="18"/>
    </row>
    <row r="7493" spans="1:10">
      <c r="A7493" s="12"/>
      <c r="I7493" s="17"/>
      <c r="J7493" s="18"/>
    </row>
    <row r="7494" spans="1:10">
      <c r="A7494" s="12"/>
      <c r="I7494" s="17"/>
      <c r="J7494" s="18"/>
    </row>
    <row r="7495" spans="1:10">
      <c r="A7495" s="12"/>
      <c r="I7495" s="17"/>
      <c r="J7495" s="18"/>
    </row>
    <row r="7496" spans="1:10">
      <c r="A7496" s="12"/>
      <c r="I7496" s="17"/>
      <c r="J7496" s="18"/>
    </row>
    <row r="7497" spans="1:10">
      <c r="A7497" s="12"/>
      <c r="I7497" s="17"/>
      <c r="J7497" s="18"/>
    </row>
    <row r="7498" spans="1:10">
      <c r="A7498" s="12"/>
      <c r="I7498" s="17"/>
      <c r="J7498" s="18"/>
    </row>
    <row r="7499" spans="1:10">
      <c r="A7499" s="12"/>
      <c r="I7499" s="17"/>
      <c r="J7499" s="18"/>
    </row>
    <row r="7500" spans="1:10">
      <c r="A7500" s="12"/>
      <c r="I7500" s="17"/>
      <c r="J7500" s="18"/>
    </row>
    <row r="7501" spans="1:10">
      <c r="A7501" s="12"/>
      <c r="I7501" s="17"/>
      <c r="J7501" s="18"/>
    </row>
    <row r="7502" spans="1:10">
      <c r="A7502" s="12"/>
      <c r="I7502" s="17"/>
      <c r="J7502" s="18"/>
    </row>
    <row r="7503" spans="1:10">
      <c r="A7503" s="12"/>
      <c r="I7503" s="17"/>
      <c r="J7503" s="18"/>
    </row>
    <row r="7504" spans="1:10">
      <c r="A7504" s="12"/>
      <c r="I7504" s="17"/>
      <c r="J7504" s="18"/>
    </row>
    <row r="7505" spans="1:10">
      <c r="A7505" s="12"/>
      <c r="I7505" s="17"/>
      <c r="J7505" s="18"/>
    </row>
    <row r="7506" spans="1:10">
      <c r="A7506" s="12"/>
      <c r="I7506" s="17"/>
      <c r="J7506" s="18"/>
    </row>
    <row r="7507" spans="1:10">
      <c r="A7507" s="12"/>
      <c r="I7507" s="17"/>
      <c r="J7507" s="18"/>
    </row>
    <row r="7508" spans="1:10">
      <c r="A7508" s="12"/>
      <c r="I7508" s="17"/>
      <c r="J7508" s="18"/>
    </row>
    <row r="7509" spans="1:10">
      <c r="A7509" s="12"/>
      <c r="I7509" s="17"/>
      <c r="J7509" s="18"/>
    </row>
    <row r="7510" spans="1:10">
      <c r="A7510" s="12"/>
      <c r="I7510" s="17"/>
      <c r="J7510" s="18"/>
    </row>
    <row r="7511" spans="1:10">
      <c r="A7511" s="12"/>
      <c r="I7511" s="17"/>
      <c r="J7511" s="18"/>
    </row>
    <row r="7512" spans="1:10">
      <c r="A7512" s="12"/>
      <c r="I7512" s="17"/>
      <c r="J7512" s="18"/>
    </row>
    <row r="7513" spans="1:10">
      <c r="A7513" s="12"/>
      <c r="I7513" s="17"/>
      <c r="J7513" s="18"/>
    </row>
    <row r="7514" spans="1:10">
      <c r="A7514" s="12"/>
      <c r="I7514" s="17"/>
      <c r="J7514" s="18"/>
    </row>
    <row r="7515" spans="1:10">
      <c r="A7515" s="12"/>
      <c r="I7515" s="17"/>
      <c r="J7515" s="18"/>
    </row>
    <row r="7516" spans="1:10">
      <c r="A7516" s="12"/>
      <c r="I7516" s="17"/>
      <c r="J7516" s="18"/>
    </row>
    <row r="7517" spans="1:10">
      <c r="A7517" s="12"/>
      <c r="I7517" s="17"/>
      <c r="J7517" s="18"/>
    </row>
    <row r="7518" spans="1:10">
      <c r="A7518" s="12"/>
      <c r="I7518" s="17"/>
      <c r="J7518" s="18"/>
    </row>
    <row r="7519" spans="1:10">
      <c r="A7519" s="12"/>
      <c r="I7519" s="17"/>
      <c r="J7519" s="18"/>
    </row>
    <row r="7520" spans="1:10">
      <c r="A7520" s="12"/>
      <c r="I7520" s="17"/>
      <c r="J7520" s="18"/>
    </row>
    <row r="7521" spans="1:10">
      <c r="A7521" s="12"/>
      <c r="I7521" s="17"/>
      <c r="J7521" s="18"/>
    </row>
    <row r="7522" spans="1:10">
      <c r="A7522" s="12"/>
      <c r="I7522" s="17"/>
      <c r="J7522" s="18"/>
    </row>
    <row r="7523" spans="1:10">
      <c r="A7523" s="12"/>
      <c r="I7523" s="17"/>
      <c r="J7523" s="18"/>
    </row>
    <row r="7524" spans="1:10">
      <c r="A7524" s="12"/>
      <c r="I7524" s="17"/>
      <c r="J7524" s="18"/>
    </row>
    <row r="7525" spans="1:10">
      <c r="A7525" s="12"/>
      <c r="I7525" s="17"/>
      <c r="J7525" s="18"/>
    </row>
    <row r="7526" spans="1:10">
      <c r="A7526" s="12"/>
      <c r="I7526" s="17"/>
      <c r="J7526" s="18"/>
    </row>
    <row r="7527" spans="1:10">
      <c r="A7527" s="12"/>
      <c r="I7527" s="17"/>
      <c r="J7527" s="18"/>
    </row>
    <row r="7528" spans="1:10">
      <c r="A7528" s="12"/>
      <c r="I7528" s="17"/>
      <c r="J7528" s="18"/>
    </row>
    <row r="7529" spans="1:10">
      <c r="A7529" s="12"/>
      <c r="I7529" s="17"/>
      <c r="J7529" s="18"/>
    </row>
    <row r="7530" spans="1:10">
      <c r="A7530" s="12"/>
      <c r="I7530" s="17"/>
      <c r="J7530" s="18"/>
    </row>
    <row r="7531" spans="1:10">
      <c r="A7531" s="12"/>
      <c r="I7531" s="17"/>
      <c r="J7531" s="18"/>
    </row>
    <row r="7532" spans="1:10">
      <c r="A7532" s="12"/>
      <c r="I7532" s="17"/>
      <c r="J7532" s="18"/>
    </row>
    <row r="7533" spans="1:10">
      <c r="A7533" s="12"/>
      <c r="I7533" s="17"/>
      <c r="J7533" s="18"/>
    </row>
    <row r="7534" spans="1:10">
      <c r="A7534" s="12"/>
      <c r="I7534" s="17"/>
      <c r="J7534" s="18"/>
    </row>
    <row r="7535" spans="1:10">
      <c r="A7535" s="12"/>
      <c r="I7535" s="17"/>
      <c r="J7535" s="18"/>
    </row>
    <row r="7536" spans="1:10">
      <c r="A7536" s="12"/>
      <c r="I7536" s="17"/>
      <c r="J7536" s="18"/>
    </row>
    <row r="7537" spans="1:10">
      <c r="A7537" s="12"/>
      <c r="I7537" s="17"/>
      <c r="J7537" s="18"/>
    </row>
    <row r="7538" spans="1:10">
      <c r="A7538" s="12"/>
      <c r="I7538" s="17"/>
      <c r="J7538" s="18"/>
    </row>
    <row r="7539" spans="1:10">
      <c r="A7539" s="12"/>
      <c r="I7539" s="17"/>
      <c r="J7539" s="18"/>
    </row>
    <row r="7540" spans="1:10">
      <c r="A7540" s="12"/>
      <c r="I7540" s="17"/>
      <c r="J7540" s="18"/>
    </row>
    <row r="7541" spans="1:10">
      <c r="A7541" s="12"/>
      <c r="I7541" s="17"/>
      <c r="J7541" s="18"/>
    </row>
    <row r="7542" spans="1:10">
      <c r="A7542" s="12"/>
      <c r="I7542" s="17"/>
      <c r="J7542" s="18"/>
    </row>
    <row r="7543" spans="1:10">
      <c r="A7543" s="12"/>
      <c r="I7543" s="17"/>
      <c r="J7543" s="18"/>
    </row>
    <row r="7544" spans="1:10">
      <c r="A7544" s="12"/>
      <c r="I7544" s="17"/>
      <c r="J7544" s="18"/>
    </row>
    <row r="7545" spans="1:10">
      <c r="A7545" s="12"/>
      <c r="I7545" s="17"/>
      <c r="J7545" s="18"/>
    </row>
    <row r="7546" spans="1:10">
      <c r="A7546" s="12"/>
      <c r="I7546" s="17"/>
      <c r="J7546" s="18"/>
    </row>
    <row r="7547" spans="1:10">
      <c r="A7547" s="12"/>
      <c r="I7547" s="17"/>
      <c r="J7547" s="18"/>
    </row>
    <row r="7548" spans="1:10">
      <c r="A7548" s="12"/>
      <c r="I7548" s="17"/>
      <c r="J7548" s="18"/>
    </row>
    <row r="7549" spans="1:10">
      <c r="A7549" s="12"/>
      <c r="I7549" s="17"/>
      <c r="J7549" s="18"/>
    </row>
    <row r="7550" spans="1:10">
      <c r="A7550" s="12"/>
      <c r="I7550" s="17"/>
      <c r="J7550" s="18"/>
    </row>
    <row r="7551" spans="1:10">
      <c r="A7551" s="12"/>
      <c r="I7551" s="17"/>
      <c r="J7551" s="18"/>
    </row>
    <row r="7552" spans="1:10">
      <c r="A7552" s="12"/>
      <c r="I7552" s="17"/>
      <c r="J7552" s="18"/>
    </row>
    <row r="7553" spans="1:10">
      <c r="A7553" s="12"/>
      <c r="I7553" s="17"/>
      <c r="J7553" s="18"/>
    </row>
    <row r="7554" spans="1:10">
      <c r="A7554" s="12"/>
      <c r="I7554" s="17"/>
      <c r="J7554" s="18"/>
    </row>
    <row r="7555" spans="1:10">
      <c r="A7555" s="12"/>
      <c r="I7555" s="17"/>
      <c r="J7555" s="18"/>
    </row>
    <row r="7556" spans="1:10">
      <c r="A7556" s="12"/>
      <c r="I7556" s="17"/>
      <c r="J7556" s="18"/>
    </row>
    <row r="7557" spans="1:10">
      <c r="A7557" s="12"/>
      <c r="I7557" s="17"/>
      <c r="J7557" s="18"/>
    </row>
    <row r="7558" spans="1:10">
      <c r="A7558" s="12"/>
      <c r="I7558" s="17"/>
      <c r="J7558" s="18"/>
    </row>
    <row r="7559" spans="1:10">
      <c r="A7559" s="12"/>
      <c r="I7559" s="17"/>
      <c r="J7559" s="18"/>
    </row>
    <row r="7560" spans="1:10">
      <c r="A7560" s="12"/>
      <c r="I7560" s="17"/>
      <c r="J7560" s="18"/>
    </row>
    <row r="7561" spans="1:10">
      <c r="A7561" s="12"/>
      <c r="I7561" s="17"/>
      <c r="J7561" s="18"/>
    </row>
    <row r="7562" spans="1:10">
      <c r="A7562" s="12"/>
      <c r="I7562" s="17"/>
      <c r="J7562" s="18"/>
    </row>
    <row r="7563" spans="1:10">
      <c r="A7563" s="12"/>
      <c r="I7563" s="17"/>
      <c r="J7563" s="18"/>
    </row>
    <row r="7564" spans="1:10">
      <c r="A7564" s="12"/>
      <c r="I7564" s="17"/>
      <c r="J7564" s="18"/>
    </row>
    <row r="7565" spans="1:10">
      <c r="A7565" s="12"/>
      <c r="I7565" s="17"/>
      <c r="J7565" s="18"/>
    </row>
    <row r="7566" spans="1:10">
      <c r="A7566" s="12"/>
      <c r="I7566" s="17"/>
      <c r="J7566" s="18"/>
    </row>
    <row r="7567" spans="1:10">
      <c r="A7567" s="12"/>
      <c r="I7567" s="17"/>
      <c r="J7567" s="18"/>
    </row>
    <row r="7568" spans="1:10">
      <c r="A7568" s="12"/>
      <c r="I7568" s="17"/>
      <c r="J7568" s="18"/>
    </row>
    <row r="7569" spans="1:10">
      <c r="A7569" s="12"/>
      <c r="I7569" s="17"/>
      <c r="J7569" s="18"/>
    </row>
    <row r="7570" spans="1:10">
      <c r="A7570" s="12"/>
      <c r="I7570" s="17"/>
      <c r="J7570" s="18"/>
    </row>
    <row r="7571" spans="1:10">
      <c r="A7571" s="12"/>
      <c r="I7571" s="17"/>
      <c r="J7571" s="18"/>
    </row>
    <row r="7572" spans="1:10">
      <c r="A7572" s="12"/>
      <c r="I7572" s="17"/>
      <c r="J7572" s="18"/>
    </row>
    <row r="7573" spans="1:10">
      <c r="A7573" s="12"/>
      <c r="I7573" s="17"/>
      <c r="J7573" s="18"/>
    </row>
    <row r="7574" spans="1:10">
      <c r="A7574" s="12"/>
      <c r="I7574" s="17"/>
      <c r="J7574" s="18"/>
    </row>
    <row r="7575" spans="1:10">
      <c r="A7575" s="12"/>
      <c r="I7575" s="17"/>
      <c r="J7575" s="18"/>
    </row>
    <row r="7576" spans="1:10">
      <c r="A7576" s="12"/>
      <c r="I7576" s="17"/>
      <c r="J7576" s="18"/>
    </row>
    <row r="7577" spans="1:10">
      <c r="A7577" s="12"/>
      <c r="I7577" s="17"/>
      <c r="J7577" s="18"/>
    </row>
    <row r="7578" spans="1:10">
      <c r="A7578" s="12"/>
      <c r="I7578" s="17"/>
      <c r="J7578" s="18"/>
    </row>
    <row r="7579" spans="1:10">
      <c r="A7579" s="12"/>
      <c r="I7579" s="17"/>
      <c r="J7579" s="18"/>
    </row>
    <row r="7580" spans="1:10">
      <c r="A7580" s="12"/>
      <c r="I7580" s="17"/>
      <c r="J7580" s="18"/>
    </row>
    <row r="7581" spans="1:10">
      <c r="A7581" s="12"/>
      <c r="I7581" s="17"/>
      <c r="J7581" s="18"/>
    </row>
    <row r="7582" spans="1:10">
      <c r="A7582" s="12"/>
      <c r="I7582" s="17"/>
      <c r="J7582" s="18"/>
    </row>
    <row r="7583" spans="1:10">
      <c r="A7583" s="12"/>
      <c r="I7583" s="17"/>
      <c r="J7583" s="18"/>
    </row>
    <row r="7584" spans="1:10">
      <c r="A7584" s="12"/>
      <c r="I7584" s="17"/>
      <c r="J7584" s="18"/>
    </row>
    <row r="7585" spans="1:10">
      <c r="A7585" s="12"/>
      <c r="I7585" s="17"/>
      <c r="J7585" s="18"/>
    </row>
    <row r="7586" spans="1:10">
      <c r="A7586" s="12"/>
      <c r="I7586" s="17"/>
      <c r="J7586" s="18"/>
    </row>
    <row r="7587" spans="1:10">
      <c r="A7587" s="12"/>
      <c r="I7587" s="17"/>
      <c r="J7587" s="18"/>
    </row>
    <row r="7588" spans="1:10">
      <c r="A7588" s="12"/>
      <c r="I7588" s="17"/>
      <c r="J7588" s="18"/>
    </row>
    <row r="7589" spans="1:10">
      <c r="A7589" s="12"/>
      <c r="I7589" s="17"/>
      <c r="J7589" s="18"/>
    </row>
    <row r="7590" spans="1:10">
      <c r="A7590" s="12"/>
      <c r="I7590" s="17"/>
      <c r="J7590" s="18"/>
    </row>
    <row r="7591" spans="1:10">
      <c r="A7591" s="12"/>
      <c r="I7591" s="17"/>
      <c r="J7591" s="18"/>
    </row>
    <row r="7592" spans="1:10">
      <c r="A7592" s="12"/>
      <c r="I7592" s="17"/>
      <c r="J7592" s="18"/>
    </row>
    <row r="7593" spans="1:10">
      <c r="A7593" s="12"/>
      <c r="I7593" s="17"/>
      <c r="J7593" s="18"/>
    </row>
    <row r="7594" spans="1:10">
      <c r="A7594" s="12"/>
      <c r="I7594" s="17"/>
      <c r="J7594" s="18"/>
    </row>
    <row r="7595" spans="1:10">
      <c r="A7595" s="12"/>
      <c r="I7595" s="17"/>
      <c r="J7595" s="18"/>
    </row>
    <row r="7596" spans="1:10">
      <c r="A7596" s="12"/>
      <c r="I7596" s="17"/>
      <c r="J7596" s="18"/>
    </row>
    <row r="7597" spans="1:10">
      <c r="A7597" s="12"/>
      <c r="I7597" s="17"/>
      <c r="J7597" s="18"/>
    </row>
    <row r="7598" spans="1:10">
      <c r="A7598" s="12"/>
      <c r="I7598" s="17"/>
      <c r="J7598" s="18"/>
    </row>
    <row r="7599" spans="1:10">
      <c r="A7599" s="12"/>
      <c r="I7599" s="17"/>
      <c r="J7599" s="18"/>
    </row>
    <row r="7600" spans="1:10">
      <c r="A7600" s="12"/>
      <c r="I7600" s="17"/>
      <c r="J7600" s="18"/>
    </row>
    <row r="7601" spans="1:10">
      <c r="A7601" s="12"/>
      <c r="I7601" s="17"/>
      <c r="J7601" s="18"/>
    </row>
    <row r="7602" spans="1:10">
      <c r="A7602" s="12"/>
      <c r="I7602" s="17"/>
      <c r="J7602" s="18"/>
    </row>
    <row r="7603" spans="1:10">
      <c r="A7603" s="12"/>
      <c r="I7603" s="17"/>
      <c r="J7603" s="18"/>
    </row>
    <row r="7604" spans="1:10">
      <c r="A7604" s="12"/>
      <c r="I7604" s="17"/>
      <c r="J7604" s="18"/>
    </row>
    <row r="7605" spans="1:10">
      <c r="A7605" s="12"/>
      <c r="I7605" s="17"/>
      <c r="J7605" s="18"/>
    </row>
    <row r="7606" spans="1:10">
      <c r="A7606" s="12"/>
      <c r="I7606" s="17"/>
      <c r="J7606" s="18"/>
    </row>
    <row r="7607" spans="1:10">
      <c r="A7607" s="12"/>
      <c r="I7607" s="17"/>
      <c r="J7607" s="18"/>
    </row>
    <row r="7608" spans="1:10">
      <c r="A7608" s="12"/>
      <c r="I7608" s="17"/>
      <c r="J7608" s="18"/>
    </row>
    <row r="7609" spans="1:10">
      <c r="A7609" s="12"/>
      <c r="I7609" s="17"/>
      <c r="J7609" s="18"/>
    </row>
    <row r="7610" spans="1:10">
      <c r="A7610" s="12"/>
      <c r="I7610" s="17"/>
      <c r="J7610" s="18"/>
    </row>
    <row r="7611" spans="1:10">
      <c r="A7611" s="12"/>
      <c r="I7611" s="17"/>
      <c r="J7611" s="18"/>
    </row>
    <row r="7612" spans="1:10">
      <c r="A7612" s="12"/>
      <c r="I7612" s="17"/>
      <c r="J7612" s="18"/>
    </row>
    <row r="7613" spans="1:10">
      <c r="A7613" s="12"/>
      <c r="I7613" s="17"/>
      <c r="J7613" s="18"/>
    </row>
    <row r="7614" spans="1:10">
      <c r="A7614" s="12"/>
      <c r="I7614" s="17"/>
      <c r="J7614" s="18"/>
    </row>
    <row r="7615" spans="1:10">
      <c r="A7615" s="12"/>
      <c r="I7615" s="17"/>
      <c r="J7615" s="18"/>
    </row>
    <row r="7616" spans="1:10">
      <c r="A7616" s="12"/>
      <c r="I7616" s="17"/>
      <c r="J7616" s="18"/>
    </row>
    <row r="7617" spans="1:10">
      <c r="A7617" s="12"/>
      <c r="I7617" s="17"/>
      <c r="J7617" s="18"/>
    </row>
    <row r="7618" spans="1:10">
      <c r="A7618" s="12"/>
      <c r="I7618" s="17"/>
      <c r="J7618" s="18"/>
    </row>
    <row r="7619" spans="1:10">
      <c r="A7619" s="12"/>
      <c r="I7619" s="17"/>
      <c r="J7619" s="18"/>
    </row>
    <row r="7620" spans="1:10">
      <c r="A7620" s="12"/>
      <c r="I7620" s="17"/>
      <c r="J7620" s="18"/>
    </row>
    <row r="7621" spans="1:10">
      <c r="A7621" s="12"/>
      <c r="I7621" s="17"/>
      <c r="J7621" s="18"/>
    </row>
    <row r="7622" spans="1:10">
      <c r="A7622" s="12"/>
      <c r="I7622" s="17"/>
      <c r="J7622" s="18"/>
    </row>
    <row r="7623" spans="1:10">
      <c r="A7623" s="12"/>
      <c r="I7623" s="17"/>
      <c r="J7623" s="18"/>
    </row>
    <row r="7624" spans="1:10">
      <c r="A7624" s="12"/>
      <c r="I7624" s="17"/>
      <c r="J7624" s="18"/>
    </row>
    <row r="7625" spans="1:10">
      <c r="A7625" s="12"/>
      <c r="I7625" s="17"/>
      <c r="J7625" s="18"/>
    </row>
    <row r="7626" spans="1:10">
      <c r="A7626" s="12"/>
      <c r="I7626" s="17"/>
      <c r="J7626" s="18"/>
    </row>
    <row r="7627" spans="1:10">
      <c r="A7627" s="12"/>
      <c r="I7627" s="17"/>
      <c r="J7627" s="18"/>
    </row>
    <row r="7628" spans="1:10">
      <c r="A7628" s="12"/>
      <c r="I7628" s="17"/>
      <c r="J7628" s="18"/>
    </row>
    <row r="7629" spans="1:10">
      <c r="A7629" s="12"/>
      <c r="I7629" s="17"/>
      <c r="J7629" s="18"/>
    </row>
    <row r="7630" spans="1:10">
      <c r="A7630" s="12"/>
      <c r="I7630" s="17"/>
      <c r="J7630" s="18"/>
    </row>
    <row r="7631" spans="1:10">
      <c r="A7631" s="12"/>
      <c r="I7631" s="17"/>
      <c r="J7631" s="18"/>
    </row>
    <row r="7632" spans="1:10">
      <c r="A7632" s="12"/>
      <c r="I7632" s="17"/>
      <c r="J7632" s="18"/>
    </row>
    <row r="7633" spans="1:10">
      <c r="A7633" s="12"/>
      <c r="I7633" s="17"/>
      <c r="J7633" s="18"/>
    </row>
    <row r="7634" spans="1:10">
      <c r="A7634" s="12"/>
      <c r="I7634" s="17"/>
      <c r="J7634" s="18"/>
    </row>
    <row r="7635" spans="1:10">
      <c r="A7635" s="12"/>
      <c r="I7635" s="17"/>
      <c r="J7635" s="18"/>
    </row>
    <row r="7636" spans="1:10">
      <c r="A7636" s="12"/>
      <c r="I7636" s="17"/>
      <c r="J7636" s="18"/>
    </row>
    <row r="7637" spans="1:10">
      <c r="A7637" s="12"/>
      <c r="I7637" s="17"/>
      <c r="J7637" s="18"/>
    </row>
    <row r="7638" spans="1:10">
      <c r="A7638" s="12"/>
      <c r="I7638" s="17"/>
      <c r="J7638" s="18"/>
    </row>
    <row r="7639" spans="1:10">
      <c r="A7639" s="12"/>
      <c r="I7639" s="17"/>
      <c r="J7639" s="18"/>
    </row>
    <row r="7640" spans="1:10">
      <c r="A7640" s="12"/>
      <c r="I7640" s="17"/>
      <c r="J7640" s="18"/>
    </row>
    <row r="7641" spans="1:10">
      <c r="A7641" s="12"/>
      <c r="I7641" s="17"/>
      <c r="J7641" s="18"/>
    </row>
    <row r="7642" spans="1:10">
      <c r="A7642" s="12"/>
      <c r="I7642" s="17"/>
      <c r="J7642" s="18"/>
    </row>
    <row r="7643" spans="1:10">
      <c r="A7643" s="12"/>
      <c r="I7643" s="17"/>
      <c r="J7643" s="18"/>
    </row>
    <row r="7644" spans="1:10">
      <c r="A7644" s="12"/>
      <c r="I7644" s="17"/>
      <c r="J7644" s="18"/>
    </row>
    <row r="7645" spans="1:10">
      <c r="A7645" s="12"/>
      <c r="I7645" s="17"/>
      <c r="J7645" s="18"/>
    </row>
    <row r="7646" spans="1:10">
      <c r="A7646" s="12"/>
      <c r="I7646" s="17"/>
      <c r="J7646" s="18"/>
    </row>
    <row r="7647" spans="1:10">
      <c r="A7647" s="12"/>
      <c r="I7647" s="17"/>
      <c r="J7647" s="18"/>
    </row>
    <row r="7648" spans="1:10">
      <c r="A7648" s="12"/>
      <c r="I7648" s="17"/>
      <c r="J7648" s="18"/>
    </row>
    <row r="7649" spans="1:10">
      <c r="A7649" s="12"/>
      <c r="I7649" s="17"/>
      <c r="J7649" s="18"/>
    </row>
    <row r="7650" spans="1:10">
      <c r="A7650" s="12"/>
      <c r="I7650" s="17"/>
      <c r="J7650" s="18"/>
    </row>
    <row r="7651" spans="1:10">
      <c r="A7651" s="12"/>
      <c r="I7651" s="17"/>
      <c r="J7651" s="18"/>
    </row>
    <row r="7652" spans="1:10">
      <c r="A7652" s="12"/>
      <c r="I7652" s="17"/>
      <c r="J7652" s="18"/>
    </row>
    <row r="7653" spans="1:10">
      <c r="A7653" s="12"/>
      <c r="I7653" s="17"/>
      <c r="J7653" s="18"/>
    </row>
    <row r="7654" spans="1:10">
      <c r="A7654" s="12"/>
      <c r="I7654" s="17"/>
      <c r="J7654" s="18"/>
    </row>
    <row r="7655" spans="1:10">
      <c r="A7655" s="12"/>
      <c r="I7655" s="17"/>
      <c r="J7655" s="18"/>
    </row>
    <row r="7656" spans="1:10">
      <c r="A7656" s="12"/>
      <c r="I7656" s="17"/>
      <c r="J7656" s="18"/>
    </row>
    <row r="7657" spans="1:10">
      <c r="A7657" s="12"/>
      <c r="I7657" s="17"/>
      <c r="J7657" s="18"/>
    </row>
    <row r="7658" spans="1:10">
      <c r="A7658" s="12"/>
      <c r="I7658" s="17"/>
      <c r="J7658" s="18"/>
    </row>
    <row r="7659" spans="1:10">
      <c r="A7659" s="12"/>
      <c r="I7659" s="17"/>
      <c r="J7659" s="18"/>
    </row>
    <row r="7660" spans="1:10">
      <c r="A7660" s="12"/>
      <c r="I7660" s="17"/>
      <c r="J7660" s="18"/>
    </row>
    <row r="7661" spans="1:10">
      <c r="A7661" s="12"/>
      <c r="I7661" s="17"/>
      <c r="J7661" s="18"/>
    </row>
    <row r="7662" spans="1:10">
      <c r="A7662" s="12"/>
      <c r="I7662" s="17"/>
      <c r="J7662" s="18"/>
    </row>
    <row r="7663" spans="1:10">
      <c r="A7663" s="12"/>
      <c r="I7663" s="17"/>
      <c r="J7663" s="18"/>
    </row>
    <row r="7664" spans="1:10">
      <c r="A7664" s="12"/>
      <c r="I7664" s="17"/>
      <c r="J7664" s="18"/>
    </row>
    <row r="7665" spans="1:10">
      <c r="A7665" s="12"/>
      <c r="I7665" s="17"/>
      <c r="J7665" s="18"/>
    </row>
    <row r="7666" spans="1:10">
      <c r="A7666" s="12"/>
      <c r="I7666" s="17"/>
      <c r="J7666" s="18"/>
    </row>
    <row r="7667" spans="1:10">
      <c r="A7667" s="12"/>
      <c r="I7667" s="17"/>
      <c r="J7667" s="18"/>
    </row>
    <row r="7668" spans="1:10">
      <c r="A7668" s="12"/>
      <c r="I7668" s="17"/>
      <c r="J7668" s="18"/>
    </row>
    <row r="7669" spans="1:10">
      <c r="A7669" s="12"/>
      <c r="I7669" s="17"/>
      <c r="J7669" s="18"/>
    </row>
    <row r="7670" spans="1:10">
      <c r="A7670" s="12"/>
      <c r="I7670" s="17"/>
      <c r="J7670" s="18"/>
    </row>
    <row r="7671" spans="1:10">
      <c r="A7671" s="12"/>
      <c r="I7671" s="17"/>
      <c r="J7671" s="18"/>
    </row>
    <row r="7672" spans="1:10">
      <c r="A7672" s="12"/>
      <c r="I7672" s="17"/>
      <c r="J7672" s="18"/>
    </row>
    <row r="7673" spans="1:10">
      <c r="A7673" s="12"/>
      <c r="I7673" s="17"/>
      <c r="J7673" s="18"/>
    </row>
    <row r="7674" spans="1:10">
      <c r="A7674" s="12"/>
      <c r="I7674" s="17"/>
      <c r="J7674" s="18"/>
    </row>
    <row r="7675" spans="1:10">
      <c r="A7675" s="12"/>
      <c r="I7675" s="17"/>
      <c r="J7675" s="18"/>
    </row>
    <row r="7676" spans="1:10">
      <c r="A7676" s="12"/>
      <c r="I7676" s="17"/>
      <c r="J7676" s="18"/>
    </row>
    <row r="7677" spans="1:10">
      <c r="A7677" s="12"/>
      <c r="I7677" s="17"/>
      <c r="J7677" s="18"/>
    </row>
    <row r="7678" spans="1:10">
      <c r="A7678" s="12"/>
      <c r="I7678" s="17"/>
      <c r="J7678" s="18"/>
    </row>
    <row r="7679" spans="1:10">
      <c r="A7679" s="12"/>
      <c r="I7679" s="17"/>
      <c r="J7679" s="18"/>
    </row>
    <row r="7680" spans="1:10">
      <c r="A7680" s="12"/>
      <c r="I7680" s="17"/>
      <c r="J7680" s="18"/>
    </row>
    <row r="7681" spans="1:10">
      <c r="A7681" s="12"/>
      <c r="I7681" s="17"/>
      <c r="J7681" s="18"/>
    </row>
    <row r="7682" spans="1:10">
      <c r="A7682" s="12"/>
      <c r="I7682" s="17"/>
      <c r="J7682" s="18"/>
    </row>
    <row r="7683" spans="1:10">
      <c r="A7683" s="12"/>
      <c r="I7683" s="17"/>
      <c r="J7683" s="18"/>
    </row>
    <row r="7684" spans="1:10">
      <c r="A7684" s="12"/>
      <c r="I7684" s="17"/>
      <c r="J7684" s="18"/>
    </row>
    <row r="7685" spans="1:10">
      <c r="A7685" s="12"/>
      <c r="I7685" s="17"/>
      <c r="J7685" s="18"/>
    </row>
    <row r="7686" spans="1:10">
      <c r="A7686" s="12"/>
      <c r="I7686" s="17"/>
      <c r="J7686" s="18"/>
    </row>
    <row r="7687" spans="1:10">
      <c r="A7687" s="12"/>
      <c r="I7687" s="17"/>
      <c r="J7687" s="18"/>
    </row>
    <row r="7688" spans="1:10">
      <c r="A7688" s="12"/>
      <c r="I7688" s="17"/>
      <c r="J7688" s="18"/>
    </row>
    <row r="7689" spans="1:10">
      <c r="A7689" s="12"/>
      <c r="I7689" s="17"/>
      <c r="J7689" s="18"/>
    </row>
    <row r="7690" spans="1:10">
      <c r="A7690" s="12"/>
      <c r="I7690" s="17"/>
      <c r="J7690" s="18"/>
    </row>
    <row r="7691" spans="1:10">
      <c r="A7691" s="12"/>
      <c r="I7691" s="17"/>
      <c r="J7691" s="18"/>
    </row>
    <row r="7692" spans="1:10">
      <c r="A7692" s="12"/>
      <c r="I7692" s="17"/>
      <c r="J7692" s="18"/>
    </row>
    <row r="7693" spans="1:10">
      <c r="A7693" s="12"/>
      <c r="I7693" s="17"/>
      <c r="J7693" s="18"/>
    </row>
    <row r="7694" spans="1:10">
      <c r="A7694" s="12"/>
      <c r="I7694" s="17"/>
      <c r="J7694" s="18"/>
    </row>
    <row r="7695" spans="1:10">
      <c r="A7695" s="12"/>
      <c r="I7695" s="17"/>
      <c r="J7695" s="18"/>
    </row>
    <row r="7696" spans="1:10">
      <c r="A7696" s="12"/>
      <c r="I7696" s="17"/>
      <c r="J7696" s="18"/>
    </row>
    <row r="7697" spans="1:10">
      <c r="A7697" s="12"/>
      <c r="I7697" s="17"/>
      <c r="J7697" s="18"/>
    </row>
    <row r="7698" spans="1:10">
      <c r="A7698" s="12"/>
      <c r="I7698" s="17"/>
      <c r="J7698" s="18"/>
    </row>
    <row r="7699" spans="1:10">
      <c r="A7699" s="12"/>
      <c r="I7699" s="17"/>
      <c r="J7699" s="18"/>
    </row>
    <row r="7700" spans="1:10">
      <c r="A7700" s="12"/>
      <c r="I7700" s="17"/>
      <c r="J7700" s="18"/>
    </row>
    <row r="7701" spans="1:10">
      <c r="A7701" s="12"/>
      <c r="I7701" s="17"/>
      <c r="J7701" s="18"/>
    </row>
    <row r="7702" spans="1:10">
      <c r="A7702" s="12"/>
      <c r="I7702" s="17"/>
      <c r="J7702" s="18"/>
    </row>
    <row r="7703" spans="1:10">
      <c r="A7703" s="12"/>
      <c r="I7703" s="17"/>
      <c r="J7703" s="18"/>
    </row>
    <row r="7704" spans="1:10">
      <c r="A7704" s="12"/>
      <c r="I7704" s="17"/>
      <c r="J7704" s="18"/>
    </row>
    <row r="7705" spans="1:10">
      <c r="A7705" s="12"/>
      <c r="I7705" s="17"/>
      <c r="J7705" s="18"/>
    </row>
    <row r="7706" spans="1:10">
      <c r="A7706" s="12"/>
      <c r="I7706" s="17"/>
      <c r="J7706" s="18"/>
    </row>
    <row r="7707" spans="1:10">
      <c r="A7707" s="12"/>
      <c r="I7707" s="17"/>
      <c r="J7707" s="18"/>
    </row>
    <row r="7708" spans="1:10">
      <c r="A7708" s="12"/>
      <c r="I7708" s="17"/>
      <c r="J7708" s="18"/>
    </row>
    <row r="7709" spans="1:10">
      <c r="A7709" s="12"/>
      <c r="I7709" s="17"/>
      <c r="J7709" s="18"/>
    </row>
    <row r="7710" spans="1:10">
      <c r="A7710" s="12"/>
      <c r="I7710" s="17"/>
      <c r="J7710" s="18"/>
    </row>
    <row r="7711" spans="1:10">
      <c r="A7711" s="12"/>
      <c r="I7711" s="17"/>
      <c r="J7711" s="18"/>
    </row>
    <row r="7712" spans="1:10">
      <c r="A7712" s="12"/>
      <c r="I7712" s="17"/>
      <c r="J7712" s="18"/>
    </row>
    <row r="7713" spans="1:10">
      <c r="A7713" s="12"/>
      <c r="I7713" s="17"/>
      <c r="J7713" s="18"/>
    </row>
    <row r="7714" spans="1:10">
      <c r="A7714" s="12"/>
      <c r="I7714" s="17"/>
      <c r="J7714" s="18"/>
    </row>
    <row r="7715" spans="1:10">
      <c r="A7715" s="12"/>
      <c r="I7715" s="17"/>
      <c r="J7715" s="18"/>
    </row>
    <row r="7716" spans="1:10">
      <c r="A7716" s="12"/>
      <c r="I7716" s="17"/>
      <c r="J7716" s="18"/>
    </row>
    <row r="7717" spans="1:10">
      <c r="A7717" s="12"/>
      <c r="I7717" s="17"/>
      <c r="J7717" s="18"/>
    </row>
    <row r="7718" spans="1:10">
      <c r="A7718" s="12"/>
      <c r="I7718" s="17"/>
      <c r="J7718" s="18"/>
    </row>
    <row r="7719" spans="1:10">
      <c r="A7719" s="12"/>
      <c r="I7719" s="17"/>
      <c r="J7719" s="18"/>
    </row>
    <row r="7720" spans="1:10">
      <c r="A7720" s="12"/>
      <c r="I7720" s="17"/>
      <c r="J7720" s="18"/>
    </row>
    <row r="7721" spans="1:10">
      <c r="A7721" s="12"/>
      <c r="I7721" s="17"/>
      <c r="J7721" s="18"/>
    </row>
    <row r="7722" spans="1:10">
      <c r="A7722" s="12"/>
      <c r="I7722" s="17"/>
      <c r="J7722" s="18"/>
    </row>
    <row r="7723" spans="1:10">
      <c r="A7723" s="12"/>
      <c r="I7723" s="17"/>
      <c r="J7723" s="18"/>
    </row>
    <row r="7724" spans="1:10">
      <c r="A7724" s="12"/>
      <c r="I7724" s="17"/>
      <c r="J7724" s="18"/>
    </row>
    <row r="7725" spans="1:10">
      <c r="A7725" s="12"/>
      <c r="I7725" s="17"/>
      <c r="J7725" s="18"/>
    </row>
    <row r="7726" spans="1:10">
      <c r="A7726" s="12"/>
      <c r="I7726" s="17"/>
      <c r="J7726" s="18"/>
    </row>
    <row r="7727" spans="1:10">
      <c r="A7727" s="12"/>
      <c r="I7727" s="17"/>
      <c r="J7727" s="18"/>
    </row>
    <row r="7728" spans="1:10">
      <c r="A7728" s="12"/>
      <c r="I7728" s="17"/>
      <c r="J7728" s="18"/>
    </row>
    <row r="7729" spans="1:10">
      <c r="A7729" s="12"/>
      <c r="I7729" s="17"/>
      <c r="J7729" s="18"/>
    </row>
    <row r="7730" spans="1:10">
      <c r="A7730" s="12"/>
      <c r="I7730" s="17"/>
      <c r="J7730" s="18"/>
    </row>
    <row r="7731" spans="1:10">
      <c r="A7731" s="12"/>
      <c r="I7731" s="17"/>
      <c r="J7731" s="18"/>
    </row>
    <row r="7732" spans="1:10">
      <c r="A7732" s="12"/>
      <c r="I7732" s="17"/>
      <c r="J7732" s="18"/>
    </row>
    <row r="7733" spans="1:10">
      <c r="A7733" s="12"/>
      <c r="I7733" s="17"/>
      <c r="J7733" s="18"/>
    </row>
    <row r="7734" spans="1:10">
      <c r="A7734" s="12"/>
      <c r="I7734" s="17"/>
      <c r="J7734" s="18"/>
    </row>
    <row r="7735" spans="1:10">
      <c r="A7735" s="12"/>
      <c r="I7735" s="17"/>
      <c r="J7735" s="18"/>
    </row>
    <row r="7736" spans="1:10">
      <c r="A7736" s="12"/>
      <c r="I7736" s="17"/>
      <c r="J7736" s="18"/>
    </row>
    <row r="7737" spans="1:10">
      <c r="A7737" s="12"/>
      <c r="I7737" s="17"/>
      <c r="J7737" s="18"/>
    </row>
    <row r="7738" spans="1:10">
      <c r="A7738" s="12"/>
      <c r="I7738" s="17"/>
      <c r="J7738" s="18"/>
    </row>
    <row r="7739" spans="1:10">
      <c r="A7739" s="12"/>
      <c r="I7739" s="17"/>
      <c r="J7739" s="18"/>
    </row>
    <row r="7740" spans="1:10">
      <c r="A7740" s="12"/>
      <c r="I7740" s="17"/>
      <c r="J7740" s="18"/>
    </row>
    <row r="7741" spans="1:10">
      <c r="A7741" s="12"/>
      <c r="I7741" s="17"/>
      <c r="J7741" s="18"/>
    </row>
    <row r="7742" spans="1:10">
      <c r="A7742" s="12"/>
      <c r="I7742" s="17"/>
      <c r="J7742" s="18"/>
    </row>
    <row r="7743" spans="1:10">
      <c r="A7743" s="12"/>
      <c r="I7743" s="17"/>
      <c r="J7743" s="18"/>
    </row>
    <row r="7744" spans="1:10">
      <c r="A7744" s="12"/>
      <c r="I7744" s="17"/>
      <c r="J7744" s="18"/>
    </row>
    <row r="7745" spans="1:10">
      <c r="A7745" s="12"/>
      <c r="I7745" s="17"/>
      <c r="J7745" s="18"/>
    </row>
    <row r="7746" spans="1:10">
      <c r="A7746" s="12"/>
      <c r="I7746" s="17"/>
      <c r="J7746" s="18"/>
    </row>
    <row r="7747" spans="1:10">
      <c r="A7747" s="12"/>
      <c r="I7747" s="17"/>
      <c r="J7747" s="18"/>
    </row>
    <row r="7748" spans="1:10">
      <c r="A7748" s="12"/>
      <c r="I7748" s="17"/>
      <c r="J7748" s="18"/>
    </row>
    <row r="7749" spans="1:10">
      <c r="A7749" s="12"/>
      <c r="I7749" s="17"/>
      <c r="J7749" s="18"/>
    </row>
    <row r="7750" spans="1:10">
      <c r="A7750" s="12"/>
      <c r="I7750" s="17"/>
      <c r="J7750" s="18"/>
    </row>
    <row r="7751" spans="1:10">
      <c r="A7751" s="12"/>
      <c r="I7751" s="17"/>
      <c r="J7751" s="18"/>
    </row>
    <row r="7752" spans="1:10">
      <c r="A7752" s="12"/>
      <c r="I7752" s="17"/>
      <c r="J7752" s="18"/>
    </row>
    <row r="7753" spans="1:10">
      <c r="A7753" s="12"/>
      <c r="I7753" s="17"/>
      <c r="J7753" s="18"/>
    </row>
    <row r="7754" spans="1:10">
      <c r="A7754" s="12"/>
      <c r="I7754" s="17"/>
      <c r="J7754" s="18"/>
    </row>
    <row r="7755" spans="1:10">
      <c r="A7755" s="12"/>
      <c r="I7755" s="17"/>
      <c r="J7755" s="18"/>
    </row>
    <row r="7756" spans="1:10">
      <c r="A7756" s="12"/>
      <c r="I7756" s="17"/>
      <c r="J7756" s="18"/>
    </row>
    <row r="7757" spans="1:10">
      <c r="A7757" s="12"/>
      <c r="I7757" s="17"/>
      <c r="J7757" s="18"/>
    </row>
    <row r="7758" spans="1:10">
      <c r="A7758" s="12"/>
      <c r="I7758" s="17"/>
      <c r="J7758" s="18"/>
    </row>
    <row r="7759" spans="1:10">
      <c r="A7759" s="12"/>
      <c r="I7759" s="17"/>
      <c r="J7759" s="18"/>
    </row>
    <row r="7760" spans="1:10">
      <c r="A7760" s="12"/>
      <c r="I7760" s="17"/>
      <c r="J7760" s="18"/>
    </row>
    <row r="7761" spans="1:10">
      <c r="A7761" s="12"/>
      <c r="I7761" s="17"/>
      <c r="J7761" s="18"/>
    </row>
    <row r="7762" spans="1:10">
      <c r="A7762" s="12"/>
      <c r="I7762" s="17"/>
      <c r="J7762" s="18"/>
    </row>
    <row r="7763" spans="1:10">
      <c r="A7763" s="12"/>
      <c r="I7763" s="17"/>
      <c r="J7763" s="18"/>
    </row>
    <row r="7764" spans="1:10">
      <c r="A7764" s="12"/>
      <c r="I7764" s="17"/>
      <c r="J7764" s="18"/>
    </row>
    <row r="7765" spans="1:10">
      <c r="A7765" s="12"/>
      <c r="I7765" s="17"/>
      <c r="J7765" s="18"/>
    </row>
    <row r="7766" spans="1:10">
      <c r="A7766" s="12"/>
      <c r="I7766" s="17"/>
      <c r="J7766" s="18"/>
    </row>
    <row r="7767" spans="1:10">
      <c r="A7767" s="12"/>
      <c r="I7767" s="17"/>
      <c r="J7767" s="18"/>
    </row>
    <row r="7768" spans="1:10">
      <c r="A7768" s="12"/>
      <c r="I7768" s="17"/>
      <c r="J7768" s="18"/>
    </row>
    <row r="7769" spans="1:10">
      <c r="A7769" s="12"/>
      <c r="I7769" s="17"/>
      <c r="J7769" s="18"/>
    </row>
    <row r="7770" spans="1:10">
      <c r="A7770" s="12"/>
      <c r="I7770" s="17"/>
      <c r="J7770" s="18"/>
    </row>
    <row r="7771" spans="1:10">
      <c r="A7771" s="12"/>
      <c r="I7771" s="17"/>
      <c r="J7771" s="18"/>
    </row>
    <row r="7772" spans="1:10">
      <c r="A7772" s="12"/>
      <c r="I7772" s="17"/>
      <c r="J7772" s="18"/>
    </row>
    <row r="7773" spans="1:10">
      <c r="A7773" s="12"/>
      <c r="I7773" s="17"/>
      <c r="J7773" s="18"/>
    </row>
    <row r="7774" spans="1:10">
      <c r="A7774" s="12"/>
      <c r="I7774" s="17"/>
      <c r="J7774" s="18"/>
    </row>
    <row r="7775" spans="1:10">
      <c r="A7775" s="12"/>
      <c r="I7775" s="17"/>
      <c r="J7775" s="18"/>
    </row>
    <row r="7776" spans="1:10">
      <c r="A7776" s="12"/>
      <c r="I7776" s="17"/>
      <c r="J7776" s="18"/>
    </row>
    <row r="7777" spans="1:10">
      <c r="A7777" s="12"/>
      <c r="I7777" s="17"/>
      <c r="J7777" s="18"/>
    </row>
    <row r="7778" spans="1:10">
      <c r="A7778" s="12"/>
      <c r="I7778" s="17"/>
      <c r="J7778" s="18"/>
    </row>
    <row r="7779" spans="1:10">
      <c r="A7779" s="12"/>
      <c r="I7779" s="17"/>
      <c r="J7779" s="18"/>
    </row>
    <row r="7780" spans="1:10">
      <c r="A7780" s="12"/>
      <c r="I7780" s="17"/>
      <c r="J7780" s="18"/>
    </row>
    <row r="7781" spans="1:10">
      <c r="A7781" s="12"/>
      <c r="I7781" s="17"/>
      <c r="J7781" s="18"/>
    </row>
    <row r="7782" spans="1:10">
      <c r="A7782" s="12"/>
      <c r="I7782" s="17"/>
      <c r="J7782" s="18"/>
    </row>
    <row r="7783" spans="1:10">
      <c r="A7783" s="12"/>
      <c r="I7783" s="17"/>
      <c r="J7783" s="18"/>
    </row>
    <row r="7784" spans="1:10">
      <c r="A7784" s="12"/>
      <c r="I7784" s="17"/>
      <c r="J7784" s="18"/>
    </row>
    <row r="7785" spans="1:10">
      <c r="A7785" s="12"/>
      <c r="I7785" s="17"/>
      <c r="J7785" s="18"/>
    </row>
    <row r="7786" spans="1:10">
      <c r="A7786" s="12"/>
      <c r="I7786" s="17"/>
      <c r="J7786" s="18"/>
    </row>
    <row r="7787" spans="1:10">
      <c r="A7787" s="12"/>
      <c r="I7787" s="17"/>
      <c r="J7787" s="18"/>
    </row>
    <row r="7788" spans="1:10">
      <c r="A7788" s="12"/>
      <c r="I7788" s="17"/>
      <c r="J7788" s="18"/>
    </row>
    <row r="7789" spans="1:10">
      <c r="A7789" s="12"/>
      <c r="I7789" s="17"/>
      <c r="J7789" s="18"/>
    </row>
    <row r="7790" spans="1:10">
      <c r="A7790" s="12"/>
      <c r="I7790" s="17"/>
      <c r="J7790" s="18"/>
    </row>
    <row r="7791" spans="1:10">
      <c r="A7791" s="12"/>
      <c r="I7791" s="17"/>
      <c r="J7791" s="18"/>
    </row>
    <row r="7792" spans="1:10">
      <c r="A7792" s="12"/>
      <c r="I7792" s="17"/>
      <c r="J7792" s="18"/>
    </row>
    <row r="7793" spans="1:10">
      <c r="A7793" s="12"/>
      <c r="I7793" s="17"/>
      <c r="J7793" s="18"/>
    </row>
    <row r="7794" spans="1:10">
      <c r="A7794" s="12"/>
      <c r="I7794" s="17"/>
      <c r="J7794" s="18"/>
    </row>
    <row r="7795" spans="1:10">
      <c r="A7795" s="12"/>
      <c r="I7795" s="17"/>
      <c r="J7795" s="18"/>
    </row>
    <row r="7796" spans="1:10">
      <c r="A7796" s="12"/>
      <c r="I7796" s="17"/>
      <c r="J7796" s="18"/>
    </row>
    <row r="7797" spans="1:10">
      <c r="A7797" s="12"/>
      <c r="I7797" s="17"/>
      <c r="J7797" s="18"/>
    </row>
    <row r="7798" spans="1:10">
      <c r="A7798" s="12"/>
      <c r="I7798" s="17"/>
      <c r="J7798" s="18"/>
    </row>
    <row r="7799" spans="1:10">
      <c r="A7799" s="12"/>
      <c r="I7799" s="17"/>
      <c r="J7799" s="18"/>
    </row>
    <row r="7800" spans="1:10">
      <c r="A7800" s="12"/>
      <c r="I7800" s="17"/>
      <c r="J7800" s="18"/>
    </row>
    <row r="7801" spans="1:10">
      <c r="A7801" s="12"/>
      <c r="I7801" s="17"/>
      <c r="J7801" s="18"/>
    </row>
    <row r="7802" spans="1:10">
      <c r="A7802" s="12"/>
      <c r="I7802" s="17"/>
      <c r="J7802" s="18"/>
    </row>
    <row r="7803" spans="1:10">
      <c r="A7803" s="12"/>
      <c r="I7803" s="17"/>
      <c r="J7803" s="18"/>
    </row>
    <row r="7804" spans="1:10">
      <c r="A7804" s="12"/>
      <c r="I7804" s="17"/>
      <c r="J7804" s="18"/>
    </row>
    <row r="7805" spans="1:10">
      <c r="A7805" s="12"/>
      <c r="I7805" s="17"/>
      <c r="J7805" s="18"/>
    </row>
    <row r="7806" spans="1:10">
      <c r="A7806" s="12"/>
      <c r="I7806" s="17"/>
      <c r="J7806" s="18"/>
    </row>
    <row r="7807" spans="1:10">
      <c r="A7807" s="12"/>
      <c r="I7807" s="17"/>
      <c r="J7807" s="18"/>
    </row>
    <row r="7808" spans="1:10">
      <c r="A7808" s="12"/>
      <c r="I7808" s="17"/>
      <c r="J7808" s="18"/>
    </row>
    <row r="7809" spans="1:10">
      <c r="A7809" s="12"/>
      <c r="I7809" s="17"/>
      <c r="J7809" s="18"/>
    </row>
    <row r="7810" spans="1:10">
      <c r="A7810" s="12"/>
      <c r="I7810" s="17"/>
      <c r="J7810" s="18"/>
    </row>
    <row r="7811" spans="1:10">
      <c r="A7811" s="12"/>
      <c r="I7811" s="17"/>
      <c r="J7811" s="18"/>
    </row>
    <row r="7812" spans="1:10">
      <c r="A7812" s="12"/>
      <c r="I7812" s="17"/>
      <c r="J7812" s="18"/>
    </row>
    <row r="7813" spans="1:10">
      <c r="A7813" s="12"/>
      <c r="I7813" s="17"/>
      <c r="J7813" s="18"/>
    </row>
    <row r="7814" spans="1:10">
      <c r="A7814" s="12"/>
      <c r="I7814" s="17"/>
      <c r="J7814" s="18"/>
    </row>
    <row r="7815" spans="1:10">
      <c r="A7815" s="12"/>
      <c r="I7815" s="17"/>
      <c r="J7815" s="18"/>
    </row>
    <row r="7816" spans="1:10">
      <c r="A7816" s="12"/>
      <c r="I7816" s="17"/>
      <c r="J7816" s="18"/>
    </row>
    <row r="7817" spans="1:10">
      <c r="A7817" s="12"/>
      <c r="I7817" s="17"/>
      <c r="J7817" s="18"/>
    </row>
    <row r="7818" spans="1:10">
      <c r="A7818" s="12"/>
      <c r="I7818" s="17"/>
      <c r="J7818" s="18"/>
    </row>
    <row r="7819" spans="1:10">
      <c r="A7819" s="12"/>
      <c r="I7819" s="17"/>
      <c r="J7819" s="18"/>
    </row>
    <row r="7820" spans="1:10">
      <c r="A7820" s="12"/>
      <c r="I7820" s="17"/>
      <c r="J7820" s="18"/>
    </row>
    <row r="7821" spans="1:10">
      <c r="A7821" s="12"/>
      <c r="I7821" s="17"/>
      <c r="J7821" s="18"/>
    </row>
    <row r="7822" spans="1:10">
      <c r="A7822" s="12"/>
      <c r="I7822" s="17"/>
      <c r="J7822" s="18"/>
    </row>
    <row r="7823" spans="1:10">
      <c r="A7823" s="12"/>
      <c r="I7823" s="17"/>
      <c r="J7823" s="18"/>
    </row>
    <row r="7824" spans="1:10">
      <c r="A7824" s="12"/>
      <c r="I7824" s="17"/>
      <c r="J7824" s="18"/>
    </row>
    <row r="7825" spans="1:10">
      <c r="A7825" s="12"/>
      <c r="I7825" s="17"/>
      <c r="J7825" s="18"/>
    </row>
    <row r="7826" spans="1:10">
      <c r="A7826" s="12"/>
      <c r="I7826" s="17"/>
      <c r="J7826" s="18"/>
    </row>
    <row r="7827" spans="1:10">
      <c r="A7827" s="12"/>
      <c r="I7827" s="17"/>
      <c r="J7827" s="18"/>
    </row>
    <row r="7828" spans="1:10">
      <c r="A7828" s="12"/>
      <c r="I7828" s="17"/>
      <c r="J7828" s="18"/>
    </row>
    <row r="7829" spans="1:10">
      <c r="A7829" s="12"/>
      <c r="I7829" s="17"/>
      <c r="J7829" s="18"/>
    </row>
    <row r="7830" spans="1:10">
      <c r="A7830" s="12"/>
      <c r="I7830" s="17"/>
      <c r="J7830" s="18"/>
    </row>
    <row r="7831" spans="1:10">
      <c r="A7831" s="12"/>
      <c r="I7831" s="17"/>
      <c r="J7831" s="18"/>
    </row>
    <row r="7832" spans="1:10">
      <c r="A7832" s="12"/>
      <c r="I7832" s="17"/>
      <c r="J7832" s="18"/>
    </row>
    <row r="7833" spans="1:10">
      <c r="A7833" s="12"/>
      <c r="I7833" s="17"/>
      <c r="J7833" s="18"/>
    </row>
    <row r="7834" spans="1:10">
      <c r="A7834" s="12"/>
      <c r="I7834" s="17"/>
      <c r="J7834" s="18"/>
    </row>
    <row r="7835" spans="1:10">
      <c r="A7835" s="12"/>
      <c r="I7835" s="17"/>
      <c r="J7835" s="18"/>
    </row>
    <row r="7836" spans="1:10">
      <c r="A7836" s="12"/>
      <c r="I7836" s="17"/>
      <c r="J7836" s="18"/>
    </row>
    <row r="7837" spans="1:10">
      <c r="A7837" s="12"/>
      <c r="I7837" s="17"/>
      <c r="J7837" s="18"/>
    </row>
    <row r="7838" spans="1:10">
      <c r="A7838" s="12"/>
      <c r="I7838" s="17"/>
      <c r="J7838" s="18"/>
    </row>
    <row r="7839" spans="1:10">
      <c r="A7839" s="12"/>
      <c r="I7839" s="17"/>
      <c r="J7839" s="18"/>
    </row>
    <row r="7840" spans="1:10">
      <c r="A7840" s="12"/>
      <c r="I7840" s="17"/>
      <c r="J7840" s="18"/>
    </row>
    <row r="7841" spans="1:10">
      <c r="A7841" s="12"/>
      <c r="I7841" s="17"/>
      <c r="J7841" s="18"/>
    </row>
    <row r="7842" spans="1:10">
      <c r="A7842" s="12"/>
      <c r="I7842" s="17"/>
      <c r="J7842" s="18"/>
    </row>
    <row r="7843" spans="1:10">
      <c r="A7843" s="12"/>
      <c r="I7843" s="17"/>
      <c r="J7843" s="18"/>
    </row>
    <row r="7844" spans="1:10">
      <c r="A7844" s="12"/>
      <c r="I7844" s="17"/>
      <c r="J7844" s="18"/>
    </row>
    <row r="7845" spans="1:10">
      <c r="A7845" s="12"/>
      <c r="I7845" s="17"/>
      <c r="J7845" s="18"/>
    </row>
    <row r="7846" spans="1:10">
      <c r="A7846" s="12"/>
      <c r="I7846" s="17"/>
      <c r="J7846" s="18"/>
    </row>
    <row r="7847" spans="1:10">
      <c r="A7847" s="12"/>
      <c r="I7847" s="17"/>
      <c r="J7847" s="18"/>
    </row>
    <row r="7848" spans="1:10">
      <c r="A7848" s="12"/>
      <c r="I7848" s="17"/>
      <c r="J7848" s="18"/>
    </row>
    <row r="7849" spans="1:10">
      <c r="A7849" s="12"/>
      <c r="I7849" s="17"/>
      <c r="J7849" s="18"/>
    </row>
    <row r="7850" spans="1:10">
      <c r="A7850" s="12"/>
      <c r="I7850" s="17"/>
      <c r="J7850" s="18"/>
    </row>
    <row r="7851" spans="1:10">
      <c r="A7851" s="12"/>
      <c r="I7851" s="17"/>
      <c r="J7851" s="18"/>
    </row>
    <row r="7852" spans="1:10">
      <c r="A7852" s="12"/>
      <c r="I7852" s="17"/>
      <c r="J7852" s="18"/>
    </row>
    <row r="7853" spans="1:10">
      <c r="A7853" s="12"/>
      <c r="I7853" s="17"/>
      <c r="J7853" s="18"/>
    </row>
    <row r="7854" spans="1:10">
      <c r="A7854" s="12"/>
      <c r="I7854" s="17"/>
      <c r="J7854" s="18"/>
    </row>
    <row r="7855" spans="1:10">
      <c r="A7855" s="12"/>
      <c r="I7855" s="17"/>
      <c r="J7855" s="18"/>
    </row>
    <row r="7856" spans="1:10">
      <c r="A7856" s="12"/>
      <c r="I7856" s="17"/>
      <c r="J7856" s="18"/>
    </row>
    <row r="7857" spans="1:10">
      <c r="A7857" s="12"/>
      <c r="I7857" s="17"/>
      <c r="J7857" s="18"/>
    </row>
    <row r="7858" spans="1:10">
      <c r="A7858" s="12"/>
      <c r="I7858" s="17"/>
      <c r="J7858" s="18"/>
    </row>
    <row r="7859" spans="1:10">
      <c r="A7859" s="12"/>
      <c r="I7859" s="17"/>
      <c r="J7859" s="18"/>
    </row>
    <row r="7860" spans="1:10">
      <c r="A7860" s="12"/>
      <c r="I7860" s="17"/>
      <c r="J7860" s="18"/>
    </row>
    <row r="7861" spans="1:10">
      <c r="A7861" s="12"/>
      <c r="I7861" s="17"/>
      <c r="J7861" s="18"/>
    </row>
    <row r="7862" spans="1:10">
      <c r="A7862" s="12"/>
      <c r="I7862" s="17"/>
      <c r="J7862" s="18"/>
    </row>
    <row r="7863" spans="1:10">
      <c r="A7863" s="12"/>
      <c r="I7863" s="17"/>
      <c r="J7863" s="18"/>
    </row>
    <row r="7864" spans="1:10">
      <c r="A7864" s="12"/>
      <c r="I7864" s="17"/>
      <c r="J7864" s="18"/>
    </row>
    <row r="7865" spans="1:10">
      <c r="A7865" s="12"/>
      <c r="I7865" s="17"/>
      <c r="J7865" s="18"/>
    </row>
    <row r="7866" spans="1:10">
      <c r="A7866" s="12"/>
      <c r="I7866" s="17"/>
      <c r="J7866" s="18"/>
    </row>
    <row r="7867" spans="1:10">
      <c r="A7867" s="12"/>
      <c r="I7867" s="17"/>
      <c r="J7867" s="18"/>
    </row>
    <row r="7868" spans="1:10">
      <c r="A7868" s="12"/>
      <c r="I7868" s="17"/>
      <c r="J7868" s="18"/>
    </row>
    <row r="7869" spans="1:10">
      <c r="A7869" s="12"/>
      <c r="I7869" s="17"/>
      <c r="J7869" s="18"/>
    </row>
    <row r="7870" spans="1:10">
      <c r="A7870" s="12"/>
      <c r="I7870" s="17"/>
      <c r="J7870" s="18"/>
    </row>
    <row r="7871" spans="1:10">
      <c r="A7871" s="12"/>
      <c r="I7871" s="17"/>
      <c r="J7871" s="18"/>
    </row>
    <row r="7872" spans="1:10">
      <c r="A7872" s="12"/>
      <c r="I7872" s="17"/>
      <c r="J7872" s="18"/>
    </row>
    <row r="7873" spans="1:10">
      <c r="A7873" s="12"/>
      <c r="I7873" s="17"/>
      <c r="J7873" s="18"/>
    </row>
    <row r="7874" spans="1:10">
      <c r="A7874" s="12"/>
      <c r="I7874" s="17"/>
      <c r="J7874" s="18"/>
    </row>
    <row r="7875" spans="1:10">
      <c r="A7875" s="12"/>
      <c r="I7875" s="17"/>
      <c r="J7875" s="18"/>
    </row>
    <row r="7876" spans="1:10">
      <c r="A7876" s="12"/>
      <c r="I7876" s="17"/>
      <c r="J7876" s="18"/>
    </row>
    <row r="7877" spans="1:10">
      <c r="A7877" s="12"/>
      <c r="I7877" s="17"/>
      <c r="J7877" s="18"/>
    </row>
    <row r="7878" spans="1:10">
      <c r="A7878" s="12"/>
      <c r="I7878" s="17"/>
      <c r="J7878" s="18"/>
    </row>
    <row r="7879" spans="1:10">
      <c r="A7879" s="12"/>
      <c r="I7879" s="17"/>
      <c r="J7879" s="18"/>
    </row>
    <row r="7880" spans="1:10">
      <c r="A7880" s="12"/>
      <c r="I7880" s="17"/>
      <c r="J7880" s="18"/>
    </row>
    <row r="7881" spans="1:10">
      <c r="A7881" s="12"/>
      <c r="I7881" s="17"/>
      <c r="J7881" s="18"/>
    </row>
    <row r="7882" spans="1:10">
      <c r="A7882" s="12"/>
      <c r="I7882" s="17"/>
      <c r="J7882" s="18"/>
    </row>
    <row r="7883" spans="1:10">
      <c r="A7883" s="12"/>
      <c r="I7883" s="17"/>
      <c r="J7883" s="18"/>
    </row>
    <row r="7884" spans="1:10">
      <c r="A7884" s="12"/>
      <c r="I7884" s="17"/>
      <c r="J7884" s="18"/>
    </row>
    <row r="7885" spans="1:10">
      <c r="A7885" s="12"/>
      <c r="I7885" s="17"/>
      <c r="J7885" s="18"/>
    </row>
    <row r="7886" spans="1:10">
      <c r="A7886" s="12"/>
      <c r="I7886" s="17"/>
      <c r="J7886" s="18"/>
    </row>
    <row r="7887" spans="1:10">
      <c r="A7887" s="12"/>
      <c r="I7887" s="17"/>
      <c r="J7887" s="18"/>
    </row>
    <row r="7888" spans="1:10">
      <c r="A7888" s="12"/>
      <c r="I7888" s="17"/>
      <c r="J7888" s="18"/>
    </row>
    <row r="7889" spans="1:10">
      <c r="A7889" s="12"/>
      <c r="I7889" s="17"/>
      <c r="J7889" s="18"/>
    </row>
    <row r="7890" spans="1:10">
      <c r="A7890" s="12"/>
      <c r="I7890" s="17"/>
      <c r="J7890" s="18"/>
    </row>
    <row r="7891" spans="1:10">
      <c r="A7891" s="12"/>
      <c r="I7891" s="17"/>
      <c r="J7891" s="18"/>
    </row>
    <row r="7892" spans="1:10">
      <c r="A7892" s="12"/>
      <c r="I7892" s="17"/>
      <c r="J7892" s="18"/>
    </row>
    <row r="7893" spans="1:10">
      <c r="A7893" s="12"/>
      <c r="I7893" s="17"/>
      <c r="J7893" s="18"/>
    </row>
    <row r="7894" spans="1:10">
      <c r="A7894" s="12"/>
      <c r="I7894" s="17"/>
      <c r="J7894" s="18"/>
    </row>
    <row r="7895" spans="1:10">
      <c r="A7895" s="12"/>
      <c r="I7895" s="17"/>
      <c r="J7895" s="18"/>
    </row>
    <row r="7896" spans="1:10">
      <c r="A7896" s="12"/>
      <c r="I7896" s="17"/>
      <c r="J7896" s="18"/>
    </row>
    <row r="7897" spans="1:10">
      <c r="A7897" s="12"/>
      <c r="I7897" s="17"/>
      <c r="J7897" s="18"/>
    </row>
    <row r="7898" spans="1:10">
      <c r="A7898" s="12"/>
      <c r="I7898" s="17"/>
      <c r="J7898" s="18"/>
    </row>
    <row r="7899" spans="1:10">
      <c r="A7899" s="12"/>
      <c r="I7899" s="17"/>
      <c r="J7899" s="18"/>
    </row>
    <row r="7900" spans="1:10">
      <c r="A7900" s="12"/>
      <c r="I7900" s="17"/>
      <c r="J7900" s="18"/>
    </row>
    <row r="7901" spans="1:10">
      <c r="A7901" s="12"/>
      <c r="I7901" s="17"/>
      <c r="J7901" s="18"/>
    </row>
    <row r="7902" spans="1:10">
      <c r="A7902" s="12"/>
      <c r="I7902" s="17"/>
      <c r="J7902" s="18"/>
    </row>
    <row r="7903" spans="1:10">
      <c r="A7903" s="12"/>
      <c r="I7903" s="17"/>
      <c r="J7903" s="18"/>
    </row>
    <row r="7904" spans="1:10">
      <c r="A7904" s="12"/>
      <c r="I7904" s="17"/>
      <c r="J7904" s="18"/>
    </row>
    <row r="7905" spans="1:10">
      <c r="A7905" s="12"/>
      <c r="I7905" s="17"/>
      <c r="J7905" s="18"/>
    </row>
    <row r="7906" spans="1:10">
      <c r="A7906" s="12"/>
      <c r="I7906" s="17"/>
      <c r="J7906" s="18"/>
    </row>
    <row r="7907" spans="1:10">
      <c r="A7907" s="12"/>
      <c r="I7907" s="17"/>
      <c r="J7907" s="18"/>
    </row>
    <row r="7908" spans="1:10">
      <c r="A7908" s="12"/>
      <c r="I7908" s="17"/>
      <c r="J7908" s="18"/>
    </row>
    <row r="7909" spans="1:10">
      <c r="A7909" s="12"/>
      <c r="I7909" s="17"/>
      <c r="J7909" s="18"/>
    </row>
    <row r="7910" spans="1:10">
      <c r="A7910" s="12"/>
      <c r="I7910" s="17"/>
      <c r="J7910" s="18"/>
    </row>
    <row r="7911" spans="1:10">
      <c r="A7911" s="12"/>
      <c r="I7911" s="17"/>
      <c r="J7911" s="18"/>
    </row>
    <row r="7912" spans="1:10">
      <c r="A7912" s="12"/>
      <c r="I7912" s="17"/>
      <c r="J7912" s="18"/>
    </row>
    <row r="7913" spans="1:10">
      <c r="A7913" s="12"/>
      <c r="I7913" s="17"/>
      <c r="J7913" s="18"/>
    </row>
    <row r="7914" spans="1:10">
      <c r="A7914" s="12"/>
      <c r="I7914" s="17"/>
      <c r="J7914" s="18"/>
    </row>
    <row r="7915" spans="1:10">
      <c r="A7915" s="12"/>
      <c r="I7915" s="17"/>
      <c r="J7915" s="18"/>
    </row>
    <row r="7916" spans="1:10">
      <c r="A7916" s="12"/>
      <c r="I7916" s="17"/>
      <c r="J7916" s="18"/>
    </row>
    <row r="7917" spans="1:10">
      <c r="A7917" s="12"/>
      <c r="I7917" s="17"/>
      <c r="J7917" s="18"/>
    </row>
    <row r="7918" spans="1:10">
      <c r="A7918" s="12"/>
      <c r="I7918" s="17"/>
      <c r="J7918" s="18"/>
    </row>
    <row r="7919" spans="1:10">
      <c r="A7919" s="12"/>
      <c r="I7919" s="17"/>
      <c r="J7919" s="18"/>
    </row>
    <row r="7920" spans="1:10">
      <c r="A7920" s="12"/>
      <c r="I7920" s="17"/>
      <c r="J7920" s="18"/>
    </row>
    <row r="7921" spans="1:10">
      <c r="A7921" s="12"/>
      <c r="I7921" s="17"/>
      <c r="J7921" s="18"/>
    </row>
    <row r="7922" spans="1:10">
      <c r="A7922" s="12"/>
      <c r="I7922" s="17"/>
      <c r="J7922" s="18"/>
    </row>
    <row r="7923" spans="1:10">
      <c r="A7923" s="12"/>
      <c r="I7923" s="17"/>
      <c r="J7923" s="18"/>
    </row>
    <row r="7924" spans="1:10">
      <c r="A7924" s="12"/>
      <c r="I7924" s="17"/>
      <c r="J7924" s="18"/>
    </row>
    <row r="7925" spans="1:10">
      <c r="A7925" s="12"/>
      <c r="I7925" s="17"/>
      <c r="J7925" s="18"/>
    </row>
    <row r="7926" spans="1:10">
      <c r="A7926" s="12"/>
      <c r="I7926" s="17"/>
      <c r="J7926" s="18"/>
    </row>
    <row r="7927" spans="1:10">
      <c r="A7927" s="12"/>
      <c r="I7927" s="17"/>
      <c r="J7927" s="18"/>
    </row>
    <row r="7928" spans="1:10">
      <c r="A7928" s="12"/>
      <c r="I7928" s="17"/>
      <c r="J7928" s="18"/>
    </row>
    <row r="7929" spans="1:10">
      <c r="A7929" s="12"/>
      <c r="I7929" s="17"/>
      <c r="J7929" s="18"/>
    </row>
    <row r="7930" spans="1:10">
      <c r="A7930" s="12"/>
      <c r="I7930" s="17"/>
      <c r="J7930" s="18"/>
    </row>
    <row r="7931" spans="1:10">
      <c r="A7931" s="12"/>
      <c r="I7931" s="17"/>
      <c r="J7931" s="18"/>
    </row>
    <row r="7932" spans="1:10">
      <c r="A7932" s="12"/>
      <c r="I7932" s="17"/>
      <c r="J7932" s="18"/>
    </row>
    <row r="7933" spans="1:10">
      <c r="A7933" s="12"/>
      <c r="I7933" s="17"/>
      <c r="J7933" s="18"/>
    </row>
    <row r="7934" spans="1:10">
      <c r="A7934" s="12"/>
      <c r="I7934" s="17"/>
      <c r="J7934" s="18"/>
    </row>
    <row r="7935" spans="1:10">
      <c r="A7935" s="12"/>
      <c r="I7935" s="17"/>
      <c r="J7935" s="18"/>
    </row>
    <row r="7936" spans="1:10">
      <c r="A7936" s="12"/>
      <c r="I7936" s="17"/>
      <c r="J7936" s="18"/>
    </row>
    <row r="7937" spans="1:10">
      <c r="A7937" s="12"/>
      <c r="I7937" s="17"/>
      <c r="J7937" s="18"/>
    </row>
    <row r="7938" spans="1:10">
      <c r="A7938" s="12"/>
      <c r="I7938" s="17"/>
      <c r="J7938" s="18"/>
    </row>
    <row r="7939" spans="1:10">
      <c r="A7939" s="12"/>
      <c r="I7939" s="17"/>
      <c r="J7939" s="18"/>
    </row>
    <row r="7940" spans="1:10">
      <c r="A7940" s="12"/>
      <c r="I7940" s="17"/>
      <c r="J7940" s="18"/>
    </row>
    <row r="7941" spans="1:10">
      <c r="A7941" s="12"/>
      <c r="I7941" s="17"/>
      <c r="J7941" s="18"/>
    </row>
    <row r="7942" spans="1:10">
      <c r="A7942" s="12"/>
      <c r="I7942" s="17"/>
      <c r="J7942" s="18"/>
    </row>
    <row r="7943" spans="1:10">
      <c r="A7943" s="12"/>
      <c r="I7943" s="17"/>
      <c r="J7943" s="18"/>
    </row>
    <row r="7944" spans="1:10">
      <c r="A7944" s="12"/>
      <c r="I7944" s="17"/>
      <c r="J7944" s="18"/>
    </row>
    <row r="7945" spans="1:10">
      <c r="A7945" s="12"/>
      <c r="I7945" s="17"/>
      <c r="J7945" s="18"/>
    </row>
    <row r="7946" spans="1:10">
      <c r="A7946" s="12"/>
      <c r="I7946" s="17"/>
      <c r="J7946" s="18"/>
    </row>
    <row r="7947" spans="1:10">
      <c r="A7947" s="12"/>
      <c r="I7947" s="17"/>
      <c r="J7947" s="18"/>
    </row>
    <row r="7948" spans="1:10">
      <c r="A7948" s="12"/>
      <c r="I7948" s="17"/>
      <c r="J7948" s="18"/>
    </row>
    <row r="7949" spans="1:10">
      <c r="A7949" s="12"/>
      <c r="I7949" s="17"/>
      <c r="J7949" s="18"/>
    </row>
    <row r="7950" spans="1:10">
      <c r="A7950" s="12"/>
      <c r="I7950" s="17"/>
      <c r="J7950" s="18"/>
    </row>
    <row r="7951" spans="1:10">
      <c r="A7951" s="12"/>
      <c r="I7951" s="17"/>
      <c r="J7951" s="18"/>
    </row>
    <row r="7952" spans="1:10">
      <c r="A7952" s="12"/>
      <c r="I7952" s="17"/>
      <c r="J7952" s="18"/>
    </row>
    <row r="7953" spans="1:10">
      <c r="A7953" s="12"/>
      <c r="I7953" s="17"/>
      <c r="J7953" s="18"/>
    </row>
    <row r="7954" spans="1:10">
      <c r="A7954" s="12"/>
      <c r="I7954" s="17"/>
      <c r="J7954" s="18"/>
    </row>
    <row r="7955" spans="1:10">
      <c r="A7955" s="12"/>
      <c r="I7955" s="17"/>
      <c r="J7955" s="18"/>
    </row>
    <row r="7956" spans="1:10">
      <c r="A7956" s="12"/>
      <c r="I7956" s="17"/>
      <c r="J7956" s="18"/>
    </row>
    <row r="7957" spans="1:10">
      <c r="A7957" s="12"/>
      <c r="I7957" s="17"/>
      <c r="J7957" s="18"/>
    </row>
    <row r="7958" spans="1:10">
      <c r="A7958" s="12"/>
      <c r="I7958" s="17"/>
      <c r="J7958" s="18"/>
    </row>
    <row r="7959" spans="1:10">
      <c r="A7959" s="12"/>
      <c r="I7959" s="17"/>
      <c r="J7959" s="18"/>
    </row>
    <row r="7960" spans="1:10">
      <c r="A7960" s="12"/>
      <c r="I7960" s="17"/>
      <c r="J7960" s="18"/>
    </row>
    <row r="7961" spans="1:10">
      <c r="A7961" s="12"/>
      <c r="I7961" s="17"/>
      <c r="J7961" s="18"/>
    </row>
    <row r="7962" spans="1:10">
      <c r="A7962" s="12"/>
      <c r="I7962" s="17"/>
      <c r="J7962" s="18"/>
    </row>
    <row r="7963" spans="1:10">
      <c r="A7963" s="12"/>
      <c r="I7963" s="17"/>
      <c r="J7963" s="18"/>
    </row>
    <row r="7964" spans="1:10">
      <c r="A7964" s="12"/>
      <c r="I7964" s="17"/>
      <c r="J7964" s="18"/>
    </row>
    <row r="7965" spans="1:10">
      <c r="A7965" s="12"/>
      <c r="I7965" s="17"/>
      <c r="J7965" s="18"/>
    </row>
    <row r="7966" spans="1:10">
      <c r="A7966" s="12"/>
      <c r="I7966" s="17"/>
      <c r="J7966" s="18"/>
    </row>
    <row r="7967" spans="1:10">
      <c r="A7967" s="12"/>
      <c r="I7967" s="17"/>
      <c r="J7967" s="18"/>
    </row>
    <row r="7968" spans="1:10">
      <c r="A7968" s="12"/>
      <c r="I7968" s="17"/>
      <c r="J7968" s="18"/>
    </row>
    <row r="7969" spans="1:10">
      <c r="A7969" s="12"/>
      <c r="I7969" s="17"/>
      <c r="J7969" s="18"/>
    </row>
    <row r="7970" spans="1:10">
      <c r="A7970" s="12"/>
      <c r="I7970" s="17"/>
      <c r="J7970" s="18"/>
    </row>
    <row r="7971" spans="1:10">
      <c r="A7971" s="12"/>
      <c r="I7971" s="17"/>
      <c r="J7971" s="18"/>
    </row>
    <row r="7972" spans="1:10">
      <c r="A7972" s="12"/>
      <c r="I7972" s="17"/>
      <c r="J7972" s="18"/>
    </row>
    <row r="7973" spans="1:10">
      <c r="A7973" s="12"/>
      <c r="I7973" s="17"/>
      <c r="J7973" s="18"/>
    </row>
    <row r="7974" spans="1:10">
      <c r="A7974" s="12"/>
      <c r="I7974" s="17"/>
      <c r="J7974" s="18"/>
    </row>
    <row r="7975" spans="1:10">
      <c r="A7975" s="12"/>
      <c r="I7975" s="17"/>
      <c r="J7975" s="18"/>
    </row>
    <row r="7976" spans="1:10">
      <c r="A7976" s="12"/>
      <c r="I7976" s="17"/>
      <c r="J7976" s="18"/>
    </row>
    <row r="7977" spans="1:10">
      <c r="A7977" s="12"/>
      <c r="I7977" s="17"/>
      <c r="J7977" s="18"/>
    </row>
    <row r="7978" spans="1:10">
      <c r="A7978" s="12"/>
      <c r="I7978" s="17"/>
      <c r="J7978" s="18"/>
    </row>
    <row r="7979" spans="1:10">
      <c r="A7979" s="12"/>
      <c r="I7979" s="17"/>
      <c r="J7979" s="18"/>
    </row>
    <row r="7980" spans="1:10">
      <c r="A7980" s="12"/>
      <c r="I7980" s="17"/>
      <c r="J7980" s="18"/>
    </row>
    <row r="7981" spans="1:10">
      <c r="A7981" s="12"/>
      <c r="I7981" s="17"/>
      <c r="J7981" s="18"/>
    </row>
    <row r="7982" spans="1:10">
      <c r="A7982" s="12"/>
      <c r="I7982" s="17"/>
      <c r="J7982" s="18"/>
    </row>
    <row r="7983" spans="1:10">
      <c r="A7983" s="12"/>
      <c r="I7983" s="17"/>
      <c r="J7983" s="18"/>
    </row>
    <row r="7984" spans="1:10">
      <c r="A7984" s="12"/>
      <c r="I7984" s="17"/>
      <c r="J7984" s="18"/>
    </row>
    <row r="7985" spans="1:10">
      <c r="A7985" s="12"/>
      <c r="I7985" s="17"/>
      <c r="J7985" s="18"/>
    </row>
    <row r="7986" spans="1:10">
      <c r="A7986" s="12"/>
      <c r="I7986" s="17"/>
      <c r="J7986" s="18"/>
    </row>
    <row r="7987" spans="1:10">
      <c r="A7987" s="12"/>
      <c r="I7987" s="17"/>
      <c r="J7987" s="18"/>
    </row>
    <row r="7988" spans="1:10">
      <c r="A7988" s="12"/>
      <c r="I7988" s="17"/>
      <c r="J7988" s="18"/>
    </row>
    <row r="7989" spans="1:10">
      <c r="A7989" s="12"/>
      <c r="I7989" s="17"/>
      <c r="J7989" s="18"/>
    </row>
    <row r="7990" spans="1:10">
      <c r="A7990" s="12"/>
      <c r="I7990" s="17"/>
      <c r="J7990" s="18"/>
    </row>
    <row r="7991" spans="1:10">
      <c r="A7991" s="12"/>
      <c r="I7991" s="17"/>
      <c r="J7991" s="18"/>
    </row>
    <row r="7992" spans="1:10">
      <c r="A7992" s="12"/>
      <c r="I7992" s="17"/>
      <c r="J7992" s="18"/>
    </row>
    <row r="7993" spans="1:10">
      <c r="A7993" s="12"/>
      <c r="I7993" s="17"/>
      <c r="J7993" s="18"/>
    </row>
    <row r="7994" spans="1:10">
      <c r="A7994" s="12"/>
      <c r="I7994" s="17"/>
      <c r="J7994" s="18"/>
    </row>
    <row r="7995" spans="1:10">
      <c r="A7995" s="12"/>
      <c r="I7995" s="17"/>
      <c r="J7995" s="18"/>
    </row>
    <row r="7996" spans="1:10">
      <c r="A7996" s="12"/>
      <c r="I7996" s="17"/>
      <c r="J7996" s="18"/>
    </row>
    <row r="7997" spans="1:10">
      <c r="A7997" s="12"/>
      <c r="I7997" s="17"/>
      <c r="J7997" s="18"/>
    </row>
    <row r="7998" spans="1:10">
      <c r="A7998" s="12"/>
      <c r="I7998" s="17"/>
      <c r="J7998" s="18"/>
    </row>
    <row r="7999" spans="1:10">
      <c r="A7999" s="12"/>
      <c r="I7999" s="17"/>
      <c r="J7999" s="18"/>
    </row>
    <row r="8000" spans="1:10">
      <c r="A8000" s="12"/>
      <c r="I8000" s="17"/>
      <c r="J8000" s="18"/>
    </row>
    <row r="8001" spans="1:10">
      <c r="A8001" s="12"/>
      <c r="I8001" s="17"/>
      <c r="J8001" s="18"/>
    </row>
    <row r="8002" spans="1:10">
      <c r="A8002" s="12"/>
      <c r="I8002" s="17"/>
      <c r="J8002" s="18"/>
    </row>
    <row r="8003" spans="1:10">
      <c r="A8003" s="12"/>
      <c r="I8003" s="17"/>
      <c r="J8003" s="18"/>
    </row>
    <row r="8004" spans="1:10">
      <c r="A8004" s="12"/>
      <c r="I8004" s="17"/>
      <c r="J8004" s="18"/>
    </row>
    <row r="8005" spans="1:10">
      <c r="A8005" s="12"/>
      <c r="I8005" s="17"/>
      <c r="J8005" s="18"/>
    </row>
    <row r="8006" spans="1:10">
      <c r="A8006" s="12"/>
      <c r="I8006" s="17"/>
      <c r="J8006" s="18"/>
    </row>
    <row r="8007" spans="1:10">
      <c r="A8007" s="12"/>
      <c r="I8007" s="17"/>
      <c r="J8007" s="18"/>
    </row>
    <row r="8008" spans="1:10">
      <c r="A8008" s="12"/>
      <c r="I8008" s="17"/>
      <c r="J8008" s="18"/>
    </row>
    <row r="8009" spans="1:10">
      <c r="A8009" s="12"/>
      <c r="I8009" s="17"/>
      <c r="J8009" s="18"/>
    </row>
    <row r="8010" spans="1:10">
      <c r="A8010" s="12"/>
      <c r="I8010" s="17"/>
      <c r="J8010" s="18"/>
    </row>
    <row r="8011" spans="1:10">
      <c r="A8011" s="12"/>
      <c r="I8011" s="17"/>
      <c r="J8011" s="18"/>
    </row>
    <row r="8012" spans="1:10">
      <c r="A8012" s="12"/>
      <c r="I8012" s="17"/>
      <c r="J8012" s="18"/>
    </row>
    <row r="8013" spans="1:10">
      <c r="A8013" s="12"/>
      <c r="I8013" s="17"/>
      <c r="J8013" s="18"/>
    </row>
    <row r="8014" spans="1:10">
      <c r="A8014" s="12"/>
      <c r="I8014" s="17"/>
      <c r="J8014" s="18"/>
    </row>
    <row r="8015" spans="1:10">
      <c r="A8015" s="12"/>
      <c r="I8015" s="17"/>
      <c r="J8015" s="18"/>
    </row>
    <row r="8016" spans="1:10">
      <c r="A8016" s="12"/>
      <c r="I8016" s="17"/>
      <c r="J8016" s="18"/>
    </row>
    <row r="8017" spans="1:10">
      <c r="A8017" s="12"/>
      <c r="I8017" s="17"/>
      <c r="J8017" s="18"/>
    </row>
    <row r="8018" spans="1:10">
      <c r="A8018" s="12"/>
      <c r="I8018" s="17"/>
      <c r="J8018" s="18"/>
    </row>
    <row r="8019" spans="1:10">
      <c r="A8019" s="12"/>
      <c r="I8019" s="17"/>
      <c r="J8019" s="18"/>
    </row>
    <row r="8020" spans="1:10">
      <c r="A8020" s="12"/>
      <c r="I8020" s="17"/>
      <c r="J8020" s="18"/>
    </row>
    <row r="8021" spans="1:10">
      <c r="A8021" s="12"/>
      <c r="I8021" s="17"/>
      <c r="J8021" s="18"/>
    </row>
    <row r="8022" spans="1:10">
      <c r="A8022" s="12"/>
      <c r="I8022" s="17"/>
      <c r="J8022" s="18"/>
    </row>
    <row r="8023" spans="1:10">
      <c r="A8023" s="12"/>
      <c r="I8023" s="17"/>
      <c r="J8023" s="18"/>
    </row>
    <row r="8024" spans="1:10">
      <c r="A8024" s="12"/>
      <c r="I8024" s="17"/>
      <c r="J8024" s="18"/>
    </row>
    <row r="8025" spans="1:10">
      <c r="A8025" s="12"/>
      <c r="I8025" s="17"/>
      <c r="J8025" s="18"/>
    </row>
    <row r="8026" spans="1:10">
      <c r="A8026" s="12"/>
      <c r="I8026" s="17"/>
      <c r="J8026" s="18"/>
    </row>
    <row r="8027" spans="1:10">
      <c r="A8027" s="12"/>
      <c r="I8027" s="17"/>
      <c r="J8027" s="18"/>
    </row>
    <row r="8028" spans="1:10">
      <c r="A8028" s="12"/>
      <c r="I8028" s="17"/>
      <c r="J8028" s="18"/>
    </row>
    <row r="8029" spans="1:10">
      <c r="A8029" s="12"/>
      <c r="I8029" s="17"/>
      <c r="J8029" s="18"/>
    </row>
    <row r="8030" spans="1:10">
      <c r="A8030" s="12"/>
      <c r="I8030" s="17"/>
      <c r="J8030" s="18"/>
    </row>
    <row r="8031" spans="1:10">
      <c r="A8031" s="12"/>
      <c r="I8031" s="17"/>
      <c r="J8031" s="18"/>
    </row>
    <row r="8032" spans="1:10">
      <c r="A8032" s="12"/>
      <c r="I8032" s="17"/>
      <c r="J8032" s="18"/>
    </row>
    <row r="8033" spans="1:10">
      <c r="A8033" s="12"/>
      <c r="I8033" s="17"/>
      <c r="J8033" s="18"/>
    </row>
    <row r="8034" spans="1:10">
      <c r="A8034" s="12"/>
      <c r="I8034" s="17"/>
      <c r="J8034" s="18"/>
    </row>
    <row r="8035" spans="1:10">
      <c r="A8035" s="12"/>
      <c r="I8035" s="17"/>
      <c r="J8035" s="18"/>
    </row>
    <row r="8036" spans="1:10">
      <c r="A8036" s="12"/>
      <c r="I8036" s="17"/>
      <c r="J8036" s="18"/>
    </row>
    <row r="8037" spans="1:10">
      <c r="A8037" s="12"/>
      <c r="I8037" s="17"/>
      <c r="J8037" s="18"/>
    </row>
    <row r="8038" spans="1:10">
      <c r="A8038" s="12"/>
      <c r="I8038" s="17"/>
      <c r="J8038" s="18"/>
    </row>
    <row r="8039" spans="1:10">
      <c r="A8039" s="12"/>
      <c r="I8039" s="17"/>
      <c r="J8039" s="18"/>
    </row>
    <row r="8040" spans="1:10">
      <c r="A8040" s="12"/>
      <c r="I8040" s="17"/>
      <c r="J8040" s="18"/>
    </row>
    <row r="8041" spans="1:10">
      <c r="A8041" s="12"/>
      <c r="I8041" s="17"/>
      <c r="J8041" s="18"/>
    </row>
    <row r="8042" spans="1:10">
      <c r="A8042" s="12"/>
      <c r="I8042" s="17"/>
      <c r="J8042" s="18"/>
    </row>
    <row r="8043" spans="1:10">
      <c r="A8043" s="12"/>
      <c r="I8043" s="17"/>
      <c r="J8043" s="18"/>
    </row>
    <row r="8044" spans="1:10">
      <c r="A8044" s="12"/>
      <c r="I8044" s="17"/>
      <c r="J8044" s="18"/>
    </row>
    <row r="8045" spans="1:10">
      <c r="A8045" s="12"/>
      <c r="I8045" s="17"/>
      <c r="J8045" s="18"/>
    </row>
    <row r="8046" spans="1:10">
      <c r="A8046" s="12"/>
      <c r="I8046" s="17"/>
      <c r="J8046" s="18"/>
    </row>
    <row r="8047" spans="1:10">
      <c r="A8047" s="12"/>
      <c r="I8047" s="17"/>
      <c r="J8047" s="18"/>
    </row>
    <row r="8048" spans="1:10">
      <c r="A8048" s="12"/>
      <c r="I8048" s="17"/>
      <c r="J8048" s="18"/>
    </row>
    <row r="8049" spans="1:10">
      <c r="A8049" s="12"/>
      <c r="I8049" s="17"/>
      <c r="J8049" s="18"/>
    </row>
    <row r="8050" spans="1:10">
      <c r="A8050" s="12"/>
      <c r="I8050" s="17"/>
      <c r="J8050" s="18"/>
    </row>
    <row r="8051" spans="1:10">
      <c r="A8051" s="12"/>
      <c r="I8051" s="17"/>
      <c r="J8051" s="18"/>
    </row>
    <row r="8052" spans="1:10">
      <c r="A8052" s="12"/>
      <c r="I8052" s="17"/>
      <c r="J8052" s="18"/>
    </row>
    <row r="8053" spans="1:10">
      <c r="A8053" s="12"/>
      <c r="I8053" s="17"/>
      <c r="J8053" s="18"/>
    </row>
    <row r="8054" spans="1:10">
      <c r="A8054" s="12"/>
      <c r="I8054" s="17"/>
      <c r="J8054" s="18"/>
    </row>
    <row r="8055" spans="1:10">
      <c r="A8055" s="12"/>
      <c r="I8055" s="17"/>
      <c r="J8055" s="18"/>
    </row>
    <row r="8056" spans="1:10">
      <c r="A8056" s="12"/>
      <c r="I8056" s="17"/>
      <c r="J8056" s="18"/>
    </row>
    <row r="8057" spans="1:10">
      <c r="A8057" s="12"/>
      <c r="I8057" s="17"/>
      <c r="J8057" s="18"/>
    </row>
    <row r="8058" spans="1:10">
      <c r="A8058" s="12"/>
      <c r="I8058" s="17"/>
      <c r="J8058" s="18"/>
    </row>
    <row r="8059" spans="1:10">
      <c r="A8059" s="12"/>
      <c r="I8059" s="17"/>
      <c r="J8059" s="18"/>
    </row>
    <row r="8060" spans="1:10">
      <c r="A8060" s="12"/>
      <c r="I8060" s="17"/>
      <c r="J8060" s="18"/>
    </row>
    <row r="8061" spans="1:10">
      <c r="A8061" s="12"/>
      <c r="I8061" s="17"/>
      <c r="J8061" s="18"/>
    </row>
    <row r="8062" spans="1:10">
      <c r="A8062" s="12"/>
      <c r="I8062" s="17"/>
      <c r="J8062" s="18"/>
    </row>
    <row r="8063" spans="1:10">
      <c r="A8063" s="12"/>
      <c r="I8063" s="17"/>
      <c r="J8063" s="18"/>
    </row>
    <row r="8064" spans="1:10">
      <c r="A8064" s="12"/>
      <c r="I8064" s="17"/>
      <c r="J8064" s="18"/>
    </row>
    <row r="8065" spans="1:10">
      <c r="A8065" s="12"/>
      <c r="I8065" s="17"/>
      <c r="J8065" s="18"/>
    </row>
    <row r="8066" spans="1:10">
      <c r="A8066" s="12"/>
      <c r="I8066" s="17"/>
      <c r="J8066" s="18"/>
    </row>
    <row r="8067" spans="1:10">
      <c r="A8067" s="12"/>
      <c r="I8067" s="17"/>
      <c r="J8067" s="18"/>
    </row>
    <row r="8068" spans="1:10">
      <c r="A8068" s="12"/>
      <c r="I8068" s="17"/>
      <c r="J8068" s="18"/>
    </row>
    <row r="8069" spans="1:10">
      <c r="A8069" s="12"/>
      <c r="I8069" s="17"/>
      <c r="J8069" s="18"/>
    </row>
    <row r="8070" spans="1:10">
      <c r="A8070" s="12"/>
      <c r="I8070" s="17"/>
      <c r="J8070" s="18"/>
    </row>
    <row r="8071" spans="1:10">
      <c r="A8071" s="12"/>
      <c r="I8071" s="17"/>
      <c r="J8071" s="18"/>
    </row>
    <row r="8072" spans="1:10">
      <c r="A8072" s="12"/>
      <c r="I8072" s="17"/>
      <c r="J8072" s="18"/>
    </row>
    <row r="8073" spans="1:10">
      <c r="A8073" s="12"/>
      <c r="I8073" s="17"/>
      <c r="J8073" s="18"/>
    </row>
    <row r="8074" spans="1:10">
      <c r="A8074" s="12"/>
      <c r="I8074" s="17"/>
      <c r="J8074" s="18"/>
    </row>
    <row r="8075" spans="1:10">
      <c r="A8075" s="12"/>
      <c r="I8075" s="17"/>
      <c r="J8075" s="18"/>
    </row>
    <row r="8076" spans="1:10">
      <c r="A8076" s="12"/>
      <c r="I8076" s="17"/>
      <c r="J8076" s="18"/>
    </row>
    <row r="8077" spans="1:10">
      <c r="A8077" s="12"/>
      <c r="I8077" s="17"/>
      <c r="J8077" s="18"/>
    </row>
    <row r="8078" spans="1:10">
      <c r="A8078" s="12"/>
      <c r="I8078" s="17"/>
      <c r="J8078" s="18"/>
    </row>
    <row r="8079" spans="1:10">
      <c r="A8079" s="12"/>
      <c r="I8079" s="17"/>
      <c r="J8079" s="18"/>
    </row>
    <row r="8080" spans="1:10">
      <c r="A8080" s="12"/>
      <c r="I8080" s="17"/>
      <c r="J8080" s="18"/>
    </row>
    <row r="8081" spans="1:10">
      <c r="A8081" s="12"/>
      <c r="I8081" s="17"/>
      <c r="J8081" s="18"/>
    </row>
    <row r="8082" spans="1:10">
      <c r="A8082" s="12"/>
      <c r="I8082" s="17"/>
      <c r="J8082" s="18"/>
    </row>
    <row r="8083" spans="1:10">
      <c r="A8083" s="12"/>
      <c r="I8083" s="17"/>
      <c r="J8083" s="18"/>
    </row>
    <row r="8084" spans="1:10">
      <c r="A8084" s="12"/>
      <c r="I8084" s="17"/>
      <c r="J8084" s="18"/>
    </row>
    <row r="8085" spans="1:10">
      <c r="A8085" s="12"/>
      <c r="I8085" s="17"/>
      <c r="J8085" s="18"/>
    </row>
    <row r="8086" spans="1:10">
      <c r="A8086" s="12"/>
      <c r="I8086" s="17"/>
      <c r="J8086" s="18"/>
    </row>
    <row r="8087" spans="1:10">
      <c r="A8087" s="12"/>
      <c r="I8087" s="17"/>
      <c r="J8087" s="18"/>
    </row>
    <row r="8088" spans="1:10">
      <c r="A8088" s="12"/>
      <c r="I8088" s="17"/>
      <c r="J8088" s="18"/>
    </row>
    <row r="8089" spans="1:10">
      <c r="A8089" s="12"/>
      <c r="I8089" s="17"/>
      <c r="J8089" s="18"/>
    </row>
    <row r="8090" spans="1:10">
      <c r="A8090" s="12"/>
      <c r="I8090" s="17"/>
      <c r="J8090" s="18"/>
    </row>
    <row r="8091" spans="1:10">
      <c r="A8091" s="12"/>
      <c r="I8091" s="17"/>
      <c r="J8091" s="18"/>
    </row>
    <row r="8092" spans="1:10">
      <c r="A8092" s="12"/>
      <c r="I8092" s="17"/>
      <c r="J8092" s="18"/>
    </row>
    <row r="8093" spans="1:10">
      <c r="A8093" s="12"/>
      <c r="I8093" s="17"/>
      <c r="J8093" s="18"/>
    </row>
    <row r="8094" spans="1:10">
      <c r="A8094" s="12"/>
      <c r="I8094" s="17"/>
      <c r="J8094" s="18"/>
    </row>
    <row r="8095" spans="1:10">
      <c r="A8095" s="12"/>
      <c r="I8095" s="17"/>
      <c r="J8095" s="18"/>
    </row>
    <row r="8096" spans="1:10">
      <c r="A8096" s="12"/>
      <c r="I8096" s="17"/>
      <c r="J8096" s="18"/>
    </row>
    <row r="8097" spans="1:10">
      <c r="A8097" s="12"/>
      <c r="I8097" s="17"/>
      <c r="J8097" s="18"/>
    </row>
    <row r="8098" spans="1:10">
      <c r="A8098" s="12"/>
      <c r="I8098" s="17"/>
      <c r="J8098" s="18"/>
    </row>
    <row r="8099" spans="1:10">
      <c r="A8099" s="12"/>
      <c r="I8099" s="17"/>
      <c r="J8099" s="18"/>
    </row>
    <row r="8100" spans="1:10">
      <c r="A8100" s="12"/>
      <c r="I8100" s="17"/>
      <c r="J8100" s="18"/>
    </row>
    <row r="8101" spans="1:10">
      <c r="A8101" s="12"/>
      <c r="I8101" s="17"/>
      <c r="J8101" s="18"/>
    </row>
    <row r="8102" spans="1:10">
      <c r="A8102" s="12"/>
      <c r="I8102" s="17"/>
      <c r="J8102" s="18"/>
    </row>
    <row r="8103" spans="1:10">
      <c r="A8103" s="12"/>
      <c r="I8103" s="17"/>
      <c r="J8103" s="18"/>
    </row>
    <row r="8104" spans="1:10">
      <c r="A8104" s="12"/>
      <c r="I8104" s="17"/>
      <c r="J8104" s="18"/>
    </row>
    <row r="8105" spans="1:10">
      <c r="A8105" s="12"/>
      <c r="I8105" s="17"/>
      <c r="J8105" s="18"/>
    </row>
    <row r="8106" spans="1:10">
      <c r="A8106" s="12"/>
      <c r="I8106" s="17"/>
      <c r="J8106" s="18"/>
    </row>
    <row r="8107" spans="1:10">
      <c r="A8107" s="12"/>
      <c r="I8107" s="17"/>
      <c r="J8107" s="18"/>
    </row>
    <row r="8108" spans="1:10">
      <c r="A8108" s="12"/>
      <c r="I8108" s="17"/>
      <c r="J8108" s="18"/>
    </row>
    <row r="8109" spans="1:10">
      <c r="A8109" s="12"/>
      <c r="I8109" s="17"/>
      <c r="J8109" s="18"/>
    </row>
    <row r="8110" spans="1:10">
      <c r="A8110" s="12"/>
      <c r="I8110" s="17"/>
      <c r="J8110" s="18"/>
    </row>
    <row r="8111" spans="1:10">
      <c r="A8111" s="12"/>
      <c r="I8111" s="17"/>
      <c r="J8111" s="18"/>
    </row>
    <row r="8112" spans="1:10">
      <c r="A8112" s="12"/>
      <c r="I8112" s="17"/>
      <c r="J8112" s="18"/>
    </row>
    <row r="8113" spans="1:10">
      <c r="A8113" s="12"/>
      <c r="I8113" s="17"/>
      <c r="J8113" s="18"/>
    </row>
    <row r="8114" spans="1:10">
      <c r="A8114" s="12"/>
      <c r="I8114" s="17"/>
      <c r="J8114" s="18"/>
    </row>
    <row r="8115" spans="1:10">
      <c r="A8115" s="12"/>
      <c r="I8115" s="17"/>
      <c r="J8115" s="18"/>
    </row>
    <row r="8116" spans="1:10">
      <c r="A8116" s="12"/>
      <c r="I8116" s="17"/>
      <c r="J8116" s="18"/>
    </row>
    <row r="8117" spans="1:10">
      <c r="A8117" s="12"/>
      <c r="I8117" s="17"/>
      <c r="J8117" s="18"/>
    </row>
    <row r="8118" spans="1:10">
      <c r="A8118" s="12"/>
      <c r="I8118" s="17"/>
      <c r="J8118" s="18"/>
    </row>
    <row r="8119" spans="1:10">
      <c r="A8119" s="12"/>
      <c r="I8119" s="17"/>
      <c r="J8119" s="18"/>
    </row>
    <row r="8120" spans="1:10">
      <c r="A8120" s="12"/>
      <c r="I8120" s="17"/>
      <c r="J8120" s="18"/>
    </row>
    <row r="8121" spans="1:10">
      <c r="A8121" s="12"/>
      <c r="I8121" s="17"/>
      <c r="J8121" s="18"/>
    </row>
    <row r="8122" spans="1:10">
      <c r="A8122" s="12"/>
      <c r="I8122" s="17"/>
      <c r="J8122" s="18"/>
    </row>
    <row r="8123" spans="1:10">
      <c r="A8123" s="12"/>
      <c r="I8123" s="17"/>
      <c r="J8123" s="18"/>
    </row>
    <row r="8124" spans="1:10">
      <c r="A8124" s="12"/>
      <c r="I8124" s="17"/>
      <c r="J8124" s="18"/>
    </row>
    <row r="8125" spans="1:10">
      <c r="A8125" s="12"/>
      <c r="I8125" s="17"/>
      <c r="J8125" s="18"/>
    </row>
    <row r="8126" spans="1:10">
      <c r="A8126" s="12"/>
      <c r="I8126" s="17"/>
      <c r="J8126" s="18"/>
    </row>
    <row r="8127" spans="1:10">
      <c r="A8127" s="12"/>
      <c r="I8127" s="17"/>
      <c r="J8127" s="18"/>
    </row>
    <row r="8128" spans="1:10">
      <c r="A8128" s="12"/>
      <c r="I8128" s="17"/>
      <c r="J8128" s="18"/>
    </row>
    <row r="8129" spans="1:10">
      <c r="A8129" s="12"/>
      <c r="I8129" s="17"/>
      <c r="J8129" s="18"/>
    </row>
    <row r="8130" spans="1:10">
      <c r="A8130" s="12"/>
      <c r="I8130" s="17"/>
      <c r="J8130" s="18"/>
    </row>
    <row r="8131" spans="1:10">
      <c r="A8131" s="12"/>
      <c r="I8131" s="17"/>
      <c r="J8131" s="18"/>
    </row>
    <row r="8132" spans="1:10">
      <c r="A8132" s="12"/>
      <c r="I8132" s="17"/>
      <c r="J8132" s="18"/>
    </row>
    <row r="8133" spans="1:10">
      <c r="A8133" s="12"/>
      <c r="I8133" s="17"/>
      <c r="J8133" s="18"/>
    </row>
    <row r="8134" spans="1:10">
      <c r="A8134" s="12"/>
      <c r="I8134" s="17"/>
      <c r="J8134" s="18"/>
    </row>
    <row r="8135" spans="1:10">
      <c r="A8135" s="12"/>
      <c r="I8135" s="17"/>
      <c r="J8135" s="18"/>
    </row>
    <row r="8136" spans="1:10">
      <c r="A8136" s="12"/>
      <c r="I8136" s="17"/>
      <c r="J8136" s="18"/>
    </row>
    <row r="8137" spans="1:10">
      <c r="A8137" s="12"/>
      <c r="I8137" s="17"/>
      <c r="J8137" s="18"/>
    </row>
    <row r="8138" spans="1:10">
      <c r="A8138" s="12"/>
      <c r="I8138" s="17"/>
      <c r="J8138" s="18"/>
    </row>
    <row r="8139" spans="1:10">
      <c r="A8139" s="12"/>
      <c r="I8139" s="17"/>
      <c r="J8139" s="18"/>
    </row>
    <row r="8140" spans="1:10">
      <c r="A8140" s="12"/>
      <c r="I8140" s="17"/>
      <c r="J8140" s="18"/>
    </row>
    <row r="8141" spans="1:10">
      <c r="A8141" s="12"/>
      <c r="I8141" s="17"/>
      <c r="J8141" s="18"/>
    </row>
    <row r="8142" spans="1:10">
      <c r="A8142" s="12"/>
      <c r="I8142" s="17"/>
      <c r="J8142" s="18"/>
    </row>
    <row r="8143" spans="1:10">
      <c r="A8143" s="12"/>
      <c r="I8143" s="17"/>
      <c r="J8143" s="18"/>
    </row>
    <row r="8144" spans="1:10">
      <c r="A8144" s="12"/>
      <c r="I8144" s="17"/>
      <c r="J8144" s="18"/>
    </row>
    <row r="8145" spans="1:10">
      <c r="A8145" s="12"/>
      <c r="I8145" s="17"/>
      <c r="J8145" s="18"/>
    </row>
    <row r="8146" spans="1:10">
      <c r="A8146" s="12"/>
      <c r="I8146" s="17"/>
      <c r="J8146" s="18"/>
    </row>
    <row r="8147" spans="1:10">
      <c r="A8147" s="12"/>
      <c r="I8147" s="17"/>
      <c r="J8147" s="18"/>
    </row>
    <row r="8148" spans="1:10">
      <c r="A8148" s="12"/>
      <c r="I8148" s="17"/>
      <c r="J8148" s="18"/>
    </row>
    <row r="8149" spans="1:10">
      <c r="A8149" s="12"/>
      <c r="I8149" s="17"/>
      <c r="J8149" s="18"/>
    </row>
    <row r="8150" spans="1:10">
      <c r="A8150" s="12"/>
      <c r="I8150" s="17"/>
      <c r="J8150" s="18"/>
    </row>
    <row r="8151" spans="1:10">
      <c r="A8151" s="12"/>
      <c r="I8151" s="17"/>
      <c r="J8151" s="18"/>
    </row>
    <row r="8152" spans="1:10">
      <c r="A8152" s="12"/>
      <c r="I8152" s="17"/>
      <c r="J8152" s="18"/>
    </row>
    <row r="8153" spans="1:10">
      <c r="A8153" s="12"/>
      <c r="I8153" s="17"/>
      <c r="J8153" s="18"/>
    </row>
    <row r="8154" spans="1:10">
      <c r="A8154" s="12"/>
      <c r="I8154" s="17"/>
      <c r="J8154" s="18"/>
    </row>
    <row r="8155" spans="1:10">
      <c r="A8155" s="12"/>
      <c r="I8155" s="17"/>
      <c r="J8155" s="18"/>
    </row>
    <row r="8156" spans="1:10">
      <c r="A8156" s="12"/>
      <c r="I8156" s="17"/>
      <c r="J8156" s="18"/>
    </row>
    <row r="8157" spans="1:10">
      <c r="A8157" s="12"/>
      <c r="I8157" s="17"/>
      <c r="J8157" s="18"/>
    </row>
    <row r="8158" spans="1:10">
      <c r="A8158" s="12"/>
      <c r="I8158" s="17"/>
      <c r="J8158" s="18"/>
    </row>
    <row r="8159" spans="1:10">
      <c r="A8159" s="12"/>
      <c r="I8159" s="17"/>
      <c r="J8159" s="18"/>
    </row>
    <row r="8160" spans="1:10">
      <c r="A8160" s="12"/>
      <c r="I8160" s="17"/>
      <c r="J8160" s="18"/>
    </row>
    <row r="8161" spans="1:10">
      <c r="A8161" s="12"/>
      <c r="I8161" s="17"/>
      <c r="J8161" s="18"/>
    </row>
    <row r="8162" spans="1:10">
      <c r="A8162" s="12"/>
      <c r="I8162" s="17"/>
      <c r="J8162" s="18"/>
    </row>
    <row r="8163" spans="1:10">
      <c r="A8163" s="12"/>
      <c r="I8163" s="17"/>
      <c r="J8163" s="18"/>
    </row>
    <row r="8164" spans="1:10">
      <c r="A8164" s="12"/>
      <c r="I8164" s="17"/>
      <c r="J8164" s="18"/>
    </row>
    <row r="8165" spans="1:10">
      <c r="A8165" s="12"/>
      <c r="I8165" s="17"/>
      <c r="J8165" s="18"/>
    </row>
    <row r="8166" spans="1:10">
      <c r="A8166" s="12"/>
      <c r="I8166" s="17"/>
      <c r="J8166" s="18"/>
    </row>
    <row r="8167" spans="1:10">
      <c r="A8167" s="12"/>
      <c r="I8167" s="17"/>
      <c r="J8167" s="18"/>
    </row>
    <row r="8168" spans="1:10">
      <c r="A8168" s="12"/>
      <c r="I8168" s="17"/>
      <c r="J8168" s="18"/>
    </row>
    <row r="8169" spans="1:10">
      <c r="A8169" s="12"/>
      <c r="I8169" s="17"/>
      <c r="J8169" s="18"/>
    </row>
    <row r="8170" spans="1:10">
      <c r="A8170" s="12"/>
      <c r="I8170" s="17"/>
      <c r="J8170" s="18"/>
    </row>
    <row r="8171" spans="1:10">
      <c r="A8171" s="12"/>
      <c r="I8171" s="17"/>
      <c r="J8171" s="18"/>
    </row>
    <row r="8172" spans="1:10">
      <c r="A8172" s="12"/>
      <c r="I8172" s="17"/>
      <c r="J8172" s="18"/>
    </row>
    <row r="8173" spans="1:10">
      <c r="A8173" s="12"/>
      <c r="I8173" s="17"/>
      <c r="J8173" s="18"/>
    </row>
    <row r="8174" spans="1:10">
      <c r="A8174" s="12"/>
      <c r="I8174" s="17"/>
      <c r="J8174" s="18"/>
    </row>
    <row r="8175" spans="1:10">
      <c r="A8175" s="12"/>
      <c r="I8175" s="17"/>
      <c r="J8175" s="18"/>
    </row>
    <row r="8176" spans="1:10">
      <c r="A8176" s="12"/>
      <c r="I8176" s="17"/>
      <c r="J8176" s="18"/>
    </row>
    <row r="8177" spans="1:10">
      <c r="A8177" s="12"/>
      <c r="I8177" s="17"/>
      <c r="J8177" s="18"/>
    </row>
    <row r="8178" spans="1:10">
      <c r="A8178" s="12"/>
      <c r="I8178" s="17"/>
      <c r="J8178" s="18"/>
    </row>
    <row r="8179" spans="1:10">
      <c r="A8179" s="12"/>
      <c r="I8179" s="17"/>
      <c r="J8179" s="18"/>
    </row>
    <row r="8180" spans="1:10">
      <c r="A8180" s="12"/>
      <c r="I8180" s="17"/>
      <c r="J8180" s="18"/>
    </row>
    <row r="8181" spans="1:10">
      <c r="A8181" s="12"/>
      <c r="I8181" s="17"/>
      <c r="J8181" s="18"/>
    </row>
    <row r="8182" spans="1:10">
      <c r="A8182" s="12"/>
      <c r="I8182" s="17"/>
      <c r="J8182" s="18"/>
    </row>
    <row r="8183" spans="1:10">
      <c r="A8183" s="12"/>
      <c r="I8183" s="17"/>
      <c r="J8183" s="18"/>
    </row>
    <row r="8184" spans="1:10">
      <c r="A8184" s="12"/>
      <c r="I8184" s="17"/>
      <c r="J8184" s="18"/>
    </row>
    <row r="8185" spans="1:10">
      <c r="A8185" s="12"/>
      <c r="I8185" s="17"/>
      <c r="J8185" s="18"/>
    </row>
    <row r="8186" spans="1:10">
      <c r="A8186" s="12"/>
      <c r="I8186" s="17"/>
      <c r="J8186" s="18"/>
    </row>
    <row r="8187" spans="1:10">
      <c r="A8187" s="12"/>
      <c r="I8187" s="17"/>
      <c r="J8187" s="18"/>
    </row>
    <row r="8188" spans="1:10">
      <c r="A8188" s="12"/>
      <c r="I8188" s="17"/>
      <c r="J8188" s="18"/>
    </row>
    <row r="8189" spans="1:10">
      <c r="A8189" s="12"/>
      <c r="I8189" s="17"/>
      <c r="J8189" s="18"/>
    </row>
    <row r="8190" spans="1:10">
      <c r="A8190" s="12"/>
      <c r="I8190" s="17"/>
      <c r="J8190" s="18"/>
    </row>
    <row r="8191" spans="1:10">
      <c r="A8191" s="12"/>
      <c r="I8191" s="17"/>
      <c r="J8191" s="18"/>
    </row>
    <row r="8192" spans="1:10">
      <c r="A8192" s="12"/>
      <c r="I8192" s="17"/>
      <c r="J8192" s="18"/>
    </row>
    <row r="8193" spans="1:10">
      <c r="A8193" s="12"/>
      <c r="I8193" s="17"/>
      <c r="J8193" s="18"/>
    </row>
    <row r="8194" spans="1:10">
      <c r="A8194" s="12"/>
      <c r="I8194" s="17"/>
      <c r="J8194" s="18"/>
    </row>
    <row r="8195" spans="1:10">
      <c r="A8195" s="12"/>
      <c r="I8195" s="17"/>
      <c r="J8195" s="18"/>
    </row>
    <row r="8196" spans="1:10">
      <c r="A8196" s="12"/>
      <c r="I8196" s="17"/>
      <c r="J8196" s="18"/>
    </row>
    <row r="8197" spans="1:10">
      <c r="A8197" s="12"/>
      <c r="I8197" s="17"/>
      <c r="J8197" s="18"/>
    </row>
    <row r="8198" spans="1:10">
      <c r="A8198" s="12"/>
      <c r="I8198" s="17"/>
      <c r="J8198" s="18"/>
    </row>
    <row r="8199" spans="1:10">
      <c r="A8199" s="12"/>
      <c r="I8199" s="17"/>
      <c r="J8199" s="18"/>
    </row>
    <row r="8200" spans="1:10">
      <c r="A8200" s="12"/>
      <c r="I8200" s="17"/>
      <c r="J8200" s="18"/>
    </row>
    <row r="8201" spans="1:10">
      <c r="A8201" s="12"/>
      <c r="I8201" s="17"/>
      <c r="J8201" s="18"/>
    </row>
    <row r="8202" spans="1:10">
      <c r="A8202" s="12"/>
      <c r="I8202" s="17"/>
      <c r="J8202" s="18"/>
    </row>
    <row r="8203" spans="1:10">
      <c r="A8203" s="12"/>
      <c r="I8203" s="17"/>
      <c r="J8203" s="18"/>
    </row>
    <row r="8204" spans="1:10">
      <c r="A8204" s="12"/>
      <c r="I8204" s="17"/>
      <c r="J8204" s="18"/>
    </row>
    <row r="8205" spans="1:10">
      <c r="A8205" s="12"/>
      <c r="I8205" s="17"/>
      <c r="J8205" s="18"/>
    </row>
    <row r="8206" spans="1:10">
      <c r="A8206" s="12"/>
      <c r="I8206" s="17"/>
      <c r="J8206" s="18"/>
    </row>
    <row r="8207" spans="1:10">
      <c r="A8207" s="12"/>
      <c r="I8207" s="17"/>
      <c r="J8207" s="18"/>
    </row>
    <row r="8208" spans="1:10">
      <c r="A8208" s="12"/>
      <c r="I8208" s="17"/>
      <c r="J8208" s="18"/>
    </row>
    <row r="8209" spans="1:10">
      <c r="A8209" s="12"/>
      <c r="I8209" s="17"/>
      <c r="J8209" s="18"/>
    </row>
    <row r="8210" spans="1:10">
      <c r="A8210" s="12"/>
      <c r="I8210" s="17"/>
      <c r="J8210" s="18"/>
    </row>
    <row r="8211" spans="1:10">
      <c r="A8211" s="12"/>
      <c r="I8211" s="17"/>
      <c r="J8211" s="18"/>
    </row>
    <row r="8212" spans="1:10">
      <c r="A8212" s="12"/>
      <c r="I8212" s="17"/>
      <c r="J8212" s="18"/>
    </row>
    <row r="8213" spans="1:10">
      <c r="A8213" s="12"/>
      <c r="I8213" s="17"/>
      <c r="J8213" s="18"/>
    </row>
    <row r="8214" spans="1:10">
      <c r="A8214" s="12"/>
      <c r="I8214" s="17"/>
      <c r="J8214" s="18"/>
    </row>
    <row r="8215" spans="1:10">
      <c r="A8215" s="12"/>
      <c r="I8215" s="17"/>
      <c r="J8215" s="18"/>
    </row>
    <row r="8216" spans="1:10">
      <c r="A8216" s="12"/>
      <c r="I8216" s="17"/>
      <c r="J8216" s="18"/>
    </row>
    <row r="8217" spans="1:10">
      <c r="A8217" s="12"/>
      <c r="I8217" s="17"/>
      <c r="J8217" s="18"/>
    </row>
    <row r="8218" spans="1:10">
      <c r="A8218" s="12"/>
      <c r="I8218" s="17"/>
      <c r="J8218" s="18"/>
    </row>
    <row r="8219" spans="1:10">
      <c r="A8219" s="12"/>
      <c r="I8219" s="17"/>
      <c r="J8219" s="18"/>
    </row>
    <row r="8220" spans="1:10">
      <c r="A8220" s="12"/>
      <c r="I8220" s="17"/>
      <c r="J8220" s="18"/>
    </row>
    <row r="8221" spans="1:10">
      <c r="A8221" s="12"/>
      <c r="I8221" s="17"/>
      <c r="J8221" s="18"/>
    </row>
    <row r="8222" spans="1:10">
      <c r="A8222" s="12"/>
      <c r="I8222" s="17"/>
      <c r="J8222" s="18"/>
    </row>
    <row r="8223" spans="1:10">
      <c r="A8223" s="12"/>
      <c r="I8223" s="17"/>
      <c r="J8223" s="18"/>
    </row>
    <row r="8224" spans="1:10">
      <c r="A8224" s="12"/>
      <c r="I8224" s="17"/>
      <c r="J8224" s="18"/>
    </row>
    <row r="8225" spans="1:10">
      <c r="A8225" s="12"/>
      <c r="I8225" s="17"/>
      <c r="J8225" s="18"/>
    </row>
    <row r="8226" spans="1:10">
      <c r="A8226" s="12"/>
      <c r="I8226" s="17"/>
      <c r="J8226" s="18"/>
    </row>
    <row r="8227" spans="1:10">
      <c r="A8227" s="12"/>
      <c r="I8227" s="17"/>
      <c r="J8227" s="18"/>
    </row>
    <row r="8228" spans="1:10">
      <c r="A8228" s="12"/>
      <c r="I8228" s="17"/>
      <c r="J8228" s="18"/>
    </row>
    <row r="8229" spans="1:10">
      <c r="A8229" s="12"/>
      <c r="I8229" s="17"/>
      <c r="J8229" s="18"/>
    </row>
    <row r="8230" spans="1:10">
      <c r="A8230" s="12"/>
      <c r="I8230" s="17"/>
      <c r="J8230" s="18"/>
    </row>
    <row r="8231" spans="1:10">
      <c r="A8231" s="12"/>
      <c r="I8231" s="17"/>
      <c r="J8231" s="18"/>
    </row>
    <row r="8232" spans="1:10">
      <c r="A8232" s="12"/>
      <c r="I8232" s="17"/>
      <c r="J8232" s="18"/>
    </row>
    <row r="8233" spans="1:10">
      <c r="A8233" s="12"/>
      <c r="I8233" s="17"/>
      <c r="J8233" s="18"/>
    </row>
    <row r="8234" spans="1:10">
      <c r="A8234" s="12"/>
      <c r="I8234" s="17"/>
      <c r="J8234" s="18"/>
    </row>
    <row r="8235" spans="1:10">
      <c r="A8235" s="12"/>
      <c r="I8235" s="17"/>
      <c r="J8235" s="18"/>
    </row>
    <row r="8236" spans="1:10">
      <c r="A8236" s="12"/>
      <c r="I8236" s="17"/>
      <c r="J8236" s="18"/>
    </row>
    <row r="8237" spans="1:10">
      <c r="A8237" s="12"/>
      <c r="I8237" s="17"/>
      <c r="J8237" s="18"/>
    </row>
    <row r="8238" spans="1:10">
      <c r="A8238" s="12"/>
      <c r="I8238" s="17"/>
      <c r="J8238" s="18"/>
    </row>
    <row r="8239" spans="1:10">
      <c r="A8239" s="12"/>
      <c r="I8239" s="17"/>
      <c r="J8239" s="18"/>
    </row>
    <row r="8240" spans="1:10">
      <c r="A8240" s="12"/>
      <c r="I8240" s="17"/>
      <c r="J8240" s="18"/>
    </row>
    <row r="8241" spans="1:10">
      <c r="A8241" s="12"/>
      <c r="I8241" s="17"/>
      <c r="J8241" s="18"/>
    </row>
    <row r="8242" spans="1:10">
      <c r="A8242" s="12"/>
      <c r="I8242" s="17"/>
      <c r="J8242" s="18"/>
    </row>
    <row r="8243" spans="1:10">
      <c r="A8243" s="12"/>
      <c r="I8243" s="17"/>
      <c r="J8243" s="18"/>
    </row>
    <row r="8244" spans="1:10">
      <c r="A8244" s="12"/>
      <c r="I8244" s="17"/>
      <c r="J8244" s="18"/>
    </row>
    <row r="8245" spans="1:10">
      <c r="A8245" s="12"/>
      <c r="I8245" s="17"/>
      <c r="J8245" s="18"/>
    </row>
    <row r="8246" spans="1:10">
      <c r="A8246" s="12"/>
      <c r="I8246" s="17"/>
      <c r="J8246" s="18"/>
    </row>
    <row r="8247" spans="1:10">
      <c r="A8247" s="12"/>
      <c r="I8247" s="17"/>
      <c r="J8247" s="18"/>
    </row>
    <row r="8248" spans="1:10">
      <c r="A8248" s="12"/>
      <c r="I8248" s="17"/>
      <c r="J8248" s="18"/>
    </row>
    <row r="8249" spans="1:10">
      <c r="A8249" s="12"/>
      <c r="I8249" s="17"/>
      <c r="J8249" s="18"/>
    </row>
    <row r="8250" spans="1:10">
      <c r="A8250" s="12"/>
      <c r="I8250" s="17"/>
      <c r="J8250" s="18"/>
    </row>
    <row r="8251" spans="1:10">
      <c r="A8251" s="12"/>
      <c r="I8251" s="17"/>
      <c r="J8251" s="18"/>
    </row>
    <row r="8252" spans="1:10">
      <c r="A8252" s="12"/>
      <c r="I8252" s="17"/>
      <c r="J8252" s="18"/>
    </row>
    <row r="8253" spans="1:10">
      <c r="A8253" s="12"/>
      <c r="I8253" s="17"/>
      <c r="J8253" s="18"/>
    </row>
    <row r="8254" spans="1:10">
      <c r="A8254" s="12"/>
      <c r="I8254" s="17"/>
      <c r="J8254" s="18"/>
    </row>
    <row r="8255" spans="1:10">
      <c r="A8255" s="12"/>
      <c r="I8255" s="17"/>
      <c r="J8255" s="18"/>
    </row>
    <row r="8256" spans="1:10">
      <c r="A8256" s="12"/>
      <c r="I8256" s="17"/>
      <c r="J8256" s="18"/>
    </row>
    <row r="8257" spans="1:10">
      <c r="A8257" s="12"/>
      <c r="I8257" s="17"/>
      <c r="J8257" s="18"/>
    </row>
    <row r="8258" spans="1:10">
      <c r="A8258" s="12"/>
      <c r="I8258" s="17"/>
      <c r="J8258" s="18"/>
    </row>
    <row r="8259" spans="1:10">
      <c r="A8259" s="12"/>
      <c r="I8259" s="17"/>
      <c r="J8259" s="18"/>
    </row>
    <row r="8260" spans="1:10">
      <c r="A8260" s="12"/>
      <c r="I8260" s="17"/>
      <c r="J8260" s="18"/>
    </row>
    <row r="8261" spans="1:10">
      <c r="A8261" s="12"/>
      <c r="I8261" s="17"/>
      <c r="J8261" s="18"/>
    </row>
    <row r="8262" spans="1:10">
      <c r="A8262" s="12"/>
      <c r="I8262" s="17"/>
      <c r="J8262" s="18"/>
    </row>
    <row r="8263" spans="1:10">
      <c r="A8263" s="12"/>
      <c r="I8263" s="17"/>
      <c r="J8263" s="18"/>
    </row>
    <row r="8264" spans="1:10">
      <c r="A8264" s="12"/>
      <c r="I8264" s="17"/>
      <c r="J8264" s="18"/>
    </row>
    <row r="8265" spans="1:10">
      <c r="A8265" s="12"/>
      <c r="I8265" s="17"/>
      <c r="J8265" s="18"/>
    </row>
    <row r="8266" spans="1:10">
      <c r="A8266" s="12"/>
      <c r="I8266" s="17"/>
      <c r="J8266" s="18"/>
    </row>
    <row r="8267" spans="1:10">
      <c r="A8267" s="12"/>
      <c r="I8267" s="17"/>
      <c r="J8267" s="18"/>
    </row>
    <row r="8268" spans="1:10">
      <c r="A8268" s="12"/>
      <c r="I8268" s="17"/>
      <c r="J8268" s="18"/>
    </row>
    <row r="8269" spans="1:10">
      <c r="A8269" s="12"/>
      <c r="I8269" s="17"/>
      <c r="J8269" s="18"/>
    </row>
    <row r="8270" spans="1:10">
      <c r="A8270" s="12"/>
      <c r="I8270" s="17"/>
      <c r="J8270" s="18"/>
    </row>
    <row r="8271" spans="1:10">
      <c r="A8271" s="12"/>
      <c r="I8271" s="17"/>
      <c r="J8271" s="18"/>
    </row>
    <row r="8272" spans="1:10">
      <c r="A8272" s="12"/>
      <c r="I8272" s="17"/>
      <c r="J8272" s="18"/>
    </row>
    <row r="8273" spans="1:10">
      <c r="A8273" s="12"/>
      <c r="I8273" s="17"/>
      <c r="J8273" s="18"/>
    </row>
    <row r="8274" spans="1:10">
      <c r="A8274" s="12"/>
      <c r="I8274" s="17"/>
      <c r="J8274" s="18"/>
    </row>
    <row r="8275" spans="1:10">
      <c r="A8275" s="12"/>
      <c r="I8275" s="17"/>
      <c r="J8275" s="18"/>
    </row>
    <row r="8276" spans="1:10">
      <c r="A8276" s="12"/>
      <c r="I8276" s="17"/>
      <c r="J8276" s="18"/>
    </row>
    <row r="8277" spans="1:10">
      <c r="A8277" s="12"/>
      <c r="I8277" s="17"/>
      <c r="J8277" s="18"/>
    </row>
    <row r="8278" spans="1:10">
      <c r="A8278" s="12"/>
      <c r="I8278" s="17"/>
      <c r="J8278" s="18"/>
    </row>
    <row r="8279" spans="1:10">
      <c r="A8279" s="12"/>
      <c r="I8279" s="17"/>
      <c r="J8279" s="18"/>
    </row>
    <row r="8280" spans="1:10">
      <c r="A8280" s="12"/>
      <c r="I8280" s="17"/>
      <c r="J8280" s="18"/>
    </row>
    <row r="8281" spans="1:10">
      <c r="A8281" s="12"/>
      <c r="I8281" s="17"/>
      <c r="J8281" s="18"/>
    </row>
    <row r="8282" spans="1:10">
      <c r="A8282" s="12"/>
      <c r="I8282" s="17"/>
      <c r="J8282" s="18"/>
    </row>
    <row r="8283" spans="1:10">
      <c r="A8283" s="12"/>
      <c r="I8283" s="17"/>
      <c r="J8283" s="18"/>
    </row>
    <row r="8284" spans="1:10">
      <c r="A8284" s="12"/>
      <c r="I8284" s="17"/>
      <c r="J8284" s="18"/>
    </row>
    <row r="8285" spans="1:10">
      <c r="A8285" s="12"/>
      <c r="I8285" s="17"/>
      <c r="J8285" s="18"/>
    </row>
    <row r="8286" spans="1:10">
      <c r="A8286" s="12"/>
      <c r="I8286" s="17"/>
      <c r="J8286" s="18"/>
    </row>
    <row r="8287" spans="1:10">
      <c r="A8287" s="12"/>
      <c r="I8287" s="17"/>
      <c r="J8287" s="18"/>
    </row>
    <row r="8288" spans="1:10">
      <c r="A8288" s="12"/>
      <c r="I8288" s="17"/>
      <c r="J8288" s="18"/>
    </row>
    <row r="8289" spans="1:10">
      <c r="A8289" s="12"/>
      <c r="I8289" s="17"/>
      <c r="J8289" s="18"/>
    </row>
    <row r="8290" spans="1:10">
      <c r="A8290" s="12"/>
      <c r="I8290" s="17"/>
      <c r="J8290" s="18"/>
    </row>
    <row r="8291" spans="1:10">
      <c r="A8291" s="12"/>
      <c r="I8291" s="17"/>
      <c r="J8291" s="18"/>
    </row>
    <row r="8292" spans="1:10">
      <c r="A8292" s="12"/>
      <c r="I8292" s="17"/>
      <c r="J8292" s="18"/>
    </row>
    <row r="8293" spans="1:10">
      <c r="A8293" s="12"/>
      <c r="I8293" s="17"/>
      <c r="J8293" s="18"/>
    </row>
    <row r="8294" spans="1:10">
      <c r="A8294" s="12"/>
      <c r="I8294" s="17"/>
      <c r="J8294" s="18"/>
    </row>
    <row r="8295" spans="1:10">
      <c r="A8295" s="12"/>
      <c r="I8295" s="17"/>
      <c r="J8295" s="18"/>
    </row>
    <row r="8296" spans="1:10">
      <c r="A8296" s="12"/>
      <c r="I8296" s="17"/>
      <c r="J8296" s="18"/>
    </row>
    <row r="8297" spans="1:10">
      <c r="A8297" s="12"/>
      <c r="I8297" s="17"/>
      <c r="J8297" s="18"/>
    </row>
    <row r="8298" spans="1:10">
      <c r="A8298" s="12"/>
      <c r="I8298" s="17"/>
      <c r="J8298" s="18"/>
    </row>
    <row r="8299" spans="1:10">
      <c r="A8299" s="12"/>
      <c r="I8299" s="17"/>
      <c r="J8299" s="18"/>
    </row>
    <row r="8300" spans="1:10">
      <c r="A8300" s="12"/>
      <c r="I8300" s="17"/>
      <c r="J8300" s="18"/>
    </row>
    <row r="8301" spans="1:10">
      <c r="A8301" s="12"/>
      <c r="I8301" s="17"/>
      <c r="J8301" s="18"/>
    </row>
    <row r="8302" spans="1:10">
      <c r="A8302" s="12"/>
      <c r="I8302" s="17"/>
      <c r="J8302" s="18"/>
    </row>
    <row r="8303" spans="1:10">
      <c r="A8303" s="12"/>
      <c r="I8303" s="17"/>
      <c r="J8303" s="18"/>
    </row>
    <row r="8304" spans="1:10">
      <c r="A8304" s="12"/>
      <c r="I8304" s="17"/>
      <c r="J8304" s="18"/>
    </row>
    <row r="8305" spans="1:10">
      <c r="A8305" s="12"/>
      <c r="I8305" s="17"/>
      <c r="J8305" s="18"/>
    </row>
    <row r="8306" spans="1:10">
      <c r="A8306" s="12"/>
      <c r="I8306" s="17"/>
      <c r="J8306" s="18"/>
    </row>
    <row r="8307" spans="1:10">
      <c r="A8307" s="12"/>
      <c r="I8307" s="17"/>
      <c r="J8307" s="18"/>
    </row>
    <row r="8308" spans="1:10">
      <c r="A8308" s="12"/>
      <c r="I8308" s="17"/>
      <c r="J8308" s="18"/>
    </row>
    <row r="8309" spans="1:10">
      <c r="A8309" s="12"/>
      <c r="I8309" s="17"/>
      <c r="J8309" s="18"/>
    </row>
    <row r="8310" spans="1:10">
      <c r="A8310" s="12"/>
      <c r="I8310" s="17"/>
      <c r="J8310" s="18"/>
    </row>
    <row r="8311" spans="1:10">
      <c r="A8311" s="12"/>
      <c r="I8311" s="17"/>
      <c r="J8311" s="18"/>
    </row>
    <row r="8312" spans="1:10">
      <c r="A8312" s="12"/>
      <c r="I8312" s="17"/>
      <c r="J8312" s="18"/>
    </row>
    <row r="8313" spans="1:10">
      <c r="A8313" s="12"/>
      <c r="I8313" s="17"/>
      <c r="J8313" s="18"/>
    </row>
    <row r="8314" spans="1:10">
      <c r="A8314" s="12"/>
      <c r="I8314" s="17"/>
      <c r="J8314" s="18"/>
    </row>
    <row r="8315" spans="1:10">
      <c r="A8315" s="12"/>
      <c r="I8315" s="17"/>
      <c r="J8315" s="18"/>
    </row>
    <row r="8316" spans="1:10">
      <c r="A8316" s="12"/>
      <c r="I8316" s="17"/>
      <c r="J8316" s="18"/>
    </row>
    <row r="8317" spans="1:10">
      <c r="A8317" s="12"/>
      <c r="I8317" s="17"/>
      <c r="J8317" s="18"/>
    </row>
    <row r="8318" spans="1:10">
      <c r="A8318" s="12"/>
      <c r="I8318" s="17"/>
      <c r="J8318" s="18"/>
    </row>
    <row r="8319" spans="1:10">
      <c r="A8319" s="12"/>
      <c r="I8319" s="17"/>
      <c r="J8319" s="18"/>
    </row>
    <row r="8320" spans="1:10">
      <c r="A8320" s="12"/>
      <c r="I8320" s="17"/>
      <c r="J8320" s="18"/>
    </row>
    <row r="8321" spans="1:10">
      <c r="A8321" s="12"/>
      <c r="I8321" s="17"/>
      <c r="J8321" s="18"/>
    </row>
    <row r="8322" spans="1:10">
      <c r="A8322" s="12"/>
      <c r="I8322" s="17"/>
      <c r="J8322" s="18"/>
    </row>
    <row r="8323" spans="1:10">
      <c r="A8323" s="12"/>
      <c r="I8323" s="17"/>
      <c r="J8323" s="18"/>
    </row>
    <row r="8324" spans="1:10">
      <c r="A8324" s="12"/>
      <c r="I8324" s="17"/>
      <c r="J8324" s="18"/>
    </row>
    <row r="8325" spans="1:10">
      <c r="A8325" s="12"/>
      <c r="I8325" s="17"/>
      <c r="J8325" s="18"/>
    </row>
    <row r="8326" spans="1:10">
      <c r="A8326" s="12"/>
      <c r="I8326" s="17"/>
      <c r="J8326" s="18"/>
    </row>
    <row r="8327" spans="1:10">
      <c r="A8327" s="12"/>
      <c r="I8327" s="17"/>
      <c r="J8327" s="18"/>
    </row>
    <row r="8328" spans="1:10">
      <c r="A8328" s="12"/>
      <c r="I8328" s="17"/>
      <c r="J8328" s="18"/>
    </row>
    <row r="8329" spans="1:10">
      <c r="A8329" s="12"/>
      <c r="I8329" s="17"/>
      <c r="J8329" s="18"/>
    </row>
    <row r="8330" spans="1:10">
      <c r="A8330" s="12"/>
      <c r="I8330" s="17"/>
      <c r="J8330" s="18"/>
    </row>
    <row r="8331" spans="1:10">
      <c r="A8331" s="12"/>
      <c r="I8331" s="17"/>
      <c r="J8331" s="18"/>
    </row>
    <row r="8332" spans="1:10">
      <c r="A8332" s="12"/>
      <c r="I8332" s="17"/>
      <c r="J8332" s="18"/>
    </row>
    <row r="8333" spans="1:10">
      <c r="A8333" s="12"/>
      <c r="I8333" s="17"/>
      <c r="J8333" s="18"/>
    </row>
    <row r="8334" spans="1:10">
      <c r="A8334" s="12"/>
      <c r="I8334" s="17"/>
      <c r="J8334" s="18"/>
    </row>
    <row r="8335" spans="1:10">
      <c r="A8335" s="12"/>
      <c r="I8335" s="17"/>
      <c r="J8335" s="18"/>
    </row>
    <row r="8336" spans="1:10">
      <c r="A8336" s="12"/>
      <c r="I8336" s="17"/>
      <c r="J8336" s="18"/>
    </row>
    <row r="8337" spans="1:10">
      <c r="A8337" s="12"/>
      <c r="I8337" s="17"/>
      <c r="J8337" s="18"/>
    </row>
    <row r="8338" spans="1:10">
      <c r="A8338" s="12"/>
      <c r="I8338" s="17"/>
      <c r="J8338" s="18"/>
    </row>
    <row r="8339" spans="1:10">
      <c r="A8339" s="12"/>
      <c r="I8339" s="17"/>
      <c r="J8339" s="18"/>
    </row>
    <row r="8340" spans="1:10">
      <c r="A8340" s="12"/>
      <c r="I8340" s="17"/>
      <c r="J8340" s="18"/>
    </row>
    <row r="8341" spans="1:10">
      <c r="A8341" s="12"/>
      <c r="I8341" s="17"/>
      <c r="J8341" s="18"/>
    </row>
    <row r="8342" spans="1:10">
      <c r="A8342" s="12"/>
      <c r="I8342" s="17"/>
      <c r="J8342" s="18"/>
    </row>
    <row r="8343" spans="1:10">
      <c r="A8343" s="12"/>
      <c r="I8343" s="17"/>
      <c r="J8343" s="18"/>
    </row>
    <row r="8344" spans="1:10">
      <c r="A8344" s="12"/>
      <c r="I8344" s="17"/>
      <c r="J8344" s="18"/>
    </row>
    <row r="8345" spans="1:10">
      <c r="A8345" s="12"/>
      <c r="I8345" s="17"/>
      <c r="J8345" s="18"/>
    </row>
    <row r="8346" spans="1:10">
      <c r="A8346" s="12"/>
      <c r="I8346" s="17"/>
      <c r="J8346" s="18"/>
    </row>
    <row r="8347" spans="1:10">
      <c r="A8347" s="12"/>
      <c r="I8347" s="17"/>
      <c r="J8347" s="18"/>
    </row>
    <row r="8348" spans="1:10">
      <c r="A8348" s="12"/>
      <c r="I8348" s="17"/>
      <c r="J8348" s="18"/>
    </row>
    <row r="8349" spans="1:10">
      <c r="A8349" s="12"/>
      <c r="I8349" s="17"/>
      <c r="J8349" s="18"/>
    </row>
    <row r="8350" spans="1:10">
      <c r="A8350" s="12"/>
      <c r="I8350" s="17"/>
      <c r="J8350" s="18"/>
    </row>
    <row r="8351" spans="1:10">
      <c r="A8351" s="12"/>
      <c r="I8351" s="17"/>
      <c r="J8351" s="18"/>
    </row>
    <row r="8352" spans="1:10">
      <c r="A8352" s="12"/>
      <c r="I8352" s="17"/>
      <c r="J8352" s="18"/>
    </row>
    <row r="8353" spans="1:10">
      <c r="A8353" s="12"/>
      <c r="I8353" s="17"/>
      <c r="J8353" s="18"/>
    </row>
    <row r="8354" spans="1:10">
      <c r="A8354" s="12"/>
      <c r="I8354" s="17"/>
      <c r="J8354" s="18"/>
    </row>
    <row r="8355" spans="1:10">
      <c r="A8355" s="12"/>
      <c r="I8355" s="17"/>
      <c r="J8355" s="18"/>
    </row>
    <row r="8356" spans="1:10">
      <c r="A8356" s="12"/>
      <c r="I8356" s="17"/>
      <c r="J8356" s="18"/>
    </row>
    <row r="8357" spans="1:10">
      <c r="A8357" s="12"/>
      <c r="I8357" s="17"/>
      <c r="J8357" s="18"/>
    </row>
    <row r="8358" spans="1:10">
      <c r="A8358" s="12"/>
      <c r="I8358" s="17"/>
      <c r="J8358" s="18"/>
    </row>
    <row r="8359" spans="1:10">
      <c r="A8359" s="12"/>
      <c r="I8359" s="17"/>
      <c r="J8359" s="18"/>
    </row>
    <row r="8360" spans="1:10">
      <c r="A8360" s="12"/>
      <c r="I8360" s="17"/>
      <c r="J8360" s="18"/>
    </row>
    <row r="8361" spans="1:10">
      <c r="A8361" s="12"/>
      <c r="I8361" s="17"/>
      <c r="J8361" s="18"/>
    </row>
    <row r="8362" spans="1:10">
      <c r="A8362" s="12"/>
      <c r="I8362" s="17"/>
      <c r="J8362" s="18"/>
    </row>
    <row r="8363" spans="1:10">
      <c r="A8363" s="12"/>
      <c r="I8363" s="17"/>
      <c r="J8363" s="18"/>
    </row>
    <row r="8364" spans="1:10">
      <c r="A8364" s="12"/>
      <c r="I8364" s="17"/>
      <c r="J8364" s="18"/>
    </row>
    <row r="8365" spans="1:10">
      <c r="A8365" s="12"/>
      <c r="I8365" s="17"/>
      <c r="J8365" s="18"/>
    </row>
    <row r="8366" spans="1:10">
      <c r="A8366" s="12"/>
      <c r="I8366" s="17"/>
      <c r="J8366" s="18"/>
    </row>
    <row r="8367" spans="1:10">
      <c r="A8367" s="12"/>
      <c r="I8367" s="17"/>
      <c r="J8367" s="18"/>
    </row>
    <row r="8368" spans="1:10">
      <c r="A8368" s="12"/>
      <c r="I8368" s="17"/>
      <c r="J8368" s="18"/>
    </row>
    <row r="8369" spans="1:10">
      <c r="A8369" s="12"/>
      <c r="I8369" s="17"/>
      <c r="J8369" s="18"/>
    </row>
    <row r="8370" spans="1:10">
      <c r="A8370" s="12"/>
      <c r="I8370" s="17"/>
      <c r="J8370" s="18"/>
    </row>
    <row r="8371" spans="1:10">
      <c r="A8371" s="12"/>
      <c r="I8371" s="17"/>
      <c r="J8371" s="18"/>
    </row>
    <row r="8372" spans="1:10">
      <c r="A8372" s="12"/>
      <c r="I8372" s="17"/>
      <c r="J8372" s="18"/>
    </row>
    <row r="8373" spans="1:10">
      <c r="A8373" s="12"/>
      <c r="I8373" s="17"/>
      <c r="J8373" s="18"/>
    </row>
    <row r="8374" spans="1:10">
      <c r="A8374" s="12"/>
      <c r="I8374" s="17"/>
      <c r="J8374" s="18"/>
    </row>
    <row r="8375" spans="1:10">
      <c r="A8375" s="12"/>
      <c r="I8375" s="17"/>
      <c r="J8375" s="18"/>
    </row>
    <row r="8376" spans="1:10">
      <c r="A8376" s="12"/>
      <c r="I8376" s="17"/>
      <c r="J8376" s="18"/>
    </row>
    <row r="8377" spans="1:10">
      <c r="A8377" s="12"/>
      <c r="I8377" s="17"/>
      <c r="J8377" s="18"/>
    </row>
    <row r="8378" spans="1:10">
      <c r="A8378" s="12"/>
      <c r="I8378" s="17"/>
      <c r="J8378" s="18"/>
    </row>
    <row r="8379" spans="1:10">
      <c r="A8379" s="12"/>
      <c r="I8379" s="17"/>
      <c r="J8379" s="18"/>
    </row>
    <row r="8380" spans="1:10">
      <c r="A8380" s="12"/>
      <c r="I8380" s="17"/>
      <c r="J8380" s="18"/>
    </row>
    <row r="8381" spans="1:10">
      <c r="A8381" s="12"/>
      <c r="I8381" s="17"/>
      <c r="J8381" s="18"/>
    </row>
    <row r="8382" spans="1:10">
      <c r="A8382" s="12"/>
      <c r="I8382" s="17"/>
      <c r="J8382" s="18"/>
    </row>
    <row r="8383" spans="1:10">
      <c r="A8383" s="12"/>
      <c r="I8383" s="17"/>
      <c r="J8383" s="18"/>
    </row>
    <row r="8384" spans="1:10">
      <c r="A8384" s="12"/>
      <c r="I8384" s="17"/>
      <c r="J8384" s="18"/>
    </row>
    <row r="8385" spans="1:10">
      <c r="A8385" s="12"/>
      <c r="I8385" s="17"/>
      <c r="J8385" s="18"/>
    </row>
    <row r="8386" spans="1:10">
      <c r="A8386" s="12"/>
      <c r="I8386" s="17"/>
      <c r="J8386" s="18"/>
    </row>
    <row r="8387" spans="1:10">
      <c r="A8387" s="12"/>
      <c r="I8387" s="17"/>
      <c r="J8387" s="18"/>
    </row>
    <row r="8388" spans="1:10">
      <c r="A8388" s="12"/>
      <c r="I8388" s="17"/>
      <c r="J8388" s="18"/>
    </row>
    <row r="8389" spans="1:10">
      <c r="A8389" s="12"/>
      <c r="I8389" s="17"/>
      <c r="J8389" s="18"/>
    </row>
    <row r="8390" spans="1:10">
      <c r="A8390" s="12"/>
      <c r="I8390" s="17"/>
      <c r="J8390" s="18"/>
    </row>
    <row r="8391" spans="1:10">
      <c r="A8391" s="12"/>
      <c r="I8391" s="17"/>
      <c r="J8391" s="18"/>
    </row>
    <row r="8392" spans="1:10">
      <c r="A8392" s="12"/>
      <c r="I8392" s="17"/>
      <c r="J8392" s="18"/>
    </row>
    <row r="8393" spans="1:10">
      <c r="A8393" s="12"/>
      <c r="I8393" s="17"/>
      <c r="J8393" s="18"/>
    </row>
    <row r="8394" spans="1:10">
      <c r="A8394" s="12"/>
      <c r="I8394" s="17"/>
      <c r="J8394" s="18"/>
    </row>
    <row r="8395" spans="1:10">
      <c r="A8395" s="12"/>
      <c r="I8395" s="17"/>
      <c r="J8395" s="18"/>
    </row>
    <row r="8396" spans="1:10">
      <c r="A8396" s="12"/>
      <c r="I8396" s="17"/>
      <c r="J8396" s="18"/>
    </row>
    <row r="8397" spans="1:10">
      <c r="A8397" s="12"/>
      <c r="I8397" s="17"/>
      <c r="J8397" s="18"/>
    </row>
    <row r="8398" spans="1:10">
      <c r="A8398" s="12"/>
      <c r="I8398" s="17"/>
      <c r="J8398" s="18"/>
    </row>
    <row r="8399" spans="1:10">
      <c r="A8399" s="12"/>
      <c r="I8399" s="17"/>
      <c r="J8399" s="18"/>
    </row>
    <row r="8400" spans="1:10">
      <c r="A8400" s="12"/>
      <c r="I8400" s="17"/>
      <c r="J8400" s="18"/>
    </row>
    <row r="8401" spans="1:10">
      <c r="A8401" s="12"/>
      <c r="I8401" s="17"/>
      <c r="J8401" s="18"/>
    </row>
    <row r="8402" spans="1:10">
      <c r="A8402" s="12"/>
      <c r="I8402" s="17"/>
      <c r="J8402" s="18"/>
    </row>
    <row r="8403" spans="1:10">
      <c r="A8403" s="12"/>
      <c r="I8403" s="17"/>
      <c r="J8403" s="18"/>
    </row>
    <row r="8404" spans="1:10">
      <c r="A8404" s="12"/>
      <c r="I8404" s="17"/>
      <c r="J8404" s="18"/>
    </row>
    <row r="8405" spans="1:10">
      <c r="A8405" s="12"/>
      <c r="I8405" s="17"/>
      <c r="J8405" s="18"/>
    </row>
    <row r="8406" spans="1:10">
      <c r="A8406" s="12"/>
      <c r="I8406" s="17"/>
      <c r="J8406" s="18"/>
    </row>
    <row r="8407" spans="1:10">
      <c r="A8407" s="12"/>
      <c r="I8407" s="17"/>
      <c r="J8407" s="18"/>
    </row>
    <row r="8408" spans="1:10">
      <c r="A8408" s="12"/>
      <c r="I8408" s="17"/>
      <c r="J8408" s="18"/>
    </row>
    <row r="8409" spans="1:10">
      <c r="A8409" s="12"/>
      <c r="I8409" s="17"/>
      <c r="J8409" s="18"/>
    </row>
    <row r="8410" spans="1:10">
      <c r="A8410" s="12"/>
      <c r="I8410" s="17"/>
      <c r="J8410" s="18"/>
    </row>
    <row r="8411" spans="1:10">
      <c r="A8411" s="12"/>
      <c r="I8411" s="17"/>
      <c r="J8411" s="18"/>
    </row>
    <row r="8412" spans="1:10">
      <c r="A8412" s="12"/>
      <c r="I8412" s="17"/>
      <c r="J8412" s="18"/>
    </row>
    <row r="8413" spans="1:10">
      <c r="A8413" s="12"/>
      <c r="I8413" s="17"/>
      <c r="J8413" s="18"/>
    </row>
    <row r="8414" spans="1:10">
      <c r="A8414" s="12"/>
      <c r="I8414" s="17"/>
      <c r="J8414" s="18"/>
    </row>
    <row r="8415" spans="1:10">
      <c r="A8415" s="12"/>
      <c r="I8415" s="17"/>
      <c r="J8415" s="18"/>
    </row>
    <row r="8416" spans="1:10">
      <c r="A8416" s="12"/>
      <c r="I8416" s="17"/>
      <c r="J8416" s="18"/>
    </row>
    <row r="8417" spans="1:10">
      <c r="A8417" s="12"/>
      <c r="I8417" s="17"/>
      <c r="J8417" s="18"/>
    </row>
    <row r="8418" spans="1:10">
      <c r="A8418" s="12"/>
      <c r="I8418" s="17"/>
      <c r="J8418" s="18"/>
    </row>
    <row r="8419" spans="1:10">
      <c r="A8419" s="12"/>
      <c r="I8419" s="17"/>
      <c r="J8419" s="18"/>
    </row>
    <row r="8420" spans="1:10">
      <c r="A8420" s="12"/>
      <c r="I8420" s="17"/>
      <c r="J8420" s="18"/>
    </row>
    <row r="8421" spans="1:10">
      <c r="A8421" s="12"/>
      <c r="I8421" s="17"/>
      <c r="J8421" s="18"/>
    </row>
    <row r="8422" spans="1:10">
      <c r="A8422" s="12"/>
      <c r="I8422" s="17"/>
      <c r="J8422" s="18"/>
    </row>
    <row r="8423" spans="1:10">
      <c r="A8423" s="12"/>
      <c r="I8423" s="17"/>
      <c r="J8423" s="18"/>
    </row>
    <row r="8424" spans="1:10">
      <c r="A8424" s="12"/>
      <c r="I8424" s="17"/>
      <c r="J8424" s="18"/>
    </row>
    <row r="8425" spans="1:10">
      <c r="A8425" s="12"/>
      <c r="I8425" s="17"/>
      <c r="J8425" s="18"/>
    </row>
    <row r="8426" spans="1:10">
      <c r="A8426" s="12"/>
      <c r="I8426" s="17"/>
      <c r="J8426" s="18"/>
    </row>
    <row r="8427" spans="1:10">
      <c r="A8427" s="12"/>
      <c r="I8427" s="17"/>
      <c r="J8427" s="18"/>
    </row>
    <row r="8428" spans="1:10">
      <c r="A8428" s="12"/>
      <c r="I8428" s="17"/>
      <c r="J8428" s="18"/>
    </row>
    <row r="8429" spans="1:10">
      <c r="A8429" s="12"/>
      <c r="I8429" s="17"/>
      <c r="J8429" s="18"/>
    </row>
    <row r="8430" spans="1:10">
      <c r="A8430" s="12"/>
      <c r="I8430" s="17"/>
      <c r="J8430" s="18"/>
    </row>
    <row r="8431" spans="1:10">
      <c r="A8431" s="12"/>
      <c r="I8431" s="17"/>
      <c r="J8431" s="18"/>
    </row>
    <row r="8432" spans="1:10">
      <c r="A8432" s="12"/>
      <c r="I8432" s="17"/>
      <c r="J8432" s="18"/>
    </row>
    <row r="8433" spans="1:10">
      <c r="A8433" s="12"/>
      <c r="I8433" s="17"/>
      <c r="J8433" s="18"/>
    </row>
    <row r="8434" spans="1:10">
      <c r="A8434" s="12"/>
      <c r="I8434" s="17"/>
      <c r="J8434" s="18"/>
    </row>
    <row r="8435" spans="1:10">
      <c r="A8435" s="12"/>
      <c r="I8435" s="17"/>
      <c r="J8435" s="18"/>
    </row>
    <row r="8436" spans="1:10">
      <c r="A8436" s="12"/>
      <c r="I8436" s="17"/>
      <c r="J8436" s="18"/>
    </row>
    <row r="8437" spans="1:10">
      <c r="A8437" s="12"/>
      <c r="I8437" s="17"/>
      <c r="J8437" s="18"/>
    </row>
    <row r="8438" spans="1:10">
      <c r="A8438" s="12"/>
      <c r="I8438" s="17"/>
      <c r="J8438" s="18"/>
    </row>
    <row r="8439" spans="1:10">
      <c r="A8439" s="12"/>
      <c r="I8439" s="17"/>
      <c r="J8439" s="18"/>
    </row>
    <row r="8440" spans="1:10">
      <c r="A8440" s="12"/>
      <c r="I8440" s="17"/>
      <c r="J8440" s="18"/>
    </row>
    <row r="8441" spans="1:10">
      <c r="A8441" s="12"/>
      <c r="I8441" s="17"/>
      <c r="J8441" s="18"/>
    </row>
    <row r="8442" spans="1:10">
      <c r="A8442" s="12"/>
      <c r="I8442" s="17"/>
      <c r="J8442" s="18"/>
    </row>
    <row r="8443" spans="1:10">
      <c r="A8443" s="12"/>
      <c r="I8443" s="17"/>
      <c r="J8443" s="18"/>
    </row>
    <row r="8444" spans="1:10">
      <c r="A8444" s="12"/>
      <c r="I8444" s="17"/>
      <c r="J8444" s="18"/>
    </row>
    <row r="8445" spans="1:10">
      <c r="A8445" s="12"/>
      <c r="I8445" s="17"/>
      <c r="J8445" s="18"/>
    </row>
    <row r="8446" spans="1:10">
      <c r="A8446" s="12"/>
      <c r="I8446" s="17"/>
      <c r="J8446" s="18"/>
    </row>
    <row r="8447" spans="1:10">
      <c r="A8447" s="12"/>
      <c r="I8447" s="17"/>
      <c r="J8447" s="18"/>
    </row>
    <row r="8448" spans="1:10">
      <c r="A8448" s="12"/>
      <c r="I8448" s="17"/>
      <c r="J8448" s="18"/>
    </row>
    <row r="8449" spans="1:10">
      <c r="A8449" s="12"/>
      <c r="I8449" s="17"/>
      <c r="J8449" s="18"/>
    </row>
    <row r="8450" spans="1:10">
      <c r="A8450" s="12"/>
      <c r="I8450" s="17"/>
      <c r="J8450" s="18"/>
    </row>
    <row r="8451" spans="1:10">
      <c r="A8451" s="12"/>
      <c r="I8451" s="17"/>
      <c r="J8451" s="18"/>
    </row>
    <row r="8452" spans="1:10">
      <c r="A8452" s="12"/>
      <c r="I8452" s="17"/>
      <c r="J8452" s="18"/>
    </row>
    <row r="8453" spans="1:10">
      <c r="A8453" s="12"/>
      <c r="I8453" s="17"/>
      <c r="J8453" s="18"/>
    </row>
    <row r="8454" spans="1:10">
      <c r="A8454" s="12"/>
      <c r="I8454" s="17"/>
      <c r="J8454" s="18"/>
    </row>
    <row r="8455" spans="1:10">
      <c r="A8455" s="12"/>
      <c r="I8455" s="17"/>
      <c r="J8455" s="18"/>
    </row>
    <row r="8456" spans="1:10">
      <c r="A8456" s="12"/>
      <c r="I8456" s="17"/>
      <c r="J8456" s="18"/>
    </row>
    <row r="8457" spans="1:10">
      <c r="A8457" s="12"/>
      <c r="I8457" s="17"/>
      <c r="J8457" s="18"/>
    </row>
    <row r="8458" spans="1:10">
      <c r="A8458" s="12"/>
      <c r="I8458" s="17"/>
      <c r="J8458" s="18"/>
    </row>
    <row r="8459" spans="1:10">
      <c r="A8459" s="12"/>
      <c r="I8459" s="17"/>
      <c r="J8459" s="18"/>
    </row>
    <row r="8460" spans="1:10">
      <c r="A8460" s="12"/>
      <c r="I8460" s="17"/>
      <c r="J8460" s="18"/>
    </row>
    <row r="8461" spans="1:10">
      <c r="A8461" s="12"/>
      <c r="I8461" s="17"/>
      <c r="J8461" s="18"/>
    </row>
    <row r="8462" spans="1:10">
      <c r="A8462" s="12"/>
      <c r="I8462" s="17"/>
      <c r="J8462" s="18"/>
    </row>
    <row r="8463" spans="1:10">
      <c r="A8463" s="12"/>
      <c r="I8463" s="17"/>
      <c r="J8463" s="18"/>
    </row>
    <row r="8464" spans="1:10">
      <c r="A8464" s="12"/>
      <c r="I8464" s="17"/>
      <c r="J8464" s="18"/>
    </row>
    <row r="8465" spans="1:10">
      <c r="A8465" s="12"/>
      <c r="I8465" s="17"/>
      <c r="J8465" s="18"/>
    </row>
    <row r="8466" spans="1:10">
      <c r="A8466" s="12"/>
      <c r="I8466" s="17"/>
      <c r="J8466" s="18"/>
    </row>
    <row r="8467" spans="1:10">
      <c r="A8467" s="12"/>
      <c r="I8467" s="17"/>
      <c r="J8467" s="18"/>
    </row>
    <row r="8468" spans="1:10">
      <c r="A8468" s="12"/>
      <c r="I8468" s="17"/>
      <c r="J8468" s="18"/>
    </row>
    <row r="8469" spans="1:10">
      <c r="A8469" s="12"/>
      <c r="I8469" s="17"/>
      <c r="J8469" s="18"/>
    </row>
    <row r="8470" spans="1:10">
      <c r="A8470" s="12"/>
      <c r="I8470" s="17"/>
      <c r="J8470" s="18"/>
    </row>
    <row r="8471" spans="1:10">
      <c r="A8471" s="12"/>
      <c r="I8471" s="17"/>
      <c r="J8471" s="18"/>
    </row>
    <row r="8472" spans="1:10">
      <c r="A8472" s="12"/>
      <c r="I8472" s="17"/>
      <c r="J8472" s="18"/>
    </row>
    <row r="8473" spans="1:10">
      <c r="A8473" s="12"/>
      <c r="I8473" s="17"/>
      <c r="J8473" s="18"/>
    </row>
    <row r="8474" spans="1:10">
      <c r="A8474" s="12"/>
      <c r="I8474" s="17"/>
      <c r="J8474" s="18"/>
    </row>
    <row r="8475" spans="1:10">
      <c r="A8475" s="12"/>
      <c r="I8475" s="17"/>
      <c r="J8475" s="18"/>
    </row>
    <row r="8476" spans="1:10">
      <c r="A8476" s="12"/>
      <c r="I8476" s="17"/>
      <c r="J8476" s="18"/>
    </row>
    <row r="8477" spans="1:10">
      <c r="A8477" s="12"/>
      <c r="I8477" s="17"/>
      <c r="J8477" s="18"/>
    </row>
    <row r="8478" spans="1:10">
      <c r="A8478" s="12"/>
      <c r="I8478" s="17"/>
      <c r="J8478" s="18"/>
    </row>
    <row r="8479" spans="1:10">
      <c r="A8479" s="12"/>
      <c r="I8479" s="17"/>
      <c r="J8479" s="18"/>
    </row>
    <row r="8480" spans="1:10">
      <c r="A8480" s="12"/>
      <c r="I8480" s="17"/>
      <c r="J8480" s="18"/>
    </row>
    <row r="8481" spans="1:10">
      <c r="A8481" s="12"/>
      <c r="I8481" s="17"/>
      <c r="J8481" s="18"/>
    </row>
    <row r="8482" spans="1:10">
      <c r="A8482" s="12"/>
      <c r="I8482" s="17"/>
      <c r="J8482" s="18"/>
    </row>
    <row r="8483" spans="1:10">
      <c r="A8483" s="12"/>
      <c r="I8483" s="17"/>
      <c r="J8483" s="18"/>
    </row>
    <row r="8484" spans="1:10">
      <c r="A8484" s="12"/>
      <c r="I8484" s="17"/>
      <c r="J8484" s="18"/>
    </row>
    <row r="8485" spans="1:10">
      <c r="A8485" s="12"/>
      <c r="I8485" s="17"/>
      <c r="J8485" s="18"/>
    </row>
    <row r="8486" spans="1:10">
      <c r="A8486" s="12"/>
      <c r="I8486" s="17"/>
      <c r="J8486" s="18"/>
    </row>
    <row r="8487" spans="1:10">
      <c r="A8487" s="12"/>
      <c r="I8487" s="17"/>
      <c r="J8487" s="18"/>
    </row>
    <row r="8488" spans="1:10">
      <c r="A8488" s="12"/>
      <c r="I8488" s="17"/>
      <c r="J8488" s="18"/>
    </row>
    <row r="8489" spans="1:10">
      <c r="A8489" s="12"/>
      <c r="I8489" s="17"/>
      <c r="J8489" s="18"/>
    </row>
    <row r="8490" spans="1:10">
      <c r="A8490" s="12"/>
      <c r="I8490" s="17"/>
      <c r="J8490" s="18"/>
    </row>
    <row r="8491" spans="1:10">
      <c r="A8491" s="12"/>
      <c r="I8491" s="17"/>
      <c r="J8491" s="18"/>
    </row>
    <row r="8492" spans="1:10">
      <c r="A8492" s="12"/>
      <c r="I8492" s="17"/>
      <c r="J8492" s="18"/>
    </row>
    <row r="8493" spans="1:10">
      <c r="A8493" s="12"/>
      <c r="I8493" s="17"/>
      <c r="J8493" s="18"/>
    </row>
    <row r="8494" spans="1:10">
      <c r="A8494" s="12"/>
      <c r="I8494" s="17"/>
      <c r="J8494" s="18"/>
    </row>
    <row r="8495" spans="1:10">
      <c r="A8495" s="12"/>
      <c r="I8495" s="17"/>
      <c r="J8495" s="18"/>
    </row>
    <row r="8496" spans="1:10">
      <c r="A8496" s="12"/>
      <c r="I8496" s="17"/>
      <c r="J8496" s="18"/>
    </row>
    <row r="8497" spans="1:10">
      <c r="A8497" s="12"/>
      <c r="I8497" s="17"/>
      <c r="J8497" s="18"/>
    </row>
    <row r="8498" spans="1:10">
      <c r="A8498" s="12"/>
      <c r="I8498" s="17"/>
      <c r="J8498" s="18"/>
    </row>
    <row r="8499" spans="1:10">
      <c r="A8499" s="12"/>
      <c r="I8499" s="17"/>
      <c r="J8499" s="18"/>
    </row>
    <row r="8500" spans="1:10">
      <c r="A8500" s="12"/>
      <c r="I8500" s="17"/>
      <c r="J8500" s="18"/>
    </row>
    <row r="8501" spans="1:10">
      <c r="A8501" s="12"/>
      <c r="I8501" s="17"/>
      <c r="J8501" s="18"/>
    </row>
    <row r="8502" spans="1:10">
      <c r="A8502" s="12"/>
      <c r="I8502" s="17"/>
      <c r="J8502" s="18"/>
    </row>
    <row r="8503" spans="1:10">
      <c r="A8503" s="12"/>
      <c r="I8503" s="17"/>
      <c r="J8503" s="18"/>
    </row>
    <row r="8504" spans="1:10">
      <c r="A8504" s="12"/>
      <c r="I8504" s="17"/>
      <c r="J8504" s="18"/>
    </row>
    <row r="8505" spans="1:10">
      <c r="A8505" s="12"/>
      <c r="I8505" s="17"/>
      <c r="J8505" s="18"/>
    </row>
    <row r="8506" spans="1:10">
      <c r="A8506" s="12"/>
      <c r="I8506" s="17"/>
      <c r="J8506" s="18"/>
    </row>
    <row r="8507" spans="1:10">
      <c r="A8507" s="12"/>
      <c r="I8507" s="17"/>
      <c r="J8507" s="18"/>
    </row>
    <row r="8508" spans="1:10">
      <c r="A8508" s="12"/>
      <c r="I8508" s="17"/>
      <c r="J8508" s="18"/>
    </row>
    <row r="8509" spans="1:10">
      <c r="A8509" s="12"/>
      <c r="I8509" s="17"/>
      <c r="J8509" s="18"/>
    </row>
    <row r="8510" spans="1:10">
      <c r="A8510" s="12"/>
      <c r="I8510" s="17"/>
      <c r="J8510" s="18"/>
    </row>
    <row r="8511" spans="1:10">
      <c r="A8511" s="12"/>
      <c r="I8511" s="17"/>
      <c r="J8511" s="18"/>
    </row>
    <row r="8512" spans="1:10">
      <c r="A8512" s="12"/>
      <c r="I8512" s="17"/>
      <c r="J8512" s="18"/>
    </row>
    <row r="8513" spans="1:10">
      <c r="A8513" s="12"/>
      <c r="I8513" s="17"/>
      <c r="J8513" s="18"/>
    </row>
    <row r="8514" spans="1:10">
      <c r="A8514" s="12"/>
      <c r="I8514" s="17"/>
      <c r="J8514" s="18"/>
    </row>
    <row r="8515" spans="1:10">
      <c r="A8515" s="12"/>
      <c r="I8515" s="17"/>
      <c r="J8515" s="18"/>
    </row>
    <row r="8516" spans="1:10">
      <c r="A8516" s="12"/>
      <c r="I8516" s="17"/>
      <c r="J8516" s="18"/>
    </row>
    <row r="8517" spans="1:10">
      <c r="A8517" s="12"/>
      <c r="I8517" s="17"/>
      <c r="J8517" s="18"/>
    </row>
    <row r="8518" spans="1:10">
      <c r="A8518" s="12"/>
      <c r="I8518" s="17"/>
      <c r="J8518" s="18"/>
    </row>
    <row r="8519" spans="1:10">
      <c r="A8519" s="12"/>
      <c r="I8519" s="17"/>
      <c r="J8519" s="18"/>
    </row>
    <row r="8520" spans="1:10">
      <c r="A8520" s="12"/>
      <c r="I8520" s="17"/>
      <c r="J8520" s="18"/>
    </row>
    <row r="8521" spans="1:10">
      <c r="A8521" s="12"/>
      <c r="I8521" s="17"/>
      <c r="J8521" s="18"/>
    </row>
    <row r="8522" spans="1:10">
      <c r="A8522" s="12"/>
      <c r="I8522" s="17"/>
      <c r="J8522" s="18"/>
    </row>
    <row r="8523" spans="1:10">
      <c r="A8523" s="12"/>
      <c r="I8523" s="17"/>
      <c r="J8523" s="18"/>
    </row>
    <row r="8524" spans="1:10">
      <c r="A8524" s="12"/>
      <c r="I8524" s="17"/>
      <c r="J8524" s="18"/>
    </row>
    <row r="8525" spans="1:10">
      <c r="A8525" s="12"/>
      <c r="I8525" s="17"/>
      <c r="J8525" s="18"/>
    </row>
    <row r="8526" spans="1:10">
      <c r="A8526" s="12"/>
      <c r="I8526" s="17"/>
      <c r="J8526" s="18"/>
    </row>
    <row r="8527" spans="1:10">
      <c r="A8527" s="12"/>
      <c r="I8527" s="17"/>
      <c r="J8527" s="18"/>
    </row>
    <row r="8528" spans="1:10">
      <c r="A8528" s="12"/>
      <c r="I8528" s="17"/>
      <c r="J8528" s="18"/>
    </row>
    <row r="8529" spans="1:10">
      <c r="A8529" s="12"/>
      <c r="I8529" s="17"/>
      <c r="J8529" s="18"/>
    </row>
    <row r="8530" spans="1:10">
      <c r="A8530" s="12"/>
      <c r="I8530" s="17"/>
      <c r="J8530" s="18"/>
    </row>
    <row r="8531" spans="1:10">
      <c r="A8531" s="12"/>
      <c r="I8531" s="17"/>
      <c r="J8531" s="18"/>
    </row>
    <row r="8532" spans="1:10">
      <c r="A8532" s="12"/>
      <c r="I8532" s="17"/>
      <c r="J8532" s="18"/>
    </row>
    <row r="8533" spans="1:10">
      <c r="A8533" s="12"/>
      <c r="I8533" s="17"/>
      <c r="J8533" s="18"/>
    </row>
    <row r="8534" spans="1:10">
      <c r="A8534" s="12"/>
      <c r="I8534" s="17"/>
      <c r="J8534" s="18"/>
    </row>
    <row r="8535" spans="1:10">
      <c r="A8535" s="12"/>
      <c r="I8535" s="17"/>
      <c r="J8535" s="18"/>
    </row>
    <row r="8536" spans="1:10">
      <c r="A8536" s="12"/>
      <c r="I8536" s="17"/>
      <c r="J8536" s="18"/>
    </row>
    <row r="8537" spans="1:10">
      <c r="A8537" s="12"/>
      <c r="I8537" s="17"/>
      <c r="J8537" s="18"/>
    </row>
    <row r="8538" spans="1:10">
      <c r="A8538" s="12"/>
      <c r="I8538" s="17"/>
      <c r="J8538" s="18"/>
    </row>
    <row r="8539" spans="1:10">
      <c r="A8539" s="12"/>
      <c r="I8539" s="17"/>
      <c r="J8539" s="18"/>
    </row>
    <row r="8540" spans="1:10">
      <c r="A8540" s="12"/>
      <c r="I8540" s="17"/>
      <c r="J8540" s="18"/>
    </row>
    <row r="8541" spans="1:10">
      <c r="A8541" s="12"/>
      <c r="I8541" s="17"/>
      <c r="J8541" s="18"/>
    </row>
    <row r="8542" spans="1:10">
      <c r="A8542" s="12"/>
      <c r="I8542" s="17"/>
      <c r="J8542" s="18"/>
    </row>
    <row r="8543" spans="1:10">
      <c r="A8543" s="12"/>
      <c r="I8543" s="17"/>
      <c r="J8543" s="18"/>
    </row>
    <row r="8544" spans="1:10">
      <c r="A8544" s="12"/>
      <c r="I8544" s="17"/>
      <c r="J8544" s="18"/>
    </row>
    <row r="8545" spans="1:10">
      <c r="A8545" s="12"/>
      <c r="I8545" s="17"/>
      <c r="J8545" s="18"/>
    </row>
    <row r="8546" spans="1:10">
      <c r="A8546" s="12"/>
      <c r="I8546" s="17"/>
      <c r="J8546" s="18"/>
    </row>
    <row r="8547" spans="1:10">
      <c r="A8547" s="12"/>
      <c r="I8547" s="17"/>
      <c r="J8547" s="18"/>
    </row>
    <row r="8548" spans="1:10">
      <c r="A8548" s="12"/>
      <c r="I8548" s="17"/>
      <c r="J8548" s="18"/>
    </row>
    <row r="8549" spans="1:10">
      <c r="A8549" s="12"/>
      <c r="I8549" s="17"/>
      <c r="J8549" s="18"/>
    </row>
    <row r="8550" spans="1:10">
      <c r="A8550" s="12"/>
      <c r="I8550" s="17"/>
      <c r="J8550" s="18"/>
    </row>
    <row r="8551" spans="1:10">
      <c r="A8551" s="12"/>
      <c r="I8551" s="17"/>
      <c r="J8551" s="18"/>
    </row>
    <row r="8552" spans="1:10">
      <c r="A8552" s="12"/>
      <c r="I8552" s="17"/>
      <c r="J8552" s="18"/>
    </row>
    <row r="8553" spans="1:10">
      <c r="A8553" s="12"/>
      <c r="I8553" s="17"/>
      <c r="J8553" s="18"/>
    </row>
    <row r="8554" spans="1:10">
      <c r="A8554" s="12"/>
      <c r="I8554" s="17"/>
      <c r="J8554" s="18"/>
    </row>
    <row r="8555" spans="1:10">
      <c r="A8555" s="12"/>
      <c r="I8555" s="17"/>
      <c r="J8555" s="18"/>
    </row>
    <row r="8556" spans="1:10">
      <c r="A8556" s="12"/>
      <c r="I8556" s="17"/>
      <c r="J8556" s="18"/>
    </row>
    <row r="8557" spans="1:10">
      <c r="A8557" s="12"/>
      <c r="I8557" s="17"/>
      <c r="J8557" s="18"/>
    </row>
    <row r="8558" spans="1:10">
      <c r="A8558" s="12"/>
      <c r="I8558" s="17"/>
      <c r="J8558" s="18"/>
    </row>
    <row r="8559" spans="1:10">
      <c r="A8559" s="12"/>
      <c r="I8559" s="17"/>
      <c r="J8559" s="18"/>
    </row>
    <row r="8560" spans="1:10">
      <c r="A8560" s="12"/>
      <c r="I8560" s="17"/>
      <c r="J8560" s="18"/>
    </row>
    <row r="8561" spans="1:10">
      <c r="A8561" s="12"/>
      <c r="I8561" s="17"/>
      <c r="J8561" s="18"/>
    </row>
    <row r="8562" spans="1:10">
      <c r="A8562" s="12"/>
      <c r="I8562" s="17"/>
      <c r="J8562" s="18"/>
    </row>
    <row r="8563" spans="1:10">
      <c r="A8563" s="12"/>
      <c r="I8563" s="17"/>
      <c r="J8563" s="18"/>
    </row>
    <row r="8564" spans="1:10">
      <c r="A8564" s="12"/>
      <c r="I8564" s="17"/>
      <c r="J8564" s="18"/>
    </row>
    <row r="8565" spans="1:10">
      <c r="A8565" s="12"/>
      <c r="I8565" s="17"/>
      <c r="J8565" s="18"/>
    </row>
    <row r="8566" spans="1:10">
      <c r="A8566" s="12"/>
      <c r="I8566" s="17"/>
      <c r="J8566" s="18"/>
    </row>
    <row r="8567" spans="1:10">
      <c r="A8567" s="12"/>
      <c r="I8567" s="17"/>
      <c r="J8567" s="18"/>
    </row>
    <row r="8568" spans="1:10">
      <c r="A8568" s="12"/>
      <c r="I8568" s="17"/>
      <c r="J8568" s="18"/>
    </row>
    <row r="8569" spans="1:10">
      <c r="A8569" s="12"/>
      <c r="I8569" s="17"/>
      <c r="J8569" s="18"/>
    </row>
    <row r="8570" spans="1:10">
      <c r="A8570" s="12"/>
      <c r="I8570" s="17"/>
      <c r="J8570" s="18"/>
    </row>
    <row r="8571" spans="1:10">
      <c r="A8571" s="12"/>
      <c r="I8571" s="17"/>
      <c r="J8571" s="18"/>
    </row>
    <row r="8572" spans="1:10">
      <c r="A8572" s="12"/>
      <c r="I8572" s="17"/>
      <c r="J8572" s="18"/>
    </row>
    <row r="8573" spans="1:10">
      <c r="A8573" s="12"/>
      <c r="I8573" s="17"/>
      <c r="J8573" s="18"/>
    </row>
    <row r="8574" spans="1:10">
      <c r="A8574" s="12"/>
      <c r="I8574" s="17"/>
      <c r="J8574" s="18"/>
    </row>
    <row r="8575" spans="1:10">
      <c r="A8575" s="12"/>
      <c r="I8575" s="17"/>
      <c r="J8575" s="18"/>
    </row>
    <row r="8576" spans="1:10">
      <c r="A8576" s="12"/>
      <c r="I8576" s="17"/>
      <c r="J8576" s="18"/>
    </row>
    <row r="8577" spans="1:10">
      <c r="A8577" s="12"/>
      <c r="I8577" s="17"/>
      <c r="J8577" s="18"/>
    </row>
    <row r="8578" spans="1:10">
      <c r="A8578" s="12"/>
      <c r="I8578" s="17"/>
      <c r="J8578" s="18"/>
    </row>
    <row r="8579" spans="1:10">
      <c r="A8579" s="12"/>
      <c r="I8579" s="17"/>
      <c r="J8579" s="18"/>
    </row>
    <row r="8580" spans="1:10">
      <c r="A8580" s="12"/>
      <c r="I8580" s="17"/>
      <c r="J8580" s="18"/>
    </row>
    <row r="8581" spans="1:10">
      <c r="A8581" s="12"/>
      <c r="I8581" s="17"/>
      <c r="J8581" s="18"/>
    </row>
    <row r="8582" spans="1:10">
      <c r="A8582" s="12"/>
      <c r="I8582" s="17"/>
      <c r="J8582" s="18"/>
    </row>
    <row r="8583" spans="1:10">
      <c r="A8583" s="12"/>
      <c r="I8583" s="17"/>
      <c r="J8583" s="18"/>
    </row>
    <row r="8584" spans="1:10">
      <c r="A8584" s="12"/>
      <c r="I8584" s="17"/>
      <c r="J8584" s="18"/>
    </row>
    <row r="8585" spans="1:10">
      <c r="A8585" s="12"/>
      <c r="I8585" s="17"/>
      <c r="J8585" s="18"/>
    </row>
    <row r="8586" spans="1:10">
      <c r="A8586" s="12"/>
      <c r="I8586" s="17"/>
      <c r="J8586" s="18"/>
    </row>
    <row r="8587" spans="1:10">
      <c r="A8587" s="12"/>
      <c r="I8587" s="17"/>
      <c r="J8587" s="18"/>
    </row>
    <row r="8588" spans="1:10">
      <c r="A8588" s="12"/>
      <c r="I8588" s="17"/>
      <c r="J8588" s="18"/>
    </row>
    <row r="8589" spans="1:10">
      <c r="A8589" s="12"/>
      <c r="I8589" s="17"/>
      <c r="J8589" s="18"/>
    </row>
    <row r="8590" spans="1:10">
      <c r="A8590" s="12"/>
      <c r="I8590" s="17"/>
      <c r="J8590" s="18"/>
    </row>
    <row r="8591" spans="1:10">
      <c r="A8591" s="12"/>
      <c r="I8591" s="17"/>
      <c r="J8591" s="18"/>
    </row>
    <row r="8592" spans="1:10">
      <c r="A8592" s="12"/>
      <c r="I8592" s="17"/>
      <c r="J8592" s="18"/>
    </row>
    <row r="8593" spans="1:10">
      <c r="A8593" s="12"/>
      <c r="I8593" s="17"/>
      <c r="J8593" s="18"/>
    </row>
    <row r="8594" spans="1:10">
      <c r="A8594" s="12"/>
      <c r="I8594" s="17"/>
      <c r="J8594" s="18"/>
    </row>
    <row r="8595" spans="1:10">
      <c r="A8595" s="12"/>
      <c r="I8595" s="17"/>
      <c r="J8595" s="18"/>
    </row>
    <row r="8596" spans="1:10">
      <c r="A8596" s="12"/>
      <c r="I8596" s="17"/>
      <c r="J8596" s="18"/>
    </row>
    <row r="8597" spans="1:10">
      <c r="A8597" s="12"/>
      <c r="I8597" s="17"/>
      <c r="J8597" s="18"/>
    </row>
    <row r="8598" spans="1:10">
      <c r="A8598" s="12"/>
      <c r="I8598" s="17"/>
      <c r="J8598" s="18"/>
    </row>
    <row r="8599" spans="1:10">
      <c r="A8599" s="12"/>
      <c r="I8599" s="17"/>
      <c r="J8599" s="18"/>
    </row>
    <row r="8600" spans="1:10">
      <c r="A8600" s="12"/>
      <c r="I8600" s="17"/>
      <c r="J8600" s="18"/>
    </row>
    <row r="8601" spans="1:10">
      <c r="A8601" s="12"/>
      <c r="I8601" s="17"/>
      <c r="J8601" s="18"/>
    </row>
    <row r="8602" spans="1:10">
      <c r="A8602" s="12"/>
      <c r="I8602" s="17"/>
      <c r="J8602" s="18"/>
    </row>
    <row r="8603" spans="1:10">
      <c r="A8603" s="12"/>
      <c r="I8603" s="17"/>
      <c r="J8603" s="18"/>
    </row>
    <row r="8604" spans="1:10">
      <c r="A8604" s="12"/>
      <c r="I8604" s="17"/>
      <c r="J8604" s="18"/>
    </row>
    <row r="8605" spans="1:10">
      <c r="A8605" s="12"/>
      <c r="I8605" s="17"/>
      <c r="J8605" s="18"/>
    </row>
    <row r="8606" spans="1:10">
      <c r="A8606" s="12"/>
      <c r="I8606" s="17"/>
      <c r="J8606" s="18"/>
    </row>
    <row r="8607" spans="1:10">
      <c r="A8607" s="12"/>
      <c r="I8607" s="17"/>
      <c r="J8607" s="18"/>
    </row>
    <row r="8608" spans="1:10">
      <c r="A8608" s="12"/>
      <c r="I8608" s="17"/>
      <c r="J8608" s="18"/>
    </row>
    <row r="8609" spans="1:10">
      <c r="A8609" s="12"/>
      <c r="I8609" s="17"/>
      <c r="J8609" s="18"/>
    </row>
    <row r="8610" spans="1:10">
      <c r="A8610" s="12"/>
      <c r="I8610" s="17"/>
      <c r="J8610" s="18"/>
    </row>
    <row r="8611" spans="1:10">
      <c r="A8611" s="12"/>
      <c r="I8611" s="17"/>
      <c r="J8611" s="18"/>
    </row>
    <row r="8612" spans="1:10">
      <c r="A8612" s="12"/>
      <c r="I8612" s="17"/>
      <c r="J8612" s="18"/>
    </row>
    <row r="8613" spans="1:10">
      <c r="A8613" s="12"/>
      <c r="I8613" s="17"/>
      <c r="J8613" s="18"/>
    </row>
    <row r="8614" spans="1:10">
      <c r="A8614" s="12"/>
      <c r="I8614" s="17"/>
      <c r="J8614" s="18"/>
    </row>
    <row r="8615" spans="1:10">
      <c r="A8615" s="12"/>
      <c r="I8615" s="17"/>
      <c r="J8615" s="18"/>
    </row>
    <row r="8616" spans="1:10">
      <c r="A8616" s="12"/>
      <c r="I8616" s="17"/>
      <c r="J8616" s="18"/>
    </row>
    <row r="8617" spans="1:10">
      <c r="A8617" s="12"/>
      <c r="I8617" s="17"/>
      <c r="J8617" s="18"/>
    </row>
    <row r="8618" spans="1:10">
      <c r="A8618" s="12"/>
      <c r="I8618" s="17"/>
      <c r="J8618" s="18"/>
    </row>
    <row r="8619" spans="1:10">
      <c r="A8619" s="12"/>
      <c r="I8619" s="17"/>
      <c r="J8619" s="18"/>
    </row>
    <row r="8620" spans="1:10">
      <c r="A8620" s="12"/>
      <c r="I8620" s="17"/>
      <c r="J8620" s="18"/>
    </row>
    <row r="8621" spans="1:10">
      <c r="A8621" s="12"/>
      <c r="I8621" s="17"/>
      <c r="J8621" s="18"/>
    </row>
    <row r="8622" spans="1:10">
      <c r="A8622" s="12"/>
      <c r="I8622" s="17"/>
      <c r="J8622" s="18"/>
    </row>
    <row r="8623" spans="1:10">
      <c r="A8623" s="12"/>
      <c r="I8623" s="17"/>
      <c r="J8623" s="18"/>
    </row>
    <row r="8624" spans="1:10">
      <c r="A8624" s="12"/>
      <c r="I8624" s="17"/>
      <c r="J8624" s="18"/>
    </row>
    <row r="8625" spans="1:10">
      <c r="A8625" s="12"/>
      <c r="I8625" s="17"/>
      <c r="J8625" s="18"/>
    </row>
    <row r="8626" spans="1:10">
      <c r="A8626" s="12"/>
      <c r="I8626" s="17"/>
      <c r="J8626" s="18"/>
    </row>
    <row r="8627" spans="1:10">
      <c r="A8627" s="12"/>
      <c r="I8627" s="17"/>
      <c r="J8627" s="18"/>
    </row>
    <row r="8628" spans="1:10">
      <c r="A8628" s="12"/>
      <c r="I8628" s="17"/>
      <c r="J8628" s="18"/>
    </row>
    <row r="8629" spans="1:10">
      <c r="A8629" s="12"/>
      <c r="I8629" s="17"/>
      <c r="J8629" s="18"/>
    </row>
    <row r="8630" spans="1:10">
      <c r="A8630" s="12"/>
      <c r="I8630" s="17"/>
      <c r="J8630" s="18"/>
    </row>
    <row r="8631" spans="1:10">
      <c r="A8631" s="12"/>
      <c r="I8631" s="17"/>
      <c r="J8631" s="18"/>
    </row>
    <row r="8632" spans="1:10">
      <c r="A8632" s="12"/>
      <c r="I8632" s="17"/>
      <c r="J8632" s="18"/>
    </row>
    <row r="8633" spans="1:10">
      <c r="A8633" s="12"/>
      <c r="I8633" s="17"/>
      <c r="J8633" s="18"/>
    </row>
    <row r="8634" spans="1:10">
      <c r="A8634" s="12"/>
      <c r="I8634" s="17"/>
      <c r="J8634" s="18"/>
    </row>
    <row r="8635" spans="1:10">
      <c r="A8635" s="12"/>
      <c r="I8635" s="17"/>
      <c r="J8635" s="18"/>
    </row>
    <row r="8636" spans="1:10">
      <c r="A8636" s="12"/>
      <c r="I8636" s="17"/>
      <c r="J8636" s="18"/>
    </row>
    <row r="8637" spans="1:10">
      <c r="A8637" s="12"/>
      <c r="I8637" s="17"/>
      <c r="J8637" s="18"/>
    </row>
    <row r="8638" spans="1:10">
      <c r="A8638" s="12"/>
      <c r="I8638" s="17"/>
      <c r="J8638" s="18"/>
    </row>
    <row r="8639" spans="1:10">
      <c r="A8639" s="12"/>
      <c r="I8639" s="17"/>
      <c r="J8639" s="18"/>
    </row>
    <row r="8640" spans="1:10">
      <c r="A8640" s="12"/>
      <c r="I8640" s="17"/>
      <c r="J8640" s="18"/>
    </row>
    <row r="8641" spans="1:10">
      <c r="A8641" s="12"/>
      <c r="I8641" s="17"/>
      <c r="J8641" s="18"/>
    </row>
    <row r="8642" spans="1:10">
      <c r="A8642" s="12"/>
      <c r="I8642" s="17"/>
      <c r="J8642" s="18"/>
    </row>
    <row r="8643" spans="1:10">
      <c r="A8643" s="12"/>
      <c r="I8643" s="17"/>
      <c r="J8643" s="18"/>
    </row>
    <row r="8644" spans="1:10">
      <c r="A8644" s="12"/>
      <c r="I8644" s="17"/>
      <c r="J8644" s="18"/>
    </row>
    <row r="8645" spans="1:10">
      <c r="A8645" s="12"/>
      <c r="I8645" s="17"/>
      <c r="J8645" s="18"/>
    </row>
    <row r="8646" spans="1:10">
      <c r="A8646" s="12"/>
      <c r="I8646" s="17"/>
      <c r="J8646" s="18"/>
    </row>
    <row r="8647" spans="1:10">
      <c r="A8647" s="12"/>
      <c r="I8647" s="17"/>
      <c r="J8647" s="18"/>
    </row>
    <row r="8648" spans="1:10">
      <c r="A8648" s="12"/>
      <c r="I8648" s="17"/>
      <c r="J8648" s="18"/>
    </row>
    <row r="8649" spans="1:10">
      <c r="A8649" s="12"/>
      <c r="I8649" s="17"/>
      <c r="J8649" s="18"/>
    </row>
    <row r="8650" spans="1:10">
      <c r="A8650" s="12"/>
      <c r="I8650" s="17"/>
      <c r="J8650" s="18"/>
    </row>
    <row r="8651" spans="1:10">
      <c r="A8651" s="12"/>
      <c r="I8651" s="17"/>
      <c r="J8651" s="18"/>
    </row>
    <row r="8652" spans="1:10">
      <c r="A8652" s="12"/>
      <c r="I8652" s="17"/>
      <c r="J8652" s="18"/>
    </row>
    <row r="8653" spans="1:10">
      <c r="A8653" s="12"/>
      <c r="I8653" s="17"/>
      <c r="J8653" s="18"/>
    </row>
    <row r="8654" spans="1:10">
      <c r="A8654" s="12"/>
      <c r="I8654" s="17"/>
      <c r="J8654" s="18"/>
    </row>
    <row r="8655" spans="1:10">
      <c r="A8655" s="12"/>
      <c r="I8655" s="17"/>
      <c r="J8655" s="18"/>
    </row>
    <row r="8656" spans="1:10">
      <c r="A8656" s="12"/>
      <c r="I8656" s="17"/>
      <c r="J8656" s="18"/>
    </row>
    <row r="8657" spans="1:10">
      <c r="A8657" s="12"/>
      <c r="I8657" s="17"/>
      <c r="J8657" s="18"/>
    </row>
    <row r="8658" spans="1:10">
      <c r="A8658" s="12"/>
      <c r="I8658" s="17"/>
      <c r="J8658" s="18"/>
    </row>
    <row r="8659" spans="1:10">
      <c r="A8659" s="12"/>
      <c r="I8659" s="17"/>
      <c r="J8659" s="18"/>
    </row>
    <row r="8660" spans="1:10">
      <c r="A8660" s="12"/>
      <c r="I8660" s="17"/>
      <c r="J8660" s="18"/>
    </row>
    <row r="8661" spans="1:10">
      <c r="A8661" s="12"/>
      <c r="I8661" s="17"/>
      <c r="J8661" s="18"/>
    </row>
    <row r="8662" spans="1:10">
      <c r="A8662" s="12"/>
      <c r="I8662" s="17"/>
      <c r="J8662" s="18"/>
    </row>
    <row r="8663" spans="1:10">
      <c r="A8663" s="12"/>
      <c r="I8663" s="17"/>
      <c r="J8663" s="18"/>
    </row>
    <row r="8664" spans="1:10">
      <c r="A8664" s="12"/>
      <c r="I8664" s="17"/>
      <c r="J8664" s="18"/>
    </row>
    <row r="8665" spans="1:10">
      <c r="A8665" s="12"/>
      <c r="I8665" s="17"/>
      <c r="J8665" s="18"/>
    </row>
    <row r="8666" spans="1:10">
      <c r="A8666" s="12"/>
      <c r="I8666" s="17"/>
      <c r="J8666" s="18"/>
    </row>
    <row r="8667" spans="1:10">
      <c r="A8667" s="12"/>
      <c r="I8667" s="17"/>
      <c r="J8667" s="18"/>
    </row>
    <row r="8668" spans="1:10">
      <c r="A8668" s="12"/>
      <c r="I8668" s="17"/>
      <c r="J8668" s="18"/>
    </row>
    <row r="8669" spans="1:10">
      <c r="A8669" s="12"/>
      <c r="I8669" s="17"/>
      <c r="J8669" s="18"/>
    </row>
    <row r="8670" spans="1:10">
      <c r="A8670" s="12"/>
      <c r="I8670" s="17"/>
      <c r="J8670" s="18"/>
    </row>
    <row r="8671" spans="1:10">
      <c r="A8671" s="12"/>
      <c r="I8671" s="17"/>
      <c r="J8671" s="18"/>
    </row>
    <row r="8672" spans="1:10">
      <c r="A8672" s="12"/>
      <c r="I8672" s="17"/>
      <c r="J8672" s="18"/>
    </row>
    <row r="8673" spans="1:10">
      <c r="A8673" s="12"/>
      <c r="I8673" s="17"/>
      <c r="J8673" s="18"/>
    </row>
    <row r="8674" spans="1:10">
      <c r="A8674" s="12"/>
      <c r="I8674" s="17"/>
      <c r="J8674" s="18"/>
    </row>
    <row r="8675" spans="1:10">
      <c r="A8675" s="12"/>
      <c r="I8675" s="17"/>
      <c r="J8675" s="18"/>
    </row>
    <row r="8676" spans="1:10">
      <c r="A8676" s="12"/>
      <c r="I8676" s="17"/>
      <c r="J8676" s="18"/>
    </row>
    <row r="8677" spans="1:10">
      <c r="A8677" s="12"/>
      <c r="I8677" s="17"/>
      <c r="J8677" s="18"/>
    </row>
    <row r="8678" spans="1:10">
      <c r="A8678" s="12"/>
      <c r="I8678" s="17"/>
      <c r="J8678" s="18"/>
    </row>
    <row r="8679" spans="1:10">
      <c r="A8679" s="12"/>
      <c r="I8679" s="17"/>
      <c r="J8679" s="18"/>
    </row>
    <row r="8680" spans="1:10">
      <c r="A8680" s="12"/>
      <c r="I8680" s="17"/>
      <c r="J8680" s="18"/>
    </row>
    <row r="8681" spans="1:10">
      <c r="A8681" s="12"/>
      <c r="I8681" s="17"/>
      <c r="J8681" s="18"/>
    </row>
    <row r="8682" spans="1:10">
      <c r="A8682" s="12"/>
      <c r="I8682" s="17"/>
      <c r="J8682" s="18"/>
    </row>
    <row r="8683" spans="1:10">
      <c r="A8683" s="12"/>
      <c r="I8683" s="17"/>
      <c r="J8683" s="18"/>
    </row>
    <row r="8684" spans="1:10">
      <c r="A8684" s="12"/>
      <c r="I8684" s="17"/>
      <c r="J8684" s="18"/>
    </row>
    <row r="8685" spans="1:10">
      <c r="A8685" s="12"/>
      <c r="I8685" s="17"/>
      <c r="J8685" s="18"/>
    </row>
    <row r="8686" spans="1:10">
      <c r="A8686" s="12"/>
      <c r="I8686" s="17"/>
      <c r="J8686" s="18"/>
    </row>
    <row r="8687" spans="1:10">
      <c r="A8687" s="12"/>
      <c r="I8687" s="17"/>
      <c r="J8687" s="18"/>
    </row>
    <row r="8688" spans="1:10">
      <c r="A8688" s="12"/>
      <c r="I8688" s="17"/>
      <c r="J8688" s="18"/>
    </row>
    <row r="8689" spans="1:10">
      <c r="A8689" s="12"/>
      <c r="I8689" s="17"/>
      <c r="J8689" s="18"/>
    </row>
    <row r="8690" spans="1:10">
      <c r="A8690" s="12"/>
      <c r="I8690" s="17"/>
      <c r="J8690" s="18"/>
    </row>
    <row r="8691" spans="1:10">
      <c r="A8691" s="12"/>
      <c r="I8691" s="17"/>
      <c r="J8691" s="18"/>
    </row>
    <row r="8692" spans="1:10">
      <c r="A8692" s="12"/>
      <c r="I8692" s="17"/>
      <c r="J8692" s="18"/>
    </row>
    <row r="8693" spans="1:10">
      <c r="A8693" s="12"/>
      <c r="I8693" s="17"/>
      <c r="J8693" s="18"/>
    </row>
    <row r="8694" spans="1:10">
      <c r="A8694" s="12"/>
      <c r="I8694" s="17"/>
      <c r="J8694" s="18"/>
    </row>
    <row r="8695" spans="1:10">
      <c r="A8695" s="12"/>
      <c r="I8695" s="17"/>
      <c r="J8695" s="18"/>
    </row>
    <row r="8696" spans="1:10">
      <c r="A8696" s="12"/>
      <c r="I8696" s="17"/>
      <c r="J8696" s="18"/>
    </row>
    <row r="8697" spans="1:10">
      <c r="A8697" s="12"/>
      <c r="I8697" s="17"/>
      <c r="J8697" s="18"/>
    </row>
    <row r="8698" spans="1:10">
      <c r="A8698" s="12"/>
      <c r="I8698" s="17"/>
      <c r="J8698" s="18"/>
    </row>
    <row r="8699" spans="1:10">
      <c r="A8699" s="12"/>
      <c r="I8699" s="17"/>
      <c r="J8699" s="18"/>
    </row>
    <row r="8700" spans="1:10">
      <c r="A8700" s="12"/>
      <c r="I8700" s="17"/>
      <c r="J8700" s="18"/>
    </row>
    <row r="8701" spans="1:10">
      <c r="A8701" s="12"/>
      <c r="I8701" s="17"/>
      <c r="J8701" s="18"/>
    </row>
    <row r="8702" spans="1:10">
      <c r="A8702" s="12"/>
      <c r="I8702" s="17"/>
      <c r="J8702" s="18"/>
    </row>
    <row r="8703" spans="1:10">
      <c r="A8703" s="12"/>
      <c r="I8703" s="17"/>
      <c r="J8703" s="18"/>
    </row>
    <row r="8704" spans="1:10">
      <c r="A8704" s="12"/>
      <c r="I8704" s="17"/>
      <c r="J8704" s="18"/>
    </row>
    <row r="8705" spans="1:10">
      <c r="A8705" s="12"/>
      <c r="I8705" s="17"/>
      <c r="J8705" s="18"/>
    </row>
    <row r="8706" spans="1:10">
      <c r="A8706" s="12"/>
      <c r="I8706" s="17"/>
      <c r="J8706" s="18"/>
    </row>
    <row r="8707" spans="1:10">
      <c r="A8707" s="12"/>
      <c r="I8707" s="17"/>
      <c r="J8707" s="18"/>
    </row>
    <row r="8708" spans="1:10">
      <c r="A8708" s="12"/>
      <c r="I8708" s="17"/>
      <c r="J8708" s="18"/>
    </row>
    <row r="8709" spans="1:10">
      <c r="A8709" s="12"/>
      <c r="I8709" s="17"/>
      <c r="J8709" s="18"/>
    </row>
    <row r="8710" spans="1:10">
      <c r="A8710" s="12"/>
      <c r="I8710" s="17"/>
      <c r="J8710" s="18"/>
    </row>
    <row r="8711" spans="1:10">
      <c r="A8711" s="12"/>
      <c r="I8711" s="17"/>
      <c r="J8711" s="18"/>
    </row>
    <row r="8712" spans="1:10">
      <c r="A8712" s="12"/>
      <c r="I8712" s="17"/>
      <c r="J8712" s="18"/>
    </row>
    <row r="8713" spans="1:10">
      <c r="A8713" s="12"/>
      <c r="I8713" s="17"/>
      <c r="J8713" s="18"/>
    </row>
    <row r="8714" spans="1:10">
      <c r="A8714" s="12"/>
      <c r="I8714" s="17"/>
      <c r="J8714" s="18"/>
    </row>
    <row r="8715" spans="1:10">
      <c r="A8715" s="12"/>
      <c r="I8715" s="17"/>
      <c r="J8715" s="18"/>
    </row>
    <row r="8716" spans="1:10">
      <c r="A8716" s="12"/>
      <c r="I8716" s="17"/>
      <c r="J8716" s="18"/>
    </row>
    <row r="8717" spans="1:10">
      <c r="A8717" s="12"/>
      <c r="I8717" s="17"/>
      <c r="J8717" s="18"/>
    </row>
    <row r="8718" spans="1:10">
      <c r="A8718" s="12"/>
      <c r="I8718" s="17"/>
      <c r="J8718" s="18"/>
    </row>
    <row r="8719" spans="1:10">
      <c r="A8719" s="12"/>
      <c r="I8719" s="17"/>
      <c r="J8719" s="18"/>
    </row>
    <row r="8720" spans="1:10">
      <c r="A8720" s="12"/>
      <c r="I8720" s="17"/>
      <c r="J8720" s="18"/>
    </row>
    <row r="8721" spans="1:10">
      <c r="A8721" s="12"/>
      <c r="I8721" s="17"/>
      <c r="J8721" s="18"/>
    </row>
    <row r="8722" spans="1:10">
      <c r="A8722" s="12"/>
      <c r="I8722" s="17"/>
      <c r="J8722" s="18"/>
    </row>
    <row r="8723" spans="1:10">
      <c r="A8723" s="12"/>
      <c r="I8723" s="17"/>
      <c r="J8723" s="18"/>
    </row>
    <row r="8724" spans="1:10">
      <c r="A8724" s="12"/>
      <c r="I8724" s="17"/>
      <c r="J8724" s="18"/>
    </row>
    <row r="8725" spans="1:10">
      <c r="A8725" s="12"/>
      <c r="I8725" s="17"/>
      <c r="J8725" s="18"/>
    </row>
    <row r="8726" spans="1:10">
      <c r="A8726" s="12"/>
      <c r="I8726" s="17"/>
      <c r="J8726" s="18"/>
    </row>
    <row r="8727" spans="1:10">
      <c r="A8727" s="12"/>
      <c r="I8727" s="17"/>
      <c r="J8727" s="18"/>
    </row>
    <row r="8728" spans="1:10">
      <c r="A8728" s="12"/>
      <c r="I8728" s="17"/>
      <c r="J8728" s="18"/>
    </row>
    <row r="8729" spans="1:10">
      <c r="A8729" s="12"/>
      <c r="I8729" s="17"/>
      <c r="J8729" s="18"/>
    </row>
    <row r="8730" spans="1:10">
      <c r="A8730" s="12"/>
      <c r="I8730" s="17"/>
      <c r="J8730" s="18"/>
    </row>
    <row r="8731" spans="1:10">
      <c r="A8731" s="12"/>
      <c r="I8731" s="17"/>
      <c r="J8731" s="18"/>
    </row>
    <row r="8732" spans="1:10">
      <c r="A8732" s="12"/>
      <c r="I8732" s="17"/>
      <c r="J8732" s="18"/>
    </row>
    <row r="8733" spans="1:10">
      <c r="A8733" s="12"/>
      <c r="I8733" s="17"/>
      <c r="J8733" s="18"/>
    </row>
    <row r="8734" spans="1:10">
      <c r="A8734" s="12"/>
      <c r="I8734" s="17"/>
      <c r="J8734" s="18"/>
    </row>
    <row r="8735" spans="1:10">
      <c r="A8735" s="12"/>
      <c r="I8735" s="17"/>
      <c r="J8735" s="18"/>
    </row>
    <row r="8736" spans="1:10">
      <c r="A8736" s="12"/>
      <c r="I8736" s="17"/>
      <c r="J8736" s="18"/>
    </row>
    <row r="8737" spans="1:10">
      <c r="A8737" s="12"/>
      <c r="I8737" s="17"/>
      <c r="J8737" s="18"/>
    </row>
    <row r="8738" spans="1:10">
      <c r="A8738" s="12"/>
      <c r="I8738" s="17"/>
      <c r="J8738" s="18"/>
    </row>
    <row r="8739" spans="1:10">
      <c r="A8739" s="12"/>
      <c r="I8739" s="17"/>
      <c r="J8739" s="18"/>
    </row>
    <row r="8740" spans="1:10">
      <c r="A8740" s="12"/>
      <c r="I8740" s="17"/>
      <c r="J8740" s="18"/>
    </row>
    <row r="8741" spans="1:10">
      <c r="A8741" s="12"/>
      <c r="I8741" s="17"/>
      <c r="J8741" s="18"/>
    </row>
    <row r="8742" spans="1:10">
      <c r="A8742" s="12"/>
      <c r="I8742" s="17"/>
      <c r="J8742" s="18"/>
    </row>
    <row r="8743" spans="1:10">
      <c r="A8743" s="12"/>
      <c r="I8743" s="17"/>
      <c r="J8743" s="18"/>
    </row>
    <row r="8744" spans="1:10">
      <c r="A8744" s="12"/>
      <c r="I8744" s="17"/>
      <c r="J8744" s="18"/>
    </row>
    <row r="8745" spans="1:10">
      <c r="A8745" s="12"/>
      <c r="I8745" s="17"/>
      <c r="J8745" s="18"/>
    </row>
    <row r="8746" spans="1:10">
      <c r="A8746" s="12"/>
      <c r="I8746" s="17"/>
      <c r="J8746" s="18"/>
    </row>
    <row r="8747" spans="1:10">
      <c r="A8747" s="12"/>
      <c r="I8747" s="17"/>
      <c r="J8747" s="18"/>
    </row>
    <row r="8748" spans="1:10">
      <c r="A8748" s="12"/>
      <c r="I8748" s="17"/>
      <c r="J8748" s="18"/>
    </row>
    <row r="8749" spans="1:10">
      <c r="A8749" s="12"/>
      <c r="I8749" s="17"/>
      <c r="J8749" s="18"/>
    </row>
    <row r="8750" spans="1:10">
      <c r="A8750" s="12"/>
      <c r="I8750" s="17"/>
      <c r="J8750" s="18"/>
    </row>
    <row r="8751" spans="1:10">
      <c r="A8751" s="12"/>
      <c r="I8751" s="17"/>
      <c r="J8751" s="18"/>
    </row>
    <row r="8752" spans="1:10">
      <c r="A8752" s="12"/>
      <c r="I8752" s="17"/>
      <c r="J8752" s="18"/>
    </row>
    <row r="8753" spans="1:10">
      <c r="A8753" s="12"/>
      <c r="I8753" s="17"/>
      <c r="J8753" s="18"/>
    </row>
    <row r="8754" spans="1:10">
      <c r="A8754" s="12"/>
      <c r="I8754" s="17"/>
      <c r="J8754" s="18"/>
    </row>
    <row r="8755" spans="1:10">
      <c r="A8755" s="12"/>
      <c r="I8755" s="17"/>
      <c r="J8755" s="18"/>
    </row>
    <row r="8756" spans="1:10">
      <c r="A8756" s="12"/>
      <c r="I8756" s="17"/>
      <c r="J8756" s="18"/>
    </row>
    <row r="8757" spans="1:10">
      <c r="A8757" s="12"/>
      <c r="I8757" s="17"/>
      <c r="J8757" s="18"/>
    </row>
    <row r="8758" spans="1:10">
      <c r="A8758" s="12"/>
      <c r="I8758" s="17"/>
      <c r="J8758" s="18"/>
    </row>
    <row r="8759" spans="1:10">
      <c r="A8759" s="12"/>
      <c r="I8759" s="17"/>
      <c r="J8759" s="18"/>
    </row>
    <row r="8760" spans="1:10">
      <c r="A8760" s="12"/>
      <c r="I8760" s="17"/>
      <c r="J8760" s="18"/>
    </row>
    <row r="8761" spans="1:10">
      <c r="A8761" s="12"/>
      <c r="I8761" s="17"/>
      <c r="J8761" s="18"/>
    </row>
    <row r="8762" spans="1:10">
      <c r="A8762" s="12"/>
      <c r="I8762" s="17"/>
      <c r="J8762" s="18"/>
    </row>
    <row r="8763" spans="1:10">
      <c r="A8763" s="12"/>
      <c r="I8763" s="17"/>
      <c r="J8763" s="18"/>
    </row>
    <row r="8764" spans="1:10">
      <c r="A8764" s="12"/>
      <c r="I8764" s="17"/>
      <c r="J8764" s="18"/>
    </row>
    <row r="8765" spans="1:10">
      <c r="A8765" s="12"/>
      <c r="I8765" s="17"/>
      <c r="J8765" s="18"/>
    </row>
    <row r="8766" spans="1:10">
      <c r="A8766" s="12"/>
      <c r="I8766" s="17"/>
      <c r="J8766" s="18"/>
    </row>
    <row r="8767" spans="1:10">
      <c r="A8767" s="12"/>
      <c r="I8767" s="17"/>
      <c r="J8767" s="18"/>
    </row>
    <row r="8768" spans="1:10">
      <c r="A8768" s="12"/>
      <c r="I8768" s="17"/>
      <c r="J8768" s="18"/>
    </row>
    <row r="8769" spans="1:10">
      <c r="A8769" s="12"/>
      <c r="I8769" s="17"/>
      <c r="J8769" s="18"/>
    </row>
    <row r="8770" spans="1:10">
      <c r="A8770" s="12"/>
      <c r="I8770" s="17"/>
      <c r="J8770" s="18"/>
    </row>
    <row r="8771" spans="1:10">
      <c r="A8771" s="12"/>
      <c r="I8771" s="17"/>
      <c r="J8771" s="18"/>
    </row>
    <row r="8772" spans="1:10">
      <c r="A8772" s="12"/>
      <c r="I8772" s="17"/>
      <c r="J8772" s="18"/>
    </row>
    <row r="8773" spans="1:10">
      <c r="A8773" s="12"/>
      <c r="I8773" s="17"/>
      <c r="J8773" s="18"/>
    </row>
    <row r="8774" spans="1:10">
      <c r="A8774" s="12"/>
      <c r="I8774" s="17"/>
      <c r="J8774" s="18"/>
    </row>
    <row r="8775" spans="1:10">
      <c r="A8775" s="12"/>
      <c r="I8775" s="17"/>
      <c r="J8775" s="18"/>
    </row>
    <row r="8776" spans="1:10">
      <c r="A8776" s="12"/>
      <c r="I8776" s="17"/>
      <c r="J8776" s="18"/>
    </row>
    <row r="8777" spans="1:10">
      <c r="A8777" s="12"/>
      <c r="I8777" s="17"/>
      <c r="J8777" s="18"/>
    </row>
    <row r="8778" spans="1:10">
      <c r="A8778" s="12"/>
      <c r="I8778" s="17"/>
      <c r="J8778" s="18"/>
    </row>
    <row r="8779" spans="1:10">
      <c r="A8779" s="12"/>
      <c r="I8779" s="17"/>
      <c r="J8779" s="18"/>
    </row>
    <row r="8780" spans="1:10">
      <c r="A8780" s="12"/>
      <c r="I8780" s="17"/>
      <c r="J8780" s="18"/>
    </row>
    <row r="8781" spans="1:10">
      <c r="A8781" s="12"/>
      <c r="I8781" s="17"/>
      <c r="J8781" s="18"/>
    </row>
    <row r="8782" spans="1:10">
      <c r="A8782" s="12"/>
      <c r="I8782" s="17"/>
      <c r="J8782" s="18"/>
    </row>
    <row r="8783" spans="1:10">
      <c r="A8783" s="12"/>
      <c r="I8783" s="17"/>
      <c r="J8783" s="18"/>
    </row>
    <row r="8784" spans="1:10">
      <c r="A8784" s="12"/>
      <c r="I8784" s="17"/>
      <c r="J8784" s="18"/>
    </row>
    <row r="8785" spans="1:10">
      <c r="A8785" s="12"/>
      <c r="I8785" s="17"/>
      <c r="J8785" s="18"/>
    </row>
    <row r="8786" spans="1:10">
      <c r="A8786" s="12"/>
      <c r="I8786" s="17"/>
      <c r="J8786" s="18"/>
    </row>
    <row r="8787" spans="1:10">
      <c r="A8787" s="12"/>
      <c r="I8787" s="17"/>
      <c r="J8787" s="18"/>
    </row>
    <row r="8788" spans="1:10">
      <c r="A8788" s="12"/>
      <c r="I8788" s="17"/>
      <c r="J8788" s="18"/>
    </row>
    <row r="8789" spans="1:10">
      <c r="A8789" s="12"/>
      <c r="I8789" s="17"/>
      <c r="J8789" s="18"/>
    </row>
    <row r="8790" spans="1:10">
      <c r="A8790" s="12"/>
      <c r="I8790" s="17"/>
      <c r="J8790" s="18"/>
    </row>
    <row r="8791" spans="1:10">
      <c r="A8791" s="12"/>
      <c r="I8791" s="17"/>
      <c r="J8791" s="18"/>
    </row>
    <row r="8792" spans="1:10">
      <c r="A8792" s="12"/>
      <c r="I8792" s="17"/>
      <c r="J8792" s="18"/>
    </row>
    <row r="8793" spans="1:10">
      <c r="A8793" s="12"/>
      <c r="I8793" s="17"/>
      <c r="J8793" s="18"/>
    </row>
    <row r="8794" spans="1:10">
      <c r="A8794" s="12"/>
      <c r="I8794" s="17"/>
      <c r="J8794" s="18"/>
    </row>
    <row r="8795" spans="1:10">
      <c r="A8795" s="12"/>
      <c r="I8795" s="17"/>
      <c r="J8795" s="18"/>
    </row>
    <row r="8796" spans="1:10">
      <c r="A8796" s="12"/>
      <c r="I8796" s="17"/>
      <c r="J8796" s="18"/>
    </row>
    <row r="8797" spans="1:10">
      <c r="A8797" s="12"/>
      <c r="I8797" s="17"/>
      <c r="J8797" s="18"/>
    </row>
    <row r="8798" spans="1:10">
      <c r="A8798" s="12"/>
      <c r="I8798" s="17"/>
      <c r="J8798" s="18"/>
    </row>
    <row r="8799" spans="1:10">
      <c r="A8799" s="12"/>
      <c r="I8799" s="17"/>
      <c r="J8799" s="18"/>
    </row>
    <row r="8800" spans="1:10">
      <c r="A8800" s="12"/>
      <c r="I8800" s="17"/>
      <c r="J8800" s="18"/>
    </row>
    <row r="8801" spans="1:10">
      <c r="A8801" s="12"/>
      <c r="I8801" s="17"/>
      <c r="J8801" s="18"/>
    </row>
    <row r="8802" spans="1:10">
      <c r="A8802" s="12"/>
      <c r="I8802" s="17"/>
      <c r="J8802" s="18"/>
    </row>
    <row r="8803" spans="1:10">
      <c r="A8803" s="12"/>
      <c r="I8803" s="17"/>
      <c r="J8803" s="18"/>
    </row>
    <row r="8804" spans="1:10">
      <c r="A8804" s="12"/>
      <c r="I8804" s="17"/>
      <c r="J8804" s="18"/>
    </row>
    <row r="8805" spans="1:10">
      <c r="A8805" s="12"/>
      <c r="I8805" s="17"/>
      <c r="J8805" s="18"/>
    </row>
    <row r="8806" spans="1:10">
      <c r="A8806" s="12"/>
      <c r="I8806" s="17"/>
      <c r="J8806" s="18"/>
    </row>
    <row r="8807" spans="1:10">
      <c r="A8807" s="12"/>
      <c r="I8807" s="17"/>
      <c r="J8807" s="18"/>
    </row>
    <row r="8808" spans="1:10">
      <c r="A8808" s="12"/>
      <c r="I8808" s="17"/>
      <c r="J8808" s="18"/>
    </row>
    <row r="8809" spans="1:10">
      <c r="A8809" s="12"/>
      <c r="I8809" s="17"/>
      <c r="J8809" s="18"/>
    </row>
    <row r="8810" spans="1:10">
      <c r="A8810" s="12"/>
      <c r="I8810" s="17"/>
      <c r="J8810" s="18"/>
    </row>
    <row r="8811" spans="1:10">
      <c r="A8811" s="12"/>
      <c r="I8811" s="17"/>
      <c r="J8811" s="18"/>
    </row>
    <row r="8812" spans="1:10">
      <c r="A8812" s="12"/>
      <c r="I8812" s="17"/>
      <c r="J8812" s="18"/>
    </row>
    <row r="8813" spans="1:10">
      <c r="A8813" s="12"/>
      <c r="I8813" s="17"/>
      <c r="J8813" s="18"/>
    </row>
    <row r="8814" spans="1:10">
      <c r="A8814" s="12"/>
      <c r="I8814" s="17"/>
      <c r="J8814" s="18"/>
    </row>
    <row r="8815" spans="1:10">
      <c r="A8815" s="12"/>
      <c r="I8815" s="17"/>
      <c r="J8815" s="18"/>
    </row>
    <row r="8816" spans="1:10">
      <c r="A8816" s="12"/>
      <c r="I8816" s="17"/>
      <c r="J8816" s="18"/>
    </row>
    <row r="8817" spans="1:10">
      <c r="A8817" s="12"/>
      <c r="I8817" s="17"/>
      <c r="J8817" s="18"/>
    </row>
    <row r="8818" spans="1:10">
      <c r="A8818" s="12"/>
      <c r="I8818" s="17"/>
      <c r="J8818" s="18"/>
    </row>
    <row r="8819" spans="1:10">
      <c r="A8819" s="12"/>
      <c r="I8819" s="17"/>
      <c r="J8819" s="18"/>
    </row>
    <row r="8820" spans="1:10">
      <c r="A8820" s="12"/>
      <c r="I8820" s="17"/>
      <c r="J8820" s="18"/>
    </row>
    <row r="8821" spans="1:10">
      <c r="A8821" s="12"/>
      <c r="I8821" s="17"/>
      <c r="J8821" s="18"/>
    </row>
    <row r="8822" spans="1:10">
      <c r="A8822" s="12"/>
      <c r="I8822" s="17"/>
      <c r="J8822" s="18"/>
    </row>
    <row r="8823" spans="1:10">
      <c r="A8823" s="12"/>
      <c r="I8823" s="17"/>
      <c r="J8823" s="18"/>
    </row>
    <row r="8824" spans="1:10">
      <c r="A8824" s="12"/>
      <c r="I8824" s="17"/>
      <c r="J8824" s="18"/>
    </row>
    <row r="8825" spans="1:10">
      <c r="A8825" s="12"/>
      <c r="I8825" s="17"/>
      <c r="J8825" s="18"/>
    </row>
    <row r="8826" spans="1:10">
      <c r="A8826" s="12"/>
      <c r="I8826" s="17"/>
      <c r="J8826" s="18"/>
    </row>
    <row r="8827" spans="1:10">
      <c r="A8827" s="12"/>
      <c r="I8827" s="17"/>
      <c r="J8827" s="18"/>
    </row>
    <row r="8828" spans="1:10">
      <c r="A8828" s="12"/>
      <c r="I8828" s="17"/>
      <c r="J8828" s="18"/>
    </row>
    <row r="8829" spans="1:10">
      <c r="A8829" s="12"/>
      <c r="I8829" s="17"/>
      <c r="J8829" s="18"/>
    </row>
    <row r="8830" spans="1:10">
      <c r="A8830" s="12"/>
      <c r="I8830" s="17"/>
      <c r="J8830" s="18"/>
    </row>
    <row r="8831" spans="1:10">
      <c r="A8831" s="12"/>
      <c r="I8831" s="17"/>
      <c r="J8831" s="18"/>
    </row>
    <row r="8832" spans="1:10">
      <c r="A8832" s="12"/>
      <c r="I8832" s="17"/>
      <c r="J8832" s="18"/>
    </row>
    <row r="8833" spans="1:10">
      <c r="A8833" s="12"/>
      <c r="I8833" s="17"/>
      <c r="J8833" s="18"/>
    </row>
    <row r="8834" spans="1:10">
      <c r="A8834" s="12"/>
      <c r="I8834" s="17"/>
      <c r="J8834" s="18"/>
    </row>
    <row r="8835" spans="1:10">
      <c r="A8835" s="12"/>
      <c r="I8835" s="17"/>
      <c r="J8835" s="18"/>
    </row>
    <row r="8836" spans="1:10">
      <c r="A8836" s="12"/>
      <c r="I8836" s="17"/>
      <c r="J8836" s="18"/>
    </row>
    <row r="8837" spans="1:10">
      <c r="A8837" s="12"/>
      <c r="I8837" s="17"/>
      <c r="J8837" s="18"/>
    </row>
    <row r="8838" spans="1:10">
      <c r="A8838" s="12"/>
      <c r="I8838" s="17"/>
      <c r="J8838" s="18"/>
    </row>
    <row r="8839" spans="1:10">
      <c r="A8839" s="12"/>
      <c r="I8839" s="17"/>
      <c r="J8839" s="18"/>
    </row>
    <row r="8840" spans="1:10">
      <c r="A8840" s="12"/>
      <c r="I8840" s="17"/>
      <c r="J8840" s="18"/>
    </row>
    <row r="8841" spans="1:10">
      <c r="A8841" s="12"/>
      <c r="I8841" s="17"/>
      <c r="J8841" s="18"/>
    </row>
    <row r="8842" spans="1:10">
      <c r="A8842" s="12"/>
      <c r="I8842" s="17"/>
      <c r="J8842" s="18"/>
    </row>
    <row r="8843" spans="1:10">
      <c r="A8843" s="12"/>
      <c r="I8843" s="17"/>
      <c r="J8843" s="18"/>
    </row>
    <row r="8844" spans="1:10">
      <c r="A8844" s="12"/>
      <c r="I8844" s="17"/>
      <c r="J8844" s="18"/>
    </row>
    <row r="8845" spans="1:10">
      <c r="A8845" s="12"/>
      <c r="I8845" s="17"/>
      <c r="J8845" s="18"/>
    </row>
    <row r="8846" spans="1:10">
      <c r="A8846" s="12"/>
      <c r="I8846" s="17"/>
      <c r="J8846" s="18"/>
    </row>
    <row r="8847" spans="1:10">
      <c r="A8847" s="12"/>
      <c r="I8847" s="17"/>
      <c r="J8847" s="18"/>
    </row>
    <row r="8848" spans="1:10">
      <c r="A8848" s="12"/>
      <c r="I8848" s="17"/>
      <c r="J8848" s="18"/>
    </row>
    <row r="8849" spans="1:10">
      <c r="A8849" s="12"/>
      <c r="I8849" s="17"/>
      <c r="J8849" s="18"/>
    </row>
    <row r="8850" spans="1:10">
      <c r="A8850" s="12"/>
      <c r="I8850" s="17"/>
      <c r="J8850" s="18"/>
    </row>
    <row r="8851" spans="1:10">
      <c r="A8851" s="12"/>
      <c r="I8851" s="17"/>
      <c r="J8851" s="18"/>
    </row>
    <row r="8852" spans="1:10">
      <c r="A8852" s="12"/>
      <c r="I8852" s="17"/>
      <c r="J8852" s="18"/>
    </row>
    <row r="8853" spans="1:10">
      <c r="A8853" s="12"/>
      <c r="I8853" s="17"/>
      <c r="J8853" s="18"/>
    </row>
    <row r="8854" spans="1:10">
      <c r="A8854" s="12"/>
      <c r="I8854" s="17"/>
      <c r="J8854" s="18"/>
    </row>
    <row r="8855" spans="1:10">
      <c r="A8855" s="12"/>
      <c r="I8855" s="17"/>
      <c r="J8855" s="18"/>
    </row>
    <row r="8856" spans="1:10">
      <c r="A8856" s="12"/>
      <c r="I8856" s="17"/>
      <c r="J8856" s="18"/>
    </row>
    <row r="8857" spans="1:10">
      <c r="A8857" s="12"/>
      <c r="I8857" s="17"/>
      <c r="J8857" s="18"/>
    </row>
    <row r="8858" spans="1:10">
      <c r="A8858" s="12"/>
      <c r="I8858" s="17"/>
      <c r="J8858" s="18"/>
    </row>
    <row r="8859" spans="1:10">
      <c r="A8859" s="12"/>
      <c r="I8859" s="17"/>
      <c r="J8859" s="18"/>
    </row>
    <row r="8860" spans="1:10">
      <c r="A8860" s="12"/>
      <c r="I8860" s="17"/>
      <c r="J8860" s="18"/>
    </row>
    <row r="8861" spans="1:10">
      <c r="A8861" s="12"/>
      <c r="I8861" s="17"/>
      <c r="J8861" s="18"/>
    </row>
    <row r="8862" spans="1:10">
      <c r="A8862" s="12"/>
      <c r="I8862" s="17"/>
      <c r="J8862" s="18"/>
    </row>
    <row r="8863" spans="1:10">
      <c r="A8863" s="12"/>
      <c r="I8863" s="17"/>
      <c r="J8863" s="18"/>
    </row>
    <row r="8864" spans="1:10">
      <c r="A8864" s="12"/>
      <c r="I8864" s="17"/>
      <c r="J8864" s="18"/>
    </row>
    <row r="8865" spans="1:10">
      <c r="A8865" s="12"/>
      <c r="I8865" s="17"/>
      <c r="J8865" s="18"/>
    </row>
    <row r="8866" spans="1:10">
      <c r="A8866" s="12"/>
      <c r="I8866" s="17"/>
      <c r="J8866" s="18"/>
    </row>
    <row r="8867" spans="1:10">
      <c r="A8867" s="12"/>
      <c r="I8867" s="17"/>
      <c r="J8867" s="18"/>
    </row>
    <row r="8868" spans="1:10">
      <c r="A8868" s="12"/>
      <c r="I8868" s="17"/>
      <c r="J8868" s="18"/>
    </row>
    <row r="8869" spans="1:10">
      <c r="A8869" s="12"/>
      <c r="I8869" s="17"/>
      <c r="J8869" s="18"/>
    </row>
    <row r="8870" spans="1:10">
      <c r="A8870" s="12"/>
      <c r="I8870" s="17"/>
      <c r="J8870" s="18"/>
    </row>
    <row r="8871" spans="1:10">
      <c r="A8871" s="12"/>
      <c r="I8871" s="17"/>
      <c r="J8871" s="18"/>
    </row>
    <row r="8872" spans="1:10">
      <c r="A8872" s="12"/>
      <c r="I8872" s="17"/>
      <c r="J8872" s="18"/>
    </row>
    <row r="8873" spans="1:10">
      <c r="A8873" s="12"/>
      <c r="I8873" s="17"/>
      <c r="J8873" s="18"/>
    </row>
    <row r="8874" spans="1:10">
      <c r="A8874" s="12"/>
      <c r="I8874" s="17"/>
      <c r="J8874" s="18"/>
    </row>
    <row r="8875" spans="1:10">
      <c r="A8875" s="12"/>
      <c r="I8875" s="17"/>
      <c r="J8875" s="18"/>
    </row>
    <row r="8876" spans="1:10">
      <c r="A8876" s="12"/>
      <c r="I8876" s="17"/>
      <c r="J8876" s="18"/>
    </row>
    <row r="8877" spans="1:10">
      <c r="A8877" s="12"/>
      <c r="I8877" s="17"/>
      <c r="J8877" s="18"/>
    </row>
    <row r="8878" spans="1:10">
      <c r="A8878" s="12"/>
      <c r="I8878" s="17"/>
      <c r="J8878" s="18"/>
    </row>
    <row r="8879" spans="1:10">
      <c r="A8879" s="12"/>
      <c r="I8879" s="17"/>
      <c r="J8879" s="18"/>
    </row>
    <row r="8880" spans="1:10">
      <c r="A8880" s="12"/>
      <c r="I8880" s="17"/>
      <c r="J8880" s="18"/>
    </row>
    <row r="8881" spans="1:10">
      <c r="A8881" s="12"/>
      <c r="I8881" s="17"/>
      <c r="J8881" s="18"/>
    </row>
    <row r="8882" spans="1:10">
      <c r="A8882" s="12"/>
      <c r="I8882" s="17"/>
      <c r="J8882" s="18"/>
    </row>
    <row r="8883" spans="1:10">
      <c r="A8883" s="12"/>
      <c r="I8883" s="17"/>
      <c r="J8883" s="18"/>
    </row>
    <row r="8884" spans="1:10">
      <c r="A8884" s="12"/>
      <c r="I8884" s="17"/>
      <c r="J8884" s="18"/>
    </row>
    <row r="8885" spans="1:10">
      <c r="A8885" s="12"/>
      <c r="I8885" s="17"/>
      <c r="J8885" s="18"/>
    </row>
    <row r="8886" spans="1:10">
      <c r="A8886" s="12"/>
      <c r="I8886" s="17"/>
      <c r="J8886" s="18"/>
    </row>
    <row r="8887" spans="1:10">
      <c r="A8887" s="12"/>
      <c r="I8887" s="17"/>
      <c r="J8887" s="18"/>
    </row>
    <row r="8888" spans="1:10">
      <c r="A8888" s="12"/>
      <c r="I8888" s="17"/>
      <c r="J8888" s="18"/>
    </row>
    <row r="8889" spans="1:10">
      <c r="A8889" s="12"/>
      <c r="I8889" s="17"/>
      <c r="J8889" s="18"/>
    </row>
    <row r="8890" spans="1:10">
      <c r="A8890" s="12"/>
      <c r="I8890" s="17"/>
      <c r="J8890" s="18"/>
    </row>
    <row r="8891" spans="1:10">
      <c r="A8891" s="12"/>
      <c r="I8891" s="17"/>
      <c r="J8891" s="18"/>
    </row>
    <row r="8892" spans="1:10">
      <c r="A8892" s="12"/>
      <c r="I8892" s="17"/>
      <c r="J8892" s="18"/>
    </row>
    <row r="8893" spans="1:10">
      <c r="A8893" s="12"/>
      <c r="I8893" s="17"/>
      <c r="J8893" s="18"/>
    </row>
    <row r="8894" spans="1:10">
      <c r="A8894" s="12"/>
      <c r="I8894" s="17"/>
      <c r="J8894" s="18"/>
    </row>
    <row r="8895" spans="1:10">
      <c r="A8895" s="12"/>
      <c r="I8895" s="17"/>
      <c r="J8895" s="18"/>
    </row>
    <row r="8896" spans="1:10">
      <c r="A8896" s="12"/>
      <c r="I8896" s="17"/>
      <c r="J8896" s="18"/>
    </row>
    <row r="8897" spans="1:10">
      <c r="A8897" s="12"/>
      <c r="I8897" s="17"/>
      <c r="J8897" s="18"/>
    </row>
    <row r="8898" spans="1:10">
      <c r="A8898" s="12"/>
      <c r="I8898" s="17"/>
      <c r="J8898" s="18"/>
    </row>
    <row r="8899" spans="1:10">
      <c r="A8899" s="12"/>
      <c r="I8899" s="17"/>
      <c r="J8899" s="18"/>
    </row>
    <row r="8900" spans="1:10">
      <c r="A8900" s="12"/>
      <c r="I8900" s="17"/>
      <c r="J8900" s="18"/>
    </row>
    <row r="8901" spans="1:10">
      <c r="A8901" s="12"/>
      <c r="I8901" s="17"/>
      <c r="J8901" s="18"/>
    </row>
    <row r="8902" spans="1:10">
      <c r="A8902" s="12"/>
      <c r="I8902" s="17"/>
      <c r="J8902" s="18"/>
    </row>
    <row r="8903" spans="1:10">
      <c r="A8903" s="12"/>
      <c r="I8903" s="17"/>
      <c r="J8903" s="18"/>
    </row>
    <row r="8904" spans="1:10">
      <c r="A8904" s="12"/>
      <c r="I8904" s="17"/>
      <c r="J8904" s="18"/>
    </row>
    <row r="8905" spans="1:10">
      <c r="A8905" s="12"/>
      <c r="I8905" s="17"/>
      <c r="J8905" s="18"/>
    </row>
    <row r="8906" spans="1:10">
      <c r="A8906" s="12"/>
      <c r="I8906" s="17"/>
      <c r="J8906" s="18"/>
    </row>
    <row r="8907" spans="1:10">
      <c r="A8907" s="12"/>
      <c r="I8907" s="17"/>
      <c r="J8907" s="18"/>
    </row>
    <row r="8908" spans="1:10">
      <c r="A8908" s="12"/>
      <c r="I8908" s="17"/>
      <c r="J8908" s="18"/>
    </row>
    <row r="8909" spans="1:10">
      <c r="A8909" s="12"/>
      <c r="I8909" s="17"/>
      <c r="J8909" s="18"/>
    </row>
    <row r="8910" spans="1:10">
      <c r="A8910" s="12"/>
      <c r="I8910" s="17"/>
      <c r="J8910" s="18"/>
    </row>
    <row r="8911" spans="1:10">
      <c r="A8911" s="12"/>
      <c r="I8911" s="17"/>
      <c r="J8911" s="18"/>
    </row>
    <row r="8912" spans="1:10">
      <c r="A8912" s="12"/>
      <c r="I8912" s="17"/>
      <c r="J8912" s="18"/>
    </row>
    <row r="8913" spans="1:10">
      <c r="A8913" s="12"/>
      <c r="I8913" s="17"/>
      <c r="J8913" s="18"/>
    </row>
    <row r="8914" spans="1:10">
      <c r="A8914" s="12"/>
      <c r="I8914" s="17"/>
      <c r="J8914" s="18"/>
    </row>
    <row r="8915" spans="1:10">
      <c r="A8915" s="12"/>
      <c r="I8915" s="17"/>
      <c r="J8915" s="18"/>
    </row>
    <row r="8916" spans="1:10">
      <c r="A8916" s="12"/>
      <c r="I8916" s="17"/>
      <c r="J8916" s="18"/>
    </row>
    <row r="8917" spans="1:10">
      <c r="A8917" s="12"/>
      <c r="I8917" s="17"/>
      <c r="J8917" s="18"/>
    </row>
    <row r="8918" spans="1:10">
      <c r="A8918" s="12"/>
      <c r="I8918" s="17"/>
      <c r="J8918" s="18"/>
    </row>
    <row r="8919" spans="1:10">
      <c r="A8919" s="12"/>
      <c r="I8919" s="17"/>
      <c r="J8919" s="18"/>
    </row>
    <row r="8920" spans="1:10">
      <c r="A8920" s="12"/>
      <c r="I8920" s="17"/>
      <c r="J8920" s="18"/>
    </row>
    <row r="8921" spans="1:10">
      <c r="A8921" s="12"/>
      <c r="I8921" s="17"/>
      <c r="J8921" s="18"/>
    </row>
    <row r="8922" spans="1:10">
      <c r="A8922" s="12"/>
      <c r="I8922" s="17"/>
      <c r="J8922" s="18"/>
    </row>
    <row r="8923" spans="1:10">
      <c r="A8923" s="12"/>
      <c r="I8923" s="17"/>
      <c r="J8923" s="18"/>
    </row>
    <row r="8924" spans="1:10">
      <c r="A8924" s="12"/>
      <c r="I8924" s="17"/>
      <c r="J8924" s="18"/>
    </row>
    <row r="8925" spans="1:10">
      <c r="A8925" s="12"/>
      <c r="I8925" s="17"/>
      <c r="J8925" s="18"/>
    </row>
    <row r="8926" spans="1:10">
      <c r="A8926" s="12"/>
      <c r="I8926" s="17"/>
      <c r="J8926" s="18"/>
    </row>
    <row r="8927" spans="1:10">
      <c r="A8927" s="12"/>
      <c r="I8927" s="17"/>
      <c r="J8927" s="18"/>
    </row>
    <row r="8928" spans="1:10">
      <c r="A8928" s="12"/>
      <c r="I8928" s="17"/>
      <c r="J8928" s="18"/>
    </row>
    <row r="8929" spans="1:10">
      <c r="A8929" s="12"/>
      <c r="I8929" s="17"/>
      <c r="J8929" s="18"/>
    </row>
    <row r="8930" spans="1:10">
      <c r="A8930" s="12"/>
      <c r="I8930" s="17"/>
      <c r="J8930" s="18"/>
    </row>
    <row r="8931" spans="1:10">
      <c r="A8931" s="12"/>
      <c r="I8931" s="17"/>
      <c r="J8931" s="18"/>
    </row>
    <row r="8932" spans="1:10">
      <c r="A8932" s="12"/>
      <c r="I8932" s="17"/>
      <c r="J8932" s="18"/>
    </row>
    <row r="8933" spans="1:10">
      <c r="A8933" s="12"/>
      <c r="I8933" s="17"/>
      <c r="J8933" s="18"/>
    </row>
    <row r="8934" spans="1:10">
      <c r="A8934" s="12"/>
      <c r="I8934" s="17"/>
      <c r="J8934" s="18"/>
    </row>
    <row r="8935" spans="1:10">
      <c r="A8935" s="12"/>
      <c r="I8935" s="17"/>
      <c r="J8935" s="18"/>
    </row>
    <row r="8936" spans="1:10">
      <c r="A8936" s="12"/>
      <c r="I8936" s="17"/>
      <c r="J8936" s="18"/>
    </row>
    <row r="8937" spans="1:10">
      <c r="A8937" s="12"/>
      <c r="I8937" s="17"/>
      <c r="J8937" s="18"/>
    </row>
    <row r="8938" spans="1:10">
      <c r="A8938" s="12"/>
      <c r="I8938" s="17"/>
      <c r="J8938" s="18"/>
    </row>
    <row r="8939" spans="1:10">
      <c r="A8939" s="12"/>
      <c r="I8939" s="17"/>
      <c r="J8939" s="18"/>
    </row>
    <row r="8940" spans="1:10">
      <c r="A8940" s="12"/>
      <c r="I8940" s="17"/>
      <c r="J8940" s="18"/>
    </row>
    <row r="8941" spans="1:10">
      <c r="A8941" s="12"/>
      <c r="I8941" s="17"/>
      <c r="J8941" s="18"/>
    </row>
    <row r="8942" spans="1:10">
      <c r="A8942" s="12"/>
      <c r="I8942" s="17"/>
      <c r="J8942" s="18"/>
    </row>
    <row r="8943" spans="1:10">
      <c r="A8943" s="12"/>
      <c r="I8943" s="17"/>
      <c r="J8943" s="18"/>
    </row>
    <row r="8944" spans="1:10">
      <c r="A8944" s="12"/>
      <c r="I8944" s="17"/>
      <c r="J8944" s="18"/>
    </row>
    <row r="8945" spans="1:10">
      <c r="A8945" s="12"/>
      <c r="I8945" s="17"/>
      <c r="J8945" s="18"/>
    </row>
    <row r="8946" spans="1:10">
      <c r="A8946" s="12"/>
      <c r="I8946" s="17"/>
      <c r="J8946" s="18"/>
    </row>
    <row r="8947" spans="1:10">
      <c r="A8947" s="12"/>
      <c r="I8947" s="17"/>
      <c r="J8947" s="18"/>
    </row>
    <row r="8948" spans="1:10">
      <c r="A8948" s="12"/>
      <c r="I8948" s="17"/>
      <c r="J8948" s="18"/>
    </row>
    <row r="8949" spans="1:10">
      <c r="A8949" s="12"/>
      <c r="I8949" s="17"/>
      <c r="J8949" s="18"/>
    </row>
    <row r="8950" spans="1:10">
      <c r="A8950" s="12"/>
      <c r="I8950" s="17"/>
      <c r="J8950" s="18"/>
    </row>
    <row r="8951" spans="1:10">
      <c r="A8951" s="12"/>
      <c r="I8951" s="17"/>
      <c r="J8951" s="18"/>
    </row>
    <row r="8952" spans="1:10">
      <c r="A8952" s="12"/>
      <c r="I8952" s="17"/>
      <c r="J8952" s="18"/>
    </row>
    <row r="8953" spans="1:10">
      <c r="A8953" s="12"/>
      <c r="I8953" s="17"/>
      <c r="J8953" s="18"/>
    </row>
    <row r="8954" spans="1:10">
      <c r="A8954" s="12"/>
      <c r="I8954" s="17"/>
      <c r="J8954" s="18"/>
    </row>
    <row r="8955" spans="1:10">
      <c r="A8955" s="12"/>
      <c r="I8955" s="17"/>
      <c r="J8955" s="18"/>
    </row>
    <row r="8956" spans="1:10">
      <c r="A8956" s="12"/>
      <c r="I8956" s="17"/>
      <c r="J8956" s="18"/>
    </row>
    <row r="8957" spans="1:10">
      <c r="A8957" s="12"/>
      <c r="I8957" s="17"/>
      <c r="J8957" s="18"/>
    </row>
    <row r="8958" spans="1:10">
      <c r="A8958" s="12"/>
      <c r="I8958" s="17"/>
      <c r="J8958" s="18"/>
    </row>
    <row r="8959" spans="1:10">
      <c r="A8959" s="12"/>
      <c r="I8959" s="17"/>
      <c r="J8959" s="18"/>
    </row>
    <row r="8960" spans="1:10">
      <c r="A8960" s="12"/>
      <c r="I8960" s="17"/>
      <c r="J8960" s="18"/>
    </row>
    <row r="8961" spans="1:10">
      <c r="A8961" s="12"/>
      <c r="I8961" s="17"/>
      <c r="J8961" s="18"/>
    </row>
    <row r="8962" spans="1:10">
      <c r="A8962" s="12"/>
      <c r="I8962" s="17"/>
      <c r="J8962" s="18"/>
    </row>
    <row r="8963" spans="1:10">
      <c r="A8963" s="12"/>
      <c r="I8963" s="17"/>
      <c r="J8963" s="18"/>
    </row>
    <row r="8964" spans="1:10">
      <c r="A8964" s="12"/>
      <c r="I8964" s="17"/>
      <c r="J8964" s="18"/>
    </row>
    <row r="8965" spans="1:10">
      <c r="A8965" s="12"/>
      <c r="I8965" s="17"/>
      <c r="J8965" s="18"/>
    </row>
    <row r="8966" spans="1:10">
      <c r="A8966" s="12"/>
      <c r="I8966" s="17"/>
      <c r="J8966" s="18"/>
    </row>
    <row r="8967" spans="1:10">
      <c r="A8967" s="12"/>
      <c r="I8967" s="17"/>
      <c r="J8967" s="18"/>
    </row>
    <row r="8968" spans="1:10">
      <c r="A8968" s="12"/>
      <c r="I8968" s="17"/>
      <c r="J8968" s="18"/>
    </row>
    <row r="8969" spans="1:10">
      <c r="A8969" s="12"/>
      <c r="I8969" s="17"/>
      <c r="J8969" s="18"/>
    </row>
    <row r="8970" spans="1:10">
      <c r="A8970" s="12"/>
      <c r="I8970" s="17"/>
      <c r="J8970" s="18"/>
    </row>
    <row r="8971" spans="1:10">
      <c r="A8971" s="12"/>
      <c r="I8971" s="17"/>
      <c r="J8971" s="18"/>
    </row>
    <row r="8972" spans="1:10">
      <c r="A8972" s="12"/>
      <c r="I8972" s="17"/>
      <c r="J8972" s="18"/>
    </row>
    <row r="8973" spans="1:10">
      <c r="A8973" s="12"/>
      <c r="I8973" s="17"/>
      <c r="J8973" s="18"/>
    </row>
    <row r="8974" spans="1:10">
      <c r="A8974" s="12"/>
      <c r="I8974" s="17"/>
      <c r="J8974" s="18"/>
    </row>
    <row r="8975" spans="1:10">
      <c r="A8975" s="12"/>
      <c r="I8975" s="17"/>
      <c r="J8975" s="18"/>
    </row>
    <row r="8976" spans="1:10">
      <c r="A8976" s="12"/>
      <c r="I8976" s="17"/>
      <c r="J8976" s="18"/>
    </row>
    <row r="8977" spans="1:10">
      <c r="A8977" s="12"/>
      <c r="I8977" s="17"/>
      <c r="J8977" s="18"/>
    </row>
    <row r="8978" spans="1:10">
      <c r="A8978" s="12"/>
      <c r="I8978" s="17"/>
      <c r="J8978" s="18"/>
    </row>
    <row r="8979" spans="1:10">
      <c r="A8979" s="12"/>
      <c r="I8979" s="17"/>
      <c r="J8979" s="18"/>
    </row>
    <row r="8980" spans="1:10">
      <c r="A8980" s="12"/>
      <c r="I8980" s="17"/>
      <c r="J8980" s="18"/>
    </row>
    <row r="8981" spans="1:10">
      <c r="A8981" s="12"/>
      <c r="I8981" s="17"/>
      <c r="J8981" s="18"/>
    </row>
    <row r="8982" spans="1:10">
      <c r="A8982" s="12"/>
      <c r="I8982" s="17"/>
      <c r="J8982" s="18"/>
    </row>
    <row r="8983" spans="1:10">
      <c r="A8983" s="12"/>
      <c r="I8983" s="17"/>
      <c r="J8983" s="18"/>
    </row>
    <row r="8984" spans="1:10">
      <c r="A8984" s="12"/>
      <c r="I8984" s="17"/>
      <c r="J8984" s="18"/>
    </row>
    <row r="8985" spans="1:10">
      <c r="A8985" s="12"/>
      <c r="I8985" s="17"/>
      <c r="J8985" s="18"/>
    </row>
    <row r="8986" spans="1:10">
      <c r="A8986" s="12"/>
      <c r="I8986" s="17"/>
      <c r="J8986" s="18"/>
    </row>
    <row r="8987" spans="1:10">
      <c r="A8987" s="12"/>
      <c r="I8987" s="17"/>
      <c r="J8987" s="18"/>
    </row>
    <row r="8988" spans="1:10">
      <c r="A8988" s="12"/>
      <c r="I8988" s="17"/>
      <c r="J8988" s="18"/>
    </row>
    <row r="8989" spans="1:10">
      <c r="A8989" s="12"/>
      <c r="I8989" s="17"/>
      <c r="J8989" s="18"/>
    </row>
    <row r="8990" spans="1:10">
      <c r="A8990" s="12"/>
      <c r="I8990" s="17"/>
      <c r="J8990" s="18"/>
    </row>
    <row r="8991" spans="1:10">
      <c r="A8991" s="12"/>
      <c r="I8991" s="17"/>
      <c r="J8991" s="18"/>
    </row>
    <row r="8992" spans="1:10">
      <c r="A8992" s="12"/>
      <c r="I8992" s="17"/>
      <c r="J8992" s="18"/>
    </row>
    <row r="8993" spans="1:10">
      <c r="A8993" s="12"/>
      <c r="I8993" s="17"/>
      <c r="J8993" s="18"/>
    </row>
    <row r="8994" spans="1:10">
      <c r="A8994" s="12"/>
      <c r="I8994" s="17"/>
      <c r="J8994" s="18"/>
    </row>
    <row r="8995" spans="1:10">
      <c r="A8995" s="12"/>
      <c r="I8995" s="17"/>
      <c r="J8995" s="18"/>
    </row>
    <row r="8996" spans="1:10">
      <c r="A8996" s="12"/>
      <c r="I8996" s="17"/>
      <c r="J8996" s="18"/>
    </row>
    <row r="8997" spans="1:10">
      <c r="A8997" s="12"/>
      <c r="I8997" s="17"/>
      <c r="J8997" s="18"/>
    </row>
    <row r="8998" spans="1:10">
      <c r="A8998" s="12"/>
      <c r="I8998" s="17"/>
      <c r="J8998" s="18"/>
    </row>
    <row r="8999" spans="1:10">
      <c r="A8999" s="12"/>
      <c r="I8999" s="17"/>
      <c r="J8999" s="18"/>
    </row>
    <row r="9000" spans="1:10">
      <c r="A9000" s="12"/>
      <c r="I9000" s="17"/>
      <c r="J9000" s="18"/>
    </row>
    <row r="9001" spans="1:10">
      <c r="A9001" s="12"/>
      <c r="I9001" s="17"/>
      <c r="J9001" s="18"/>
    </row>
    <row r="9002" spans="1:10">
      <c r="A9002" s="12"/>
      <c r="I9002" s="17"/>
      <c r="J9002" s="18"/>
    </row>
    <row r="9003" spans="1:10">
      <c r="A9003" s="12"/>
      <c r="I9003" s="17"/>
      <c r="J9003" s="18"/>
    </row>
    <row r="9004" spans="1:10">
      <c r="A9004" s="12"/>
      <c r="I9004" s="17"/>
      <c r="J9004" s="18"/>
    </row>
    <row r="9005" spans="1:10">
      <c r="A9005" s="12"/>
      <c r="I9005" s="17"/>
      <c r="J9005" s="18"/>
    </row>
    <row r="9006" spans="1:10">
      <c r="A9006" s="12"/>
      <c r="I9006" s="17"/>
      <c r="J9006" s="18"/>
    </row>
    <row r="9007" spans="1:10">
      <c r="A9007" s="12"/>
      <c r="I9007" s="17"/>
      <c r="J9007" s="18"/>
    </row>
    <row r="9008" spans="1:10">
      <c r="A9008" s="12"/>
      <c r="I9008" s="17"/>
      <c r="J9008" s="18"/>
    </row>
    <row r="9009" spans="1:10">
      <c r="A9009" s="12"/>
      <c r="I9009" s="17"/>
      <c r="J9009" s="18"/>
    </row>
    <row r="9010" spans="1:10">
      <c r="A9010" s="12"/>
      <c r="I9010" s="17"/>
      <c r="J9010" s="18"/>
    </row>
    <row r="9011" spans="1:10">
      <c r="A9011" s="12"/>
      <c r="I9011" s="17"/>
      <c r="J9011" s="18"/>
    </row>
    <row r="9012" spans="1:10">
      <c r="A9012" s="12"/>
      <c r="I9012" s="17"/>
      <c r="J9012" s="18"/>
    </row>
    <row r="9013" spans="1:10">
      <c r="A9013" s="12"/>
      <c r="I9013" s="17"/>
      <c r="J9013" s="18"/>
    </row>
    <row r="9014" spans="1:10">
      <c r="A9014" s="12"/>
      <c r="I9014" s="17"/>
      <c r="J9014" s="18"/>
    </row>
    <row r="9015" spans="1:10">
      <c r="A9015" s="12"/>
      <c r="I9015" s="17"/>
      <c r="J9015" s="18"/>
    </row>
    <row r="9016" spans="1:10">
      <c r="A9016" s="12"/>
      <c r="I9016" s="17"/>
      <c r="J9016" s="18"/>
    </row>
    <row r="9017" spans="1:10">
      <c r="A9017" s="12"/>
      <c r="I9017" s="17"/>
      <c r="J9017" s="18"/>
    </row>
    <row r="9018" spans="1:10">
      <c r="A9018" s="12"/>
      <c r="I9018" s="17"/>
      <c r="J9018" s="18"/>
    </row>
    <row r="9019" spans="1:10">
      <c r="A9019" s="12"/>
      <c r="I9019" s="17"/>
      <c r="J9019" s="18"/>
    </row>
    <row r="9020" spans="1:10">
      <c r="A9020" s="12"/>
      <c r="I9020" s="17"/>
      <c r="J9020" s="18"/>
    </row>
    <row r="9021" spans="1:10">
      <c r="A9021" s="12"/>
      <c r="I9021" s="17"/>
      <c r="J9021" s="18"/>
    </row>
    <row r="9022" spans="1:10">
      <c r="A9022" s="12"/>
      <c r="I9022" s="17"/>
      <c r="J9022" s="18"/>
    </row>
    <row r="9023" spans="1:10">
      <c r="A9023" s="12"/>
      <c r="I9023" s="17"/>
      <c r="J9023" s="18"/>
    </row>
    <row r="9024" spans="1:10">
      <c r="A9024" s="12"/>
      <c r="I9024" s="17"/>
      <c r="J9024" s="18"/>
    </row>
    <row r="9025" spans="1:10">
      <c r="A9025" s="12"/>
      <c r="I9025" s="17"/>
      <c r="J9025" s="18"/>
    </row>
    <row r="9026" spans="1:10">
      <c r="A9026" s="12"/>
      <c r="I9026" s="17"/>
      <c r="J9026" s="18"/>
    </row>
    <row r="9027" spans="1:10">
      <c r="A9027" s="12"/>
      <c r="I9027" s="17"/>
      <c r="J9027" s="18"/>
    </row>
    <row r="9028" spans="1:10">
      <c r="A9028" s="12"/>
      <c r="I9028" s="17"/>
      <c r="J9028" s="18"/>
    </row>
    <row r="9029" spans="1:10">
      <c r="A9029" s="12"/>
      <c r="I9029" s="17"/>
      <c r="J9029" s="18"/>
    </row>
    <row r="9030" spans="1:10">
      <c r="A9030" s="12"/>
      <c r="I9030" s="17"/>
      <c r="J9030" s="18"/>
    </row>
    <row r="9031" spans="1:10">
      <c r="A9031" s="12"/>
      <c r="I9031" s="17"/>
      <c r="J9031" s="18"/>
    </row>
    <row r="9032" spans="1:10">
      <c r="A9032" s="12"/>
      <c r="I9032" s="17"/>
      <c r="J9032" s="18"/>
    </row>
    <row r="9033" spans="1:10">
      <c r="A9033" s="12"/>
      <c r="I9033" s="17"/>
      <c r="J9033" s="18"/>
    </row>
    <row r="9034" spans="1:10">
      <c r="A9034" s="12"/>
      <c r="I9034" s="17"/>
      <c r="J9034" s="18"/>
    </row>
    <row r="9035" spans="1:10">
      <c r="A9035" s="12"/>
      <c r="I9035" s="17"/>
      <c r="J9035" s="18"/>
    </row>
    <row r="9036" spans="1:10">
      <c r="A9036" s="12"/>
      <c r="I9036" s="17"/>
      <c r="J9036" s="18"/>
    </row>
    <row r="9037" spans="1:10">
      <c r="A9037" s="12"/>
      <c r="I9037" s="17"/>
      <c r="J9037" s="18"/>
    </row>
    <row r="9038" spans="1:10">
      <c r="A9038" s="12"/>
      <c r="I9038" s="17"/>
      <c r="J9038" s="18"/>
    </row>
    <row r="9039" spans="1:10">
      <c r="A9039" s="12"/>
      <c r="I9039" s="17"/>
      <c r="J9039" s="18"/>
    </row>
    <row r="9040" spans="1:10">
      <c r="A9040" s="12"/>
      <c r="I9040" s="17"/>
      <c r="J9040" s="18"/>
    </row>
    <row r="9041" spans="1:10">
      <c r="A9041" s="12"/>
      <c r="I9041" s="17"/>
      <c r="J9041" s="18"/>
    </row>
    <row r="9042" spans="1:10">
      <c r="A9042" s="12"/>
      <c r="I9042" s="17"/>
      <c r="J9042" s="18"/>
    </row>
    <row r="9043" spans="1:10">
      <c r="A9043" s="12"/>
      <c r="I9043" s="17"/>
      <c r="J9043" s="18"/>
    </row>
    <row r="9044" spans="1:10">
      <c r="A9044" s="12"/>
      <c r="I9044" s="17"/>
      <c r="J9044" s="18"/>
    </row>
    <row r="9045" spans="1:10">
      <c r="A9045" s="12"/>
      <c r="I9045" s="17"/>
      <c r="J9045" s="18"/>
    </row>
    <row r="9046" spans="1:10">
      <c r="A9046" s="12"/>
      <c r="I9046" s="17"/>
      <c r="J9046" s="18"/>
    </row>
    <row r="9047" spans="1:10">
      <c r="A9047" s="12"/>
      <c r="I9047" s="17"/>
      <c r="J9047" s="18"/>
    </row>
    <row r="9048" spans="1:10">
      <c r="A9048" s="12"/>
      <c r="I9048" s="17"/>
      <c r="J9048" s="18"/>
    </row>
    <row r="9049" spans="1:10">
      <c r="A9049" s="12"/>
      <c r="I9049" s="17"/>
      <c r="J9049" s="18"/>
    </row>
    <row r="9050" spans="1:10">
      <c r="A9050" s="12"/>
      <c r="I9050" s="17"/>
      <c r="J9050" s="18"/>
    </row>
    <row r="9051" spans="1:10">
      <c r="A9051" s="12"/>
      <c r="I9051" s="17"/>
      <c r="J9051" s="18"/>
    </row>
    <row r="9052" spans="1:10">
      <c r="A9052" s="12"/>
      <c r="I9052" s="17"/>
      <c r="J9052" s="18"/>
    </row>
    <row r="9053" spans="1:10">
      <c r="A9053" s="12"/>
      <c r="I9053" s="17"/>
      <c r="J9053" s="18"/>
    </row>
    <row r="9054" spans="1:10">
      <c r="A9054" s="12"/>
      <c r="I9054" s="17"/>
      <c r="J9054" s="18"/>
    </row>
    <row r="9055" spans="1:10">
      <c r="A9055" s="12"/>
      <c r="I9055" s="17"/>
      <c r="J9055" s="18"/>
    </row>
    <row r="9056" spans="1:10">
      <c r="A9056" s="12"/>
      <c r="I9056" s="17"/>
      <c r="J9056" s="18"/>
    </row>
    <row r="9057" spans="1:10">
      <c r="A9057" s="12"/>
      <c r="I9057" s="17"/>
      <c r="J9057" s="18"/>
    </row>
    <row r="9058" spans="1:10">
      <c r="A9058" s="12"/>
      <c r="I9058" s="17"/>
      <c r="J9058" s="18"/>
    </row>
    <row r="9059" spans="1:10">
      <c r="A9059" s="12"/>
      <c r="I9059" s="17"/>
      <c r="J9059" s="18"/>
    </row>
    <row r="9060" spans="1:10">
      <c r="A9060" s="12"/>
      <c r="I9060" s="17"/>
      <c r="J9060" s="18"/>
    </row>
    <row r="9061" spans="1:10">
      <c r="A9061" s="12"/>
      <c r="I9061" s="17"/>
      <c r="J9061" s="18"/>
    </row>
    <row r="9062" spans="1:10">
      <c r="A9062" s="12"/>
      <c r="I9062" s="17"/>
      <c r="J9062" s="18"/>
    </row>
    <row r="9063" spans="1:10">
      <c r="A9063" s="12"/>
      <c r="I9063" s="17"/>
      <c r="J9063" s="18"/>
    </row>
    <row r="9064" spans="1:10">
      <c r="A9064" s="12"/>
      <c r="I9064" s="17"/>
      <c r="J9064" s="18"/>
    </row>
    <row r="9065" spans="1:10">
      <c r="A9065" s="12"/>
      <c r="I9065" s="17"/>
      <c r="J9065" s="18"/>
    </row>
    <row r="9066" spans="1:10">
      <c r="A9066" s="12"/>
      <c r="I9066" s="17"/>
      <c r="J9066" s="18"/>
    </row>
    <row r="9067" spans="1:10">
      <c r="A9067" s="12"/>
      <c r="I9067" s="17"/>
      <c r="J9067" s="18"/>
    </row>
    <row r="9068" spans="1:10">
      <c r="A9068" s="12"/>
      <c r="I9068" s="17"/>
      <c r="J9068" s="18"/>
    </row>
    <row r="9069" spans="1:10">
      <c r="A9069" s="12"/>
      <c r="I9069" s="17"/>
      <c r="J9069" s="18"/>
    </row>
    <row r="9070" spans="1:10">
      <c r="A9070" s="12"/>
      <c r="I9070" s="17"/>
      <c r="J9070" s="18"/>
    </row>
    <row r="9071" spans="1:10">
      <c r="A9071" s="12"/>
      <c r="I9071" s="17"/>
      <c r="J9071" s="18"/>
    </row>
    <row r="9072" spans="1:10">
      <c r="A9072" s="12"/>
      <c r="I9072" s="17"/>
      <c r="J9072" s="18"/>
    </row>
    <row r="9073" spans="1:10">
      <c r="A9073" s="12"/>
      <c r="I9073" s="17"/>
      <c r="J9073" s="18"/>
    </row>
    <row r="9074" spans="1:10">
      <c r="A9074" s="12"/>
      <c r="I9074" s="17"/>
      <c r="J9074" s="18"/>
    </row>
    <row r="9075" spans="1:10">
      <c r="A9075" s="12"/>
      <c r="I9075" s="17"/>
      <c r="J9075" s="18"/>
    </row>
    <row r="9076" spans="1:10">
      <c r="A9076" s="12"/>
      <c r="I9076" s="17"/>
      <c r="J9076" s="18"/>
    </row>
    <row r="9077" spans="1:10">
      <c r="A9077" s="12"/>
      <c r="I9077" s="17"/>
      <c r="J9077" s="18"/>
    </row>
    <row r="9078" spans="1:10">
      <c r="A9078" s="12"/>
      <c r="I9078" s="17"/>
      <c r="J9078" s="18"/>
    </row>
    <row r="9079" spans="1:10">
      <c r="A9079" s="12"/>
      <c r="I9079" s="17"/>
      <c r="J9079" s="18"/>
    </row>
    <row r="9080" spans="1:10">
      <c r="A9080" s="12"/>
      <c r="I9080" s="17"/>
      <c r="J9080" s="18"/>
    </row>
    <row r="9081" spans="1:10">
      <c r="A9081" s="12"/>
      <c r="I9081" s="17"/>
      <c r="J9081" s="18"/>
    </row>
    <row r="9082" spans="1:10">
      <c r="A9082" s="12"/>
      <c r="I9082" s="17"/>
      <c r="J9082" s="18"/>
    </row>
    <row r="9083" spans="1:10">
      <c r="A9083" s="12"/>
      <c r="I9083" s="17"/>
      <c r="J9083" s="18"/>
    </row>
    <row r="9084" spans="1:10">
      <c r="A9084" s="12"/>
      <c r="I9084" s="17"/>
      <c r="J9084" s="18"/>
    </row>
    <row r="9085" spans="1:10">
      <c r="A9085" s="12"/>
      <c r="I9085" s="17"/>
      <c r="J9085" s="18"/>
    </row>
    <row r="9086" spans="1:10">
      <c r="A9086" s="12"/>
      <c r="I9086" s="17"/>
      <c r="J9086" s="18"/>
    </row>
    <row r="9087" spans="1:10">
      <c r="A9087" s="12"/>
      <c r="I9087" s="17"/>
      <c r="J9087" s="18"/>
    </row>
    <row r="9088" spans="1:10">
      <c r="A9088" s="12"/>
      <c r="I9088" s="17"/>
      <c r="J9088" s="18"/>
    </row>
    <row r="9089" spans="1:10">
      <c r="A9089" s="12"/>
      <c r="I9089" s="17"/>
      <c r="J9089" s="18"/>
    </row>
    <row r="9090" spans="1:10">
      <c r="A9090" s="12"/>
      <c r="I9090" s="17"/>
      <c r="J9090" s="18"/>
    </row>
    <row r="9091" spans="1:10">
      <c r="A9091" s="12"/>
      <c r="I9091" s="17"/>
      <c r="J9091" s="18"/>
    </row>
    <row r="9092" spans="1:10">
      <c r="A9092" s="12"/>
      <c r="I9092" s="17"/>
      <c r="J9092" s="18"/>
    </row>
    <row r="9093" spans="1:10">
      <c r="A9093" s="12"/>
      <c r="I9093" s="17"/>
      <c r="J9093" s="18"/>
    </row>
    <row r="9094" spans="1:10">
      <c r="A9094" s="12"/>
      <c r="I9094" s="17"/>
      <c r="J9094" s="18"/>
    </row>
    <row r="9095" spans="1:10">
      <c r="A9095" s="12"/>
      <c r="I9095" s="17"/>
      <c r="J9095" s="18"/>
    </row>
    <row r="9096" spans="1:10">
      <c r="A9096" s="12"/>
      <c r="I9096" s="17"/>
      <c r="J9096" s="18"/>
    </row>
    <row r="9097" spans="1:10">
      <c r="A9097" s="12"/>
      <c r="I9097" s="17"/>
      <c r="J9097" s="18"/>
    </row>
    <row r="9098" spans="1:10">
      <c r="A9098" s="12"/>
      <c r="I9098" s="17"/>
      <c r="J9098" s="18"/>
    </row>
    <row r="9099" spans="1:10">
      <c r="A9099" s="12"/>
      <c r="I9099" s="17"/>
      <c r="J9099" s="18"/>
    </row>
    <row r="9100" spans="1:10">
      <c r="A9100" s="12"/>
      <c r="I9100" s="17"/>
      <c r="J9100" s="18"/>
    </row>
    <row r="9101" spans="1:10">
      <c r="A9101" s="12"/>
      <c r="I9101" s="17"/>
      <c r="J9101" s="18"/>
    </row>
    <row r="9102" spans="1:10">
      <c r="A9102" s="12"/>
      <c r="I9102" s="17"/>
      <c r="J9102" s="18"/>
    </row>
    <row r="9103" spans="1:10">
      <c r="A9103" s="12"/>
      <c r="I9103" s="17"/>
      <c r="J9103" s="18"/>
    </row>
    <row r="9104" spans="1:10">
      <c r="A9104" s="12"/>
      <c r="I9104" s="17"/>
      <c r="J9104" s="18"/>
    </row>
    <row r="9105" spans="1:10">
      <c r="A9105" s="12"/>
      <c r="I9105" s="17"/>
      <c r="J9105" s="18"/>
    </row>
    <row r="9106" spans="1:10">
      <c r="A9106" s="12"/>
      <c r="I9106" s="17"/>
      <c r="J9106" s="18"/>
    </row>
    <row r="9107" spans="1:10">
      <c r="A9107" s="12"/>
      <c r="I9107" s="17"/>
      <c r="J9107" s="18"/>
    </row>
    <row r="9108" spans="1:10">
      <c r="A9108" s="12"/>
      <c r="I9108" s="17"/>
      <c r="J9108" s="18"/>
    </row>
    <row r="9109" spans="1:10">
      <c r="A9109" s="12"/>
      <c r="I9109" s="17"/>
      <c r="J9109" s="18"/>
    </row>
    <row r="9110" spans="1:10">
      <c r="A9110" s="12"/>
      <c r="I9110" s="17"/>
      <c r="J9110" s="18"/>
    </row>
    <row r="9111" spans="1:10">
      <c r="A9111" s="12"/>
      <c r="I9111" s="17"/>
      <c r="J9111" s="18"/>
    </row>
    <row r="9112" spans="1:10">
      <c r="A9112" s="12"/>
      <c r="I9112" s="17"/>
      <c r="J9112" s="18"/>
    </row>
    <row r="9113" spans="1:10">
      <c r="A9113" s="12"/>
      <c r="I9113" s="17"/>
      <c r="J9113" s="18"/>
    </row>
    <row r="9114" spans="1:10">
      <c r="A9114" s="12"/>
      <c r="I9114" s="17"/>
      <c r="J9114" s="18"/>
    </row>
    <row r="9115" spans="1:10">
      <c r="A9115" s="12"/>
      <c r="I9115" s="17"/>
      <c r="J9115" s="18"/>
    </row>
    <row r="9116" spans="1:10">
      <c r="A9116" s="12"/>
      <c r="I9116" s="17"/>
      <c r="J9116" s="18"/>
    </row>
    <row r="9117" spans="1:10">
      <c r="A9117" s="12"/>
      <c r="I9117" s="17"/>
      <c r="J9117" s="18"/>
    </row>
    <row r="9118" spans="1:10">
      <c r="A9118" s="12"/>
      <c r="I9118" s="17"/>
      <c r="J9118" s="18"/>
    </row>
    <row r="9119" spans="1:10">
      <c r="A9119" s="12"/>
      <c r="I9119" s="17"/>
      <c r="J9119" s="18"/>
    </row>
    <row r="9120" spans="1:10">
      <c r="A9120" s="12"/>
      <c r="I9120" s="17"/>
      <c r="J9120" s="18"/>
    </row>
    <row r="9121" spans="1:10">
      <c r="A9121" s="12"/>
      <c r="I9121" s="17"/>
      <c r="J9121" s="18"/>
    </row>
    <row r="9122" spans="1:10">
      <c r="A9122" s="12"/>
      <c r="I9122" s="17"/>
      <c r="J9122" s="18"/>
    </row>
    <row r="9123" spans="1:10">
      <c r="A9123" s="12"/>
      <c r="I9123" s="17"/>
      <c r="J9123" s="18"/>
    </row>
    <row r="9124" spans="1:10">
      <c r="A9124" s="12"/>
      <c r="I9124" s="17"/>
      <c r="J9124" s="18"/>
    </row>
    <row r="9125" spans="1:10">
      <c r="A9125" s="12"/>
      <c r="I9125" s="17"/>
      <c r="J9125" s="18"/>
    </row>
    <row r="9126" spans="1:10">
      <c r="A9126" s="12"/>
      <c r="I9126" s="17"/>
      <c r="J9126" s="18"/>
    </row>
    <row r="9127" spans="1:10">
      <c r="A9127" s="12"/>
      <c r="I9127" s="17"/>
      <c r="J9127" s="18"/>
    </row>
    <row r="9128" spans="1:10">
      <c r="A9128" s="12"/>
      <c r="I9128" s="17"/>
      <c r="J9128" s="18"/>
    </row>
    <row r="9129" spans="1:10">
      <c r="A9129" s="12"/>
      <c r="I9129" s="17"/>
      <c r="J9129" s="18"/>
    </row>
    <row r="9130" spans="1:10">
      <c r="A9130" s="12"/>
      <c r="I9130" s="17"/>
      <c r="J9130" s="18"/>
    </row>
    <row r="9131" spans="1:10">
      <c r="A9131" s="12"/>
      <c r="I9131" s="17"/>
      <c r="J9131" s="18"/>
    </row>
    <row r="9132" spans="1:10">
      <c r="A9132" s="12"/>
      <c r="I9132" s="17"/>
      <c r="J9132" s="18"/>
    </row>
    <row r="9133" spans="1:10">
      <c r="A9133" s="12"/>
      <c r="I9133" s="17"/>
      <c r="J9133" s="18"/>
    </row>
    <row r="9134" spans="1:10">
      <c r="A9134" s="12"/>
      <c r="I9134" s="17"/>
      <c r="J9134" s="18"/>
    </row>
    <row r="9135" spans="1:10">
      <c r="A9135" s="12"/>
      <c r="I9135" s="17"/>
      <c r="J9135" s="18"/>
    </row>
    <row r="9136" spans="1:10">
      <c r="A9136" s="12"/>
      <c r="I9136" s="17"/>
      <c r="J9136" s="18"/>
    </row>
    <row r="9137" spans="1:10">
      <c r="A9137" s="12"/>
      <c r="I9137" s="17"/>
      <c r="J9137" s="18"/>
    </row>
    <row r="9138" spans="1:10">
      <c r="A9138" s="12"/>
      <c r="I9138" s="17"/>
      <c r="J9138" s="18"/>
    </row>
    <row r="9139" spans="1:10">
      <c r="A9139" s="12"/>
      <c r="I9139" s="17"/>
      <c r="J9139" s="18"/>
    </row>
    <row r="9140" spans="1:10">
      <c r="A9140" s="12"/>
      <c r="I9140" s="17"/>
      <c r="J9140" s="18"/>
    </row>
    <row r="9141" spans="1:10">
      <c r="A9141" s="12"/>
      <c r="I9141" s="17"/>
      <c r="J9141" s="18"/>
    </row>
    <row r="9142" spans="1:10">
      <c r="A9142" s="12"/>
      <c r="I9142" s="17"/>
      <c r="J9142" s="18"/>
    </row>
    <row r="9143" spans="1:10">
      <c r="A9143" s="12"/>
      <c r="I9143" s="17"/>
      <c r="J9143" s="18"/>
    </row>
    <row r="9144" spans="1:10">
      <c r="A9144" s="12"/>
      <c r="I9144" s="17"/>
      <c r="J9144" s="18"/>
    </row>
    <row r="9145" spans="1:10">
      <c r="A9145" s="12"/>
      <c r="I9145" s="17"/>
      <c r="J9145" s="18"/>
    </row>
    <row r="9146" spans="1:10">
      <c r="A9146" s="12"/>
      <c r="I9146" s="17"/>
      <c r="J9146" s="18"/>
    </row>
    <row r="9147" spans="1:10">
      <c r="A9147" s="12"/>
      <c r="I9147" s="17"/>
      <c r="J9147" s="18"/>
    </row>
    <row r="9148" spans="1:10">
      <c r="A9148" s="12"/>
      <c r="I9148" s="17"/>
      <c r="J9148" s="18"/>
    </row>
    <row r="9149" spans="1:10">
      <c r="A9149" s="12"/>
      <c r="I9149" s="17"/>
      <c r="J9149" s="18"/>
    </row>
    <row r="9150" spans="1:10">
      <c r="A9150" s="12"/>
      <c r="I9150" s="17"/>
      <c r="J9150" s="18"/>
    </row>
    <row r="9151" spans="1:10">
      <c r="A9151" s="12"/>
      <c r="I9151" s="17"/>
      <c r="J9151" s="18"/>
    </row>
    <row r="9152" spans="1:10">
      <c r="A9152" s="12"/>
      <c r="I9152" s="17"/>
      <c r="J9152" s="18"/>
    </row>
    <row r="9153" spans="1:10">
      <c r="A9153" s="12"/>
      <c r="I9153" s="17"/>
      <c r="J9153" s="18"/>
    </row>
    <row r="9154" spans="1:10">
      <c r="A9154" s="12"/>
      <c r="I9154" s="17"/>
      <c r="J9154" s="18"/>
    </row>
    <row r="9155" spans="1:10">
      <c r="A9155" s="12"/>
      <c r="I9155" s="17"/>
      <c r="J9155" s="18"/>
    </row>
    <row r="9156" spans="1:10">
      <c r="A9156" s="12"/>
      <c r="I9156" s="17"/>
      <c r="J9156" s="18"/>
    </row>
    <row r="9157" spans="1:10">
      <c r="A9157" s="12"/>
      <c r="I9157" s="17"/>
      <c r="J9157" s="18"/>
    </row>
    <row r="9158" spans="1:10">
      <c r="A9158" s="12"/>
      <c r="I9158" s="17"/>
      <c r="J9158" s="18"/>
    </row>
    <row r="9159" spans="1:10">
      <c r="A9159" s="12"/>
      <c r="I9159" s="17"/>
      <c r="J9159" s="18"/>
    </row>
    <row r="9160" spans="1:10">
      <c r="A9160" s="12"/>
      <c r="I9160" s="17"/>
      <c r="J9160" s="18"/>
    </row>
    <row r="9161" spans="1:10">
      <c r="A9161" s="12"/>
      <c r="I9161" s="17"/>
      <c r="J9161" s="18"/>
    </row>
    <row r="9162" spans="1:10">
      <c r="A9162" s="12"/>
      <c r="I9162" s="17"/>
      <c r="J9162" s="18"/>
    </row>
    <row r="9163" spans="1:10">
      <c r="A9163" s="12"/>
      <c r="I9163" s="17"/>
      <c r="J9163" s="18"/>
    </row>
    <row r="9164" spans="1:10">
      <c r="A9164" s="12"/>
      <c r="I9164" s="17"/>
      <c r="J9164" s="18"/>
    </row>
    <row r="9165" spans="1:10">
      <c r="A9165" s="12"/>
      <c r="I9165" s="17"/>
      <c r="J9165" s="18"/>
    </row>
    <row r="9166" spans="1:10">
      <c r="A9166" s="12"/>
      <c r="I9166" s="17"/>
      <c r="J9166" s="18"/>
    </row>
    <row r="9167" spans="1:10">
      <c r="A9167" s="12"/>
      <c r="I9167" s="17"/>
      <c r="J9167" s="18"/>
    </row>
    <row r="9168" spans="1:10">
      <c r="A9168" s="12"/>
      <c r="I9168" s="17"/>
      <c r="J9168" s="18"/>
    </row>
    <row r="9169" spans="1:10">
      <c r="A9169" s="12"/>
      <c r="I9169" s="17"/>
      <c r="J9169" s="18"/>
    </row>
    <row r="9170" spans="1:10">
      <c r="A9170" s="12"/>
      <c r="I9170" s="17"/>
      <c r="J9170" s="18"/>
    </row>
    <row r="9171" spans="1:10">
      <c r="A9171" s="12"/>
      <c r="I9171" s="17"/>
      <c r="J9171" s="18"/>
    </row>
    <row r="9172" spans="1:10">
      <c r="A9172" s="12"/>
      <c r="I9172" s="17"/>
      <c r="J9172" s="18"/>
    </row>
    <row r="9173" spans="1:10">
      <c r="A9173" s="12"/>
      <c r="I9173" s="17"/>
      <c r="J9173" s="18"/>
    </row>
    <row r="9174" spans="1:10">
      <c r="A9174" s="12"/>
      <c r="I9174" s="17"/>
      <c r="J9174" s="18"/>
    </row>
    <row r="9175" spans="1:10">
      <c r="A9175" s="12"/>
      <c r="I9175" s="17"/>
      <c r="J9175" s="18"/>
    </row>
    <row r="9176" spans="1:10">
      <c r="A9176" s="12"/>
      <c r="I9176" s="17"/>
      <c r="J9176" s="18"/>
    </row>
    <row r="9177" spans="1:10">
      <c r="A9177" s="12"/>
      <c r="I9177" s="17"/>
      <c r="J9177" s="18"/>
    </row>
    <row r="9178" spans="1:10">
      <c r="A9178" s="12"/>
      <c r="I9178" s="17"/>
      <c r="J9178" s="18"/>
    </row>
    <row r="9179" spans="1:10">
      <c r="A9179" s="12"/>
      <c r="I9179" s="17"/>
      <c r="J9179" s="18"/>
    </row>
    <row r="9180" spans="1:10">
      <c r="A9180" s="12"/>
      <c r="I9180" s="17"/>
      <c r="J9180" s="18"/>
    </row>
    <row r="9181" spans="1:10">
      <c r="A9181" s="12"/>
      <c r="I9181" s="17"/>
      <c r="J9181" s="18"/>
    </row>
    <row r="9182" spans="1:10">
      <c r="A9182" s="12"/>
      <c r="I9182" s="17"/>
      <c r="J9182" s="18"/>
    </row>
    <row r="9183" spans="1:10">
      <c r="A9183" s="12"/>
      <c r="I9183" s="17"/>
      <c r="J9183" s="18"/>
    </row>
    <row r="9184" spans="1:10">
      <c r="A9184" s="12"/>
      <c r="I9184" s="17"/>
      <c r="J9184" s="18"/>
    </row>
    <row r="9185" spans="1:10">
      <c r="A9185" s="12"/>
      <c r="I9185" s="17"/>
      <c r="J9185" s="18"/>
    </row>
    <row r="9186" spans="1:10">
      <c r="A9186" s="12"/>
      <c r="I9186" s="17"/>
      <c r="J9186" s="18"/>
    </row>
    <row r="9187" spans="1:10">
      <c r="A9187" s="12"/>
      <c r="I9187" s="17"/>
      <c r="J9187" s="18"/>
    </row>
    <row r="9188" spans="1:10">
      <c r="A9188" s="12"/>
      <c r="I9188" s="17"/>
      <c r="J9188" s="18"/>
    </row>
    <row r="9189" spans="1:10">
      <c r="A9189" s="12"/>
      <c r="I9189" s="17"/>
      <c r="J9189" s="18"/>
    </row>
    <row r="9190" spans="1:10">
      <c r="A9190" s="12"/>
      <c r="I9190" s="17"/>
      <c r="J9190" s="18"/>
    </row>
    <row r="9191" spans="1:10">
      <c r="A9191" s="12"/>
      <c r="I9191" s="17"/>
      <c r="J9191" s="18"/>
    </row>
    <row r="9192" spans="1:10">
      <c r="A9192" s="12"/>
      <c r="I9192" s="17"/>
      <c r="J9192" s="18"/>
    </row>
    <row r="9193" spans="1:10">
      <c r="A9193" s="12"/>
      <c r="I9193" s="17"/>
      <c r="J9193" s="18"/>
    </row>
    <row r="9194" spans="1:10">
      <c r="A9194" s="12"/>
      <c r="I9194" s="17"/>
      <c r="J9194" s="18"/>
    </row>
    <row r="9195" spans="1:10">
      <c r="A9195" s="12"/>
      <c r="I9195" s="17"/>
      <c r="J9195" s="18"/>
    </row>
    <row r="9196" spans="1:10">
      <c r="A9196" s="12"/>
      <c r="I9196" s="17"/>
      <c r="J9196" s="18"/>
    </row>
    <row r="9197" spans="1:10">
      <c r="A9197" s="12"/>
      <c r="I9197" s="17"/>
      <c r="J9197" s="18"/>
    </row>
    <row r="9198" spans="1:10">
      <c r="A9198" s="12"/>
      <c r="I9198" s="17"/>
      <c r="J9198" s="18"/>
    </row>
    <row r="9199" spans="1:10">
      <c r="A9199" s="12"/>
      <c r="I9199" s="17"/>
      <c r="J9199" s="18"/>
    </row>
    <row r="9200" spans="1:10">
      <c r="A9200" s="12"/>
      <c r="I9200" s="17"/>
      <c r="J9200" s="18"/>
    </row>
    <row r="9201" spans="1:10">
      <c r="A9201" s="12"/>
      <c r="I9201" s="17"/>
      <c r="J9201" s="18"/>
    </row>
    <row r="9202" spans="1:10">
      <c r="A9202" s="12"/>
      <c r="I9202" s="17"/>
      <c r="J9202" s="18"/>
    </row>
    <row r="9203" spans="1:10">
      <c r="A9203" s="12"/>
      <c r="I9203" s="17"/>
      <c r="J9203" s="18"/>
    </row>
    <row r="9204" spans="1:10">
      <c r="A9204" s="12"/>
      <c r="I9204" s="17"/>
      <c r="J9204" s="18"/>
    </row>
    <row r="9205" spans="1:10">
      <c r="A9205" s="12"/>
      <c r="I9205" s="17"/>
      <c r="J9205" s="18"/>
    </row>
    <row r="9206" spans="1:10">
      <c r="A9206" s="12"/>
      <c r="I9206" s="17"/>
      <c r="J9206" s="18"/>
    </row>
    <row r="9207" spans="1:10">
      <c r="A9207" s="12"/>
      <c r="I9207" s="17"/>
      <c r="J9207" s="18"/>
    </row>
    <row r="9208" spans="1:10">
      <c r="A9208" s="12"/>
      <c r="I9208" s="17"/>
      <c r="J9208" s="18"/>
    </row>
    <row r="9209" spans="1:10">
      <c r="A9209" s="12"/>
      <c r="I9209" s="17"/>
      <c r="J9209" s="18"/>
    </row>
    <row r="9210" spans="1:10">
      <c r="A9210" s="12"/>
      <c r="I9210" s="17"/>
      <c r="J9210" s="18"/>
    </row>
    <row r="9211" spans="1:10">
      <c r="A9211" s="12"/>
      <c r="I9211" s="17"/>
      <c r="J9211" s="18"/>
    </row>
    <row r="9212" spans="1:10">
      <c r="A9212" s="12"/>
      <c r="I9212" s="17"/>
      <c r="J9212" s="18"/>
    </row>
    <row r="9213" spans="1:10">
      <c r="A9213" s="12"/>
      <c r="I9213" s="17"/>
      <c r="J9213" s="18"/>
    </row>
    <row r="9214" spans="1:10">
      <c r="A9214" s="12"/>
      <c r="I9214" s="17"/>
      <c r="J9214" s="18"/>
    </row>
    <row r="9215" spans="1:10">
      <c r="A9215" s="12"/>
      <c r="I9215" s="17"/>
      <c r="J9215" s="18"/>
    </row>
    <row r="9216" spans="1:10">
      <c r="A9216" s="12"/>
      <c r="I9216" s="17"/>
      <c r="J9216" s="18"/>
    </row>
    <row r="9217" spans="1:10">
      <c r="A9217" s="12"/>
      <c r="I9217" s="17"/>
      <c r="J9217" s="18"/>
    </row>
    <row r="9218" spans="1:10">
      <c r="A9218" s="12"/>
      <c r="I9218" s="17"/>
      <c r="J9218" s="18"/>
    </row>
    <row r="9219" spans="1:10">
      <c r="A9219" s="12"/>
      <c r="I9219" s="17"/>
      <c r="J9219" s="18"/>
    </row>
    <row r="9220" spans="1:10">
      <c r="A9220" s="12"/>
      <c r="I9220" s="17"/>
      <c r="J9220" s="18"/>
    </row>
    <row r="9221" spans="1:10">
      <c r="A9221" s="12"/>
      <c r="I9221" s="17"/>
      <c r="J9221" s="18"/>
    </row>
    <row r="9222" spans="1:10">
      <c r="A9222" s="12"/>
      <c r="I9222" s="17"/>
      <c r="J9222" s="18"/>
    </row>
    <row r="9223" spans="1:10">
      <c r="A9223" s="12"/>
      <c r="I9223" s="17"/>
      <c r="J9223" s="18"/>
    </row>
    <row r="9224" spans="1:10">
      <c r="A9224" s="12"/>
      <c r="I9224" s="17"/>
      <c r="J9224" s="18"/>
    </row>
    <row r="9225" spans="1:10">
      <c r="A9225" s="12"/>
      <c r="I9225" s="17"/>
      <c r="J9225" s="18"/>
    </row>
    <row r="9226" spans="1:10">
      <c r="A9226" s="12"/>
      <c r="I9226" s="17"/>
      <c r="J9226" s="18"/>
    </row>
    <row r="9227" spans="1:10">
      <c r="A9227" s="12"/>
      <c r="I9227" s="17"/>
      <c r="J9227" s="18"/>
    </row>
    <row r="9228" spans="1:10">
      <c r="A9228" s="12"/>
      <c r="I9228" s="17"/>
      <c r="J9228" s="18"/>
    </row>
    <row r="9229" spans="1:10">
      <c r="A9229" s="12"/>
      <c r="I9229" s="17"/>
      <c r="J9229" s="18"/>
    </row>
    <row r="9230" spans="1:10">
      <c r="A9230" s="12"/>
      <c r="I9230" s="17"/>
      <c r="J9230" s="18"/>
    </row>
    <row r="9231" spans="1:10">
      <c r="A9231" s="12"/>
      <c r="I9231" s="17"/>
      <c r="J9231" s="18"/>
    </row>
    <row r="9232" spans="1:10">
      <c r="A9232" s="12"/>
      <c r="I9232" s="17"/>
      <c r="J9232" s="18"/>
    </row>
    <row r="9233" spans="1:10">
      <c r="A9233" s="12"/>
      <c r="I9233" s="17"/>
      <c r="J9233" s="18"/>
    </row>
    <row r="9234" spans="1:10">
      <c r="A9234" s="12"/>
      <c r="I9234" s="17"/>
      <c r="J9234" s="18"/>
    </row>
    <row r="9235" spans="1:10">
      <c r="A9235" s="12"/>
      <c r="I9235" s="17"/>
      <c r="J9235" s="18"/>
    </row>
    <row r="9236" spans="1:10">
      <c r="A9236" s="12"/>
      <c r="I9236" s="17"/>
      <c r="J9236" s="18"/>
    </row>
    <row r="9237" spans="1:10">
      <c r="A9237" s="12"/>
      <c r="I9237" s="17"/>
      <c r="J9237" s="18"/>
    </row>
    <row r="9238" spans="1:10">
      <c r="A9238" s="12"/>
      <c r="I9238" s="17"/>
      <c r="J9238" s="18"/>
    </row>
    <row r="9239" spans="1:10">
      <c r="A9239" s="12"/>
      <c r="I9239" s="17"/>
      <c r="J9239" s="18"/>
    </row>
    <row r="9240" spans="1:10">
      <c r="A9240" s="12"/>
      <c r="I9240" s="17"/>
      <c r="J9240" s="18"/>
    </row>
    <row r="9241" spans="1:10">
      <c r="A9241" s="12"/>
      <c r="I9241" s="17"/>
      <c r="J9241" s="18"/>
    </row>
    <row r="9242" spans="1:10">
      <c r="A9242" s="12"/>
      <c r="I9242" s="17"/>
      <c r="J9242" s="18"/>
    </row>
    <row r="9243" spans="1:10">
      <c r="A9243" s="12"/>
      <c r="I9243" s="17"/>
      <c r="J9243" s="18"/>
    </row>
    <row r="9244" spans="1:10">
      <c r="A9244" s="12"/>
      <c r="I9244" s="17"/>
      <c r="J9244" s="18"/>
    </row>
    <row r="9245" spans="1:10">
      <c r="A9245" s="12"/>
      <c r="I9245" s="17"/>
      <c r="J9245" s="18"/>
    </row>
    <row r="9246" spans="1:10">
      <c r="A9246" s="12"/>
      <c r="I9246" s="17"/>
      <c r="J9246" s="18"/>
    </row>
    <row r="9247" spans="1:10">
      <c r="A9247" s="12"/>
      <c r="I9247" s="17"/>
      <c r="J9247" s="18"/>
    </row>
    <row r="9248" spans="1:10">
      <c r="A9248" s="12"/>
      <c r="I9248" s="17"/>
      <c r="J9248" s="18"/>
    </row>
    <row r="9249" spans="1:10">
      <c r="A9249" s="12"/>
      <c r="I9249" s="17"/>
      <c r="J9249" s="18"/>
    </row>
    <row r="9250" spans="1:10">
      <c r="A9250" s="12"/>
      <c r="I9250" s="17"/>
      <c r="J9250" s="18"/>
    </row>
    <row r="9251" spans="1:10">
      <c r="A9251" s="12"/>
      <c r="I9251" s="17"/>
      <c r="J9251" s="18"/>
    </row>
    <row r="9252" spans="1:10">
      <c r="A9252" s="12"/>
      <c r="I9252" s="17"/>
      <c r="J9252" s="18"/>
    </row>
    <row r="9253" spans="1:10">
      <c r="A9253" s="12"/>
      <c r="I9253" s="17"/>
      <c r="J9253" s="18"/>
    </row>
    <row r="9254" spans="1:10">
      <c r="A9254" s="12"/>
      <c r="I9254" s="17"/>
      <c r="J9254" s="18"/>
    </row>
    <row r="9255" spans="1:10">
      <c r="A9255" s="12"/>
      <c r="I9255" s="17"/>
      <c r="J9255" s="18"/>
    </row>
    <row r="9256" spans="1:10">
      <c r="A9256" s="12"/>
      <c r="I9256" s="17"/>
      <c r="J9256" s="18"/>
    </row>
    <row r="9257" spans="1:10">
      <c r="A9257" s="12"/>
      <c r="I9257" s="17"/>
      <c r="J9257" s="18"/>
    </row>
    <row r="9258" spans="1:10">
      <c r="A9258" s="12"/>
      <c r="I9258" s="17"/>
      <c r="J9258" s="18"/>
    </row>
    <row r="9259" spans="1:10">
      <c r="A9259" s="12"/>
      <c r="I9259" s="17"/>
      <c r="J9259" s="18"/>
    </row>
    <row r="9260" spans="1:10">
      <c r="A9260" s="12"/>
      <c r="I9260" s="17"/>
      <c r="J9260" s="18"/>
    </row>
    <row r="9261" spans="1:10">
      <c r="A9261" s="12"/>
      <c r="I9261" s="17"/>
      <c r="J9261" s="18"/>
    </row>
    <row r="9262" spans="1:10">
      <c r="A9262" s="12"/>
      <c r="I9262" s="17"/>
      <c r="J9262" s="18"/>
    </row>
    <row r="9263" spans="1:10">
      <c r="A9263" s="12"/>
      <c r="I9263" s="17"/>
      <c r="J9263" s="18"/>
    </row>
    <row r="9264" spans="1:10">
      <c r="A9264" s="12"/>
      <c r="I9264" s="17"/>
      <c r="J9264" s="18"/>
    </row>
    <row r="9265" spans="1:10">
      <c r="A9265" s="12"/>
      <c r="I9265" s="17"/>
      <c r="J9265" s="18"/>
    </row>
    <row r="9266" spans="1:10">
      <c r="A9266" s="12"/>
      <c r="I9266" s="17"/>
      <c r="J9266" s="18"/>
    </row>
    <row r="9267" spans="1:10">
      <c r="A9267" s="12"/>
      <c r="I9267" s="17"/>
      <c r="J9267" s="18"/>
    </row>
    <row r="9268" spans="1:10">
      <c r="A9268" s="12"/>
      <c r="I9268" s="17"/>
      <c r="J9268" s="18"/>
    </row>
    <row r="9269" spans="1:10">
      <c r="A9269" s="12"/>
      <c r="I9269" s="17"/>
      <c r="J9269" s="18"/>
    </row>
    <row r="9270" spans="1:10">
      <c r="A9270" s="12"/>
      <c r="I9270" s="17"/>
      <c r="J9270" s="18"/>
    </row>
    <row r="9271" spans="1:10">
      <c r="A9271" s="12"/>
      <c r="I9271" s="17"/>
      <c r="J9271" s="18"/>
    </row>
    <row r="9272" spans="1:10">
      <c r="A9272" s="12"/>
      <c r="I9272" s="17"/>
      <c r="J9272" s="18"/>
    </row>
    <row r="9273" spans="1:10">
      <c r="A9273" s="12"/>
      <c r="I9273" s="17"/>
      <c r="J9273" s="18"/>
    </row>
    <row r="9274" spans="1:10">
      <c r="A9274" s="12"/>
      <c r="I9274" s="17"/>
      <c r="J9274" s="18"/>
    </row>
    <row r="9275" spans="1:10">
      <c r="A9275" s="12"/>
      <c r="I9275" s="17"/>
      <c r="J9275" s="18"/>
    </row>
    <row r="9276" spans="1:10">
      <c r="A9276" s="12"/>
      <c r="I9276" s="17"/>
      <c r="J9276" s="18"/>
    </row>
    <row r="9277" spans="1:10">
      <c r="A9277" s="12"/>
      <c r="I9277" s="17"/>
      <c r="J9277" s="18"/>
    </row>
    <row r="9278" spans="1:10">
      <c r="A9278" s="12"/>
      <c r="I9278" s="17"/>
      <c r="J9278" s="18"/>
    </row>
    <row r="9279" spans="1:10">
      <c r="A9279" s="12"/>
      <c r="I9279" s="17"/>
      <c r="J9279" s="18"/>
    </row>
    <row r="9280" spans="1:10">
      <c r="A9280" s="12"/>
      <c r="I9280" s="17"/>
      <c r="J9280" s="18"/>
    </row>
    <row r="9281" spans="1:10">
      <c r="A9281" s="12"/>
      <c r="I9281" s="17"/>
      <c r="J9281" s="18"/>
    </row>
    <row r="9282" spans="1:10">
      <c r="A9282" s="12"/>
      <c r="I9282" s="17"/>
      <c r="J9282" s="18"/>
    </row>
    <row r="9283" spans="1:10">
      <c r="A9283" s="12"/>
      <c r="I9283" s="17"/>
      <c r="J9283" s="18"/>
    </row>
    <row r="9284" spans="1:10">
      <c r="A9284" s="12"/>
      <c r="I9284" s="17"/>
      <c r="J9284" s="18"/>
    </row>
    <row r="9285" spans="1:10">
      <c r="A9285" s="12"/>
      <c r="I9285" s="17"/>
      <c r="J9285" s="18"/>
    </row>
    <row r="9286" spans="1:10">
      <c r="A9286" s="12"/>
      <c r="I9286" s="17"/>
      <c r="J9286" s="18"/>
    </row>
    <row r="9287" spans="1:10">
      <c r="A9287" s="12"/>
      <c r="I9287" s="17"/>
      <c r="J9287" s="18"/>
    </row>
    <row r="9288" spans="1:10">
      <c r="A9288" s="12"/>
      <c r="I9288" s="17"/>
      <c r="J9288" s="18"/>
    </row>
    <row r="9289" spans="1:10">
      <c r="A9289" s="12"/>
      <c r="I9289" s="17"/>
      <c r="J9289" s="18"/>
    </row>
    <row r="9290" spans="1:10">
      <c r="A9290" s="12"/>
      <c r="I9290" s="17"/>
      <c r="J9290" s="18"/>
    </row>
    <row r="9291" spans="1:10">
      <c r="A9291" s="12"/>
      <c r="I9291" s="17"/>
      <c r="J9291" s="18"/>
    </row>
    <row r="9292" spans="1:10">
      <c r="A9292" s="12"/>
      <c r="I9292" s="17"/>
      <c r="J9292" s="18"/>
    </row>
    <row r="9293" spans="1:10">
      <c r="A9293" s="12"/>
      <c r="I9293" s="17"/>
      <c r="J9293" s="18"/>
    </row>
    <row r="9294" spans="1:10">
      <c r="A9294" s="12"/>
      <c r="I9294" s="17"/>
      <c r="J9294" s="18"/>
    </row>
    <row r="9295" spans="1:10">
      <c r="A9295" s="12"/>
      <c r="I9295" s="17"/>
      <c r="J9295" s="18"/>
    </row>
    <row r="9296" spans="1:10">
      <c r="A9296" s="12"/>
      <c r="I9296" s="17"/>
      <c r="J9296" s="18"/>
    </row>
    <row r="9297" spans="1:10">
      <c r="A9297" s="12"/>
      <c r="I9297" s="17"/>
      <c r="J9297" s="18"/>
    </row>
    <row r="9298" spans="1:10">
      <c r="A9298" s="12"/>
      <c r="I9298" s="17"/>
      <c r="J9298" s="18"/>
    </row>
    <row r="9299" spans="1:10">
      <c r="A9299" s="12"/>
      <c r="I9299" s="17"/>
      <c r="J9299" s="18"/>
    </row>
    <row r="9300" spans="1:10">
      <c r="A9300" s="12"/>
      <c r="I9300" s="17"/>
      <c r="J9300" s="18"/>
    </row>
    <row r="9301" spans="1:10">
      <c r="A9301" s="12"/>
      <c r="I9301" s="17"/>
      <c r="J9301" s="18"/>
    </row>
    <row r="9302" spans="1:10">
      <c r="A9302" s="12"/>
      <c r="I9302" s="17"/>
      <c r="J9302" s="18"/>
    </row>
    <row r="9303" spans="1:10">
      <c r="A9303" s="12"/>
      <c r="I9303" s="17"/>
      <c r="J9303" s="18"/>
    </row>
    <row r="9304" spans="1:10">
      <c r="A9304" s="12"/>
      <c r="I9304" s="17"/>
      <c r="J9304" s="18"/>
    </row>
    <row r="9305" spans="1:10">
      <c r="A9305" s="12"/>
      <c r="I9305" s="17"/>
      <c r="J9305" s="18"/>
    </row>
    <row r="9306" spans="1:10">
      <c r="A9306" s="12"/>
      <c r="I9306" s="17"/>
      <c r="J9306" s="18"/>
    </row>
    <row r="9307" spans="1:10">
      <c r="A9307" s="12"/>
      <c r="I9307" s="17"/>
      <c r="J9307" s="18"/>
    </row>
    <row r="9308" spans="1:10">
      <c r="A9308" s="12"/>
      <c r="I9308" s="17"/>
      <c r="J9308" s="18"/>
    </row>
    <row r="9309" spans="1:10">
      <c r="A9309" s="12"/>
      <c r="I9309" s="17"/>
      <c r="J9309" s="18"/>
    </row>
    <row r="9310" spans="1:10">
      <c r="A9310" s="12"/>
      <c r="I9310" s="17"/>
      <c r="J9310" s="18"/>
    </row>
    <row r="9311" spans="1:10">
      <c r="A9311" s="12"/>
      <c r="I9311" s="17"/>
      <c r="J9311" s="18"/>
    </row>
    <row r="9312" spans="1:10">
      <c r="A9312" s="12"/>
      <c r="I9312" s="17"/>
      <c r="J9312" s="18"/>
    </row>
    <row r="9313" spans="1:10">
      <c r="A9313" s="12"/>
      <c r="I9313" s="17"/>
      <c r="J9313" s="18"/>
    </row>
    <row r="9314" spans="1:10">
      <c r="A9314" s="12"/>
      <c r="I9314" s="17"/>
      <c r="J9314" s="18"/>
    </row>
    <row r="9315" spans="1:10">
      <c r="A9315" s="12"/>
      <c r="I9315" s="17"/>
      <c r="J9315" s="18"/>
    </row>
    <row r="9316" spans="1:10">
      <c r="A9316" s="12"/>
      <c r="I9316" s="17"/>
      <c r="J9316" s="18"/>
    </row>
    <row r="9317" spans="1:10">
      <c r="A9317" s="12"/>
      <c r="I9317" s="17"/>
      <c r="J9317" s="18"/>
    </row>
    <row r="9318" spans="1:10">
      <c r="A9318" s="12"/>
      <c r="I9318" s="17"/>
      <c r="J9318" s="18"/>
    </row>
    <row r="9319" spans="1:10">
      <c r="A9319" s="12"/>
      <c r="I9319" s="17"/>
      <c r="J9319" s="18"/>
    </row>
    <row r="9320" spans="1:10">
      <c r="A9320" s="12"/>
      <c r="I9320" s="17"/>
      <c r="J9320" s="18"/>
    </row>
    <row r="9321" spans="1:10">
      <c r="A9321" s="12"/>
      <c r="I9321" s="17"/>
      <c r="J9321" s="18"/>
    </row>
    <row r="9322" spans="1:10">
      <c r="A9322" s="12"/>
      <c r="I9322" s="17"/>
      <c r="J9322" s="18"/>
    </row>
    <row r="9323" spans="1:10">
      <c r="A9323" s="12"/>
      <c r="I9323" s="17"/>
      <c r="J9323" s="18"/>
    </row>
    <row r="9324" spans="1:10">
      <c r="A9324" s="12"/>
      <c r="I9324" s="17"/>
      <c r="J9324" s="18"/>
    </row>
    <row r="9325" spans="1:10">
      <c r="A9325" s="12"/>
      <c r="I9325" s="17"/>
      <c r="J9325" s="18"/>
    </row>
    <row r="9326" spans="1:10">
      <c r="A9326" s="12"/>
      <c r="I9326" s="17"/>
      <c r="J9326" s="18"/>
    </row>
    <row r="9327" spans="1:10">
      <c r="A9327" s="12"/>
      <c r="I9327" s="17"/>
      <c r="J9327" s="18"/>
    </row>
    <row r="9328" spans="1:10">
      <c r="A9328" s="12"/>
      <c r="I9328" s="17"/>
      <c r="J9328" s="18"/>
    </row>
    <row r="9329" spans="1:10">
      <c r="A9329" s="12"/>
      <c r="I9329" s="17"/>
      <c r="J9329" s="18"/>
    </row>
    <row r="9330" spans="1:10">
      <c r="A9330" s="12"/>
      <c r="I9330" s="17"/>
      <c r="J9330" s="18"/>
    </row>
    <row r="9331" spans="1:10">
      <c r="A9331" s="12"/>
      <c r="I9331" s="17"/>
      <c r="J9331" s="18"/>
    </row>
    <row r="9332" spans="1:10">
      <c r="A9332" s="12"/>
      <c r="I9332" s="17"/>
      <c r="J9332" s="18"/>
    </row>
    <row r="9333" spans="1:10">
      <c r="A9333" s="12"/>
      <c r="I9333" s="17"/>
      <c r="J9333" s="18"/>
    </row>
    <row r="9334" spans="1:10">
      <c r="A9334" s="12"/>
      <c r="I9334" s="17"/>
      <c r="J9334" s="18"/>
    </row>
    <row r="9335" spans="1:10">
      <c r="A9335" s="12"/>
      <c r="I9335" s="17"/>
      <c r="J9335" s="18"/>
    </row>
    <row r="9336" spans="1:10">
      <c r="A9336" s="12"/>
      <c r="I9336" s="17"/>
      <c r="J9336" s="18"/>
    </row>
    <row r="9337" spans="1:10">
      <c r="A9337" s="12"/>
      <c r="I9337" s="17"/>
      <c r="J9337" s="18"/>
    </row>
    <row r="9338" spans="1:10">
      <c r="A9338" s="12"/>
      <c r="I9338" s="17"/>
      <c r="J9338" s="18"/>
    </row>
    <row r="9339" spans="1:10">
      <c r="A9339" s="12"/>
      <c r="I9339" s="17"/>
      <c r="J9339" s="18"/>
    </row>
    <row r="9340" spans="1:10">
      <c r="A9340" s="12"/>
      <c r="I9340" s="17"/>
      <c r="J9340" s="18"/>
    </row>
    <row r="9341" spans="1:10">
      <c r="A9341" s="12"/>
      <c r="I9341" s="17"/>
      <c r="J9341" s="18"/>
    </row>
    <row r="9342" spans="1:10">
      <c r="A9342" s="12"/>
      <c r="I9342" s="17"/>
      <c r="J9342" s="18"/>
    </row>
    <row r="9343" spans="1:10">
      <c r="A9343" s="12"/>
      <c r="I9343" s="17"/>
      <c r="J9343" s="18"/>
    </row>
    <row r="9344" spans="1:10">
      <c r="A9344" s="12"/>
      <c r="I9344" s="17"/>
      <c r="J9344" s="18"/>
    </row>
    <row r="9345" spans="1:10">
      <c r="A9345" s="12"/>
      <c r="I9345" s="17"/>
      <c r="J9345" s="18"/>
    </row>
    <row r="9346" spans="1:10">
      <c r="A9346" s="12"/>
      <c r="I9346" s="17"/>
      <c r="J9346" s="18"/>
    </row>
    <row r="9347" spans="1:10">
      <c r="A9347" s="12"/>
      <c r="I9347" s="17"/>
      <c r="J9347" s="18"/>
    </row>
    <row r="9348" spans="1:10">
      <c r="A9348" s="12"/>
      <c r="I9348" s="17"/>
      <c r="J9348" s="18"/>
    </row>
    <row r="9349" spans="1:10">
      <c r="A9349" s="12"/>
      <c r="I9349" s="17"/>
      <c r="J9349" s="18"/>
    </row>
    <row r="9350" spans="1:10">
      <c r="A9350" s="12"/>
      <c r="I9350" s="17"/>
      <c r="J9350" s="18"/>
    </row>
    <row r="9351" spans="1:10">
      <c r="A9351" s="12"/>
      <c r="I9351" s="17"/>
      <c r="J9351" s="18"/>
    </row>
    <row r="9352" spans="1:10">
      <c r="A9352" s="12"/>
      <c r="I9352" s="17"/>
      <c r="J9352" s="18"/>
    </row>
    <row r="9353" spans="1:10">
      <c r="A9353" s="12"/>
      <c r="I9353" s="17"/>
      <c r="J9353" s="18"/>
    </row>
    <row r="9354" spans="1:10">
      <c r="A9354" s="12"/>
      <c r="I9354" s="17"/>
      <c r="J9354" s="18"/>
    </row>
    <row r="9355" spans="1:10">
      <c r="A9355" s="12"/>
      <c r="I9355" s="17"/>
      <c r="J9355" s="18"/>
    </row>
    <row r="9356" spans="1:10">
      <c r="A9356" s="12"/>
      <c r="I9356" s="17"/>
      <c r="J9356" s="18"/>
    </row>
    <row r="9357" spans="1:10">
      <c r="A9357" s="12"/>
      <c r="I9357" s="17"/>
      <c r="J9357" s="18"/>
    </row>
    <row r="9358" spans="1:10">
      <c r="A9358" s="12"/>
      <c r="I9358" s="17"/>
      <c r="J9358" s="18"/>
    </row>
    <row r="9359" spans="1:10">
      <c r="A9359" s="12"/>
      <c r="I9359" s="17"/>
      <c r="J9359" s="18"/>
    </row>
    <row r="9360" spans="1:10">
      <c r="A9360" s="12"/>
      <c r="I9360" s="17"/>
      <c r="J9360" s="18"/>
    </row>
    <row r="9361" spans="1:10">
      <c r="A9361" s="12"/>
      <c r="I9361" s="17"/>
      <c r="J9361" s="18"/>
    </row>
    <row r="9362" spans="1:10">
      <c r="A9362" s="12"/>
      <c r="I9362" s="17"/>
      <c r="J9362" s="18"/>
    </row>
    <row r="9363" spans="1:10">
      <c r="A9363" s="12"/>
      <c r="I9363" s="17"/>
      <c r="J9363" s="18"/>
    </row>
    <row r="9364" spans="1:10">
      <c r="A9364" s="12"/>
      <c r="I9364" s="17"/>
      <c r="J9364" s="18"/>
    </row>
    <row r="9365" spans="1:10">
      <c r="A9365" s="12"/>
      <c r="I9365" s="17"/>
      <c r="J9365" s="18"/>
    </row>
    <row r="9366" spans="1:10">
      <c r="A9366" s="12"/>
      <c r="I9366" s="17"/>
      <c r="J9366" s="18"/>
    </row>
    <row r="9367" spans="1:10">
      <c r="A9367" s="12"/>
      <c r="I9367" s="17"/>
      <c r="J9367" s="18"/>
    </row>
    <row r="9368" spans="1:10">
      <c r="A9368" s="12"/>
      <c r="I9368" s="17"/>
      <c r="J9368" s="18"/>
    </row>
    <row r="9369" spans="1:10">
      <c r="A9369" s="12"/>
      <c r="I9369" s="17"/>
      <c r="J9369" s="18"/>
    </row>
    <row r="9370" spans="1:10">
      <c r="A9370" s="12"/>
      <c r="I9370" s="17"/>
      <c r="J9370" s="18"/>
    </row>
    <row r="9371" spans="1:10">
      <c r="A9371" s="12"/>
      <c r="I9371" s="17"/>
      <c r="J9371" s="18"/>
    </row>
    <row r="9372" spans="1:10">
      <c r="A9372" s="12"/>
      <c r="I9372" s="17"/>
      <c r="J9372" s="18"/>
    </row>
    <row r="9373" spans="1:10">
      <c r="A9373" s="12"/>
      <c r="I9373" s="17"/>
      <c r="J9373" s="18"/>
    </row>
    <row r="9374" spans="1:10">
      <c r="A9374" s="12"/>
      <c r="I9374" s="17"/>
      <c r="J9374" s="18"/>
    </row>
    <row r="9375" spans="1:10">
      <c r="A9375" s="12"/>
      <c r="I9375" s="17"/>
      <c r="J9375" s="18"/>
    </row>
    <row r="9376" spans="1:10">
      <c r="A9376" s="12"/>
      <c r="I9376" s="17"/>
      <c r="J9376" s="18"/>
    </row>
    <row r="9377" spans="1:10">
      <c r="A9377" s="12"/>
      <c r="I9377" s="17"/>
      <c r="J9377" s="18"/>
    </row>
    <row r="9378" spans="1:10">
      <c r="A9378" s="12"/>
      <c r="I9378" s="17"/>
      <c r="J9378" s="18"/>
    </row>
    <row r="9379" spans="1:10">
      <c r="A9379" s="12"/>
      <c r="I9379" s="17"/>
      <c r="J9379" s="18"/>
    </row>
    <row r="9380" spans="1:10">
      <c r="A9380" s="12"/>
      <c r="I9380" s="17"/>
      <c r="J9380" s="18"/>
    </row>
    <row r="9381" spans="1:10">
      <c r="A9381" s="12"/>
      <c r="I9381" s="17"/>
      <c r="J9381" s="18"/>
    </row>
    <row r="9382" spans="1:10">
      <c r="A9382" s="12"/>
      <c r="I9382" s="17"/>
      <c r="J9382" s="18"/>
    </row>
    <row r="9383" spans="1:10">
      <c r="A9383" s="12"/>
      <c r="I9383" s="17"/>
      <c r="J9383" s="18"/>
    </row>
    <row r="9384" spans="1:10">
      <c r="A9384" s="12"/>
      <c r="I9384" s="17"/>
      <c r="J9384" s="18"/>
    </row>
    <row r="9385" spans="1:10">
      <c r="A9385" s="12"/>
      <c r="I9385" s="17"/>
      <c r="J9385" s="18"/>
    </row>
    <row r="9386" spans="1:10">
      <c r="A9386" s="12"/>
      <c r="I9386" s="17"/>
      <c r="J9386" s="18"/>
    </row>
    <row r="9387" spans="1:10">
      <c r="A9387" s="12"/>
      <c r="I9387" s="17"/>
      <c r="J9387" s="18"/>
    </row>
    <row r="9388" spans="1:10">
      <c r="A9388" s="12"/>
      <c r="I9388" s="17"/>
      <c r="J9388" s="18"/>
    </row>
    <row r="9389" spans="1:10">
      <c r="A9389" s="12"/>
      <c r="I9389" s="17"/>
      <c r="J9389" s="18"/>
    </row>
    <row r="9390" spans="1:10">
      <c r="A9390" s="12"/>
      <c r="I9390" s="17"/>
      <c r="J9390" s="18"/>
    </row>
    <row r="9391" spans="1:10">
      <c r="A9391" s="12"/>
      <c r="I9391" s="17"/>
      <c r="J9391" s="18"/>
    </row>
    <row r="9392" spans="1:10">
      <c r="A9392" s="12"/>
      <c r="I9392" s="17"/>
      <c r="J9392" s="18"/>
    </row>
    <row r="9393" spans="1:10">
      <c r="A9393" s="12"/>
      <c r="I9393" s="17"/>
      <c r="J9393" s="18"/>
    </row>
    <row r="9394" spans="1:10">
      <c r="A9394" s="12"/>
      <c r="I9394" s="17"/>
      <c r="J9394" s="18"/>
    </row>
    <row r="9395" spans="1:10">
      <c r="A9395" s="12"/>
      <c r="I9395" s="17"/>
      <c r="J9395" s="18"/>
    </row>
    <row r="9396" spans="1:10">
      <c r="A9396" s="12"/>
      <c r="I9396" s="17"/>
      <c r="J9396" s="18"/>
    </row>
    <row r="9397" spans="1:10">
      <c r="A9397" s="12"/>
      <c r="I9397" s="17"/>
      <c r="J9397" s="18"/>
    </row>
    <row r="9398" spans="1:10">
      <c r="A9398" s="12"/>
      <c r="I9398" s="17"/>
      <c r="J9398" s="18"/>
    </row>
    <row r="9399" spans="1:10">
      <c r="A9399" s="12"/>
      <c r="I9399" s="17"/>
      <c r="J9399" s="18"/>
    </row>
    <row r="9400" spans="1:10">
      <c r="A9400" s="12"/>
      <c r="I9400" s="17"/>
      <c r="J9400" s="18"/>
    </row>
    <row r="9401" spans="1:10">
      <c r="A9401" s="12"/>
      <c r="I9401" s="17"/>
      <c r="J9401" s="18"/>
    </row>
    <row r="9402" spans="1:10">
      <c r="A9402" s="12"/>
      <c r="I9402" s="17"/>
      <c r="J9402" s="18"/>
    </row>
    <row r="9403" spans="1:10">
      <c r="A9403" s="12"/>
      <c r="I9403" s="17"/>
      <c r="J9403" s="18"/>
    </row>
    <row r="9404" spans="1:10">
      <c r="A9404" s="12"/>
      <c r="I9404" s="17"/>
      <c r="J9404" s="18"/>
    </row>
    <row r="9405" spans="1:10">
      <c r="A9405" s="12"/>
      <c r="I9405" s="17"/>
      <c r="J9405" s="18"/>
    </row>
    <row r="9406" spans="1:10">
      <c r="A9406" s="12"/>
      <c r="I9406" s="17"/>
      <c r="J9406" s="18"/>
    </row>
    <row r="9407" spans="1:10">
      <c r="A9407" s="12"/>
      <c r="I9407" s="17"/>
      <c r="J9407" s="18"/>
    </row>
    <row r="9408" spans="1:10">
      <c r="A9408" s="12"/>
      <c r="I9408" s="17"/>
      <c r="J9408" s="18"/>
    </row>
    <row r="9409" spans="1:10">
      <c r="A9409" s="12"/>
      <c r="I9409" s="17"/>
      <c r="J9409" s="18"/>
    </row>
    <row r="9410" spans="1:10">
      <c r="A9410" s="12"/>
      <c r="I9410" s="17"/>
      <c r="J9410" s="18"/>
    </row>
    <row r="9411" spans="1:10">
      <c r="A9411" s="12"/>
      <c r="I9411" s="17"/>
      <c r="J9411" s="18"/>
    </row>
    <row r="9412" spans="1:10">
      <c r="A9412" s="12"/>
      <c r="I9412" s="17"/>
      <c r="J9412" s="18"/>
    </row>
    <row r="9413" spans="1:10">
      <c r="A9413" s="12"/>
      <c r="I9413" s="17"/>
      <c r="J9413" s="18"/>
    </row>
    <row r="9414" spans="1:10">
      <c r="A9414" s="12"/>
      <c r="I9414" s="17"/>
      <c r="J9414" s="18"/>
    </row>
    <row r="9415" spans="1:10">
      <c r="A9415" s="12"/>
      <c r="I9415" s="17"/>
      <c r="J9415" s="18"/>
    </row>
    <row r="9416" spans="1:10">
      <c r="A9416" s="12"/>
      <c r="I9416" s="17"/>
      <c r="J9416" s="18"/>
    </row>
    <row r="9417" spans="1:10">
      <c r="A9417" s="12"/>
      <c r="I9417" s="17"/>
      <c r="J9417" s="18"/>
    </row>
    <row r="9418" spans="1:10">
      <c r="A9418" s="12"/>
      <c r="I9418" s="17"/>
      <c r="J9418" s="18"/>
    </row>
    <row r="9419" spans="1:10">
      <c r="A9419" s="12"/>
      <c r="I9419" s="17"/>
      <c r="J9419" s="18"/>
    </row>
    <row r="9420" spans="1:10">
      <c r="A9420" s="12"/>
      <c r="I9420" s="17"/>
      <c r="J9420" s="18"/>
    </row>
    <row r="9421" spans="1:10">
      <c r="A9421" s="12"/>
      <c r="I9421" s="17"/>
      <c r="J9421" s="18"/>
    </row>
    <row r="9422" spans="1:10">
      <c r="A9422" s="12"/>
      <c r="I9422" s="17"/>
      <c r="J9422" s="18"/>
    </row>
    <row r="9423" spans="1:10">
      <c r="A9423" s="12"/>
      <c r="I9423" s="17"/>
      <c r="J9423" s="18"/>
    </row>
    <row r="9424" spans="1:10">
      <c r="A9424" s="12"/>
      <c r="I9424" s="17"/>
      <c r="J9424" s="18"/>
    </row>
    <row r="9425" spans="1:10">
      <c r="A9425" s="12"/>
      <c r="I9425" s="17"/>
      <c r="J9425" s="18"/>
    </row>
    <row r="9426" spans="1:10">
      <c r="A9426" s="12"/>
      <c r="I9426" s="17"/>
      <c r="J9426" s="18"/>
    </row>
    <row r="9427" spans="1:10">
      <c r="A9427" s="12"/>
      <c r="I9427" s="17"/>
      <c r="J9427" s="18"/>
    </row>
    <row r="9428" spans="1:10">
      <c r="A9428" s="12"/>
      <c r="I9428" s="17"/>
      <c r="J9428" s="18"/>
    </row>
    <row r="9429" spans="1:10">
      <c r="A9429" s="12"/>
      <c r="I9429" s="17"/>
      <c r="J9429" s="18"/>
    </row>
    <row r="9430" spans="1:10">
      <c r="A9430" s="12"/>
      <c r="I9430" s="17"/>
      <c r="J9430" s="18"/>
    </row>
    <row r="9431" spans="1:10">
      <c r="A9431" s="12"/>
      <c r="I9431" s="17"/>
      <c r="J9431" s="18"/>
    </row>
    <row r="9432" spans="1:10">
      <c r="A9432" s="12"/>
      <c r="I9432" s="17"/>
      <c r="J9432" s="18"/>
    </row>
    <row r="9433" spans="1:10">
      <c r="A9433" s="12"/>
      <c r="I9433" s="17"/>
      <c r="J9433" s="18"/>
    </row>
    <row r="9434" spans="1:10">
      <c r="A9434" s="12"/>
      <c r="I9434" s="17"/>
      <c r="J9434" s="18"/>
    </row>
    <row r="9435" spans="1:10">
      <c r="A9435" s="12"/>
      <c r="I9435" s="17"/>
      <c r="J9435" s="18"/>
    </row>
    <row r="9436" spans="1:10">
      <c r="A9436" s="12"/>
      <c r="I9436" s="17"/>
      <c r="J9436" s="18"/>
    </row>
    <row r="9437" spans="1:10">
      <c r="A9437" s="12"/>
      <c r="I9437" s="17"/>
      <c r="J9437" s="18"/>
    </row>
    <row r="9438" spans="1:10">
      <c r="A9438" s="12"/>
      <c r="I9438" s="17"/>
      <c r="J9438" s="18"/>
    </row>
    <row r="9439" spans="1:10">
      <c r="A9439" s="12"/>
      <c r="I9439" s="17"/>
      <c r="J9439" s="18"/>
    </row>
    <row r="9440" spans="1:10">
      <c r="A9440" s="12"/>
      <c r="I9440" s="17"/>
      <c r="J9440" s="18"/>
    </row>
    <row r="9441" spans="1:10">
      <c r="A9441" s="12"/>
      <c r="I9441" s="17"/>
      <c r="J9441" s="18"/>
    </row>
    <row r="9442" spans="1:10">
      <c r="A9442" s="12"/>
      <c r="I9442" s="17"/>
      <c r="J9442" s="18"/>
    </row>
    <row r="9443" spans="1:10">
      <c r="A9443" s="12"/>
      <c r="I9443" s="17"/>
      <c r="J9443" s="18"/>
    </row>
    <row r="9444" spans="1:10">
      <c r="A9444" s="12"/>
      <c r="I9444" s="17"/>
      <c r="J9444" s="18"/>
    </row>
    <row r="9445" spans="1:10">
      <c r="A9445" s="12"/>
      <c r="I9445" s="17"/>
      <c r="J9445" s="18"/>
    </row>
    <row r="9446" spans="1:10">
      <c r="A9446" s="12"/>
      <c r="I9446" s="17"/>
      <c r="J9446" s="18"/>
    </row>
    <row r="9447" spans="1:10">
      <c r="A9447" s="12"/>
      <c r="I9447" s="17"/>
      <c r="J9447" s="18"/>
    </row>
    <row r="9448" spans="1:10">
      <c r="A9448" s="12"/>
      <c r="I9448" s="17"/>
      <c r="J9448" s="18"/>
    </row>
    <row r="9449" spans="1:10">
      <c r="A9449" s="12"/>
      <c r="I9449" s="17"/>
      <c r="J9449" s="18"/>
    </row>
    <row r="9450" spans="1:10">
      <c r="A9450" s="12"/>
      <c r="I9450" s="17"/>
      <c r="J9450" s="18"/>
    </row>
    <row r="9451" spans="1:10">
      <c r="A9451" s="12"/>
      <c r="I9451" s="17"/>
      <c r="J9451" s="18"/>
    </row>
    <row r="9452" spans="1:10">
      <c r="A9452" s="12"/>
      <c r="I9452" s="17"/>
      <c r="J9452" s="18"/>
    </row>
    <row r="9453" spans="1:10">
      <c r="A9453" s="12"/>
      <c r="I9453" s="17"/>
      <c r="J9453" s="18"/>
    </row>
    <row r="9454" spans="1:10">
      <c r="A9454" s="12"/>
      <c r="I9454" s="17"/>
      <c r="J9454" s="18"/>
    </row>
    <row r="9455" spans="1:10">
      <c r="A9455" s="12"/>
      <c r="I9455" s="17"/>
      <c r="J9455" s="18"/>
    </row>
    <row r="9456" spans="1:10">
      <c r="A9456" s="12"/>
      <c r="I9456" s="17"/>
      <c r="J9456" s="18"/>
    </row>
    <row r="9457" spans="1:10">
      <c r="A9457" s="12"/>
      <c r="I9457" s="17"/>
      <c r="J9457" s="18"/>
    </row>
    <row r="9458" spans="1:10">
      <c r="A9458" s="12"/>
      <c r="I9458" s="17"/>
      <c r="J9458" s="18"/>
    </row>
    <row r="9459" spans="1:10">
      <c r="A9459" s="12"/>
      <c r="I9459" s="17"/>
      <c r="J9459" s="18"/>
    </row>
    <row r="9460" spans="1:10">
      <c r="A9460" s="12"/>
      <c r="I9460" s="17"/>
      <c r="J9460" s="18"/>
    </row>
    <row r="9461" spans="1:10">
      <c r="A9461" s="12"/>
      <c r="I9461" s="17"/>
      <c r="J9461" s="18"/>
    </row>
    <row r="9462" spans="1:10">
      <c r="A9462" s="12"/>
      <c r="I9462" s="17"/>
      <c r="J9462" s="18"/>
    </row>
    <row r="9463" spans="1:10">
      <c r="A9463" s="12"/>
      <c r="I9463" s="17"/>
      <c r="J9463" s="18"/>
    </row>
    <row r="9464" spans="1:10">
      <c r="A9464" s="12"/>
      <c r="I9464" s="17"/>
      <c r="J9464" s="18"/>
    </row>
    <row r="9465" spans="1:10">
      <c r="A9465" s="12"/>
      <c r="I9465" s="17"/>
      <c r="J9465" s="18"/>
    </row>
    <row r="9466" spans="1:10">
      <c r="A9466" s="12"/>
      <c r="I9466" s="17"/>
      <c r="J9466" s="18"/>
    </row>
    <row r="9467" spans="1:10">
      <c r="A9467" s="12"/>
      <c r="I9467" s="17"/>
      <c r="J9467" s="18"/>
    </row>
    <row r="9468" spans="1:10">
      <c r="A9468" s="12"/>
      <c r="I9468" s="17"/>
      <c r="J9468" s="18"/>
    </row>
    <row r="9469" spans="1:10">
      <c r="A9469" s="12"/>
      <c r="I9469" s="17"/>
      <c r="J9469" s="18"/>
    </row>
    <row r="9470" spans="1:10">
      <c r="A9470" s="12"/>
      <c r="I9470" s="17"/>
      <c r="J9470" s="18"/>
    </row>
    <row r="9471" spans="1:10">
      <c r="A9471" s="12"/>
      <c r="I9471" s="17"/>
      <c r="J9471" s="18"/>
    </row>
    <row r="9472" spans="1:10">
      <c r="A9472" s="12"/>
      <c r="I9472" s="17"/>
      <c r="J9472" s="18"/>
    </row>
    <row r="9473" spans="1:10">
      <c r="A9473" s="12"/>
      <c r="I9473" s="17"/>
      <c r="J9473" s="18"/>
    </row>
    <row r="9474" spans="1:10">
      <c r="A9474" s="12"/>
      <c r="I9474" s="17"/>
      <c r="J9474" s="18"/>
    </row>
    <row r="9475" spans="1:10">
      <c r="A9475" s="12"/>
      <c r="I9475" s="17"/>
      <c r="J9475" s="18"/>
    </row>
    <row r="9476" spans="1:10">
      <c r="A9476" s="12"/>
      <c r="I9476" s="17"/>
      <c r="J9476" s="18"/>
    </row>
    <row r="9477" spans="1:10">
      <c r="A9477" s="12"/>
      <c r="I9477" s="17"/>
      <c r="J9477" s="18"/>
    </row>
    <row r="9478" spans="1:10">
      <c r="A9478" s="12"/>
      <c r="I9478" s="17"/>
      <c r="J9478" s="18"/>
    </row>
    <row r="9479" spans="1:10">
      <c r="A9479" s="12"/>
      <c r="I9479" s="17"/>
      <c r="J9479" s="18"/>
    </row>
    <row r="9480" spans="1:10">
      <c r="A9480" s="12"/>
      <c r="I9480" s="17"/>
      <c r="J9480" s="18"/>
    </row>
    <row r="9481" spans="1:10">
      <c r="A9481" s="12"/>
      <c r="I9481" s="17"/>
      <c r="J9481" s="18"/>
    </row>
    <row r="9482" spans="1:10">
      <c r="A9482" s="12"/>
      <c r="I9482" s="17"/>
      <c r="J9482" s="18"/>
    </row>
    <row r="9483" spans="1:10">
      <c r="A9483" s="12"/>
      <c r="I9483" s="17"/>
      <c r="J9483" s="18"/>
    </row>
    <row r="9484" spans="1:10">
      <c r="A9484" s="12"/>
      <c r="I9484" s="17"/>
      <c r="J9484" s="18"/>
    </row>
    <row r="9485" spans="1:10">
      <c r="A9485" s="12"/>
      <c r="I9485" s="17"/>
      <c r="J9485" s="18"/>
    </row>
    <row r="9486" spans="1:10">
      <c r="A9486" s="12"/>
      <c r="I9486" s="17"/>
      <c r="J9486" s="18"/>
    </row>
    <row r="9487" spans="1:10">
      <c r="A9487" s="12"/>
      <c r="I9487" s="17"/>
      <c r="J9487" s="18"/>
    </row>
    <row r="9488" spans="1:10">
      <c r="A9488" s="12"/>
      <c r="I9488" s="17"/>
      <c r="J9488" s="18"/>
    </row>
    <row r="9489" spans="1:10">
      <c r="A9489" s="12"/>
      <c r="I9489" s="17"/>
      <c r="J9489" s="18"/>
    </row>
    <row r="9490" spans="1:10">
      <c r="A9490" s="12"/>
      <c r="I9490" s="17"/>
      <c r="J9490" s="18"/>
    </row>
    <row r="9491" spans="1:10">
      <c r="A9491" s="12"/>
      <c r="I9491" s="17"/>
      <c r="J9491" s="18"/>
    </row>
    <row r="9492" spans="1:10">
      <c r="A9492" s="12"/>
      <c r="I9492" s="17"/>
      <c r="J9492" s="18"/>
    </row>
    <row r="9493" spans="1:10">
      <c r="A9493" s="12"/>
      <c r="I9493" s="17"/>
      <c r="J9493" s="18"/>
    </row>
    <row r="9494" spans="1:10">
      <c r="A9494" s="12"/>
      <c r="I9494" s="17"/>
      <c r="J9494" s="18"/>
    </row>
    <row r="9495" spans="1:10">
      <c r="A9495" s="12"/>
      <c r="I9495" s="17"/>
      <c r="J9495" s="18"/>
    </row>
    <row r="9496" spans="1:10">
      <c r="A9496" s="12"/>
      <c r="I9496" s="17"/>
      <c r="J9496" s="18"/>
    </row>
    <row r="9497" spans="1:10">
      <c r="A9497" s="12"/>
      <c r="I9497" s="17"/>
      <c r="J9497" s="18"/>
    </row>
    <row r="9498" spans="1:10">
      <c r="A9498" s="12"/>
      <c r="I9498" s="17"/>
      <c r="J9498" s="18"/>
    </row>
    <row r="9499" spans="1:10">
      <c r="A9499" s="12"/>
      <c r="I9499" s="17"/>
      <c r="J9499" s="18"/>
    </row>
    <row r="9500" spans="1:10">
      <c r="A9500" s="12"/>
      <c r="I9500" s="17"/>
      <c r="J9500" s="18"/>
    </row>
    <row r="9501" spans="1:10">
      <c r="A9501" s="12"/>
      <c r="I9501" s="17"/>
      <c r="J9501" s="18"/>
    </row>
    <row r="9502" spans="1:10">
      <c r="A9502" s="12"/>
      <c r="I9502" s="17"/>
      <c r="J9502" s="18"/>
    </row>
    <row r="9503" spans="1:10">
      <c r="A9503" s="12"/>
      <c r="I9503" s="17"/>
      <c r="J9503" s="18"/>
    </row>
    <row r="9504" spans="1:10">
      <c r="A9504" s="12"/>
      <c r="I9504" s="17"/>
      <c r="J9504" s="18"/>
    </row>
    <row r="9505" spans="1:10">
      <c r="A9505" s="12"/>
      <c r="I9505" s="17"/>
      <c r="J9505" s="18"/>
    </row>
    <row r="9506" spans="1:10">
      <c r="A9506" s="12"/>
      <c r="I9506" s="17"/>
      <c r="J9506" s="18"/>
    </row>
    <row r="9507" spans="1:10">
      <c r="A9507" s="12"/>
      <c r="I9507" s="17"/>
      <c r="J9507" s="18"/>
    </row>
    <row r="9508" spans="1:10">
      <c r="A9508" s="12"/>
      <c r="I9508" s="17"/>
      <c r="J9508" s="18"/>
    </row>
    <row r="9509" spans="1:10">
      <c r="A9509" s="12"/>
      <c r="I9509" s="17"/>
      <c r="J9509" s="18"/>
    </row>
    <row r="9510" spans="1:10">
      <c r="A9510" s="12"/>
      <c r="I9510" s="17"/>
      <c r="J9510" s="18"/>
    </row>
    <row r="9511" spans="1:10">
      <c r="A9511" s="12"/>
      <c r="I9511" s="17"/>
      <c r="J9511" s="18"/>
    </row>
    <row r="9512" spans="1:10">
      <c r="A9512" s="12"/>
      <c r="I9512" s="17"/>
      <c r="J9512" s="18"/>
    </row>
    <row r="9513" spans="1:10">
      <c r="A9513" s="12"/>
      <c r="I9513" s="17"/>
      <c r="J9513" s="18"/>
    </row>
    <row r="9514" spans="1:10">
      <c r="A9514" s="12"/>
      <c r="I9514" s="17"/>
      <c r="J9514" s="18"/>
    </row>
    <row r="9515" spans="1:10">
      <c r="A9515" s="12"/>
      <c r="I9515" s="17"/>
      <c r="J9515" s="18"/>
    </row>
    <row r="9516" spans="1:10">
      <c r="A9516" s="12"/>
      <c r="I9516" s="17"/>
      <c r="J9516" s="18"/>
    </row>
    <row r="9517" spans="1:10">
      <c r="A9517" s="12"/>
      <c r="I9517" s="17"/>
      <c r="J9517" s="18"/>
    </row>
    <row r="9518" spans="1:10">
      <c r="A9518" s="12"/>
      <c r="I9518" s="17"/>
      <c r="J9518" s="18"/>
    </row>
    <row r="9519" spans="1:10">
      <c r="A9519" s="12"/>
      <c r="I9519" s="17"/>
      <c r="J9519" s="18"/>
    </row>
    <row r="9520" spans="1:10">
      <c r="A9520" s="12"/>
      <c r="I9520" s="17"/>
      <c r="J9520" s="18"/>
    </row>
    <row r="9521" spans="1:10">
      <c r="A9521" s="12"/>
      <c r="I9521" s="17"/>
      <c r="J9521" s="18"/>
    </row>
    <row r="9522" spans="1:10">
      <c r="A9522" s="12"/>
      <c r="I9522" s="17"/>
      <c r="J9522" s="18"/>
    </row>
    <row r="9523" spans="1:10">
      <c r="A9523" s="12"/>
      <c r="I9523" s="17"/>
      <c r="J9523" s="18"/>
    </row>
    <row r="9524" spans="1:10">
      <c r="A9524" s="12"/>
      <c r="I9524" s="17"/>
      <c r="J9524" s="18"/>
    </row>
    <row r="9525" spans="1:10">
      <c r="A9525" s="12"/>
      <c r="I9525" s="17"/>
      <c r="J9525" s="18"/>
    </row>
    <row r="9526" spans="1:10">
      <c r="A9526" s="12"/>
      <c r="I9526" s="17"/>
      <c r="J9526" s="18"/>
    </row>
    <row r="9527" spans="1:10">
      <c r="A9527" s="12"/>
      <c r="I9527" s="17"/>
      <c r="J9527" s="18"/>
    </row>
    <row r="9528" spans="1:10">
      <c r="A9528" s="12"/>
      <c r="I9528" s="17"/>
      <c r="J9528" s="18"/>
    </row>
    <row r="9529" spans="1:10">
      <c r="A9529" s="12"/>
      <c r="I9529" s="17"/>
      <c r="J9529" s="18"/>
    </row>
    <row r="9530" spans="1:10">
      <c r="A9530" s="12"/>
      <c r="I9530" s="17"/>
      <c r="J9530" s="18"/>
    </row>
    <row r="9531" spans="1:10">
      <c r="A9531" s="12"/>
      <c r="I9531" s="17"/>
      <c r="J9531" s="18"/>
    </row>
    <row r="9532" spans="1:10">
      <c r="A9532" s="12"/>
      <c r="I9532" s="17"/>
      <c r="J9532" s="18"/>
    </row>
    <row r="9533" spans="1:10">
      <c r="A9533" s="12"/>
      <c r="I9533" s="17"/>
      <c r="J9533" s="18"/>
    </row>
    <row r="9534" spans="1:10">
      <c r="A9534" s="12"/>
      <c r="I9534" s="17"/>
      <c r="J9534" s="18"/>
    </row>
    <row r="9535" spans="1:10">
      <c r="A9535" s="12"/>
      <c r="I9535" s="17"/>
      <c r="J9535" s="18"/>
    </row>
    <row r="9536" spans="1:10">
      <c r="A9536" s="12"/>
      <c r="I9536" s="17"/>
      <c r="J9536" s="18"/>
    </row>
    <row r="9537" spans="1:10">
      <c r="A9537" s="12"/>
      <c r="I9537" s="17"/>
      <c r="J9537" s="18"/>
    </row>
    <row r="9538" spans="1:10">
      <c r="A9538" s="12"/>
      <c r="I9538" s="17"/>
      <c r="J9538" s="18"/>
    </row>
    <row r="9539" spans="1:10">
      <c r="A9539" s="12"/>
      <c r="I9539" s="17"/>
      <c r="J9539" s="18"/>
    </row>
    <row r="9540" spans="1:10">
      <c r="A9540" s="12"/>
      <c r="I9540" s="17"/>
      <c r="J9540" s="18"/>
    </row>
    <row r="9541" spans="1:10">
      <c r="A9541" s="12"/>
      <c r="I9541" s="17"/>
      <c r="J9541" s="18"/>
    </row>
    <row r="9542" spans="1:10">
      <c r="A9542" s="12"/>
      <c r="I9542" s="17"/>
      <c r="J9542" s="18"/>
    </row>
    <row r="9543" spans="1:10">
      <c r="A9543" s="12"/>
      <c r="I9543" s="17"/>
      <c r="J9543" s="18"/>
    </row>
    <row r="9544" spans="1:10">
      <c r="A9544" s="12"/>
      <c r="I9544" s="17"/>
      <c r="J9544" s="18"/>
    </row>
    <row r="9545" spans="1:10">
      <c r="A9545" s="12"/>
      <c r="I9545" s="17"/>
      <c r="J9545" s="18"/>
    </row>
    <row r="9546" spans="1:10">
      <c r="A9546" s="12"/>
      <c r="I9546" s="17"/>
      <c r="J9546" s="18"/>
    </row>
    <row r="9547" spans="1:10">
      <c r="A9547" s="12"/>
      <c r="I9547" s="17"/>
      <c r="J9547" s="18"/>
    </row>
    <row r="9548" spans="1:10">
      <c r="A9548" s="12"/>
      <c r="I9548" s="17"/>
      <c r="J9548" s="18"/>
    </row>
    <row r="9549" spans="1:10">
      <c r="A9549" s="12"/>
      <c r="I9549" s="17"/>
      <c r="J9549" s="18"/>
    </row>
    <row r="9550" spans="1:10">
      <c r="A9550" s="12"/>
      <c r="I9550" s="17"/>
      <c r="J9550" s="18"/>
    </row>
    <row r="9551" spans="1:10">
      <c r="A9551" s="12"/>
      <c r="I9551" s="17"/>
      <c r="J9551" s="18"/>
    </row>
    <row r="9552" spans="1:10">
      <c r="A9552" s="12"/>
      <c r="I9552" s="17"/>
      <c r="J9552" s="18"/>
    </row>
    <row r="9553" spans="1:10">
      <c r="A9553" s="12"/>
      <c r="I9553" s="17"/>
      <c r="J9553" s="18"/>
    </row>
    <row r="9554" spans="1:10">
      <c r="A9554" s="12"/>
      <c r="I9554" s="17"/>
      <c r="J9554" s="18"/>
    </row>
    <row r="9555" spans="1:10">
      <c r="A9555" s="12"/>
      <c r="I9555" s="17"/>
      <c r="J9555" s="18"/>
    </row>
    <row r="9556" spans="1:10">
      <c r="A9556" s="12"/>
      <c r="I9556" s="17"/>
      <c r="J9556" s="18"/>
    </row>
    <row r="9557" spans="1:10">
      <c r="A9557" s="12"/>
      <c r="I9557" s="17"/>
      <c r="J9557" s="18"/>
    </row>
    <row r="9558" spans="1:10">
      <c r="A9558" s="12"/>
      <c r="I9558" s="17"/>
      <c r="J9558" s="18"/>
    </row>
    <row r="9559" spans="1:10">
      <c r="A9559" s="12"/>
      <c r="I9559" s="17"/>
      <c r="J9559" s="18"/>
    </row>
    <row r="9560" spans="1:10">
      <c r="A9560" s="12"/>
      <c r="I9560" s="17"/>
      <c r="J9560" s="18"/>
    </row>
    <row r="9561" spans="1:10">
      <c r="A9561" s="12"/>
      <c r="I9561" s="17"/>
      <c r="J9561" s="18"/>
    </row>
    <row r="9562" spans="1:10">
      <c r="A9562" s="12"/>
      <c r="I9562" s="17"/>
      <c r="J9562" s="18"/>
    </row>
    <row r="9563" spans="1:10">
      <c r="A9563" s="12"/>
      <c r="I9563" s="17"/>
      <c r="J9563" s="18"/>
    </row>
    <row r="9564" spans="1:10">
      <c r="A9564" s="12"/>
      <c r="I9564" s="17"/>
      <c r="J9564" s="18"/>
    </row>
    <row r="9565" spans="1:10">
      <c r="A9565" s="12"/>
      <c r="I9565" s="17"/>
      <c r="J9565" s="18"/>
    </row>
    <row r="9566" spans="1:10">
      <c r="A9566" s="12"/>
      <c r="I9566" s="17"/>
      <c r="J9566" s="18"/>
    </row>
    <row r="9567" spans="1:10">
      <c r="A9567" s="12"/>
      <c r="I9567" s="17"/>
      <c r="J9567" s="18"/>
    </row>
    <row r="9568" spans="1:10">
      <c r="A9568" s="12"/>
      <c r="I9568" s="17"/>
      <c r="J9568" s="18"/>
    </row>
    <row r="9569" spans="1:10">
      <c r="A9569" s="12"/>
      <c r="I9569" s="17"/>
      <c r="J9569" s="18"/>
    </row>
    <row r="9570" spans="1:10">
      <c r="A9570" s="12"/>
      <c r="I9570" s="17"/>
      <c r="J9570" s="18"/>
    </row>
    <row r="9571" spans="1:10">
      <c r="A9571" s="12"/>
      <c r="I9571" s="17"/>
      <c r="J9571" s="18"/>
    </row>
    <row r="9572" spans="1:10">
      <c r="A9572" s="12"/>
      <c r="I9572" s="17"/>
      <c r="J9572" s="18"/>
    </row>
    <row r="9573" spans="1:10">
      <c r="A9573" s="12"/>
      <c r="I9573" s="17"/>
      <c r="J9573" s="18"/>
    </row>
    <row r="9574" spans="1:10">
      <c r="A9574" s="12"/>
      <c r="I9574" s="17"/>
      <c r="J9574" s="18"/>
    </row>
    <row r="9575" spans="1:10">
      <c r="A9575" s="12"/>
      <c r="I9575" s="17"/>
      <c r="J9575" s="18"/>
    </row>
    <row r="9576" spans="1:10">
      <c r="A9576" s="12"/>
      <c r="I9576" s="17"/>
      <c r="J9576" s="18"/>
    </row>
    <row r="9577" spans="1:10">
      <c r="A9577" s="12"/>
      <c r="I9577" s="17"/>
      <c r="J9577" s="18"/>
    </row>
    <row r="9578" spans="1:10">
      <c r="A9578" s="12"/>
      <c r="I9578" s="17"/>
      <c r="J9578" s="18"/>
    </row>
    <row r="9579" spans="1:10">
      <c r="A9579" s="12"/>
      <c r="I9579" s="17"/>
      <c r="J9579" s="18"/>
    </row>
    <row r="9580" spans="1:10">
      <c r="A9580" s="12"/>
      <c r="I9580" s="17"/>
      <c r="J9580" s="18"/>
    </row>
    <row r="9581" spans="1:10">
      <c r="A9581" s="12"/>
      <c r="I9581" s="17"/>
      <c r="J9581" s="18"/>
    </row>
    <row r="9582" spans="1:10">
      <c r="A9582" s="12"/>
      <c r="I9582" s="17"/>
      <c r="J9582" s="18"/>
    </row>
    <row r="9583" spans="1:10">
      <c r="A9583" s="12"/>
      <c r="I9583" s="17"/>
      <c r="J9583" s="18"/>
    </row>
    <row r="9584" spans="1:10">
      <c r="A9584" s="12"/>
      <c r="I9584" s="17"/>
      <c r="J9584" s="18"/>
    </row>
    <row r="9585" spans="1:10">
      <c r="A9585" s="12"/>
      <c r="I9585" s="17"/>
      <c r="J9585" s="18"/>
    </row>
    <row r="9586" spans="1:10">
      <c r="A9586" s="12"/>
      <c r="I9586" s="17"/>
      <c r="J9586" s="18"/>
    </row>
    <row r="9587" spans="1:10">
      <c r="A9587" s="12"/>
      <c r="I9587" s="17"/>
      <c r="J9587" s="18"/>
    </row>
    <row r="9588" spans="1:10">
      <c r="A9588" s="12"/>
      <c r="I9588" s="17"/>
      <c r="J9588" s="18"/>
    </row>
    <row r="9589" spans="1:10">
      <c r="A9589" s="12"/>
      <c r="I9589" s="17"/>
      <c r="J9589" s="18"/>
    </row>
    <row r="9590" spans="1:10">
      <c r="A9590" s="12"/>
      <c r="I9590" s="17"/>
      <c r="J9590" s="18"/>
    </row>
    <row r="9591" spans="1:10">
      <c r="A9591" s="12"/>
      <c r="I9591" s="17"/>
      <c r="J9591" s="18"/>
    </row>
    <row r="9592" spans="1:10">
      <c r="A9592" s="12"/>
      <c r="I9592" s="17"/>
      <c r="J9592" s="18"/>
    </row>
    <row r="9593" spans="1:10">
      <c r="A9593" s="12"/>
      <c r="I9593" s="17"/>
      <c r="J9593" s="18"/>
    </row>
    <row r="9594" spans="1:10">
      <c r="A9594" s="12"/>
      <c r="I9594" s="17"/>
      <c r="J9594" s="18"/>
    </row>
    <row r="9595" spans="1:10">
      <c r="A9595" s="12"/>
      <c r="I9595" s="17"/>
      <c r="J9595" s="18"/>
    </row>
    <row r="9596" spans="1:10">
      <c r="A9596" s="12"/>
      <c r="I9596" s="17"/>
      <c r="J9596" s="18"/>
    </row>
    <row r="9597" spans="1:10">
      <c r="A9597" s="12"/>
      <c r="I9597" s="17"/>
      <c r="J9597" s="18"/>
    </row>
    <row r="9598" spans="1:10">
      <c r="A9598" s="12"/>
      <c r="I9598" s="17"/>
      <c r="J9598" s="18"/>
    </row>
    <row r="9599" spans="1:10">
      <c r="A9599" s="12"/>
      <c r="I9599" s="17"/>
      <c r="J9599" s="18"/>
    </row>
    <row r="9600" spans="1:10">
      <c r="A9600" s="12"/>
      <c r="I9600" s="17"/>
      <c r="J9600" s="18"/>
    </row>
    <row r="9601" spans="1:10">
      <c r="A9601" s="12"/>
      <c r="I9601" s="17"/>
      <c r="J9601" s="18"/>
    </row>
    <row r="9602" spans="1:10">
      <c r="A9602" s="12"/>
      <c r="I9602" s="17"/>
      <c r="J9602" s="18"/>
    </row>
    <row r="9603" spans="1:10">
      <c r="A9603" s="12"/>
      <c r="I9603" s="17"/>
      <c r="J9603" s="18"/>
    </row>
    <row r="9604" spans="1:10">
      <c r="A9604" s="12"/>
      <c r="I9604" s="17"/>
      <c r="J9604" s="18"/>
    </row>
    <row r="9605" spans="1:10">
      <c r="A9605" s="12"/>
      <c r="I9605" s="17"/>
      <c r="J9605" s="18"/>
    </row>
    <row r="9606" spans="1:10">
      <c r="A9606" s="12"/>
      <c r="I9606" s="17"/>
      <c r="J9606" s="18"/>
    </row>
    <row r="9607" spans="1:10">
      <c r="A9607" s="12"/>
      <c r="I9607" s="17"/>
      <c r="J9607" s="18"/>
    </row>
    <row r="9608" spans="1:10">
      <c r="A9608" s="12"/>
      <c r="I9608" s="17"/>
      <c r="J9608" s="18"/>
    </row>
    <row r="9609" spans="1:10">
      <c r="A9609" s="12"/>
      <c r="I9609" s="17"/>
      <c r="J9609" s="18"/>
    </row>
    <row r="9610" spans="1:10">
      <c r="A9610" s="12"/>
      <c r="I9610" s="17"/>
      <c r="J9610" s="18"/>
    </row>
    <row r="9611" spans="1:10">
      <c r="A9611" s="12"/>
      <c r="I9611" s="17"/>
      <c r="J9611" s="18"/>
    </row>
    <row r="9612" spans="1:10">
      <c r="A9612" s="12"/>
      <c r="I9612" s="17"/>
      <c r="J9612" s="18"/>
    </row>
    <row r="9613" spans="1:10">
      <c r="A9613" s="12"/>
      <c r="I9613" s="17"/>
      <c r="J9613" s="18"/>
    </row>
    <row r="9614" spans="1:10">
      <c r="A9614" s="12"/>
      <c r="I9614" s="17"/>
      <c r="J9614" s="18"/>
    </row>
    <row r="9615" spans="1:10">
      <c r="A9615" s="12"/>
      <c r="I9615" s="17"/>
      <c r="J9615" s="18"/>
    </row>
    <row r="9616" spans="1:10">
      <c r="A9616" s="12"/>
      <c r="I9616" s="17"/>
      <c r="J9616" s="18"/>
    </row>
    <row r="9617" spans="1:10">
      <c r="A9617" s="12"/>
      <c r="I9617" s="17"/>
      <c r="J9617" s="18"/>
    </row>
    <row r="9618" spans="1:10">
      <c r="A9618" s="12"/>
      <c r="I9618" s="17"/>
      <c r="J9618" s="18"/>
    </row>
    <row r="9619" spans="1:10">
      <c r="A9619" s="12"/>
      <c r="I9619" s="17"/>
      <c r="J9619" s="18"/>
    </row>
    <row r="9620" spans="1:10">
      <c r="A9620" s="12"/>
      <c r="I9620" s="17"/>
      <c r="J9620" s="18"/>
    </row>
    <row r="9621" spans="1:10">
      <c r="A9621" s="12"/>
      <c r="I9621" s="17"/>
      <c r="J9621" s="18"/>
    </row>
    <row r="9622" spans="1:10">
      <c r="A9622" s="12"/>
      <c r="I9622" s="17"/>
      <c r="J9622" s="18"/>
    </row>
    <row r="9623" spans="1:10">
      <c r="A9623" s="12"/>
      <c r="I9623" s="17"/>
      <c r="J9623" s="18"/>
    </row>
    <row r="9624" spans="1:10">
      <c r="A9624" s="12"/>
      <c r="I9624" s="17"/>
      <c r="J9624" s="18"/>
    </row>
    <row r="9625" spans="1:10">
      <c r="A9625" s="12"/>
      <c r="I9625" s="17"/>
      <c r="J9625" s="18"/>
    </row>
    <row r="9626" spans="1:10">
      <c r="A9626" s="12"/>
      <c r="I9626" s="17"/>
      <c r="J9626" s="18"/>
    </row>
    <row r="9627" spans="1:10">
      <c r="A9627" s="12"/>
      <c r="I9627" s="17"/>
      <c r="J9627" s="18"/>
    </row>
    <row r="9628" spans="1:10">
      <c r="A9628" s="12"/>
      <c r="I9628" s="17"/>
      <c r="J9628" s="18"/>
    </row>
    <row r="9629" spans="1:10">
      <c r="A9629" s="12"/>
      <c r="I9629" s="17"/>
      <c r="J9629" s="18"/>
    </row>
    <row r="9630" spans="1:10">
      <c r="A9630" s="12"/>
      <c r="I9630" s="17"/>
      <c r="J9630" s="18"/>
    </row>
    <row r="9631" spans="1:10">
      <c r="A9631" s="12"/>
      <c r="I9631" s="17"/>
      <c r="J9631" s="18"/>
    </row>
    <row r="9632" spans="1:10">
      <c r="A9632" s="12"/>
      <c r="I9632" s="17"/>
      <c r="J9632" s="18"/>
    </row>
    <row r="9633" spans="1:10">
      <c r="A9633" s="12"/>
      <c r="I9633" s="17"/>
      <c r="J9633" s="18"/>
    </row>
    <row r="9634" spans="1:10">
      <c r="A9634" s="12"/>
      <c r="I9634" s="17"/>
      <c r="J9634" s="18"/>
    </row>
    <row r="9635" spans="1:10">
      <c r="A9635" s="12"/>
      <c r="I9635" s="17"/>
      <c r="J9635" s="18"/>
    </row>
    <row r="9636" spans="1:10">
      <c r="A9636" s="12"/>
      <c r="I9636" s="17"/>
      <c r="J9636" s="18"/>
    </row>
    <row r="9637" spans="1:10">
      <c r="A9637" s="12"/>
      <c r="I9637" s="17"/>
      <c r="J9637" s="18"/>
    </row>
    <row r="9638" spans="1:10">
      <c r="A9638" s="12"/>
      <c r="I9638" s="17"/>
      <c r="J9638" s="18"/>
    </row>
    <row r="9639" spans="1:10">
      <c r="A9639" s="12"/>
      <c r="I9639" s="17"/>
      <c r="J9639" s="18"/>
    </row>
    <row r="9640" spans="1:10">
      <c r="A9640" s="12"/>
      <c r="I9640" s="17"/>
      <c r="J9640" s="18"/>
    </row>
    <row r="9641" spans="1:10">
      <c r="A9641" s="12"/>
      <c r="I9641" s="17"/>
      <c r="J9641" s="18"/>
    </row>
    <row r="9642" spans="1:10">
      <c r="A9642" s="12"/>
      <c r="I9642" s="17"/>
      <c r="J9642" s="18"/>
    </row>
    <row r="9643" spans="1:10">
      <c r="A9643" s="12"/>
      <c r="I9643" s="17"/>
      <c r="J9643" s="18"/>
    </row>
    <row r="9644" spans="1:10">
      <c r="A9644" s="12"/>
      <c r="I9644" s="17"/>
      <c r="J9644" s="18"/>
    </row>
    <row r="9645" spans="1:10">
      <c r="A9645" s="12"/>
      <c r="I9645" s="17"/>
      <c r="J9645" s="18"/>
    </row>
    <row r="9646" spans="1:10">
      <c r="A9646" s="12"/>
      <c r="I9646" s="17"/>
      <c r="J9646" s="18"/>
    </row>
    <row r="9647" spans="1:10">
      <c r="A9647" s="12"/>
      <c r="I9647" s="17"/>
      <c r="J9647" s="18"/>
    </row>
    <row r="9648" spans="1:10">
      <c r="A9648" s="12"/>
      <c r="I9648" s="17"/>
      <c r="J9648" s="18"/>
    </row>
    <row r="9649" spans="1:10">
      <c r="A9649" s="12"/>
      <c r="I9649" s="17"/>
      <c r="J9649" s="18"/>
    </row>
    <row r="9650" spans="1:10">
      <c r="A9650" s="12"/>
      <c r="I9650" s="17"/>
      <c r="J9650" s="18"/>
    </row>
    <row r="9651" spans="1:10">
      <c r="A9651" s="12"/>
      <c r="I9651" s="17"/>
      <c r="J9651" s="18"/>
    </row>
    <row r="9652" spans="1:10">
      <c r="A9652" s="12"/>
      <c r="I9652" s="17"/>
      <c r="J9652" s="18"/>
    </row>
    <row r="9653" spans="1:10">
      <c r="A9653" s="12"/>
      <c r="I9653" s="17"/>
      <c r="J9653" s="18"/>
    </row>
    <row r="9654" spans="1:10">
      <c r="A9654" s="12"/>
      <c r="I9654" s="17"/>
      <c r="J9654" s="18"/>
    </row>
    <row r="9655" spans="1:10">
      <c r="A9655" s="12"/>
      <c r="I9655" s="17"/>
      <c r="J9655" s="18"/>
    </row>
    <row r="9656" spans="1:10">
      <c r="A9656" s="12"/>
      <c r="I9656" s="17"/>
      <c r="J9656" s="18"/>
    </row>
    <row r="9657" spans="1:10">
      <c r="A9657" s="12"/>
      <c r="I9657" s="17"/>
      <c r="J9657" s="18"/>
    </row>
    <row r="9658" spans="1:10">
      <c r="A9658" s="12"/>
      <c r="I9658" s="17"/>
      <c r="J9658" s="18"/>
    </row>
    <row r="9659" spans="1:10">
      <c r="A9659" s="12"/>
      <c r="I9659" s="17"/>
      <c r="J9659" s="18"/>
    </row>
    <row r="9660" spans="1:10">
      <c r="A9660" s="12"/>
      <c r="I9660" s="17"/>
      <c r="J9660" s="18"/>
    </row>
    <row r="9661" spans="1:10">
      <c r="A9661" s="12"/>
      <c r="I9661" s="17"/>
      <c r="J9661" s="18"/>
    </row>
    <row r="9662" spans="1:10">
      <c r="A9662" s="12"/>
      <c r="I9662" s="17"/>
      <c r="J9662" s="18"/>
    </row>
    <row r="9663" spans="1:10">
      <c r="A9663" s="12"/>
      <c r="I9663" s="17"/>
      <c r="J9663" s="18"/>
    </row>
    <row r="9664" spans="1:10">
      <c r="A9664" s="12"/>
      <c r="I9664" s="17"/>
      <c r="J9664" s="18"/>
    </row>
    <row r="9665" spans="1:10">
      <c r="A9665" s="12"/>
      <c r="I9665" s="17"/>
      <c r="J9665" s="18"/>
    </row>
    <row r="9666" spans="1:10">
      <c r="A9666" s="12"/>
      <c r="I9666" s="17"/>
      <c r="J9666" s="18"/>
    </row>
    <row r="9667" spans="1:10">
      <c r="A9667" s="12"/>
      <c r="I9667" s="17"/>
      <c r="J9667" s="18"/>
    </row>
    <row r="9668" spans="1:10">
      <c r="A9668" s="12"/>
      <c r="I9668" s="17"/>
      <c r="J9668" s="18"/>
    </row>
    <row r="9669" spans="1:10">
      <c r="A9669" s="12"/>
      <c r="I9669" s="17"/>
      <c r="J9669" s="18"/>
    </row>
    <row r="9670" spans="1:10">
      <c r="A9670" s="12"/>
      <c r="I9670" s="17"/>
      <c r="J9670" s="18"/>
    </row>
    <row r="9671" spans="1:10">
      <c r="A9671" s="12"/>
      <c r="I9671" s="17"/>
      <c r="J9671" s="18"/>
    </row>
    <row r="9672" spans="1:10">
      <c r="A9672" s="12"/>
      <c r="I9672" s="17"/>
      <c r="J9672" s="18"/>
    </row>
    <row r="9673" spans="1:10">
      <c r="A9673" s="12"/>
      <c r="I9673" s="17"/>
      <c r="J9673" s="18"/>
    </row>
    <row r="9674" spans="1:10">
      <c r="A9674" s="12"/>
      <c r="I9674" s="17"/>
      <c r="J9674" s="18"/>
    </row>
    <row r="9675" spans="1:10">
      <c r="A9675" s="12"/>
      <c r="I9675" s="17"/>
      <c r="J9675" s="18"/>
    </row>
    <row r="9676" spans="1:10">
      <c r="A9676" s="12"/>
      <c r="I9676" s="17"/>
      <c r="J9676" s="18"/>
    </row>
    <row r="9677" spans="1:10">
      <c r="A9677" s="12"/>
      <c r="I9677" s="17"/>
      <c r="J9677" s="18"/>
    </row>
    <row r="9678" spans="1:10">
      <c r="A9678" s="12"/>
      <c r="I9678" s="17"/>
      <c r="J9678" s="18"/>
    </row>
    <row r="9679" spans="1:10">
      <c r="A9679" s="12"/>
      <c r="I9679" s="17"/>
      <c r="J9679" s="18"/>
    </row>
    <row r="9680" spans="1:10">
      <c r="A9680" s="12"/>
      <c r="I9680" s="17"/>
      <c r="J9680" s="18"/>
    </row>
    <row r="9681" spans="1:10">
      <c r="A9681" s="12"/>
      <c r="I9681" s="17"/>
      <c r="J9681" s="18"/>
    </row>
    <row r="9682" spans="1:10">
      <c r="A9682" s="12"/>
      <c r="I9682" s="17"/>
      <c r="J9682" s="18"/>
    </row>
    <row r="9683" spans="1:10">
      <c r="A9683" s="12"/>
      <c r="I9683" s="17"/>
      <c r="J9683" s="18"/>
    </row>
    <row r="9684" spans="1:10">
      <c r="A9684" s="12"/>
      <c r="I9684" s="17"/>
      <c r="J9684" s="18"/>
    </row>
    <row r="9685" spans="1:10">
      <c r="A9685" s="12"/>
      <c r="I9685" s="17"/>
      <c r="J9685" s="18"/>
    </row>
    <row r="9686" spans="1:10">
      <c r="A9686" s="12"/>
      <c r="I9686" s="17"/>
      <c r="J9686" s="18"/>
    </row>
    <row r="9687" spans="1:10">
      <c r="A9687" s="12"/>
      <c r="I9687" s="17"/>
      <c r="J9687" s="18"/>
    </row>
    <row r="9688" spans="1:10">
      <c r="A9688" s="12"/>
      <c r="I9688" s="17"/>
      <c r="J9688" s="18"/>
    </row>
    <row r="9689" spans="1:10">
      <c r="A9689" s="12"/>
      <c r="I9689" s="17"/>
      <c r="J9689" s="18"/>
    </row>
    <row r="9690" spans="1:10">
      <c r="A9690" s="12"/>
      <c r="I9690" s="17"/>
      <c r="J9690" s="18"/>
    </row>
    <row r="9691" spans="1:10">
      <c r="A9691" s="12"/>
      <c r="I9691" s="17"/>
      <c r="J9691" s="18"/>
    </row>
    <row r="9692" spans="1:10">
      <c r="A9692" s="12"/>
      <c r="I9692" s="17"/>
      <c r="J9692" s="18"/>
    </row>
    <row r="9693" spans="1:10">
      <c r="A9693" s="12"/>
      <c r="I9693" s="17"/>
      <c r="J9693" s="18"/>
    </row>
    <row r="9694" spans="1:10">
      <c r="A9694" s="12"/>
      <c r="I9694" s="17"/>
      <c r="J9694" s="18"/>
    </row>
    <row r="9695" spans="1:10">
      <c r="A9695" s="12"/>
      <c r="I9695" s="17"/>
      <c r="J9695" s="18"/>
    </row>
    <row r="9696" spans="1:10">
      <c r="A9696" s="12"/>
      <c r="I9696" s="17"/>
      <c r="J9696" s="18"/>
    </row>
    <row r="9697" spans="1:10">
      <c r="A9697" s="12"/>
      <c r="I9697" s="17"/>
      <c r="J9697" s="18"/>
    </row>
    <row r="9698" spans="1:10">
      <c r="A9698" s="12"/>
      <c r="I9698" s="17"/>
      <c r="J9698" s="18"/>
    </row>
    <row r="9699" spans="1:10">
      <c r="A9699" s="12"/>
      <c r="I9699" s="17"/>
      <c r="J9699" s="18"/>
    </row>
    <row r="9700" spans="1:10">
      <c r="A9700" s="12"/>
      <c r="I9700" s="17"/>
      <c r="J9700" s="18"/>
    </row>
    <row r="9701" spans="1:10">
      <c r="A9701" s="12"/>
      <c r="I9701" s="17"/>
      <c r="J9701" s="18"/>
    </row>
    <row r="9702" spans="1:10">
      <c r="A9702" s="12"/>
      <c r="I9702" s="17"/>
      <c r="J9702" s="18"/>
    </row>
    <row r="9703" spans="1:10">
      <c r="A9703" s="12"/>
      <c r="I9703" s="17"/>
      <c r="J9703" s="18"/>
    </row>
    <row r="9704" spans="1:10">
      <c r="A9704" s="12"/>
      <c r="I9704" s="17"/>
      <c r="J9704" s="18"/>
    </row>
    <row r="9705" spans="1:10">
      <c r="A9705" s="12"/>
      <c r="I9705" s="17"/>
      <c r="J9705" s="18"/>
    </row>
    <row r="9706" spans="1:10">
      <c r="A9706" s="12"/>
      <c r="I9706" s="17"/>
      <c r="J9706" s="18"/>
    </row>
    <row r="9707" spans="1:10">
      <c r="A9707" s="12"/>
      <c r="I9707" s="17"/>
      <c r="J9707" s="18"/>
    </row>
    <row r="9708" spans="1:10">
      <c r="A9708" s="12"/>
      <c r="I9708" s="17"/>
      <c r="J9708" s="18"/>
    </row>
    <row r="9709" spans="1:10">
      <c r="A9709" s="12"/>
      <c r="I9709" s="17"/>
      <c r="J9709" s="18"/>
    </row>
    <row r="9710" spans="1:10">
      <c r="A9710" s="12"/>
      <c r="I9710" s="17"/>
      <c r="J9710" s="18"/>
    </row>
    <row r="9711" spans="1:10">
      <c r="A9711" s="12"/>
      <c r="I9711" s="17"/>
      <c r="J9711" s="18"/>
    </row>
    <row r="9712" spans="1:10">
      <c r="A9712" s="12"/>
      <c r="I9712" s="17"/>
      <c r="J9712" s="18"/>
    </row>
    <row r="9713" spans="1:10">
      <c r="A9713" s="12"/>
      <c r="I9713" s="17"/>
      <c r="J9713" s="18"/>
    </row>
    <row r="9714" spans="1:10">
      <c r="A9714" s="12"/>
      <c r="I9714" s="17"/>
      <c r="J9714" s="18"/>
    </row>
    <row r="9715" spans="1:10">
      <c r="A9715" s="12"/>
      <c r="I9715" s="17"/>
      <c r="J9715" s="18"/>
    </row>
    <row r="9716" spans="1:10">
      <c r="A9716" s="12"/>
      <c r="I9716" s="17"/>
      <c r="J9716" s="18"/>
    </row>
    <row r="9717" spans="1:10">
      <c r="A9717" s="12"/>
      <c r="I9717" s="17"/>
      <c r="J9717" s="18"/>
    </row>
    <row r="9718" spans="1:10">
      <c r="A9718" s="12"/>
      <c r="I9718" s="17"/>
      <c r="J9718" s="18"/>
    </row>
    <row r="9719" spans="1:10">
      <c r="A9719" s="12"/>
      <c r="I9719" s="17"/>
      <c r="J9719" s="18"/>
    </row>
    <row r="9720" spans="1:10">
      <c r="A9720" s="12"/>
      <c r="I9720" s="17"/>
      <c r="J9720" s="18"/>
    </row>
    <row r="9721" spans="1:10">
      <c r="A9721" s="12"/>
      <c r="I9721" s="17"/>
      <c r="J9721" s="18"/>
    </row>
    <row r="9722" spans="1:10">
      <c r="A9722" s="12"/>
      <c r="I9722" s="17"/>
      <c r="J9722" s="18"/>
    </row>
    <row r="9723" spans="1:10">
      <c r="A9723" s="12"/>
      <c r="I9723" s="17"/>
      <c r="J9723" s="18"/>
    </row>
    <row r="9724" spans="1:10">
      <c r="A9724" s="12"/>
      <c r="I9724" s="17"/>
      <c r="J9724" s="18"/>
    </row>
    <row r="9725" spans="1:10">
      <c r="A9725" s="12"/>
      <c r="I9725" s="17"/>
      <c r="J9725" s="18"/>
    </row>
    <row r="9726" spans="1:10">
      <c r="A9726" s="12"/>
      <c r="I9726" s="17"/>
      <c r="J9726" s="18"/>
    </row>
    <row r="9727" spans="1:10">
      <c r="A9727" s="12"/>
      <c r="I9727" s="17"/>
      <c r="J9727" s="18"/>
    </row>
    <row r="9728" spans="1:10">
      <c r="A9728" s="12"/>
      <c r="I9728" s="17"/>
      <c r="J9728" s="18"/>
    </row>
    <row r="9729" spans="1:10">
      <c r="A9729" s="12"/>
      <c r="I9729" s="17"/>
      <c r="J9729" s="18"/>
    </row>
    <row r="9730" spans="1:10">
      <c r="A9730" s="12"/>
      <c r="I9730" s="17"/>
      <c r="J9730" s="18"/>
    </row>
    <row r="9731" spans="1:10">
      <c r="I9731" s="17"/>
      <c r="J9731" s="18"/>
    </row>
    <row r="9732" spans="1:10">
      <c r="I9732" s="17"/>
      <c r="J9732" s="18"/>
    </row>
    <row r="9733" spans="1:10">
      <c r="I9733" s="17"/>
      <c r="J9733" s="18"/>
    </row>
    <row r="9734" spans="1:10">
      <c r="I9734" s="17"/>
      <c r="J9734" s="18"/>
    </row>
    <row r="9735" spans="1:10">
      <c r="I9735" s="17"/>
      <c r="J9735" s="18"/>
    </row>
    <row r="9736" spans="1:10">
      <c r="I9736" s="17"/>
      <c r="J9736" s="18"/>
    </row>
    <row r="9737" spans="1:10">
      <c r="I9737" s="17"/>
      <c r="J9737" s="18"/>
    </row>
    <row r="9738" spans="1:10">
      <c r="I9738" s="17"/>
      <c r="J9738" s="18"/>
    </row>
    <row r="9739" spans="1:10">
      <c r="I9739" s="17"/>
      <c r="J9739" s="18"/>
    </row>
    <row r="9740" spans="1:10">
      <c r="I9740" s="17"/>
      <c r="J9740" s="18"/>
    </row>
    <row r="9741" spans="1:10">
      <c r="I9741" s="17"/>
      <c r="J9741" s="18"/>
    </row>
    <row r="9742" spans="1:10">
      <c r="I9742" s="17"/>
      <c r="J9742" s="18"/>
    </row>
    <row r="9743" spans="1:10">
      <c r="I9743" s="17"/>
      <c r="J9743" s="18"/>
    </row>
    <row r="9744" spans="1:10">
      <c r="I9744" s="17"/>
      <c r="J9744" s="18"/>
    </row>
    <row r="9745" spans="9:10">
      <c r="I9745" s="17"/>
      <c r="J9745" s="18"/>
    </row>
    <row r="9746" spans="9:10">
      <c r="I9746" s="17"/>
      <c r="J9746" s="18"/>
    </row>
    <row r="9747" spans="9:10">
      <c r="I9747" s="17"/>
      <c r="J9747" s="18"/>
    </row>
    <row r="9748" spans="9:10">
      <c r="I9748" s="17"/>
      <c r="J9748" s="18"/>
    </row>
    <row r="9749" spans="9:10">
      <c r="I9749" s="17"/>
      <c r="J9749" s="18"/>
    </row>
    <row r="9750" spans="9:10">
      <c r="I9750" s="17"/>
      <c r="J9750" s="18"/>
    </row>
    <row r="9751" spans="9:10">
      <c r="I9751" s="17"/>
      <c r="J9751" s="18"/>
    </row>
    <row r="9752" spans="9:10">
      <c r="I9752" s="17"/>
      <c r="J9752" s="18"/>
    </row>
    <row r="9753" spans="9:10">
      <c r="I9753" s="17"/>
      <c r="J9753" s="18"/>
    </row>
    <row r="9754" spans="9:10">
      <c r="I9754" s="17"/>
      <c r="J9754" s="18"/>
    </row>
    <row r="9755" spans="9:10">
      <c r="I9755" s="17"/>
      <c r="J9755" s="18"/>
    </row>
    <row r="9756" spans="9:10">
      <c r="I9756" s="17"/>
      <c r="J9756" s="18"/>
    </row>
    <row r="9757" spans="9:10">
      <c r="I9757" s="17"/>
      <c r="J9757" s="18"/>
    </row>
    <row r="9758" spans="9:10">
      <c r="I9758" s="17"/>
      <c r="J9758" s="18"/>
    </row>
    <row r="9759" spans="9:10">
      <c r="I9759" s="17"/>
      <c r="J9759" s="18"/>
    </row>
    <row r="9760" spans="9:10">
      <c r="I9760" s="17"/>
      <c r="J9760" s="18"/>
    </row>
    <row r="9761" spans="9:10">
      <c r="I9761" s="17"/>
      <c r="J9761" s="18"/>
    </row>
    <row r="9762" spans="9:10">
      <c r="I9762" s="17"/>
      <c r="J9762" s="18"/>
    </row>
    <row r="9763" spans="9:10">
      <c r="I9763" s="17"/>
      <c r="J9763" s="18"/>
    </row>
    <row r="9764" spans="9:10">
      <c r="I9764" s="17"/>
      <c r="J9764" s="18"/>
    </row>
    <row r="9765" spans="9:10">
      <c r="I9765" s="17"/>
      <c r="J9765" s="18"/>
    </row>
    <row r="9766" spans="9:10">
      <c r="I9766" s="17"/>
      <c r="J9766" s="18"/>
    </row>
    <row r="9767" spans="9:10">
      <c r="I9767" s="17"/>
      <c r="J9767" s="18"/>
    </row>
    <row r="9768" spans="9:10">
      <c r="I9768" s="17"/>
      <c r="J9768" s="18"/>
    </row>
    <row r="9769" spans="9:10">
      <c r="I9769" s="17"/>
      <c r="J9769" s="18"/>
    </row>
    <row r="9770" spans="9:10">
      <c r="I9770" s="17"/>
      <c r="J9770" s="18"/>
    </row>
    <row r="9771" spans="9:10">
      <c r="I9771" s="17"/>
      <c r="J9771" s="18"/>
    </row>
    <row r="9772" spans="9:10">
      <c r="I9772" s="17"/>
      <c r="J9772" s="18"/>
    </row>
    <row r="9773" spans="9:10">
      <c r="I9773" s="17"/>
      <c r="J9773" s="18"/>
    </row>
    <row r="9774" spans="9:10">
      <c r="I9774" s="17"/>
      <c r="J9774" s="18"/>
    </row>
    <row r="9775" spans="9:10">
      <c r="I9775" s="17"/>
      <c r="J9775" s="18"/>
    </row>
    <row r="9776" spans="9:10">
      <c r="I9776" s="17"/>
      <c r="J9776" s="18"/>
    </row>
    <row r="9777" spans="9:10">
      <c r="I9777" s="17"/>
      <c r="J9777" s="18"/>
    </row>
    <row r="9778" spans="9:10">
      <c r="I9778" s="17"/>
      <c r="J9778" s="18"/>
    </row>
    <row r="9779" spans="9:10">
      <c r="I9779" s="17"/>
      <c r="J9779" s="18"/>
    </row>
    <row r="9780" spans="9:10">
      <c r="I9780" s="17"/>
      <c r="J9780" s="18"/>
    </row>
    <row r="9781" spans="9:10">
      <c r="I9781" s="17"/>
      <c r="J9781" s="18"/>
    </row>
    <row r="9782" spans="9:10">
      <c r="I9782" s="17"/>
      <c r="J9782" s="18"/>
    </row>
    <row r="9783" spans="9:10">
      <c r="I9783" s="17"/>
      <c r="J9783" s="18"/>
    </row>
    <row r="9784" spans="9:10">
      <c r="I9784" s="17"/>
      <c r="J9784" s="18"/>
    </row>
    <row r="9785" spans="9:10">
      <c r="I9785" s="17"/>
      <c r="J9785" s="18"/>
    </row>
    <row r="9786" spans="9:10">
      <c r="I9786" s="17"/>
      <c r="J9786" s="18"/>
    </row>
    <row r="9787" spans="9:10">
      <c r="I9787" s="17"/>
      <c r="J9787" s="18"/>
    </row>
    <row r="9788" spans="9:10">
      <c r="I9788" s="17"/>
      <c r="J9788" s="18"/>
    </row>
    <row r="9789" spans="9:10">
      <c r="I9789" s="17"/>
      <c r="J9789" s="18"/>
    </row>
    <row r="9790" spans="9:10">
      <c r="I9790" s="17"/>
      <c r="J9790" s="18"/>
    </row>
    <row r="9791" spans="9:10">
      <c r="I9791" s="17"/>
      <c r="J9791" s="18"/>
    </row>
    <row r="9792" spans="9:10">
      <c r="I9792" s="17"/>
      <c r="J9792" s="18"/>
    </row>
    <row r="9793" spans="9:10">
      <c r="I9793" s="17"/>
      <c r="J9793" s="18"/>
    </row>
    <row r="9794" spans="9:10">
      <c r="I9794" s="17"/>
      <c r="J9794" s="18"/>
    </row>
    <row r="9795" spans="9:10">
      <c r="I9795" s="17"/>
      <c r="J9795" s="18"/>
    </row>
    <row r="9796" spans="9:10">
      <c r="I9796" s="17"/>
      <c r="J9796" s="18"/>
    </row>
    <row r="9797" spans="9:10">
      <c r="I9797" s="17"/>
      <c r="J9797" s="18"/>
    </row>
    <row r="9798" spans="9:10">
      <c r="I9798" s="17"/>
      <c r="J9798" s="18"/>
    </row>
    <row r="9799" spans="9:10">
      <c r="I9799" s="17"/>
      <c r="J9799" s="18"/>
    </row>
    <row r="9800" spans="9:10">
      <c r="I9800" s="17"/>
      <c r="J9800" s="18"/>
    </row>
    <row r="9801" spans="9:10">
      <c r="I9801" s="17"/>
      <c r="J9801" s="18"/>
    </row>
    <row r="9802" spans="9:10">
      <c r="I9802" s="17"/>
      <c r="J9802" s="18"/>
    </row>
    <row r="9803" spans="9:10">
      <c r="I9803" s="17"/>
      <c r="J9803" s="18"/>
    </row>
    <row r="9804" spans="9:10">
      <c r="I9804" s="17"/>
      <c r="J9804" s="18"/>
    </row>
    <row r="9805" spans="9:10">
      <c r="I9805" s="17"/>
      <c r="J9805" s="18"/>
    </row>
    <row r="9806" spans="9:10">
      <c r="I9806" s="17"/>
      <c r="J9806" s="18"/>
    </row>
    <row r="9807" spans="9:10">
      <c r="I9807" s="17"/>
      <c r="J9807" s="18"/>
    </row>
    <row r="9808" spans="9:10">
      <c r="I9808" s="17"/>
      <c r="J9808" s="18"/>
    </row>
    <row r="9809" spans="9:10">
      <c r="I9809" s="17"/>
      <c r="J9809" s="18"/>
    </row>
    <row r="9810" spans="9:10">
      <c r="I9810" s="17"/>
      <c r="J9810" s="18"/>
    </row>
    <row r="9811" spans="9:10">
      <c r="I9811" s="17"/>
      <c r="J9811" s="18"/>
    </row>
    <row r="9812" spans="9:10">
      <c r="I9812" s="17"/>
      <c r="J9812" s="18"/>
    </row>
    <row r="9813" spans="9:10">
      <c r="I9813" s="17"/>
      <c r="J9813" s="18"/>
    </row>
    <row r="9814" spans="9:10">
      <c r="I9814" s="17"/>
      <c r="J9814" s="18"/>
    </row>
    <row r="9815" spans="9:10">
      <c r="I9815" s="17"/>
      <c r="J9815" s="18"/>
    </row>
    <row r="9816" spans="9:10">
      <c r="I9816" s="17"/>
      <c r="J9816" s="18"/>
    </row>
    <row r="9817" spans="9:10">
      <c r="I9817" s="17"/>
      <c r="J9817" s="18"/>
    </row>
    <row r="9818" spans="9:10">
      <c r="I9818" s="17"/>
      <c r="J9818" s="18"/>
    </row>
    <row r="9819" spans="9:10">
      <c r="I9819" s="17"/>
      <c r="J9819" s="18"/>
    </row>
    <row r="9820" spans="9:10">
      <c r="I9820" s="17"/>
      <c r="J9820" s="18"/>
    </row>
    <row r="9821" spans="9:10">
      <c r="I9821" s="17"/>
      <c r="J9821" s="18"/>
    </row>
    <row r="9822" spans="9:10">
      <c r="I9822" s="17"/>
      <c r="J9822" s="18"/>
    </row>
    <row r="9823" spans="9:10">
      <c r="I9823" s="17"/>
      <c r="J9823" s="18"/>
    </row>
    <row r="9824" spans="9:10">
      <c r="I9824" s="17"/>
      <c r="J9824" s="18"/>
    </row>
    <row r="9825" spans="9:10">
      <c r="I9825" s="17"/>
      <c r="J9825" s="18"/>
    </row>
    <row r="9826" spans="9:10">
      <c r="I9826" s="17"/>
      <c r="J9826" s="18"/>
    </row>
    <row r="9827" spans="9:10">
      <c r="I9827" s="17"/>
      <c r="J9827" s="18"/>
    </row>
    <row r="9828" spans="9:10">
      <c r="I9828" s="17"/>
      <c r="J9828" s="18"/>
    </row>
    <row r="9829" spans="9:10">
      <c r="I9829" s="17"/>
      <c r="J9829" s="18"/>
    </row>
    <row r="9830" spans="9:10">
      <c r="I9830" s="17"/>
      <c r="J9830" s="18"/>
    </row>
    <row r="9831" spans="9:10">
      <c r="I9831" s="17"/>
      <c r="J9831" s="18"/>
    </row>
    <row r="9832" spans="9:10">
      <c r="I9832" s="17"/>
      <c r="J9832" s="18"/>
    </row>
    <row r="9833" spans="9:10">
      <c r="I9833" s="17"/>
      <c r="J9833" s="18"/>
    </row>
    <row r="9834" spans="9:10">
      <c r="I9834" s="17"/>
      <c r="J9834" s="18"/>
    </row>
    <row r="9835" spans="9:10">
      <c r="I9835" s="17"/>
      <c r="J9835" s="18"/>
    </row>
    <row r="9836" spans="9:10">
      <c r="I9836" s="17"/>
      <c r="J9836" s="18"/>
    </row>
    <row r="9837" spans="9:10">
      <c r="I9837" s="17"/>
      <c r="J9837" s="18"/>
    </row>
    <row r="9838" spans="9:10">
      <c r="I9838" s="17"/>
      <c r="J9838" s="18"/>
    </row>
    <row r="9839" spans="9:10">
      <c r="I9839" s="17"/>
      <c r="J9839" s="18"/>
    </row>
    <row r="9840" spans="9:10">
      <c r="I9840" s="17"/>
      <c r="J9840" s="18"/>
    </row>
    <row r="9841" spans="9:10">
      <c r="I9841" s="17"/>
      <c r="J9841" s="18"/>
    </row>
    <row r="9842" spans="9:10">
      <c r="I9842" s="17"/>
      <c r="J9842" s="18"/>
    </row>
    <row r="9843" spans="9:10">
      <c r="I9843" s="17"/>
      <c r="J9843" s="18"/>
    </row>
    <row r="9844" spans="9:10">
      <c r="I9844" s="17"/>
      <c r="J9844" s="18"/>
    </row>
    <row r="9845" spans="9:10">
      <c r="I9845" s="17"/>
      <c r="J9845" s="18"/>
    </row>
    <row r="9846" spans="9:10">
      <c r="I9846" s="17"/>
      <c r="J9846" s="18"/>
    </row>
    <row r="9847" spans="9:10">
      <c r="I9847" s="17"/>
      <c r="J9847" s="18"/>
    </row>
    <row r="9848" spans="9:10">
      <c r="I9848" s="17"/>
      <c r="J9848" s="18"/>
    </row>
    <row r="9849" spans="9:10">
      <c r="I9849" s="17"/>
      <c r="J9849" s="18"/>
    </row>
    <row r="9850" spans="9:10">
      <c r="I9850" s="17"/>
      <c r="J9850" s="18"/>
    </row>
    <row r="9851" spans="9:10">
      <c r="I9851" s="17"/>
      <c r="J9851" s="18"/>
    </row>
    <row r="9852" spans="9:10">
      <c r="I9852" s="17"/>
      <c r="J9852" s="18"/>
    </row>
    <row r="9853" spans="9:10">
      <c r="I9853" s="17"/>
      <c r="J9853" s="18"/>
    </row>
    <row r="9854" spans="9:10">
      <c r="I9854" s="17"/>
      <c r="J9854" s="18"/>
    </row>
    <row r="9855" spans="9:10">
      <c r="I9855" s="17"/>
      <c r="J9855" s="18"/>
    </row>
    <row r="9856" spans="9:10">
      <c r="I9856" s="17"/>
      <c r="J9856" s="18"/>
    </row>
    <row r="9857" spans="9:10">
      <c r="I9857" s="17"/>
      <c r="J9857" s="18"/>
    </row>
    <row r="9858" spans="9:10">
      <c r="I9858" s="17"/>
      <c r="J9858" s="18"/>
    </row>
    <row r="9859" spans="9:10">
      <c r="I9859" s="17"/>
      <c r="J9859" s="18"/>
    </row>
    <row r="9860" spans="9:10">
      <c r="I9860" s="17"/>
      <c r="J9860" s="18"/>
    </row>
    <row r="9861" spans="9:10">
      <c r="I9861" s="17"/>
      <c r="J9861" s="18"/>
    </row>
    <row r="9862" spans="9:10">
      <c r="I9862" s="17"/>
      <c r="J9862" s="18"/>
    </row>
    <row r="9863" spans="9:10">
      <c r="I9863" s="17"/>
      <c r="J9863" s="18"/>
    </row>
    <row r="9864" spans="9:10">
      <c r="I9864" s="17"/>
      <c r="J9864" s="18"/>
    </row>
    <row r="9865" spans="9:10">
      <c r="I9865" s="17"/>
      <c r="J9865" s="18"/>
    </row>
    <row r="9866" spans="9:10">
      <c r="I9866" s="17"/>
      <c r="J9866" s="18"/>
    </row>
    <row r="9867" spans="9:10">
      <c r="I9867" s="17"/>
      <c r="J9867" s="18"/>
    </row>
    <row r="9868" spans="9:10">
      <c r="I9868" s="17"/>
      <c r="J9868" s="18"/>
    </row>
    <row r="9869" spans="9:10">
      <c r="I9869" s="17"/>
      <c r="J9869" s="18"/>
    </row>
    <row r="9870" spans="9:10">
      <c r="I9870" s="17"/>
      <c r="J9870" s="18"/>
    </row>
    <row r="9871" spans="9:10">
      <c r="I9871" s="17"/>
      <c r="J9871" s="18"/>
    </row>
    <row r="9872" spans="9:10">
      <c r="I9872" s="17"/>
      <c r="J9872" s="18"/>
    </row>
    <row r="9873" spans="9:10">
      <c r="I9873" s="17"/>
      <c r="J9873" s="18"/>
    </row>
    <row r="9874" spans="9:10">
      <c r="I9874" s="17"/>
      <c r="J9874" s="18"/>
    </row>
    <row r="9875" spans="9:10">
      <c r="I9875" s="17"/>
      <c r="J9875" s="18"/>
    </row>
    <row r="9876" spans="9:10">
      <c r="I9876" s="17"/>
      <c r="J9876" s="18"/>
    </row>
    <row r="9877" spans="9:10">
      <c r="I9877" s="17"/>
      <c r="J9877" s="18"/>
    </row>
    <row r="9878" spans="9:10">
      <c r="I9878" s="17"/>
      <c r="J9878" s="18"/>
    </row>
    <row r="9879" spans="9:10">
      <c r="I9879" s="17"/>
      <c r="J9879" s="18"/>
    </row>
    <row r="9880" spans="9:10">
      <c r="I9880" s="17"/>
      <c r="J9880" s="18"/>
    </row>
    <row r="9881" spans="9:10">
      <c r="I9881" s="17"/>
      <c r="J9881" s="18"/>
    </row>
    <row r="9882" spans="9:10">
      <c r="I9882" s="17"/>
      <c r="J9882" s="18"/>
    </row>
    <row r="9883" spans="9:10">
      <c r="I9883" s="17"/>
      <c r="J9883" s="18"/>
    </row>
    <row r="9884" spans="9:10">
      <c r="I9884" s="17"/>
      <c r="J9884" s="18"/>
    </row>
    <row r="9885" spans="9:10">
      <c r="I9885" s="17"/>
      <c r="J9885" s="18"/>
    </row>
    <row r="9886" spans="9:10">
      <c r="I9886" s="17"/>
      <c r="J9886" s="18"/>
    </row>
    <row r="9887" spans="9:10">
      <c r="I9887" s="17"/>
      <c r="J9887" s="18"/>
    </row>
    <row r="9888" spans="9:10">
      <c r="I9888" s="17"/>
      <c r="J9888" s="18"/>
    </row>
    <row r="9889" spans="9:10">
      <c r="I9889" s="17"/>
      <c r="J9889" s="18"/>
    </row>
    <row r="9890" spans="9:10">
      <c r="I9890" s="17"/>
      <c r="J9890" s="18"/>
    </row>
    <row r="9891" spans="9:10">
      <c r="I9891" s="17"/>
      <c r="J9891" s="18"/>
    </row>
    <row r="9892" spans="9:10">
      <c r="I9892" s="17"/>
      <c r="J9892" s="18"/>
    </row>
    <row r="9893" spans="9:10">
      <c r="I9893" s="17"/>
      <c r="J9893" s="18"/>
    </row>
    <row r="9894" spans="9:10">
      <c r="I9894" s="17"/>
      <c r="J9894" s="18"/>
    </row>
    <row r="9895" spans="9:10">
      <c r="I9895" s="17"/>
      <c r="J9895" s="18"/>
    </row>
    <row r="9896" spans="9:10">
      <c r="I9896" s="17"/>
      <c r="J9896" s="18"/>
    </row>
    <row r="9897" spans="9:10">
      <c r="I9897" s="17"/>
      <c r="J9897" s="18"/>
    </row>
    <row r="9898" spans="9:10">
      <c r="I9898" s="17"/>
      <c r="J9898" s="18"/>
    </row>
    <row r="9899" spans="9:10">
      <c r="I9899" s="17"/>
      <c r="J9899" s="18"/>
    </row>
    <row r="9900" spans="9:10">
      <c r="I9900" s="17"/>
      <c r="J9900" s="18"/>
    </row>
    <row r="9901" spans="9:10">
      <c r="I9901" s="17"/>
      <c r="J9901" s="18"/>
    </row>
    <row r="9902" spans="9:10">
      <c r="I9902" s="17"/>
      <c r="J9902" s="18"/>
    </row>
    <row r="9903" spans="9:10">
      <c r="I9903" s="17"/>
      <c r="J9903" s="18"/>
    </row>
    <row r="9904" spans="9:10">
      <c r="I9904" s="17"/>
      <c r="J9904" s="18"/>
    </row>
    <row r="9905" spans="9:10">
      <c r="I9905" s="17"/>
      <c r="J9905" s="18"/>
    </row>
    <row r="9906" spans="9:10">
      <c r="I9906" s="17"/>
      <c r="J9906" s="18"/>
    </row>
    <row r="9907" spans="9:10">
      <c r="I9907" s="17"/>
      <c r="J9907" s="18"/>
    </row>
    <row r="9908" spans="9:10">
      <c r="I9908" s="17"/>
      <c r="J9908" s="18"/>
    </row>
    <row r="9909" spans="9:10">
      <c r="I9909" s="17"/>
      <c r="J9909" s="18"/>
    </row>
    <row r="9910" spans="9:10">
      <c r="I9910" s="17"/>
      <c r="J9910" s="18"/>
    </row>
    <row r="9911" spans="9:10">
      <c r="I9911" s="17"/>
      <c r="J9911" s="18"/>
    </row>
    <row r="9912" spans="9:10">
      <c r="I9912" s="17"/>
      <c r="J9912" s="18"/>
    </row>
    <row r="9913" spans="9:10">
      <c r="I9913" s="17"/>
      <c r="J9913" s="18"/>
    </row>
    <row r="9914" spans="9:10">
      <c r="I9914" s="17"/>
      <c r="J9914" s="18"/>
    </row>
    <row r="9915" spans="9:10">
      <c r="I9915" s="17"/>
      <c r="J9915" s="18"/>
    </row>
    <row r="9916" spans="9:10">
      <c r="I9916" s="17"/>
      <c r="J9916" s="18"/>
    </row>
    <row r="9917" spans="9:10">
      <c r="I9917" s="17"/>
      <c r="J9917" s="18"/>
    </row>
    <row r="9918" spans="9:10">
      <c r="I9918" s="17"/>
      <c r="J9918" s="18"/>
    </row>
    <row r="9919" spans="9:10">
      <c r="I9919" s="17"/>
      <c r="J9919" s="18"/>
    </row>
    <row r="9920" spans="9:10">
      <c r="I9920" s="17"/>
      <c r="J9920" s="18"/>
    </row>
    <row r="9921" spans="9:10">
      <c r="I9921" s="17"/>
      <c r="J9921" s="18"/>
    </row>
    <row r="9922" spans="9:10">
      <c r="I9922" s="17"/>
      <c r="J9922" s="18"/>
    </row>
    <row r="9923" spans="9:10">
      <c r="I9923" s="17"/>
      <c r="J9923" s="18"/>
    </row>
    <row r="9924" spans="9:10">
      <c r="I9924" s="17"/>
      <c r="J9924" s="18"/>
    </row>
    <row r="9925" spans="9:10">
      <c r="I9925" s="17"/>
      <c r="J9925" s="18"/>
    </row>
    <row r="9926" spans="9:10">
      <c r="I9926" s="17"/>
      <c r="J9926" s="18"/>
    </row>
    <row r="9927" spans="9:10">
      <c r="I9927" s="17"/>
      <c r="J9927" s="18"/>
    </row>
    <row r="9928" spans="9:10">
      <c r="I9928" s="17"/>
      <c r="J9928" s="18"/>
    </row>
    <row r="9929" spans="9:10">
      <c r="I9929" s="17"/>
      <c r="J9929" s="18"/>
    </row>
    <row r="9930" spans="9:10">
      <c r="I9930" s="17"/>
      <c r="J9930" s="18"/>
    </row>
    <row r="9931" spans="9:10">
      <c r="I9931" s="17"/>
      <c r="J9931" s="18"/>
    </row>
    <row r="9932" spans="9:10">
      <c r="I9932" s="17"/>
      <c r="J9932" s="18"/>
    </row>
    <row r="9933" spans="9:10">
      <c r="I9933" s="17"/>
      <c r="J9933" s="18"/>
    </row>
    <row r="9934" spans="9:10">
      <c r="I9934" s="17"/>
      <c r="J9934" s="18"/>
    </row>
    <row r="9935" spans="9:10">
      <c r="I9935" s="17"/>
      <c r="J9935" s="18"/>
    </row>
    <row r="9936" spans="9:10">
      <c r="I9936" s="17"/>
      <c r="J9936" s="18"/>
    </row>
    <row r="9937" spans="9:10">
      <c r="I9937" s="17"/>
      <c r="J9937" s="18"/>
    </row>
    <row r="9938" spans="9:10">
      <c r="I9938" s="17"/>
      <c r="J9938" s="18"/>
    </row>
    <row r="9939" spans="9:10">
      <c r="I9939" s="17"/>
      <c r="J9939" s="18"/>
    </row>
    <row r="9940" spans="9:10">
      <c r="I9940" s="17"/>
      <c r="J9940" s="18"/>
    </row>
    <row r="9941" spans="9:10">
      <c r="I9941" s="17"/>
      <c r="J9941" s="18"/>
    </row>
    <row r="9942" spans="9:10">
      <c r="I9942" s="17"/>
      <c r="J9942" s="18"/>
    </row>
    <row r="9943" spans="9:10">
      <c r="I9943" s="17"/>
      <c r="J9943" s="18"/>
    </row>
    <row r="9944" spans="9:10">
      <c r="I9944" s="17"/>
      <c r="J9944" s="18"/>
    </row>
    <row r="9945" spans="9:10">
      <c r="I9945" s="17"/>
      <c r="J9945" s="18"/>
    </row>
    <row r="9946" spans="9:10">
      <c r="I9946" s="17"/>
      <c r="J9946" s="18"/>
    </row>
    <row r="9947" spans="9:10">
      <c r="I9947" s="17"/>
      <c r="J9947" s="18"/>
    </row>
    <row r="9948" spans="9:10">
      <c r="I9948" s="17"/>
      <c r="J9948" s="18"/>
    </row>
    <row r="9949" spans="9:10">
      <c r="I9949" s="17"/>
      <c r="J9949" s="18"/>
    </row>
    <row r="9950" spans="9:10">
      <c r="I9950" s="17"/>
      <c r="J9950" s="18"/>
    </row>
    <row r="9951" spans="9:10">
      <c r="I9951" s="17"/>
      <c r="J9951" s="18"/>
    </row>
    <row r="9952" spans="9:10">
      <c r="I9952" s="17"/>
      <c r="J9952" s="18"/>
    </row>
    <row r="9953" spans="9:10">
      <c r="I9953" s="17"/>
      <c r="J9953" s="18"/>
    </row>
    <row r="9954" spans="9:10">
      <c r="I9954" s="17"/>
      <c r="J9954" s="18"/>
    </row>
    <row r="9955" spans="9:10">
      <c r="I9955" s="17"/>
      <c r="J9955" s="18"/>
    </row>
    <row r="9956" spans="9:10">
      <c r="I9956" s="17"/>
      <c r="J9956" s="18"/>
    </row>
    <row r="9957" spans="9:10">
      <c r="I9957" s="17"/>
      <c r="J9957" s="18"/>
    </row>
    <row r="9958" spans="9:10">
      <c r="I9958" s="17"/>
      <c r="J9958" s="18"/>
    </row>
    <row r="9959" spans="9:10">
      <c r="I9959" s="17"/>
      <c r="J9959" s="18"/>
    </row>
    <row r="9960" spans="9:10">
      <c r="I9960" s="17"/>
      <c r="J9960" s="18"/>
    </row>
    <row r="9961" spans="9:10">
      <c r="I9961" s="17"/>
      <c r="J9961" s="18"/>
    </row>
    <row r="9962" spans="9:10">
      <c r="I9962" s="17"/>
      <c r="J9962" s="18"/>
    </row>
    <row r="9963" spans="9:10">
      <c r="I9963" s="17"/>
      <c r="J9963" s="18"/>
    </row>
    <row r="9964" spans="9:10">
      <c r="I9964" s="17"/>
      <c r="J9964" s="18"/>
    </row>
    <row r="9965" spans="9:10">
      <c r="I9965" s="17"/>
      <c r="J9965" s="18"/>
    </row>
    <row r="9966" spans="9:10">
      <c r="I9966" s="17"/>
      <c r="J9966" s="18"/>
    </row>
    <row r="9967" spans="9:10">
      <c r="I9967" s="17"/>
      <c r="J9967" s="18"/>
    </row>
    <row r="9968" spans="9:10">
      <c r="I9968" s="17"/>
      <c r="J9968" s="18"/>
    </row>
    <row r="9969" spans="9:10">
      <c r="I9969" s="17"/>
      <c r="J9969" s="18"/>
    </row>
    <row r="9970" spans="9:10">
      <c r="I9970" s="17"/>
      <c r="J9970" s="18"/>
    </row>
    <row r="9971" spans="9:10">
      <c r="I9971" s="17"/>
      <c r="J9971" s="18"/>
    </row>
    <row r="9972" spans="9:10">
      <c r="I9972" s="17"/>
      <c r="J9972" s="18"/>
    </row>
    <row r="9973" spans="9:10">
      <c r="I9973" s="17"/>
      <c r="J9973" s="18"/>
    </row>
    <row r="9974" spans="9:10">
      <c r="I9974" s="17"/>
      <c r="J9974" s="18"/>
    </row>
    <row r="9975" spans="9:10">
      <c r="I9975" s="17"/>
      <c r="J9975" s="18"/>
    </row>
    <row r="9976" spans="9:10">
      <c r="I9976" s="17"/>
      <c r="J9976" s="18"/>
    </row>
    <row r="9977" spans="9:10">
      <c r="I9977" s="17"/>
      <c r="J9977" s="18"/>
    </row>
    <row r="9978" spans="9:10">
      <c r="I9978" s="17"/>
      <c r="J9978" s="18"/>
    </row>
    <row r="9979" spans="9:10">
      <c r="I9979" s="17"/>
      <c r="J9979" s="18"/>
    </row>
    <row r="9980" spans="9:10">
      <c r="I9980" s="17"/>
      <c r="J9980" s="18"/>
    </row>
    <row r="9981" spans="9:10">
      <c r="I9981" s="17"/>
      <c r="J9981" s="18"/>
    </row>
    <row r="9982" spans="9:10">
      <c r="I9982" s="17"/>
      <c r="J9982" s="18"/>
    </row>
    <row r="9983" spans="9:10">
      <c r="I9983" s="17"/>
      <c r="J9983" s="18"/>
    </row>
    <row r="9984" spans="9:10">
      <c r="I9984" s="17"/>
      <c r="J9984" s="18"/>
    </row>
    <row r="9985" spans="9:10">
      <c r="I9985" s="17"/>
      <c r="J9985" s="18"/>
    </row>
    <row r="9986" spans="9:10">
      <c r="I9986" s="17"/>
      <c r="J9986" s="18"/>
    </row>
    <row r="9987" spans="9:10">
      <c r="I9987" s="17"/>
      <c r="J9987" s="18"/>
    </row>
    <row r="9988" spans="9:10">
      <c r="I9988" s="17"/>
      <c r="J9988" s="18"/>
    </row>
    <row r="9989" spans="9:10">
      <c r="I9989" s="17"/>
      <c r="J9989" s="18"/>
    </row>
    <row r="9990" spans="9:10">
      <c r="I9990" s="17"/>
      <c r="J9990" s="18"/>
    </row>
    <row r="9991" spans="9:10">
      <c r="I9991" s="17"/>
      <c r="J9991" s="18"/>
    </row>
    <row r="9992" spans="9:10">
      <c r="I9992" s="17"/>
      <c r="J9992" s="18"/>
    </row>
    <row r="9993" spans="9:10">
      <c r="I9993" s="17"/>
      <c r="J9993" s="18"/>
    </row>
    <row r="9994" spans="9:10">
      <c r="I9994" s="17"/>
      <c r="J9994" s="18"/>
    </row>
    <row r="9995" spans="9:10">
      <c r="I9995" s="17"/>
      <c r="J9995" s="18"/>
    </row>
    <row r="9996" spans="9:10">
      <c r="I9996" s="17"/>
      <c r="J9996" s="18"/>
    </row>
    <row r="9997" spans="9:10">
      <c r="I9997" s="17"/>
      <c r="J9997" s="18"/>
    </row>
    <row r="9998" spans="9:10">
      <c r="I9998" s="17"/>
      <c r="J9998" s="18"/>
    </row>
    <row r="9999" spans="9:10">
      <c r="I9999" s="17"/>
      <c r="J9999" s="18"/>
    </row>
    <row r="10000" spans="9:10">
      <c r="I10000" s="17"/>
      <c r="J10000" s="18"/>
    </row>
  </sheetData>
  <phoneticPr fontId="5" type="noConversion"/>
  <dataValidations count="2">
    <dataValidation allowBlank="1" showErrorMessage="1" promptTitle="TRAFO" prompt="$E$1:$F$6181" sqref="G1"/>
    <dataValidation allowBlank="1" showErrorMessage="1" promptTitle="TRAFO" prompt="$B$1:$C$2114" sqref="B1"/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97"/>
  <sheetViews>
    <sheetView zoomScaleNormal="100" workbookViewId="0"/>
  </sheetViews>
  <sheetFormatPr defaultColWidth="12.85546875" defaultRowHeight="12"/>
  <cols>
    <col min="1" max="2" width="12.85546875" style="9"/>
    <col min="3" max="3" width="12.85546875" style="4"/>
    <col min="4" max="7" width="12.85546875" style="31"/>
    <col min="8" max="16384" width="12.85546875" style="5"/>
  </cols>
  <sheetData>
    <row r="1" spans="1:7" ht="39.950000000000003" customHeight="1">
      <c r="A1" s="10" t="s">
        <v>20</v>
      </c>
      <c r="B1" s="73" t="s">
        <v>6</v>
      </c>
      <c r="C1" s="1" t="s">
        <v>1</v>
      </c>
      <c r="D1" s="34"/>
      <c r="E1" s="34"/>
      <c r="F1" s="34"/>
      <c r="G1" s="33"/>
    </row>
    <row r="2" spans="1:7">
      <c r="A2" s="26">
        <f>EOMONTH(B2,0)</f>
        <v>36525</v>
      </c>
      <c r="B2" s="7">
        <v>36525</v>
      </c>
      <c r="C2" s="130" t="s">
        <v>0</v>
      </c>
      <c r="D2" s="32"/>
      <c r="E2" s="32"/>
      <c r="F2" s="32"/>
    </row>
    <row r="3" spans="1:7">
      <c r="A3" s="26">
        <f t="shared" ref="A3:A66" si="0">EOMONTH(B3,0)</f>
        <v>36556</v>
      </c>
      <c r="B3" s="7">
        <v>36556</v>
      </c>
      <c r="C3" s="130" t="s">
        <v>0</v>
      </c>
      <c r="D3" s="32"/>
      <c r="E3" s="32"/>
      <c r="F3" s="32"/>
    </row>
    <row r="4" spans="1:7">
      <c r="A4" s="26">
        <f t="shared" si="0"/>
        <v>36585</v>
      </c>
      <c r="B4" s="7">
        <v>36585</v>
      </c>
      <c r="C4" s="130" t="s">
        <v>0</v>
      </c>
      <c r="D4" s="32"/>
      <c r="E4" s="32"/>
      <c r="F4" s="32"/>
    </row>
    <row r="5" spans="1:7">
      <c r="A5" s="26">
        <f t="shared" si="0"/>
        <v>36616</v>
      </c>
      <c r="B5" s="7">
        <v>36616</v>
      </c>
      <c r="C5" s="130" t="s">
        <v>0</v>
      </c>
      <c r="D5" s="32"/>
      <c r="E5" s="32"/>
      <c r="F5" s="32"/>
    </row>
    <row r="6" spans="1:7">
      <c r="A6" s="26">
        <f t="shared" si="0"/>
        <v>36646</v>
      </c>
      <c r="B6" s="7">
        <v>36644</v>
      </c>
      <c r="C6" s="130" t="s">
        <v>0</v>
      </c>
      <c r="D6" s="32"/>
      <c r="E6" s="32"/>
      <c r="F6" s="32"/>
    </row>
    <row r="7" spans="1:7">
      <c r="A7" s="26">
        <f t="shared" si="0"/>
        <v>36677</v>
      </c>
      <c r="B7" s="7">
        <v>36677</v>
      </c>
      <c r="C7" s="130" t="s">
        <v>0</v>
      </c>
      <c r="D7" s="32"/>
      <c r="E7" s="32"/>
      <c r="F7" s="32"/>
    </row>
    <row r="8" spans="1:7">
      <c r="A8" s="26">
        <f t="shared" si="0"/>
        <v>36707</v>
      </c>
      <c r="B8" s="7">
        <v>36707</v>
      </c>
      <c r="C8" s="130" t="s">
        <v>0</v>
      </c>
      <c r="D8" s="32"/>
      <c r="E8" s="32"/>
      <c r="F8" s="32"/>
    </row>
    <row r="9" spans="1:7">
      <c r="A9" s="26">
        <f t="shared" si="0"/>
        <v>36738</v>
      </c>
      <c r="B9" s="7">
        <v>36738</v>
      </c>
      <c r="C9" s="130" t="s">
        <v>0</v>
      </c>
      <c r="D9" s="32"/>
      <c r="E9" s="32"/>
      <c r="F9" s="32"/>
    </row>
    <row r="10" spans="1:7">
      <c r="A10" s="26">
        <f t="shared" si="0"/>
        <v>36769</v>
      </c>
      <c r="B10" s="7">
        <v>36769</v>
      </c>
      <c r="C10" s="130" t="s">
        <v>0</v>
      </c>
      <c r="D10" s="32"/>
      <c r="E10" s="32"/>
      <c r="F10" s="32"/>
    </row>
    <row r="11" spans="1:7">
      <c r="A11" s="26">
        <f t="shared" si="0"/>
        <v>36799</v>
      </c>
      <c r="B11" s="7">
        <v>36798</v>
      </c>
      <c r="C11" s="130" t="s">
        <v>0</v>
      </c>
      <c r="D11" s="32"/>
      <c r="E11" s="32"/>
      <c r="F11" s="32"/>
    </row>
    <row r="12" spans="1:7">
      <c r="A12" s="26">
        <f t="shared" si="0"/>
        <v>36830</v>
      </c>
      <c r="B12" s="7">
        <v>36830</v>
      </c>
      <c r="C12" s="130" t="s">
        <v>0</v>
      </c>
      <c r="D12" s="32"/>
      <c r="E12" s="32"/>
      <c r="F12" s="32"/>
    </row>
    <row r="13" spans="1:7">
      <c r="A13" s="26">
        <f t="shared" si="0"/>
        <v>36860</v>
      </c>
      <c r="B13" s="7">
        <v>36860</v>
      </c>
      <c r="C13" s="130">
        <v>17.98</v>
      </c>
      <c r="D13" s="149"/>
      <c r="E13" s="32"/>
      <c r="F13" s="84"/>
      <c r="G13" s="50"/>
    </row>
    <row r="14" spans="1:7">
      <c r="A14" s="26">
        <f t="shared" si="0"/>
        <v>36891</v>
      </c>
      <c r="B14" s="7">
        <v>36889</v>
      </c>
      <c r="C14" s="130">
        <v>16.295999999999999</v>
      </c>
      <c r="D14" s="149"/>
      <c r="E14" s="32"/>
      <c r="F14" s="84"/>
      <c r="G14" s="50"/>
    </row>
    <row r="15" spans="1:7">
      <c r="A15" s="26">
        <f t="shared" si="0"/>
        <v>36922</v>
      </c>
      <c r="B15" s="7">
        <v>36922</v>
      </c>
      <c r="C15" s="130">
        <v>13.868</v>
      </c>
      <c r="D15" s="149"/>
      <c r="E15" s="32"/>
      <c r="F15" s="84"/>
      <c r="G15" s="50"/>
    </row>
    <row r="16" spans="1:7">
      <c r="A16" s="26">
        <f t="shared" si="0"/>
        <v>36950</v>
      </c>
      <c r="B16" s="7">
        <v>36950</v>
      </c>
      <c r="C16" s="130">
        <v>17.920000000000002</v>
      </c>
      <c r="D16" s="149"/>
      <c r="E16" s="32"/>
      <c r="F16" s="84"/>
      <c r="G16" s="50"/>
    </row>
    <row r="17" spans="1:7">
      <c r="A17" s="26">
        <f t="shared" si="0"/>
        <v>36981</v>
      </c>
      <c r="B17" s="7">
        <v>36980</v>
      </c>
      <c r="C17" s="130">
        <v>18.558</v>
      </c>
      <c r="D17" s="149"/>
      <c r="E17" s="32"/>
      <c r="F17" s="84"/>
      <c r="G17" s="50"/>
    </row>
    <row r="18" spans="1:7">
      <c r="A18" s="26">
        <f t="shared" si="0"/>
        <v>37011</v>
      </c>
      <c r="B18" s="7">
        <v>37011</v>
      </c>
      <c r="C18" s="130">
        <v>16.212</v>
      </c>
      <c r="D18" s="149"/>
      <c r="E18" s="32"/>
      <c r="F18" s="84"/>
      <c r="G18" s="50"/>
    </row>
    <row r="19" spans="1:7">
      <c r="A19" s="26">
        <f t="shared" si="0"/>
        <v>37042</v>
      </c>
      <c r="B19" s="7">
        <v>37042</v>
      </c>
      <c r="C19" s="130">
        <v>17.176000000000002</v>
      </c>
      <c r="D19" s="149"/>
      <c r="E19" s="32"/>
      <c r="F19" s="84"/>
      <c r="G19" s="50"/>
    </row>
    <row r="20" spans="1:7">
      <c r="A20" s="26">
        <f t="shared" si="0"/>
        <v>37072</v>
      </c>
      <c r="B20" s="7">
        <v>37071</v>
      </c>
      <c r="C20" s="130">
        <v>19.683999999999997</v>
      </c>
      <c r="D20" s="149"/>
      <c r="E20" s="32"/>
      <c r="F20" s="84"/>
      <c r="G20" s="50"/>
    </row>
    <row r="21" spans="1:7">
      <c r="A21" s="26">
        <f t="shared" si="0"/>
        <v>37103</v>
      </c>
      <c r="B21" s="7">
        <v>37103</v>
      </c>
      <c r="C21" s="130">
        <v>18.249000000000002</v>
      </c>
      <c r="D21" s="149"/>
      <c r="E21" s="32"/>
      <c r="F21" s="84"/>
      <c r="G21" s="50"/>
    </row>
    <row r="22" spans="1:7">
      <c r="A22" s="26">
        <f t="shared" si="0"/>
        <v>37134</v>
      </c>
      <c r="B22" s="7">
        <v>37134</v>
      </c>
      <c r="C22" s="130">
        <v>23.23</v>
      </c>
      <c r="D22" s="149"/>
      <c r="E22" s="32"/>
      <c r="F22" s="84"/>
      <c r="G22" s="50"/>
    </row>
    <row r="23" spans="1:7">
      <c r="A23" s="26">
        <f t="shared" si="0"/>
        <v>37164</v>
      </c>
      <c r="B23" s="7">
        <v>37162</v>
      </c>
      <c r="C23" s="130">
        <v>22.614999999999998</v>
      </c>
      <c r="D23" s="149"/>
      <c r="E23" s="32"/>
      <c r="F23" s="84"/>
      <c r="G23" s="50"/>
    </row>
    <row r="24" spans="1:7">
      <c r="A24" s="26">
        <f t="shared" si="0"/>
        <v>37195</v>
      </c>
      <c r="B24" s="7">
        <v>37195</v>
      </c>
      <c r="C24" s="130">
        <v>22.571000000000002</v>
      </c>
      <c r="D24" s="149"/>
      <c r="E24" s="32"/>
      <c r="F24" s="84"/>
      <c r="G24" s="50"/>
    </row>
    <row r="25" spans="1:7">
      <c r="A25" s="26">
        <f t="shared" si="0"/>
        <v>37225</v>
      </c>
      <c r="B25" s="7">
        <v>37225</v>
      </c>
      <c r="C25" s="130">
        <v>22.3</v>
      </c>
      <c r="D25" s="149"/>
      <c r="E25" s="32"/>
      <c r="F25" s="84"/>
      <c r="G25" s="50"/>
    </row>
    <row r="26" spans="1:7">
      <c r="A26" s="26">
        <f t="shared" si="0"/>
        <v>37256</v>
      </c>
      <c r="B26" s="7">
        <v>37256</v>
      </c>
      <c r="C26" s="130">
        <v>19.306999999999999</v>
      </c>
      <c r="D26" s="149"/>
      <c r="E26" s="32"/>
      <c r="F26" s="84"/>
      <c r="G26" s="50"/>
    </row>
    <row r="27" spans="1:7">
      <c r="A27" s="26">
        <f t="shared" si="0"/>
        <v>37287</v>
      </c>
      <c r="B27" s="7">
        <v>37287</v>
      </c>
      <c r="C27" s="130">
        <v>19.047000000000001</v>
      </c>
      <c r="D27" s="149"/>
      <c r="E27" s="32"/>
      <c r="F27" s="84"/>
      <c r="G27" s="50"/>
    </row>
    <row r="28" spans="1:7">
      <c r="A28" s="26">
        <f t="shared" si="0"/>
        <v>37315</v>
      </c>
      <c r="B28" s="7">
        <v>37315</v>
      </c>
      <c r="C28" s="130">
        <v>18.319000000000003</v>
      </c>
      <c r="D28" s="149"/>
      <c r="E28" s="32"/>
      <c r="F28" s="84"/>
      <c r="G28" s="50"/>
    </row>
    <row r="29" spans="1:7">
      <c r="A29" s="26">
        <f t="shared" si="0"/>
        <v>37346</v>
      </c>
      <c r="B29" s="7">
        <v>37344</v>
      </c>
      <c r="C29" s="130">
        <v>15.143000000000001</v>
      </c>
      <c r="D29" s="149"/>
      <c r="E29" s="32"/>
      <c r="F29" s="84"/>
      <c r="G29" s="50"/>
    </row>
    <row r="30" spans="1:7">
      <c r="A30" s="26">
        <f t="shared" si="0"/>
        <v>37376</v>
      </c>
      <c r="B30" s="7">
        <v>37376</v>
      </c>
      <c r="C30" s="130">
        <v>17.305999999999997</v>
      </c>
      <c r="D30" s="149"/>
      <c r="E30" s="32"/>
      <c r="F30" s="84"/>
      <c r="G30" s="50"/>
    </row>
    <row r="31" spans="1:7">
      <c r="A31" s="26">
        <f t="shared" si="0"/>
        <v>37407</v>
      </c>
      <c r="B31" s="7">
        <v>37407</v>
      </c>
      <c r="C31" s="130">
        <v>20.063000000000002</v>
      </c>
      <c r="D31" s="149"/>
      <c r="E31" s="32"/>
      <c r="F31" s="84"/>
      <c r="G31" s="50"/>
    </row>
    <row r="32" spans="1:7">
      <c r="A32" s="26">
        <f t="shared" si="0"/>
        <v>37437</v>
      </c>
      <c r="B32" s="7">
        <v>37435</v>
      </c>
      <c r="C32" s="130">
        <v>19.071999999999999</v>
      </c>
      <c r="D32" s="149"/>
      <c r="E32" s="32"/>
      <c r="F32" s="84"/>
      <c r="G32" s="50"/>
    </row>
    <row r="33" spans="1:7">
      <c r="A33" s="26">
        <f t="shared" si="0"/>
        <v>37468</v>
      </c>
      <c r="B33" s="7">
        <v>37468</v>
      </c>
      <c r="C33" s="130">
        <v>16.356999999999999</v>
      </c>
      <c r="D33" s="149"/>
      <c r="E33" s="32"/>
      <c r="F33" s="84"/>
      <c r="G33" s="50"/>
    </row>
    <row r="34" spans="1:7">
      <c r="A34" s="26">
        <f t="shared" si="0"/>
        <v>37499</v>
      </c>
      <c r="B34" s="7">
        <v>37498</v>
      </c>
      <c r="C34" s="130">
        <v>18.93</v>
      </c>
      <c r="D34" s="149"/>
      <c r="E34" s="32"/>
      <c r="F34" s="84"/>
      <c r="G34" s="50"/>
    </row>
    <row r="35" spans="1:7">
      <c r="A35" s="26">
        <f t="shared" si="0"/>
        <v>37529</v>
      </c>
      <c r="B35" s="7">
        <v>37529</v>
      </c>
      <c r="C35" s="130">
        <v>23.329000000000001</v>
      </c>
      <c r="D35" s="149"/>
      <c r="E35" s="32"/>
      <c r="F35" s="84"/>
      <c r="G35" s="50"/>
    </row>
    <row r="36" spans="1:7">
      <c r="A36" s="26">
        <f t="shared" si="0"/>
        <v>37560</v>
      </c>
      <c r="B36" s="7">
        <v>37560</v>
      </c>
      <c r="C36" s="130">
        <v>19.637</v>
      </c>
      <c r="D36" s="149"/>
      <c r="E36" s="32"/>
      <c r="F36" s="84"/>
      <c r="G36" s="50"/>
    </row>
    <row r="37" spans="1:7">
      <c r="A37" s="26">
        <f t="shared" si="0"/>
        <v>37590</v>
      </c>
      <c r="B37" s="7">
        <v>37589</v>
      </c>
      <c r="C37" s="130">
        <v>19.89</v>
      </c>
      <c r="D37" s="149"/>
      <c r="E37" s="32"/>
      <c r="F37" s="84"/>
      <c r="G37" s="50"/>
    </row>
    <row r="38" spans="1:7">
      <c r="A38" s="26">
        <f t="shared" si="0"/>
        <v>37621</v>
      </c>
      <c r="B38" s="7">
        <v>37621</v>
      </c>
      <c r="C38" s="130">
        <v>20.702999999999999</v>
      </c>
      <c r="D38" s="149"/>
      <c r="E38" s="32"/>
      <c r="F38" s="84"/>
      <c r="G38" s="50"/>
    </row>
    <row r="39" spans="1:7">
      <c r="A39" s="26">
        <f t="shared" si="0"/>
        <v>37652</v>
      </c>
      <c r="B39" s="7">
        <v>37652</v>
      </c>
      <c r="C39" s="130">
        <v>20.088000000000001</v>
      </c>
      <c r="D39" s="149"/>
      <c r="E39" s="32"/>
      <c r="F39" s="84"/>
      <c r="G39" s="50"/>
    </row>
    <row r="40" spans="1:7">
      <c r="A40" s="26">
        <f t="shared" si="0"/>
        <v>37680</v>
      </c>
      <c r="B40" s="7">
        <v>37680</v>
      </c>
      <c r="C40" s="130">
        <v>24.113</v>
      </c>
      <c r="D40" s="149"/>
      <c r="E40" s="32"/>
      <c r="F40" s="84"/>
      <c r="G40" s="50"/>
    </row>
    <row r="41" spans="1:7">
      <c r="A41" s="26">
        <f t="shared" si="0"/>
        <v>37711</v>
      </c>
      <c r="B41" s="7">
        <v>37711</v>
      </c>
      <c r="C41" s="130">
        <v>19.213999999999999</v>
      </c>
      <c r="D41" s="149"/>
      <c r="E41" s="32"/>
      <c r="F41" s="84"/>
      <c r="G41" s="50"/>
    </row>
    <row r="42" spans="1:7">
      <c r="A42" s="26">
        <f t="shared" si="0"/>
        <v>37741</v>
      </c>
      <c r="B42" s="7">
        <v>37741</v>
      </c>
      <c r="C42" s="130">
        <v>17.128</v>
      </c>
      <c r="D42" s="149"/>
      <c r="E42" s="32"/>
      <c r="F42" s="84"/>
      <c r="G42" s="50"/>
    </row>
    <row r="43" spans="1:7">
      <c r="A43" s="26">
        <f t="shared" si="0"/>
        <v>37772</v>
      </c>
      <c r="B43" s="7">
        <v>37771</v>
      </c>
      <c r="C43" s="130">
        <v>18.741</v>
      </c>
      <c r="D43" s="149"/>
      <c r="E43" s="32"/>
      <c r="F43" s="84"/>
      <c r="G43" s="50"/>
    </row>
    <row r="44" spans="1:7">
      <c r="A44" s="26">
        <f t="shared" si="0"/>
        <v>37802</v>
      </c>
      <c r="B44" s="7">
        <v>37802</v>
      </c>
      <c r="C44" s="130">
        <v>19.474</v>
      </c>
      <c r="D44" s="149"/>
      <c r="E44" s="32"/>
      <c r="F44" s="84"/>
      <c r="G44" s="50"/>
    </row>
    <row r="45" spans="1:7">
      <c r="A45" s="26">
        <f t="shared" si="0"/>
        <v>37833</v>
      </c>
      <c r="B45" s="7">
        <v>37833</v>
      </c>
      <c r="C45" s="130">
        <v>19.231000000000002</v>
      </c>
      <c r="D45" s="149"/>
      <c r="E45" s="32"/>
      <c r="F45" s="84"/>
      <c r="G45" s="50"/>
    </row>
    <row r="46" spans="1:7">
      <c r="A46" s="26">
        <f t="shared" si="0"/>
        <v>37864</v>
      </c>
      <c r="B46" s="7">
        <v>37862</v>
      </c>
      <c r="C46" s="130">
        <v>17.457000000000001</v>
      </c>
      <c r="D46" s="149"/>
      <c r="E46" s="32"/>
      <c r="F46" s="84"/>
      <c r="G46" s="50"/>
    </row>
    <row r="47" spans="1:7">
      <c r="A47" s="26">
        <f t="shared" si="0"/>
        <v>37894</v>
      </c>
      <c r="B47" s="7">
        <v>37894</v>
      </c>
      <c r="C47" s="130">
        <v>19.213999999999999</v>
      </c>
      <c r="D47" s="149"/>
      <c r="E47" s="32"/>
      <c r="F47" s="84"/>
      <c r="G47" s="50"/>
    </row>
    <row r="48" spans="1:7">
      <c r="A48" s="26">
        <f t="shared" si="0"/>
        <v>37925</v>
      </c>
      <c r="B48" s="7">
        <v>37925</v>
      </c>
      <c r="C48" s="130">
        <v>17.762999999999998</v>
      </c>
      <c r="D48" s="149"/>
      <c r="E48" s="32"/>
      <c r="F48" s="84"/>
      <c r="G48" s="50"/>
    </row>
    <row r="49" spans="1:7">
      <c r="A49" s="26">
        <f t="shared" si="0"/>
        <v>37955</v>
      </c>
      <c r="B49" s="7">
        <v>37953</v>
      </c>
      <c r="C49" s="130">
        <v>18.841000000000001</v>
      </c>
      <c r="D49" s="149"/>
      <c r="E49" s="32"/>
      <c r="F49" s="84"/>
      <c r="G49" s="50"/>
    </row>
    <row r="50" spans="1:7">
      <c r="A50" s="26">
        <f t="shared" si="0"/>
        <v>37986</v>
      </c>
      <c r="B50" s="7">
        <v>37986</v>
      </c>
      <c r="C50" s="130">
        <v>16.332000000000001</v>
      </c>
      <c r="D50" s="149"/>
      <c r="E50" s="32"/>
      <c r="F50" s="84"/>
      <c r="G50" s="50"/>
    </row>
    <row r="51" spans="1:7">
      <c r="A51" s="26">
        <f t="shared" si="0"/>
        <v>38017</v>
      </c>
      <c r="B51" s="7">
        <v>38016</v>
      </c>
      <c r="C51" s="130">
        <v>21.151</v>
      </c>
      <c r="D51" s="149"/>
      <c r="E51" s="32"/>
      <c r="F51" s="84"/>
      <c r="G51" s="50"/>
    </row>
    <row r="52" spans="1:7">
      <c r="A52" s="26">
        <f t="shared" si="0"/>
        <v>38046</v>
      </c>
      <c r="B52" s="7">
        <v>38044</v>
      </c>
      <c r="C52" s="130">
        <v>21.061</v>
      </c>
      <c r="D52" s="149"/>
      <c r="E52" s="32"/>
      <c r="F52" s="84"/>
      <c r="G52" s="50"/>
    </row>
    <row r="53" spans="1:7">
      <c r="A53" s="26">
        <f t="shared" si="0"/>
        <v>38077</v>
      </c>
      <c r="B53" s="7">
        <v>38077</v>
      </c>
      <c r="C53" s="130">
        <v>17.266999999999999</v>
      </c>
      <c r="D53" s="149"/>
      <c r="E53" s="32"/>
      <c r="F53" s="84"/>
      <c r="G53" s="50"/>
    </row>
    <row r="54" spans="1:7">
      <c r="A54" s="26">
        <f t="shared" si="0"/>
        <v>38107</v>
      </c>
      <c r="B54" s="7">
        <v>38107</v>
      </c>
      <c r="C54" s="130">
        <v>18.207000000000001</v>
      </c>
      <c r="D54" s="149"/>
      <c r="E54" s="32"/>
      <c r="F54" s="84"/>
      <c r="G54" s="50"/>
    </row>
    <row r="55" spans="1:7">
      <c r="A55" s="26">
        <f t="shared" si="0"/>
        <v>38138</v>
      </c>
      <c r="B55" s="7">
        <v>38138</v>
      </c>
      <c r="C55" s="130">
        <v>17.234999999999999</v>
      </c>
      <c r="D55" s="149"/>
      <c r="E55" s="32"/>
      <c r="F55" s="84"/>
      <c r="G55" s="50"/>
    </row>
    <row r="56" spans="1:7">
      <c r="A56" s="26">
        <f t="shared" si="0"/>
        <v>38168</v>
      </c>
      <c r="B56" s="7">
        <v>38168</v>
      </c>
      <c r="C56" s="130">
        <v>17.512999999999998</v>
      </c>
      <c r="D56" s="149"/>
      <c r="E56" s="32"/>
      <c r="F56" s="84"/>
      <c r="G56" s="50"/>
    </row>
    <row r="57" spans="1:7">
      <c r="A57" s="26">
        <f t="shared" si="0"/>
        <v>38199</v>
      </c>
      <c r="B57" s="7">
        <v>38198</v>
      </c>
      <c r="C57" s="130">
        <v>18.816000000000003</v>
      </c>
      <c r="D57" s="149"/>
      <c r="E57" s="32"/>
      <c r="F57" s="84"/>
      <c r="G57" s="50"/>
    </row>
    <row r="58" spans="1:7">
      <c r="A58" s="26">
        <f t="shared" si="0"/>
        <v>38230</v>
      </c>
      <c r="B58" s="7">
        <v>38230</v>
      </c>
      <c r="C58" s="130">
        <v>22.815999999999999</v>
      </c>
      <c r="D58" s="149"/>
      <c r="E58" s="32"/>
      <c r="F58" s="84"/>
      <c r="G58" s="50"/>
    </row>
    <row r="59" spans="1:7">
      <c r="A59" s="26">
        <f t="shared" si="0"/>
        <v>38260</v>
      </c>
      <c r="B59" s="7">
        <v>38260</v>
      </c>
      <c r="C59" s="130">
        <v>22.861999999999998</v>
      </c>
      <c r="D59" s="149"/>
      <c r="E59" s="32"/>
      <c r="F59" s="84"/>
      <c r="G59" s="50"/>
    </row>
    <row r="60" spans="1:7">
      <c r="A60" s="26">
        <f t="shared" si="0"/>
        <v>38291</v>
      </c>
      <c r="B60" s="7">
        <v>38289</v>
      </c>
      <c r="C60" s="130">
        <v>22.206</v>
      </c>
      <c r="D60" s="149"/>
      <c r="E60" s="32"/>
      <c r="F60" s="84"/>
      <c r="G60" s="50"/>
    </row>
    <row r="61" spans="1:7">
      <c r="A61" s="26">
        <f t="shared" si="0"/>
        <v>38321</v>
      </c>
      <c r="B61" s="7">
        <v>38321</v>
      </c>
      <c r="C61" s="130">
        <v>19.986000000000001</v>
      </c>
      <c r="D61" s="149"/>
      <c r="E61" s="32"/>
      <c r="F61" s="84"/>
      <c r="G61" s="50"/>
    </row>
    <row r="62" spans="1:7">
      <c r="A62" s="26">
        <f t="shared" si="0"/>
        <v>38352</v>
      </c>
      <c r="B62" s="7">
        <v>38352</v>
      </c>
      <c r="C62" s="130">
        <v>21.396000000000001</v>
      </c>
      <c r="D62" s="149"/>
      <c r="E62" s="32"/>
      <c r="F62" s="84"/>
      <c r="G62" s="50"/>
    </row>
    <row r="63" spans="1:7">
      <c r="A63" s="26">
        <f t="shared" si="0"/>
        <v>38383</v>
      </c>
      <c r="B63" s="7">
        <v>38383</v>
      </c>
      <c r="C63" s="130">
        <v>21.972000000000001</v>
      </c>
      <c r="D63" s="149"/>
      <c r="E63" s="32"/>
      <c r="F63" s="84"/>
      <c r="G63" s="50"/>
    </row>
    <row r="64" spans="1:7">
      <c r="A64" s="26">
        <f t="shared" si="0"/>
        <v>38411</v>
      </c>
      <c r="B64" s="7">
        <v>38411</v>
      </c>
      <c r="C64" s="130">
        <v>21.891999999999999</v>
      </c>
      <c r="D64" s="149"/>
      <c r="E64" s="32"/>
      <c r="F64" s="84"/>
      <c r="G64" s="50"/>
    </row>
    <row r="65" spans="1:7">
      <c r="A65" s="26">
        <f t="shared" si="0"/>
        <v>38442</v>
      </c>
      <c r="B65" s="7">
        <v>38442</v>
      </c>
      <c r="C65" s="130">
        <v>17.247</v>
      </c>
      <c r="D65" s="149"/>
      <c r="E65" s="32"/>
      <c r="F65" s="84"/>
      <c r="G65" s="50"/>
    </row>
    <row r="66" spans="1:7">
      <c r="A66" s="26">
        <f t="shared" si="0"/>
        <v>38472</v>
      </c>
      <c r="B66" s="7">
        <v>38471</v>
      </c>
      <c r="C66" s="130">
        <v>18.619999999999997</v>
      </c>
      <c r="D66" s="149"/>
      <c r="E66" s="32"/>
      <c r="F66" s="84"/>
      <c r="G66" s="50"/>
    </row>
    <row r="67" spans="1:7">
      <c r="A67" s="26">
        <f t="shared" ref="A67:A130" si="1">EOMONTH(B67,0)</f>
        <v>38503</v>
      </c>
      <c r="B67" s="7">
        <v>38503</v>
      </c>
      <c r="C67" s="130">
        <v>19.855</v>
      </c>
      <c r="D67" s="149"/>
      <c r="E67" s="32"/>
      <c r="F67" s="84"/>
      <c r="G67" s="50"/>
    </row>
    <row r="68" spans="1:7">
      <c r="A68" s="26">
        <f t="shared" si="1"/>
        <v>38533</v>
      </c>
      <c r="B68" s="7">
        <v>38533</v>
      </c>
      <c r="C68" s="130">
        <v>16.951999999999998</v>
      </c>
      <c r="D68" s="149"/>
      <c r="E68" s="32"/>
      <c r="F68" s="84"/>
      <c r="G68" s="50"/>
    </row>
    <row r="69" spans="1:7">
      <c r="A69" s="26">
        <f t="shared" si="1"/>
        <v>38564</v>
      </c>
      <c r="B69" s="7">
        <v>38562</v>
      </c>
      <c r="C69" s="130">
        <v>20.391999999999999</v>
      </c>
      <c r="D69" s="149"/>
      <c r="E69" s="32"/>
      <c r="F69" s="84"/>
      <c r="G69" s="50"/>
    </row>
    <row r="70" spans="1:7">
      <c r="A70" s="26">
        <f t="shared" si="1"/>
        <v>38595</v>
      </c>
      <c r="B70" s="7">
        <v>38595</v>
      </c>
      <c r="C70" s="130">
        <v>27.65</v>
      </c>
      <c r="D70" s="149"/>
      <c r="E70" s="32"/>
      <c r="F70" s="84"/>
      <c r="G70" s="50"/>
    </row>
    <row r="71" spans="1:7">
      <c r="A71" s="26">
        <f t="shared" si="1"/>
        <v>38625</v>
      </c>
      <c r="B71" s="7">
        <v>38625</v>
      </c>
      <c r="C71" s="130">
        <v>21.548999999999999</v>
      </c>
      <c r="D71" s="149"/>
      <c r="E71" s="32"/>
      <c r="F71" s="84"/>
      <c r="G71" s="50"/>
    </row>
    <row r="72" spans="1:7">
      <c r="A72" s="26">
        <f t="shared" si="1"/>
        <v>38656</v>
      </c>
      <c r="B72" s="7">
        <v>38656</v>
      </c>
      <c r="C72" s="130">
        <v>19.661000000000001</v>
      </c>
      <c r="D72" s="149"/>
      <c r="E72" s="32"/>
      <c r="F72" s="84"/>
      <c r="G72" s="50"/>
    </row>
    <row r="73" spans="1:7">
      <c r="A73" s="26">
        <f t="shared" si="1"/>
        <v>38686</v>
      </c>
      <c r="B73" s="7">
        <v>38686</v>
      </c>
      <c r="C73" s="130">
        <v>18.869999999999997</v>
      </c>
      <c r="D73" s="149"/>
      <c r="E73" s="32"/>
      <c r="F73" s="84"/>
      <c r="G73" s="50"/>
    </row>
    <row r="74" spans="1:7">
      <c r="A74" s="26">
        <f t="shared" si="1"/>
        <v>38717</v>
      </c>
      <c r="B74" s="7">
        <v>38716</v>
      </c>
      <c r="C74" s="130">
        <v>18.920000000000002</v>
      </c>
      <c r="D74" s="149"/>
      <c r="E74" s="32"/>
      <c r="F74" s="84"/>
      <c r="G74" s="50"/>
    </row>
    <row r="75" spans="1:7">
      <c r="A75" s="26">
        <f t="shared" si="1"/>
        <v>38748</v>
      </c>
      <c r="B75" s="7">
        <v>38748</v>
      </c>
      <c r="C75" s="130">
        <v>20.001999999999999</v>
      </c>
      <c r="D75" s="149"/>
      <c r="E75" s="32"/>
      <c r="F75" s="84"/>
      <c r="G75" s="50"/>
    </row>
    <row r="76" spans="1:7">
      <c r="A76" s="26">
        <f t="shared" si="1"/>
        <v>38776</v>
      </c>
      <c r="B76" s="7">
        <v>38776</v>
      </c>
      <c r="C76" s="130">
        <v>24.122</v>
      </c>
      <c r="D76" s="149"/>
      <c r="E76" s="32"/>
      <c r="F76" s="84"/>
      <c r="G76" s="50"/>
    </row>
    <row r="77" spans="1:7">
      <c r="A77" s="26">
        <f t="shared" si="1"/>
        <v>38807</v>
      </c>
      <c r="B77" s="7">
        <v>38807</v>
      </c>
      <c r="C77" s="130">
        <v>21.344000000000001</v>
      </c>
      <c r="D77" s="149"/>
      <c r="E77" s="32"/>
      <c r="F77" s="84"/>
      <c r="G77" s="50"/>
    </row>
    <row r="78" spans="1:7">
      <c r="A78" s="26">
        <f t="shared" si="1"/>
        <v>38837</v>
      </c>
      <c r="B78" s="7">
        <v>38835</v>
      </c>
      <c r="C78" s="130">
        <v>20.503</v>
      </c>
      <c r="D78" s="149"/>
      <c r="E78" s="32"/>
      <c r="F78" s="84"/>
      <c r="G78" s="50"/>
    </row>
    <row r="79" spans="1:7">
      <c r="A79" s="26">
        <f t="shared" si="1"/>
        <v>38868</v>
      </c>
      <c r="B79" s="7">
        <v>38868</v>
      </c>
      <c r="C79" s="130">
        <v>21.253</v>
      </c>
      <c r="D79" s="149"/>
      <c r="E79" s="32"/>
      <c r="F79" s="84"/>
      <c r="G79" s="50"/>
    </row>
    <row r="80" spans="1:7">
      <c r="A80" s="26">
        <f t="shared" si="1"/>
        <v>38898</v>
      </c>
      <c r="B80" s="7">
        <v>38898</v>
      </c>
      <c r="C80" s="130">
        <v>23.315999999999999</v>
      </c>
      <c r="D80" s="149"/>
      <c r="E80" s="32"/>
      <c r="F80" s="84"/>
      <c r="G80" s="50"/>
    </row>
    <row r="81" spans="1:7">
      <c r="A81" s="26">
        <f t="shared" si="1"/>
        <v>38929</v>
      </c>
      <c r="B81" s="7">
        <v>38929</v>
      </c>
      <c r="C81" s="130">
        <v>20.602</v>
      </c>
      <c r="D81" s="149"/>
      <c r="E81" s="32"/>
      <c r="F81" s="84"/>
      <c r="G81" s="50"/>
    </row>
    <row r="82" spans="1:7">
      <c r="A82" s="26">
        <f t="shared" si="1"/>
        <v>38960</v>
      </c>
      <c r="B82" s="7">
        <v>38960</v>
      </c>
      <c r="C82" s="130">
        <v>29.795000000000002</v>
      </c>
      <c r="D82" s="149"/>
      <c r="E82" s="32"/>
      <c r="F82" s="84"/>
      <c r="G82" s="50"/>
    </row>
    <row r="83" spans="1:7">
      <c r="A83" s="26">
        <f t="shared" si="1"/>
        <v>38990</v>
      </c>
      <c r="B83" s="7">
        <v>38989</v>
      </c>
      <c r="C83" s="130">
        <v>30.498999999999999</v>
      </c>
      <c r="D83" s="149"/>
      <c r="E83" s="32"/>
      <c r="F83" s="84"/>
      <c r="G83" s="50"/>
    </row>
    <row r="84" spans="1:7">
      <c r="A84" s="26">
        <f t="shared" si="1"/>
        <v>39021</v>
      </c>
      <c r="B84" s="7">
        <v>39021</v>
      </c>
      <c r="C84" s="130">
        <v>30.710999999999999</v>
      </c>
      <c r="D84" s="149"/>
      <c r="E84" s="32"/>
      <c r="F84" s="84"/>
      <c r="G84" s="50"/>
    </row>
    <row r="85" spans="1:7">
      <c r="A85" s="26">
        <f t="shared" si="1"/>
        <v>39051</v>
      </c>
      <c r="B85" s="7">
        <v>39051</v>
      </c>
      <c r="C85" s="130">
        <v>29.367999999999999</v>
      </c>
      <c r="D85" s="149"/>
      <c r="E85" s="32"/>
      <c r="F85" s="84"/>
      <c r="G85" s="50"/>
    </row>
    <row r="86" spans="1:7">
      <c r="A86" s="26">
        <f t="shared" si="1"/>
        <v>39082</v>
      </c>
      <c r="B86" s="7">
        <v>39080</v>
      </c>
      <c r="C86" s="130">
        <v>29.126999999999999</v>
      </c>
      <c r="D86" s="149"/>
      <c r="E86" s="32"/>
      <c r="F86" s="84"/>
      <c r="G86" s="50"/>
    </row>
    <row r="87" spans="1:7">
      <c r="A87" s="26">
        <f t="shared" si="1"/>
        <v>39113</v>
      </c>
      <c r="B87" s="7">
        <v>39113</v>
      </c>
      <c r="C87" s="130">
        <v>27.62</v>
      </c>
      <c r="D87" s="149"/>
      <c r="E87" s="32"/>
      <c r="F87" s="84"/>
      <c r="G87" s="50"/>
    </row>
    <row r="88" spans="1:7">
      <c r="A88" s="26">
        <f t="shared" si="1"/>
        <v>39141</v>
      </c>
      <c r="B88" s="7">
        <v>39141</v>
      </c>
      <c r="C88" s="130">
        <v>27.396999999999998</v>
      </c>
      <c r="D88" s="149"/>
      <c r="E88" s="32"/>
      <c r="F88" s="84"/>
      <c r="G88" s="50"/>
    </row>
    <row r="89" spans="1:7">
      <c r="A89" s="26">
        <f t="shared" si="1"/>
        <v>39172</v>
      </c>
      <c r="B89" s="7">
        <v>39171</v>
      </c>
      <c r="C89" s="130">
        <v>27.132999999999999</v>
      </c>
      <c r="D89" s="149"/>
      <c r="E89" s="32"/>
      <c r="F89" s="84"/>
      <c r="G89" s="50"/>
    </row>
    <row r="90" spans="1:7">
      <c r="A90" s="26">
        <f t="shared" si="1"/>
        <v>39202</v>
      </c>
      <c r="B90" s="7">
        <v>39202</v>
      </c>
      <c r="C90" s="130">
        <v>25.748999999999999</v>
      </c>
      <c r="D90" s="149"/>
      <c r="E90" s="32"/>
      <c r="F90" s="84"/>
      <c r="G90" s="50"/>
    </row>
    <row r="91" spans="1:7">
      <c r="A91" s="26">
        <f t="shared" si="1"/>
        <v>39233</v>
      </c>
      <c r="B91" s="7">
        <v>39233</v>
      </c>
      <c r="C91" s="130">
        <v>30.632999999999999</v>
      </c>
      <c r="D91" s="149"/>
      <c r="E91" s="32"/>
      <c r="F91" s="84"/>
      <c r="G91" s="50"/>
    </row>
    <row r="92" spans="1:7">
      <c r="A92" s="26">
        <f t="shared" si="1"/>
        <v>39263</v>
      </c>
      <c r="B92" s="7">
        <v>39262</v>
      </c>
      <c r="C92" s="130">
        <v>27.494</v>
      </c>
      <c r="D92" s="149"/>
      <c r="E92" s="32"/>
      <c r="F92" s="84"/>
      <c r="G92" s="50"/>
    </row>
    <row r="93" spans="1:7">
      <c r="A93" s="26">
        <f t="shared" si="1"/>
        <v>39294</v>
      </c>
      <c r="B93" s="7">
        <v>39294</v>
      </c>
      <c r="C93" s="130">
        <v>26.114999999999998</v>
      </c>
      <c r="D93" s="149"/>
      <c r="E93" s="32"/>
      <c r="F93" s="84"/>
      <c r="G93" s="50"/>
    </row>
    <row r="94" spans="1:7">
      <c r="A94" s="26">
        <f t="shared" si="1"/>
        <v>39325</v>
      </c>
      <c r="B94" s="7">
        <v>39325</v>
      </c>
      <c r="C94" s="130">
        <v>34.975000000000001</v>
      </c>
      <c r="D94" s="149"/>
      <c r="E94" s="32"/>
      <c r="F94" s="84"/>
      <c r="G94" s="50"/>
    </row>
    <row r="95" spans="1:7">
      <c r="A95" s="26">
        <f t="shared" si="1"/>
        <v>39355</v>
      </c>
      <c r="B95" s="7">
        <v>39353</v>
      </c>
      <c r="C95" s="130">
        <v>31.114000000000001</v>
      </c>
      <c r="D95" s="149"/>
      <c r="E95" s="32"/>
      <c r="F95" s="84"/>
      <c r="G95" s="50"/>
    </row>
    <row r="96" spans="1:7">
      <c r="A96" s="26">
        <f t="shared" si="1"/>
        <v>39386</v>
      </c>
      <c r="B96" s="7">
        <v>39386</v>
      </c>
      <c r="C96" s="130">
        <v>32.245999999999995</v>
      </c>
      <c r="D96" s="149"/>
      <c r="E96" s="32"/>
      <c r="F96" s="84"/>
      <c r="G96" s="50"/>
    </row>
    <row r="97" spans="1:7">
      <c r="A97" s="26">
        <f t="shared" si="1"/>
        <v>39416</v>
      </c>
      <c r="B97" s="7">
        <v>39416</v>
      </c>
      <c r="C97" s="130">
        <v>31.881</v>
      </c>
      <c r="D97" s="149"/>
      <c r="E97" s="32"/>
      <c r="F97" s="84"/>
      <c r="G97" s="50"/>
    </row>
    <row r="98" spans="1:7">
      <c r="A98" s="26">
        <f t="shared" si="1"/>
        <v>39447</v>
      </c>
      <c r="B98" s="7">
        <v>39447</v>
      </c>
      <c r="C98" s="130">
        <v>30.715</v>
      </c>
      <c r="D98" s="149"/>
      <c r="E98" s="32"/>
      <c r="F98" s="84"/>
      <c r="G98" s="50"/>
    </row>
    <row r="99" spans="1:7">
      <c r="A99" s="26">
        <f t="shared" si="1"/>
        <v>39478</v>
      </c>
      <c r="B99" s="7">
        <v>39478</v>
      </c>
      <c r="C99" s="130">
        <v>29.308</v>
      </c>
      <c r="D99" s="149"/>
      <c r="E99" s="32"/>
      <c r="F99" s="84"/>
      <c r="G99" s="50"/>
    </row>
    <row r="100" spans="1:7">
      <c r="A100" s="26">
        <f t="shared" si="1"/>
        <v>39507</v>
      </c>
      <c r="B100" s="7">
        <v>39507</v>
      </c>
      <c r="C100" s="130">
        <v>26.986999999999998</v>
      </c>
      <c r="D100" s="149"/>
      <c r="E100" s="32"/>
      <c r="F100" s="84"/>
      <c r="G100" s="50"/>
    </row>
    <row r="101" spans="1:7">
      <c r="A101" s="26">
        <f t="shared" si="1"/>
        <v>39538</v>
      </c>
      <c r="B101" s="7">
        <v>39538</v>
      </c>
      <c r="C101" s="130">
        <v>29.591999999999999</v>
      </c>
      <c r="D101" s="149"/>
      <c r="E101" s="32"/>
      <c r="F101" s="84"/>
      <c r="G101" s="50"/>
    </row>
    <row r="102" spans="1:7">
      <c r="A102" s="26">
        <f t="shared" si="1"/>
        <v>39568</v>
      </c>
      <c r="B102" s="7">
        <v>39568</v>
      </c>
      <c r="C102" s="130">
        <v>26.619</v>
      </c>
      <c r="D102" s="149"/>
      <c r="E102" s="32"/>
      <c r="F102" s="84"/>
      <c r="G102" s="50"/>
    </row>
    <row r="103" spans="1:7">
      <c r="A103" s="26">
        <f t="shared" si="1"/>
        <v>39599</v>
      </c>
      <c r="B103" s="7">
        <v>39598</v>
      </c>
      <c r="C103" s="130">
        <v>28.045000000000002</v>
      </c>
      <c r="D103" s="149"/>
      <c r="E103" s="32"/>
      <c r="F103" s="84"/>
      <c r="G103" s="50"/>
    </row>
    <row r="104" spans="1:7">
      <c r="A104" s="26">
        <f t="shared" si="1"/>
        <v>39629</v>
      </c>
      <c r="B104" s="7">
        <v>39629</v>
      </c>
      <c r="C104" s="130">
        <v>31.350999999999999</v>
      </c>
      <c r="D104" s="149"/>
      <c r="E104" s="32"/>
      <c r="F104" s="84"/>
      <c r="G104" s="50"/>
    </row>
    <row r="105" spans="1:7">
      <c r="A105" s="26">
        <f t="shared" si="1"/>
        <v>39660</v>
      </c>
      <c r="B105" s="7">
        <v>39660</v>
      </c>
      <c r="C105" s="130">
        <v>29.23</v>
      </c>
      <c r="D105" s="149"/>
      <c r="E105" s="32"/>
      <c r="F105" s="84"/>
      <c r="G105" s="50"/>
    </row>
    <row r="106" spans="1:7">
      <c r="A106" s="26">
        <f t="shared" si="1"/>
        <v>39691</v>
      </c>
      <c r="B106" s="7">
        <v>39689</v>
      </c>
      <c r="C106" s="130">
        <v>45.008000000000003</v>
      </c>
      <c r="D106" s="149"/>
      <c r="E106" s="32"/>
      <c r="F106" s="84"/>
      <c r="G106" s="50"/>
    </row>
    <row r="107" spans="1:7">
      <c r="A107" s="26">
        <f t="shared" si="1"/>
        <v>39721</v>
      </c>
      <c r="B107" s="7">
        <v>39721</v>
      </c>
      <c r="C107" s="130">
        <v>38.770000000000003</v>
      </c>
      <c r="D107" s="149"/>
      <c r="E107" s="32"/>
      <c r="F107" s="84"/>
      <c r="G107" s="50"/>
    </row>
    <row r="108" spans="1:7">
      <c r="A108" s="26">
        <f t="shared" si="1"/>
        <v>39752</v>
      </c>
      <c r="B108" s="7">
        <v>39752</v>
      </c>
      <c r="C108" s="130">
        <v>48.386000000000003</v>
      </c>
      <c r="D108" s="149"/>
      <c r="E108" s="32"/>
      <c r="F108" s="84"/>
      <c r="G108" s="50"/>
    </row>
    <row r="109" spans="1:7">
      <c r="A109" s="26">
        <f t="shared" si="1"/>
        <v>39782</v>
      </c>
      <c r="B109" s="7">
        <v>39780</v>
      </c>
      <c r="C109" s="130">
        <v>56.384</v>
      </c>
      <c r="D109" s="149"/>
      <c r="E109" s="32"/>
      <c r="F109" s="84"/>
      <c r="G109" s="50"/>
    </row>
    <row r="110" spans="1:7">
      <c r="A110" s="26">
        <f t="shared" si="1"/>
        <v>39813</v>
      </c>
      <c r="B110" s="7">
        <v>39813</v>
      </c>
      <c r="C110" s="130">
        <v>49.131</v>
      </c>
      <c r="D110" s="149"/>
      <c r="E110" s="32"/>
      <c r="F110" s="84"/>
      <c r="G110" s="50"/>
    </row>
    <row r="111" spans="1:7">
      <c r="A111" s="26">
        <f t="shared" si="1"/>
        <v>39844</v>
      </c>
      <c r="B111" s="7">
        <v>39843</v>
      </c>
      <c r="C111" s="130">
        <v>47.219000000000001</v>
      </c>
      <c r="D111" s="149"/>
      <c r="E111" s="32"/>
      <c r="F111" s="84"/>
      <c r="G111" s="50"/>
    </row>
    <row r="112" spans="1:7">
      <c r="A112" s="26">
        <f t="shared" si="1"/>
        <v>39872</v>
      </c>
      <c r="B112" s="7">
        <v>39871</v>
      </c>
      <c r="C112" s="130">
        <v>44.777000000000001</v>
      </c>
      <c r="D112" s="149"/>
      <c r="E112" s="32"/>
      <c r="F112" s="84"/>
      <c r="G112" s="50"/>
    </row>
    <row r="113" spans="1:7">
      <c r="A113" s="26">
        <f t="shared" si="1"/>
        <v>39903</v>
      </c>
      <c r="B113" s="7">
        <v>39903</v>
      </c>
      <c r="C113" s="130">
        <v>38.936999999999998</v>
      </c>
      <c r="D113" s="149"/>
      <c r="E113" s="32"/>
      <c r="F113" s="84"/>
      <c r="G113" s="50"/>
    </row>
    <row r="114" spans="1:7">
      <c r="A114" s="26">
        <f t="shared" si="1"/>
        <v>39933</v>
      </c>
      <c r="B114" s="7">
        <v>39933</v>
      </c>
      <c r="C114" s="130">
        <v>36.54</v>
      </c>
      <c r="D114" s="149"/>
      <c r="E114" s="32"/>
      <c r="F114" s="84"/>
      <c r="G114" s="50"/>
    </row>
    <row r="115" spans="1:7">
      <c r="A115" s="26">
        <f t="shared" si="1"/>
        <v>39964</v>
      </c>
      <c r="B115" s="7">
        <v>39962</v>
      </c>
      <c r="C115" s="130">
        <v>35.537999999999997</v>
      </c>
      <c r="D115" s="149"/>
      <c r="E115" s="32"/>
      <c r="F115" s="84"/>
      <c r="G115" s="50"/>
    </row>
    <row r="116" spans="1:7">
      <c r="A116" s="26">
        <f t="shared" si="1"/>
        <v>39994</v>
      </c>
      <c r="B116" s="7">
        <v>39994</v>
      </c>
      <c r="C116" s="130">
        <v>33.076999999999998</v>
      </c>
      <c r="D116" s="149"/>
      <c r="E116" s="32"/>
      <c r="F116" s="84"/>
      <c r="G116" s="50"/>
    </row>
    <row r="117" spans="1:7">
      <c r="A117" s="26">
        <f t="shared" si="1"/>
        <v>40025</v>
      </c>
      <c r="B117" s="7">
        <v>40025</v>
      </c>
      <c r="C117" s="130">
        <v>33.704999999999998</v>
      </c>
      <c r="D117" s="149"/>
      <c r="E117" s="32"/>
      <c r="F117" s="84"/>
      <c r="G117" s="50"/>
    </row>
    <row r="118" spans="1:7">
      <c r="A118" s="26">
        <f t="shared" si="1"/>
        <v>40056</v>
      </c>
      <c r="B118" s="7">
        <v>40056</v>
      </c>
      <c r="C118" s="130">
        <v>35.268000000000001</v>
      </c>
      <c r="D118" s="149"/>
      <c r="E118" s="32"/>
      <c r="F118" s="84"/>
      <c r="G118" s="50"/>
    </row>
    <row r="119" spans="1:7">
      <c r="A119" s="26">
        <f t="shared" si="1"/>
        <v>40086</v>
      </c>
      <c r="B119" s="7">
        <v>40086</v>
      </c>
      <c r="C119" s="130">
        <v>34.39</v>
      </c>
      <c r="D119" s="149"/>
      <c r="E119" s="32"/>
      <c r="F119" s="84"/>
      <c r="G119" s="50"/>
    </row>
    <row r="120" spans="1:7">
      <c r="A120" s="26">
        <f t="shared" si="1"/>
        <v>40117</v>
      </c>
      <c r="B120" s="7">
        <v>40116</v>
      </c>
      <c r="C120" s="130">
        <v>32.39</v>
      </c>
      <c r="D120" s="149"/>
      <c r="E120" s="32"/>
      <c r="F120" s="84"/>
      <c r="G120" s="50"/>
    </row>
    <row r="121" spans="1:7">
      <c r="A121" s="26">
        <f t="shared" si="1"/>
        <v>40147</v>
      </c>
      <c r="B121" s="7">
        <v>40147</v>
      </c>
      <c r="C121" s="130">
        <v>32.042000000000002</v>
      </c>
      <c r="D121" s="149"/>
      <c r="E121" s="32"/>
      <c r="F121" s="84"/>
      <c r="G121" s="50"/>
    </row>
    <row r="122" spans="1:7">
      <c r="A122" s="26">
        <f t="shared" si="1"/>
        <v>40178</v>
      </c>
      <c r="B122" s="7">
        <v>40178</v>
      </c>
      <c r="C122" s="130">
        <v>29.754999999999999</v>
      </c>
      <c r="D122" s="149"/>
      <c r="E122" s="32"/>
      <c r="F122" s="84"/>
      <c r="G122" s="50"/>
    </row>
    <row r="123" spans="1:7">
      <c r="A123" s="26">
        <f t="shared" si="1"/>
        <v>40209</v>
      </c>
      <c r="B123" s="7">
        <v>40207</v>
      </c>
      <c r="C123" s="130">
        <v>28.582999999999998</v>
      </c>
      <c r="D123" s="149"/>
      <c r="E123" s="32"/>
      <c r="F123" s="84"/>
      <c r="G123" s="50"/>
    </row>
    <row r="124" spans="1:7">
      <c r="A124" s="26">
        <f t="shared" si="1"/>
        <v>40237</v>
      </c>
      <c r="B124" s="7">
        <v>40235</v>
      </c>
      <c r="C124" s="130">
        <v>23.591999999999999</v>
      </c>
      <c r="D124" s="149"/>
      <c r="E124" s="32"/>
      <c r="F124" s="84"/>
      <c r="G124" s="50"/>
    </row>
    <row r="125" spans="1:7">
      <c r="A125" s="26">
        <f t="shared" si="1"/>
        <v>40268</v>
      </c>
      <c r="B125" s="7">
        <v>40268</v>
      </c>
      <c r="C125" s="130">
        <v>23.478999999999999</v>
      </c>
      <c r="D125" s="149"/>
      <c r="E125" s="32"/>
      <c r="F125" s="84"/>
      <c r="G125" s="50"/>
    </row>
    <row r="126" spans="1:7">
      <c r="A126" s="26">
        <f t="shared" si="1"/>
        <v>40298</v>
      </c>
      <c r="B126" s="7">
        <v>40298</v>
      </c>
      <c r="C126" s="130">
        <v>23.939</v>
      </c>
      <c r="D126" s="149"/>
      <c r="E126" s="32"/>
      <c r="F126" s="84"/>
      <c r="G126" s="50"/>
    </row>
    <row r="127" spans="1:7">
      <c r="A127" s="26">
        <f t="shared" si="1"/>
        <v>40329</v>
      </c>
      <c r="B127" s="7">
        <v>40329</v>
      </c>
      <c r="C127" s="130">
        <v>22.16</v>
      </c>
      <c r="D127" s="149"/>
      <c r="E127" s="32"/>
      <c r="F127" s="84"/>
      <c r="G127" s="50"/>
    </row>
    <row r="128" spans="1:7">
      <c r="A128" s="26">
        <f t="shared" si="1"/>
        <v>40359</v>
      </c>
      <c r="B128" s="7">
        <v>40359</v>
      </c>
      <c r="C128" s="130">
        <v>25.931999999999999</v>
      </c>
      <c r="D128" s="149"/>
      <c r="E128" s="32"/>
      <c r="F128" s="84"/>
      <c r="G128" s="50"/>
    </row>
    <row r="129" spans="1:7">
      <c r="A129" s="26">
        <f t="shared" si="1"/>
        <v>40390</v>
      </c>
      <c r="B129" s="7">
        <v>40389</v>
      </c>
      <c r="C129" s="130">
        <v>24.949000000000002</v>
      </c>
      <c r="D129" s="149"/>
      <c r="E129" s="32"/>
      <c r="F129" s="84"/>
      <c r="G129" s="50"/>
    </row>
    <row r="130" spans="1:7">
      <c r="A130" s="26">
        <f t="shared" si="1"/>
        <v>40421</v>
      </c>
      <c r="B130" s="7">
        <v>40421</v>
      </c>
      <c r="C130" s="130">
        <v>37.517000000000003</v>
      </c>
      <c r="D130" s="149"/>
      <c r="E130" s="32"/>
      <c r="F130" s="84"/>
      <c r="G130" s="50"/>
    </row>
    <row r="131" spans="1:7">
      <c r="A131" s="26">
        <f t="shared" ref="A131:A194" si="2">EOMONTH(B131,0)</f>
        <v>40451</v>
      </c>
      <c r="B131" s="7">
        <v>40451</v>
      </c>
      <c r="C131" s="130">
        <v>32.992999999999995</v>
      </c>
      <c r="D131" s="149"/>
      <c r="E131" s="32"/>
      <c r="F131" s="84"/>
      <c r="G131" s="50"/>
    </row>
    <row r="132" spans="1:7">
      <c r="A132" s="26">
        <f t="shared" si="2"/>
        <v>40482</v>
      </c>
      <c r="B132" s="7">
        <v>40480</v>
      </c>
      <c r="C132" s="130">
        <v>33.287999999999997</v>
      </c>
      <c r="D132" s="149"/>
      <c r="E132" s="32"/>
      <c r="F132" s="84"/>
      <c r="G132" s="50"/>
    </row>
    <row r="133" spans="1:7">
      <c r="A133" s="26">
        <f t="shared" si="2"/>
        <v>40512</v>
      </c>
      <c r="B133" s="7">
        <v>40512</v>
      </c>
      <c r="C133" s="130">
        <v>31.838000000000001</v>
      </c>
      <c r="D133" s="149"/>
      <c r="E133" s="32"/>
      <c r="F133" s="84"/>
      <c r="G133" s="50"/>
    </row>
    <row r="134" spans="1:7">
      <c r="A134" s="26">
        <f t="shared" si="2"/>
        <v>40543</v>
      </c>
      <c r="B134" s="7">
        <v>40543</v>
      </c>
      <c r="C134" s="130">
        <v>30.091999999999999</v>
      </c>
      <c r="D134" s="149"/>
      <c r="E134" s="32"/>
      <c r="F134" s="84"/>
      <c r="G134" s="50"/>
    </row>
    <row r="135" spans="1:7">
      <c r="A135" s="26">
        <f t="shared" si="2"/>
        <v>40574</v>
      </c>
      <c r="B135" s="7">
        <v>40574</v>
      </c>
      <c r="C135" s="130">
        <v>31.542000000000002</v>
      </c>
      <c r="D135" s="149"/>
      <c r="E135" s="32"/>
      <c r="F135" s="84"/>
      <c r="G135" s="50"/>
    </row>
    <row r="136" spans="1:7">
      <c r="A136" s="26">
        <f t="shared" si="2"/>
        <v>40602</v>
      </c>
      <c r="B136" s="7">
        <v>40602</v>
      </c>
      <c r="C136" s="130">
        <v>27.38</v>
      </c>
      <c r="D136" s="149"/>
      <c r="E136" s="32"/>
      <c r="F136" s="84"/>
      <c r="G136" s="50"/>
    </row>
    <row r="137" spans="1:7">
      <c r="A137" s="26">
        <f t="shared" si="2"/>
        <v>40633</v>
      </c>
      <c r="B137" s="7">
        <v>40633</v>
      </c>
      <c r="C137" s="130">
        <v>20.97</v>
      </c>
      <c r="D137" s="149"/>
      <c r="E137" s="32"/>
      <c r="F137" s="84"/>
      <c r="G137" s="50"/>
    </row>
    <row r="138" spans="1:7">
      <c r="A138" s="26">
        <f t="shared" si="2"/>
        <v>40663</v>
      </c>
      <c r="B138" s="7">
        <v>40662</v>
      </c>
      <c r="C138" s="130">
        <v>24.69</v>
      </c>
      <c r="D138" s="149"/>
      <c r="E138" s="32"/>
      <c r="F138" s="84"/>
      <c r="G138" s="50"/>
    </row>
    <row r="139" spans="1:7">
      <c r="A139" s="26">
        <f t="shared" si="2"/>
        <v>40694</v>
      </c>
      <c r="B139" s="7">
        <v>40694</v>
      </c>
      <c r="C139" s="130">
        <v>25.099</v>
      </c>
      <c r="D139" s="149"/>
      <c r="E139" s="32"/>
      <c r="F139" s="84"/>
      <c r="G139" s="50"/>
    </row>
    <row r="140" spans="1:7">
      <c r="A140" s="26">
        <f t="shared" si="2"/>
        <v>40724</v>
      </c>
      <c r="B140" s="7">
        <v>40724</v>
      </c>
      <c r="C140" s="130">
        <v>27.946999999999999</v>
      </c>
      <c r="D140" s="149"/>
      <c r="E140" s="32"/>
      <c r="F140" s="84"/>
      <c r="G140" s="50"/>
    </row>
    <row r="141" spans="1:7">
      <c r="A141" s="26">
        <f t="shared" si="2"/>
        <v>40755</v>
      </c>
      <c r="B141" s="7">
        <v>40753</v>
      </c>
      <c r="C141" s="130">
        <v>23.719000000000001</v>
      </c>
      <c r="D141" s="149"/>
      <c r="E141" s="32"/>
      <c r="F141" s="84"/>
      <c r="G141" s="50"/>
    </row>
    <row r="142" spans="1:7">
      <c r="A142" s="26">
        <f t="shared" si="2"/>
        <v>40786</v>
      </c>
      <c r="B142" s="7">
        <v>40786</v>
      </c>
      <c r="C142" s="130">
        <v>31.527000000000001</v>
      </c>
      <c r="D142" s="149"/>
      <c r="E142" s="32"/>
      <c r="F142" s="84"/>
      <c r="G142" s="50"/>
    </row>
    <row r="143" spans="1:7">
      <c r="A143" s="26">
        <f t="shared" si="2"/>
        <v>40816</v>
      </c>
      <c r="B143" s="7">
        <v>40816</v>
      </c>
      <c r="C143" s="130">
        <v>33.521999999999998</v>
      </c>
      <c r="D143" s="149"/>
      <c r="E143" s="32"/>
      <c r="F143" s="84"/>
      <c r="G143" s="50"/>
    </row>
    <row r="144" spans="1:7">
      <c r="A144" s="26">
        <f t="shared" si="2"/>
        <v>40847</v>
      </c>
      <c r="B144" s="7">
        <v>40847</v>
      </c>
      <c r="C144" s="130">
        <v>28.507000000000001</v>
      </c>
      <c r="D144" s="149"/>
      <c r="E144" s="32"/>
      <c r="F144" s="84"/>
      <c r="G144" s="50"/>
    </row>
    <row r="145" spans="1:7">
      <c r="A145" s="26">
        <f t="shared" si="2"/>
        <v>40877</v>
      </c>
      <c r="B145" s="7">
        <v>40877</v>
      </c>
      <c r="C145" s="130">
        <v>31.164999999999999</v>
      </c>
      <c r="D145" s="149"/>
      <c r="E145" s="32"/>
      <c r="F145" s="84"/>
      <c r="G145" s="50"/>
    </row>
    <row r="146" spans="1:7">
      <c r="A146" s="26">
        <f t="shared" si="2"/>
        <v>40908</v>
      </c>
      <c r="B146" s="7">
        <v>40907</v>
      </c>
      <c r="C146" s="130">
        <v>31.398</v>
      </c>
      <c r="D146" s="149"/>
      <c r="E146" s="32"/>
      <c r="F146" s="84"/>
      <c r="G146" s="50"/>
    </row>
    <row r="147" spans="1:7">
      <c r="A147" s="26">
        <f t="shared" si="2"/>
        <v>40939</v>
      </c>
      <c r="B147" s="7">
        <v>40939</v>
      </c>
      <c r="C147" s="130">
        <v>29.478000000000002</v>
      </c>
      <c r="D147" s="149"/>
      <c r="E147" s="32"/>
      <c r="F147" s="84"/>
      <c r="G147" s="50"/>
    </row>
    <row r="148" spans="1:7">
      <c r="A148" s="26">
        <f t="shared" si="2"/>
        <v>40968</v>
      </c>
      <c r="B148" s="7">
        <v>40968</v>
      </c>
      <c r="C148" s="130">
        <v>26.263000000000002</v>
      </c>
      <c r="D148" s="149"/>
      <c r="E148" s="32"/>
      <c r="F148" s="84"/>
      <c r="G148" s="50"/>
    </row>
    <row r="149" spans="1:7">
      <c r="A149" s="26">
        <f t="shared" si="2"/>
        <v>40999</v>
      </c>
      <c r="B149" s="7">
        <v>40998</v>
      </c>
      <c r="C149" s="130">
        <v>26.24</v>
      </c>
      <c r="D149" s="149"/>
      <c r="E149" s="32"/>
      <c r="F149" s="84"/>
      <c r="G149" s="50"/>
    </row>
    <row r="150" spans="1:7">
      <c r="A150" s="26">
        <f t="shared" si="2"/>
        <v>41029</v>
      </c>
      <c r="B150" s="7">
        <v>41029</v>
      </c>
      <c r="C150" s="130">
        <v>24.832000000000001</v>
      </c>
      <c r="D150" s="149"/>
      <c r="E150" s="32"/>
      <c r="F150" s="84"/>
      <c r="G150" s="50"/>
    </row>
    <row r="151" spans="1:7">
      <c r="A151" s="26">
        <f t="shared" si="2"/>
        <v>41060</v>
      </c>
      <c r="B151" s="7">
        <v>41060</v>
      </c>
      <c r="C151" s="130">
        <v>22.747</v>
      </c>
      <c r="D151" s="149"/>
      <c r="E151" s="32"/>
      <c r="F151" s="84"/>
      <c r="G151" s="50"/>
    </row>
    <row r="152" spans="1:7">
      <c r="A152" s="26">
        <f t="shared" si="2"/>
        <v>41090</v>
      </c>
      <c r="B152" s="7">
        <v>41089</v>
      </c>
      <c r="C152" s="130">
        <v>22.102</v>
      </c>
      <c r="D152" s="149"/>
      <c r="E152" s="32"/>
      <c r="F152" s="84"/>
      <c r="G152" s="50"/>
    </row>
    <row r="153" spans="1:7">
      <c r="A153" s="26">
        <f t="shared" si="2"/>
        <v>41121</v>
      </c>
      <c r="B153" s="7">
        <v>41121</v>
      </c>
      <c r="C153" s="130">
        <v>21.361999999999998</v>
      </c>
      <c r="D153" s="149"/>
      <c r="E153" s="32"/>
      <c r="F153" s="84"/>
      <c r="G153" s="50"/>
    </row>
    <row r="154" spans="1:7">
      <c r="A154" s="26">
        <f t="shared" si="2"/>
        <v>41152</v>
      </c>
      <c r="B154" s="7">
        <v>41152</v>
      </c>
      <c r="C154" s="130">
        <v>34.528999999999996</v>
      </c>
      <c r="D154" s="149"/>
      <c r="E154" s="32"/>
      <c r="F154" s="84"/>
      <c r="G154" s="50"/>
    </row>
    <row r="155" spans="1:7">
      <c r="A155" s="26">
        <f t="shared" si="2"/>
        <v>41182</v>
      </c>
      <c r="B155" s="7">
        <v>41180</v>
      </c>
      <c r="C155" s="130">
        <v>29.337</v>
      </c>
      <c r="D155" s="149"/>
      <c r="E155" s="32"/>
      <c r="F155" s="84"/>
      <c r="G155" s="50"/>
    </row>
    <row r="156" spans="1:7">
      <c r="A156" s="26">
        <f t="shared" si="2"/>
        <v>41213</v>
      </c>
      <c r="B156" s="7">
        <v>41213</v>
      </c>
      <c r="C156" s="130">
        <v>26.31</v>
      </c>
      <c r="D156" s="149"/>
      <c r="E156" s="32"/>
      <c r="F156" s="84"/>
      <c r="G156" s="50"/>
    </row>
    <row r="157" spans="1:7">
      <c r="A157" s="26">
        <f t="shared" si="2"/>
        <v>41243</v>
      </c>
      <c r="B157" s="7">
        <v>41243</v>
      </c>
      <c r="C157" s="130">
        <v>26.96</v>
      </c>
      <c r="D157" s="149"/>
      <c r="E157" s="32"/>
      <c r="F157" s="84"/>
      <c r="G157" s="50"/>
    </row>
    <row r="158" spans="1:7">
      <c r="A158" s="26">
        <f t="shared" si="2"/>
        <v>41274</v>
      </c>
      <c r="B158" s="7">
        <v>41274</v>
      </c>
      <c r="C158" s="130">
        <v>29.677</v>
      </c>
      <c r="D158" s="149"/>
      <c r="E158" s="32"/>
      <c r="F158" s="84"/>
      <c r="G158" s="50"/>
    </row>
    <row r="159" spans="1:7">
      <c r="A159" s="26">
        <f t="shared" si="2"/>
        <v>41305</v>
      </c>
      <c r="B159" s="7">
        <v>41305</v>
      </c>
      <c r="C159" s="130">
        <v>25.901</v>
      </c>
      <c r="D159" s="149"/>
      <c r="E159" s="32"/>
      <c r="F159" s="84"/>
      <c r="G159" s="50"/>
    </row>
    <row r="160" spans="1:7">
      <c r="A160" s="26">
        <f t="shared" si="2"/>
        <v>41333</v>
      </c>
      <c r="B160" s="7">
        <v>41333</v>
      </c>
      <c r="C160" s="130">
        <v>21.843</v>
      </c>
      <c r="D160" s="149"/>
      <c r="E160" s="32"/>
      <c r="F160" s="84"/>
      <c r="G160" s="50"/>
    </row>
    <row r="161" spans="1:7">
      <c r="A161" s="26">
        <f t="shared" si="2"/>
        <v>41364</v>
      </c>
      <c r="B161" s="7">
        <v>41362</v>
      </c>
      <c r="C161" s="130">
        <v>21.385999999999999</v>
      </c>
      <c r="D161" s="149"/>
      <c r="E161" s="32"/>
      <c r="F161" s="84"/>
      <c r="G161" s="50"/>
    </row>
    <row r="162" spans="1:7">
      <c r="A162" s="26">
        <f t="shared" si="2"/>
        <v>41394</v>
      </c>
      <c r="B162" s="7">
        <v>41394</v>
      </c>
      <c r="C162" s="130">
        <v>21.863</v>
      </c>
      <c r="D162" s="149"/>
      <c r="E162" s="32"/>
      <c r="F162" s="84"/>
      <c r="G162" s="50"/>
    </row>
    <row r="163" spans="1:7">
      <c r="A163" s="26">
        <f t="shared" si="2"/>
        <v>41425</v>
      </c>
      <c r="B163" s="7">
        <v>41425</v>
      </c>
      <c r="C163" s="130">
        <v>20.457000000000001</v>
      </c>
      <c r="D163" s="149"/>
      <c r="E163" s="32"/>
      <c r="F163" s="84"/>
      <c r="G163" s="50"/>
    </row>
    <row r="164" spans="1:7">
      <c r="A164" s="26">
        <f t="shared" si="2"/>
        <v>41455</v>
      </c>
      <c r="B164" s="7">
        <v>41453</v>
      </c>
      <c r="C164" s="130">
        <v>19.774000000000001</v>
      </c>
      <c r="D164" s="149"/>
      <c r="E164" s="32"/>
      <c r="F164" s="84"/>
      <c r="G164" s="50"/>
    </row>
    <row r="165" spans="1:7">
      <c r="A165" s="26">
        <f t="shared" si="2"/>
        <v>41486</v>
      </c>
      <c r="B165" s="7">
        <v>41486</v>
      </c>
      <c r="C165" s="130">
        <v>19.542000000000002</v>
      </c>
      <c r="D165" s="149"/>
      <c r="E165" s="32"/>
      <c r="F165" s="84"/>
      <c r="G165" s="50"/>
    </row>
    <row r="166" spans="1:7">
      <c r="A166" s="26">
        <f t="shared" si="2"/>
        <v>41517</v>
      </c>
      <c r="B166" s="7">
        <v>41516</v>
      </c>
      <c r="C166" s="130">
        <v>27.545999999999999</v>
      </c>
      <c r="D166" s="149"/>
      <c r="E166" s="32"/>
      <c r="F166" s="84"/>
      <c r="G166" s="50"/>
    </row>
    <row r="167" spans="1:7">
      <c r="A167" s="26">
        <f t="shared" si="2"/>
        <v>41547</v>
      </c>
      <c r="B167" s="7">
        <v>41547</v>
      </c>
      <c r="C167" s="130">
        <v>27.74</v>
      </c>
      <c r="D167" s="149"/>
      <c r="E167" s="32"/>
      <c r="F167" s="84"/>
      <c r="G167" s="50"/>
    </row>
    <row r="168" spans="1:7">
      <c r="A168" s="26">
        <f t="shared" si="2"/>
        <v>41578</v>
      </c>
      <c r="B168" s="7">
        <v>41578</v>
      </c>
      <c r="C168" s="130">
        <v>26.728999999999999</v>
      </c>
      <c r="D168" s="149"/>
      <c r="E168" s="32"/>
      <c r="F168" s="84"/>
      <c r="G168" s="50"/>
    </row>
    <row r="169" spans="1:7">
      <c r="A169" s="26">
        <f t="shared" si="2"/>
        <v>41608</v>
      </c>
      <c r="B169" s="7">
        <v>41607</v>
      </c>
      <c r="C169" s="130">
        <v>25.175999999999998</v>
      </c>
      <c r="D169" s="149"/>
      <c r="E169" s="32"/>
      <c r="F169" s="84"/>
      <c r="G169" s="50"/>
    </row>
    <row r="170" spans="1:7">
      <c r="A170" s="26">
        <f t="shared" si="2"/>
        <v>41639</v>
      </c>
      <c r="B170" s="7">
        <v>41639</v>
      </c>
      <c r="C170" s="130">
        <v>27.803999999999998</v>
      </c>
      <c r="D170" s="149"/>
      <c r="E170" s="32"/>
      <c r="F170" s="84"/>
      <c r="G170" s="50"/>
    </row>
    <row r="171" spans="1:7">
      <c r="A171" s="26">
        <f t="shared" si="2"/>
        <v>41670</v>
      </c>
      <c r="B171" s="7">
        <v>41670</v>
      </c>
      <c r="C171" s="130">
        <v>23.683</v>
      </c>
      <c r="D171" s="149"/>
      <c r="E171" s="32"/>
      <c r="F171" s="84"/>
      <c r="G171" s="50"/>
    </row>
    <row r="172" spans="1:7">
      <c r="A172" s="26">
        <f t="shared" si="2"/>
        <v>41698</v>
      </c>
      <c r="B172" s="7">
        <v>41698</v>
      </c>
      <c r="C172" s="130">
        <v>21.815999999999999</v>
      </c>
      <c r="D172" s="149"/>
      <c r="E172" s="32"/>
      <c r="F172" s="84"/>
      <c r="G172" s="50"/>
    </row>
    <row r="173" spans="1:7">
      <c r="A173" s="26">
        <f t="shared" si="2"/>
        <v>41729</v>
      </c>
      <c r="B173" s="7">
        <v>41729</v>
      </c>
      <c r="C173" s="130">
        <v>18.111999999999998</v>
      </c>
      <c r="D173" s="149"/>
      <c r="E173" s="32"/>
      <c r="F173" s="84"/>
      <c r="G173" s="50"/>
    </row>
    <row r="174" spans="1:7">
      <c r="A174" s="26">
        <f t="shared" si="2"/>
        <v>41759</v>
      </c>
      <c r="B174" s="7">
        <v>41759</v>
      </c>
      <c r="C174" s="130">
        <v>18.155000000000001</v>
      </c>
      <c r="D174" s="149"/>
      <c r="E174" s="32"/>
      <c r="F174" s="84"/>
      <c r="G174" s="50"/>
    </row>
    <row r="175" spans="1:7">
      <c r="A175" s="26">
        <f t="shared" si="2"/>
        <v>41790</v>
      </c>
      <c r="B175" s="7">
        <v>41789</v>
      </c>
      <c r="C175" s="130">
        <v>20.466999999999999</v>
      </c>
      <c r="D175" s="149"/>
      <c r="E175" s="32"/>
      <c r="F175" s="84"/>
      <c r="G175" s="50"/>
    </row>
    <row r="176" spans="1:7">
      <c r="A176" s="26">
        <f t="shared" si="2"/>
        <v>41820</v>
      </c>
      <c r="B176" s="7">
        <v>41820</v>
      </c>
      <c r="C176" s="130">
        <v>21.15</v>
      </c>
      <c r="D176" s="149"/>
      <c r="E176" s="32"/>
      <c r="F176" s="84"/>
      <c r="G176" s="50"/>
    </row>
    <row r="177" spans="1:7">
      <c r="A177" s="26">
        <f t="shared" si="2"/>
        <v>41851</v>
      </c>
      <c r="B177" s="7">
        <v>41851</v>
      </c>
      <c r="C177" s="130">
        <v>20.83</v>
      </c>
      <c r="D177" s="149"/>
      <c r="E177" s="32"/>
      <c r="F177" s="84"/>
      <c r="G177" s="50"/>
    </row>
    <row r="178" spans="1:7">
      <c r="A178" s="26">
        <f t="shared" si="2"/>
        <v>41882</v>
      </c>
      <c r="B178" s="7">
        <v>41880</v>
      </c>
      <c r="C178" s="130">
        <v>29.521999999999998</v>
      </c>
      <c r="D178" s="149"/>
      <c r="E178" s="32"/>
      <c r="F178" s="84"/>
      <c r="G178" s="50"/>
    </row>
    <row r="179" spans="1:7">
      <c r="A179" s="26">
        <f t="shared" si="2"/>
        <v>41912</v>
      </c>
      <c r="B179" s="7">
        <v>41912</v>
      </c>
      <c r="C179" s="130">
        <v>27.140999999999998</v>
      </c>
      <c r="D179" s="149"/>
      <c r="E179" s="32"/>
      <c r="F179" s="84"/>
      <c r="G179" s="50"/>
    </row>
    <row r="180" spans="1:7">
      <c r="A180" s="26">
        <f t="shared" si="2"/>
        <v>41943</v>
      </c>
      <c r="B180" s="7">
        <v>41943</v>
      </c>
      <c r="C180" s="130">
        <v>31.629000000000001</v>
      </c>
      <c r="D180" s="149"/>
      <c r="E180" s="32"/>
      <c r="F180" s="84"/>
      <c r="G180" s="50"/>
    </row>
    <row r="181" spans="1:7">
      <c r="A181" s="26">
        <f t="shared" si="2"/>
        <v>41973</v>
      </c>
      <c r="B181" s="7">
        <v>41971</v>
      </c>
      <c r="C181" s="130">
        <v>30.728000000000002</v>
      </c>
      <c r="D181" s="149"/>
      <c r="E181" s="32"/>
      <c r="F181" s="84"/>
      <c r="G181" s="50"/>
    </row>
    <row r="182" spans="1:7">
      <c r="A182" s="26">
        <f t="shared" si="2"/>
        <v>42004</v>
      </c>
      <c r="B182" s="7">
        <v>42004</v>
      </c>
      <c r="C182" s="130">
        <v>31.556999999999999</v>
      </c>
      <c r="D182" s="149"/>
      <c r="E182" s="32"/>
      <c r="F182" s="84"/>
      <c r="G182" s="50"/>
    </row>
    <row r="183" spans="1:7">
      <c r="A183" s="26">
        <f t="shared" si="2"/>
        <v>42035</v>
      </c>
      <c r="B183" s="7">
        <v>42034</v>
      </c>
      <c r="C183" s="130">
        <v>32.753</v>
      </c>
      <c r="D183" s="149"/>
      <c r="E183" s="32"/>
      <c r="F183" s="84"/>
      <c r="G183" s="50"/>
    </row>
    <row r="184" spans="1:7">
      <c r="A184" s="26">
        <f t="shared" si="2"/>
        <v>42063</v>
      </c>
      <c r="B184" s="7">
        <v>42062</v>
      </c>
      <c r="C184" s="130">
        <v>27.184999999999999</v>
      </c>
      <c r="D184" s="149"/>
      <c r="E184" s="32"/>
      <c r="F184" s="84"/>
      <c r="G184" s="50"/>
    </row>
    <row r="185" spans="1:7">
      <c r="A185" s="26">
        <f t="shared" si="2"/>
        <v>42094</v>
      </c>
      <c r="B185" s="7">
        <v>42094</v>
      </c>
      <c r="C185" s="130">
        <v>21.041</v>
      </c>
      <c r="D185" s="149"/>
      <c r="E185" s="32"/>
      <c r="F185" s="84"/>
      <c r="G185" s="50"/>
    </row>
    <row r="186" spans="1:7">
      <c r="A186" s="26">
        <f t="shared" si="2"/>
        <v>42124</v>
      </c>
      <c r="B186" s="7">
        <v>42124</v>
      </c>
      <c r="C186" s="130">
        <v>23.105</v>
      </c>
      <c r="D186" s="149"/>
      <c r="E186" s="32"/>
      <c r="F186" s="84"/>
      <c r="G186" s="50"/>
    </row>
    <row r="187" spans="1:7">
      <c r="A187" s="26">
        <f t="shared" si="2"/>
        <v>42155</v>
      </c>
      <c r="B187" s="7">
        <v>42153</v>
      </c>
      <c r="C187" s="130">
        <v>22.091000000000001</v>
      </c>
      <c r="D187" s="149"/>
      <c r="E187" s="32"/>
      <c r="F187" s="84"/>
      <c r="G187" s="50"/>
    </row>
    <row r="188" spans="1:7">
      <c r="A188" s="26">
        <f t="shared" si="2"/>
        <v>42185</v>
      </c>
      <c r="B188" s="7">
        <v>42185</v>
      </c>
      <c r="C188" s="130">
        <v>25.323</v>
      </c>
      <c r="D188" s="149"/>
      <c r="E188" s="32"/>
      <c r="F188" s="84"/>
      <c r="G188" s="50"/>
    </row>
    <row r="189" spans="1:7">
      <c r="A189" s="26">
        <f t="shared" si="2"/>
        <v>42216</v>
      </c>
      <c r="B189" s="7">
        <v>42216</v>
      </c>
      <c r="C189" s="130">
        <v>22.879000000000001</v>
      </c>
      <c r="D189" s="149"/>
      <c r="E189" s="32"/>
      <c r="F189" s="84"/>
      <c r="G189" s="50"/>
    </row>
    <row r="190" spans="1:7">
      <c r="A190" s="26">
        <f t="shared" si="2"/>
        <v>42247</v>
      </c>
      <c r="B190" s="7">
        <v>42247</v>
      </c>
      <c r="C190" s="130">
        <v>36.491</v>
      </c>
      <c r="D190" s="149"/>
      <c r="E190" s="32"/>
      <c r="F190" s="84"/>
      <c r="G190" s="50"/>
    </row>
    <row r="191" spans="1:7">
      <c r="A191" s="26">
        <f t="shared" si="2"/>
        <v>42277</v>
      </c>
      <c r="B191" s="7">
        <v>42277</v>
      </c>
      <c r="C191" s="130">
        <v>32.677</v>
      </c>
      <c r="D191" s="149"/>
      <c r="E191" s="32"/>
      <c r="F191" s="84"/>
      <c r="G191" s="50"/>
    </row>
    <row r="192" spans="1:7">
      <c r="A192" s="26">
        <f t="shared" si="2"/>
        <v>42308</v>
      </c>
      <c r="B192" s="7">
        <v>42307</v>
      </c>
      <c r="C192" s="130">
        <v>29.477</v>
      </c>
      <c r="D192" s="149"/>
      <c r="E192" s="32"/>
      <c r="F192" s="84"/>
      <c r="G192" s="50"/>
    </row>
    <row r="193" spans="1:7">
      <c r="A193" s="26">
        <f t="shared" si="2"/>
        <v>42338</v>
      </c>
      <c r="B193" s="7">
        <v>42338</v>
      </c>
      <c r="C193" s="130">
        <v>29.074000000000002</v>
      </c>
      <c r="D193" s="149"/>
      <c r="E193" s="32"/>
      <c r="F193" s="84"/>
      <c r="G193" s="50"/>
    </row>
    <row r="194" spans="1:7">
      <c r="A194" s="26">
        <f t="shared" si="2"/>
        <v>42369</v>
      </c>
      <c r="B194" s="7">
        <v>42369</v>
      </c>
      <c r="C194" s="130">
        <v>26.600999999999999</v>
      </c>
      <c r="D194" s="149"/>
      <c r="E194" s="32"/>
      <c r="F194" s="83"/>
      <c r="G194" s="50"/>
    </row>
    <row r="195" spans="1:7">
      <c r="A195" s="26">
        <f t="shared" ref="A195" si="3">EOMONTH(B195,0)</f>
        <v>42400</v>
      </c>
      <c r="B195" s="7">
        <v>42400</v>
      </c>
      <c r="C195" s="130">
        <v>30.600999999999999</v>
      </c>
      <c r="D195" s="149"/>
      <c r="E195" s="32"/>
      <c r="F195" s="83"/>
      <c r="G195" s="50"/>
    </row>
    <row r="196" spans="1:7">
      <c r="A196" s="47"/>
    </row>
    <row r="197" spans="1:7">
      <c r="A197" s="47"/>
    </row>
  </sheetData>
  <phoneticPr fontId="5" type="noConversion"/>
  <dataValidations count="2">
    <dataValidation allowBlank="1" showErrorMessage="1" promptTitle="TRAFO" prompt="$C$2:$G$165" sqref="B2"/>
    <dataValidation allowBlank="1" showErrorMessage="1" promptTitle="TRAFO" prompt="$B$1:$C$195" sqref="B1"/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10000"/>
  <sheetViews>
    <sheetView zoomScale="60" zoomScaleNormal="60" workbookViewId="0">
      <selection activeCell="B2" sqref="B2"/>
    </sheetView>
  </sheetViews>
  <sheetFormatPr defaultColWidth="12.85546875" defaultRowHeight="12"/>
  <cols>
    <col min="1" max="1" width="12.85546875" style="102"/>
    <col min="2" max="2" width="12.85546875" style="62"/>
    <col min="3" max="3" width="12.85546875" style="54"/>
    <col min="4" max="4" width="12.85546875" style="81"/>
    <col min="5" max="5" width="15.85546875" style="110" customWidth="1"/>
    <col min="6" max="6" width="13.140625" style="110" customWidth="1"/>
    <col min="7" max="7" width="12.85546875" style="93"/>
    <col min="8" max="9" width="12.85546875" style="110"/>
    <col min="10" max="10" width="12.85546875" style="42"/>
    <col min="11" max="11" width="12.85546875" style="93"/>
    <col min="12" max="12" width="12.85546875" style="134"/>
    <col min="13" max="13" width="12.85546875" style="110"/>
    <col min="14" max="14" width="12.85546875" style="42"/>
    <col min="15" max="15" width="12.85546875" style="110"/>
    <col min="16" max="16384" width="12.85546875" style="55"/>
  </cols>
  <sheetData>
    <row r="1" spans="1:19" s="95" customFormat="1" ht="81" customHeight="1">
      <c r="A1" s="96" t="s">
        <v>20</v>
      </c>
      <c r="B1" s="6" t="s">
        <v>23</v>
      </c>
      <c r="C1" s="15" t="s">
        <v>24</v>
      </c>
      <c r="D1" s="64" t="s">
        <v>7</v>
      </c>
      <c r="E1" s="23"/>
      <c r="F1" s="23"/>
      <c r="G1" s="43" t="s">
        <v>20</v>
      </c>
      <c r="H1" s="94" t="s">
        <v>6</v>
      </c>
      <c r="I1" s="112" t="s">
        <v>21</v>
      </c>
      <c r="J1" s="25" t="s">
        <v>22</v>
      </c>
      <c r="K1" s="43" t="s">
        <v>20</v>
      </c>
      <c r="L1" s="133" t="s">
        <v>6</v>
      </c>
      <c r="M1" s="112" t="s">
        <v>16</v>
      </c>
      <c r="N1" s="25" t="s">
        <v>17</v>
      </c>
      <c r="O1" s="23"/>
    </row>
    <row r="2" spans="1:19">
      <c r="A2" s="26">
        <v>35338</v>
      </c>
      <c r="B2" s="80">
        <f t="shared" ref="B2:B65" si="0">IF(ISERROR(AVERAGEIFS($I$2:$I$1048574,$G$2:$G$1048574,$A2)),"",AVERAGEIFS($I$2:$I$1048574,$G$2:$G$1048574,$A2))</f>
        <v>9.466333333333333</v>
      </c>
      <c r="C2" s="65">
        <f t="shared" ref="C2:C65" si="1">IF(ISERROR(AVERAGEIFS($J$2:$J$1048574,$G$2:$G$1048574,$A2)),"",AVERAGEIFS($J$2:$J$1048574,$G$2:$G$1048574,$A2))</f>
        <v>9.2324285714285708</v>
      </c>
      <c r="D2" s="46">
        <f>B2-C2</f>
        <v>0.23390476190476228</v>
      </c>
      <c r="E2" s="146"/>
      <c r="F2" s="153"/>
      <c r="G2" s="26">
        <f t="shared" ref="G2:G64" si="2">EOMONTH(H2,0)</f>
        <v>35338</v>
      </c>
      <c r="H2" s="7">
        <v>35310</v>
      </c>
      <c r="I2" s="22">
        <v>10.09</v>
      </c>
      <c r="J2" s="120">
        <v>9.870000000000001</v>
      </c>
      <c r="K2" s="88">
        <f t="shared" ref="K2:K64" si="3">EOMONTH(L2,0)</f>
        <v>35338</v>
      </c>
      <c r="L2" s="126">
        <f t="shared" ref="L2:L65" si="4">H2</f>
        <v>35310</v>
      </c>
      <c r="M2" s="127">
        <f>INDEX('Bloomberg data'!C:C,MATCH($L2,'Bloomberg data'!A:A,0))</f>
        <v>10.09</v>
      </c>
      <c r="N2" s="128">
        <f>INDEX('Bloomberg data'!B:B,MATCH($L2,'Bloomberg data'!A:A,0))</f>
        <v>9.870000000000001</v>
      </c>
      <c r="O2" s="141"/>
      <c r="P2" s="142"/>
      <c r="Q2" s="142"/>
      <c r="R2" s="20"/>
      <c r="S2" s="20"/>
    </row>
    <row r="3" spans="1:19">
      <c r="A3" s="26">
        <v>35369</v>
      </c>
      <c r="B3" s="80">
        <f t="shared" si="0"/>
        <v>9.1505217391304381</v>
      </c>
      <c r="C3" s="65">
        <f t="shared" si="1"/>
        <v>8.9266521739130429</v>
      </c>
      <c r="D3" s="46">
        <f t="shared" ref="D3:D66" si="5">B3-C3</f>
        <v>0.22386956521739521</v>
      </c>
      <c r="E3" s="146"/>
      <c r="F3" s="153"/>
      <c r="G3" s="26">
        <f t="shared" si="2"/>
        <v>35338</v>
      </c>
      <c r="H3" s="7">
        <v>35311</v>
      </c>
      <c r="I3" s="22">
        <v>9.2099999999999991</v>
      </c>
      <c r="J3" s="120">
        <v>8.98</v>
      </c>
      <c r="K3" s="88">
        <f t="shared" si="3"/>
        <v>35338</v>
      </c>
      <c r="L3" s="126">
        <f t="shared" si="4"/>
        <v>35311</v>
      </c>
      <c r="M3" s="127">
        <f>INDEX('Bloomberg data'!C:C,MATCH($L3,'Bloomberg data'!A:A,0))</f>
        <v>9.2099999999999991</v>
      </c>
      <c r="N3" s="128">
        <f>INDEX('Bloomberg data'!B:B,MATCH($L3,'Bloomberg data'!A:A,0))</f>
        <v>8.98</v>
      </c>
      <c r="O3" s="141"/>
      <c r="P3" s="142"/>
      <c r="Q3" s="142"/>
      <c r="R3" s="20"/>
      <c r="S3" s="20"/>
    </row>
    <row r="4" spans="1:19">
      <c r="A4" s="26">
        <v>35399</v>
      </c>
      <c r="B4" s="80">
        <f t="shared" si="0"/>
        <v>8.4647619047619056</v>
      </c>
      <c r="C4" s="65">
        <f t="shared" si="1"/>
        <v>8.2785714285714285</v>
      </c>
      <c r="D4" s="46">
        <f t="shared" si="5"/>
        <v>0.18619047619047713</v>
      </c>
      <c r="E4" s="146"/>
      <c r="F4" s="153"/>
      <c r="G4" s="26">
        <f t="shared" si="2"/>
        <v>35338</v>
      </c>
      <c r="H4" s="7">
        <v>35312</v>
      </c>
      <c r="I4" s="22">
        <v>10.010999999999999</v>
      </c>
      <c r="J4" s="120">
        <v>9.7789999999999999</v>
      </c>
      <c r="K4" s="88">
        <f t="shared" si="3"/>
        <v>35338</v>
      </c>
      <c r="L4" s="126">
        <f t="shared" si="4"/>
        <v>35312</v>
      </c>
      <c r="M4" s="127">
        <f>INDEX('Bloomberg data'!C:C,MATCH($L4,'Bloomberg data'!A:A,0))</f>
        <v>10.010999999999999</v>
      </c>
      <c r="N4" s="128">
        <f>INDEX('Bloomberg data'!B:B,MATCH($L4,'Bloomberg data'!A:A,0))</f>
        <v>9.7789999999999999</v>
      </c>
      <c r="O4" s="141"/>
      <c r="P4" s="142"/>
      <c r="Q4" s="142"/>
      <c r="R4" s="20"/>
      <c r="S4" s="20"/>
    </row>
    <row r="5" spans="1:19">
      <c r="A5" s="26">
        <v>35430</v>
      </c>
      <c r="B5" s="80">
        <f t="shared" si="0"/>
        <v>8.7105000000000015</v>
      </c>
      <c r="C5" s="65">
        <f t="shared" si="1"/>
        <v>8.5091363636363635</v>
      </c>
      <c r="D5" s="46">
        <f t="shared" si="5"/>
        <v>0.20136363636363797</v>
      </c>
      <c r="E5" s="146"/>
      <c r="F5" s="153"/>
      <c r="G5" s="26">
        <f t="shared" si="2"/>
        <v>35338</v>
      </c>
      <c r="H5" s="7">
        <v>35313</v>
      </c>
      <c r="I5" s="22">
        <v>9.2840000000000007</v>
      </c>
      <c r="J5" s="120">
        <v>9.0460000000000012</v>
      </c>
      <c r="K5" s="88">
        <f t="shared" si="3"/>
        <v>35338</v>
      </c>
      <c r="L5" s="126">
        <f t="shared" si="4"/>
        <v>35313</v>
      </c>
      <c r="M5" s="127">
        <f>INDEX('Bloomberg data'!C:C,MATCH($L5,'Bloomberg data'!A:A,0))</f>
        <v>9.2840000000000007</v>
      </c>
      <c r="N5" s="128">
        <f>INDEX('Bloomberg data'!B:B,MATCH($L5,'Bloomberg data'!A:A,0))</f>
        <v>9.0460000000000012</v>
      </c>
      <c r="O5" s="141"/>
      <c r="P5" s="142"/>
      <c r="Q5" s="142"/>
      <c r="R5" s="20"/>
      <c r="S5" s="20"/>
    </row>
    <row r="6" spans="1:19">
      <c r="A6" s="26">
        <v>35461</v>
      </c>
      <c r="B6" s="80">
        <f t="shared" si="0"/>
        <v>8.5321739130434793</v>
      </c>
      <c r="C6" s="65">
        <f t="shared" si="1"/>
        <v>8.3919565217391323</v>
      </c>
      <c r="D6" s="46">
        <f t="shared" si="5"/>
        <v>0.14021739130434696</v>
      </c>
      <c r="E6" s="146"/>
      <c r="F6" s="153"/>
      <c r="G6" s="26">
        <f t="shared" si="2"/>
        <v>35338</v>
      </c>
      <c r="H6" s="7">
        <v>35314</v>
      </c>
      <c r="I6" s="22">
        <v>9.1669999999999998</v>
      </c>
      <c r="J6" s="120">
        <v>8.9429999999999996</v>
      </c>
      <c r="K6" s="88">
        <f t="shared" si="3"/>
        <v>35338</v>
      </c>
      <c r="L6" s="126">
        <f t="shared" si="4"/>
        <v>35314</v>
      </c>
      <c r="M6" s="127">
        <f>INDEX('Bloomberg data'!C:C,MATCH($L6,'Bloomberg data'!A:A,0))</f>
        <v>9.1669999999999998</v>
      </c>
      <c r="N6" s="128">
        <f>INDEX('Bloomberg data'!B:B,MATCH($L6,'Bloomberg data'!A:A,0))</f>
        <v>8.9429999999999996</v>
      </c>
      <c r="O6" s="141"/>
      <c r="P6" s="142"/>
      <c r="Q6" s="142"/>
      <c r="R6" s="20"/>
      <c r="S6" s="20"/>
    </row>
    <row r="7" spans="1:19">
      <c r="A7" s="26">
        <v>35489</v>
      </c>
      <c r="B7" s="80">
        <f t="shared" si="0"/>
        <v>8.6929999999999978</v>
      </c>
      <c r="C7" s="65">
        <f t="shared" si="1"/>
        <v>8.5259999999999998</v>
      </c>
      <c r="D7" s="46">
        <f t="shared" si="5"/>
        <v>0.16699999999999804</v>
      </c>
      <c r="E7" s="146"/>
      <c r="F7" s="153"/>
      <c r="G7" s="26">
        <f t="shared" si="2"/>
        <v>35338</v>
      </c>
      <c r="H7" s="7">
        <v>35317</v>
      </c>
      <c r="I7" s="22">
        <v>8.9529999999999994</v>
      </c>
      <c r="J7" s="120">
        <v>8.6720000000000006</v>
      </c>
      <c r="K7" s="88">
        <f t="shared" si="3"/>
        <v>35338</v>
      </c>
      <c r="L7" s="126">
        <f t="shared" si="4"/>
        <v>35317</v>
      </c>
      <c r="M7" s="127">
        <f>INDEX('Bloomberg data'!C:C,MATCH($L7,'Bloomberg data'!A:A,0))</f>
        <v>8.9529999999999994</v>
      </c>
      <c r="N7" s="128">
        <f>INDEX('Bloomberg data'!B:B,MATCH($L7,'Bloomberg data'!A:A,0))</f>
        <v>8.6720000000000006</v>
      </c>
      <c r="O7" s="141"/>
      <c r="P7" s="142"/>
      <c r="Q7" s="142"/>
      <c r="R7" s="20"/>
      <c r="S7" s="20"/>
    </row>
    <row r="8" spans="1:19">
      <c r="A8" s="26">
        <v>35520</v>
      </c>
      <c r="B8" s="80">
        <f t="shared" si="0"/>
        <v>9.0060952380952397</v>
      </c>
      <c r="C8" s="65">
        <f t="shared" si="1"/>
        <v>8.8047619047619072</v>
      </c>
      <c r="D8" s="46">
        <f t="shared" si="5"/>
        <v>0.20133333333333248</v>
      </c>
      <c r="E8" s="146"/>
      <c r="F8" s="153"/>
      <c r="G8" s="26">
        <f t="shared" si="2"/>
        <v>35338</v>
      </c>
      <c r="H8" s="7">
        <v>35318</v>
      </c>
      <c r="I8" s="22">
        <v>9.1029999999999998</v>
      </c>
      <c r="J8" s="120">
        <v>8.8239999999999998</v>
      </c>
      <c r="K8" s="88">
        <f t="shared" si="3"/>
        <v>35338</v>
      </c>
      <c r="L8" s="126">
        <f t="shared" si="4"/>
        <v>35318</v>
      </c>
      <c r="M8" s="127">
        <f>INDEX('Bloomberg data'!C:C,MATCH($L8,'Bloomberg data'!A:A,0))</f>
        <v>9.1029999999999998</v>
      </c>
      <c r="N8" s="128">
        <f>INDEX('Bloomberg data'!B:B,MATCH($L8,'Bloomberg data'!A:A,0))</f>
        <v>8.8239999999999998</v>
      </c>
      <c r="O8" s="141"/>
      <c r="P8" s="142"/>
      <c r="Q8" s="142"/>
      <c r="R8" s="20"/>
      <c r="S8" s="20"/>
    </row>
    <row r="9" spans="1:19">
      <c r="A9" s="26">
        <v>35550</v>
      </c>
      <c r="B9" s="80">
        <f t="shared" si="0"/>
        <v>9.0872727272727261</v>
      </c>
      <c r="C9" s="65">
        <f t="shared" si="1"/>
        <v>8.9250000000000007</v>
      </c>
      <c r="D9" s="46">
        <f t="shared" si="5"/>
        <v>0.16227272727272535</v>
      </c>
      <c r="E9" s="146"/>
      <c r="F9" s="153"/>
      <c r="G9" s="26">
        <f t="shared" si="2"/>
        <v>35338</v>
      </c>
      <c r="H9" s="7">
        <v>35319</v>
      </c>
      <c r="I9" s="22">
        <v>10.058</v>
      </c>
      <c r="J9" s="120">
        <v>9.7720000000000002</v>
      </c>
      <c r="K9" s="88">
        <f t="shared" si="3"/>
        <v>35338</v>
      </c>
      <c r="L9" s="126">
        <f t="shared" si="4"/>
        <v>35319</v>
      </c>
      <c r="M9" s="127">
        <f>INDEX('Bloomberg data'!C:C,MATCH($L9,'Bloomberg data'!A:A,0))</f>
        <v>10.058</v>
      </c>
      <c r="N9" s="128">
        <f>INDEX('Bloomberg data'!B:B,MATCH($L9,'Bloomberg data'!A:A,0))</f>
        <v>9.7720000000000002</v>
      </c>
      <c r="O9" s="141"/>
      <c r="P9" s="142"/>
      <c r="Q9" s="142"/>
      <c r="R9" s="20"/>
      <c r="S9" s="20"/>
    </row>
    <row r="10" spans="1:19">
      <c r="A10" s="26">
        <v>35581</v>
      </c>
      <c r="B10" s="80">
        <f t="shared" si="0"/>
        <v>8.8680909090909079</v>
      </c>
      <c r="C10" s="65">
        <f t="shared" si="1"/>
        <v>8.7149090909090905</v>
      </c>
      <c r="D10" s="46">
        <f t="shared" si="5"/>
        <v>0.15318181818181742</v>
      </c>
      <c r="E10" s="146"/>
      <c r="F10" s="153"/>
      <c r="G10" s="26">
        <f t="shared" si="2"/>
        <v>35338</v>
      </c>
      <c r="H10" s="7">
        <v>35320</v>
      </c>
      <c r="I10" s="22">
        <v>8.8830000000000009</v>
      </c>
      <c r="J10" s="120">
        <v>8.609</v>
      </c>
      <c r="K10" s="88">
        <f t="shared" si="3"/>
        <v>35338</v>
      </c>
      <c r="L10" s="126">
        <f t="shared" si="4"/>
        <v>35320</v>
      </c>
      <c r="M10" s="127">
        <f>INDEX('Bloomberg data'!C:C,MATCH($L10,'Bloomberg data'!A:A,0))</f>
        <v>8.8830000000000009</v>
      </c>
      <c r="N10" s="128">
        <f>INDEX('Bloomberg data'!B:B,MATCH($L10,'Bloomberg data'!A:A,0))</f>
        <v>8.609</v>
      </c>
      <c r="O10" s="141"/>
      <c r="P10" s="142"/>
      <c r="Q10" s="142"/>
      <c r="R10" s="20"/>
      <c r="S10" s="20"/>
    </row>
    <row r="11" spans="1:19">
      <c r="A11" s="26">
        <v>35611</v>
      </c>
      <c r="B11" s="80">
        <f t="shared" si="0"/>
        <v>8.2242857142857133</v>
      </c>
      <c r="C11" s="65">
        <f t="shared" si="1"/>
        <v>8.1095238095238109</v>
      </c>
      <c r="D11" s="46">
        <f t="shared" si="5"/>
        <v>0.1147619047619024</v>
      </c>
      <c r="E11" s="146"/>
      <c r="F11" s="153"/>
      <c r="G11" s="26">
        <f t="shared" si="2"/>
        <v>35338</v>
      </c>
      <c r="H11" s="7">
        <v>35321</v>
      </c>
      <c r="I11" s="22">
        <v>10.064</v>
      </c>
      <c r="J11" s="120">
        <v>9.7929999999999993</v>
      </c>
      <c r="K11" s="88">
        <f t="shared" si="3"/>
        <v>35338</v>
      </c>
      <c r="L11" s="126">
        <f t="shared" si="4"/>
        <v>35321</v>
      </c>
      <c r="M11" s="127">
        <f>INDEX('Bloomberg data'!C:C,MATCH($L11,'Bloomberg data'!A:A,0))</f>
        <v>10.064</v>
      </c>
      <c r="N11" s="128">
        <f>INDEX('Bloomberg data'!B:B,MATCH($L11,'Bloomberg data'!A:A,0))</f>
        <v>9.7929999999999993</v>
      </c>
      <c r="O11" s="141"/>
      <c r="P11" s="142"/>
      <c r="Q11" s="142"/>
      <c r="R11" s="20"/>
      <c r="S11" s="20"/>
    </row>
    <row r="12" spans="1:19">
      <c r="A12" s="26">
        <v>35642</v>
      </c>
      <c r="B12" s="80">
        <f t="shared" si="0"/>
        <v>7.6553913043478268</v>
      </c>
      <c r="C12" s="65">
        <f t="shared" si="1"/>
        <v>7.5506956521739133</v>
      </c>
      <c r="D12" s="46">
        <f t="shared" si="5"/>
        <v>0.10469565217391352</v>
      </c>
      <c r="E12" s="146"/>
      <c r="F12" s="153"/>
      <c r="G12" s="26">
        <f t="shared" si="2"/>
        <v>35338</v>
      </c>
      <c r="H12" s="7">
        <v>35324</v>
      </c>
      <c r="I12" s="22">
        <v>9.8970000000000002</v>
      </c>
      <c r="J12" s="120">
        <v>9.6840000000000011</v>
      </c>
      <c r="K12" s="88">
        <f t="shared" si="3"/>
        <v>35338</v>
      </c>
      <c r="L12" s="126">
        <f t="shared" si="4"/>
        <v>35324</v>
      </c>
      <c r="M12" s="127">
        <f>INDEX('Bloomberg data'!C:C,MATCH($L12,'Bloomberg data'!A:A,0))</f>
        <v>9.8970000000000002</v>
      </c>
      <c r="N12" s="128">
        <f>INDEX('Bloomberg data'!B:B,MATCH($L12,'Bloomberg data'!A:A,0))</f>
        <v>9.6840000000000011</v>
      </c>
      <c r="O12" s="141"/>
      <c r="P12" s="142"/>
      <c r="Q12" s="142"/>
      <c r="R12" s="20"/>
      <c r="S12" s="20"/>
    </row>
    <row r="13" spans="1:19">
      <c r="A13" s="26">
        <v>35673</v>
      </c>
      <c r="B13" s="80">
        <f t="shared" si="0"/>
        <v>7.7247619047619063</v>
      </c>
      <c r="C13" s="65">
        <f t="shared" si="1"/>
        <v>7.6361904761904764</v>
      </c>
      <c r="D13" s="46">
        <f t="shared" si="5"/>
        <v>8.8571428571429855E-2</v>
      </c>
      <c r="E13" s="146"/>
      <c r="F13" s="153"/>
      <c r="G13" s="26">
        <f t="shared" si="2"/>
        <v>35338</v>
      </c>
      <c r="H13" s="7">
        <v>35325</v>
      </c>
      <c r="I13" s="22">
        <v>9.75</v>
      </c>
      <c r="J13" s="120">
        <v>9.5329999999999995</v>
      </c>
      <c r="K13" s="88">
        <f t="shared" si="3"/>
        <v>35338</v>
      </c>
      <c r="L13" s="126">
        <f t="shared" si="4"/>
        <v>35325</v>
      </c>
      <c r="M13" s="127">
        <f>INDEX('Bloomberg data'!C:C,MATCH($L13,'Bloomberg data'!A:A,0))</f>
        <v>9.75</v>
      </c>
      <c r="N13" s="128">
        <f>INDEX('Bloomberg data'!B:B,MATCH($L13,'Bloomberg data'!A:A,0))</f>
        <v>9.5329999999999995</v>
      </c>
      <c r="O13" s="141"/>
      <c r="P13" s="142"/>
      <c r="Q13" s="142"/>
      <c r="R13" s="20"/>
      <c r="S13" s="20"/>
    </row>
    <row r="14" spans="1:19">
      <c r="A14" s="26">
        <v>35703</v>
      </c>
      <c r="B14" s="80">
        <f t="shared" si="0"/>
        <v>7.6327272727272737</v>
      </c>
      <c r="C14" s="65">
        <f t="shared" si="1"/>
        <v>7.5368181818181821</v>
      </c>
      <c r="D14" s="46">
        <f t="shared" si="5"/>
        <v>9.590909090909161E-2</v>
      </c>
      <c r="E14" s="146"/>
      <c r="F14" s="153"/>
      <c r="G14" s="26">
        <f t="shared" si="2"/>
        <v>35338</v>
      </c>
      <c r="H14" s="7">
        <v>35326</v>
      </c>
      <c r="I14" s="22">
        <v>8.9909999999999997</v>
      </c>
      <c r="J14" s="120">
        <v>8.7729999999999997</v>
      </c>
      <c r="K14" s="88">
        <f t="shared" si="3"/>
        <v>35338</v>
      </c>
      <c r="L14" s="126">
        <f t="shared" si="4"/>
        <v>35326</v>
      </c>
      <c r="M14" s="127">
        <f>INDEX('Bloomberg data'!C:C,MATCH($L14,'Bloomberg data'!A:A,0))</f>
        <v>8.9909999999999997</v>
      </c>
      <c r="N14" s="128">
        <f>INDEX('Bloomberg data'!B:B,MATCH($L14,'Bloomberg data'!A:A,0))</f>
        <v>8.7729999999999997</v>
      </c>
      <c r="O14" s="141"/>
      <c r="P14" s="142"/>
      <c r="Q14" s="142"/>
      <c r="R14" s="20"/>
      <c r="S14" s="20"/>
    </row>
    <row r="15" spans="1:19">
      <c r="A15" s="26">
        <v>35734</v>
      </c>
      <c r="B15" s="80">
        <f t="shared" si="0"/>
        <v>7.6278260869565218</v>
      </c>
      <c r="C15" s="65">
        <f t="shared" si="1"/>
        <v>7.4943478260869583</v>
      </c>
      <c r="D15" s="46">
        <f t="shared" si="5"/>
        <v>0.13347826086956349</v>
      </c>
      <c r="E15" s="146"/>
      <c r="F15" s="153"/>
      <c r="G15" s="26">
        <f t="shared" si="2"/>
        <v>35338</v>
      </c>
      <c r="H15" s="7">
        <v>35327</v>
      </c>
      <c r="I15" s="22">
        <v>8.8439999999999994</v>
      </c>
      <c r="J15" s="120">
        <v>8.6340000000000003</v>
      </c>
      <c r="K15" s="88">
        <f t="shared" si="3"/>
        <v>35338</v>
      </c>
      <c r="L15" s="126">
        <f t="shared" si="4"/>
        <v>35327</v>
      </c>
      <c r="M15" s="127">
        <f>INDEX('Bloomberg data'!C:C,MATCH($L15,'Bloomberg data'!A:A,0))</f>
        <v>8.8439999999999994</v>
      </c>
      <c r="N15" s="128">
        <f>INDEX('Bloomberg data'!B:B,MATCH($L15,'Bloomberg data'!A:A,0))</f>
        <v>8.6340000000000003</v>
      </c>
      <c r="O15" s="141"/>
      <c r="P15" s="142"/>
      <c r="Q15" s="142"/>
      <c r="R15" s="20"/>
      <c r="S15" s="20"/>
    </row>
    <row r="16" spans="1:19">
      <c r="A16" s="26">
        <v>35764</v>
      </c>
      <c r="B16" s="80">
        <f t="shared" si="0"/>
        <v>7.5089999999999977</v>
      </c>
      <c r="C16" s="65">
        <f t="shared" si="1"/>
        <v>7.242</v>
      </c>
      <c r="D16" s="46">
        <f t="shared" si="5"/>
        <v>0.26699999999999768</v>
      </c>
      <c r="E16" s="146"/>
      <c r="F16" s="153"/>
      <c r="G16" s="26">
        <f t="shared" si="2"/>
        <v>35338</v>
      </c>
      <c r="H16" s="7">
        <v>35328</v>
      </c>
      <c r="I16" s="22">
        <v>9.7720000000000002</v>
      </c>
      <c r="J16" s="120">
        <v>9.5630000000000006</v>
      </c>
      <c r="K16" s="88">
        <f t="shared" si="3"/>
        <v>35338</v>
      </c>
      <c r="L16" s="126">
        <f t="shared" si="4"/>
        <v>35328</v>
      </c>
      <c r="M16" s="127">
        <f>INDEX('Bloomberg data'!C:C,MATCH($L16,'Bloomberg data'!A:A,0))</f>
        <v>9.7720000000000002</v>
      </c>
      <c r="N16" s="128">
        <f>INDEX('Bloomberg data'!B:B,MATCH($L16,'Bloomberg data'!A:A,0))</f>
        <v>9.5630000000000006</v>
      </c>
      <c r="O16" s="141"/>
      <c r="P16" s="142"/>
      <c r="Q16" s="142"/>
      <c r="R16" s="20"/>
      <c r="S16" s="20"/>
    </row>
    <row r="17" spans="1:19">
      <c r="A17" s="26">
        <v>35795</v>
      </c>
      <c r="B17" s="80">
        <f t="shared" si="0"/>
        <v>7.6452173913043469</v>
      </c>
      <c r="C17" s="65">
        <f t="shared" si="1"/>
        <v>7.3610434782608687</v>
      </c>
      <c r="D17" s="46">
        <f t="shared" si="5"/>
        <v>0.28417391304347817</v>
      </c>
      <c r="E17" s="146"/>
      <c r="F17" s="153"/>
      <c r="G17" s="26">
        <f t="shared" si="2"/>
        <v>35338</v>
      </c>
      <c r="H17" s="7">
        <v>35331</v>
      </c>
      <c r="I17" s="22">
        <v>9.9660000000000011</v>
      </c>
      <c r="J17" s="120">
        <v>9.754999999999999</v>
      </c>
      <c r="K17" s="88">
        <f t="shared" si="3"/>
        <v>35338</v>
      </c>
      <c r="L17" s="126">
        <f t="shared" si="4"/>
        <v>35331</v>
      </c>
      <c r="M17" s="127">
        <f>INDEX('Bloomberg data'!C:C,MATCH($L17,'Bloomberg data'!A:A,0))</f>
        <v>9.9660000000000011</v>
      </c>
      <c r="N17" s="128">
        <f>INDEX('Bloomberg data'!B:B,MATCH($L17,'Bloomberg data'!A:A,0))</f>
        <v>9.754999999999999</v>
      </c>
      <c r="O17" s="141"/>
      <c r="P17" s="142"/>
      <c r="Q17" s="142"/>
      <c r="R17" s="20"/>
      <c r="S17" s="20"/>
    </row>
    <row r="18" spans="1:19">
      <c r="A18" s="26">
        <v>35826</v>
      </c>
      <c r="B18" s="80">
        <f t="shared" si="0"/>
        <v>7.5778636363636371</v>
      </c>
      <c r="C18" s="65">
        <f t="shared" si="1"/>
        <v>7.2833181818181822</v>
      </c>
      <c r="D18" s="46">
        <f t="shared" si="5"/>
        <v>0.29454545454545489</v>
      </c>
      <c r="E18" s="146"/>
      <c r="F18" s="153"/>
      <c r="G18" s="26">
        <f t="shared" si="2"/>
        <v>35338</v>
      </c>
      <c r="H18" s="7">
        <v>35332</v>
      </c>
      <c r="I18" s="22">
        <v>9.8559999999999999</v>
      </c>
      <c r="J18" s="120">
        <v>9.6320000000000014</v>
      </c>
      <c r="K18" s="88">
        <f t="shared" si="3"/>
        <v>35338</v>
      </c>
      <c r="L18" s="126">
        <f t="shared" si="4"/>
        <v>35332</v>
      </c>
      <c r="M18" s="127">
        <f>INDEX('Bloomberg data'!C:C,MATCH($L18,'Bloomberg data'!A:A,0))</f>
        <v>9.8559999999999999</v>
      </c>
      <c r="N18" s="128">
        <f>INDEX('Bloomberg data'!B:B,MATCH($L18,'Bloomberg data'!A:A,0))</f>
        <v>9.6320000000000014</v>
      </c>
      <c r="O18" s="141"/>
      <c r="P18" s="142"/>
      <c r="Q18" s="142"/>
      <c r="R18" s="20"/>
      <c r="S18" s="20"/>
    </row>
    <row r="19" spans="1:19">
      <c r="A19" s="26">
        <v>35854</v>
      </c>
      <c r="B19" s="80">
        <f t="shared" si="0"/>
        <v>7.4790499999999991</v>
      </c>
      <c r="C19" s="65">
        <f t="shared" si="1"/>
        <v>7.1586499999999997</v>
      </c>
      <c r="D19" s="46">
        <f t="shared" si="5"/>
        <v>0.32039999999999935</v>
      </c>
      <c r="E19" s="146"/>
      <c r="F19" s="153"/>
      <c r="G19" s="26">
        <f t="shared" si="2"/>
        <v>35338</v>
      </c>
      <c r="H19" s="7">
        <v>35333</v>
      </c>
      <c r="I19" s="22">
        <v>9.6950000000000003</v>
      </c>
      <c r="J19" s="120">
        <v>9.4700000000000006</v>
      </c>
      <c r="K19" s="88">
        <f t="shared" si="3"/>
        <v>35338</v>
      </c>
      <c r="L19" s="126">
        <f t="shared" si="4"/>
        <v>35333</v>
      </c>
      <c r="M19" s="127">
        <f>INDEX('Bloomberg data'!C:C,MATCH($L19,'Bloomberg data'!A:A,0))</f>
        <v>9.6950000000000003</v>
      </c>
      <c r="N19" s="128">
        <f>INDEX('Bloomberg data'!B:B,MATCH($L19,'Bloomberg data'!A:A,0))</f>
        <v>9.4700000000000006</v>
      </c>
      <c r="O19" s="141"/>
      <c r="P19" s="142"/>
      <c r="Q19" s="142"/>
      <c r="R19" s="20"/>
      <c r="S19" s="20"/>
    </row>
    <row r="20" spans="1:19">
      <c r="A20" s="26">
        <v>35885</v>
      </c>
      <c r="B20" s="80">
        <f t="shared" si="0"/>
        <v>7.3978636363636374</v>
      </c>
      <c r="C20" s="65">
        <f t="shared" si="1"/>
        <v>7.1209090909090911</v>
      </c>
      <c r="D20" s="46">
        <f t="shared" si="5"/>
        <v>0.27695454545454634</v>
      </c>
      <c r="E20" s="146"/>
      <c r="F20" s="153"/>
      <c r="G20" s="26">
        <f t="shared" si="2"/>
        <v>35338</v>
      </c>
      <c r="H20" s="7">
        <v>35334</v>
      </c>
      <c r="I20" s="22">
        <v>9.8439999999999994</v>
      </c>
      <c r="J20" s="120">
        <v>9.6259999999999994</v>
      </c>
      <c r="K20" s="88">
        <f t="shared" si="3"/>
        <v>35338</v>
      </c>
      <c r="L20" s="126">
        <f t="shared" si="4"/>
        <v>35334</v>
      </c>
      <c r="M20" s="127">
        <f>INDEX('Bloomberg data'!C:C,MATCH($L20,'Bloomberg data'!A:A,0))</f>
        <v>9.8439999999999994</v>
      </c>
      <c r="N20" s="128">
        <f>INDEX('Bloomberg data'!B:B,MATCH($L20,'Bloomberg data'!A:A,0))</f>
        <v>9.6259999999999994</v>
      </c>
      <c r="O20" s="141"/>
      <c r="P20" s="142"/>
      <c r="Q20" s="142"/>
      <c r="R20" s="20"/>
      <c r="S20" s="20"/>
    </row>
    <row r="21" spans="1:19">
      <c r="A21" s="26">
        <v>35915</v>
      </c>
      <c r="B21" s="80">
        <f t="shared" si="0"/>
        <v>7.0229090909090903</v>
      </c>
      <c r="C21" s="65">
        <f t="shared" si="1"/>
        <v>6.77872727272727</v>
      </c>
      <c r="D21" s="46">
        <f t="shared" si="5"/>
        <v>0.24418181818182028</v>
      </c>
      <c r="E21" s="146"/>
      <c r="F21" s="153"/>
      <c r="G21" s="26">
        <f t="shared" si="2"/>
        <v>35338</v>
      </c>
      <c r="H21" s="7">
        <v>35335</v>
      </c>
      <c r="I21" s="22">
        <v>8.7240000000000002</v>
      </c>
      <c r="J21" s="120">
        <v>8.5079999999999991</v>
      </c>
      <c r="K21" s="88">
        <f t="shared" si="3"/>
        <v>35338</v>
      </c>
      <c r="L21" s="126">
        <f t="shared" si="4"/>
        <v>35335</v>
      </c>
      <c r="M21" s="127">
        <f>INDEX('Bloomberg data'!C:C,MATCH($L21,'Bloomberg data'!A:A,0))</f>
        <v>8.7240000000000002</v>
      </c>
      <c r="N21" s="128">
        <f>INDEX('Bloomberg data'!B:B,MATCH($L21,'Bloomberg data'!A:A,0))</f>
        <v>8.5079999999999991</v>
      </c>
      <c r="O21" s="141"/>
      <c r="P21" s="142"/>
      <c r="Q21" s="142"/>
      <c r="R21" s="20"/>
      <c r="S21" s="20"/>
    </row>
    <row r="22" spans="1:19">
      <c r="A22" s="26">
        <v>35946</v>
      </c>
      <c r="B22" s="80">
        <f t="shared" si="0"/>
        <v>7.2642857142857133</v>
      </c>
      <c r="C22" s="65">
        <f t="shared" si="1"/>
        <v>7.0485714285714289</v>
      </c>
      <c r="D22" s="46">
        <f t="shared" si="5"/>
        <v>0.21571428571428442</v>
      </c>
      <c r="E22" s="146"/>
      <c r="F22" s="153"/>
      <c r="G22" s="26">
        <f t="shared" si="2"/>
        <v>35338</v>
      </c>
      <c r="H22" s="7">
        <v>35338</v>
      </c>
      <c r="I22" s="22">
        <v>8.6310000000000002</v>
      </c>
      <c r="J22" s="120">
        <v>8.4150000000000009</v>
      </c>
      <c r="K22" s="26">
        <f t="shared" si="3"/>
        <v>35338</v>
      </c>
      <c r="L22" s="126">
        <f t="shared" si="4"/>
        <v>35338</v>
      </c>
      <c r="M22" s="127">
        <f>INDEX('Bloomberg data'!C:C,MATCH($L22,'Bloomberg data'!A:A,0))</f>
        <v>8.6310000000000002</v>
      </c>
      <c r="N22" s="128">
        <f>INDEX('Bloomberg data'!B:B,MATCH($L22,'Bloomberg data'!A:A,0))</f>
        <v>8.4150000000000009</v>
      </c>
      <c r="O22" s="141"/>
      <c r="P22" s="142"/>
      <c r="Q22" s="142"/>
      <c r="R22" s="20"/>
      <c r="S22" s="20"/>
    </row>
    <row r="23" spans="1:19">
      <c r="A23" s="26">
        <v>35976</v>
      </c>
      <c r="B23" s="80">
        <f t="shared" si="0"/>
        <v>7.36</v>
      </c>
      <c r="C23" s="65">
        <f t="shared" si="1"/>
        <v>7.0309090909090912</v>
      </c>
      <c r="D23" s="46">
        <f t="shared" si="5"/>
        <v>0.3290909090909091</v>
      </c>
      <c r="E23" s="146"/>
      <c r="F23" s="153"/>
      <c r="G23" s="26">
        <f t="shared" si="2"/>
        <v>35369</v>
      </c>
      <c r="H23" s="7">
        <v>35339</v>
      </c>
      <c r="I23" s="22">
        <v>9.8419999999999987</v>
      </c>
      <c r="J23" s="120">
        <v>9.6230000000000011</v>
      </c>
      <c r="K23" s="26">
        <f t="shared" si="3"/>
        <v>35369</v>
      </c>
      <c r="L23" s="126">
        <f t="shared" si="4"/>
        <v>35339</v>
      </c>
      <c r="M23" s="127">
        <f>INDEX('Bloomberg data'!C:C,MATCH($L23,'Bloomberg data'!A:A,0))</f>
        <v>9.8419999999999987</v>
      </c>
      <c r="N23" s="128">
        <f>INDEX('Bloomberg data'!B:B,MATCH($L23,'Bloomberg data'!A:A,0))</f>
        <v>9.6230000000000011</v>
      </c>
      <c r="O23" s="141"/>
      <c r="P23" s="142"/>
      <c r="Q23" s="142"/>
      <c r="R23" s="20"/>
      <c r="S23" s="20"/>
    </row>
    <row r="24" spans="1:19">
      <c r="A24" s="26">
        <v>36007</v>
      </c>
      <c r="B24" s="80">
        <f t="shared" si="0"/>
        <v>7.2013043478260865</v>
      </c>
      <c r="C24" s="65">
        <f t="shared" si="1"/>
        <v>6.86</v>
      </c>
      <c r="D24" s="46">
        <f t="shared" si="5"/>
        <v>0.34130434782608621</v>
      </c>
      <c r="E24" s="146"/>
      <c r="F24" s="153"/>
      <c r="G24" s="26">
        <f t="shared" si="2"/>
        <v>35369</v>
      </c>
      <c r="H24" s="7">
        <v>35340</v>
      </c>
      <c r="I24" s="22">
        <v>9.68</v>
      </c>
      <c r="J24" s="120">
        <v>9.4699999999999989</v>
      </c>
      <c r="K24" s="26">
        <f t="shared" si="3"/>
        <v>35369</v>
      </c>
      <c r="L24" s="126">
        <f t="shared" si="4"/>
        <v>35340</v>
      </c>
      <c r="M24" s="127">
        <f>INDEX('Bloomberg data'!C:C,MATCH($L24,'Bloomberg data'!A:A,0))</f>
        <v>9.68</v>
      </c>
      <c r="N24" s="128">
        <f>INDEX('Bloomberg data'!B:B,MATCH($L24,'Bloomberg data'!A:A,0))</f>
        <v>9.4699999999999989</v>
      </c>
      <c r="O24" s="141"/>
      <c r="P24" s="142"/>
      <c r="Q24" s="142"/>
      <c r="R24" s="20"/>
      <c r="S24" s="20"/>
    </row>
    <row r="25" spans="1:19">
      <c r="A25" s="26">
        <v>36038</v>
      </c>
      <c r="B25" s="80">
        <f t="shared" si="0"/>
        <v>7.5400952380952377</v>
      </c>
      <c r="C25" s="65">
        <f t="shared" si="1"/>
        <v>7.202571428571428</v>
      </c>
      <c r="D25" s="46">
        <f t="shared" si="5"/>
        <v>0.33752380952380978</v>
      </c>
      <c r="E25" s="146"/>
      <c r="F25" s="153"/>
      <c r="G25" s="26">
        <f t="shared" si="2"/>
        <v>35369</v>
      </c>
      <c r="H25" s="7">
        <v>35341</v>
      </c>
      <c r="I25" s="22">
        <v>9.51</v>
      </c>
      <c r="J25" s="120">
        <v>9.3000000000000007</v>
      </c>
      <c r="K25" s="26">
        <f t="shared" si="3"/>
        <v>35369</v>
      </c>
      <c r="L25" s="126">
        <f t="shared" si="4"/>
        <v>35341</v>
      </c>
      <c r="M25" s="127">
        <f>INDEX('Bloomberg data'!C:C,MATCH($L25,'Bloomberg data'!A:A,0))</f>
        <v>9.51</v>
      </c>
      <c r="N25" s="128">
        <f>INDEX('Bloomberg data'!B:B,MATCH($L25,'Bloomberg data'!A:A,0))</f>
        <v>9.3000000000000007</v>
      </c>
      <c r="O25" s="141"/>
      <c r="P25" s="142"/>
      <c r="Q25" s="142"/>
      <c r="R25" s="20"/>
      <c r="S25" s="20"/>
    </row>
    <row r="26" spans="1:19">
      <c r="A26" s="26">
        <v>36068</v>
      </c>
      <c r="B26" s="80">
        <f t="shared" si="0"/>
        <v>7.1068181818181815</v>
      </c>
      <c r="C26" s="65">
        <f t="shared" si="1"/>
        <v>6.717727272727271</v>
      </c>
      <c r="D26" s="46">
        <f t="shared" si="5"/>
        <v>0.38909090909091049</v>
      </c>
      <c r="E26" s="146"/>
      <c r="F26" s="153"/>
      <c r="G26" s="26">
        <f t="shared" si="2"/>
        <v>35369</v>
      </c>
      <c r="H26" s="7">
        <v>35342</v>
      </c>
      <c r="I26" s="22">
        <v>8.69</v>
      </c>
      <c r="J26" s="120">
        <v>8.4700000000000006</v>
      </c>
      <c r="K26" s="26">
        <f t="shared" si="3"/>
        <v>35369</v>
      </c>
      <c r="L26" s="126">
        <f t="shared" si="4"/>
        <v>35342</v>
      </c>
      <c r="M26" s="127">
        <f>INDEX('Bloomberg data'!C:C,MATCH($L26,'Bloomberg data'!A:A,0))</f>
        <v>8.69</v>
      </c>
      <c r="N26" s="128">
        <f>INDEX('Bloomberg data'!B:B,MATCH($L26,'Bloomberg data'!A:A,0))</f>
        <v>8.4700000000000006</v>
      </c>
      <c r="O26" s="141"/>
      <c r="P26" s="142"/>
      <c r="Q26" s="142"/>
      <c r="R26" s="20"/>
      <c r="S26" s="20"/>
    </row>
    <row r="27" spans="1:19">
      <c r="A27" s="26">
        <v>36099</v>
      </c>
      <c r="B27" s="80">
        <f t="shared" si="0"/>
        <v>7.049090909090908</v>
      </c>
      <c r="C27" s="65">
        <f t="shared" si="1"/>
        <v>6.5495454545454548</v>
      </c>
      <c r="D27" s="46">
        <f t="shared" si="5"/>
        <v>0.49954545454545318</v>
      </c>
      <c r="E27" s="146"/>
      <c r="F27" s="153"/>
      <c r="G27" s="26">
        <f t="shared" si="2"/>
        <v>35369</v>
      </c>
      <c r="H27" s="7">
        <v>35345</v>
      </c>
      <c r="I27" s="22">
        <v>8.5299999999999994</v>
      </c>
      <c r="J27" s="120">
        <v>8.31</v>
      </c>
      <c r="K27" s="26">
        <f t="shared" si="3"/>
        <v>35369</v>
      </c>
      <c r="L27" s="126">
        <f t="shared" si="4"/>
        <v>35345</v>
      </c>
      <c r="M27" s="127">
        <f>INDEX('Bloomberg data'!C:C,MATCH($L27,'Bloomberg data'!A:A,0))</f>
        <v>8.5299999999999994</v>
      </c>
      <c r="N27" s="128">
        <f>INDEX('Bloomberg data'!B:B,MATCH($L27,'Bloomberg data'!A:A,0))</f>
        <v>8.31</v>
      </c>
      <c r="O27" s="141"/>
      <c r="P27" s="142"/>
      <c r="Q27" s="142"/>
      <c r="R27" s="20"/>
      <c r="S27" s="20"/>
    </row>
    <row r="28" spans="1:19">
      <c r="A28" s="26">
        <v>36129</v>
      </c>
      <c r="B28" s="80">
        <f t="shared" si="0"/>
        <v>6.7666666666666666</v>
      </c>
      <c r="C28" s="65">
        <f t="shared" si="1"/>
        <v>6.3861904761904755</v>
      </c>
      <c r="D28" s="46">
        <f t="shared" si="5"/>
        <v>0.38047619047619108</v>
      </c>
      <c r="E28" s="146"/>
      <c r="F28" s="153"/>
      <c r="G28" s="26">
        <f t="shared" si="2"/>
        <v>35369</v>
      </c>
      <c r="H28" s="7">
        <v>35346</v>
      </c>
      <c r="I28" s="22">
        <v>9.44</v>
      </c>
      <c r="J28" s="120">
        <v>9.23</v>
      </c>
      <c r="K28" s="26">
        <f t="shared" si="3"/>
        <v>35369</v>
      </c>
      <c r="L28" s="126">
        <f t="shared" si="4"/>
        <v>35346</v>
      </c>
      <c r="M28" s="127">
        <f>INDEX('Bloomberg data'!C:C,MATCH($L28,'Bloomberg data'!A:A,0))</f>
        <v>9.44</v>
      </c>
      <c r="N28" s="128">
        <f>INDEX('Bloomberg data'!B:B,MATCH($L28,'Bloomberg data'!A:A,0))</f>
        <v>9.23</v>
      </c>
      <c r="O28" s="141"/>
      <c r="P28" s="142"/>
      <c r="Q28" s="142"/>
      <c r="R28" s="20"/>
      <c r="S28" s="20"/>
    </row>
    <row r="29" spans="1:19">
      <c r="A29" s="26">
        <v>36160</v>
      </c>
      <c r="B29" s="80">
        <f t="shared" si="0"/>
        <v>6.6040434782608681</v>
      </c>
      <c r="C29" s="65">
        <f t="shared" si="1"/>
        <v>6.1616086956521761</v>
      </c>
      <c r="D29" s="46">
        <f t="shared" si="5"/>
        <v>0.44243478260869207</v>
      </c>
      <c r="E29" s="146"/>
      <c r="F29" s="153"/>
      <c r="G29" s="26">
        <f t="shared" si="2"/>
        <v>35369</v>
      </c>
      <c r="H29" s="7">
        <v>35347</v>
      </c>
      <c r="I29" s="22">
        <v>9.66</v>
      </c>
      <c r="J29" s="120">
        <v>9.44</v>
      </c>
      <c r="K29" s="26">
        <f t="shared" si="3"/>
        <v>35369</v>
      </c>
      <c r="L29" s="126">
        <f t="shared" si="4"/>
        <v>35347</v>
      </c>
      <c r="M29" s="127">
        <f>INDEX('Bloomberg data'!C:C,MATCH($L29,'Bloomberg data'!A:A,0))</f>
        <v>9.66</v>
      </c>
      <c r="N29" s="128">
        <f>INDEX('Bloomberg data'!B:B,MATCH($L29,'Bloomberg data'!A:A,0))</f>
        <v>9.44</v>
      </c>
      <c r="O29" s="141"/>
      <c r="P29" s="142"/>
      <c r="Q29" s="142"/>
      <c r="R29" s="20"/>
      <c r="S29" s="20"/>
    </row>
    <row r="30" spans="1:19">
      <c r="A30" s="26">
        <v>36191</v>
      </c>
      <c r="B30" s="80">
        <f t="shared" si="0"/>
        <v>6.9722380952380956</v>
      </c>
      <c r="C30" s="65">
        <f t="shared" si="1"/>
        <v>6.5716666666666663</v>
      </c>
      <c r="D30" s="46">
        <f t="shared" si="5"/>
        <v>0.40057142857142924</v>
      </c>
      <c r="E30" s="146"/>
      <c r="F30" s="153"/>
      <c r="G30" s="26">
        <f t="shared" si="2"/>
        <v>35369</v>
      </c>
      <c r="H30" s="7">
        <v>35348</v>
      </c>
      <c r="I30" s="22">
        <v>8.48</v>
      </c>
      <c r="J30" s="120">
        <v>8.26</v>
      </c>
      <c r="K30" s="26">
        <f t="shared" si="3"/>
        <v>35369</v>
      </c>
      <c r="L30" s="126">
        <f t="shared" si="4"/>
        <v>35348</v>
      </c>
      <c r="M30" s="127">
        <f>INDEX('Bloomberg data'!C:C,MATCH($L30,'Bloomberg data'!A:A,0))</f>
        <v>8.48</v>
      </c>
      <c r="N30" s="128">
        <f>INDEX('Bloomberg data'!B:B,MATCH($L30,'Bloomberg data'!A:A,0))</f>
        <v>8.26</v>
      </c>
      <c r="O30" s="141"/>
      <c r="P30" s="142"/>
      <c r="Q30" s="142"/>
      <c r="R30" s="20"/>
      <c r="S30" s="20"/>
    </row>
    <row r="31" spans="1:19">
      <c r="A31" s="26">
        <v>36219</v>
      </c>
      <c r="B31" s="80">
        <f t="shared" si="0"/>
        <v>7.1302000000000003</v>
      </c>
      <c r="C31" s="65">
        <f t="shared" si="1"/>
        <v>6.8002500000000001</v>
      </c>
      <c r="D31" s="46">
        <f t="shared" si="5"/>
        <v>0.32995000000000019</v>
      </c>
      <c r="E31" s="146"/>
      <c r="F31" s="153"/>
      <c r="G31" s="26">
        <f t="shared" si="2"/>
        <v>35369</v>
      </c>
      <c r="H31" s="7">
        <v>35349</v>
      </c>
      <c r="I31" s="22">
        <v>8.4</v>
      </c>
      <c r="J31" s="120">
        <v>8.18</v>
      </c>
      <c r="K31" s="26">
        <f t="shared" si="3"/>
        <v>35369</v>
      </c>
      <c r="L31" s="126">
        <f t="shared" si="4"/>
        <v>35349</v>
      </c>
      <c r="M31" s="127">
        <f>INDEX('Bloomberg data'!C:C,MATCH($L31,'Bloomberg data'!A:A,0))</f>
        <v>8.4</v>
      </c>
      <c r="N31" s="128">
        <f>INDEX('Bloomberg data'!B:B,MATCH($L31,'Bloomberg data'!A:A,0))</f>
        <v>8.18</v>
      </c>
      <c r="O31" s="141"/>
      <c r="P31" s="142"/>
      <c r="Q31" s="142"/>
      <c r="R31" s="20"/>
      <c r="S31" s="20"/>
    </row>
    <row r="32" spans="1:19">
      <c r="A32" s="26">
        <v>36250</v>
      </c>
      <c r="B32" s="80">
        <f t="shared" si="0"/>
        <v>7.2026086956521711</v>
      </c>
      <c r="C32" s="65">
        <f t="shared" si="1"/>
        <v>6.9606521739130445</v>
      </c>
      <c r="D32" s="46">
        <f t="shared" si="5"/>
        <v>0.24195652173912663</v>
      </c>
      <c r="E32" s="146"/>
      <c r="F32" s="153"/>
      <c r="G32" s="26">
        <f t="shared" si="2"/>
        <v>35369</v>
      </c>
      <c r="H32" s="7">
        <v>35352</v>
      </c>
      <c r="I32" s="22">
        <v>8.5500000000000007</v>
      </c>
      <c r="J32" s="120">
        <v>8.33</v>
      </c>
      <c r="K32" s="26">
        <f t="shared" si="3"/>
        <v>35369</v>
      </c>
      <c r="L32" s="126">
        <f t="shared" si="4"/>
        <v>35352</v>
      </c>
      <c r="M32" s="127">
        <f>INDEX('Bloomberg data'!C:C,MATCH($L32,'Bloomberg data'!A:A,0))</f>
        <v>8.5500000000000007</v>
      </c>
      <c r="N32" s="128">
        <f>INDEX('Bloomberg data'!B:B,MATCH($L32,'Bloomberg data'!A:A,0))</f>
        <v>8.33</v>
      </c>
      <c r="O32" s="141"/>
      <c r="P32" s="142"/>
      <c r="Q32" s="142"/>
      <c r="R32" s="20"/>
      <c r="S32" s="20"/>
    </row>
    <row r="33" spans="1:19">
      <c r="A33" s="26">
        <v>36280</v>
      </c>
      <c r="B33" s="80">
        <f t="shared" si="0"/>
        <v>7.0731363636363644</v>
      </c>
      <c r="C33" s="65">
        <f t="shared" si="1"/>
        <v>6.8189545454545453</v>
      </c>
      <c r="D33" s="46">
        <f t="shared" si="5"/>
        <v>0.25418181818181917</v>
      </c>
      <c r="E33" s="146"/>
      <c r="F33" s="153"/>
      <c r="G33" s="26">
        <f t="shared" si="2"/>
        <v>35369</v>
      </c>
      <c r="H33" s="7">
        <v>35353</v>
      </c>
      <c r="I33" s="22">
        <v>9.48</v>
      </c>
      <c r="J33" s="120">
        <v>9.27</v>
      </c>
      <c r="K33" s="26">
        <f t="shared" si="3"/>
        <v>35369</v>
      </c>
      <c r="L33" s="126">
        <f t="shared" si="4"/>
        <v>35353</v>
      </c>
      <c r="M33" s="127">
        <f>INDEX('Bloomberg data'!C:C,MATCH($L33,'Bloomberg data'!A:A,0))</f>
        <v>9.48</v>
      </c>
      <c r="N33" s="128">
        <f>INDEX('Bloomberg data'!B:B,MATCH($L33,'Bloomberg data'!A:A,0))</f>
        <v>9.27</v>
      </c>
      <c r="O33" s="141"/>
      <c r="P33" s="142"/>
      <c r="Q33" s="142"/>
      <c r="R33" s="20"/>
      <c r="S33" s="20"/>
    </row>
    <row r="34" spans="1:19">
      <c r="A34" s="26">
        <v>36311</v>
      </c>
      <c r="B34" s="80">
        <f t="shared" si="0"/>
        <v>7.3443333333333332</v>
      </c>
      <c r="C34" s="65">
        <f t="shared" si="1"/>
        <v>7.0927619047619048</v>
      </c>
      <c r="D34" s="46">
        <f t="shared" si="5"/>
        <v>0.25157142857142833</v>
      </c>
      <c r="E34" s="146"/>
      <c r="F34" s="153"/>
      <c r="G34" s="26">
        <f t="shared" si="2"/>
        <v>35369</v>
      </c>
      <c r="H34" s="7">
        <v>35354</v>
      </c>
      <c r="I34" s="22">
        <v>9.58</v>
      </c>
      <c r="J34" s="120">
        <v>9.36</v>
      </c>
      <c r="K34" s="26">
        <f t="shared" si="3"/>
        <v>35369</v>
      </c>
      <c r="L34" s="126">
        <f t="shared" si="4"/>
        <v>35354</v>
      </c>
      <c r="M34" s="127">
        <f>INDEX('Bloomberg data'!C:C,MATCH($L34,'Bloomberg data'!A:A,0))</f>
        <v>9.58</v>
      </c>
      <c r="N34" s="128">
        <f>INDEX('Bloomberg data'!B:B,MATCH($L34,'Bloomberg data'!A:A,0))</f>
        <v>9.36</v>
      </c>
      <c r="O34" s="141"/>
      <c r="P34" s="142"/>
      <c r="Q34" s="142"/>
      <c r="R34" s="20"/>
      <c r="S34" s="20"/>
    </row>
    <row r="35" spans="1:19">
      <c r="A35" s="26">
        <v>36341</v>
      </c>
      <c r="B35" s="80">
        <f t="shared" si="0"/>
        <v>7.6782272727272725</v>
      </c>
      <c r="C35" s="65">
        <f t="shared" si="1"/>
        <v>7.328181818181819</v>
      </c>
      <c r="D35" s="46">
        <f t="shared" si="5"/>
        <v>0.35004545454545344</v>
      </c>
      <c r="E35" s="146"/>
      <c r="F35" s="153"/>
      <c r="G35" s="26">
        <f t="shared" si="2"/>
        <v>35369</v>
      </c>
      <c r="H35" s="7">
        <v>35355</v>
      </c>
      <c r="I35" s="22">
        <v>8.7800000000000011</v>
      </c>
      <c r="J35" s="120">
        <v>8.5500000000000007</v>
      </c>
      <c r="K35" s="26">
        <f t="shared" si="3"/>
        <v>35369</v>
      </c>
      <c r="L35" s="126">
        <f t="shared" si="4"/>
        <v>35355</v>
      </c>
      <c r="M35" s="127">
        <f>INDEX('Bloomberg data'!C:C,MATCH($L35,'Bloomberg data'!A:A,0))</f>
        <v>8.7800000000000011</v>
      </c>
      <c r="N35" s="128">
        <f>INDEX('Bloomberg data'!B:B,MATCH($L35,'Bloomberg data'!A:A,0))</f>
        <v>8.5500000000000007</v>
      </c>
      <c r="O35" s="141"/>
      <c r="P35" s="142"/>
      <c r="Q35" s="142"/>
      <c r="R35" s="20"/>
      <c r="S35" s="20"/>
    </row>
    <row r="36" spans="1:19">
      <c r="A36" s="26">
        <v>36372</v>
      </c>
      <c r="B36" s="80">
        <f t="shared" si="0"/>
        <v>7.7556818181818183</v>
      </c>
      <c r="C36" s="65">
        <f t="shared" si="1"/>
        <v>7.3274545454545441</v>
      </c>
      <c r="D36" s="46">
        <f t="shared" si="5"/>
        <v>0.42822727272727423</v>
      </c>
      <c r="E36" s="146"/>
      <c r="F36" s="153"/>
      <c r="G36" s="26">
        <f t="shared" si="2"/>
        <v>35369</v>
      </c>
      <c r="H36" s="7">
        <v>35356</v>
      </c>
      <c r="I36" s="22">
        <v>9.629999999999999</v>
      </c>
      <c r="J36" s="120">
        <v>9.39</v>
      </c>
      <c r="K36" s="26">
        <f t="shared" si="3"/>
        <v>35369</v>
      </c>
      <c r="L36" s="126">
        <f t="shared" si="4"/>
        <v>35356</v>
      </c>
      <c r="M36" s="127">
        <f>INDEX('Bloomberg data'!C:C,MATCH($L36,'Bloomberg data'!A:A,0))</f>
        <v>9.629999999999999</v>
      </c>
      <c r="N36" s="128">
        <f>INDEX('Bloomberg data'!B:B,MATCH($L36,'Bloomberg data'!A:A,0))</f>
        <v>9.39</v>
      </c>
      <c r="O36" s="141"/>
      <c r="P36" s="142"/>
      <c r="Q36" s="142"/>
      <c r="R36" s="20"/>
      <c r="S36" s="20"/>
    </row>
    <row r="37" spans="1:19">
      <c r="A37" s="26">
        <v>36403</v>
      </c>
      <c r="B37" s="80">
        <f t="shared" si="0"/>
        <v>7.9818181818181841</v>
      </c>
      <c r="C37" s="65">
        <f t="shared" si="1"/>
        <v>7.4313636363636357</v>
      </c>
      <c r="D37" s="46">
        <f t="shared" si="5"/>
        <v>0.55045454545454842</v>
      </c>
      <c r="E37" s="146"/>
      <c r="F37" s="153"/>
      <c r="G37" s="26">
        <f t="shared" si="2"/>
        <v>35369</v>
      </c>
      <c r="H37" s="7">
        <v>35359</v>
      </c>
      <c r="I37" s="22">
        <v>8.4600000000000009</v>
      </c>
      <c r="J37" s="120">
        <v>8.2200000000000006</v>
      </c>
      <c r="K37" s="26">
        <f t="shared" si="3"/>
        <v>35369</v>
      </c>
      <c r="L37" s="126">
        <f t="shared" si="4"/>
        <v>35359</v>
      </c>
      <c r="M37" s="127">
        <f>INDEX('Bloomberg data'!C:C,MATCH($L37,'Bloomberg data'!A:A,0))</f>
        <v>8.4600000000000009</v>
      </c>
      <c r="N37" s="128">
        <f>INDEX('Bloomberg data'!B:B,MATCH($L37,'Bloomberg data'!A:A,0))</f>
        <v>8.2200000000000006</v>
      </c>
      <c r="O37" s="141"/>
      <c r="P37" s="142"/>
      <c r="Q37" s="142"/>
      <c r="R37" s="20"/>
      <c r="S37" s="20"/>
    </row>
    <row r="38" spans="1:19">
      <c r="A38" s="26">
        <v>36433</v>
      </c>
      <c r="B38" s="80">
        <f t="shared" si="0"/>
        <v>8.0197272727272733</v>
      </c>
      <c r="C38" s="65">
        <f t="shared" si="1"/>
        <v>7.4234090909090904</v>
      </c>
      <c r="D38" s="46">
        <f t="shared" si="5"/>
        <v>0.59631818181818286</v>
      </c>
      <c r="E38" s="146"/>
      <c r="F38" s="153"/>
      <c r="G38" s="26">
        <f t="shared" si="2"/>
        <v>35369</v>
      </c>
      <c r="H38" s="7">
        <v>35360</v>
      </c>
      <c r="I38" s="22">
        <v>9.6499999999999986</v>
      </c>
      <c r="J38" s="120">
        <v>9.41</v>
      </c>
      <c r="K38" s="26">
        <f t="shared" si="3"/>
        <v>35369</v>
      </c>
      <c r="L38" s="126">
        <f t="shared" si="4"/>
        <v>35360</v>
      </c>
      <c r="M38" s="127">
        <f>INDEX('Bloomberg data'!C:C,MATCH($L38,'Bloomberg data'!A:A,0))</f>
        <v>9.6499999999999986</v>
      </c>
      <c r="N38" s="128">
        <f>INDEX('Bloomberg data'!B:B,MATCH($L38,'Bloomberg data'!A:A,0))</f>
        <v>9.41</v>
      </c>
      <c r="O38" s="141"/>
      <c r="P38" s="142"/>
      <c r="Q38" s="142"/>
      <c r="R38" s="20"/>
      <c r="S38" s="20"/>
    </row>
    <row r="39" spans="1:19">
      <c r="A39" s="26">
        <v>36464</v>
      </c>
      <c r="B39" s="80">
        <f t="shared" si="0"/>
        <v>8.6555714285714291</v>
      </c>
      <c r="C39" s="65">
        <f t="shared" si="1"/>
        <v>8.0470952380952401</v>
      </c>
      <c r="D39" s="46">
        <f t="shared" si="5"/>
        <v>0.60847619047618906</v>
      </c>
      <c r="E39" s="146"/>
      <c r="F39" s="153"/>
      <c r="G39" s="26">
        <f t="shared" si="2"/>
        <v>35369</v>
      </c>
      <c r="H39" s="7">
        <v>35361</v>
      </c>
      <c r="I39" s="22">
        <v>9.58</v>
      </c>
      <c r="J39" s="120">
        <v>9.34</v>
      </c>
      <c r="K39" s="26">
        <f t="shared" si="3"/>
        <v>35369</v>
      </c>
      <c r="L39" s="126">
        <f t="shared" si="4"/>
        <v>35361</v>
      </c>
      <c r="M39" s="127">
        <f>INDEX('Bloomberg data'!C:C,MATCH($L39,'Bloomberg data'!A:A,0))</f>
        <v>9.58</v>
      </c>
      <c r="N39" s="128">
        <f>INDEX('Bloomberg data'!B:B,MATCH($L39,'Bloomberg data'!A:A,0))</f>
        <v>9.34</v>
      </c>
      <c r="O39" s="141"/>
      <c r="P39" s="142"/>
      <c r="Q39" s="142"/>
      <c r="R39" s="20"/>
      <c r="S39" s="20"/>
    </row>
    <row r="40" spans="1:19">
      <c r="A40" s="26">
        <v>36494</v>
      </c>
      <c r="B40" s="80">
        <f t="shared" si="0"/>
        <v>8.3330454545454558</v>
      </c>
      <c r="C40" s="65">
        <f t="shared" si="1"/>
        <v>7.7398181818181788</v>
      </c>
      <c r="D40" s="46">
        <f t="shared" si="5"/>
        <v>0.59322727272727693</v>
      </c>
      <c r="E40" s="146"/>
      <c r="F40" s="153"/>
      <c r="G40" s="26">
        <f t="shared" si="2"/>
        <v>35369</v>
      </c>
      <c r="H40" s="7">
        <v>35362</v>
      </c>
      <c r="I40" s="22">
        <v>8.3000000000000007</v>
      </c>
      <c r="J40" s="120">
        <v>8.07</v>
      </c>
      <c r="K40" s="26">
        <f t="shared" si="3"/>
        <v>35369</v>
      </c>
      <c r="L40" s="126">
        <f t="shared" si="4"/>
        <v>35362</v>
      </c>
      <c r="M40" s="127">
        <f>INDEX('Bloomberg data'!C:C,MATCH($L40,'Bloomberg data'!A:A,0))</f>
        <v>8.3000000000000007</v>
      </c>
      <c r="N40" s="128">
        <f>INDEX('Bloomberg data'!B:B,MATCH($L40,'Bloomberg data'!A:A,0))</f>
        <v>8.07</v>
      </c>
      <c r="O40" s="141"/>
      <c r="P40" s="142"/>
      <c r="Q40" s="142"/>
      <c r="R40" s="20"/>
      <c r="S40" s="20"/>
    </row>
    <row r="41" spans="1:19">
      <c r="A41" s="26">
        <v>36525</v>
      </c>
      <c r="B41" s="80">
        <f t="shared" si="0"/>
        <v>8.64</v>
      </c>
      <c r="C41" s="65">
        <f t="shared" si="1"/>
        <v>8.0564347826086955</v>
      </c>
      <c r="D41" s="46">
        <f t="shared" si="5"/>
        <v>0.58356521739130507</v>
      </c>
      <c r="E41" s="146"/>
      <c r="F41" s="153"/>
      <c r="G41" s="26">
        <f t="shared" si="2"/>
        <v>35369</v>
      </c>
      <c r="H41" s="7">
        <v>35363</v>
      </c>
      <c r="I41" s="22">
        <v>9.5500000000000007</v>
      </c>
      <c r="J41" s="120">
        <v>9.32</v>
      </c>
      <c r="K41" s="26">
        <f t="shared" si="3"/>
        <v>35369</v>
      </c>
      <c r="L41" s="126">
        <f t="shared" si="4"/>
        <v>35363</v>
      </c>
      <c r="M41" s="127">
        <f>INDEX('Bloomberg data'!C:C,MATCH($L41,'Bloomberg data'!A:A,0))</f>
        <v>9.5500000000000007</v>
      </c>
      <c r="N41" s="128">
        <f>INDEX('Bloomberg data'!B:B,MATCH($L41,'Bloomberg data'!A:A,0))</f>
        <v>9.32</v>
      </c>
      <c r="O41" s="141"/>
      <c r="P41" s="142"/>
      <c r="Q41" s="142"/>
      <c r="R41" s="20"/>
      <c r="S41" s="20"/>
    </row>
    <row r="42" spans="1:19">
      <c r="A42" s="26">
        <v>36556</v>
      </c>
      <c r="B42" s="80">
        <f t="shared" si="0"/>
        <v>8.9590476190476185</v>
      </c>
      <c r="C42" s="65">
        <f t="shared" si="1"/>
        <v>8.4286190476190495</v>
      </c>
      <c r="D42" s="46">
        <f t="shared" si="5"/>
        <v>0.53042857142856903</v>
      </c>
      <c r="E42" s="146"/>
      <c r="F42" s="153"/>
      <c r="G42" s="26">
        <f t="shared" si="2"/>
        <v>35369</v>
      </c>
      <c r="H42" s="7">
        <v>35366</v>
      </c>
      <c r="I42" s="22">
        <v>9.39</v>
      </c>
      <c r="J42" s="120">
        <v>9.17</v>
      </c>
      <c r="K42" s="26">
        <f t="shared" si="3"/>
        <v>35369</v>
      </c>
      <c r="L42" s="126">
        <f t="shared" si="4"/>
        <v>35366</v>
      </c>
      <c r="M42" s="127">
        <f>INDEX('Bloomberg data'!C:C,MATCH($L42,'Bloomberg data'!A:A,0))</f>
        <v>9.39</v>
      </c>
      <c r="N42" s="128">
        <f>INDEX('Bloomberg data'!B:B,MATCH($L42,'Bloomberg data'!A:A,0))</f>
        <v>9.17</v>
      </c>
      <c r="O42" s="141"/>
      <c r="P42" s="142"/>
      <c r="Q42" s="142"/>
      <c r="R42" s="20"/>
      <c r="S42" s="20"/>
    </row>
    <row r="43" spans="1:19">
      <c r="A43" s="26">
        <v>36585</v>
      </c>
      <c r="B43" s="80">
        <f t="shared" si="0"/>
        <v>8.8487619047619042</v>
      </c>
      <c r="C43" s="65">
        <f t="shared" si="1"/>
        <v>8.2916666666666661</v>
      </c>
      <c r="D43" s="46">
        <f t="shared" si="5"/>
        <v>0.55709523809523809</v>
      </c>
      <c r="E43" s="146"/>
      <c r="F43" s="153"/>
      <c r="G43" s="26">
        <f t="shared" si="2"/>
        <v>35369</v>
      </c>
      <c r="H43" s="7">
        <v>35367</v>
      </c>
      <c r="I43" s="22">
        <v>9.3800000000000008</v>
      </c>
      <c r="J43" s="120">
        <v>9.16</v>
      </c>
      <c r="K43" s="26">
        <f t="shared" si="3"/>
        <v>35369</v>
      </c>
      <c r="L43" s="126">
        <f t="shared" si="4"/>
        <v>35367</v>
      </c>
      <c r="M43" s="127">
        <f>INDEX('Bloomberg data'!C:C,MATCH($L43,'Bloomberg data'!A:A,0))</f>
        <v>9.3800000000000008</v>
      </c>
      <c r="N43" s="128">
        <f>INDEX('Bloomberg data'!B:B,MATCH($L43,'Bloomberg data'!A:A,0))</f>
        <v>9.16</v>
      </c>
      <c r="O43" s="141"/>
      <c r="P43" s="142"/>
      <c r="Q43" s="142"/>
      <c r="R43" s="20"/>
      <c r="S43" s="20"/>
    </row>
    <row r="44" spans="1:19">
      <c r="A44" s="26">
        <v>36616</v>
      </c>
      <c r="B44" s="80">
        <f t="shared" si="0"/>
        <v>8.6577826086956549</v>
      </c>
      <c r="C44" s="65">
        <f t="shared" si="1"/>
        <v>8.0472608695652177</v>
      </c>
      <c r="D44" s="46">
        <f t="shared" si="5"/>
        <v>0.61052173913043717</v>
      </c>
      <c r="E44" s="146"/>
      <c r="F44" s="153"/>
      <c r="G44" s="26">
        <f t="shared" si="2"/>
        <v>35369</v>
      </c>
      <c r="H44" s="7">
        <v>35368</v>
      </c>
      <c r="I44" s="22">
        <v>8.5</v>
      </c>
      <c r="J44" s="120">
        <v>8.27</v>
      </c>
      <c r="K44" s="26">
        <f t="shared" si="3"/>
        <v>35369</v>
      </c>
      <c r="L44" s="126">
        <f t="shared" si="4"/>
        <v>35368</v>
      </c>
      <c r="M44" s="127">
        <f>INDEX('Bloomberg data'!C:C,MATCH($L44,'Bloomberg data'!A:A,0))</f>
        <v>8.5</v>
      </c>
      <c r="N44" s="128">
        <f>INDEX('Bloomberg data'!B:B,MATCH($L44,'Bloomberg data'!A:A,0))</f>
        <v>8.27</v>
      </c>
      <c r="O44" s="141"/>
      <c r="P44" s="142"/>
      <c r="Q44" s="142"/>
      <c r="R44" s="20"/>
      <c r="S44" s="20"/>
    </row>
    <row r="45" spans="1:19">
      <c r="A45" s="26">
        <v>36646</v>
      </c>
      <c r="B45" s="80">
        <f t="shared" si="0"/>
        <v>8.6044</v>
      </c>
      <c r="C45" s="65">
        <f t="shared" si="1"/>
        <v>7.8609500000000008</v>
      </c>
      <c r="D45" s="46">
        <f t="shared" si="5"/>
        <v>0.74344999999999928</v>
      </c>
      <c r="E45" s="146"/>
      <c r="F45" s="153"/>
      <c r="G45" s="26">
        <f t="shared" si="2"/>
        <v>35369</v>
      </c>
      <c r="H45" s="7">
        <v>35369</v>
      </c>
      <c r="I45" s="22">
        <v>9.4</v>
      </c>
      <c r="J45" s="120">
        <v>9.17</v>
      </c>
      <c r="K45" s="26">
        <f t="shared" si="3"/>
        <v>35369</v>
      </c>
      <c r="L45" s="126">
        <f t="shared" si="4"/>
        <v>35369</v>
      </c>
      <c r="M45" s="127">
        <f>INDEX('Bloomberg data'!C:C,MATCH($L45,'Bloomberg data'!A:A,0))</f>
        <v>9.4</v>
      </c>
      <c r="N45" s="128">
        <f>INDEX('Bloomberg data'!B:B,MATCH($L45,'Bloomberg data'!A:A,0))</f>
        <v>9.17</v>
      </c>
      <c r="O45" s="141"/>
      <c r="P45" s="142"/>
      <c r="Q45" s="142"/>
      <c r="R45" s="20"/>
      <c r="S45" s="20"/>
    </row>
    <row r="46" spans="1:19">
      <c r="A46" s="26">
        <v>36677</v>
      </c>
      <c r="B46" s="80">
        <f t="shared" si="0"/>
        <v>8.6013478260869558</v>
      </c>
      <c r="C46" s="65">
        <f t="shared" si="1"/>
        <v>7.8885652173913021</v>
      </c>
      <c r="D46" s="46">
        <f t="shared" si="5"/>
        <v>0.71278260869565369</v>
      </c>
      <c r="E46" s="146"/>
      <c r="F46" s="153"/>
      <c r="G46" s="26">
        <f t="shared" si="2"/>
        <v>35399</v>
      </c>
      <c r="H46" s="7">
        <v>35370</v>
      </c>
      <c r="I46" s="22">
        <v>8.2900000000000009</v>
      </c>
      <c r="J46" s="120">
        <v>8.08</v>
      </c>
      <c r="K46" s="26">
        <f t="shared" si="3"/>
        <v>35399</v>
      </c>
      <c r="L46" s="126">
        <f t="shared" si="4"/>
        <v>35370</v>
      </c>
      <c r="M46" s="127">
        <f>INDEX('Bloomberg data'!C:C,MATCH($L46,'Bloomberg data'!A:A,0))</f>
        <v>8.2900000000000009</v>
      </c>
      <c r="N46" s="128">
        <f>INDEX('Bloomberg data'!B:B,MATCH($L46,'Bloomberg data'!A:A,0))</f>
        <v>8.08</v>
      </c>
      <c r="O46" s="141"/>
      <c r="P46" s="142"/>
      <c r="Q46" s="142"/>
      <c r="R46" s="20"/>
      <c r="S46" s="20"/>
    </row>
    <row r="47" spans="1:19">
      <c r="A47" s="26">
        <v>36707</v>
      </c>
      <c r="B47" s="80">
        <f t="shared" si="0"/>
        <v>8.499818181818183</v>
      </c>
      <c r="C47" s="65">
        <f t="shared" si="1"/>
        <v>7.8204090909090898</v>
      </c>
      <c r="D47" s="46">
        <f t="shared" si="5"/>
        <v>0.67940909090909329</v>
      </c>
      <c r="E47" s="146"/>
      <c r="F47" s="153"/>
      <c r="G47" s="26">
        <f t="shared" si="2"/>
        <v>35399</v>
      </c>
      <c r="H47" s="7">
        <v>35373</v>
      </c>
      <c r="I47" s="22">
        <v>8.43</v>
      </c>
      <c r="J47" s="120">
        <v>8.2200000000000006</v>
      </c>
      <c r="K47" s="26">
        <f t="shared" si="3"/>
        <v>35399</v>
      </c>
      <c r="L47" s="126">
        <f t="shared" si="4"/>
        <v>35373</v>
      </c>
      <c r="M47" s="127">
        <f>INDEX('Bloomberg data'!C:C,MATCH($L47,'Bloomberg data'!A:A,0))</f>
        <v>8.43</v>
      </c>
      <c r="N47" s="128">
        <f>INDEX('Bloomberg data'!B:B,MATCH($L47,'Bloomberg data'!A:A,0))</f>
        <v>8.2200000000000006</v>
      </c>
      <c r="O47" s="141"/>
      <c r="P47" s="142"/>
      <c r="Q47" s="142"/>
      <c r="R47" s="20"/>
      <c r="S47" s="20"/>
    </row>
    <row r="48" spans="1:19">
      <c r="A48" s="26">
        <v>36738</v>
      </c>
      <c r="B48" s="80">
        <f t="shared" si="0"/>
        <v>8.4323333333333323</v>
      </c>
      <c r="C48" s="65">
        <f t="shared" si="1"/>
        <v>7.8250000000000011</v>
      </c>
      <c r="D48" s="46">
        <f t="shared" si="5"/>
        <v>0.60733333333333128</v>
      </c>
      <c r="E48" s="146"/>
      <c r="F48" s="153"/>
      <c r="G48" s="26">
        <f t="shared" si="2"/>
        <v>35399</v>
      </c>
      <c r="H48" s="7">
        <v>35374</v>
      </c>
      <c r="I48" s="22">
        <v>8.26</v>
      </c>
      <c r="J48" s="120">
        <v>8.06</v>
      </c>
      <c r="K48" s="26">
        <f t="shared" si="3"/>
        <v>35399</v>
      </c>
      <c r="L48" s="126">
        <f t="shared" si="4"/>
        <v>35374</v>
      </c>
      <c r="M48" s="127">
        <f>INDEX('Bloomberg data'!C:C,MATCH($L48,'Bloomberg data'!A:A,0))</f>
        <v>8.26</v>
      </c>
      <c r="N48" s="128">
        <f>INDEX('Bloomberg data'!B:B,MATCH($L48,'Bloomberg data'!A:A,0))</f>
        <v>8.06</v>
      </c>
      <c r="O48" s="141"/>
      <c r="P48" s="142"/>
      <c r="Q48" s="142"/>
      <c r="R48" s="20"/>
      <c r="S48" s="20"/>
    </row>
    <row r="49" spans="1:19">
      <c r="A49" s="26">
        <v>36769</v>
      </c>
      <c r="B49" s="80">
        <f t="shared" si="0"/>
        <v>8.8995652173913022</v>
      </c>
      <c r="C49" s="65">
        <f t="shared" si="1"/>
        <v>8.2512608695652201</v>
      </c>
      <c r="D49" s="46">
        <f t="shared" si="5"/>
        <v>0.64830434782608215</v>
      </c>
      <c r="E49" s="146"/>
      <c r="F49" s="153"/>
      <c r="G49" s="26">
        <f t="shared" si="2"/>
        <v>35399</v>
      </c>
      <c r="H49" s="7">
        <v>35375</v>
      </c>
      <c r="I49" s="22">
        <v>9.14</v>
      </c>
      <c r="J49" s="120">
        <v>8.92</v>
      </c>
      <c r="K49" s="26">
        <f t="shared" si="3"/>
        <v>35399</v>
      </c>
      <c r="L49" s="126">
        <f t="shared" si="4"/>
        <v>35375</v>
      </c>
      <c r="M49" s="127">
        <f>INDEX('Bloomberg data'!C:C,MATCH($L49,'Bloomberg data'!A:A,0))</f>
        <v>9.14</v>
      </c>
      <c r="N49" s="128">
        <f>INDEX('Bloomberg data'!B:B,MATCH($L49,'Bloomberg data'!A:A,0))</f>
        <v>8.92</v>
      </c>
      <c r="O49" s="141"/>
      <c r="P49" s="142"/>
      <c r="Q49" s="142"/>
      <c r="R49" s="20"/>
      <c r="S49" s="20"/>
    </row>
    <row r="50" spans="1:19">
      <c r="A50" s="26">
        <v>36799</v>
      </c>
      <c r="B50" s="80">
        <f t="shared" si="0"/>
        <v>8.5389999999999997</v>
      </c>
      <c r="C50" s="65">
        <f t="shared" si="1"/>
        <v>7.9066666666666681</v>
      </c>
      <c r="D50" s="46">
        <f t="shared" si="5"/>
        <v>0.63233333333333164</v>
      </c>
      <c r="E50" s="146"/>
      <c r="F50" s="153"/>
      <c r="G50" s="26">
        <f t="shared" si="2"/>
        <v>35399</v>
      </c>
      <c r="H50" s="7">
        <v>35376</v>
      </c>
      <c r="I50" s="22">
        <v>8.44</v>
      </c>
      <c r="J50" s="120">
        <v>8.2100000000000009</v>
      </c>
      <c r="K50" s="26">
        <f t="shared" si="3"/>
        <v>35399</v>
      </c>
      <c r="L50" s="126">
        <f t="shared" si="4"/>
        <v>35376</v>
      </c>
      <c r="M50" s="127">
        <f>INDEX('Bloomberg data'!C:C,MATCH($L50,'Bloomberg data'!A:A,0))</f>
        <v>8.44</v>
      </c>
      <c r="N50" s="128">
        <f>INDEX('Bloomberg data'!B:B,MATCH($L50,'Bloomberg data'!A:A,0))</f>
        <v>8.2100000000000009</v>
      </c>
      <c r="O50" s="141"/>
      <c r="P50" s="142"/>
      <c r="Q50" s="142"/>
      <c r="R50" s="20"/>
      <c r="S50" s="20"/>
    </row>
    <row r="51" spans="1:19">
      <c r="A51" s="26">
        <v>36830</v>
      </c>
      <c r="B51" s="80">
        <f t="shared" si="0"/>
        <v>8.4383636363636345</v>
      </c>
      <c r="C51" s="65">
        <f t="shared" si="1"/>
        <v>7.8285000000000018</v>
      </c>
      <c r="D51" s="46">
        <f t="shared" si="5"/>
        <v>0.60986363636363272</v>
      </c>
      <c r="E51" s="146"/>
      <c r="F51" s="153"/>
      <c r="G51" s="26">
        <f t="shared" si="2"/>
        <v>35399</v>
      </c>
      <c r="H51" s="7">
        <v>35377</v>
      </c>
      <c r="I51" s="22">
        <v>9.16</v>
      </c>
      <c r="J51" s="120">
        <v>9.01</v>
      </c>
      <c r="K51" s="26">
        <f t="shared" si="3"/>
        <v>35399</v>
      </c>
      <c r="L51" s="126">
        <f t="shared" si="4"/>
        <v>35377</v>
      </c>
      <c r="M51" s="127">
        <f>INDEX('Bloomberg data'!C:C,MATCH($L51,'Bloomberg data'!A:A,0))</f>
        <v>9.16</v>
      </c>
      <c r="N51" s="128">
        <f>INDEX('Bloomberg data'!B:B,MATCH($L51,'Bloomberg data'!A:A,0))</f>
        <v>9.01</v>
      </c>
      <c r="O51" s="141"/>
      <c r="P51" s="142"/>
      <c r="Q51" s="142"/>
      <c r="R51" s="20"/>
      <c r="S51" s="20"/>
    </row>
    <row r="52" spans="1:19">
      <c r="A52" s="26">
        <v>36860</v>
      </c>
      <c r="B52" s="80">
        <f t="shared" si="0"/>
        <v>8.297727272727272</v>
      </c>
      <c r="C52" s="65">
        <f t="shared" si="1"/>
        <v>7.6886363636363635</v>
      </c>
      <c r="D52" s="46">
        <f t="shared" si="5"/>
        <v>0.60909090909090846</v>
      </c>
      <c r="E52" s="146"/>
      <c r="F52" s="153"/>
      <c r="G52" s="26">
        <f t="shared" si="2"/>
        <v>35399</v>
      </c>
      <c r="H52" s="7">
        <v>35380</v>
      </c>
      <c r="I52" s="22">
        <v>8.0400000000000009</v>
      </c>
      <c r="J52" s="120">
        <v>7.9</v>
      </c>
      <c r="K52" s="26">
        <f t="shared" si="3"/>
        <v>35399</v>
      </c>
      <c r="L52" s="126">
        <f t="shared" si="4"/>
        <v>35380</v>
      </c>
      <c r="M52" s="127">
        <f>INDEX('Bloomberg data'!C:C,MATCH($L52,'Bloomberg data'!A:A,0))</f>
        <v>8.0400000000000009</v>
      </c>
      <c r="N52" s="128">
        <f>INDEX('Bloomberg data'!B:B,MATCH($L52,'Bloomberg data'!A:A,0))</f>
        <v>7.9</v>
      </c>
      <c r="O52" s="141"/>
      <c r="P52" s="142"/>
      <c r="Q52" s="142"/>
      <c r="R52" s="20"/>
      <c r="S52" s="20"/>
    </row>
    <row r="53" spans="1:19">
      <c r="A53" s="26">
        <v>36891</v>
      </c>
      <c r="B53" s="80">
        <f t="shared" si="0"/>
        <v>7.5945238095238077</v>
      </c>
      <c r="C53" s="65">
        <f t="shared" si="1"/>
        <v>7.015761904761904</v>
      </c>
      <c r="D53" s="46">
        <f t="shared" si="5"/>
        <v>0.5787619047619037</v>
      </c>
      <c r="E53" s="146"/>
      <c r="F53" s="153"/>
      <c r="G53" s="26">
        <f t="shared" si="2"/>
        <v>35399</v>
      </c>
      <c r="H53" s="7">
        <v>35381</v>
      </c>
      <c r="I53" s="22">
        <v>8.2100000000000009</v>
      </c>
      <c r="J53" s="120">
        <v>8.07</v>
      </c>
      <c r="K53" s="26">
        <f t="shared" si="3"/>
        <v>35399</v>
      </c>
      <c r="L53" s="126">
        <f t="shared" si="4"/>
        <v>35381</v>
      </c>
      <c r="M53" s="127">
        <f>INDEX('Bloomberg data'!C:C,MATCH($L53,'Bloomberg data'!A:A,0))</f>
        <v>8.2100000000000009</v>
      </c>
      <c r="N53" s="128">
        <f>INDEX('Bloomberg data'!B:B,MATCH($L53,'Bloomberg data'!A:A,0))</f>
        <v>8.07</v>
      </c>
      <c r="O53" s="141"/>
      <c r="P53" s="142"/>
      <c r="Q53" s="142"/>
      <c r="R53" s="20"/>
      <c r="S53" s="20"/>
    </row>
    <row r="54" spans="1:19">
      <c r="A54" s="26">
        <v>36922</v>
      </c>
      <c r="B54" s="80">
        <f t="shared" si="0"/>
        <v>7.5656086956521733</v>
      </c>
      <c r="C54" s="65">
        <f t="shared" si="1"/>
        <v>7.0710869565217385</v>
      </c>
      <c r="D54" s="46">
        <f t="shared" si="5"/>
        <v>0.49452173913043485</v>
      </c>
      <c r="E54" s="146"/>
      <c r="F54" s="153"/>
      <c r="G54" s="26">
        <f t="shared" si="2"/>
        <v>35399</v>
      </c>
      <c r="H54" s="7">
        <v>35382</v>
      </c>
      <c r="I54" s="22">
        <v>8.0499999999999989</v>
      </c>
      <c r="J54" s="120">
        <v>7.91</v>
      </c>
      <c r="K54" s="26">
        <f t="shared" si="3"/>
        <v>35399</v>
      </c>
      <c r="L54" s="126">
        <f t="shared" si="4"/>
        <v>35382</v>
      </c>
      <c r="M54" s="127">
        <f>INDEX('Bloomberg data'!C:C,MATCH($L54,'Bloomberg data'!A:A,0))</f>
        <v>8.0499999999999989</v>
      </c>
      <c r="N54" s="128">
        <f>INDEX('Bloomberg data'!B:B,MATCH($L54,'Bloomberg data'!A:A,0))</f>
        <v>7.91</v>
      </c>
      <c r="O54" s="141"/>
      <c r="P54" s="142"/>
      <c r="Q54" s="142"/>
      <c r="R54" s="20"/>
      <c r="S54" s="20"/>
    </row>
    <row r="55" spans="1:19">
      <c r="A55" s="26">
        <v>36950</v>
      </c>
      <c r="B55" s="80">
        <f t="shared" si="0"/>
        <v>7.2381000000000011</v>
      </c>
      <c r="C55" s="65">
        <f t="shared" si="1"/>
        <v>6.7465500000000018</v>
      </c>
      <c r="D55" s="46">
        <f t="shared" si="5"/>
        <v>0.49154999999999927</v>
      </c>
      <c r="E55" s="146"/>
      <c r="F55" s="153"/>
      <c r="G55" s="26">
        <f t="shared" si="2"/>
        <v>35399</v>
      </c>
      <c r="H55" s="7">
        <v>35383</v>
      </c>
      <c r="I55" s="22">
        <v>7.98</v>
      </c>
      <c r="J55" s="120">
        <v>7.84</v>
      </c>
      <c r="K55" s="26">
        <f t="shared" si="3"/>
        <v>35399</v>
      </c>
      <c r="L55" s="126">
        <f t="shared" si="4"/>
        <v>35383</v>
      </c>
      <c r="M55" s="127">
        <f>INDEX('Bloomberg data'!C:C,MATCH($L55,'Bloomberg data'!A:A,0))</f>
        <v>7.98</v>
      </c>
      <c r="N55" s="128">
        <f>INDEX('Bloomberg data'!B:B,MATCH($L55,'Bloomberg data'!A:A,0))</f>
        <v>7.84</v>
      </c>
      <c r="O55" s="141"/>
      <c r="P55" s="142"/>
      <c r="Q55" s="142"/>
      <c r="R55" s="20"/>
      <c r="S55" s="20"/>
    </row>
    <row r="56" spans="1:19">
      <c r="A56" s="26">
        <v>36981</v>
      </c>
      <c r="B56" s="80">
        <f t="shared" si="0"/>
        <v>7.0693636363636383</v>
      </c>
      <c r="C56" s="65">
        <f t="shared" si="1"/>
        <v>6.6320454545454544</v>
      </c>
      <c r="D56" s="46">
        <f t="shared" si="5"/>
        <v>0.43731818181818394</v>
      </c>
      <c r="E56" s="146"/>
      <c r="F56" s="153"/>
      <c r="G56" s="26">
        <f t="shared" si="2"/>
        <v>35399</v>
      </c>
      <c r="H56" s="7">
        <v>35384</v>
      </c>
      <c r="I56" s="22">
        <v>9.14</v>
      </c>
      <c r="J56" s="120">
        <v>9</v>
      </c>
      <c r="K56" s="26">
        <f t="shared" si="3"/>
        <v>35399</v>
      </c>
      <c r="L56" s="126">
        <f t="shared" si="4"/>
        <v>35384</v>
      </c>
      <c r="M56" s="127">
        <f>INDEX('Bloomberg data'!C:C,MATCH($L56,'Bloomberg data'!A:A,0))</f>
        <v>9.14</v>
      </c>
      <c r="N56" s="128">
        <f>INDEX('Bloomberg data'!B:B,MATCH($L56,'Bloomberg data'!A:A,0))</f>
        <v>9</v>
      </c>
      <c r="O56" s="141"/>
      <c r="P56" s="142"/>
      <c r="Q56" s="142"/>
      <c r="R56" s="20"/>
      <c r="S56" s="20"/>
    </row>
    <row r="57" spans="1:19">
      <c r="A57" s="26">
        <v>37011</v>
      </c>
      <c r="B57" s="80">
        <f t="shared" si="0"/>
        <v>7.3092380952380953</v>
      </c>
      <c r="C57" s="65">
        <f t="shared" si="1"/>
        <v>7.026190476190477</v>
      </c>
      <c r="D57" s="46">
        <f t="shared" si="5"/>
        <v>0.28304761904761833</v>
      </c>
      <c r="E57" s="146"/>
      <c r="F57" s="153"/>
      <c r="G57" s="26">
        <f t="shared" si="2"/>
        <v>35399</v>
      </c>
      <c r="H57" s="7">
        <v>35387</v>
      </c>
      <c r="I57" s="22">
        <v>8.19</v>
      </c>
      <c r="J57" s="120">
        <v>7.99</v>
      </c>
      <c r="K57" s="26">
        <f t="shared" si="3"/>
        <v>35399</v>
      </c>
      <c r="L57" s="126">
        <f t="shared" si="4"/>
        <v>35387</v>
      </c>
      <c r="M57" s="127">
        <f>INDEX('Bloomberg data'!C:C,MATCH($L57,'Bloomberg data'!A:A,0))</f>
        <v>8.19</v>
      </c>
      <c r="N57" s="128">
        <f>INDEX('Bloomberg data'!B:B,MATCH($L57,'Bloomberg data'!A:A,0))</f>
        <v>7.99</v>
      </c>
      <c r="O57" s="141"/>
      <c r="P57" s="142"/>
      <c r="Q57" s="142"/>
      <c r="R57" s="20"/>
      <c r="S57" s="20"/>
    </row>
    <row r="58" spans="1:19">
      <c r="A58" s="26">
        <v>37042</v>
      </c>
      <c r="B58" s="80">
        <f t="shared" si="0"/>
        <v>7.5586956521739141</v>
      </c>
      <c r="C58" s="65">
        <f t="shared" si="1"/>
        <v>7.3141739130434784</v>
      </c>
      <c r="D58" s="46">
        <f t="shared" si="5"/>
        <v>0.24452173913043573</v>
      </c>
      <c r="E58" s="146"/>
      <c r="F58" s="153"/>
      <c r="G58" s="26">
        <f t="shared" si="2"/>
        <v>35399</v>
      </c>
      <c r="H58" s="7">
        <v>35388</v>
      </c>
      <c r="I58" s="22">
        <v>8.06</v>
      </c>
      <c r="J58" s="120">
        <v>7.8599999999999994</v>
      </c>
      <c r="K58" s="26">
        <f t="shared" si="3"/>
        <v>35399</v>
      </c>
      <c r="L58" s="126">
        <f t="shared" si="4"/>
        <v>35388</v>
      </c>
      <c r="M58" s="127">
        <f>INDEX('Bloomberg data'!C:C,MATCH($L58,'Bloomberg data'!A:A,0))</f>
        <v>8.06</v>
      </c>
      <c r="N58" s="128">
        <f>INDEX('Bloomberg data'!B:B,MATCH($L58,'Bloomberg data'!A:A,0))</f>
        <v>7.8599999999999994</v>
      </c>
      <c r="O58" s="141"/>
      <c r="P58" s="142"/>
      <c r="Q58" s="142"/>
      <c r="R58" s="20"/>
      <c r="S58" s="20"/>
    </row>
    <row r="59" spans="1:19">
      <c r="A59" s="26">
        <v>37072</v>
      </c>
      <c r="B59" s="80">
        <f t="shared" si="0"/>
        <v>7.4790952380952387</v>
      </c>
      <c r="C59" s="65">
        <f t="shared" si="1"/>
        <v>7.1589523809523792</v>
      </c>
      <c r="D59" s="46">
        <f t="shared" si="5"/>
        <v>0.3201428571428595</v>
      </c>
      <c r="E59" s="146"/>
      <c r="F59" s="153"/>
      <c r="G59" s="26">
        <f t="shared" si="2"/>
        <v>35399</v>
      </c>
      <c r="H59" s="7">
        <v>35389</v>
      </c>
      <c r="I59" s="22">
        <v>8.26</v>
      </c>
      <c r="J59" s="120">
        <v>8.0500000000000007</v>
      </c>
      <c r="K59" s="26">
        <f t="shared" si="3"/>
        <v>35399</v>
      </c>
      <c r="L59" s="126">
        <f t="shared" si="4"/>
        <v>35389</v>
      </c>
      <c r="M59" s="127">
        <f>INDEX('Bloomberg data'!C:C,MATCH($L59,'Bloomberg data'!A:A,0))</f>
        <v>8.26</v>
      </c>
      <c r="N59" s="128">
        <f>INDEX('Bloomberg data'!B:B,MATCH($L59,'Bloomberg data'!A:A,0))</f>
        <v>8.0500000000000007</v>
      </c>
      <c r="O59" s="141"/>
      <c r="P59" s="142"/>
      <c r="Q59" s="142"/>
      <c r="R59" s="20"/>
      <c r="S59" s="20"/>
    </row>
    <row r="60" spans="1:19">
      <c r="A60" s="26">
        <v>37103</v>
      </c>
      <c r="B60" s="80">
        <f t="shared" si="0"/>
        <v>7.7947727272727283</v>
      </c>
      <c r="C60" s="65">
        <f t="shared" si="1"/>
        <v>7.4965909090909095</v>
      </c>
      <c r="D60" s="46">
        <f t="shared" si="5"/>
        <v>0.29818181818181877</v>
      </c>
      <c r="E60" s="146"/>
      <c r="F60" s="153"/>
      <c r="G60" s="26">
        <f t="shared" si="2"/>
        <v>35399</v>
      </c>
      <c r="H60" s="7">
        <v>35390</v>
      </c>
      <c r="I60" s="22">
        <v>8.15</v>
      </c>
      <c r="J60" s="120">
        <v>7.95</v>
      </c>
      <c r="K60" s="26">
        <f t="shared" si="3"/>
        <v>35399</v>
      </c>
      <c r="L60" s="126">
        <f t="shared" si="4"/>
        <v>35390</v>
      </c>
      <c r="M60" s="127">
        <f>INDEX('Bloomberg data'!C:C,MATCH($L60,'Bloomberg data'!A:A,0))</f>
        <v>8.15</v>
      </c>
      <c r="N60" s="128">
        <f>INDEX('Bloomberg data'!B:B,MATCH($L60,'Bloomberg data'!A:A,0))</f>
        <v>7.95</v>
      </c>
      <c r="O60" s="141"/>
      <c r="P60" s="142"/>
      <c r="Q60" s="142"/>
      <c r="R60" s="20"/>
      <c r="S60" s="20"/>
    </row>
    <row r="61" spans="1:19">
      <c r="A61" s="26">
        <v>37134</v>
      </c>
      <c r="B61" s="80">
        <f t="shared" si="0"/>
        <v>7.3222608695652189</v>
      </c>
      <c r="C61" s="65">
        <f t="shared" si="1"/>
        <v>7.0156086956521735</v>
      </c>
      <c r="D61" s="46">
        <f t="shared" si="5"/>
        <v>0.30665217391304544</v>
      </c>
      <c r="E61" s="146"/>
      <c r="F61" s="153"/>
      <c r="G61" s="26">
        <f t="shared" si="2"/>
        <v>35399</v>
      </c>
      <c r="H61" s="7">
        <v>35391</v>
      </c>
      <c r="I61" s="22">
        <v>8.9600000000000009</v>
      </c>
      <c r="J61" s="120">
        <v>8.7799999999999994</v>
      </c>
      <c r="K61" s="26">
        <f t="shared" si="3"/>
        <v>35399</v>
      </c>
      <c r="L61" s="126">
        <f t="shared" si="4"/>
        <v>35391</v>
      </c>
      <c r="M61" s="127">
        <f>INDEX('Bloomberg data'!C:C,MATCH($L61,'Bloomberg data'!A:A,0))</f>
        <v>8.9600000000000009</v>
      </c>
      <c r="N61" s="128">
        <f>INDEX('Bloomberg data'!B:B,MATCH($L61,'Bloomberg data'!A:A,0))</f>
        <v>8.7799999999999994</v>
      </c>
      <c r="O61" s="141"/>
      <c r="P61" s="142"/>
      <c r="Q61" s="142"/>
      <c r="R61" s="20"/>
      <c r="S61" s="20"/>
    </row>
    <row r="62" spans="1:19">
      <c r="A62" s="26">
        <v>37164</v>
      </c>
      <c r="B62" s="80">
        <f t="shared" si="0"/>
        <v>7.1646499999999991</v>
      </c>
      <c r="C62" s="65">
        <f t="shared" si="1"/>
        <v>6.9107999999999992</v>
      </c>
      <c r="D62" s="46">
        <f t="shared" si="5"/>
        <v>0.25384999999999991</v>
      </c>
      <c r="E62" s="146"/>
      <c r="F62" s="153"/>
      <c r="G62" s="26">
        <f t="shared" si="2"/>
        <v>35399</v>
      </c>
      <c r="H62" s="7">
        <v>35394</v>
      </c>
      <c r="I62" s="22">
        <v>8.2000000000000011</v>
      </c>
      <c r="J62" s="120">
        <v>8.01</v>
      </c>
      <c r="K62" s="26">
        <f t="shared" si="3"/>
        <v>35399</v>
      </c>
      <c r="L62" s="126">
        <f t="shared" si="4"/>
        <v>35394</v>
      </c>
      <c r="M62" s="127">
        <f>INDEX('Bloomberg data'!C:C,MATCH($L62,'Bloomberg data'!A:A,0))</f>
        <v>8.2000000000000011</v>
      </c>
      <c r="N62" s="128">
        <f>INDEX('Bloomberg data'!B:B,MATCH($L62,'Bloomberg data'!A:A,0))</f>
        <v>8.01</v>
      </c>
      <c r="O62" s="141"/>
      <c r="P62" s="142"/>
      <c r="Q62" s="142"/>
      <c r="R62" s="20"/>
      <c r="S62" s="20"/>
    </row>
    <row r="63" spans="1:19">
      <c r="A63" s="26">
        <v>37195</v>
      </c>
      <c r="B63" s="80">
        <f t="shared" si="0"/>
        <v>6.5986086956521754</v>
      </c>
      <c r="C63" s="65">
        <f t="shared" si="1"/>
        <v>6.4028260869565221</v>
      </c>
      <c r="D63" s="46">
        <f t="shared" si="5"/>
        <v>0.19578260869565334</v>
      </c>
      <c r="E63" s="146"/>
      <c r="F63" s="153"/>
      <c r="G63" s="26">
        <f t="shared" si="2"/>
        <v>35399</v>
      </c>
      <c r="H63" s="7">
        <v>35395</v>
      </c>
      <c r="I63" s="22">
        <v>8.15</v>
      </c>
      <c r="J63" s="120">
        <v>7.95</v>
      </c>
      <c r="K63" s="26">
        <f t="shared" si="3"/>
        <v>35399</v>
      </c>
      <c r="L63" s="126">
        <f t="shared" si="4"/>
        <v>35395</v>
      </c>
      <c r="M63" s="127">
        <f>INDEX('Bloomberg data'!C:C,MATCH($L63,'Bloomberg data'!A:A,0))</f>
        <v>8.15</v>
      </c>
      <c r="N63" s="128">
        <f>INDEX('Bloomberg data'!B:B,MATCH($L63,'Bloomberg data'!A:A,0))</f>
        <v>7.95</v>
      </c>
      <c r="O63" s="141"/>
      <c r="P63" s="142"/>
      <c r="Q63" s="142"/>
      <c r="R63" s="20"/>
      <c r="S63" s="20"/>
    </row>
    <row r="64" spans="1:19">
      <c r="A64" s="26">
        <v>37225</v>
      </c>
      <c r="B64" s="80">
        <f t="shared" si="0"/>
        <v>6.8462727272727273</v>
      </c>
      <c r="C64" s="65">
        <f t="shared" si="1"/>
        <v>6.7283181818181816</v>
      </c>
      <c r="D64" s="46">
        <f t="shared" si="5"/>
        <v>0.11795454545454565</v>
      </c>
      <c r="E64" s="146"/>
      <c r="F64" s="153"/>
      <c r="G64" s="26">
        <f t="shared" si="2"/>
        <v>35399</v>
      </c>
      <c r="H64" s="7">
        <v>35396</v>
      </c>
      <c r="I64" s="22">
        <v>8.09</v>
      </c>
      <c r="J64" s="120">
        <v>7.8900000000000006</v>
      </c>
      <c r="K64" s="26">
        <f t="shared" si="3"/>
        <v>35399</v>
      </c>
      <c r="L64" s="126">
        <f t="shared" si="4"/>
        <v>35396</v>
      </c>
      <c r="M64" s="127">
        <f>INDEX('Bloomberg data'!C:C,MATCH($L64,'Bloomberg data'!A:A,0))</f>
        <v>8.09</v>
      </c>
      <c r="N64" s="128">
        <f>INDEX('Bloomberg data'!B:B,MATCH($L64,'Bloomberg data'!A:A,0))</f>
        <v>7.8900000000000006</v>
      </c>
      <c r="O64" s="141"/>
      <c r="P64" s="142"/>
      <c r="Q64" s="142"/>
      <c r="R64" s="20"/>
      <c r="S64" s="20"/>
    </row>
    <row r="65" spans="1:19">
      <c r="A65" s="26">
        <v>37256</v>
      </c>
      <c r="B65" s="80">
        <f t="shared" si="0"/>
        <v>6.811476190476192</v>
      </c>
      <c r="C65" s="65">
        <f t="shared" si="1"/>
        <v>6.7075714285714279</v>
      </c>
      <c r="D65" s="46">
        <f t="shared" si="5"/>
        <v>0.10390476190476416</v>
      </c>
      <c r="E65" s="146"/>
      <c r="F65" s="153"/>
      <c r="G65" s="26">
        <f t="shared" ref="G65:G128" si="6">EOMONTH(H65,0)</f>
        <v>35399</v>
      </c>
      <c r="H65" s="7">
        <v>35397</v>
      </c>
      <c r="I65" s="22">
        <v>9.3000000000000007</v>
      </c>
      <c r="J65" s="120">
        <v>9.1</v>
      </c>
      <c r="K65" s="26">
        <f t="shared" ref="K65:K128" si="7">EOMONTH(L65,0)</f>
        <v>35399</v>
      </c>
      <c r="L65" s="126">
        <f t="shared" si="4"/>
        <v>35397</v>
      </c>
      <c r="M65" s="127">
        <f>INDEX('Bloomberg data'!C:C,MATCH($L65,'Bloomberg data'!A:A,0))</f>
        <v>9.3000000000000007</v>
      </c>
      <c r="N65" s="128">
        <f>INDEX('Bloomberg data'!B:B,MATCH($L65,'Bloomberg data'!A:A,0))</f>
        <v>9.1</v>
      </c>
      <c r="O65" s="141"/>
      <c r="P65" s="142"/>
      <c r="Q65" s="142"/>
      <c r="R65" s="20"/>
      <c r="S65" s="20"/>
    </row>
    <row r="66" spans="1:19">
      <c r="A66" s="26">
        <v>37287</v>
      </c>
      <c r="B66" s="80">
        <f t="shared" ref="B66:B129" si="8">IF(ISERROR(AVERAGEIFS($I$2:$I$1048574,$G$2:$G$1048574,$A66)),"",AVERAGEIFS($I$2:$I$1048574,$G$2:$G$1048574,$A66))</f>
        <v>6.9639565217391297</v>
      </c>
      <c r="C66" s="65">
        <f t="shared" ref="C66:C129" si="9">IF(ISERROR(AVERAGEIFS($J$2:$J$1048574,$G$2:$G$1048574,$A66)),"",AVERAGEIFS($J$2:$J$1048574,$G$2:$G$1048574,$A66))</f>
        <v>6.878608695652173</v>
      </c>
      <c r="D66" s="46">
        <f t="shared" si="5"/>
        <v>8.534782608695668E-2</v>
      </c>
      <c r="E66" s="146"/>
      <c r="F66" s="153"/>
      <c r="G66" s="26">
        <f t="shared" si="6"/>
        <v>35399</v>
      </c>
      <c r="H66" s="7">
        <v>35398</v>
      </c>
      <c r="I66" s="22">
        <v>9.26</v>
      </c>
      <c r="J66" s="120">
        <v>9.0500000000000007</v>
      </c>
      <c r="K66" s="26">
        <f t="shared" si="7"/>
        <v>35399</v>
      </c>
      <c r="L66" s="126">
        <f t="shared" ref="L66:L129" si="10">H66</f>
        <v>35398</v>
      </c>
      <c r="M66" s="127">
        <f>INDEX('Bloomberg data'!C:C,MATCH($L66,'Bloomberg data'!A:A,0))</f>
        <v>9.26</v>
      </c>
      <c r="N66" s="128">
        <f>INDEX('Bloomberg data'!B:B,MATCH($L66,'Bloomberg data'!A:A,0))</f>
        <v>9.0500000000000007</v>
      </c>
      <c r="O66" s="141"/>
      <c r="P66" s="142"/>
      <c r="Q66" s="142"/>
      <c r="R66" s="20"/>
      <c r="S66" s="20"/>
    </row>
    <row r="67" spans="1:19">
      <c r="A67" s="26">
        <v>37315</v>
      </c>
      <c r="B67" s="80">
        <f t="shared" si="8"/>
        <v>7.0250500000000002</v>
      </c>
      <c r="C67" s="65">
        <f t="shared" si="9"/>
        <v>6.8974999999999991</v>
      </c>
      <c r="D67" s="46">
        <f t="shared" ref="D67:D130" si="11">B67-C67</f>
        <v>0.12755000000000116</v>
      </c>
      <c r="E67" s="146"/>
      <c r="F67" s="153"/>
      <c r="G67" s="26">
        <f t="shared" si="6"/>
        <v>35430</v>
      </c>
      <c r="H67" s="7">
        <v>35401</v>
      </c>
      <c r="I67" s="22">
        <v>8.0400000000000009</v>
      </c>
      <c r="J67" s="120">
        <v>7.84</v>
      </c>
      <c r="K67" s="26">
        <f t="shared" si="7"/>
        <v>35430</v>
      </c>
      <c r="L67" s="126">
        <f t="shared" si="10"/>
        <v>35401</v>
      </c>
      <c r="M67" s="127">
        <f>INDEX('Bloomberg data'!C:C,MATCH($L67,'Bloomberg data'!A:A,0))</f>
        <v>8.0400000000000009</v>
      </c>
      <c r="N67" s="128">
        <f>INDEX('Bloomberg data'!B:B,MATCH($L67,'Bloomberg data'!A:A,0))</f>
        <v>7.84</v>
      </c>
      <c r="O67" s="141"/>
      <c r="P67" s="142"/>
      <c r="Q67" s="142"/>
      <c r="R67" s="20"/>
      <c r="S67" s="20"/>
    </row>
    <row r="68" spans="1:19">
      <c r="A68" s="26">
        <v>37346</v>
      </c>
      <c r="B68" s="80">
        <f t="shared" si="8"/>
        <v>7.7878095238095231</v>
      </c>
      <c r="C68" s="65">
        <f t="shared" si="9"/>
        <v>7.6659047619047609</v>
      </c>
      <c r="D68" s="46">
        <f t="shared" si="11"/>
        <v>0.12190476190476218</v>
      </c>
      <c r="E68" s="146"/>
      <c r="F68" s="153"/>
      <c r="G68" s="26">
        <f t="shared" si="6"/>
        <v>35430</v>
      </c>
      <c r="H68" s="7">
        <v>35402</v>
      </c>
      <c r="I68" s="22">
        <v>8.19</v>
      </c>
      <c r="J68" s="120">
        <v>7.9799999999999995</v>
      </c>
      <c r="K68" s="26">
        <f t="shared" si="7"/>
        <v>35430</v>
      </c>
      <c r="L68" s="126">
        <f t="shared" si="10"/>
        <v>35402</v>
      </c>
      <c r="M68" s="127">
        <f>INDEX('Bloomberg data'!C:C,MATCH($L68,'Bloomberg data'!A:A,0))</f>
        <v>8.19</v>
      </c>
      <c r="N68" s="128">
        <f>INDEX('Bloomberg data'!B:B,MATCH($L68,'Bloomberg data'!A:A,0))</f>
        <v>7.9799999999999995</v>
      </c>
      <c r="O68" s="141"/>
      <c r="P68" s="142"/>
      <c r="Q68" s="142"/>
      <c r="R68" s="20"/>
      <c r="S68" s="20"/>
    </row>
    <row r="69" spans="1:19">
      <c r="A69" s="26">
        <v>37376</v>
      </c>
      <c r="B69" s="80">
        <f t="shared" si="8"/>
        <v>7.702136363636364</v>
      </c>
      <c r="C69" s="65">
        <f t="shared" si="9"/>
        <v>7.5660909090909083</v>
      </c>
      <c r="D69" s="46">
        <f t="shared" si="11"/>
        <v>0.13604545454545569</v>
      </c>
      <c r="E69" s="146"/>
      <c r="F69" s="153"/>
      <c r="G69" s="26">
        <f t="shared" si="6"/>
        <v>35430</v>
      </c>
      <c r="H69" s="7">
        <v>35403</v>
      </c>
      <c r="I69" s="22">
        <v>8.17</v>
      </c>
      <c r="J69" s="120">
        <v>7.96</v>
      </c>
      <c r="K69" s="26">
        <f t="shared" si="7"/>
        <v>35430</v>
      </c>
      <c r="L69" s="126">
        <f t="shared" si="10"/>
        <v>35403</v>
      </c>
      <c r="M69" s="127">
        <f>INDEX('Bloomberg data'!C:C,MATCH($L69,'Bloomberg data'!A:A,0))</f>
        <v>8.17</v>
      </c>
      <c r="N69" s="128">
        <f>INDEX('Bloomberg data'!B:B,MATCH($L69,'Bloomberg data'!A:A,0))</f>
        <v>7.96</v>
      </c>
      <c r="O69" s="141"/>
      <c r="P69" s="142"/>
      <c r="Q69" s="142"/>
      <c r="R69" s="20"/>
      <c r="S69" s="20"/>
    </row>
    <row r="70" spans="1:19">
      <c r="A70" s="26">
        <v>37407</v>
      </c>
      <c r="B70" s="80">
        <f t="shared" si="8"/>
        <v>7.6828695652173904</v>
      </c>
      <c r="C70" s="65">
        <f t="shared" si="9"/>
        <v>7.4772608695652165</v>
      </c>
      <c r="D70" s="46">
        <f t="shared" si="11"/>
        <v>0.20560869565217388</v>
      </c>
      <c r="E70" s="146"/>
      <c r="F70" s="153"/>
      <c r="G70" s="26">
        <f t="shared" si="6"/>
        <v>35430</v>
      </c>
      <c r="H70" s="7">
        <v>35404</v>
      </c>
      <c r="I70" s="22">
        <v>8.1300000000000008</v>
      </c>
      <c r="J70" s="120">
        <v>7.92</v>
      </c>
      <c r="K70" s="26">
        <f t="shared" si="7"/>
        <v>35430</v>
      </c>
      <c r="L70" s="126">
        <f t="shared" si="10"/>
        <v>35404</v>
      </c>
      <c r="M70" s="127">
        <f>INDEX('Bloomberg data'!C:C,MATCH($L70,'Bloomberg data'!A:A,0))</f>
        <v>8.1300000000000008</v>
      </c>
      <c r="N70" s="128">
        <f>INDEX('Bloomberg data'!B:B,MATCH($L70,'Bloomberg data'!A:A,0))</f>
        <v>7.92</v>
      </c>
      <c r="O70" s="141"/>
      <c r="P70" s="142"/>
      <c r="Q70" s="142"/>
      <c r="R70" s="20"/>
      <c r="S70" s="20"/>
    </row>
    <row r="71" spans="1:19">
      <c r="A71" s="26">
        <v>37437</v>
      </c>
      <c r="B71" s="80">
        <f t="shared" si="8"/>
        <v>7.9172500000000001</v>
      </c>
      <c r="C71" s="65">
        <f t="shared" si="9"/>
        <v>7.6134999999999993</v>
      </c>
      <c r="D71" s="46">
        <f t="shared" si="11"/>
        <v>0.30375000000000085</v>
      </c>
      <c r="E71" s="146"/>
      <c r="F71" s="153"/>
      <c r="G71" s="26">
        <f t="shared" si="6"/>
        <v>35430</v>
      </c>
      <c r="H71" s="7">
        <v>35405</v>
      </c>
      <c r="I71" s="22">
        <v>8.5500000000000007</v>
      </c>
      <c r="J71" s="120">
        <v>8.34</v>
      </c>
      <c r="K71" s="26">
        <f t="shared" si="7"/>
        <v>35430</v>
      </c>
      <c r="L71" s="126">
        <f t="shared" si="10"/>
        <v>35405</v>
      </c>
      <c r="M71" s="127">
        <f>INDEX('Bloomberg data'!C:C,MATCH($L71,'Bloomberg data'!A:A,0))</f>
        <v>8.5500000000000007</v>
      </c>
      <c r="N71" s="128">
        <f>INDEX('Bloomberg data'!B:B,MATCH($L71,'Bloomberg data'!A:A,0))</f>
        <v>8.34</v>
      </c>
      <c r="O71" s="141"/>
      <c r="P71" s="142"/>
      <c r="Q71" s="142"/>
      <c r="R71" s="20"/>
      <c r="S71" s="20"/>
    </row>
    <row r="72" spans="1:19">
      <c r="A72" s="26">
        <v>37468</v>
      </c>
      <c r="B72" s="80">
        <f t="shared" si="8"/>
        <v>7.6115652173913046</v>
      </c>
      <c r="C72" s="65">
        <f t="shared" si="9"/>
        <v>7.3381739130434793</v>
      </c>
      <c r="D72" s="46">
        <f t="shared" si="11"/>
        <v>0.27339130434782533</v>
      </c>
      <c r="E72" s="146"/>
      <c r="F72" s="153"/>
      <c r="G72" s="26">
        <f t="shared" si="6"/>
        <v>35430</v>
      </c>
      <c r="H72" s="7">
        <v>35408</v>
      </c>
      <c r="I72" s="22">
        <v>9.34</v>
      </c>
      <c r="J72" s="120">
        <v>9.15</v>
      </c>
      <c r="K72" s="26">
        <f t="shared" si="7"/>
        <v>35430</v>
      </c>
      <c r="L72" s="126">
        <f t="shared" si="10"/>
        <v>35408</v>
      </c>
      <c r="M72" s="127">
        <f>INDEX('Bloomberg data'!C:C,MATCH($L72,'Bloomberg data'!A:A,0))</f>
        <v>9.34</v>
      </c>
      <c r="N72" s="128">
        <f>INDEX('Bloomberg data'!B:B,MATCH($L72,'Bloomberg data'!A:A,0))</f>
        <v>9.15</v>
      </c>
      <c r="O72" s="141"/>
      <c r="P72" s="142"/>
      <c r="Q72" s="142"/>
      <c r="R72" s="20"/>
      <c r="S72" s="20"/>
    </row>
    <row r="73" spans="1:19">
      <c r="A73" s="26">
        <v>37499</v>
      </c>
      <c r="B73" s="80">
        <f t="shared" si="8"/>
        <v>7.2046363636363626</v>
      </c>
      <c r="C73" s="65">
        <f t="shared" si="9"/>
        <v>6.8498636363636374</v>
      </c>
      <c r="D73" s="46">
        <f t="shared" si="11"/>
        <v>0.35477272727272524</v>
      </c>
      <c r="E73" s="146"/>
      <c r="F73" s="153"/>
      <c r="G73" s="26">
        <f t="shared" si="6"/>
        <v>35430</v>
      </c>
      <c r="H73" s="7">
        <v>35409</v>
      </c>
      <c r="I73" s="22">
        <v>9.25</v>
      </c>
      <c r="J73" s="120">
        <v>9.0500000000000007</v>
      </c>
      <c r="K73" s="26">
        <f t="shared" si="7"/>
        <v>35430</v>
      </c>
      <c r="L73" s="126">
        <f t="shared" si="10"/>
        <v>35409</v>
      </c>
      <c r="M73" s="127">
        <f>INDEX('Bloomberg data'!C:C,MATCH($L73,'Bloomberg data'!A:A,0))</f>
        <v>9.25</v>
      </c>
      <c r="N73" s="128">
        <f>INDEX('Bloomberg data'!B:B,MATCH($L73,'Bloomberg data'!A:A,0))</f>
        <v>9.0500000000000007</v>
      </c>
      <c r="O73" s="141"/>
      <c r="P73" s="142"/>
      <c r="Q73" s="142"/>
      <c r="R73" s="20"/>
      <c r="S73" s="20"/>
    </row>
    <row r="74" spans="1:19">
      <c r="A74" s="26">
        <v>37529</v>
      </c>
      <c r="B74" s="80">
        <f t="shared" si="8"/>
        <v>7.200857142857144</v>
      </c>
      <c r="C74" s="65">
        <f t="shared" si="9"/>
        <v>6.8058571428571444</v>
      </c>
      <c r="D74" s="46">
        <f t="shared" si="11"/>
        <v>0.39499999999999957</v>
      </c>
      <c r="E74" s="146"/>
      <c r="F74" s="153"/>
      <c r="G74" s="26">
        <f t="shared" si="6"/>
        <v>35430</v>
      </c>
      <c r="H74" s="7">
        <v>35410</v>
      </c>
      <c r="I74" s="22">
        <v>8.17</v>
      </c>
      <c r="J74" s="120">
        <v>7.9799999999999995</v>
      </c>
      <c r="K74" s="26">
        <f t="shared" si="7"/>
        <v>35430</v>
      </c>
      <c r="L74" s="126">
        <f t="shared" si="10"/>
        <v>35410</v>
      </c>
      <c r="M74" s="127">
        <f>INDEX('Bloomberg data'!C:C,MATCH($L74,'Bloomberg data'!A:A,0))</f>
        <v>8.17</v>
      </c>
      <c r="N74" s="128">
        <f>INDEX('Bloomberg data'!B:B,MATCH($L74,'Bloomberg data'!A:A,0))</f>
        <v>7.9799999999999995</v>
      </c>
      <c r="O74" s="141"/>
      <c r="P74" s="142"/>
      <c r="Q74" s="142"/>
      <c r="R74" s="20"/>
      <c r="S74" s="20"/>
    </row>
    <row r="75" spans="1:19">
      <c r="A75" s="26">
        <v>37560</v>
      </c>
      <c r="B75" s="80">
        <f t="shared" si="8"/>
        <v>7.3419130434782627</v>
      </c>
      <c r="C75" s="65">
        <f t="shared" si="9"/>
        <v>6.9531304347826088</v>
      </c>
      <c r="D75" s="46">
        <f t="shared" si="11"/>
        <v>0.38878260869565384</v>
      </c>
      <c r="E75" s="146"/>
      <c r="F75" s="153"/>
      <c r="G75" s="26">
        <f t="shared" si="6"/>
        <v>35430</v>
      </c>
      <c r="H75" s="7">
        <v>35411</v>
      </c>
      <c r="I75" s="22">
        <v>9.18</v>
      </c>
      <c r="J75" s="120">
        <v>9.01</v>
      </c>
      <c r="K75" s="26">
        <f t="shared" si="7"/>
        <v>35430</v>
      </c>
      <c r="L75" s="126">
        <f t="shared" si="10"/>
        <v>35411</v>
      </c>
      <c r="M75" s="127">
        <f>INDEX('Bloomberg data'!C:C,MATCH($L75,'Bloomberg data'!A:A,0))</f>
        <v>9.18</v>
      </c>
      <c r="N75" s="128">
        <f>INDEX('Bloomberg data'!B:B,MATCH($L75,'Bloomberg data'!A:A,0))</f>
        <v>9.01</v>
      </c>
      <c r="O75" s="141"/>
      <c r="P75" s="142"/>
      <c r="Q75" s="142"/>
      <c r="R75" s="20"/>
      <c r="S75" s="20"/>
    </row>
    <row r="76" spans="1:19">
      <c r="A76" s="26">
        <v>37590</v>
      </c>
      <c r="B76" s="80">
        <f t="shared" si="8"/>
        <v>7.2623809523809504</v>
      </c>
      <c r="C76" s="65">
        <f t="shared" si="9"/>
        <v>6.8625238095238084</v>
      </c>
      <c r="D76" s="46">
        <f t="shared" si="11"/>
        <v>0.39985714285714202</v>
      </c>
      <c r="E76" s="146"/>
      <c r="F76" s="153"/>
      <c r="G76" s="26">
        <f t="shared" si="6"/>
        <v>35430</v>
      </c>
      <c r="H76" s="7">
        <v>35412</v>
      </c>
      <c r="I76" s="22">
        <v>8.1199999999999992</v>
      </c>
      <c r="J76" s="120">
        <v>7.9399999999999995</v>
      </c>
      <c r="K76" s="26">
        <f t="shared" si="7"/>
        <v>35430</v>
      </c>
      <c r="L76" s="126">
        <f t="shared" si="10"/>
        <v>35412</v>
      </c>
      <c r="M76" s="127">
        <f>INDEX('Bloomberg data'!C:C,MATCH($L76,'Bloomberg data'!A:A,0))</f>
        <v>8.1199999999999992</v>
      </c>
      <c r="N76" s="128">
        <f>INDEX('Bloomberg data'!B:B,MATCH($L76,'Bloomberg data'!A:A,0))</f>
        <v>7.9399999999999995</v>
      </c>
      <c r="O76" s="141"/>
      <c r="P76" s="142"/>
      <c r="Q76" s="142"/>
      <c r="R76" s="20"/>
      <c r="S76" s="20"/>
    </row>
    <row r="77" spans="1:19">
      <c r="A77" s="26">
        <v>37621</v>
      </c>
      <c r="B77" s="80">
        <f t="shared" si="8"/>
        <v>7.0424090909090928</v>
      </c>
      <c r="C77" s="65">
        <f t="shared" si="9"/>
        <v>6.6758181818181814</v>
      </c>
      <c r="D77" s="46">
        <f t="shared" si="11"/>
        <v>0.36659090909091141</v>
      </c>
      <c r="E77" s="146"/>
      <c r="F77" s="153"/>
      <c r="G77" s="26">
        <f t="shared" si="6"/>
        <v>35430</v>
      </c>
      <c r="H77" s="7">
        <v>35415</v>
      </c>
      <c r="I77" s="22">
        <v>8.2800000000000011</v>
      </c>
      <c r="J77" s="120">
        <v>8.09</v>
      </c>
      <c r="K77" s="26">
        <f t="shared" si="7"/>
        <v>35430</v>
      </c>
      <c r="L77" s="126">
        <f t="shared" si="10"/>
        <v>35415</v>
      </c>
      <c r="M77" s="127">
        <f>INDEX('Bloomberg data'!C:C,MATCH($L77,'Bloomberg data'!A:A,0))</f>
        <v>8.2800000000000011</v>
      </c>
      <c r="N77" s="128">
        <f>INDEX('Bloomberg data'!B:B,MATCH($L77,'Bloomberg data'!A:A,0))</f>
        <v>8.09</v>
      </c>
      <c r="O77" s="141"/>
      <c r="P77" s="142"/>
      <c r="Q77" s="142"/>
      <c r="R77" s="20"/>
      <c r="S77" s="20"/>
    </row>
    <row r="78" spans="1:19">
      <c r="A78" s="26">
        <v>37652</v>
      </c>
      <c r="B78" s="80">
        <f t="shared" si="8"/>
        <v>7.0077826086956536</v>
      </c>
      <c r="C78" s="65">
        <f t="shared" si="9"/>
        <v>6.6693478260869581</v>
      </c>
      <c r="D78" s="46">
        <f t="shared" si="11"/>
        <v>0.33843478260869553</v>
      </c>
      <c r="E78" s="146"/>
      <c r="F78" s="153"/>
      <c r="G78" s="26">
        <f t="shared" si="6"/>
        <v>35430</v>
      </c>
      <c r="H78" s="7">
        <v>35416</v>
      </c>
      <c r="I78" s="22">
        <v>9.32</v>
      </c>
      <c r="J78" s="120">
        <v>9.120000000000001</v>
      </c>
      <c r="K78" s="26">
        <f t="shared" si="7"/>
        <v>35430</v>
      </c>
      <c r="L78" s="126">
        <f t="shared" si="10"/>
        <v>35416</v>
      </c>
      <c r="M78" s="127">
        <f>INDEX('Bloomberg data'!C:C,MATCH($L78,'Bloomberg data'!A:A,0))</f>
        <v>9.32</v>
      </c>
      <c r="N78" s="128">
        <f>INDEX('Bloomberg data'!B:B,MATCH($L78,'Bloomberg data'!A:A,0))</f>
        <v>9.120000000000001</v>
      </c>
      <c r="O78" s="141"/>
      <c r="P78" s="142"/>
      <c r="Q78" s="142"/>
      <c r="R78" s="20"/>
      <c r="S78" s="20"/>
    </row>
    <row r="79" spans="1:19">
      <c r="A79" s="26">
        <v>37680</v>
      </c>
      <c r="B79" s="80">
        <f t="shared" si="8"/>
        <v>6.8028500000000012</v>
      </c>
      <c r="C79" s="65">
        <f t="shared" si="9"/>
        <v>6.454299999999999</v>
      </c>
      <c r="D79" s="46">
        <f t="shared" si="11"/>
        <v>0.34855000000000214</v>
      </c>
      <c r="E79" s="146"/>
      <c r="F79" s="153"/>
      <c r="G79" s="26">
        <f t="shared" si="6"/>
        <v>35430</v>
      </c>
      <c r="H79" s="7">
        <v>35417</v>
      </c>
      <c r="I79" s="22">
        <v>9.19</v>
      </c>
      <c r="J79" s="120">
        <v>9</v>
      </c>
      <c r="K79" s="26">
        <f t="shared" si="7"/>
        <v>35430</v>
      </c>
      <c r="L79" s="126">
        <f t="shared" si="10"/>
        <v>35417</v>
      </c>
      <c r="M79" s="127">
        <f>INDEX('Bloomberg data'!C:C,MATCH($L79,'Bloomberg data'!A:A,0))</f>
        <v>9.19</v>
      </c>
      <c r="N79" s="128">
        <f>INDEX('Bloomberg data'!B:B,MATCH($L79,'Bloomberg data'!A:A,0))</f>
        <v>9</v>
      </c>
      <c r="O79" s="141"/>
      <c r="P79" s="142"/>
      <c r="Q79" s="142"/>
      <c r="R79" s="20"/>
      <c r="S79" s="20"/>
    </row>
    <row r="80" spans="1:19">
      <c r="A80" s="26">
        <v>37711</v>
      </c>
      <c r="B80" s="80">
        <f t="shared" si="8"/>
        <v>7.1613333333333324</v>
      </c>
      <c r="C80" s="65">
        <f t="shared" si="9"/>
        <v>6.8517142857142854</v>
      </c>
      <c r="D80" s="46">
        <f t="shared" si="11"/>
        <v>0.30961904761904702</v>
      </c>
      <c r="E80" s="146"/>
      <c r="F80" s="153"/>
      <c r="G80" s="26">
        <f t="shared" si="6"/>
        <v>35430</v>
      </c>
      <c r="H80" s="7">
        <v>35418</v>
      </c>
      <c r="I80" s="22">
        <v>9.42</v>
      </c>
      <c r="J80" s="120">
        <v>9.2199999999999989</v>
      </c>
      <c r="K80" s="26">
        <f t="shared" si="7"/>
        <v>35430</v>
      </c>
      <c r="L80" s="126">
        <f t="shared" si="10"/>
        <v>35418</v>
      </c>
      <c r="M80" s="127">
        <f>INDEX('Bloomberg data'!C:C,MATCH($L80,'Bloomberg data'!A:A,0))</f>
        <v>9.42</v>
      </c>
      <c r="N80" s="128">
        <f>INDEX('Bloomberg data'!B:B,MATCH($L80,'Bloomberg data'!A:A,0))</f>
        <v>9.2199999999999989</v>
      </c>
      <c r="O80" s="141"/>
      <c r="P80" s="142"/>
      <c r="Q80" s="142"/>
      <c r="R80" s="20"/>
      <c r="S80" s="20"/>
    </row>
    <row r="81" spans="1:19">
      <c r="A81" s="26">
        <v>37741</v>
      </c>
      <c r="B81" s="80">
        <f t="shared" si="8"/>
        <v>6.9941818181818185</v>
      </c>
      <c r="C81" s="65">
        <f t="shared" si="9"/>
        <v>6.7299090909090902</v>
      </c>
      <c r="D81" s="46">
        <f t="shared" si="11"/>
        <v>0.26427272727272832</v>
      </c>
      <c r="E81" s="146"/>
      <c r="F81" s="153"/>
      <c r="G81" s="26">
        <f t="shared" si="6"/>
        <v>35430</v>
      </c>
      <c r="H81" s="7">
        <v>35419</v>
      </c>
      <c r="I81" s="22">
        <v>8.26</v>
      </c>
      <c r="J81" s="120">
        <v>8.0499999999999989</v>
      </c>
      <c r="K81" s="26">
        <f t="shared" si="7"/>
        <v>35430</v>
      </c>
      <c r="L81" s="126">
        <f t="shared" si="10"/>
        <v>35419</v>
      </c>
      <c r="M81" s="127">
        <f>INDEX('Bloomberg data'!C:C,MATCH($L81,'Bloomberg data'!A:A,0))</f>
        <v>8.26</v>
      </c>
      <c r="N81" s="128">
        <f>INDEX('Bloomberg data'!B:B,MATCH($L81,'Bloomberg data'!A:A,0))</f>
        <v>8.0499999999999989</v>
      </c>
      <c r="O81" s="141"/>
      <c r="P81" s="142"/>
      <c r="Q81" s="142"/>
      <c r="R81" s="20"/>
      <c r="S81" s="20"/>
    </row>
    <row r="82" spans="1:19">
      <c r="A82" s="26">
        <v>37772</v>
      </c>
      <c r="B82" s="80">
        <f t="shared" si="8"/>
        <v>6.6516818181818174</v>
      </c>
      <c r="C82" s="65">
        <f t="shared" si="9"/>
        <v>6.3478181818181829</v>
      </c>
      <c r="D82" s="46">
        <f t="shared" si="11"/>
        <v>0.30386363636363445</v>
      </c>
      <c r="E82" s="146"/>
      <c r="F82" s="153"/>
      <c r="G82" s="26">
        <f t="shared" si="6"/>
        <v>35430</v>
      </c>
      <c r="H82" s="7">
        <v>35422</v>
      </c>
      <c r="I82" s="22">
        <v>9.2309999999999999</v>
      </c>
      <c r="J82" s="120">
        <v>9.02</v>
      </c>
      <c r="K82" s="26">
        <f t="shared" si="7"/>
        <v>35430</v>
      </c>
      <c r="L82" s="126">
        <f t="shared" si="10"/>
        <v>35422</v>
      </c>
      <c r="M82" s="127">
        <f>INDEX('Bloomberg data'!C:C,MATCH($L82,'Bloomberg data'!A:A,0))</f>
        <v>9.2309999999999999</v>
      </c>
      <c r="N82" s="128">
        <f>INDEX('Bloomberg data'!B:B,MATCH($L82,'Bloomberg data'!A:A,0))</f>
        <v>9.02</v>
      </c>
      <c r="O82" s="141"/>
      <c r="P82" s="142"/>
      <c r="Q82" s="142"/>
      <c r="R82" s="20"/>
      <c r="S82" s="20"/>
    </row>
    <row r="83" spans="1:19">
      <c r="A83" s="26">
        <v>37802</v>
      </c>
      <c r="B83" s="80">
        <f t="shared" si="8"/>
        <v>6.4447142857142845</v>
      </c>
      <c r="C83" s="65">
        <f t="shared" si="9"/>
        <v>6.137190476190475</v>
      </c>
      <c r="D83" s="46">
        <f t="shared" si="11"/>
        <v>0.30752380952380953</v>
      </c>
      <c r="E83" s="146"/>
      <c r="F83" s="153"/>
      <c r="G83" s="26">
        <f t="shared" si="6"/>
        <v>35430</v>
      </c>
      <c r="H83" s="7">
        <v>35423</v>
      </c>
      <c r="I83" s="22">
        <v>8.41</v>
      </c>
      <c r="J83" s="120">
        <v>8.2000000000000011</v>
      </c>
      <c r="K83" s="26">
        <f t="shared" si="7"/>
        <v>35430</v>
      </c>
      <c r="L83" s="126">
        <f t="shared" si="10"/>
        <v>35423</v>
      </c>
      <c r="M83" s="127">
        <f>INDEX('Bloomberg data'!C:C,MATCH($L83,'Bloomberg data'!A:A,0))</f>
        <v>8.41</v>
      </c>
      <c r="N83" s="128">
        <f>INDEX('Bloomberg data'!B:B,MATCH($L83,'Bloomberg data'!A:A,0))</f>
        <v>8.2000000000000011</v>
      </c>
      <c r="O83" s="141"/>
      <c r="P83" s="142"/>
      <c r="Q83" s="142"/>
      <c r="R83" s="20"/>
      <c r="S83" s="20"/>
    </row>
    <row r="84" spans="1:19">
      <c r="A84" s="26">
        <v>37833</v>
      </c>
      <c r="B84" s="80">
        <f t="shared" si="8"/>
        <v>6.7023043478260877</v>
      </c>
      <c r="C84" s="65">
        <f t="shared" si="9"/>
        <v>6.4978260869565228</v>
      </c>
      <c r="D84" s="46">
        <f t="shared" si="11"/>
        <v>0.204478260869565</v>
      </c>
      <c r="E84" s="146"/>
      <c r="F84" s="153"/>
      <c r="G84" s="26">
        <f t="shared" si="6"/>
        <v>35430</v>
      </c>
      <c r="H84" s="7">
        <v>35424</v>
      </c>
      <c r="I84" s="22">
        <v>9.3109999999999999</v>
      </c>
      <c r="J84" s="120">
        <v>9.1039999999999992</v>
      </c>
      <c r="K84" s="26">
        <f t="shared" si="7"/>
        <v>35430</v>
      </c>
      <c r="L84" s="126">
        <f t="shared" si="10"/>
        <v>35424</v>
      </c>
      <c r="M84" s="127">
        <f>INDEX('Bloomberg data'!C:C,MATCH($L84,'Bloomberg data'!A:A,0))</f>
        <v>9.3109999999999999</v>
      </c>
      <c r="N84" s="128">
        <f>INDEX('Bloomberg data'!B:B,MATCH($L84,'Bloomberg data'!A:A,0))</f>
        <v>9.1039999999999992</v>
      </c>
      <c r="O84" s="141"/>
      <c r="P84" s="142"/>
      <c r="Q84" s="142"/>
      <c r="R84" s="20"/>
      <c r="S84" s="20"/>
    </row>
    <row r="85" spans="1:19">
      <c r="A85" s="26">
        <v>37864</v>
      </c>
      <c r="B85" s="80">
        <f t="shared" si="8"/>
        <v>6.7830476190476183</v>
      </c>
      <c r="C85" s="65">
        <f t="shared" si="9"/>
        <v>6.5496190476190463</v>
      </c>
      <c r="D85" s="46">
        <f t="shared" si="11"/>
        <v>0.23342857142857198</v>
      </c>
      <c r="E85" s="146"/>
      <c r="F85" s="153"/>
      <c r="G85" s="26">
        <f t="shared" si="6"/>
        <v>35430</v>
      </c>
      <c r="H85" s="7">
        <v>35425</v>
      </c>
      <c r="I85" s="22">
        <v>9.2110000000000003</v>
      </c>
      <c r="J85" s="120">
        <v>9.0039999999999996</v>
      </c>
      <c r="K85" s="26">
        <f t="shared" si="7"/>
        <v>35430</v>
      </c>
      <c r="L85" s="126">
        <f t="shared" si="10"/>
        <v>35425</v>
      </c>
      <c r="M85" s="127">
        <f>INDEX('Bloomberg data'!C:C,MATCH($L85,'Bloomberg data'!A:A,0))</f>
        <v>9.2110000000000003</v>
      </c>
      <c r="N85" s="128">
        <f>INDEX('Bloomberg data'!B:B,MATCH($L85,'Bloomberg data'!A:A,0))</f>
        <v>9.0039999999999996</v>
      </c>
      <c r="O85" s="141"/>
      <c r="P85" s="142"/>
      <c r="Q85" s="142"/>
      <c r="R85" s="20"/>
      <c r="S85" s="20"/>
    </row>
    <row r="86" spans="1:19">
      <c r="A86" s="26">
        <v>37894</v>
      </c>
      <c r="B86" s="80">
        <f t="shared" si="8"/>
        <v>7.1025909090909076</v>
      </c>
      <c r="C86" s="65">
        <f t="shared" si="9"/>
        <v>6.8177727272727262</v>
      </c>
      <c r="D86" s="46">
        <f t="shared" si="11"/>
        <v>0.28481818181818142</v>
      </c>
      <c r="E86" s="146"/>
      <c r="F86" s="153"/>
      <c r="G86" s="26">
        <f t="shared" si="6"/>
        <v>35430</v>
      </c>
      <c r="H86" s="7">
        <v>35426</v>
      </c>
      <c r="I86" s="22">
        <v>9.42</v>
      </c>
      <c r="J86" s="120">
        <v>9.2100000000000009</v>
      </c>
      <c r="K86" s="26">
        <f t="shared" si="7"/>
        <v>35430</v>
      </c>
      <c r="L86" s="126">
        <f t="shared" si="10"/>
        <v>35426</v>
      </c>
      <c r="M86" s="127">
        <f>INDEX('Bloomberg data'!C:C,MATCH($L86,'Bloomberg data'!A:A,0))</f>
        <v>9.42</v>
      </c>
      <c r="N86" s="128">
        <f>INDEX('Bloomberg data'!B:B,MATCH($L86,'Bloomberg data'!A:A,0))</f>
        <v>9.2100000000000009</v>
      </c>
      <c r="O86" s="141"/>
      <c r="P86" s="142"/>
      <c r="Q86" s="142"/>
      <c r="R86" s="20"/>
      <c r="S86" s="20"/>
    </row>
    <row r="87" spans="1:19">
      <c r="A87" s="26">
        <v>37925</v>
      </c>
      <c r="B87" s="80">
        <f t="shared" si="8"/>
        <v>7.4287391304347858</v>
      </c>
      <c r="C87" s="65">
        <f t="shared" si="9"/>
        <v>7.080913043478259</v>
      </c>
      <c r="D87" s="46">
        <f t="shared" si="11"/>
        <v>0.34782608695652684</v>
      </c>
      <c r="E87" s="146"/>
      <c r="F87" s="153"/>
      <c r="G87" s="26">
        <f t="shared" si="6"/>
        <v>35430</v>
      </c>
      <c r="H87" s="7">
        <v>35429</v>
      </c>
      <c r="I87" s="22">
        <v>8.27</v>
      </c>
      <c r="J87" s="120">
        <v>8.0499999999999989</v>
      </c>
      <c r="K87" s="26">
        <f t="shared" si="7"/>
        <v>35430</v>
      </c>
      <c r="L87" s="126">
        <f t="shared" si="10"/>
        <v>35429</v>
      </c>
      <c r="M87" s="127">
        <f>INDEX('Bloomberg data'!C:C,MATCH($L87,'Bloomberg data'!A:A,0))</f>
        <v>8.27</v>
      </c>
      <c r="N87" s="128">
        <f>INDEX('Bloomberg data'!B:B,MATCH($L87,'Bloomberg data'!A:A,0))</f>
        <v>8.0499999999999989</v>
      </c>
      <c r="O87" s="141"/>
      <c r="P87" s="142"/>
      <c r="Q87" s="142"/>
      <c r="R87" s="20"/>
      <c r="S87" s="20"/>
    </row>
    <row r="88" spans="1:19">
      <c r="A88" s="26">
        <v>37955</v>
      </c>
      <c r="B88" s="80">
        <f t="shared" si="8"/>
        <v>7.7877999999999998</v>
      </c>
      <c r="C88" s="65">
        <f t="shared" si="9"/>
        <v>7.3856499999999983</v>
      </c>
      <c r="D88" s="46">
        <f t="shared" si="11"/>
        <v>0.40215000000000156</v>
      </c>
      <c r="E88" s="146"/>
      <c r="F88" s="153"/>
      <c r="G88" s="26">
        <f t="shared" si="6"/>
        <v>35430</v>
      </c>
      <c r="H88" s="7">
        <v>35430</v>
      </c>
      <c r="I88" s="22">
        <v>8.1679999999999993</v>
      </c>
      <c r="J88" s="120">
        <v>7.963000000000001</v>
      </c>
      <c r="K88" s="26">
        <f t="shared" si="7"/>
        <v>35430</v>
      </c>
      <c r="L88" s="126">
        <f t="shared" si="10"/>
        <v>35430</v>
      </c>
      <c r="M88" s="127">
        <f>INDEX('Bloomberg data'!C:C,MATCH($L88,'Bloomberg data'!A:A,0))</f>
        <v>8.1679999999999993</v>
      </c>
      <c r="N88" s="128">
        <f>INDEX('Bloomberg data'!B:B,MATCH($L88,'Bloomberg data'!A:A,0))</f>
        <v>7.963000000000001</v>
      </c>
      <c r="O88" s="141"/>
      <c r="P88" s="142"/>
      <c r="Q88" s="142"/>
      <c r="R88" s="20"/>
      <c r="S88" s="20"/>
    </row>
    <row r="89" spans="1:19">
      <c r="A89" s="26">
        <v>37986</v>
      </c>
      <c r="B89" s="80">
        <f t="shared" si="8"/>
        <v>7.8089999999999984</v>
      </c>
      <c r="C89" s="65">
        <f t="shared" si="9"/>
        <v>7.3434347826086945</v>
      </c>
      <c r="D89" s="46">
        <f t="shared" si="11"/>
        <v>0.46556521739130385</v>
      </c>
      <c r="E89" s="146"/>
      <c r="F89" s="153"/>
      <c r="G89" s="26">
        <f t="shared" si="6"/>
        <v>35461</v>
      </c>
      <c r="H89" s="7">
        <v>35431</v>
      </c>
      <c r="I89" s="22">
        <v>9.3019999999999996</v>
      </c>
      <c r="J89" s="120">
        <v>9.1649999999999991</v>
      </c>
      <c r="K89" s="26">
        <f t="shared" si="7"/>
        <v>35461</v>
      </c>
      <c r="L89" s="126">
        <f t="shared" si="10"/>
        <v>35431</v>
      </c>
      <c r="M89" s="127">
        <f>INDEX('Bloomberg data'!C:C,MATCH($L89,'Bloomberg data'!A:A,0))</f>
        <v>9.3019999999999996</v>
      </c>
      <c r="N89" s="128">
        <f>INDEX('Bloomberg data'!B:B,MATCH($L89,'Bloomberg data'!A:A,0))</f>
        <v>9.1649999999999991</v>
      </c>
      <c r="O89" s="141"/>
      <c r="P89" s="142"/>
      <c r="Q89" s="142"/>
      <c r="R89" s="20"/>
      <c r="S89" s="20"/>
    </row>
    <row r="90" spans="1:19">
      <c r="A90" s="26">
        <v>38017</v>
      </c>
      <c r="B90" s="80">
        <f t="shared" si="8"/>
        <v>7.7706818181818189</v>
      </c>
      <c r="C90" s="65">
        <f t="shared" si="9"/>
        <v>7.2780454545454552</v>
      </c>
      <c r="D90" s="46">
        <f t="shared" si="11"/>
        <v>0.49263636363636376</v>
      </c>
      <c r="E90" s="146"/>
      <c r="F90" s="153"/>
      <c r="G90" s="26">
        <f t="shared" si="6"/>
        <v>35461</v>
      </c>
      <c r="H90" s="7">
        <v>35432</v>
      </c>
      <c r="I90" s="22">
        <v>9.24</v>
      </c>
      <c r="J90" s="120">
        <v>9.120000000000001</v>
      </c>
      <c r="K90" s="26">
        <f t="shared" si="7"/>
        <v>35461</v>
      </c>
      <c r="L90" s="126">
        <f t="shared" si="10"/>
        <v>35432</v>
      </c>
      <c r="M90" s="127">
        <f>INDEX('Bloomberg data'!C:C,MATCH($L90,'Bloomberg data'!A:A,0))</f>
        <v>9.24</v>
      </c>
      <c r="N90" s="128">
        <f>INDEX('Bloomberg data'!B:B,MATCH($L90,'Bloomberg data'!A:A,0))</f>
        <v>9.120000000000001</v>
      </c>
      <c r="O90" s="141"/>
      <c r="P90" s="142"/>
      <c r="Q90" s="142"/>
      <c r="R90" s="20"/>
      <c r="S90" s="20"/>
    </row>
    <row r="91" spans="1:19">
      <c r="A91" s="26">
        <v>38046</v>
      </c>
      <c r="B91" s="80">
        <f t="shared" si="8"/>
        <v>7.7804999999999982</v>
      </c>
      <c r="C91" s="65">
        <f t="shared" si="9"/>
        <v>7.2878500000000006</v>
      </c>
      <c r="D91" s="46">
        <f t="shared" si="11"/>
        <v>0.49264999999999759</v>
      </c>
      <c r="E91" s="146"/>
      <c r="F91" s="153"/>
      <c r="G91" s="26">
        <f t="shared" si="6"/>
        <v>35461</v>
      </c>
      <c r="H91" s="7">
        <v>35433</v>
      </c>
      <c r="I91" s="22">
        <v>8.2900000000000009</v>
      </c>
      <c r="J91" s="120">
        <v>8.17</v>
      </c>
      <c r="K91" s="26">
        <f t="shared" si="7"/>
        <v>35461</v>
      </c>
      <c r="L91" s="126">
        <f t="shared" si="10"/>
        <v>35433</v>
      </c>
      <c r="M91" s="127">
        <f>INDEX('Bloomberg data'!C:C,MATCH($L91,'Bloomberg data'!A:A,0))</f>
        <v>8.2900000000000009</v>
      </c>
      <c r="N91" s="128">
        <f>INDEX('Bloomberg data'!B:B,MATCH($L91,'Bloomberg data'!A:A,0))</f>
        <v>8.17</v>
      </c>
      <c r="O91" s="141"/>
      <c r="P91" s="142"/>
      <c r="Q91" s="142"/>
      <c r="R91" s="20"/>
      <c r="S91" s="20"/>
    </row>
    <row r="92" spans="1:19">
      <c r="A92" s="26">
        <v>38077</v>
      </c>
      <c r="B92" s="80">
        <f t="shared" si="8"/>
        <v>7.4505217391304335</v>
      </c>
      <c r="C92" s="65">
        <f t="shared" si="9"/>
        <v>6.9441304347826076</v>
      </c>
      <c r="D92" s="46">
        <f t="shared" si="11"/>
        <v>0.50639130434782587</v>
      </c>
      <c r="E92" s="146"/>
      <c r="F92" s="153"/>
      <c r="G92" s="26">
        <f t="shared" si="6"/>
        <v>35461</v>
      </c>
      <c r="H92" s="7">
        <v>35436</v>
      </c>
      <c r="I92" s="22">
        <v>8.4500000000000011</v>
      </c>
      <c r="J92" s="120">
        <v>8.32</v>
      </c>
      <c r="K92" s="26">
        <f t="shared" si="7"/>
        <v>35461</v>
      </c>
      <c r="L92" s="126">
        <f t="shared" si="10"/>
        <v>35436</v>
      </c>
      <c r="M92" s="127">
        <f>INDEX('Bloomberg data'!C:C,MATCH($L92,'Bloomberg data'!A:A,0))</f>
        <v>8.4500000000000011</v>
      </c>
      <c r="N92" s="128">
        <f>INDEX('Bloomberg data'!B:B,MATCH($L92,'Bloomberg data'!A:A,0))</f>
        <v>8.32</v>
      </c>
      <c r="O92" s="141"/>
      <c r="P92" s="142"/>
      <c r="Q92" s="142"/>
      <c r="R92" s="20"/>
      <c r="S92" s="20"/>
    </row>
    <row r="93" spans="1:19">
      <c r="A93" s="26">
        <v>38107</v>
      </c>
      <c r="B93" s="80">
        <f t="shared" si="8"/>
        <v>7.7514999999999992</v>
      </c>
      <c r="C93" s="65">
        <f t="shared" si="9"/>
        <v>7.3114999999999988</v>
      </c>
      <c r="D93" s="46">
        <f t="shared" si="11"/>
        <v>0.44000000000000039</v>
      </c>
      <c r="E93" s="146"/>
      <c r="F93" s="153"/>
      <c r="G93" s="26">
        <f t="shared" si="6"/>
        <v>35461</v>
      </c>
      <c r="H93" s="7">
        <v>35437</v>
      </c>
      <c r="I93" s="22">
        <v>8.2799999999999994</v>
      </c>
      <c r="J93" s="120">
        <v>8.17</v>
      </c>
      <c r="K93" s="26">
        <f t="shared" si="7"/>
        <v>35461</v>
      </c>
      <c r="L93" s="126">
        <f t="shared" si="10"/>
        <v>35437</v>
      </c>
      <c r="M93" s="127">
        <f>INDEX('Bloomberg data'!C:C,MATCH($L93,'Bloomberg data'!A:A,0))</f>
        <v>8.2799999999999994</v>
      </c>
      <c r="N93" s="128">
        <f>INDEX('Bloomberg data'!B:B,MATCH($L93,'Bloomberg data'!A:A,0))</f>
        <v>8.17</v>
      </c>
      <c r="O93" s="141"/>
      <c r="P93" s="142"/>
      <c r="Q93" s="142"/>
      <c r="R93" s="20"/>
      <c r="S93" s="20"/>
    </row>
    <row r="94" spans="1:19">
      <c r="A94" s="26">
        <v>38138</v>
      </c>
      <c r="B94" s="80">
        <f t="shared" si="8"/>
        <v>7.9391428571428575</v>
      </c>
      <c r="C94" s="65">
        <f t="shared" si="9"/>
        <v>7.4916190476190465</v>
      </c>
      <c r="D94" s="46">
        <f t="shared" si="11"/>
        <v>0.44752380952381099</v>
      </c>
      <c r="E94" s="146"/>
      <c r="F94" s="153"/>
      <c r="G94" s="26">
        <f t="shared" si="6"/>
        <v>35461</v>
      </c>
      <c r="H94" s="7">
        <v>35438</v>
      </c>
      <c r="I94" s="22">
        <v>8.0500000000000007</v>
      </c>
      <c r="J94" s="120">
        <v>7.92</v>
      </c>
      <c r="K94" s="26">
        <f t="shared" si="7"/>
        <v>35461</v>
      </c>
      <c r="L94" s="126">
        <f t="shared" si="10"/>
        <v>35438</v>
      </c>
      <c r="M94" s="127">
        <f>INDEX('Bloomberg data'!C:C,MATCH($L94,'Bloomberg data'!A:A,0))</f>
        <v>8.0500000000000007</v>
      </c>
      <c r="N94" s="128">
        <f>INDEX('Bloomberg data'!B:B,MATCH($L94,'Bloomberg data'!A:A,0))</f>
        <v>7.92</v>
      </c>
      <c r="O94" s="141"/>
      <c r="P94" s="142"/>
      <c r="Q94" s="142"/>
      <c r="R94" s="20"/>
      <c r="S94" s="20"/>
    </row>
    <row r="95" spans="1:19">
      <c r="A95" s="26">
        <v>38168</v>
      </c>
      <c r="B95" s="80">
        <f t="shared" si="8"/>
        <v>7.7768181818181796</v>
      </c>
      <c r="C95" s="65">
        <f t="shared" si="9"/>
        <v>7.3363636363636369</v>
      </c>
      <c r="D95" s="46">
        <f t="shared" si="11"/>
        <v>0.44045454545454277</v>
      </c>
      <c r="E95" s="146"/>
      <c r="F95" s="153"/>
      <c r="G95" s="26">
        <f t="shared" si="6"/>
        <v>35461</v>
      </c>
      <c r="H95" s="7">
        <v>35439</v>
      </c>
      <c r="I95" s="22">
        <v>8.19</v>
      </c>
      <c r="J95" s="120">
        <v>8.07</v>
      </c>
      <c r="K95" s="26">
        <f t="shared" si="7"/>
        <v>35461</v>
      </c>
      <c r="L95" s="126">
        <f t="shared" si="10"/>
        <v>35439</v>
      </c>
      <c r="M95" s="127">
        <f>INDEX('Bloomberg data'!C:C,MATCH($L95,'Bloomberg data'!A:A,0))</f>
        <v>8.19</v>
      </c>
      <c r="N95" s="128">
        <f>INDEX('Bloomberg data'!B:B,MATCH($L95,'Bloomberg data'!A:A,0))</f>
        <v>8.07</v>
      </c>
      <c r="O95" s="141"/>
      <c r="P95" s="142"/>
      <c r="Q95" s="142"/>
      <c r="R95" s="20"/>
      <c r="S95" s="20"/>
    </row>
    <row r="96" spans="1:19">
      <c r="A96" s="26">
        <v>38199</v>
      </c>
      <c r="B96" s="80">
        <f t="shared" si="8"/>
        <v>7.7251363636363655</v>
      </c>
      <c r="C96" s="65">
        <f t="shared" si="9"/>
        <v>7.2776363636363639</v>
      </c>
      <c r="D96" s="46">
        <f t="shared" si="11"/>
        <v>0.44750000000000156</v>
      </c>
      <c r="E96" s="146"/>
      <c r="F96" s="153"/>
      <c r="G96" s="26">
        <f t="shared" si="6"/>
        <v>35461</v>
      </c>
      <c r="H96" s="7">
        <v>35440</v>
      </c>
      <c r="I96" s="22">
        <v>8.15</v>
      </c>
      <c r="J96" s="120">
        <v>8</v>
      </c>
      <c r="K96" s="26">
        <f t="shared" si="7"/>
        <v>35461</v>
      </c>
      <c r="L96" s="126">
        <f t="shared" si="10"/>
        <v>35440</v>
      </c>
      <c r="M96" s="127">
        <f>INDEX('Bloomberg data'!C:C,MATCH($L96,'Bloomberg data'!A:A,0))</f>
        <v>8.15</v>
      </c>
      <c r="N96" s="128">
        <f>INDEX('Bloomberg data'!B:B,MATCH($L96,'Bloomberg data'!A:A,0))</f>
        <v>8</v>
      </c>
      <c r="O96" s="141"/>
      <c r="P96" s="142"/>
      <c r="Q96" s="142"/>
      <c r="R96" s="20"/>
      <c r="S96" s="20"/>
    </row>
    <row r="97" spans="1:19">
      <c r="A97" s="26">
        <v>38230</v>
      </c>
      <c r="B97" s="80">
        <f t="shared" si="8"/>
        <v>7.6435909090909071</v>
      </c>
      <c r="C97" s="65">
        <f t="shared" si="9"/>
        <v>7.1960454545454544</v>
      </c>
      <c r="D97" s="46">
        <f t="shared" si="11"/>
        <v>0.44754545454545269</v>
      </c>
      <c r="E97" s="146"/>
      <c r="F97" s="153"/>
      <c r="G97" s="26">
        <f t="shared" si="6"/>
        <v>35461</v>
      </c>
      <c r="H97" s="7">
        <v>35443</v>
      </c>
      <c r="I97" s="22">
        <v>9.07</v>
      </c>
      <c r="J97" s="120">
        <v>8.93</v>
      </c>
      <c r="K97" s="26">
        <f t="shared" si="7"/>
        <v>35461</v>
      </c>
      <c r="L97" s="126">
        <f t="shared" si="10"/>
        <v>35443</v>
      </c>
      <c r="M97" s="127">
        <f>INDEX('Bloomberg data'!C:C,MATCH($L97,'Bloomberg data'!A:A,0))</f>
        <v>9.07</v>
      </c>
      <c r="N97" s="128">
        <f>INDEX('Bloomberg data'!B:B,MATCH($L97,'Bloomberg data'!A:A,0))</f>
        <v>8.93</v>
      </c>
      <c r="O97" s="141"/>
      <c r="P97" s="142"/>
      <c r="Q97" s="142"/>
      <c r="R97" s="20"/>
      <c r="S97" s="20"/>
    </row>
    <row r="98" spans="1:19">
      <c r="A98" s="26">
        <v>38260</v>
      </c>
      <c r="B98" s="80">
        <f t="shared" si="8"/>
        <v>7.2879090909090909</v>
      </c>
      <c r="C98" s="65">
        <f t="shared" si="9"/>
        <v>6.8235454545454539</v>
      </c>
      <c r="D98" s="46">
        <f t="shared" si="11"/>
        <v>0.46436363636363698</v>
      </c>
      <c r="E98" s="146"/>
      <c r="F98" s="153"/>
      <c r="G98" s="26">
        <f t="shared" si="6"/>
        <v>35461</v>
      </c>
      <c r="H98" s="7">
        <v>35444</v>
      </c>
      <c r="I98" s="22">
        <v>8.2200000000000006</v>
      </c>
      <c r="J98" s="120">
        <v>8.09</v>
      </c>
      <c r="K98" s="26">
        <f t="shared" si="7"/>
        <v>35461</v>
      </c>
      <c r="L98" s="126">
        <f t="shared" si="10"/>
        <v>35444</v>
      </c>
      <c r="M98" s="127">
        <f>INDEX('Bloomberg data'!C:C,MATCH($L98,'Bloomberg data'!A:A,0))</f>
        <v>8.2200000000000006</v>
      </c>
      <c r="N98" s="128">
        <f>INDEX('Bloomberg data'!B:B,MATCH($L98,'Bloomberg data'!A:A,0))</f>
        <v>8.09</v>
      </c>
      <c r="O98" s="141"/>
      <c r="P98" s="142"/>
      <c r="Q98" s="142"/>
      <c r="R98" s="20"/>
      <c r="S98" s="20"/>
    </row>
    <row r="99" spans="1:19">
      <c r="A99" s="26">
        <v>38291</v>
      </c>
      <c r="B99" s="80">
        <f t="shared" si="8"/>
        <v>7.3810000000000002</v>
      </c>
      <c r="C99" s="65">
        <f t="shared" si="9"/>
        <v>6.9066666666666663</v>
      </c>
      <c r="D99" s="46">
        <f t="shared" si="11"/>
        <v>0.47433333333333394</v>
      </c>
      <c r="E99" s="146"/>
      <c r="F99" s="153"/>
      <c r="G99" s="26">
        <f t="shared" si="6"/>
        <v>35461</v>
      </c>
      <c r="H99" s="7">
        <v>35445</v>
      </c>
      <c r="I99" s="22">
        <v>8.0299999999999994</v>
      </c>
      <c r="J99" s="120">
        <v>7.9</v>
      </c>
      <c r="K99" s="26">
        <f t="shared" si="7"/>
        <v>35461</v>
      </c>
      <c r="L99" s="126">
        <f t="shared" si="10"/>
        <v>35445</v>
      </c>
      <c r="M99" s="127">
        <f>INDEX('Bloomberg data'!C:C,MATCH($L99,'Bloomberg data'!A:A,0))</f>
        <v>8.0299999999999994</v>
      </c>
      <c r="N99" s="128">
        <f>INDEX('Bloomberg data'!B:B,MATCH($L99,'Bloomberg data'!A:A,0))</f>
        <v>7.9</v>
      </c>
      <c r="O99" s="141"/>
      <c r="P99" s="142"/>
      <c r="Q99" s="142"/>
      <c r="R99" s="20"/>
      <c r="S99" s="20"/>
    </row>
    <row r="100" spans="1:19">
      <c r="A100" s="26">
        <v>38321</v>
      </c>
      <c r="B100" s="80">
        <f t="shared" si="8"/>
        <v>7.3766818181818197</v>
      </c>
      <c r="C100" s="65">
        <f t="shared" si="9"/>
        <v>6.8953181818181832</v>
      </c>
      <c r="D100" s="46">
        <f t="shared" si="11"/>
        <v>0.48136363636363644</v>
      </c>
      <c r="E100" s="146"/>
      <c r="F100" s="153"/>
      <c r="G100" s="26">
        <f t="shared" si="6"/>
        <v>35461</v>
      </c>
      <c r="H100" s="7">
        <v>35446</v>
      </c>
      <c r="I100" s="22">
        <v>8.06</v>
      </c>
      <c r="J100" s="120">
        <v>7.92</v>
      </c>
      <c r="K100" s="26">
        <f t="shared" si="7"/>
        <v>35461</v>
      </c>
      <c r="L100" s="126">
        <f t="shared" si="10"/>
        <v>35446</v>
      </c>
      <c r="M100" s="127">
        <f>INDEX('Bloomberg data'!C:C,MATCH($L100,'Bloomberg data'!A:A,0))</f>
        <v>8.06</v>
      </c>
      <c r="N100" s="128">
        <f>INDEX('Bloomberg data'!B:B,MATCH($L100,'Bloomberg data'!A:A,0))</f>
        <v>7.92</v>
      </c>
      <c r="O100" s="141"/>
      <c r="P100" s="142"/>
      <c r="Q100" s="142"/>
      <c r="R100" s="20"/>
      <c r="S100" s="20"/>
    </row>
    <row r="101" spans="1:19">
      <c r="A101" s="26">
        <v>38352</v>
      </c>
      <c r="B101" s="80">
        <f t="shared" si="8"/>
        <v>7.0911739130434777</v>
      </c>
      <c r="C101" s="65">
        <f t="shared" si="9"/>
        <v>6.5978260869565233</v>
      </c>
      <c r="D101" s="46">
        <f t="shared" si="11"/>
        <v>0.49334782608695438</v>
      </c>
      <c r="E101" s="146"/>
      <c r="F101" s="153"/>
      <c r="G101" s="26">
        <f t="shared" si="6"/>
        <v>35461</v>
      </c>
      <c r="H101" s="7">
        <v>35447</v>
      </c>
      <c r="I101" s="22">
        <v>9.25</v>
      </c>
      <c r="J101" s="120">
        <v>9.11</v>
      </c>
      <c r="K101" s="26">
        <f t="shared" si="7"/>
        <v>35461</v>
      </c>
      <c r="L101" s="126">
        <f t="shared" si="10"/>
        <v>35447</v>
      </c>
      <c r="M101" s="127">
        <f>INDEX('Bloomberg data'!C:C,MATCH($L101,'Bloomberg data'!A:A,0))</f>
        <v>9.25</v>
      </c>
      <c r="N101" s="128">
        <f>INDEX('Bloomberg data'!B:B,MATCH($L101,'Bloomberg data'!A:A,0))</f>
        <v>9.11</v>
      </c>
      <c r="O101" s="141"/>
      <c r="P101" s="142"/>
      <c r="Q101" s="142"/>
      <c r="R101" s="20"/>
      <c r="S101" s="20"/>
    </row>
    <row r="102" spans="1:19">
      <c r="A102" s="26">
        <v>38383</v>
      </c>
      <c r="B102" s="80">
        <f t="shared" si="8"/>
        <v>7.5339999999999998</v>
      </c>
      <c r="C102" s="65">
        <f t="shared" si="9"/>
        <v>7.0571904761904749</v>
      </c>
      <c r="D102" s="46">
        <f t="shared" si="11"/>
        <v>0.4768095238095249</v>
      </c>
      <c r="E102" s="146"/>
      <c r="F102" s="153"/>
      <c r="G102" s="26">
        <f t="shared" si="6"/>
        <v>35461</v>
      </c>
      <c r="H102" s="7">
        <v>35450</v>
      </c>
      <c r="I102" s="22">
        <v>9.09</v>
      </c>
      <c r="J102" s="120">
        <v>8.9499999999999993</v>
      </c>
      <c r="K102" s="26">
        <f t="shared" si="7"/>
        <v>35461</v>
      </c>
      <c r="L102" s="126">
        <f t="shared" si="10"/>
        <v>35450</v>
      </c>
      <c r="M102" s="127">
        <f>INDEX('Bloomberg data'!C:C,MATCH($L102,'Bloomberg data'!A:A,0))</f>
        <v>9.09</v>
      </c>
      <c r="N102" s="128">
        <f>INDEX('Bloomberg data'!B:B,MATCH($L102,'Bloomberg data'!A:A,0))</f>
        <v>8.9499999999999993</v>
      </c>
      <c r="O102" s="141"/>
      <c r="P102" s="142"/>
      <c r="Q102" s="142"/>
      <c r="R102" s="20"/>
      <c r="S102" s="20"/>
    </row>
    <row r="103" spans="1:19">
      <c r="A103" s="26">
        <v>38411</v>
      </c>
      <c r="B103" s="80">
        <f t="shared" si="8"/>
        <v>7.6917</v>
      </c>
      <c r="C103" s="65">
        <f t="shared" si="9"/>
        <v>7.1093499999999992</v>
      </c>
      <c r="D103" s="46">
        <f t="shared" si="11"/>
        <v>0.58235000000000081</v>
      </c>
      <c r="E103" s="146"/>
      <c r="F103" s="153"/>
      <c r="G103" s="26">
        <f t="shared" si="6"/>
        <v>35461</v>
      </c>
      <c r="H103" s="7">
        <v>35451</v>
      </c>
      <c r="I103" s="22">
        <v>8.1</v>
      </c>
      <c r="J103" s="120">
        <v>7.9499999999999993</v>
      </c>
      <c r="K103" s="26">
        <f t="shared" si="7"/>
        <v>35461</v>
      </c>
      <c r="L103" s="126">
        <f t="shared" si="10"/>
        <v>35451</v>
      </c>
      <c r="M103" s="127">
        <f>INDEX('Bloomberg data'!C:C,MATCH($L103,'Bloomberg data'!A:A,0))</f>
        <v>8.1</v>
      </c>
      <c r="N103" s="128">
        <f>INDEX('Bloomberg data'!B:B,MATCH($L103,'Bloomberg data'!A:A,0))</f>
        <v>7.9499999999999993</v>
      </c>
      <c r="O103" s="141"/>
      <c r="P103" s="142"/>
      <c r="Q103" s="142"/>
      <c r="R103" s="20"/>
      <c r="S103" s="20"/>
    </row>
    <row r="104" spans="1:19">
      <c r="A104" s="26">
        <v>38442</v>
      </c>
      <c r="B104" s="80">
        <f t="shared" si="8"/>
        <v>7.9059565217391308</v>
      </c>
      <c r="C104" s="65">
        <f t="shared" si="9"/>
        <v>7.3518695652173909</v>
      </c>
      <c r="D104" s="46">
        <f t="shared" si="11"/>
        <v>0.55408695652173989</v>
      </c>
      <c r="E104" s="146"/>
      <c r="F104" s="153"/>
      <c r="G104" s="26">
        <f t="shared" si="6"/>
        <v>35461</v>
      </c>
      <c r="H104" s="7">
        <v>35452</v>
      </c>
      <c r="I104" s="22">
        <v>8.19</v>
      </c>
      <c r="J104" s="120">
        <v>8.0500000000000007</v>
      </c>
      <c r="K104" s="26">
        <f t="shared" si="7"/>
        <v>35461</v>
      </c>
      <c r="L104" s="126">
        <f t="shared" si="10"/>
        <v>35452</v>
      </c>
      <c r="M104" s="127">
        <f>INDEX('Bloomberg data'!C:C,MATCH($L104,'Bloomberg data'!A:A,0))</f>
        <v>8.19</v>
      </c>
      <c r="N104" s="128">
        <f>INDEX('Bloomberg data'!B:B,MATCH($L104,'Bloomberg data'!A:A,0))</f>
        <v>8.0500000000000007</v>
      </c>
      <c r="O104" s="141"/>
      <c r="P104" s="142"/>
      <c r="Q104" s="142"/>
      <c r="R104" s="20"/>
      <c r="S104" s="20"/>
    </row>
    <row r="105" spans="1:19">
      <c r="A105" s="26">
        <v>38472</v>
      </c>
      <c r="B105" s="80">
        <f t="shared" si="8"/>
        <v>7.8852380952380958</v>
      </c>
      <c r="C105" s="65">
        <f t="shared" si="9"/>
        <v>7.3147619047619044</v>
      </c>
      <c r="D105" s="46">
        <f t="shared" si="11"/>
        <v>0.57047619047619147</v>
      </c>
      <c r="E105" s="146"/>
      <c r="F105" s="153"/>
      <c r="G105" s="26">
        <f t="shared" si="6"/>
        <v>35461</v>
      </c>
      <c r="H105" s="7">
        <v>35453</v>
      </c>
      <c r="I105" s="22">
        <v>9.129999999999999</v>
      </c>
      <c r="J105" s="120">
        <v>8.98</v>
      </c>
      <c r="K105" s="26">
        <f t="shared" si="7"/>
        <v>35461</v>
      </c>
      <c r="L105" s="126">
        <f t="shared" si="10"/>
        <v>35453</v>
      </c>
      <c r="M105" s="127">
        <f>INDEX('Bloomberg data'!C:C,MATCH($L105,'Bloomberg data'!A:A,0))</f>
        <v>9.129999999999999</v>
      </c>
      <c r="N105" s="128">
        <f>INDEX('Bloomberg data'!B:B,MATCH($L105,'Bloomberg data'!A:A,0))</f>
        <v>8.98</v>
      </c>
      <c r="O105" s="141"/>
      <c r="P105" s="142"/>
      <c r="Q105" s="142"/>
      <c r="R105" s="20"/>
      <c r="S105" s="20"/>
    </row>
    <row r="106" spans="1:19">
      <c r="A106" s="26">
        <v>38503</v>
      </c>
      <c r="B106" s="80">
        <f t="shared" si="8"/>
        <v>7.5325909090909082</v>
      </c>
      <c r="C106" s="65">
        <f t="shared" si="9"/>
        <v>6.9429090909090911</v>
      </c>
      <c r="D106" s="46">
        <f t="shared" si="11"/>
        <v>0.58968181818181709</v>
      </c>
      <c r="E106" s="146"/>
      <c r="F106" s="153"/>
      <c r="G106" s="26">
        <f t="shared" si="6"/>
        <v>35461</v>
      </c>
      <c r="H106" s="7">
        <v>35454</v>
      </c>
      <c r="I106" s="22">
        <v>9.1</v>
      </c>
      <c r="J106" s="120">
        <v>8.93</v>
      </c>
      <c r="K106" s="26">
        <f t="shared" si="7"/>
        <v>35461</v>
      </c>
      <c r="L106" s="126">
        <f t="shared" si="10"/>
        <v>35454</v>
      </c>
      <c r="M106" s="127">
        <f>INDEX('Bloomberg data'!C:C,MATCH($L106,'Bloomberg data'!A:A,0))</f>
        <v>9.1</v>
      </c>
      <c r="N106" s="128">
        <f>INDEX('Bloomberg data'!B:B,MATCH($L106,'Bloomberg data'!A:A,0))</f>
        <v>8.93</v>
      </c>
      <c r="O106" s="141"/>
      <c r="P106" s="142"/>
      <c r="Q106" s="142"/>
      <c r="R106" s="20"/>
      <c r="S106" s="20"/>
    </row>
    <row r="107" spans="1:19">
      <c r="A107" s="26">
        <v>38533</v>
      </c>
      <c r="B107" s="80">
        <f t="shared" si="8"/>
        <v>7.3949090909090902</v>
      </c>
      <c r="C107" s="65">
        <f t="shared" si="9"/>
        <v>6.8023636363636371</v>
      </c>
      <c r="D107" s="46">
        <f t="shared" si="11"/>
        <v>0.59254545454545315</v>
      </c>
      <c r="E107" s="146"/>
      <c r="F107" s="153"/>
      <c r="G107" s="26">
        <f t="shared" si="6"/>
        <v>35461</v>
      </c>
      <c r="H107" s="7">
        <v>35457</v>
      </c>
      <c r="I107" s="22">
        <v>9.298</v>
      </c>
      <c r="J107" s="120">
        <v>9.129999999999999</v>
      </c>
      <c r="K107" s="26">
        <f t="shared" si="7"/>
        <v>35461</v>
      </c>
      <c r="L107" s="126">
        <f t="shared" si="10"/>
        <v>35457</v>
      </c>
      <c r="M107" s="127">
        <f>INDEX('Bloomberg data'!C:C,MATCH($L107,'Bloomberg data'!A:A,0))</f>
        <v>9.298</v>
      </c>
      <c r="N107" s="128">
        <f>INDEX('Bloomberg data'!B:B,MATCH($L107,'Bloomberg data'!A:A,0))</f>
        <v>9.129999999999999</v>
      </c>
      <c r="O107" s="141"/>
      <c r="P107" s="142"/>
      <c r="Q107" s="142"/>
      <c r="R107" s="20"/>
      <c r="S107" s="20"/>
    </row>
    <row r="108" spans="1:19">
      <c r="A108" s="26">
        <v>38564</v>
      </c>
      <c r="B108" s="80">
        <f t="shared" si="8"/>
        <v>7.3936666666666682</v>
      </c>
      <c r="C108" s="65">
        <f t="shared" si="9"/>
        <v>6.7950952380952367</v>
      </c>
      <c r="D108" s="46">
        <f t="shared" si="11"/>
        <v>0.59857142857143142</v>
      </c>
      <c r="E108" s="146"/>
      <c r="F108" s="153"/>
      <c r="G108" s="26">
        <f t="shared" si="6"/>
        <v>35461</v>
      </c>
      <c r="H108" s="7">
        <v>35458</v>
      </c>
      <c r="I108" s="22">
        <v>8.24</v>
      </c>
      <c r="J108" s="120">
        <v>8.08</v>
      </c>
      <c r="K108" s="26">
        <f t="shared" si="7"/>
        <v>35461</v>
      </c>
      <c r="L108" s="126">
        <f t="shared" si="10"/>
        <v>35458</v>
      </c>
      <c r="M108" s="127">
        <f>INDEX('Bloomberg data'!C:C,MATCH($L108,'Bloomberg data'!A:A,0))</f>
        <v>8.24</v>
      </c>
      <c r="N108" s="128">
        <f>INDEX('Bloomberg data'!B:B,MATCH($L108,'Bloomberg data'!A:A,0))</f>
        <v>8.08</v>
      </c>
      <c r="O108" s="141"/>
      <c r="P108" s="142"/>
      <c r="Q108" s="142"/>
      <c r="R108" s="20"/>
      <c r="S108" s="20"/>
    </row>
    <row r="109" spans="1:19">
      <c r="A109" s="26">
        <v>38595</v>
      </c>
      <c r="B109" s="80">
        <f t="shared" si="8"/>
        <v>7.5479565217391311</v>
      </c>
      <c r="C109" s="65">
        <f t="shared" si="9"/>
        <v>6.9478260869565212</v>
      </c>
      <c r="D109" s="46">
        <f t="shared" si="11"/>
        <v>0.60013043478260997</v>
      </c>
      <c r="E109" s="146"/>
      <c r="F109" s="153"/>
      <c r="G109" s="26">
        <f t="shared" si="6"/>
        <v>35461</v>
      </c>
      <c r="H109" s="7">
        <v>35459</v>
      </c>
      <c r="I109" s="22">
        <v>8.1199999999999992</v>
      </c>
      <c r="J109" s="120">
        <v>7.9700000000000006</v>
      </c>
      <c r="K109" s="26">
        <f t="shared" si="7"/>
        <v>35461</v>
      </c>
      <c r="L109" s="126">
        <f t="shared" si="10"/>
        <v>35459</v>
      </c>
      <c r="M109" s="127">
        <f>INDEX('Bloomberg data'!C:C,MATCH($L109,'Bloomberg data'!A:A,0))</f>
        <v>8.1199999999999992</v>
      </c>
      <c r="N109" s="128">
        <f>INDEX('Bloomberg data'!B:B,MATCH($L109,'Bloomberg data'!A:A,0))</f>
        <v>7.9700000000000006</v>
      </c>
      <c r="O109" s="141"/>
      <c r="P109" s="142"/>
      <c r="Q109" s="142"/>
      <c r="R109" s="20"/>
      <c r="S109" s="20"/>
    </row>
    <row r="110" spans="1:19">
      <c r="A110" s="26">
        <v>38625</v>
      </c>
      <c r="B110" s="80">
        <f t="shared" si="8"/>
        <v>7.3233181818181814</v>
      </c>
      <c r="C110" s="65">
        <f t="shared" si="9"/>
        <v>6.7203181818181807</v>
      </c>
      <c r="D110" s="46">
        <f t="shared" si="11"/>
        <v>0.60300000000000065</v>
      </c>
      <c r="E110" s="146"/>
      <c r="F110" s="153"/>
      <c r="G110" s="26">
        <f t="shared" si="6"/>
        <v>35461</v>
      </c>
      <c r="H110" s="7">
        <v>35460</v>
      </c>
      <c r="I110" s="22">
        <v>8.24</v>
      </c>
      <c r="J110" s="120">
        <v>8.09</v>
      </c>
      <c r="K110" s="26">
        <f t="shared" si="7"/>
        <v>35461</v>
      </c>
      <c r="L110" s="126">
        <f t="shared" si="10"/>
        <v>35460</v>
      </c>
      <c r="M110" s="127">
        <f>INDEX('Bloomberg data'!C:C,MATCH($L110,'Bloomberg data'!A:A,0))</f>
        <v>8.24</v>
      </c>
      <c r="N110" s="128">
        <f>INDEX('Bloomberg data'!B:B,MATCH($L110,'Bloomberg data'!A:A,0))</f>
        <v>8.09</v>
      </c>
      <c r="O110" s="141"/>
      <c r="P110" s="142"/>
      <c r="Q110" s="142"/>
      <c r="R110" s="20"/>
      <c r="S110" s="20"/>
    </row>
    <row r="111" spans="1:19">
      <c r="A111" s="26">
        <v>38656</v>
      </c>
      <c r="B111" s="80">
        <f t="shared" si="8"/>
        <v>7.6182380952380955</v>
      </c>
      <c r="C111" s="65">
        <f t="shared" si="9"/>
        <v>7.0454285714285714</v>
      </c>
      <c r="D111" s="46">
        <f t="shared" si="11"/>
        <v>0.5728095238095241</v>
      </c>
      <c r="E111" s="146"/>
      <c r="F111" s="153"/>
      <c r="G111" s="26">
        <f t="shared" si="6"/>
        <v>35461</v>
      </c>
      <c r="H111" s="7">
        <v>35461</v>
      </c>
      <c r="I111" s="22">
        <v>8.15</v>
      </c>
      <c r="J111" s="120">
        <v>8</v>
      </c>
      <c r="K111" s="26">
        <f t="shared" si="7"/>
        <v>35461</v>
      </c>
      <c r="L111" s="126">
        <f t="shared" si="10"/>
        <v>35461</v>
      </c>
      <c r="M111" s="127">
        <f>INDEX('Bloomberg data'!C:C,MATCH($L111,'Bloomberg data'!A:A,0))</f>
        <v>8.15</v>
      </c>
      <c r="N111" s="128">
        <f>INDEX('Bloomberg data'!B:B,MATCH($L111,'Bloomberg data'!A:A,0))</f>
        <v>8</v>
      </c>
      <c r="O111" s="141"/>
      <c r="P111" s="142"/>
      <c r="Q111" s="142"/>
      <c r="R111" s="20"/>
      <c r="S111" s="20"/>
    </row>
    <row r="112" spans="1:19">
      <c r="A112" s="26">
        <v>38686</v>
      </c>
      <c r="B112" s="80">
        <f t="shared" si="8"/>
        <v>7.5939545454545456</v>
      </c>
      <c r="C112" s="65">
        <f t="shared" si="9"/>
        <v>7.0377272727272731</v>
      </c>
      <c r="D112" s="46">
        <f t="shared" si="11"/>
        <v>0.55622727272727257</v>
      </c>
      <c r="E112" s="146"/>
      <c r="F112" s="153"/>
      <c r="G112" s="26">
        <f t="shared" si="6"/>
        <v>35489</v>
      </c>
      <c r="H112" s="7">
        <v>35464</v>
      </c>
      <c r="I112" s="22">
        <v>9.0400000000000009</v>
      </c>
      <c r="J112" s="120">
        <v>8.9</v>
      </c>
      <c r="K112" s="26">
        <f t="shared" si="7"/>
        <v>35489</v>
      </c>
      <c r="L112" s="126">
        <f t="shared" si="10"/>
        <v>35464</v>
      </c>
      <c r="M112" s="127">
        <f>INDEX('Bloomberg data'!C:C,MATCH($L112,'Bloomberg data'!A:A,0))</f>
        <v>9.0400000000000009</v>
      </c>
      <c r="N112" s="128">
        <f>INDEX('Bloomberg data'!B:B,MATCH($L112,'Bloomberg data'!A:A,0))</f>
        <v>8.9</v>
      </c>
      <c r="O112" s="141"/>
      <c r="P112" s="142"/>
      <c r="Q112" s="142"/>
      <c r="R112" s="20"/>
      <c r="S112" s="20"/>
    </row>
    <row r="113" spans="1:19">
      <c r="A113" s="26">
        <v>38717</v>
      </c>
      <c r="B113" s="80">
        <f t="shared" si="8"/>
        <v>7.568090909090909</v>
      </c>
      <c r="C113" s="65">
        <f t="shared" si="9"/>
        <v>6.995454545454546</v>
      </c>
      <c r="D113" s="46">
        <f t="shared" si="11"/>
        <v>0.57263636363636294</v>
      </c>
      <c r="E113" s="146"/>
      <c r="F113" s="153"/>
      <c r="G113" s="26">
        <f t="shared" si="6"/>
        <v>35489</v>
      </c>
      <c r="H113" s="7">
        <v>35465</v>
      </c>
      <c r="I113" s="22">
        <v>8.17</v>
      </c>
      <c r="J113" s="120">
        <v>8.0400000000000009</v>
      </c>
      <c r="K113" s="26">
        <f t="shared" si="7"/>
        <v>35489</v>
      </c>
      <c r="L113" s="126">
        <f t="shared" si="10"/>
        <v>35465</v>
      </c>
      <c r="M113" s="127">
        <f>INDEX('Bloomberg data'!C:C,MATCH($L113,'Bloomberg data'!A:A,0))</f>
        <v>8.17</v>
      </c>
      <c r="N113" s="128">
        <f>INDEX('Bloomberg data'!B:B,MATCH($L113,'Bloomberg data'!A:A,0))</f>
        <v>8.0400000000000009</v>
      </c>
      <c r="O113" s="141"/>
      <c r="P113" s="142"/>
      <c r="Q113" s="142"/>
      <c r="R113" s="20"/>
      <c r="S113" s="20"/>
    </row>
    <row r="114" spans="1:19">
      <c r="A114" s="26">
        <v>38748</v>
      </c>
      <c r="B114" s="80">
        <f t="shared" si="8"/>
        <v>7.494727272727272</v>
      </c>
      <c r="C114" s="65">
        <f t="shared" si="9"/>
        <v>6.9197727272727265</v>
      </c>
      <c r="D114" s="46">
        <f t="shared" si="11"/>
        <v>0.5749545454545455</v>
      </c>
      <c r="E114" s="146"/>
      <c r="F114" s="153"/>
      <c r="G114" s="26">
        <f t="shared" si="6"/>
        <v>35489</v>
      </c>
      <c r="H114" s="7">
        <v>35466</v>
      </c>
      <c r="I114" s="22">
        <v>9.0500000000000007</v>
      </c>
      <c r="J114" s="120">
        <v>8.92</v>
      </c>
      <c r="K114" s="26">
        <f t="shared" si="7"/>
        <v>35489</v>
      </c>
      <c r="L114" s="126">
        <f t="shared" si="10"/>
        <v>35466</v>
      </c>
      <c r="M114" s="127">
        <f>INDEX('Bloomberg data'!C:C,MATCH($L114,'Bloomberg data'!A:A,0))</f>
        <v>9.0500000000000007</v>
      </c>
      <c r="N114" s="128">
        <f>INDEX('Bloomberg data'!B:B,MATCH($L114,'Bloomberg data'!A:A,0))</f>
        <v>8.92</v>
      </c>
      <c r="O114" s="141"/>
      <c r="P114" s="142"/>
      <c r="Q114" s="142"/>
      <c r="R114" s="20"/>
      <c r="S114" s="20"/>
    </row>
    <row r="115" spans="1:19">
      <c r="A115" s="26">
        <v>38776</v>
      </c>
      <c r="B115" s="80">
        <f t="shared" si="8"/>
        <v>7.3151999999999999</v>
      </c>
      <c r="C115" s="65">
        <f t="shared" si="9"/>
        <v>6.7741999999999987</v>
      </c>
      <c r="D115" s="46">
        <f t="shared" si="11"/>
        <v>0.54100000000000126</v>
      </c>
      <c r="E115" s="146"/>
      <c r="F115" s="153"/>
      <c r="G115" s="26">
        <f t="shared" si="6"/>
        <v>35489</v>
      </c>
      <c r="H115" s="7">
        <v>35467</v>
      </c>
      <c r="I115" s="22">
        <v>8.1300000000000008</v>
      </c>
      <c r="J115" s="120">
        <v>7.98</v>
      </c>
      <c r="K115" s="26">
        <f t="shared" si="7"/>
        <v>35489</v>
      </c>
      <c r="L115" s="126">
        <f t="shared" si="10"/>
        <v>35467</v>
      </c>
      <c r="M115" s="127">
        <f>INDEX('Bloomberg data'!C:C,MATCH($L115,'Bloomberg data'!A:A,0))</f>
        <v>8.1300000000000008</v>
      </c>
      <c r="N115" s="128">
        <f>INDEX('Bloomberg data'!B:B,MATCH($L115,'Bloomberg data'!A:A,0))</f>
        <v>7.98</v>
      </c>
      <c r="O115" s="141"/>
      <c r="P115" s="142"/>
      <c r="Q115" s="142"/>
      <c r="R115" s="20"/>
      <c r="S115" s="20"/>
    </row>
    <row r="116" spans="1:19">
      <c r="A116" s="26">
        <v>38807</v>
      </c>
      <c r="B116" s="80">
        <f t="shared" si="8"/>
        <v>7.5303913043478268</v>
      </c>
      <c r="C116" s="65">
        <f t="shared" si="9"/>
        <v>7.0028695652173916</v>
      </c>
      <c r="D116" s="46">
        <f t="shared" si="11"/>
        <v>0.52752173913043521</v>
      </c>
      <c r="E116" s="146"/>
      <c r="F116" s="153"/>
      <c r="G116" s="26">
        <f t="shared" si="6"/>
        <v>35489</v>
      </c>
      <c r="H116" s="7">
        <v>35468</v>
      </c>
      <c r="I116" s="22">
        <v>8.2800000000000011</v>
      </c>
      <c r="J116" s="120">
        <v>8.15</v>
      </c>
      <c r="K116" s="26">
        <f t="shared" si="7"/>
        <v>35489</v>
      </c>
      <c r="L116" s="126">
        <f t="shared" si="10"/>
        <v>35468</v>
      </c>
      <c r="M116" s="127">
        <f>INDEX('Bloomberg data'!C:C,MATCH($L116,'Bloomberg data'!A:A,0))</f>
        <v>8.2800000000000011</v>
      </c>
      <c r="N116" s="128">
        <f>INDEX('Bloomberg data'!B:B,MATCH($L116,'Bloomberg data'!A:A,0))</f>
        <v>8.15</v>
      </c>
      <c r="O116" s="141"/>
      <c r="P116" s="142"/>
      <c r="Q116" s="142"/>
      <c r="R116" s="20"/>
      <c r="S116" s="20"/>
    </row>
    <row r="117" spans="1:19">
      <c r="A117" s="26">
        <v>38837</v>
      </c>
      <c r="B117" s="80">
        <f t="shared" si="8"/>
        <v>7.6287499999999993</v>
      </c>
      <c r="C117" s="65">
        <f t="shared" si="9"/>
        <v>7.1114999999999995</v>
      </c>
      <c r="D117" s="46">
        <f t="shared" si="11"/>
        <v>0.51724999999999977</v>
      </c>
      <c r="E117" s="146"/>
      <c r="F117" s="153"/>
      <c r="G117" s="26">
        <f t="shared" si="6"/>
        <v>35489</v>
      </c>
      <c r="H117" s="7">
        <v>35471</v>
      </c>
      <c r="I117" s="22">
        <v>9.1900000000000013</v>
      </c>
      <c r="J117" s="120">
        <v>8.98</v>
      </c>
      <c r="K117" s="26">
        <f t="shared" si="7"/>
        <v>35489</v>
      </c>
      <c r="L117" s="126">
        <f t="shared" si="10"/>
        <v>35471</v>
      </c>
      <c r="M117" s="127">
        <f>INDEX('Bloomberg data'!C:C,MATCH($L117,'Bloomberg data'!A:A,0))</f>
        <v>9.1900000000000013</v>
      </c>
      <c r="N117" s="128">
        <f>INDEX('Bloomberg data'!B:B,MATCH($L117,'Bloomberg data'!A:A,0))</f>
        <v>8.98</v>
      </c>
      <c r="O117" s="141"/>
      <c r="P117" s="142"/>
      <c r="Q117" s="142"/>
      <c r="R117" s="20"/>
      <c r="S117" s="20"/>
    </row>
    <row r="118" spans="1:19">
      <c r="A118" s="26">
        <v>38868</v>
      </c>
      <c r="B118" s="80">
        <f t="shared" si="8"/>
        <v>8.0279565217391298</v>
      </c>
      <c r="C118" s="65">
        <f t="shared" si="9"/>
        <v>7.4987826086956524</v>
      </c>
      <c r="D118" s="46">
        <f t="shared" si="11"/>
        <v>0.52917391304347738</v>
      </c>
      <c r="E118" s="146"/>
      <c r="F118" s="153"/>
      <c r="G118" s="26">
        <f t="shared" si="6"/>
        <v>35489</v>
      </c>
      <c r="H118" s="7">
        <v>35472</v>
      </c>
      <c r="I118" s="22">
        <v>8.0500000000000007</v>
      </c>
      <c r="J118" s="120">
        <v>7.85</v>
      </c>
      <c r="K118" s="26">
        <f t="shared" si="7"/>
        <v>35489</v>
      </c>
      <c r="L118" s="126">
        <f t="shared" si="10"/>
        <v>35472</v>
      </c>
      <c r="M118" s="127">
        <f>INDEX('Bloomberg data'!C:C,MATCH($L118,'Bloomberg data'!A:A,0))</f>
        <v>8.0500000000000007</v>
      </c>
      <c r="N118" s="128">
        <f>INDEX('Bloomberg data'!B:B,MATCH($L118,'Bloomberg data'!A:A,0))</f>
        <v>7.85</v>
      </c>
      <c r="O118" s="141"/>
      <c r="P118" s="142"/>
      <c r="Q118" s="142"/>
      <c r="R118" s="20"/>
      <c r="S118" s="20"/>
    </row>
    <row r="119" spans="1:19">
      <c r="A119" s="26">
        <v>38898</v>
      </c>
      <c r="B119" s="80">
        <f t="shared" si="8"/>
        <v>8.0605909090909087</v>
      </c>
      <c r="C119" s="65">
        <f t="shared" si="9"/>
        <v>7.4945454545454542</v>
      </c>
      <c r="D119" s="46">
        <f t="shared" si="11"/>
        <v>0.56604545454545452</v>
      </c>
      <c r="E119" s="146"/>
      <c r="F119" s="153"/>
      <c r="G119" s="26">
        <f t="shared" si="6"/>
        <v>35489</v>
      </c>
      <c r="H119" s="7">
        <v>35473</v>
      </c>
      <c r="I119" s="22">
        <v>9.2800000000000011</v>
      </c>
      <c r="J119" s="120">
        <v>9.0599999999999987</v>
      </c>
      <c r="K119" s="26">
        <f t="shared" si="7"/>
        <v>35489</v>
      </c>
      <c r="L119" s="126">
        <f t="shared" si="10"/>
        <v>35473</v>
      </c>
      <c r="M119" s="127">
        <f>INDEX('Bloomberg data'!C:C,MATCH($L119,'Bloomberg data'!A:A,0))</f>
        <v>9.2800000000000011</v>
      </c>
      <c r="N119" s="128">
        <f>INDEX('Bloomberg data'!B:B,MATCH($L119,'Bloomberg data'!A:A,0))</f>
        <v>9.0599999999999987</v>
      </c>
      <c r="O119" s="141"/>
      <c r="P119" s="142"/>
      <c r="Q119" s="142"/>
      <c r="R119" s="20"/>
      <c r="S119" s="20"/>
    </row>
    <row r="120" spans="1:19">
      <c r="A120" s="26">
        <v>38929</v>
      </c>
      <c r="B120" s="80">
        <f t="shared" si="8"/>
        <v>8.1000476190476185</v>
      </c>
      <c r="C120" s="65">
        <f t="shared" si="9"/>
        <v>7.5109047619047615</v>
      </c>
      <c r="D120" s="46">
        <f t="shared" si="11"/>
        <v>0.58914285714285697</v>
      </c>
      <c r="E120" s="146"/>
      <c r="F120" s="153"/>
      <c r="G120" s="26">
        <f t="shared" si="6"/>
        <v>35489</v>
      </c>
      <c r="H120" s="7">
        <v>35474</v>
      </c>
      <c r="I120" s="22">
        <v>8.23</v>
      </c>
      <c r="J120" s="120">
        <v>8.01</v>
      </c>
      <c r="K120" s="26">
        <f t="shared" si="7"/>
        <v>35489</v>
      </c>
      <c r="L120" s="126">
        <f t="shared" si="10"/>
        <v>35474</v>
      </c>
      <c r="M120" s="127">
        <f>INDEX('Bloomberg data'!C:C,MATCH($L120,'Bloomberg data'!A:A,0))</f>
        <v>8.23</v>
      </c>
      <c r="N120" s="128">
        <f>INDEX('Bloomberg data'!B:B,MATCH($L120,'Bloomberg data'!A:A,0))</f>
        <v>8.01</v>
      </c>
      <c r="O120" s="141"/>
      <c r="P120" s="142"/>
      <c r="Q120" s="142"/>
      <c r="R120" s="20"/>
      <c r="S120" s="20"/>
    </row>
    <row r="121" spans="1:19">
      <c r="A121" s="26">
        <v>38960</v>
      </c>
      <c r="B121" s="80">
        <f t="shared" si="8"/>
        <v>8.1300000000000008</v>
      </c>
      <c r="C121" s="65">
        <f t="shared" si="9"/>
        <v>7.5153913043478253</v>
      </c>
      <c r="D121" s="46">
        <f t="shared" si="11"/>
        <v>0.61460869565217546</v>
      </c>
      <c r="E121" s="146"/>
      <c r="F121" s="153"/>
      <c r="G121" s="26">
        <f t="shared" si="6"/>
        <v>35489</v>
      </c>
      <c r="H121" s="7">
        <v>35475</v>
      </c>
      <c r="I121" s="22">
        <v>8.1300000000000008</v>
      </c>
      <c r="J121" s="120">
        <v>7.8900000000000006</v>
      </c>
      <c r="K121" s="26">
        <f t="shared" si="7"/>
        <v>35489</v>
      </c>
      <c r="L121" s="126">
        <f t="shared" si="10"/>
        <v>35475</v>
      </c>
      <c r="M121" s="127">
        <f>INDEX('Bloomberg data'!C:C,MATCH($L121,'Bloomberg data'!A:A,0))</f>
        <v>8.1300000000000008</v>
      </c>
      <c r="N121" s="128">
        <f>INDEX('Bloomberg data'!B:B,MATCH($L121,'Bloomberg data'!A:A,0))</f>
        <v>7.8900000000000006</v>
      </c>
      <c r="O121" s="141"/>
      <c r="P121" s="142"/>
      <c r="Q121" s="142"/>
      <c r="R121" s="20"/>
      <c r="S121" s="20"/>
    </row>
    <row r="122" spans="1:19">
      <c r="A122" s="26">
        <v>38990</v>
      </c>
      <c r="B122" s="80">
        <f t="shared" si="8"/>
        <v>8.1495238095238083</v>
      </c>
      <c r="C122" s="65">
        <f t="shared" si="9"/>
        <v>7.5104285714285721</v>
      </c>
      <c r="D122" s="46">
        <f t="shared" si="11"/>
        <v>0.63909523809523616</v>
      </c>
      <c r="E122" s="146"/>
      <c r="F122" s="153"/>
      <c r="G122" s="26">
        <f t="shared" si="6"/>
        <v>35489</v>
      </c>
      <c r="H122" s="7">
        <v>35478</v>
      </c>
      <c r="I122" s="22">
        <v>9.3000000000000007</v>
      </c>
      <c r="J122" s="120">
        <v>9.120000000000001</v>
      </c>
      <c r="K122" s="26">
        <f t="shared" si="7"/>
        <v>35489</v>
      </c>
      <c r="L122" s="126">
        <f t="shared" si="10"/>
        <v>35478</v>
      </c>
      <c r="M122" s="127">
        <f>INDEX('Bloomberg data'!C:C,MATCH($L122,'Bloomberg data'!A:A,0))</f>
        <v>9.3000000000000007</v>
      </c>
      <c r="N122" s="128">
        <f>INDEX('Bloomberg data'!B:B,MATCH($L122,'Bloomberg data'!A:A,0))</f>
        <v>9.120000000000001</v>
      </c>
      <c r="O122" s="141"/>
      <c r="P122" s="142"/>
      <c r="Q122" s="142"/>
      <c r="R122" s="20"/>
      <c r="S122" s="20"/>
    </row>
    <row r="123" spans="1:19">
      <c r="A123" s="26">
        <v>39021</v>
      </c>
      <c r="B123" s="80">
        <f t="shared" si="8"/>
        <v>8.2467272727272718</v>
      </c>
      <c r="C123" s="65">
        <f t="shared" si="9"/>
        <v>7.6034545454545457</v>
      </c>
      <c r="D123" s="46">
        <f t="shared" si="11"/>
        <v>0.64327272727272611</v>
      </c>
      <c r="E123" s="146"/>
      <c r="F123" s="153"/>
      <c r="G123" s="26">
        <f t="shared" si="6"/>
        <v>35489</v>
      </c>
      <c r="H123" s="7">
        <v>35479</v>
      </c>
      <c r="I123" s="22">
        <v>8.19</v>
      </c>
      <c r="J123" s="120">
        <v>8.01</v>
      </c>
      <c r="K123" s="26">
        <f t="shared" si="7"/>
        <v>35489</v>
      </c>
      <c r="L123" s="126">
        <f t="shared" si="10"/>
        <v>35479</v>
      </c>
      <c r="M123" s="127">
        <f>INDEX('Bloomberg data'!C:C,MATCH($L123,'Bloomberg data'!A:A,0))</f>
        <v>8.19</v>
      </c>
      <c r="N123" s="128">
        <f>INDEX('Bloomberg data'!B:B,MATCH($L123,'Bloomberg data'!A:A,0))</f>
        <v>8.01</v>
      </c>
      <c r="O123" s="141"/>
      <c r="P123" s="142"/>
      <c r="Q123" s="142"/>
      <c r="R123" s="20"/>
      <c r="S123" s="20"/>
    </row>
    <row r="124" spans="1:19">
      <c r="A124" s="26">
        <v>39051</v>
      </c>
      <c r="B124" s="80">
        <f t="shared" si="8"/>
        <v>8.3066363636363612</v>
      </c>
      <c r="C124" s="65">
        <f t="shared" si="9"/>
        <v>7.6201818181818171</v>
      </c>
      <c r="D124" s="46">
        <f t="shared" si="11"/>
        <v>0.6864545454545441</v>
      </c>
      <c r="E124" s="146"/>
      <c r="F124" s="153"/>
      <c r="G124" s="26">
        <f t="shared" si="6"/>
        <v>35489</v>
      </c>
      <c r="H124" s="7">
        <v>35480</v>
      </c>
      <c r="I124" s="22">
        <v>9.1</v>
      </c>
      <c r="J124" s="120">
        <v>8.93</v>
      </c>
      <c r="K124" s="26">
        <f t="shared" si="7"/>
        <v>35489</v>
      </c>
      <c r="L124" s="126">
        <f t="shared" si="10"/>
        <v>35480</v>
      </c>
      <c r="M124" s="127">
        <f>INDEX('Bloomberg data'!C:C,MATCH($L124,'Bloomberg data'!A:A,0))</f>
        <v>9.1</v>
      </c>
      <c r="N124" s="128">
        <f>INDEX('Bloomberg data'!B:B,MATCH($L124,'Bloomberg data'!A:A,0))</f>
        <v>8.93</v>
      </c>
      <c r="O124" s="141"/>
      <c r="P124" s="142"/>
      <c r="Q124" s="142"/>
      <c r="R124" s="20"/>
      <c r="S124" s="20"/>
    </row>
    <row r="125" spans="1:19">
      <c r="A125" s="26">
        <v>39082</v>
      </c>
      <c r="B125" s="80">
        <f t="shared" si="8"/>
        <v>8.1628571428571401</v>
      </c>
      <c r="C125" s="65">
        <f t="shared" si="9"/>
        <v>7.5082380952380952</v>
      </c>
      <c r="D125" s="46">
        <f t="shared" si="11"/>
        <v>0.65461904761904499</v>
      </c>
      <c r="E125" s="146"/>
      <c r="F125" s="153"/>
      <c r="G125" s="26">
        <f t="shared" si="6"/>
        <v>35489</v>
      </c>
      <c r="H125" s="7">
        <v>35481</v>
      </c>
      <c r="I125" s="22">
        <v>9.41</v>
      </c>
      <c r="J125" s="120">
        <v>9.24</v>
      </c>
      <c r="K125" s="26">
        <f t="shared" si="7"/>
        <v>35489</v>
      </c>
      <c r="L125" s="126">
        <f t="shared" si="10"/>
        <v>35481</v>
      </c>
      <c r="M125" s="127">
        <f>INDEX('Bloomberg data'!C:C,MATCH($L125,'Bloomberg data'!A:A,0))</f>
        <v>9.41</v>
      </c>
      <c r="N125" s="128">
        <f>INDEX('Bloomberg data'!B:B,MATCH($L125,'Bloomberg data'!A:A,0))</f>
        <v>9.24</v>
      </c>
      <c r="O125" s="141"/>
      <c r="P125" s="142"/>
      <c r="Q125" s="142"/>
      <c r="R125" s="20"/>
      <c r="S125" s="20"/>
    </row>
    <row r="126" spans="1:19">
      <c r="A126" s="26">
        <v>39113</v>
      </c>
      <c r="B126" s="80">
        <f t="shared" si="8"/>
        <v>8.314826086956522</v>
      </c>
      <c r="C126" s="65">
        <f t="shared" si="9"/>
        <v>7.6519565217391303</v>
      </c>
      <c r="D126" s="46">
        <f t="shared" si="11"/>
        <v>0.66286956521739171</v>
      </c>
      <c r="E126" s="146"/>
      <c r="F126" s="153"/>
      <c r="G126" s="26">
        <f t="shared" si="6"/>
        <v>35489</v>
      </c>
      <c r="H126" s="7">
        <v>35482</v>
      </c>
      <c r="I126" s="22">
        <v>9.36</v>
      </c>
      <c r="J126" s="120">
        <v>9.1900000000000013</v>
      </c>
      <c r="K126" s="26">
        <f t="shared" si="7"/>
        <v>35489</v>
      </c>
      <c r="L126" s="126">
        <f t="shared" si="10"/>
        <v>35482</v>
      </c>
      <c r="M126" s="127">
        <f>INDEX('Bloomberg data'!C:C,MATCH($L126,'Bloomberg data'!A:A,0))</f>
        <v>9.36</v>
      </c>
      <c r="N126" s="128">
        <f>INDEX('Bloomberg data'!B:B,MATCH($L126,'Bloomberg data'!A:A,0))</f>
        <v>9.1900000000000013</v>
      </c>
      <c r="O126" s="141"/>
      <c r="P126" s="142"/>
      <c r="Q126" s="142"/>
      <c r="R126" s="20"/>
      <c r="S126" s="20"/>
    </row>
    <row r="127" spans="1:19">
      <c r="A127" s="26">
        <v>39141</v>
      </c>
      <c r="B127" s="80">
        <f t="shared" si="8"/>
        <v>8.0591000000000008</v>
      </c>
      <c r="C127" s="65">
        <f t="shared" si="9"/>
        <v>7.4023000000000012</v>
      </c>
      <c r="D127" s="46">
        <f t="shared" si="11"/>
        <v>0.65679999999999961</v>
      </c>
      <c r="E127" s="146"/>
      <c r="F127" s="153"/>
      <c r="G127" s="26">
        <f t="shared" si="6"/>
        <v>35489</v>
      </c>
      <c r="H127" s="7">
        <v>35485</v>
      </c>
      <c r="I127" s="22">
        <v>8.26</v>
      </c>
      <c r="J127" s="120">
        <v>8.1</v>
      </c>
      <c r="K127" s="26">
        <f t="shared" si="7"/>
        <v>35489</v>
      </c>
      <c r="L127" s="126">
        <f t="shared" si="10"/>
        <v>35485</v>
      </c>
      <c r="M127" s="127">
        <f>INDEX('Bloomberg data'!C:C,MATCH($L127,'Bloomberg data'!A:A,0))</f>
        <v>8.26</v>
      </c>
      <c r="N127" s="128">
        <f>INDEX('Bloomberg data'!B:B,MATCH($L127,'Bloomberg data'!A:A,0))</f>
        <v>8.1</v>
      </c>
      <c r="O127" s="141"/>
      <c r="P127" s="142"/>
      <c r="Q127" s="142"/>
      <c r="R127" s="20"/>
      <c r="S127" s="20"/>
    </row>
    <row r="128" spans="1:19">
      <c r="A128" s="26">
        <v>39172</v>
      </c>
      <c r="B128" s="80">
        <f t="shared" si="8"/>
        <v>8.2354090909090889</v>
      </c>
      <c r="C128" s="65">
        <f t="shared" si="9"/>
        <v>7.541681818181817</v>
      </c>
      <c r="D128" s="46">
        <f t="shared" si="11"/>
        <v>0.69372727272727186</v>
      </c>
      <c r="E128" s="146"/>
      <c r="F128" s="153"/>
      <c r="G128" s="26">
        <f t="shared" si="6"/>
        <v>35489</v>
      </c>
      <c r="H128" s="7">
        <v>35486</v>
      </c>
      <c r="I128" s="22">
        <v>8.4600000000000009</v>
      </c>
      <c r="J128" s="120">
        <v>8.32</v>
      </c>
      <c r="K128" s="26">
        <f t="shared" si="7"/>
        <v>35489</v>
      </c>
      <c r="L128" s="126">
        <f t="shared" si="10"/>
        <v>35486</v>
      </c>
      <c r="M128" s="127">
        <f>INDEX('Bloomberg data'!C:C,MATCH($L128,'Bloomberg data'!A:A,0))</f>
        <v>8.4600000000000009</v>
      </c>
      <c r="N128" s="128">
        <f>INDEX('Bloomberg data'!B:B,MATCH($L128,'Bloomberg data'!A:A,0))</f>
        <v>8.32</v>
      </c>
      <c r="O128" s="141"/>
      <c r="P128" s="142"/>
      <c r="Q128" s="142"/>
      <c r="R128" s="20"/>
      <c r="S128" s="20"/>
    </row>
    <row r="129" spans="1:19">
      <c r="A129" s="26">
        <v>39202</v>
      </c>
      <c r="B129" s="80">
        <f t="shared" si="8"/>
        <v>8.5853333333333328</v>
      </c>
      <c r="C129" s="65">
        <f t="shared" si="9"/>
        <v>7.9067619047619058</v>
      </c>
      <c r="D129" s="46">
        <f t="shared" si="11"/>
        <v>0.67857142857142705</v>
      </c>
      <c r="E129" s="146"/>
      <c r="F129" s="153"/>
      <c r="G129" s="26">
        <f t="shared" ref="G129:G192" si="12">EOMONTH(H129,0)</f>
        <v>35489</v>
      </c>
      <c r="H129" s="7">
        <v>35487</v>
      </c>
      <c r="I129" s="22">
        <v>9.36</v>
      </c>
      <c r="J129" s="120">
        <v>9.23</v>
      </c>
      <c r="K129" s="26">
        <f t="shared" ref="K129:K192" si="13">EOMONTH(L129,0)</f>
        <v>35489</v>
      </c>
      <c r="L129" s="126">
        <f t="shared" si="10"/>
        <v>35487</v>
      </c>
      <c r="M129" s="127">
        <f>INDEX('Bloomberg data'!C:C,MATCH($L129,'Bloomberg data'!A:A,0))</f>
        <v>9.36</v>
      </c>
      <c r="N129" s="128">
        <f>INDEX('Bloomberg data'!B:B,MATCH($L129,'Bloomberg data'!A:A,0))</f>
        <v>9.23</v>
      </c>
      <c r="O129" s="141"/>
      <c r="P129" s="142"/>
      <c r="Q129" s="142"/>
      <c r="R129" s="20"/>
      <c r="S129" s="20"/>
    </row>
    <row r="130" spans="1:19">
      <c r="A130" s="26">
        <v>39233</v>
      </c>
      <c r="B130" s="80">
        <f t="shared" ref="B130:B193" si="14">IF(ISERROR(AVERAGEIFS($I$2:$I$1048574,$G$2:$G$1048574,$A130)),"",AVERAGEIFS($I$2:$I$1048574,$G$2:$G$1048574,$A130))</f>
        <v>8.4559999999999995</v>
      </c>
      <c r="C130" s="65">
        <f t="shared" ref="C130:C193" si="15">IF(ISERROR(AVERAGEIFS($J$2:$J$1048574,$G$2:$G$1048574,$A130)),"",AVERAGEIFS($J$2:$J$1048574,$G$2:$G$1048574,$A130))</f>
        <v>7.7892608695652186</v>
      </c>
      <c r="D130" s="46">
        <f t="shared" si="11"/>
        <v>0.66673913043478095</v>
      </c>
      <c r="E130" s="146"/>
      <c r="F130" s="153"/>
      <c r="G130" s="26">
        <f t="shared" si="12"/>
        <v>35489</v>
      </c>
      <c r="H130" s="7">
        <v>35488</v>
      </c>
      <c r="I130" s="22">
        <v>8.31</v>
      </c>
      <c r="J130" s="120">
        <v>8.18</v>
      </c>
      <c r="K130" s="26">
        <f t="shared" si="13"/>
        <v>35489</v>
      </c>
      <c r="L130" s="126">
        <f t="shared" ref="L130:L193" si="16">H130</f>
        <v>35488</v>
      </c>
      <c r="M130" s="127">
        <f>INDEX('Bloomberg data'!C:C,MATCH($L130,'Bloomberg data'!A:A,0))</f>
        <v>8.31</v>
      </c>
      <c r="N130" s="128">
        <f>INDEX('Bloomberg data'!B:B,MATCH($L130,'Bloomberg data'!A:A,0))</f>
        <v>8.18</v>
      </c>
      <c r="O130" s="141"/>
      <c r="P130" s="142"/>
      <c r="Q130" s="142"/>
      <c r="R130" s="20"/>
      <c r="S130" s="20"/>
    </row>
    <row r="131" spans="1:19">
      <c r="A131" s="26">
        <v>39263</v>
      </c>
      <c r="B131" s="80">
        <f t="shared" si="14"/>
        <v>8.7497619047619057</v>
      </c>
      <c r="C131" s="65">
        <f t="shared" si="15"/>
        <v>8.0799999999999983</v>
      </c>
      <c r="D131" s="46">
        <f t="shared" ref="D131:D194" si="17">B131-C131</f>
        <v>0.66976190476190745</v>
      </c>
      <c r="E131" s="146"/>
      <c r="F131" s="153"/>
      <c r="G131" s="26">
        <f t="shared" si="12"/>
        <v>35489</v>
      </c>
      <c r="H131" s="7">
        <v>35489</v>
      </c>
      <c r="I131" s="22">
        <v>8.56</v>
      </c>
      <c r="J131" s="120">
        <v>8.42</v>
      </c>
      <c r="K131" s="26">
        <f t="shared" si="13"/>
        <v>35489</v>
      </c>
      <c r="L131" s="126">
        <f t="shared" si="16"/>
        <v>35489</v>
      </c>
      <c r="M131" s="127">
        <f>INDEX('Bloomberg data'!C:C,MATCH($L131,'Bloomberg data'!A:A,0))</f>
        <v>8.56</v>
      </c>
      <c r="N131" s="128">
        <f>INDEX('Bloomberg data'!B:B,MATCH($L131,'Bloomberg data'!A:A,0))</f>
        <v>8.42</v>
      </c>
      <c r="O131" s="141"/>
      <c r="P131" s="142"/>
      <c r="Q131" s="142"/>
      <c r="R131" s="20"/>
      <c r="S131" s="20"/>
    </row>
    <row r="132" spans="1:19">
      <c r="A132" s="26">
        <v>39294</v>
      </c>
      <c r="B132" s="80">
        <f t="shared" si="14"/>
        <v>8.5328181818181825</v>
      </c>
      <c r="C132" s="65">
        <f t="shared" si="15"/>
        <v>7.7925909090909107</v>
      </c>
      <c r="D132" s="46">
        <f t="shared" si="17"/>
        <v>0.74022727272727185</v>
      </c>
      <c r="E132" s="146"/>
      <c r="F132" s="153"/>
      <c r="G132" s="26">
        <f t="shared" si="12"/>
        <v>35520</v>
      </c>
      <c r="H132" s="7">
        <v>35492</v>
      </c>
      <c r="I132" s="22">
        <v>8.6</v>
      </c>
      <c r="J132" s="120">
        <v>8.44</v>
      </c>
      <c r="K132" s="26">
        <f t="shared" si="13"/>
        <v>35520</v>
      </c>
      <c r="L132" s="126">
        <f t="shared" si="16"/>
        <v>35492</v>
      </c>
      <c r="M132" s="127">
        <f>INDEX('Bloomberg data'!C:C,MATCH($L132,'Bloomberg data'!A:A,0))</f>
        <v>8.6</v>
      </c>
      <c r="N132" s="128">
        <f>INDEX('Bloomberg data'!B:B,MATCH($L132,'Bloomberg data'!A:A,0))</f>
        <v>8.44</v>
      </c>
      <c r="O132" s="141"/>
      <c r="P132" s="142"/>
      <c r="Q132" s="142"/>
      <c r="R132" s="20"/>
      <c r="S132" s="20"/>
    </row>
    <row r="133" spans="1:19">
      <c r="A133" s="26">
        <v>39325</v>
      </c>
      <c r="B133" s="80">
        <f t="shared" si="14"/>
        <v>8.6677826086956511</v>
      </c>
      <c r="C133" s="65">
        <f t="shared" si="15"/>
        <v>7.6962608695652168</v>
      </c>
      <c r="D133" s="46">
        <f t="shared" si="17"/>
        <v>0.97152173913043427</v>
      </c>
      <c r="E133" s="146"/>
      <c r="F133" s="153"/>
      <c r="G133" s="26">
        <f t="shared" si="12"/>
        <v>35520</v>
      </c>
      <c r="H133" s="7">
        <v>35493</v>
      </c>
      <c r="I133" s="22">
        <v>8.5299999999999994</v>
      </c>
      <c r="J133" s="120">
        <v>8.3800000000000008</v>
      </c>
      <c r="K133" s="26">
        <f t="shared" si="13"/>
        <v>35520</v>
      </c>
      <c r="L133" s="126">
        <f t="shared" si="16"/>
        <v>35493</v>
      </c>
      <c r="M133" s="127">
        <f>INDEX('Bloomberg data'!C:C,MATCH($L133,'Bloomberg data'!A:A,0))</f>
        <v>8.5299999999999994</v>
      </c>
      <c r="N133" s="128">
        <f>INDEX('Bloomberg data'!B:B,MATCH($L133,'Bloomberg data'!A:A,0))</f>
        <v>8.3800000000000008</v>
      </c>
      <c r="O133" s="141"/>
      <c r="P133" s="142"/>
      <c r="Q133" s="142"/>
      <c r="R133" s="20"/>
      <c r="S133" s="20"/>
    </row>
    <row r="134" spans="1:19">
      <c r="A134" s="26">
        <v>39355</v>
      </c>
      <c r="B134" s="80">
        <f t="shared" si="14"/>
        <v>8.9749500000000015</v>
      </c>
      <c r="C134" s="65">
        <f t="shared" si="15"/>
        <v>7.8986000000000001</v>
      </c>
      <c r="D134" s="46">
        <f t="shared" si="17"/>
        <v>1.0763500000000015</v>
      </c>
      <c r="E134" s="146"/>
      <c r="F134" s="153"/>
      <c r="G134" s="26">
        <f t="shared" si="12"/>
        <v>35520</v>
      </c>
      <c r="H134" s="7">
        <v>35494</v>
      </c>
      <c r="I134" s="22">
        <v>9.69</v>
      </c>
      <c r="J134" s="120">
        <v>9.5300000000000011</v>
      </c>
      <c r="K134" s="26">
        <f t="shared" si="13"/>
        <v>35520</v>
      </c>
      <c r="L134" s="126">
        <f t="shared" si="16"/>
        <v>35494</v>
      </c>
      <c r="M134" s="127">
        <f>INDEX('Bloomberg data'!C:C,MATCH($L134,'Bloomberg data'!A:A,0))</f>
        <v>9.69</v>
      </c>
      <c r="N134" s="128">
        <f>INDEX('Bloomberg data'!B:B,MATCH($L134,'Bloomberg data'!A:A,0))</f>
        <v>9.5300000000000011</v>
      </c>
      <c r="O134" s="141"/>
      <c r="P134" s="142"/>
      <c r="Q134" s="142"/>
      <c r="R134" s="20"/>
      <c r="S134" s="20"/>
    </row>
    <row r="135" spans="1:19">
      <c r="A135" s="26">
        <v>39386</v>
      </c>
      <c r="B135" s="80">
        <f t="shared" si="14"/>
        <v>9.1716956521739128</v>
      </c>
      <c r="C135" s="65">
        <f t="shared" si="15"/>
        <v>8.1183913043478277</v>
      </c>
      <c r="D135" s="46">
        <f t="shared" si="17"/>
        <v>1.0533043478260851</v>
      </c>
      <c r="E135" s="146"/>
      <c r="F135" s="153"/>
      <c r="G135" s="26">
        <f t="shared" si="12"/>
        <v>35520</v>
      </c>
      <c r="H135" s="7">
        <v>35495</v>
      </c>
      <c r="I135" s="22">
        <v>8.57</v>
      </c>
      <c r="J135" s="120">
        <v>8.4</v>
      </c>
      <c r="K135" s="26">
        <f t="shared" si="13"/>
        <v>35520</v>
      </c>
      <c r="L135" s="126">
        <f t="shared" si="16"/>
        <v>35495</v>
      </c>
      <c r="M135" s="127">
        <f>INDEX('Bloomberg data'!C:C,MATCH($L135,'Bloomberg data'!A:A,0))</f>
        <v>8.57</v>
      </c>
      <c r="N135" s="128">
        <f>INDEX('Bloomberg data'!B:B,MATCH($L135,'Bloomberg data'!A:A,0))</f>
        <v>8.4</v>
      </c>
      <c r="O135" s="141"/>
      <c r="P135" s="142"/>
      <c r="Q135" s="142"/>
      <c r="R135" s="20"/>
      <c r="S135" s="20"/>
    </row>
    <row r="136" spans="1:19">
      <c r="A136" s="26">
        <v>39416</v>
      </c>
      <c r="B136" s="80">
        <f t="shared" si="14"/>
        <v>9.4651363636363648</v>
      </c>
      <c r="C136" s="65">
        <f t="shared" si="15"/>
        <v>7.9697727272727263</v>
      </c>
      <c r="D136" s="46">
        <f t="shared" si="17"/>
        <v>1.4953636363636384</v>
      </c>
      <c r="E136" s="146"/>
      <c r="F136" s="153"/>
      <c r="G136" s="26">
        <f t="shared" si="12"/>
        <v>35520</v>
      </c>
      <c r="H136" s="7">
        <v>35496</v>
      </c>
      <c r="I136" s="22">
        <v>8.61</v>
      </c>
      <c r="J136" s="120">
        <v>8.43</v>
      </c>
      <c r="K136" s="26">
        <f t="shared" si="13"/>
        <v>35520</v>
      </c>
      <c r="L136" s="126">
        <f t="shared" si="16"/>
        <v>35496</v>
      </c>
      <c r="M136" s="127">
        <f>INDEX('Bloomberg data'!C:C,MATCH($L136,'Bloomberg data'!A:A,0))</f>
        <v>8.61</v>
      </c>
      <c r="N136" s="128">
        <f>INDEX('Bloomberg data'!B:B,MATCH($L136,'Bloomberg data'!A:A,0))</f>
        <v>8.43</v>
      </c>
      <c r="O136" s="141"/>
      <c r="P136" s="142"/>
      <c r="Q136" s="142"/>
      <c r="R136" s="20"/>
      <c r="S136" s="20"/>
    </row>
    <row r="137" spans="1:19">
      <c r="A137" s="26">
        <v>39447</v>
      </c>
      <c r="B137" s="80">
        <f t="shared" si="14"/>
        <v>9.7897619047619049</v>
      </c>
      <c r="C137" s="65">
        <f t="shared" si="15"/>
        <v>8.2039999999999988</v>
      </c>
      <c r="D137" s="46">
        <f t="shared" si="17"/>
        <v>1.585761904761906</v>
      </c>
      <c r="E137" s="146"/>
      <c r="F137" s="153"/>
      <c r="G137" s="26">
        <f t="shared" si="12"/>
        <v>35520</v>
      </c>
      <c r="H137" s="7">
        <v>35499</v>
      </c>
      <c r="I137" s="22">
        <v>9.6999999999999993</v>
      </c>
      <c r="J137" s="120">
        <v>9.4699999999999989</v>
      </c>
      <c r="K137" s="26">
        <f t="shared" si="13"/>
        <v>35520</v>
      </c>
      <c r="L137" s="126">
        <f t="shared" si="16"/>
        <v>35499</v>
      </c>
      <c r="M137" s="127">
        <f>INDEX('Bloomberg data'!C:C,MATCH($L137,'Bloomberg data'!A:A,0))</f>
        <v>9.6999999999999993</v>
      </c>
      <c r="N137" s="128">
        <f>INDEX('Bloomberg data'!B:B,MATCH($L137,'Bloomberg data'!A:A,0))</f>
        <v>9.4699999999999989</v>
      </c>
      <c r="O137" s="141"/>
      <c r="P137" s="142"/>
      <c r="Q137" s="142"/>
      <c r="R137" s="20"/>
      <c r="S137" s="20"/>
    </row>
    <row r="138" spans="1:19">
      <c r="A138" s="26">
        <v>39478</v>
      </c>
      <c r="B138" s="80">
        <f t="shared" si="14"/>
        <v>9.6770434782608685</v>
      </c>
      <c r="C138" s="65">
        <f t="shared" si="15"/>
        <v>8.0397391304347821</v>
      </c>
      <c r="D138" s="46">
        <f t="shared" si="17"/>
        <v>1.6373043478260865</v>
      </c>
      <c r="E138" s="146"/>
      <c r="F138" s="153"/>
      <c r="G138" s="26">
        <f t="shared" si="12"/>
        <v>35520</v>
      </c>
      <c r="H138" s="7">
        <v>35500</v>
      </c>
      <c r="I138" s="22">
        <v>9.58</v>
      </c>
      <c r="J138" s="120">
        <v>9.3500000000000014</v>
      </c>
      <c r="K138" s="26">
        <f t="shared" si="13"/>
        <v>35520</v>
      </c>
      <c r="L138" s="126">
        <f t="shared" si="16"/>
        <v>35500</v>
      </c>
      <c r="M138" s="127">
        <f>INDEX('Bloomberg data'!C:C,MATCH($L138,'Bloomberg data'!A:A,0))</f>
        <v>9.58</v>
      </c>
      <c r="N138" s="128">
        <f>INDEX('Bloomberg data'!B:B,MATCH($L138,'Bloomberg data'!A:A,0))</f>
        <v>9.3500000000000014</v>
      </c>
      <c r="O138" s="141"/>
      <c r="P138" s="142"/>
      <c r="Q138" s="142"/>
      <c r="R138" s="20"/>
      <c r="S138" s="20"/>
    </row>
    <row r="139" spans="1:19">
      <c r="A139" s="26">
        <v>39507</v>
      </c>
      <c r="B139" s="80">
        <f t="shared" si="14"/>
        <v>10.392714285714286</v>
      </c>
      <c r="C139" s="65">
        <f t="shared" si="15"/>
        <v>8.3935238095238081</v>
      </c>
      <c r="D139" s="46">
        <f t="shared" si="17"/>
        <v>1.9991904761904777</v>
      </c>
      <c r="E139" s="146"/>
      <c r="F139" s="153"/>
      <c r="G139" s="26">
        <f t="shared" si="12"/>
        <v>35520</v>
      </c>
      <c r="H139" s="7">
        <v>35501</v>
      </c>
      <c r="I139" s="22">
        <v>8.52</v>
      </c>
      <c r="J139" s="120">
        <v>8.2900000000000009</v>
      </c>
      <c r="K139" s="26">
        <f t="shared" si="13"/>
        <v>35520</v>
      </c>
      <c r="L139" s="126">
        <f t="shared" si="16"/>
        <v>35501</v>
      </c>
      <c r="M139" s="127">
        <f>INDEX('Bloomberg data'!C:C,MATCH($L139,'Bloomberg data'!A:A,0))</f>
        <v>8.52</v>
      </c>
      <c r="N139" s="128">
        <f>INDEX('Bloomberg data'!B:B,MATCH($L139,'Bloomberg data'!A:A,0))</f>
        <v>8.2900000000000009</v>
      </c>
      <c r="O139" s="141"/>
      <c r="P139" s="142"/>
      <c r="Q139" s="142"/>
      <c r="R139" s="20"/>
      <c r="S139" s="20"/>
    </row>
    <row r="140" spans="1:19">
      <c r="A140" s="26">
        <v>39538</v>
      </c>
      <c r="B140" s="80">
        <f t="shared" si="14"/>
        <v>10.433095238095239</v>
      </c>
      <c r="C140" s="65">
        <f t="shared" si="15"/>
        <v>7.8825714285714295</v>
      </c>
      <c r="D140" s="46">
        <f t="shared" si="17"/>
        <v>2.5505238095238099</v>
      </c>
      <c r="E140" s="146"/>
      <c r="F140" s="153"/>
      <c r="G140" s="26">
        <f t="shared" si="12"/>
        <v>35520</v>
      </c>
      <c r="H140" s="7">
        <v>35502</v>
      </c>
      <c r="I140" s="22">
        <v>8.67</v>
      </c>
      <c r="J140" s="120">
        <v>8.44</v>
      </c>
      <c r="K140" s="26">
        <f t="shared" si="13"/>
        <v>35520</v>
      </c>
      <c r="L140" s="126">
        <f t="shared" si="16"/>
        <v>35502</v>
      </c>
      <c r="M140" s="127">
        <f>INDEX('Bloomberg data'!C:C,MATCH($L140,'Bloomberg data'!A:A,0))</f>
        <v>8.67</v>
      </c>
      <c r="N140" s="128">
        <f>INDEX('Bloomberg data'!B:B,MATCH($L140,'Bloomberg data'!A:A,0))</f>
        <v>8.44</v>
      </c>
      <c r="O140" s="141"/>
      <c r="P140" s="142"/>
      <c r="Q140" s="142"/>
      <c r="R140" s="20"/>
      <c r="S140" s="20"/>
    </row>
    <row r="141" spans="1:19">
      <c r="A141" s="26">
        <v>39568</v>
      </c>
      <c r="B141" s="80">
        <f t="shared" si="14"/>
        <v>10.458681818181818</v>
      </c>
      <c r="C141" s="65">
        <f t="shared" si="15"/>
        <v>8.0905000000000022</v>
      </c>
      <c r="D141" s="46">
        <f t="shared" si="17"/>
        <v>2.3681818181818155</v>
      </c>
      <c r="E141" s="146"/>
      <c r="F141" s="153"/>
      <c r="G141" s="26">
        <f t="shared" si="12"/>
        <v>35520</v>
      </c>
      <c r="H141" s="7">
        <v>35503</v>
      </c>
      <c r="I141" s="22">
        <v>8.67</v>
      </c>
      <c r="J141" s="120">
        <v>8.44</v>
      </c>
      <c r="K141" s="26">
        <f t="shared" si="13"/>
        <v>35520</v>
      </c>
      <c r="L141" s="126">
        <f t="shared" si="16"/>
        <v>35503</v>
      </c>
      <c r="M141" s="127">
        <f>INDEX('Bloomberg data'!C:C,MATCH($L141,'Bloomberg data'!A:A,0))</f>
        <v>8.67</v>
      </c>
      <c r="N141" s="128">
        <f>INDEX('Bloomberg data'!B:B,MATCH($L141,'Bloomberg data'!A:A,0))</f>
        <v>8.44</v>
      </c>
      <c r="O141" s="141"/>
      <c r="P141" s="142"/>
      <c r="Q141" s="142"/>
      <c r="R141" s="20"/>
      <c r="S141" s="20"/>
    </row>
    <row r="142" spans="1:19">
      <c r="A142" s="26">
        <v>39599</v>
      </c>
      <c r="B142" s="80">
        <f t="shared" si="14"/>
        <v>10.313272727272725</v>
      </c>
      <c r="C142" s="65">
        <f t="shared" si="15"/>
        <v>8.1872727272727275</v>
      </c>
      <c r="D142" s="46">
        <f t="shared" si="17"/>
        <v>2.1259999999999977</v>
      </c>
      <c r="E142" s="146"/>
      <c r="F142" s="153"/>
      <c r="G142" s="26">
        <f t="shared" si="12"/>
        <v>35520</v>
      </c>
      <c r="H142" s="7">
        <v>35506</v>
      </c>
      <c r="I142" s="22">
        <v>9.51</v>
      </c>
      <c r="J142" s="120">
        <v>9.3800000000000008</v>
      </c>
      <c r="K142" s="26">
        <f t="shared" si="13"/>
        <v>35520</v>
      </c>
      <c r="L142" s="126">
        <f t="shared" si="16"/>
        <v>35506</v>
      </c>
      <c r="M142" s="127">
        <f>INDEX('Bloomberg data'!C:C,MATCH($L142,'Bloomberg data'!A:A,0))</f>
        <v>9.51</v>
      </c>
      <c r="N142" s="128">
        <f>INDEX('Bloomberg data'!B:B,MATCH($L142,'Bloomberg data'!A:A,0))</f>
        <v>9.3800000000000008</v>
      </c>
      <c r="O142" s="141"/>
      <c r="P142" s="142"/>
      <c r="Q142" s="142"/>
      <c r="R142" s="20"/>
      <c r="S142" s="20"/>
    </row>
    <row r="143" spans="1:19">
      <c r="A143" s="26">
        <v>39629</v>
      </c>
      <c r="B143" s="80">
        <f t="shared" si="14"/>
        <v>10.671142857142858</v>
      </c>
      <c r="C143" s="65">
        <f t="shared" si="15"/>
        <v>8.4738571428571419</v>
      </c>
      <c r="D143" s="46">
        <f t="shared" si="17"/>
        <v>2.1972857142857158</v>
      </c>
      <c r="E143" s="146"/>
      <c r="F143" s="153"/>
      <c r="G143" s="26">
        <f t="shared" si="12"/>
        <v>35520</v>
      </c>
      <c r="H143" s="7">
        <v>35507</v>
      </c>
      <c r="I143" s="22">
        <v>9.7800000000000011</v>
      </c>
      <c r="J143" s="120">
        <v>9.620000000000001</v>
      </c>
      <c r="K143" s="26">
        <f t="shared" si="13"/>
        <v>35520</v>
      </c>
      <c r="L143" s="126">
        <f t="shared" si="16"/>
        <v>35507</v>
      </c>
      <c r="M143" s="127">
        <f>INDEX('Bloomberg data'!C:C,MATCH($L143,'Bloomberg data'!A:A,0))</f>
        <v>9.7800000000000011</v>
      </c>
      <c r="N143" s="128">
        <f>INDEX('Bloomberg data'!B:B,MATCH($L143,'Bloomberg data'!A:A,0))</f>
        <v>9.620000000000001</v>
      </c>
      <c r="O143" s="141"/>
      <c r="P143" s="142"/>
      <c r="Q143" s="142"/>
      <c r="R143" s="20"/>
      <c r="S143" s="20"/>
    </row>
    <row r="144" spans="1:19">
      <c r="A144" s="26">
        <v>39660</v>
      </c>
      <c r="B144" s="80">
        <f t="shared" si="14"/>
        <v>10.506956521739129</v>
      </c>
      <c r="C144" s="65">
        <f t="shared" si="15"/>
        <v>8.183869565217389</v>
      </c>
      <c r="D144" s="46">
        <f t="shared" si="17"/>
        <v>2.32308695652174</v>
      </c>
      <c r="E144" s="146"/>
      <c r="F144" s="153"/>
      <c r="G144" s="26">
        <f t="shared" si="12"/>
        <v>35520</v>
      </c>
      <c r="H144" s="7">
        <v>35508</v>
      </c>
      <c r="I144" s="22">
        <v>8.69</v>
      </c>
      <c r="J144" s="120">
        <v>8.5299999999999994</v>
      </c>
      <c r="K144" s="26">
        <f t="shared" si="13"/>
        <v>35520</v>
      </c>
      <c r="L144" s="126">
        <f t="shared" si="16"/>
        <v>35508</v>
      </c>
      <c r="M144" s="127">
        <f>INDEX('Bloomberg data'!C:C,MATCH($L144,'Bloomberg data'!A:A,0))</f>
        <v>8.69</v>
      </c>
      <c r="N144" s="128">
        <f>INDEX('Bloomberg data'!B:B,MATCH($L144,'Bloomberg data'!A:A,0))</f>
        <v>8.5299999999999994</v>
      </c>
      <c r="O144" s="141"/>
      <c r="P144" s="142"/>
      <c r="Q144" s="142"/>
      <c r="R144" s="20"/>
      <c r="S144" s="20"/>
    </row>
    <row r="145" spans="1:19">
      <c r="A145" s="26">
        <v>39691</v>
      </c>
      <c r="B145" s="80">
        <f t="shared" si="14"/>
        <v>10.017809523809523</v>
      </c>
      <c r="C145" s="65">
        <f t="shared" si="15"/>
        <v>7.7708095238095254</v>
      </c>
      <c r="D145" s="46">
        <f t="shared" si="17"/>
        <v>2.2469999999999981</v>
      </c>
      <c r="E145" s="146"/>
      <c r="F145" s="153"/>
      <c r="G145" s="26">
        <f t="shared" si="12"/>
        <v>35520</v>
      </c>
      <c r="H145" s="7">
        <v>35509</v>
      </c>
      <c r="I145" s="22">
        <v>8.67</v>
      </c>
      <c r="J145" s="120">
        <v>8.52</v>
      </c>
      <c r="K145" s="26">
        <f t="shared" si="13"/>
        <v>35520</v>
      </c>
      <c r="L145" s="126">
        <f t="shared" si="16"/>
        <v>35509</v>
      </c>
      <c r="M145" s="127">
        <f>INDEX('Bloomberg data'!C:C,MATCH($L145,'Bloomberg data'!A:A,0))</f>
        <v>8.67</v>
      </c>
      <c r="N145" s="128">
        <f>INDEX('Bloomberg data'!B:B,MATCH($L145,'Bloomberg data'!A:A,0))</f>
        <v>8.52</v>
      </c>
      <c r="O145" s="141"/>
      <c r="P145" s="142"/>
      <c r="Q145" s="142"/>
      <c r="R145" s="20"/>
      <c r="S145" s="20"/>
    </row>
    <row r="146" spans="1:19">
      <c r="A146" s="26">
        <v>39721</v>
      </c>
      <c r="B146" s="80">
        <f t="shared" si="14"/>
        <v>9.9304090909090927</v>
      </c>
      <c r="C146" s="65">
        <f t="shared" si="15"/>
        <v>7.2282727272727252</v>
      </c>
      <c r="D146" s="46">
        <f t="shared" si="17"/>
        <v>2.7021363636363676</v>
      </c>
      <c r="E146" s="146"/>
      <c r="F146" s="153"/>
      <c r="G146" s="26">
        <f t="shared" si="12"/>
        <v>35520</v>
      </c>
      <c r="H146" s="7">
        <v>35510</v>
      </c>
      <c r="I146" s="22">
        <v>8.86</v>
      </c>
      <c r="J146" s="120">
        <v>8.7100000000000009</v>
      </c>
      <c r="K146" s="26">
        <f t="shared" si="13"/>
        <v>35520</v>
      </c>
      <c r="L146" s="126">
        <f t="shared" si="16"/>
        <v>35510</v>
      </c>
      <c r="M146" s="127">
        <f>INDEX('Bloomberg data'!C:C,MATCH($L146,'Bloomberg data'!A:A,0))</f>
        <v>8.86</v>
      </c>
      <c r="N146" s="128">
        <f>INDEX('Bloomberg data'!B:B,MATCH($L146,'Bloomberg data'!A:A,0))</f>
        <v>8.7100000000000009</v>
      </c>
      <c r="O146" s="141"/>
      <c r="P146" s="142"/>
      <c r="Q146" s="142"/>
      <c r="R146" s="20"/>
      <c r="S146" s="20"/>
    </row>
    <row r="147" spans="1:19">
      <c r="A147" s="26">
        <v>39752</v>
      </c>
      <c r="B147" s="80">
        <f t="shared" si="14"/>
        <v>9.2690000000000001</v>
      </c>
      <c r="C147" s="65">
        <f t="shared" si="15"/>
        <v>6.1844347826086956</v>
      </c>
      <c r="D147" s="46">
        <f t="shared" si="17"/>
        <v>3.0845652173913045</v>
      </c>
      <c r="E147" s="146"/>
      <c r="F147" s="153"/>
      <c r="G147" s="26">
        <f t="shared" si="12"/>
        <v>35520</v>
      </c>
      <c r="H147" s="7">
        <v>35513</v>
      </c>
      <c r="I147" s="22">
        <v>8.7799999999999994</v>
      </c>
      <c r="J147" s="120">
        <v>8.6199999999999992</v>
      </c>
      <c r="K147" s="26">
        <f t="shared" si="13"/>
        <v>35520</v>
      </c>
      <c r="L147" s="126">
        <f t="shared" si="16"/>
        <v>35513</v>
      </c>
      <c r="M147" s="127">
        <f>INDEX('Bloomberg data'!C:C,MATCH($L147,'Bloomberg data'!A:A,0))</f>
        <v>8.7799999999999994</v>
      </c>
      <c r="N147" s="128">
        <f>INDEX('Bloomberg data'!B:B,MATCH($L147,'Bloomberg data'!A:A,0))</f>
        <v>8.6199999999999992</v>
      </c>
      <c r="O147" s="141"/>
      <c r="P147" s="142"/>
      <c r="Q147" s="142"/>
      <c r="R147" s="20"/>
      <c r="S147" s="20"/>
    </row>
    <row r="148" spans="1:19">
      <c r="A148" s="26">
        <v>39782</v>
      </c>
      <c r="B148" s="80">
        <f t="shared" si="14"/>
        <v>8.8311000000000011</v>
      </c>
      <c r="C148" s="65">
        <f t="shared" si="15"/>
        <v>5.9013499999999999</v>
      </c>
      <c r="D148" s="46">
        <f t="shared" si="17"/>
        <v>2.9297500000000012</v>
      </c>
      <c r="E148" s="146"/>
      <c r="F148" s="153"/>
      <c r="G148" s="26">
        <f t="shared" si="12"/>
        <v>35520</v>
      </c>
      <c r="H148" s="7">
        <v>35514</v>
      </c>
      <c r="I148" s="22">
        <v>8.6199999999999992</v>
      </c>
      <c r="J148" s="120">
        <v>8.4600000000000009</v>
      </c>
      <c r="K148" s="26">
        <f t="shared" si="13"/>
        <v>35520</v>
      </c>
      <c r="L148" s="126">
        <f t="shared" si="16"/>
        <v>35514</v>
      </c>
      <c r="M148" s="127">
        <f>INDEX('Bloomberg data'!C:C,MATCH($L148,'Bloomberg data'!A:A,0))</f>
        <v>8.6199999999999992</v>
      </c>
      <c r="N148" s="128">
        <f>INDEX('Bloomberg data'!B:B,MATCH($L148,'Bloomberg data'!A:A,0))</f>
        <v>8.4600000000000009</v>
      </c>
      <c r="O148" s="141"/>
      <c r="P148" s="142"/>
      <c r="Q148" s="142"/>
      <c r="R148" s="20"/>
      <c r="S148" s="20"/>
    </row>
    <row r="149" spans="1:19">
      <c r="A149" s="26">
        <v>39813</v>
      </c>
      <c r="B149" s="80">
        <f t="shared" si="14"/>
        <v>8.5542608695652174</v>
      </c>
      <c r="C149" s="65">
        <f t="shared" si="15"/>
        <v>5.1661304347826089</v>
      </c>
      <c r="D149" s="46">
        <f t="shared" si="17"/>
        <v>3.3881304347826084</v>
      </c>
      <c r="E149" s="146"/>
      <c r="F149" s="153"/>
      <c r="G149" s="26">
        <f t="shared" si="12"/>
        <v>35520</v>
      </c>
      <c r="H149" s="7">
        <v>35515</v>
      </c>
      <c r="I149" s="22">
        <v>8.86</v>
      </c>
      <c r="J149" s="120">
        <v>8.7000000000000011</v>
      </c>
      <c r="K149" s="26">
        <f t="shared" si="13"/>
        <v>35520</v>
      </c>
      <c r="L149" s="126">
        <f t="shared" si="16"/>
        <v>35515</v>
      </c>
      <c r="M149" s="127">
        <f>INDEX('Bloomberg data'!C:C,MATCH($L149,'Bloomberg data'!A:A,0))</f>
        <v>8.86</v>
      </c>
      <c r="N149" s="128">
        <f>INDEX('Bloomberg data'!B:B,MATCH($L149,'Bloomberg data'!A:A,0))</f>
        <v>8.7000000000000011</v>
      </c>
      <c r="O149" s="141"/>
      <c r="P149" s="142"/>
      <c r="Q149" s="142"/>
      <c r="R149" s="20"/>
      <c r="S149" s="20"/>
    </row>
    <row r="150" spans="1:19">
      <c r="A150" s="26">
        <v>39844</v>
      </c>
      <c r="B150" s="80">
        <f t="shared" si="14"/>
        <v>8.4631818181818161</v>
      </c>
      <c r="C150" s="65">
        <f t="shared" si="15"/>
        <v>5.077590909090909</v>
      </c>
      <c r="D150" s="46">
        <f t="shared" si="17"/>
        <v>3.3855909090909071</v>
      </c>
      <c r="E150" s="146"/>
      <c r="F150" s="153"/>
      <c r="G150" s="26">
        <f t="shared" si="12"/>
        <v>35520</v>
      </c>
      <c r="H150" s="7">
        <v>35516</v>
      </c>
      <c r="I150" s="22">
        <v>9.74</v>
      </c>
      <c r="J150" s="120">
        <v>9.58</v>
      </c>
      <c r="K150" s="26">
        <f t="shared" si="13"/>
        <v>35520</v>
      </c>
      <c r="L150" s="126">
        <f t="shared" si="16"/>
        <v>35516</v>
      </c>
      <c r="M150" s="127">
        <f>INDEX('Bloomberg data'!C:C,MATCH($L150,'Bloomberg data'!A:A,0))</f>
        <v>9.74</v>
      </c>
      <c r="N150" s="128">
        <f>INDEX('Bloomberg data'!B:B,MATCH($L150,'Bloomberg data'!A:A,0))</f>
        <v>9.58</v>
      </c>
      <c r="O150" s="141"/>
      <c r="P150" s="142"/>
      <c r="Q150" s="142"/>
      <c r="R150" s="20"/>
      <c r="S150" s="20"/>
    </row>
    <row r="151" spans="1:19">
      <c r="A151" s="26">
        <v>39872</v>
      </c>
      <c r="B151" s="80">
        <f t="shared" si="14"/>
        <v>8.3907000000000007</v>
      </c>
      <c r="C151" s="65">
        <f t="shared" si="15"/>
        <v>5.2680000000000007</v>
      </c>
      <c r="D151" s="46">
        <f t="shared" si="17"/>
        <v>3.1227</v>
      </c>
      <c r="E151" s="146"/>
      <c r="F151" s="153"/>
      <c r="G151" s="26">
        <f t="shared" si="12"/>
        <v>35520</v>
      </c>
      <c r="H151" s="7">
        <v>35517</v>
      </c>
      <c r="I151" s="22">
        <v>9.6379999999999999</v>
      </c>
      <c r="J151" s="120">
        <v>8.93</v>
      </c>
      <c r="K151" s="26">
        <f t="shared" si="13"/>
        <v>35520</v>
      </c>
      <c r="L151" s="126">
        <f t="shared" si="16"/>
        <v>35517</v>
      </c>
      <c r="M151" s="127">
        <f>INDEX('Bloomberg data'!C:C,MATCH($L151,'Bloomberg data'!A:A,0))</f>
        <v>9.6379999999999999</v>
      </c>
      <c r="N151" s="128">
        <f>INDEX('Bloomberg data'!B:B,MATCH($L151,'Bloomberg data'!A:A,0))</f>
        <v>8.93</v>
      </c>
      <c r="O151" s="141"/>
      <c r="P151" s="142"/>
      <c r="Q151" s="142"/>
      <c r="R151" s="20"/>
      <c r="S151" s="20"/>
    </row>
    <row r="152" spans="1:19">
      <c r="A152" s="26">
        <v>39903</v>
      </c>
      <c r="B152" s="80">
        <f t="shared" si="14"/>
        <v>9.1710909090909087</v>
      </c>
      <c r="C152" s="65">
        <f t="shared" si="15"/>
        <v>5.4210454545454549</v>
      </c>
      <c r="D152" s="46">
        <f t="shared" si="17"/>
        <v>3.7500454545454538</v>
      </c>
      <c r="E152" s="146"/>
      <c r="F152" s="153"/>
      <c r="G152" s="26">
        <f t="shared" si="12"/>
        <v>35520</v>
      </c>
      <c r="H152" s="7">
        <v>35520</v>
      </c>
      <c r="I152" s="22">
        <v>8.84</v>
      </c>
      <c r="J152" s="120">
        <v>8.68</v>
      </c>
      <c r="K152" s="26">
        <f t="shared" si="13"/>
        <v>35520</v>
      </c>
      <c r="L152" s="126">
        <f t="shared" si="16"/>
        <v>35520</v>
      </c>
      <c r="M152" s="127">
        <f>INDEX('Bloomberg data'!C:C,MATCH($L152,'Bloomberg data'!A:A,0))</f>
        <v>8.84</v>
      </c>
      <c r="N152" s="128">
        <f>INDEX('Bloomberg data'!B:B,MATCH($L152,'Bloomberg data'!A:A,0))</f>
        <v>8.68</v>
      </c>
      <c r="O152" s="141"/>
      <c r="P152" s="142"/>
      <c r="Q152" s="142"/>
      <c r="R152" s="20"/>
      <c r="S152" s="20"/>
    </row>
    <row r="153" spans="1:19">
      <c r="A153" s="26">
        <v>39933</v>
      </c>
      <c r="B153" s="80">
        <f t="shared" si="14"/>
        <v>12.016500000000001</v>
      </c>
      <c r="C153" s="65">
        <f t="shared" si="15"/>
        <v>5.5614545454545459</v>
      </c>
      <c r="D153" s="46">
        <f t="shared" si="17"/>
        <v>6.4550454545454548</v>
      </c>
      <c r="E153" s="146"/>
      <c r="F153" s="153"/>
      <c r="G153" s="26">
        <f t="shared" si="12"/>
        <v>35550</v>
      </c>
      <c r="H153" s="7">
        <v>35521</v>
      </c>
      <c r="I153" s="22">
        <v>8.8699999999999992</v>
      </c>
      <c r="J153" s="120">
        <v>8.68</v>
      </c>
      <c r="K153" s="26">
        <f t="shared" si="13"/>
        <v>35550</v>
      </c>
      <c r="L153" s="126">
        <f t="shared" si="16"/>
        <v>35521</v>
      </c>
      <c r="M153" s="127">
        <f>INDEX('Bloomberg data'!C:C,MATCH($L153,'Bloomberg data'!A:A,0))</f>
        <v>8.8699999999999992</v>
      </c>
      <c r="N153" s="128">
        <f>INDEX('Bloomberg data'!B:B,MATCH($L153,'Bloomberg data'!A:A,0))</f>
        <v>8.68</v>
      </c>
      <c r="O153" s="141"/>
      <c r="P153" s="142"/>
      <c r="Q153" s="142"/>
      <c r="R153" s="20"/>
      <c r="S153" s="20"/>
    </row>
    <row r="154" spans="1:19">
      <c r="A154" s="26">
        <v>39964</v>
      </c>
      <c r="B154" s="80">
        <f t="shared" si="14"/>
        <v>8.8775238095238098</v>
      </c>
      <c r="C154" s="65">
        <f t="shared" si="15"/>
        <v>5.8775714285714287</v>
      </c>
      <c r="D154" s="46">
        <f t="shared" si="17"/>
        <v>2.9999523809523811</v>
      </c>
      <c r="E154" s="146"/>
      <c r="F154" s="153"/>
      <c r="G154" s="26">
        <f t="shared" si="12"/>
        <v>35550</v>
      </c>
      <c r="H154" s="7">
        <v>35522</v>
      </c>
      <c r="I154" s="22">
        <v>8.74</v>
      </c>
      <c r="J154" s="120">
        <v>8.5500000000000007</v>
      </c>
      <c r="K154" s="26">
        <f t="shared" si="13"/>
        <v>35550</v>
      </c>
      <c r="L154" s="126">
        <f t="shared" si="16"/>
        <v>35522</v>
      </c>
      <c r="M154" s="127">
        <f>INDEX('Bloomberg data'!C:C,MATCH($L154,'Bloomberg data'!A:A,0))</f>
        <v>8.74</v>
      </c>
      <c r="N154" s="128">
        <f>INDEX('Bloomberg data'!B:B,MATCH($L154,'Bloomberg data'!A:A,0))</f>
        <v>8.5500000000000007</v>
      </c>
      <c r="O154" s="141"/>
      <c r="P154" s="142"/>
      <c r="Q154" s="142"/>
      <c r="R154" s="20"/>
      <c r="S154" s="20"/>
    </row>
    <row r="155" spans="1:19">
      <c r="A155" s="26">
        <v>39994</v>
      </c>
      <c r="B155" s="80">
        <f t="shared" si="14"/>
        <v>8.6325909090909096</v>
      </c>
      <c r="C155" s="65">
        <f t="shared" si="15"/>
        <v>6.3015909090909101</v>
      </c>
      <c r="D155" s="46">
        <f t="shared" si="17"/>
        <v>2.3309999999999995</v>
      </c>
      <c r="E155" s="146"/>
      <c r="F155" s="153"/>
      <c r="G155" s="26">
        <f t="shared" si="12"/>
        <v>35550</v>
      </c>
      <c r="H155" s="7">
        <v>35523</v>
      </c>
      <c r="I155" s="22">
        <v>9.89</v>
      </c>
      <c r="J155" s="120">
        <v>9.7100000000000009</v>
      </c>
      <c r="K155" s="26">
        <f t="shared" si="13"/>
        <v>35550</v>
      </c>
      <c r="L155" s="126">
        <f t="shared" si="16"/>
        <v>35523</v>
      </c>
      <c r="M155" s="127">
        <f>INDEX('Bloomberg data'!C:C,MATCH($L155,'Bloomberg data'!A:A,0))</f>
        <v>9.89</v>
      </c>
      <c r="N155" s="128">
        <f>INDEX('Bloomberg data'!B:B,MATCH($L155,'Bloomberg data'!A:A,0))</f>
        <v>9.7100000000000009</v>
      </c>
      <c r="O155" s="141"/>
      <c r="P155" s="142"/>
      <c r="Q155" s="142"/>
      <c r="R155" s="20"/>
      <c r="S155" s="20"/>
    </row>
    <row r="156" spans="1:19">
      <c r="A156" s="26">
        <v>40025</v>
      </c>
      <c r="B156" s="80">
        <f t="shared" si="14"/>
        <v>8.5105217391304357</v>
      </c>
      <c r="C156" s="65">
        <f t="shared" si="15"/>
        <v>6.4991304347826091</v>
      </c>
      <c r="D156" s="46">
        <f t="shared" si="17"/>
        <v>2.0113913043478266</v>
      </c>
      <c r="E156" s="146"/>
      <c r="F156" s="153"/>
      <c r="G156" s="26">
        <f t="shared" si="12"/>
        <v>35550</v>
      </c>
      <c r="H156" s="7">
        <v>35524</v>
      </c>
      <c r="I156" s="22">
        <v>8.7199999999999989</v>
      </c>
      <c r="J156" s="120">
        <v>8.5399999999999991</v>
      </c>
      <c r="K156" s="26">
        <f t="shared" si="13"/>
        <v>35550</v>
      </c>
      <c r="L156" s="126">
        <f t="shared" si="16"/>
        <v>35524</v>
      </c>
      <c r="M156" s="127">
        <f>INDEX('Bloomberg data'!C:C,MATCH($L156,'Bloomberg data'!A:A,0))</f>
        <v>8.7199999999999989</v>
      </c>
      <c r="N156" s="128">
        <f>INDEX('Bloomberg data'!B:B,MATCH($L156,'Bloomberg data'!A:A,0))</f>
        <v>8.5399999999999991</v>
      </c>
      <c r="O156" s="141"/>
      <c r="P156" s="142"/>
      <c r="Q156" s="142"/>
      <c r="R156" s="20"/>
      <c r="S156" s="20"/>
    </row>
    <row r="157" spans="1:19">
      <c r="A157" s="26">
        <v>40056</v>
      </c>
      <c r="B157" s="80">
        <f t="shared" si="14"/>
        <v>8.4412857142857138</v>
      </c>
      <c r="C157" s="65">
        <f t="shared" si="15"/>
        <v>6.4626666666666672</v>
      </c>
      <c r="D157" s="46">
        <f t="shared" si="17"/>
        <v>1.9786190476190466</v>
      </c>
      <c r="E157" s="146"/>
      <c r="F157" s="153"/>
      <c r="G157" s="26">
        <f t="shared" si="12"/>
        <v>35550</v>
      </c>
      <c r="H157" s="7">
        <v>35527</v>
      </c>
      <c r="I157" s="22">
        <v>9.5400000000000009</v>
      </c>
      <c r="J157" s="120">
        <v>9.3800000000000008</v>
      </c>
      <c r="K157" s="26">
        <f t="shared" si="13"/>
        <v>35550</v>
      </c>
      <c r="L157" s="126">
        <f t="shared" si="16"/>
        <v>35527</v>
      </c>
      <c r="M157" s="127">
        <f>INDEX('Bloomberg data'!C:C,MATCH($L157,'Bloomberg data'!A:A,0))</f>
        <v>9.5400000000000009</v>
      </c>
      <c r="N157" s="128">
        <f>INDEX('Bloomberg data'!B:B,MATCH($L157,'Bloomberg data'!A:A,0))</f>
        <v>9.3800000000000008</v>
      </c>
      <c r="O157" s="141"/>
      <c r="P157" s="142"/>
      <c r="Q157" s="142"/>
      <c r="R157" s="20"/>
      <c r="S157" s="20"/>
    </row>
    <row r="158" spans="1:19">
      <c r="A158" s="26">
        <v>40086</v>
      </c>
      <c r="B158" s="80">
        <f t="shared" si="14"/>
        <v>9.14218181818182</v>
      </c>
      <c r="C158" s="65">
        <f t="shared" si="15"/>
        <v>6.4465909090909097</v>
      </c>
      <c r="D158" s="46">
        <f t="shared" si="17"/>
        <v>2.6955909090909103</v>
      </c>
      <c r="E158" s="146"/>
      <c r="F158" s="153"/>
      <c r="G158" s="26">
        <f t="shared" si="12"/>
        <v>35550</v>
      </c>
      <c r="H158" s="7">
        <v>35528</v>
      </c>
      <c r="I158" s="22">
        <v>8.67</v>
      </c>
      <c r="J158" s="120">
        <v>8.52</v>
      </c>
      <c r="K158" s="26">
        <f t="shared" si="13"/>
        <v>35550</v>
      </c>
      <c r="L158" s="126">
        <f t="shared" si="16"/>
        <v>35528</v>
      </c>
      <c r="M158" s="127">
        <f>INDEX('Bloomberg data'!C:C,MATCH($L158,'Bloomberg data'!A:A,0))</f>
        <v>8.67</v>
      </c>
      <c r="N158" s="128">
        <f>INDEX('Bloomberg data'!B:B,MATCH($L158,'Bloomberg data'!A:A,0))</f>
        <v>8.52</v>
      </c>
      <c r="O158" s="141"/>
      <c r="P158" s="142"/>
      <c r="Q158" s="142"/>
      <c r="R158" s="20"/>
      <c r="S158" s="20"/>
    </row>
    <row r="159" spans="1:19">
      <c r="A159" s="26">
        <v>40117</v>
      </c>
      <c r="B159" s="80">
        <f t="shared" si="14"/>
        <v>15.751454545454543</v>
      </c>
      <c r="C159" s="65">
        <f t="shared" si="15"/>
        <v>6.7518636363636348</v>
      </c>
      <c r="D159" s="46">
        <f t="shared" si="17"/>
        <v>8.9995909090909088</v>
      </c>
      <c r="E159" s="146"/>
      <c r="F159" s="153"/>
      <c r="G159" s="26">
        <f t="shared" si="12"/>
        <v>35550</v>
      </c>
      <c r="H159" s="7">
        <v>35529</v>
      </c>
      <c r="I159" s="22">
        <v>8.61</v>
      </c>
      <c r="J159" s="120">
        <v>8.4499999999999993</v>
      </c>
      <c r="K159" s="26">
        <f t="shared" si="13"/>
        <v>35550</v>
      </c>
      <c r="L159" s="126">
        <f t="shared" si="16"/>
        <v>35529</v>
      </c>
      <c r="M159" s="127">
        <f>INDEX('Bloomberg data'!C:C,MATCH($L159,'Bloomberg data'!A:A,0))</f>
        <v>8.61</v>
      </c>
      <c r="N159" s="128">
        <f>INDEX('Bloomberg data'!B:B,MATCH($L159,'Bloomberg data'!A:A,0))</f>
        <v>8.4499999999999993</v>
      </c>
      <c r="O159" s="141"/>
      <c r="P159" s="142"/>
      <c r="Q159" s="142"/>
      <c r="R159" s="20"/>
      <c r="S159" s="20"/>
    </row>
    <row r="160" spans="1:19">
      <c r="A160" s="26">
        <v>40147</v>
      </c>
      <c r="B160" s="80">
        <f t="shared" si="14"/>
        <v>8.2361428571428572</v>
      </c>
      <c r="C160" s="65">
        <f t="shared" si="15"/>
        <v>6.7010952380952391</v>
      </c>
      <c r="D160" s="46">
        <f t="shared" si="17"/>
        <v>1.5350476190476181</v>
      </c>
      <c r="E160" s="146"/>
      <c r="F160" s="153"/>
      <c r="G160" s="26">
        <f t="shared" si="12"/>
        <v>35550</v>
      </c>
      <c r="H160" s="7">
        <v>35530</v>
      </c>
      <c r="I160" s="22">
        <v>9.44</v>
      </c>
      <c r="J160" s="120">
        <v>9.2900000000000009</v>
      </c>
      <c r="K160" s="26">
        <f t="shared" si="13"/>
        <v>35550</v>
      </c>
      <c r="L160" s="126">
        <f t="shared" si="16"/>
        <v>35530</v>
      </c>
      <c r="M160" s="127">
        <f>INDEX('Bloomberg data'!C:C,MATCH($L160,'Bloomberg data'!A:A,0))</f>
        <v>9.44</v>
      </c>
      <c r="N160" s="128">
        <f>INDEX('Bloomberg data'!B:B,MATCH($L160,'Bloomberg data'!A:A,0))</f>
        <v>9.2900000000000009</v>
      </c>
      <c r="O160" s="141"/>
      <c r="P160" s="142"/>
      <c r="Q160" s="142"/>
      <c r="R160" s="20"/>
      <c r="S160" s="20"/>
    </row>
    <row r="161" spans="1:19">
      <c r="A161" s="26">
        <v>40178</v>
      </c>
      <c r="B161" s="80">
        <f t="shared" si="14"/>
        <v>8.3574782608695646</v>
      </c>
      <c r="C161" s="65">
        <f t="shared" si="15"/>
        <v>6.8107826086956536</v>
      </c>
      <c r="D161" s="46">
        <f t="shared" si="17"/>
        <v>1.546695652173911</v>
      </c>
      <c r="E161" s="146"/>
      <c r="F161" s="153"/>
      <c r="G161" s="26">
        <f t="shared" si="12"/>
        <v>35550</v>
      </c>
      <c r="H161" s="7">
        <v>35531</v>
      </c>
      <c r="I161" s="22">
        <v>9.6499999999999986</v>
      </c>
      <c r="J161" s="120">
        <v>9.5</v>
      </c>
      <c r="K161" s="26">
        <f t="shared" si="13"/>
        <v>35550</v>
      </c>
      <c r="L161" s="126">
        <f t="shared" si="16"/>
        <v>35531</v>
      </c>
      <c r="M161" s="127">
        <f>INDEX('Bloomberg data'!C:C,MATCH($L161,'Bloomberg data'!A:A,0))</f>
        <v>9.6499999999999986</v>
      </c>
      <c r="N161" s="128">
        <f>INDEX('Bloomberg data'!B:B,MATCH($L161,'Bloomberg data'!A:A,0))</f>
        <v>9.5</v>
      </c>
      <c r="O161" s="141"/>
      <c r="P161" s="142"/>
      <c r="Q161" s="142"/>
      <c r="R161" s="20"/>
      <c r="S161" s="20"/>
    </row>
    <row r="162" spans="1:19">
      <c r="A162" s="26">
        <v>40209</v>
      </c>
      <c r="B162" s="80">
        <f t="shared" si="14"/>
        <v>8.4935714285714301</v>
      </c>
      <c r="C162" s="65">
        <f t="shared" si="15"/>
        <v>6.9981904761904774</v>
      </c>
      <c r="D162" s="46">
        <f t="shared" si="17"/>
        <v>1.4953809523809527</v>
      </c>
      <c r="E162" s="146"/>
      <c r="F162" s="153"/>
      <c r="G162" s="26">
        <f t="shared" si="12"/>
        <v>35550</v>
      </c>
      <c r="H162" s="7">
        <v>35534</v>
      </c>
      <c r="I162" s="22">
        <v>9.58</v>
      </c>
      <c r="J162" s="120">
        <v>9.43</v>
      </c>
      <c r="K162" s="26">
        <f t="shared" si="13"/>
        <v>35550</v>
      </c>
      <c r="L162" s="126">
        <f t="shared" si="16"/>
        <v>35534</v>
      </c>
      <c r="M162" s="127">
        <f>INDEX('Bloomberg data'!C:C,MATCH($L162,'Bloomberg data'!A:A,0))</f>
        <v>9.58</v>
      </c>
      <c r="N162" s="128">
        <f>INDEX('Bloomberg data'!B:B,MATCH($L162,'Bloomberg data'!A:A,0))</f>
        <v>9.43</v>
      </c>
      <c r="O162" s="141"/>
      <c r="P162" s="142"/>
      <c r="Q162" s="142"/>
      <c r="R162" s="20"/>
      <c r="S162" s="20"/>
    </row>
    <row r="163" spans="1:19">
      <c r="A163" s="26">
        <v>40237</v>
      </c>
      <c r="B163" s="80">
        <f t="shared" si="14"/>
        <v>7.8256999999999994</v>
      </c>
      <c r="C163" s="65">
        <f t="shared" si="15"/>
        <v>6.4301500000000003</v>
      </c>
      <c r="D163" s="46">
        <f t="shared" si="17"/>
        <v>1.3955499999999992</v>
      </c>
      <c r="E163" s="146"/>
      <c r="F163" s="153"/>
      <c r="G163" s="26">
        <f t="shared" si="12"/>
        <v>35550</v>
      </c>
      <c r="H163" s="7">
        <v>35535</v>
      </c>
      <c r="I163" s="22">
        <v>9.42</v>
      </c>
      <c r="J163" s="120">
        <v>9.27</v>
      </c>
      <c r="K163" s="26">
        <f t="shared" si="13"/>
        <v>35550</v>
      </c>
      <c r="L163" s="126">
        <f t="shared" si="16"/>
        <v>35535</v>
      </c>
      <c r="M163" s="127">
        <f>INDEX('Bloomberg data'!C:C,MATCH($L163,'Bloomberg data'!A:A,0))</f>
        <v>9.42</v>
      </c>
      <c r="N163" s="128">
        <f>INDEX('Bloomberg data'!B:B,MATCH($L163,'Bloomberg data'!A:A,0))</f>
        <v>9.27</v>
      </c>
      <c r="O163" s="141"/>
      <c r="P163" s="142"/>
      <c r="Q163" s="142"/>
      <c r="R163" s="20"/>
      <c r="S163" s="20"/>
    </row>
    <row r="164" spans="1:19">
      <c r="A164" s="26">
        <v>40268</v>
      </c>
      <c r="B164" s="80">
        <f t="shared" si="14"/>
        <v>8.1214347826086968</v>
      </c>
      <c r="C164" s="65">
        <f t="shared" si="15"/>
        <v>6.6776521739130432</v>
      </c>
      <c r="D164" s="46">
        <f t="shared" si="17"/>
        <v>1.4437826086956536</v>
      </c>
      <c r="E164" s="146"/>
      <c r="F164" s="153"/>
      <c r="G164" s="26">
        <f t="shared" si="12"/>
        <v>35550</v>
      </c>
      <c r="H164" s="7">
        <v>35536</v>
      </c>
      <c r="I164" s="22">
        <v>8.59</v>
      </c>
      <c r="J164" s="120">
        <v>8.42</v>
      </c>
      <c r="K164" s="26">
        <f t="shared" si="13"/>
        <v>35550</v>
      </c>
      <c r="L164" s="126">
        <f t="shared" si="16"/>
        <v>35536</v>
      </c>
      <c r="M164" s="127">
        <f>INDEX('Bloomberg data'!C:C,MATCH($L164,'Bloomberg data'!A:A,0))</f>
        <v>8.59</v>
      </c>
      <c r="N164" s="128">
        <f>INDEX('Bloomberg data'!B:B,MATCH($L164,'Bloomberg data'!A:A,0))</f>
        <v>8.42</v>
      </c>
      <c r="O164" s="141"/>
      <c r="P164" s="142"/>
      <c r="Q164" s="142"/>
      <c r="R164" s="20"/>
      <c r="S164" s="20"/>
    </row>
    <row r="165" spans="1:19">
      <c r="A165" s="26">
        <v>40298</v>
      </c>
      <c r="B165" s="80">
        <f t="shared" si="14"/>
        <v>8.130409090909092</v>
      </c>
      <c r="C165" s="65">
        <f t="shared" si="15"/>
        <v>6.7767727272727276</v>
      </c>
      <c r="D165" s="46">
        <f t="shared" si="17"/>
        <v>1.3536363636363644</v>
      </c>
      <c r="E165" s="146"/>
      <c r="F165" s="153"/>
      <c r="G165" s="26">
        <f t="shared" si="12"/>
        <v>35550</v>
      </c>
      <c r="H165" s="7">
        <v>35537</v>
      </c>
      <c r="I165" s="22">
        <v>8.4699999999999989</v>
      </c>
      <c r="J165" s="120">
        <v>8.2999999999999989</v>
      </c>
      <c r="K165" s="26">
        <f t="shared" si="13"/>
        <v>35550</v>
      </c>
      <c r="L165" s="126">
        <f t="shared" si="16"/>
        <v>35537</v>
      </c>
      <c r="M165" s="127">
        <f>INDEX('Bloomberg data'!C:C,MATCH($L165,'Bloomberg data'!A:A,0))</f>
        <v>8.4699999999999989</v>
      </c>
      <c r="N165" s="128">
        <f>INDEX('Bloomberg data'!B:B,MATCH($L165,'Bloomberg data'!A:A,0))</f>
        <v>8.2999999999999989</v>
      </c>
      <c r="O165" s="141"/>
      <c r="P165" s="142"/>
      <c r="Q165" s="142"/>
      <c r="R165" s="20"/>
      <c r="S165" s="20"/>
    </row>
    <row r="166" spans="1:19">
      <c r="A166" s="26">
        <v>40329</v>
      </c>
      <c r="B166" s="80">
        <f t="shared" si="14"/>
        <v>8.380809523809523</v>
      </c>
      <c r="C166" s="65">
        <f t="shared" si="15"/>
        <v>6.8550952380952364</v>
      </c>
      <c r="D166" s="46">
        <f t="shared" si="17"/>
        <v>1.5257142857142867</v>
      </c>
      <c r="E166" s="146"/>
      <c r="F166" s="153"/>
      <c r="G166" s="26">
        <f t="shared" si="12"/>
        <v>35550</v>
      </c>
      <c r="H166" s="7">
        <v>35538</v>
      </c>
      <c r="I166" s="22">
        <v>8.39</v>
      </c>
      <c r="J166" s="120">
        <v>8.2200000000000006</v>
      </c>
      <c r="K166" s="26">
        <f t="shared" si="13"/>
        <v>35550</v>
      </c>
      <c r="L166" s="126">
        <f t="shared" si="16"/>
        <v>35538</v>
      </c>
      <c r="M166" s="127">
        <f>INDEX('Bloomberg data'!C:C,MATCH($L166,'Bloomberg data'!A:A,0))</f>
        <v>8.39</v>
      </c>
      <c r="N166" s="128">
        <f>INDEX('Bloomberg data'!B:B,MATCH($L166,'Bloomberg data'!A:A,0))</f>
        <v>8.2200000000000006</v>
      </c>
      <c r="O166" s="141"/>
      <c r="P166" s="142"/>
      <c r="Q166" s="142"/>
      <c r="R166" s="20"/>
      <c r="S166" s="20"/>
    </row>
    <row r="167" spans="1:19">
      <c r="A167" s="26">
        <v>40359</v>
      </c>
      <c r="B167" s="80">
        <f t="shared" si="14"/>
        <v>8.1560909090909099</v>
      </c>
      <c r="C167" s="65">
        <f t="shared" si="15"/>
        <v>6.4959090909090911</v>
      </c>
      <c r="D167" s="46">
        <f t="shared" si="17"/>
        <v>1.6601818181818189</v>
      </c>
      <c r="E167" s="146"/>
      <c r="F167" s="153"/>
      <c r="G167" s="26">
        <f t="shared" si="12"/>
        <v>35550</v>
      </c>
      <c r="H167" s="7">
        <v>35541</v>
      </c>
      <c r="I167" s="22">
        <v>9.61</v>
      </c>
      <c r="J167" s="120">
        <v>9.4499999999999993</v>
      </c>
      <c r="K167" s="26">
        <f t="shared" si="13"/>
        <v>35550</v>
      </c>
      <c r="L167" s="126">
        <f t="shared" si="16"/>
        <v>35541</v>
      </c>
      <c r="M167" s="127">
        <f>INDEX('Bloomberg data'!C:C,MATCH($L167,'Bloomberg data'!A:A,0))</f>
        <v>9.61</v>
      </c>
      <c r="N167" s="128">
        <f>INDEX('Bloomberg data'!B:B,MATCH($L167,'Bloomberg data'!A:A,0))</f>
        <v>9.4499999999999993</v>
      </c>
      <c r="O167" s="141"/>
      <c r="P167" s="142"/>
      <c r="Q167" s="142"/>
      <c r="R167" s="20"/>
      <c r="S167" s="20"/>
    </row>
    <row r="168" spans="1:19">
      <c r="A168" s="26">
        <v>40390</v>
      </c>
      <c r="B168" s="80">
        <f t="shared" si="14"/>
        <v>8.1135454545454539</v>
      </c>
      <c r="C168" s="65">
        <f t="shared" si="15"/>
        <v>6.4275909090909105</v>
      </c>
      <c r="D168" s="46">
        <f t="shared" si="17"/>
        <v>1.6859545454545435</v>
      </c>
      <c r="E168" s="146"/>
      <c r="F168" s="153"/>
      <c r="G168" s="26">
        <f t="shared" si="12"/>
        <v>35550</v>
      </c>
      <c r="H168" s="7">
        <v>35542</v>
      </c>
      <c r="I168" s="22">
        <v>8.4499999999999993</v>
      </c>
      <c r="J168" s="120">
        <v>8.2799999999999994</v>
      </c>
      <c r="K168" s="26">
        <f t="shared" si="13"/>
        <v>35550</v>
      </c>
      <c r="L168" s="126">
        <f t="shared" si="16"/>
        <v>35542</v>
      </c>
      <c r="M168" s="127">
        <f>INDEX('Bloomberg data'!C:C,MATCH($L168,'Bloomberg data'!A:A,0))</f>
        <v>8.4499999999999993</v>
      </c>
      <c r="N168" s="128">
        <f>INDEX('Bloomberg data'!B:B,MATCH($L168,'Bloomberg data'!A:A,0))</f>
        <v>8.2799999999999994</v>
      </c>
      <c r="O168" s="141"/>
      <c r="P168" s="142"/>
      <c r="Q168" s="142"/>
      <c r="R168" s="20"/>
      <c r="S168" s="20"/>
    </row>
    <row r="169" spans="1:19">
      <c r="A169" s="26">
        <v>40421</v>
      </c>
      <c r="B169" s="80">
        <f t="shared" si="14"/>
        <v>7.8935909090909089</v>
      </c>
      <c r="C169" s="65">
        <f t="shared" si="15"/>
        <v>6.2794090909090903</v>
      </c>
      <c r="D169" s="46">
        <f t="shared" si="17"/>
        <v>1.6141818181818186</v>
      </c>
      <c r="E169" s="146"/>
      <c r="F169" s="153"/>
      <c r="G169" s="26">
        <f t="shared" si="12"/>
        <v>35550</v>
      </c>
      <c r="H169" s="7">
        <v>35543</v>
      </c>
      <c r="I169" s="22">
        <v>8.39</v>
      </c>
      <c r="J169" s="120">
        <v>8.1999999999999993</v>
      </c>
      <c r="K169" s="26">
        <f t="shared" si="13"/>
        <v>35550</v>
      </c>
      <c r="L169" s="126">
        <f t="shared" si="16"/>
        <v>35543</v>
      </c>
      <c r="M169" s="127">
        <f>INDEX('Bloomberg data'!C:C,MATCH($L169,'Bloomberg data'!A:A,0))</f>
        <v>8.39</v>
      </c>
      <c r="N169" s="128">
        <f>INDEX('Bloomberg data'!B:B,MATCH($L169,'Bloomberg data'!A:A,0))</f>
        <v>8.1999999999999993</v>
      </c>
      <c r="O169" s="141"/>
      <c r="P169" s="142"/>
      <c r="Q169" s="142"/>
      <c r="R169" s="20"/>
      <c r="S169" s="20"/>
    </row>
    <row r="170" spans="1:19">
      <c r="A170" s="26">
        <v>40451</v>
      </c>
      <c r="B170" s="80">
        <f t="shared" si="14"/>
        <v>8.1724999999999994</v>
      </c>
      <c r="C170" s="65">
        <f t="shared" si="15"/>
        <v>6.5404090909090904</v>
      </c>
      <c r="D170" s="46">
        <f t="shared" si="17"/>
        <v>1.632090909090909</v>
      </c>
      <c r="E170" s="146"/>
      <c r="F170" s="153"/>
      <c r="G170" s="26">
        <f t="shared" si="12"/>
        <v>35550</v>
      </c>
      <c r="H170" s="7">
        <v>35544</v>
      </c>
      <c r="I170" s="22">
        <v>8.6300000000000008</v>
      </c>
      <c r="J170" s="120">
        <v>8.44</v>
      </c>
      <c r="K170" s="26">
        <f t="shared" si="13"/>
        <v>35550</v>
      </c>
      <c r="L170" s="126">
        <f t="shared" si="16"/>
        <v>35544</v>
      </c>
      <c r="M170" s="127">
        <f>INDEX('Bloomberg data'!C:C,MATCH($L170,'Bloomberg data'!A:A,0))</f>
        <v>8.6300000000000008</v>
      </c>
      <c r="N170" s="128">
        <f>INDEX('Bloomberg data'!B:B,MATCH($L170,'Bloomberg data'!A:A,0))</f>
        <v>8.44</v>
      </c>
      <c r="O170" s="141"/>
      <c r="P170" s="142"/>
      <c r="Q170" s="142"/>
      <c r="R170" s="20"/>
      <c r="S170" s="20"/>
    </row>
    <row r="171" spans="1:19">
      <c r="A171" s="26">
        <v>40482</v>
      </c>
      <c r="B171" s="80">
        <f t="shared" si="14"/>
        <v>8.2709047619047613</v>
      </c>
      <c r="C171" s="65">
        <f t="shared" si="15"/>
        <v>6.6584285714285709</v>
      </c>
      <c r="D171" s="46">
        <f t="shared" si="17"/>
        <v>1.6124761904761904</v>
      </c>
      <c r="E171" s="146"/>
      <c r="F171" s="153"/>
      <c r="G171" s="26">
        <f t="shared" si="12"/>
        <v>35550</v>
      </c>
      <c r="H171" s="7">
        <v>35545</v>
      </c>
      <c r="I171" s="22">
        <v>9.5300000000000011</v>
      </c>
      <c r="J171" s="120">
        <v>9.56</v>
      </c>
      <c r="K171" s="26">
        <f t="shared" si="13"/>
        <v>35550</v>
      </c>
      <c r="L171" s="126">
        <f t="shared" si="16"/>
        <v>35545</v>
      </c>
      <c r="M171" s="127">
        <f>INDEX('Bloomberg data'!C:C,MATCH($L171,'Bloomberg data'!A:A,0))</f>
        <v>9.5300000000000011</v>
      </c>
      <c r="N171" s="128">
        <f>INDEX('Bloomberg data'!B:B,MATCH($L171,'Bloomberg data'!A:A,0))</f>
        <v>9.56</v>
      </c>
      <c r="O171" s="141"/>
      <c r="P171" s="142"/>
      <c r="Q171" s="142"/>
      <c r="R171" s="20"/>
      <c r="S171" s="20"/>
    </row>
    <row r="172" spans="1:19">
      <c r="A172" s="26">
        <v>40512</v>
      </c>
      <c r="B172" s="80">
        <f t="shared" si="14"/>
        <v>8.5396363636363617</v>
      </c>
      <c r="C172" s="65">
        <f t="shared" si="15"/>
        <v>7.0339090909090913</v>
      </c>
      <c r="D172" s="46">
        <f t="shared" si="17"/>
        <v>1.5057272727272704</v>
      </c>
      <c r="E172" s="146"/>
      <c r="F172" s="153"/>
      <c r="G172" s="26">
        <f t="shared" si="12"/>
        <v>35550</v>
      </c>
      <c r="H172" s="7">
        <v>35548</v>
      </c>
      <c r="I172" s="22">
        <v>9.52</v>
      </c>
      <c r="J172" s="120">
        <v>9.33</v>
      </c>
      <c r="K172" s="26">
        <f t="shared" si="13"/>
        <v>35550</v>
      </c>
      <c r="L172" s="126">
        <f t="shared" si="16"/>
        <v>35548</v>
      </c>
      <c r="M172" s="127">
        <f>INDEX('Bloomberg data'!C:C,MATCH($L172,'Bloomberg data'!A:A,0))</f>
        <v>9.52</v>
      </c>
      <c r="N172" s="128">
        <f>INDEX('Bloomberg data'!B:B,MATCH($L172,'Bloomberg data'!A:A,0))</f>
        <v>9.33</v>
      </c>
      <c r="O172" s="141"/>
      <c r="P172" s="142"/>
      <c r="Q172" s="142"/>
      <c r="R172" s="20"/>
      <c r="S172" s="20"/>
    </row>
    <row r="173" spans="1:19">
      <c r="A173" s="26">
        <v>40543</v>
      </c>
      <c r="B173" s="80">
        <f t="shared" si="14"/>
        <v>8.3847391304347827</v>
      </c>
      <c r="C173" s="65">
        <f t="shared" si="15"/>
        <v>6.9043913043478264</v>
      </c>
      <c r="D173" s="46">
        <f t="shared" si="17"/>
        <v>1.4803478260869563</v>
      </c>
      <c r="E173" s="146"/>
      <c r="F173" s="153"/>
      <c r="G173" s="26">
        <f t="shared" si="12"/>
        <v>35550</v>
      </c>
      <c r="H173" s="7">
        <v>35549</v>
      </c>
      <c r="I173" s="22">
        <v>9.6999999999999993</v>
      </c>
      <c r="J173" s="120">
        <v>9.5</v>
      </c>
      <c r="K173" s="26">
        <f t="shared" si="13"/>
        <v>35550</v>
      </c>
      <c r="L173" s="126">
        <f t="shared" si="16"/>
        <v>35549</v>
      </c>
      <c r="M173" s="127">
        <f>INDEX('Bloomberg data'!C:C,MATCH($L173,'Bloomberg data'!A:A,0))</f>
        <v>9.6999999999999993</v>
      </c>
      <c r="N173" s="128">
        <f>INDEX('Bloomberg data'!B:B,MATCH($L173,'Bloomberg data'!A:A,0))</f>
        <v>9.5</v>
      </c>
      <c r="O173" s="141"/>
      <c r="P173" s="142"/>
      <c r="Q173" s="142"/>
      <c r="R173" s="20"/>
      <c r="S173" s="20"/>
    </row>
    <row r="174" spans="1:19">
      <c r="A174" s="26">
        <v>40574</v>
      </c>
      <c r="B174" s="80">
        <f t="shared" si="14"/>
        <v>8.3121904761904766</v>
      </c>
      <c r="C174" s="65">
        <f t="shared" si="15"/>
        <v>6.875</v>
      </c>
      <c r="D174" s="46">
        <f t="shared" si="17"/>
        <v>1.4371904761904766</v>
      </c>
      <c r="E174" s="146"/>
      <c r="F174" s="153"/>
      <c r="G174" s="26">
        <f t="shared" si="12"/>
        <v>35550</v>
      </c>
      <c r="H174" s="7">
        <v>35550</v>
      </c>
      <c r="I174" s="22">
        <v>9.51</v>
      </c>
      <c r="J174" s="120">
        <v>9.33</v>
      </c>
      <c r="K174" s="26">
        <f t="shared" si="13"/>
        <v>35550</v>
      </c>
      <c r="L174" s="126">
        <f t="shared" si="16"/>
        <v>35550</v>
      </c>
      <c r="M174" s="127">
        <f>INDEX('Bloomberg data'!C:C,MATCH($L174,'Bloomberg data'!A:A,0))</f>
        <v>9.51</v>
      </c>
      <c r="N174" s="128">
        <f>INDEX('Bloomberg data'!B:B,MATCH($L174,'Bloomberg data'!A:A,0))</f>
        <v>9.33</v>
      </c>
      <c r="O174" s="141"/>
      <c r="P174" s="142"/>
      <c r="Q174" s="142"/>
      <c r="R174" s="20"/>
      <c r="S174" s="20"/>
    </row>
    <row r="175" spans="1:19">
      <c r="A175" s="26">
        <v>40602</v>
      </c>
      <c r="B175" s="80">
        <f t="shared" si="14"/>
        <v>8.3059000000000012</v>
      </c>
      <c r="C175" s="65">
        <f t="shared" si="15"/>
        <v>6.9757000000000007</v>
      </c>
      <c r="D175" s="46">
        <f t="shared" si="17"/>
        <v>1.3302000000000005</v>
      </c>
      <c r="E175" s="146"/>
      <c r="F175" s="153"/>
      <c r="G175" s="26">
        <f t="shared" si="12"/>
        <v>35581</v>
      </c>
      <c r="H175" s="7">
        <v>35551</v>
      </c>
      <c r="I175" s="22">
        <v>9.5280000000000005</v>
      </c>
      <c r="J175" s="120">
        <v>9.338000000000001</v>
      </c>
      <c r="K175" s="26">
        <f t="shared" si="13"/>
        <v>35581</v>
      </c>
      <c r="L175" s="126">
        <f t="shared" si="16"/>
        <v>35551</v>
      </c>
      <c r="M175" s="127">
        <f>INDEX('Bloomberg data'!C:C,MATCH($L175,'Bloomberg data'!A:A,0))</f>
        <v>9.5280000000000005</v>
      </c>
      <c r="N175" s="128">
        <f>INDEX('Bloomberg data'!B:B,MATCH($L175,'Bloomberg data'!A:A,0))</f>
        <v>9.338000000000001</v>
      </c>
      <c r="O175" s="141"/>
      <c r="P175" s="142"/>
      <c r="Q175" s="142"/>
      <c r="R175" s="20"/>
      <c r="S175" s="20"/>
    </row>
    <row r="176" spans="1:19">
      <c r="A176" s="26">
        <v>40633</v>
      </c>
      <c r="B176" s="80">
        <f t="shared" si="14"/>
        <v>8.1339999999999986</v>
      </c>
      <c r="C176" s="65">
        <f t="shared" si="15"/>
        <v>6.7849565217391303</v>
      </c>
      <c r="D176" s="46">
        <f t="shared" si="17"/>
        <v>1.3490434782608682</v>
      </c>
      <c r="E176" s="146"/>
      <c r="F176" s="153"/>
      <c r="G176" s="26">
        <f t="shared" si="12"/>
        <v>35581</v>
      </c>
      <c r="H176" s="7">
        <v>35552</v>
      </c>
      <c r="I176" s="22">
        <v>9.66</v>
      </c>
      <c r="J176" s="120">
        <v>9.4699999999999989</v>
      </c>
      <c r="K176" s="26">
        <f t="shared" si="13"/>
        <v>35581</v>
      </c>
      <c r="L176" s="126">
        <f t="shared" si="16"/>
        <v>35552</v>
      </c>
      <c r="M176" s="127">
        <f>INDEX('Bloomberg data'!C:C,MATCH($L176,'Bloomberg data'!A:A,0))</f>
        <v>9.66</v>
      </c>
      <c r="N176" s="128">
        <f>INDEX('Bloomberg data'!B:B,MATCH($L176,'Bloomberg data'!A:A,0))</f>
        <v>9.4699999999999989</v>
      </c>
      <c r="O176" s="141"/>
      <c r="P176" s="142"/>
      <c r="Q176" s="142"/>
      <c r="R176" s="20"/>
      <c r="S176" s="20"/>
    </row>
    <row r="177" spans="1:19">
      <c r="A177" s="26">
        <v>40663</v>
      </c>
      <c r="B177" s="80">
        <f t="shared" si="14"/>
        <v>8.0414761904761907</v>
      </c>
      <c r="C177" s="65">
        <f t="shared" si="15"/>
        <v>6.715476190476191</v>
      </c>
      <c r="D177" s="46">
        <f t="shared" si="17"/>
        <v>1.3259999999999996</v>
      </c>
      <c r="E177" s="146"/>
      <c r="F177" s="153"/>
      <c r="G177" s="26">
        <f t="shared" si="12"/>
        <v>35581</v>
      </c>
      <c r="H177" s="7">
        <v>35555</v>
      </c>
      <c r="I177" s="22">
        <v>8.4699999999999989</v>
      </c>
      <c r="J177" s="120">
        <v>8.2799999999999994</v>
      </c>
      <c r="K177" s="26">
        <f t="shared" si="13"/>
        <v>35581</v>
      </c>
      <c r="L177" s="126">
        <f t="shared" si="16"/>
        <v>35555</v>
      </c>
      <c r="M177" s="127">
        <f>INDEX('Bloomberg data'!C:C,MATCH($L177,'Bloomberg data'!A:A,0))</f>
        <v>8.4699999999999989</v>
      </c>
      <c r="N177" s="128">
        <f>INDEX('Bloomberg data'!B:B,MATCH($L177,'Bloomberg data'!A:A,0))</f>
        <v>8.2799999999999994</v>
      </c>
      <c r="O177" s="141"/>
      <c r="P177" s="142"/>
      <c r="Q177" s="142"/>
      <c r="R177" s="20"/>
      <c r="S177" s="20"/>
    </row>
    <row r="178" spans="1:19">
      <c r="A178" s="26">
        <v>40694</v>
      </c>
      <c r="B178" s="80">
        <f t="shared" si="14"/>
        <v>8.1895454545454545</v>
      </c>
      <c r="C178" s="65">
        <f t="shared" si="15"/>
        <v>6.7869090909090914</v>
      </c>
      <c r="D178" s="46">
        <f t="shared" si="17"/>
        <v>1.402636363636363</v>
      </c>
      <c r="E178" s="146"/>
      <c r="F178" s="153"/>
      <c r="G178" s="26">
        <f t="shared" si="12"/>
        <v>35581</v>
      </c>
      <c r="H178" s="7">
        <v>35556</v>
      </c>
      <c r="I178" s="22">
        <v>9.33</v>
      </c>
      <c r="J178" s="120">
        <v>9.14</v>
      </c>
      <c r="K178" s="26">
        <f t="shared" si="13"/>
        <v>35581</v>
      </c>
      <c r="L178" s="126">
        <f t="shared" si="16"/>
        <v>35556</v>
      </c>
      <c r="M178" s="127">
        <f>INDEX('Bloomberg data'!C:C,MATCH($L178,'Bloomberg data'!A:A,0))</f>
        <v>9.33</v>
      </c>
      <c r="N178" s="128">
        <f>INDEX('Bloomberg data'!B:B,MATCH($L178,'Bloomberg data'!A:A,0))</f>
        <v>9.14</v>
      </c>
      <c r="O178" s="141"/>
      <c r="P178" s="142"/>
      <c r="Q178" s="142"/>
      <c r="R178" s="20"/>
      <c r="S178" s="20"/>
    </row>
    <row r="179" spans="1:19">
      <c r="A179" s="26">
        <v>40724</v>
      </c>
      <c r="B179" s="80">
        <f t="shared" si="14"/>
        <v>7.934181818181818</v>
      </c>
      <c r="C179" s="65">
        <f t="shared" si="15"/>
        <v>6.4559999999999995</v>
      </c>
      <c r="D179" s="46">
        <f t="shared" si="17"/>
        <v>1.4781818181818185</v>
      </c>
      <c r="E179" s="146"/>
      <c r="F179" s="153"/>
      <c r="G179" s="26">
        <f t="shared" si="12"/>
        <v>35581</v>
      </c>
      <c r="H179" s="7">
        <v>35557</v>
      </c>
      <c r="I179" s="22">
        <v>9.620000000000001</v>
      </c>
      <c r="J179" s="120">
        <v>9.43</v>
      </c>
      <c r="K179" s="26">
        <f t="shared" si="13"/>
        <v>35581</v>
      </c>
      <c r="L179" s="126">
        <f t="shared" si="16"/>
        <v>35557</v>
      </c>
      <c r="M179" s="127">
        <f>INDEX('Bloomberg data'!C:C,MATCH($L179,'Bloomberg data'!A:A,0))</f>
        <v>9.620000000000001</v>
      </c>
      <c r="N179" s="128">
        <f>INDEX('Bloomberg data'!B:B,MATCH($L179,'Bloomberg data'!A:A,0))</f>
        <v>9.43</v>
      </c>
      <c r="O179" s="141"/>
      <c r="P179" s="142"/>
      <c r="Q179" s="142"/>
      <c r="R179" s="20"/>
      <c r="S179" s="20"/>
    </row>
    <row r="180" spans="1:19">
      <c r="A180" s="26">
        <v>40755</v>
      </c>
      <c r="B180" s="80">
        <f t="shared" si="14"/>
        <v>7.9862857142857138</v>
      </c>
      <c r="C180" s="65">
        <f t="shared" si="15"/>
        <v>6.3660476190476194</v>
      </c>
      <c r="D180" s="46">
        <f t="shared" si="17"/>
        <v>1.6202380952380944</v>
      </c>
      <c r="E180" s="146"/>
      <c r="F180" s="153"/>
      <c r="G180" s="26">
        <f t="shared" si="12"/>
        <v>35581</v>
      </c>
      <c r="H180" s="7">
        <v>35558</v>
      </c>
      <c r="I180" s="22">
        <v>9.48</v>
      </c>
      <c r="J180" s="120">
        <v>9.33</v>
      </c>
      <c r="K180" s="26">
        <f t="shared" si="13"/>
        <v>35581</v>
      </c>
      <c r="L180" s="126">
        <f t="shared" si="16"/>
        <v>35558</v>
      </c>
      <c r="M180" s="127">
        <f>INDEX('Bloomberg data'!C:C,MATCH($L180,'Bloomberg data'!A:A,0))</f>
        <v>9.48</v>
      </c>
      <c r="N180" s="128">
        <f>INDEX('Bloomberg data'!B:B,MATCH($L180,'Bloomberg data'!A:A,0))</f>
        <v>9.33</v>
      </c>
      <c r="O180" s="141"/>
      <c r="P180" s="142"/>
      <c r="Q180" s="142"/>
      <c r="R180" s="20"/>
      <c r="S180" s="20"/>
    </row>
    <row r="181" spans="1:19">
      <c r="A181" s="26">
        <v>40786</v>
      </c>
      <c r="B181" s="80">
        <f t="shared" si="14"/>
        <v>7.6090434782608698</v>
      </c>
      <c r="C181" s="65">
        <f t="shared" si="15"/>
        <v>5.6571739130434775</v>
      </c>
      <c r="D181" s="46">
        <f t="shared" si="17"/>
        <v>1.9518695652173923</v>
      </c>
      <c r="E181" s="146"/>
      <c r="F181" s="153"/>
      <c r="G181" s="26">
        <f t="shared" si="12"/>
        <v>35581</v>
      </c>
      <c r="H181" s="7">
        <v>35559</v>
      </c>
      <c r="I181" s="22">
        <v>9.24</v>
      </c>
      <c r="J181" s="120">
        <v>9.1</v>
      </c>
      <c r="K181" s="26">
        <f t="shared" si="13"/>
        <v>35581</v>
      </c>
      <c r="L181" s="126">
        <f t="shared" si="16"/>
        <v>35559</v>
      </c>
      <c r="M181" s="127">
        <f>INDEX('Bloomberg data'!C:C,MATCH($L181,'Bloomberg data'!A:A,0))</f>
        <v>9.24</v>
      </c>
      <c r="N181" s="128">
        <f>INDEX('Bloomberg data'!B:B,MATCH($L181,'Bloomberg data'!A:A,0))</f>
        <v>9.1</v>
      </c>
      <c r="O181" s="141"/>
      <c r="P181" s="142"/>
      <c r="Q181" s="142"/>
      <c r="R181" s="20"/>
      <c r="S181" s="20"/>
    </row>
    <row r="182" spans="1:19">
      <c r="A182" s="26">
        <v>40816</v>
      </c>
      <c r="B182" s="80">
        <f t="shared" si="14"/>
        <v>7.9093636363636364</v>
      </c>
      <c r="C182" s="65">
        <f t="shared" si="15"/>
        <v>5.6047272727272732</v>
      </c>
      <c r="D182" s="46">
        <f t="shared" si="17"/>
        <v>2.3046363636363631</v>
      </c>
      <c r="E182" s="146"/>
      <c r="F182" s="153"/>
      <c r="G182" s="26">
        <f t="shared" si="12"/>
        <v>35581</v>
      </c>
      <c r="H182" s="7">
        <v>35562</v>
      </c>
      <c r="I182" s="22">
        <v>9.44</v>
      </c>
      <c r="J182" s="120">
        <v>9.3000000000000007</v>
      </c>
      <c r="K182" s="26">
        <f t="shared" si="13"/>
        <v>35581</v>
      </c>
      <c r="L182" s="126">
        <f t="shared" si="16"/>
        <v>35562</v>
      </c>
      <c r="M182" s="127">
        <f>INDEX('Bloomberg data'!C:C,MATCH($L182,'Bloomberg data'!A:A,0))</f>
        <v>9.44</v>
      </c>
      <c r="N182" s="128">
        <f>INDEX('Bloomberg data'!B:B,MATCH($L182,'Bloomberg data'!A:A,0))</f>
        <v>9.3000000000000007</v>
      </c>
      <c r="O182" s="141"/>
      <c r="P182" s="142"/>
      <c r="Q182" s="142"/>
      <c r="R182" s="20"/>
      <c r="S182" s="20"/>
    </row>
    <row r="183" spans="1:19">
      <c r="A183" s="26">
        <v>40847</v>
      </c>
      <c r="B183" s="80">
        <f t="shared" si="14"/>
        <v>8.1644285714285711</v>
      </c>
      <c r="C183" s="65">
        <f t="shared" si="15"/>
        <v>5.6670476190476196</v>
      </c>
      <c r="D183" s="46">
        <f t="shared" si="17"/>
        <v>2.4973809523809516</v>
      </c>
      <c r="E183" s="146"/>
      <c r="F183" s="153"/>
      <c r="G183" s="26">
        <f t="shared" si="12"/>
        <v>35581</v>
      </c>
      <c r="H183" s="7">
        <v>35563</v>
      </c>
      <c r="I183" s="22">
        <v>9.33</v>
      </c>
      <c r="J183" s="120">
        <v>9.18</v>
      </c>
      <c r="K183" s="26">
        <f t="shared" si="13"/>
        <v>35581</v>
      </c>
      <c r="L183" s="126">
        <f t="shared" si="16"/>
        <v>35563</v>
      </c>
      <c r="M183" s="127">
        <f>INDEX('Bloomberg data'!C:C,MATCH($L183,'Bloomberg data'!A:A,0))</f>
        <v>9.33</v>
      </c>
      <c r="N183" s="128">
        <f>INDEX('Bloomberg data'!B:B,MATCH($L183,'Bloomberg data'!A:A,0))</f>
        <v>9.18</v>
      </c>
      <c r="O183" s="141"/>
      <c r="P183" s="142"/>
      <c r="Q183" s="142"/>
      <c r="R183" s="20"/>
      <c r="S183" s="20"/>
    </row>
    <row r="184" spans="1:19">
      <c r="A184" s="26">
        <v>40877</v>
      </c>
      <c r="B184" s="80">
        <f t="shared" si="14"/>
        <v>7.9797727272727279</v>
      </c>
      <c r="C184" s="65">
        <f t="shared" si="15"/>
        <v>5.261318181818182</v>
      </c>
      <c r="D184" s="46">
        <f t="shared" si="17"/>
        <v>2.7184545454545459</v>
      </c>
      <c r="E184" s="146"/>
      <c r="F184" s="153"/>
      <c r="G184" s="26">
        <f t="shared" si="12"/>
        <v>35581</v>
      </c>
      <c r="H184" s="7">
        <v>35564</v>
      </c>
      <c r="I184" s="22">
        <v>9.3000000000000007</v>
      </c>
      <c r="J184" s="120">
        <v>9.17</v>
      </c>
      <c r="K184" s="26">
        <f t="shared" si="13"/>
        <v>35581</v>
      </c>
      <c r="L184" s="126">
        <f t="shared" si="16"/>
        <v>35564</v>
      </c>
      <c r="M184" s="127">
        <f>INDEX('Bloomberg data'!C:C,MATCH($L184,'Bloomberg data'!A:A,0))</f>
        <v>9.3000000000000007</v>
      </c>
      <c r="N184" s="128">
        <f>INDEX('Bloomberg data'!B:B,MATCH($L184,'Bloomberg data'!A:A,0))</f>
        <v>9.17</v>
      </c>
      <c r="O184" s="141"/>
      <c r="P184" s="142"/>
      <c r="Q184" s="142"/>
      <c r="R184" s="20"/>
      <c r="S184" s="20"/>
    </row>
    <row r="185" spans="1:19">
      <c r="A185" s="26">
        <v>40908</v>
      </c>
      <c r="B185" s="80">
        <f t="shared" si="14"/>
        <v>8.5223181818181821</v>
      </c>
      <c r="C185" s="65">
        <f t="shared" si="15"/>
        <v>5.1766818181818195</v>
      </c>
      <c r="D185" s="46">
        <f t="shared" si="17"/>
        <v>3.3456363636363626</v>
      </c>
      <c r="E185" s="146"/>
      <c r="F185" s="153"/>
      <c r="G185" s="26">
        <f t="shared" si="12"/>
        <v>35581</v>
      </c>
      <c r="H185" s="7">
        <v>35565</v>
      </c>
      <c r="I185" s="22">
        <v>8.4</v>
      </c>
      <c r="J185" s="120">
        <v>8.2800000000000011</v>
      </c>
      <c r="K185" s="26">
        <f t="shared" si="13"/>
        <v>35581</v>
      </c>
      <c r="L185" s="126">
        <f t="shared" si="16"/>
        <v>35565</v>
      </c>
      <c r="M185" s="127">
        <f>INDEX('Bloomberg data'!C:C,MATCH($L185,'Bloomberg data'!A:A,0))</f>
        <v>8.4</v>
      </c>
      <c r="N185" s="128">
        <f>INDEX('Bloomberg data'!B:B,MATCH($L185,'Bloomberg data'!A:A,0))</f>
        <v>8.2800000000000011</v>
      </c>
      <c r="O185" s="141"/>
      <c r="P185" s="142"/>
      <c r="Q185" s="142"/>
      <c r="R185" s="20"/>
      <c r="S185" s="20"/>
    </row>
    <row r="186" spans="1:19">
      <c r="A186" s="26">
        <v>40939</v>
      </c>
      <c r="B186" s="80">
        <f t="shared" si="14"/>
        <v>9.4365909090909081</v>
      </c>
      <c r="C186" s="65">
        <f t="shared" si="15"/>
        <v>5.2407272727272733</v>
      </c>
      <c r="D186" s="46">
        <f t="shared" si="17"/>
        <v>4.1958636363636348</v>
      </c>
      <c r="E186" s="146"/>
      <c r="F186" s="153"/>
      <c r="G186" s="26">
        <f t="shared" si="12"/>
        <v>35581</v>
      </c>
      <c r="H186" s="7">
        <v>35566</v>
      </c>
      <c r="I186" s="22">
        <v>8.32</v>
      </c>
      <c r="J186" s="120">
        <v>8.15</v>
      </c>
      <c r="K186" s="26">
        <f t="shared" si="13"/>
        <v>35581</v>
      </c>
      <c r="L186" s="126">
        <f t="shared" si="16"/>
        <v>35566</v>
      </c>
      <c r="M186" s="127">
        <f>INDEX('Bloomberg data'!C:C,MATCH($L186,'Bloomberg data'!A:A,0))</f>
        <v>8.32</v>
      </c>
      <c r="N186" s="128">
        <f>INDEX('Bloomberg data'!B:B,MATCH($L186,'Bloomberg data'!A:A,0))</f>
        <v>8.15</v>
      </c>
      <c r="O186" s="141"/>
      <c r="P186" s="142"/>
      <c r="Q186" s="142"/>
      <c r="R186" s="20"/>
      <c r="S186" s="20"/>
    </row>
    <row r="187" spans="1:19">
      <c r="A187" s="26">
        <v>40968</v>
      </c>
      <c r="B187" s="80">
        <f t="shared" si="14"/>
        <v>16.027666666666669</v>
      </c>
      <c r="C187" s="65">
        <f t="shared" si="15"/>
        <v>5.5842857142857145</v>
      </c>
      <c r="D187" s="46">
        <f t="shared" si="17"/>
        <v>10.443380952380954</v>
      </c>
      <c r="E187" s="146"/>
      <c r="F187" s="153"/>
      <c r="G187" s="26">
        <f t="shared" si="12"/>
        <v>35581</v>
      </c>
      <c r="H187" s="7">
        <v>35569</v>
      </c>
      <c r="I187" s="22">
        <v>8.2799999999999994</v>
      </c>
      <c r="J187" s="120">
        <v>8.11</v>
      </c>
      <c r="K187" s="26">
        <f t="shared" si="13"/>
        <v>35581</v>
      </c>
      <c r="L187" s="126">
        <f t="shared" si="16"/>
        <v>35569</v>
      </c>
      <c r="M187" s="127">
        <f>INDEX('Bloomberg data'!C:C,MATCH($L187,'Bloomberg data'!A:A,0))</f>
        <v>8.2799999999999994</v>
      </c>
      <c r="N187" s="128">
        <f>INDEX('Bloomberg data'!B:B,MATCH($L187,'Bloomberg data'!A:A,0))</f>
        <v>8.11</v>
      </c>
      <c r="O187" s="141"/>
      <c r="P187" s="142"/>
      <c r="Q187" s="142"/>
      <c r="R187" s="20"/>
      <c r="S187" s="20"/>
    </row>
    <row r="188" spans="1:19">
      <c r="A188" s="26">
        <v>40999</v>
      </c>
      <c r="B188" s="80">
        <f t="shared" si="14"/>
        <v>7.6467727272727268</v>
      </c>
      <c r="C188" s="65">
        <f t="shared" si="15"/>
        <v>5.6210000000000004</v>
      </c>
      <c r="D188" s="46">
        <f t="shared" si="17"/>
        <v>2.0257727272727264</v>
      </c>
      <c r="E188" s="146"/>
      <c r="F188" s="153"/>
      <c r="G188" s="26">
        <f t="shared" si="12"/>
        <v>35581</v>
      </c>
      <c r="H188" s="7">
        <v>35570</v>
      </c>
      <c r="I188" s="22">
        <v>9.49</v>
      </c>
      <c r="J188" s="120">
        <v>9.3099999999999987</v>
      </c>
      <c r="K188" s="26">
        <f t="shared" si="13"/>
        <v>35581</v>
      </c>
      <c r="L188" s="126">
        <f t="shared" si="16"/>
        <v>35570</v>
      </c>
      <c r="M188" s="127">
        <f>INDEX('Bloomberg data'!C:C,MATCH($L188,'Bloomberg data'!A:A,0))</f>
        <v>9.49</v>
      </c>
      <c r="N188" s="128">
        <f>INDEX('Bloomberg data'!B:B,MATCH($L188,'Bloomberg data'!A:A,0))</f>
        <v>9.3099999999999987</v>
      </c>
      <c r="O188" s="141"/>
      <c r="P188" s="142"/>
      <c r="Q188" s="142"/>
      <c r="R188" s="20"/>
      <c r="S188" s="20"/>
    </row>
    <row r="189" spans="1:19">
      <c r="A189" s="26">
        <v>41029</v>
      </c>
      <c r="B189" s="80">
        <f t="shared" si="14"/>
        <v>7.3400476190476187</v>
      </c>
      <c r="C189" s="65">
        <f t="shared" si="15"/>
        <v>5.2832857142857153</v>
      </c>
      <c r="D189" s="46">
        <f t="shared" si="17"/>
        <v>2.0567619047619035</v>
      </c>
      <c r="E189" s="146"/>
      <c r="F189" s="153"/>
      <c r="G189" s="26">
        <f t="shared" si="12"/>
        <v>35581</v>
      </c>
      <c r="H189" s="7">
        <v>35571</v>
      </c>
      <c r="I189" s="22">
        <v>8.4</v>
      </c>
      <c r="J189" s="120">
        <v>8.23</v>
      </c>
      <c r="K189" s="26">
        <f t="shared" si="13"/>
        <v>35581</v>
      </c>
      <c r="L189" s="126">
        <f t="shared" si="16"/>
        <v>35571</v>
      </c>
      <c r="M189" s="127">
        <f>INDEX('Bloomberg data'!C:C,MATCH($L189,'Bloomberg data'!A:A,0))</f>
        <v>8.4</v>
      </c>
      <c r="N189" s="128">
        <f>INDEX('Bloomberg data'!B:B,MATCH($L189,'Bloomberg data'!A:A,0))</f>
        <v>8.23</v>
      </c>
      <c r="O189" s="141"/>
      <c r="P189" s="142"/>
      <c r="Q189" s="142"/>
      <c r="R189" s="20"/>
      <c r="S189" s="20"/>
    </row>
    <row r="190" spans="1:19">
      <c r="A190" s="26">
        <v>41060</v>
      </c>
      <c r="B190" s="80">
        <f t="shared" si="14"/>
        <v>6.5514782608695663</v>
      </c>
      <c r="C190" s="65">
        <f t="shared" si="15"/>
        <v>4.3860869565217389</v>
      </c>
      <c r="D190" s="46">
        <f t="shared" si="17"/>
        <v>2.1653913043478275</v>
      </c>
      <c r="E190" s="146"/>
      <c r="F190" s="153"/>
      <c r="G190" s="26">
        <f t="shared" si="12"/>
        <v>35581</v>
      </c>
      <c r="H190" s="7">
        <v>35572</v>
      </c>
      <c r="I190" s="22">
        <v>8.2900000000000009</v>
      </c>
      <c r="J190" s="120">
        <v>8.1199999999999992</v>
      </c>
      <c r="K190" s="26">
        <f t="shared" si="13"/>
        <v>35581</v>
      </c>
      <c r="L190" s="126">
        <f t="shared" si="16"/>
        <v>35572</v>
      </c>
      <c r="M190" s="127">
        <f>INDEX('Bloomberg data'!C:C,MATCH($L190,'Bloomberg data'!A:A,0))</f>
        <v>8.2900000000000009</v>
      </c>
      <c r="N190" s="128">
        <f>INDEX('Bloomberg data'!B:B,MATCH($L190,'Bloomberg data'!A:A,0))</f>
        <v>8.1199999999999992</v>
      </c>
      <c r="O190" s="141"/>
      <c r="P190" s="142"/>
      <c r="Q190" s="142"/>
      <c r="R190" s="20"/>
      <c r="S190" s="20"/>
    </row>
    <row r="191" spans="1:19">
      <c r="A191" s="26">
        <v>41090</v>
      </c>
      <c r="B191" s="80">
        <f t="shared" si="14"/>
        <v>6.4417619047619041</v>
      </c>
      <c r="C191" s="65">
        <f t="shared" si="15"/>
        <v>4.1710476190476182</v>
      </c>
      <c r="D191" s="46">
        <f t="shared" si="17"/>
        <v>2.2707142857142859</v>
      </c>
      <c r="E191" s="146"/>
      <c r="F191" s="153"/>
      <c r="G191" s="26">
        <f t="shared" si="12"/>
        <v>35581</v>
      </c>
      <c r="H191" s="7">
        <v>35573</v>
      </c>
      <c r="I191" s="22">
        <v>8.27</v>
      </c>
      <c r="J191" s="120">
        <v>8.11</v>
      </c>
      <c r="K191" s="26">
        <f t="shared" si="13"/>
        <v>35581</v>
      </c>
      <c r="L191" s="126">
        <f t="shared" si="16"/>
        <v>35573</v>
      </c>
      <c r="M191" s="127">
        <f>INDEX('Bloomberg data'!C:C,MATCH($L191,'Bloomberg data'!A:A,0))</f>
        <v>8.27</v>
      </c>
      <c r="N191" s="128">
        <f>INDEX('Bloomberg data'!B:B,MATCH($L191,'Bloomberg data'!A:A,0))</f>
        <v>8.11</v>
      </c>
      <c r="O191" s="141"/>
      <c r="P191" s="142"/>
      <c r="Q191" s="142"/>
      <c r="R191" s="20"/>
      <c r="S191" s="20"/>
    </row>
    <row r="192" spans="1:19">
      <c r="A192" s="26">
        <v>41121</v>
      </c>
      <c r="B192" s="80">
        <f t="shared" si="14"/>
        <v>6.5497272727272726</v>
      </c>
      <c r="C192" s="65">
        <f t="shared" si="15"/>
        <v>4.3285454545454556</v>
      </c>
      <c r="D192" s="46">
        <f t="shared" si="17"/>
        <v>2.221181818181817</v>
      </c>
      <c r="E192" s="146"/>
      <c r="F192" s="153"/>
      <c r="G192" s="26">
        <f t="shared" si="12"/>
        <v>35581</v>
      </c>
      <c r="H192" s="7">
        <v>35576</v>
      </c>
      <c r="I192" s="22">
        <v>8.17</v>
      </c>
      <c r="J192" s="120">
        <v>8.0299999999999994</v>
      </c>
      <c r="K192" s="26">
        <f t="shared" si="13"/>
        <v>35581</v>
      </c>
      <c r="L192" s="126">
        <f t="shared" si="16"/>
        <v>35576</v>
      </c>
      <c r="M192" s="127">
        <f>INDEX('Bloomberg data'!C:C,MATCH($L192,'Bloomberg data'!A:A,0))</f>
        <v>8.17</v>
      </c>
      <c r="N192" s="128">
        <f>INDEX('Bloomberg data'!B:B,MATCH($L192,'Bloomberg data'!A:A,0))</f>
        <v>8.0299999999999994</v>
      </c>
      <c r="O192" s="141"/>
      <c r="P192" s="142"/>
      <c r="Q192" s="142"/>
      <c r="R192" s="20"/>
      <c r="S192" s="20"/>
    </row>
    <row r="193" spans="1:19">
      <c r="A193" s="26">
        <v>41152</v>
      </c>
      <c r="B193" s="80">
        <f t="shared" si="14"/>
        <v>6.4586521739130438</v>
      </c>
      <c r="C193" s="65">
        <f t="shared" si="15"/>
        <v>4.6494347826086955</v>
      </c>
      <c r="D193" s="46">
        <f t="shared" si="17"/>
        <v>1.8092173913043483</v>
      </c>
      <c r="E193" s="146"/>
      <c r="F193" s="153"/>
      <c r="G193" s="26">
        <f t="shared" ref="G193:G256" si="18">EOMONTH(H193,0)</f>
        <v>35581</v>
      </c>
      <c r="H193" s="7">
        <v>35577</v>
      </c>
      <c r="I193" s="22">
        <v>8.99</v>
      </c>
      <c r="J193" s="120">
        <v>8.86</v>
      </c>
      <c r="K193" s="26">
        <f t="shared" ref="K193:K256" si="19">EOMONTH(L193,0)</f>
        <v>35581</v>
      </c>
      <c r="L193" s="126">
        <f t="shared" si="16"/>
        <v>35577</v>
      </c>
      <c r="M193" s="127">
        <f>INDEX('Bloomberg data'!C:C,MATCH($L193,'Bloomberg data'!A:A,0))</f>
        <v>8.99</v>
      </c>
      <c r="N193" s="128">
        <f>INDEX('Bloomberg data'!B:B,MATCH($L193,'Bloomberg data'!A:A,0))</f>
        <v>8.86</v>
      </c>
      <c r="O193" s="141"/>
      <c r="P193" s="142"/>
      <c r="Q193" s="142"/>
      <c r="R193" s="20"/>
      <c r="S193" s="20"/>
    </row>
    <row r="194" spans="1:19">
      <c r="A194" s="26">
        <v>41182</v>
      </c>
      <c r="B194" s="80">
        <f t="shared" ref="B194:B215" si="20">IF(ISERROR(AVERAGEIFS($I$2:$I$1048574,$G$2:$G$1048574,$A194)),"",AVERAGEIFS($I$2:$I$1048574,$G$2:$G$1048574,$A194))</f>
        <v>6.1364500000000008</v>
      </c>
      <c r="C194" s="65">
        <f t="shared" ref="C194:C215" si="21">IF(ISERROR(AVERAGEIFS($J$2:$J$1048574,$G$2:$G$1048574,$A194)),"",AVERAGEIFS($J$2:$J$1048574,$G$2:$G$1048574,$A194))</f>
        <v>4.5411500000000009</v>
      </c>
      <c r="D194" s="46">
        <f t="shared" si="17"/>
        <v>1.5952999999999999</v>
      </c>
      <c r="E194" s="146"/>
      <c r="F194" s="153"/>
      <c r="G194" s="26">
        <f t="shared" si="18"/>
        <v>35581</v>
      </c>
      <c r="H194" s="7">
        <v>35578</v>
      </c>
      <c r="I194" s="22">
        <v>8.23</v>
      </c>
      <c r="J194" s="120">
        <v>8.11</v>
      </c>
      <c r="K194" s="26">
        <f t="shared" si="19"/>
        <v>35581</v>
      </c>
      <c r="L194" s="126">
        <f t="shared" ref="L194:L257" si="22">H194</f>
        <v>35578</v>
      </c>
      <c r="M194" s="127">
        <f>INDEX('Bloomberg data'!C:C,MATCH($L194,'Bloomberg data'!A:A,0))</f>
        <v>8.23</v>
      </c>
      <c r="N194" s="128">
        <f>INDEX('Bloomberg data'!B:B,MATCH($L194,'Bloomberg data'!A:A,0))</f>
        <v>8.11</v>
      </c>
      <c r="O194" s="141"/>
      <c r="P194" s="142"/>
      <c r="Q194" s="142"/>
      <c r="R194" s="20"/>
      <c r="S194" s="20"/>
    </row>
    <row r="195" spans="1:19">
      <c r="A195" s="26">
        <v>41213</v>
      </c>
      <c r="B195" s="80">
        <f t="shared" si="20"/>
        <v>5.7395652173913039</v>
      </c>
      <c r="C195" s="65">
        <f t="shared" si="21"/>
        <v>4.427478260869564</v>
      </c>
      <c r="D195" s="46">
        <f t="shared" ref="D195:D234" si="23">B195-C195</f>
        <v>1.3120869565217399</v>
      </c>
      <c r="E195" s="146"/>
      <c r="F195" s="153"/>
      <c r="G195" s="26">
        <f t="shared" si="18"/>
        <v>35581</v>
      </c>
      <c r="H195" s="7">
        <v>35579</v>
      </c>
      <c r="I195" s="22">
        <v>8.0499999999999989</v>
      </c>
      <c r="J195" s="120">
        <v>7.95</v>
      </c>
      <c r="K195" s="26">
        <f t="shared" si="19"/>
        <v>35581</v>
      </c>
      <c r="L195" s="126">
        <f t="shared" si="22"/>
        <v>35579</v>
      </c>
      <c r="M195" s="127">
        <f>INDEX('Bloomberg data'!C:C,MATCH($L195,'Bloomberg data'!A:A,0))</f>
        <v>8.0499999999999989</v>
      </c>
      <c r="N195" s="128">
        <f>INDEX('Bloomberg data'!B:B,MATCH($L195,'Bloomberg data'!A:A,0))</f>
        <v>7.95</v>
      </c>
      <c r="O195" s="141"/>
      <c r="P195" s="142"/>
      <c r="Q195" s="142"/>
      <c r="R195" s="20"/>
      <c r="S195" s="20"/>
    </row>
    <row r="196" spans="1:19">
      <c r="A196" s="26">
        <v>41243</v>
      </c>
      <c r="B196" s="80">
        <f t="shared" si="20"/>
        <v>5.8920454545454541</v>
      </c>
      <c r="C196" s="65">
        <f t="shared" si="21"/>
        <v>4.6124545454545443</v>
      </c>
      <c r="D196" s="46">
        <f t="shared" si="23"/>
        <v>1.2795909090909099</v>
      </c>
      <c r="E196" s="146"/>
      <c r="F196" s="153"/>
      <c r="G196" s="26">
        <f t="shared" si="18"/>
        <v>35581</v>
      </c>
      <c r="H196" s="7">
        <v>35580</v>
      </c>
      <c r="I196" s="22">
        <v>8.81</v>
      </c>
      <c r="J196" s="120">
        <v>8.73</v>
      </c>
      <c r="K196" s="26">
        <f t="shared" si="19"/>
        <v>35581</v>
      </c>
      <c r="L196" s="126">
        <f t="shared" si="22"/>
        <v>35580</v>
      </c>
      <c r="M196" s="127">
        <f>INDEX('Bloomberg data'!C:C,MATCH($L196,'Bloomberg data'!A:A,0))</f>
        <v>8.81</v>
      </c>
      <c r="N196" s="128">
        <f>INDEX('Bloomberg data'!B:B,MATCH($L196,'Bloomberg data'!A:A,0))</f>
        <v>8.73</v>
      </c>
      <c r="O196" s="141"/>
      <c r="P196" s="142"/>
      <c r="Q196" s="142"/>
      <c r="R196" s="20"/>
      <c r="S196" s="20"/>
    </row>
    <row r="197" spans="1:19">
      <c r="A197" s="26">
        <v>41274</v>
      </c>
      <c r="B197" s="80">
        <f t="shared" si="20"/>
        <v>5.7040000000000006</v>
      </c>
      <c r="C197" s="65">
        <f t="shared" si="21"/>
        <v>4.5533809523809525</v>
      </c>
      <c r="D197" s="46">
        <f t="shared" si="23"/>
        <v>1.1506190476190481</v>
      </c>
      <c r="E197" s="146"/>
      <c r="F197" s="153"/>
      <c r="G197" s="26">
        <f t="shared" si="18"/>
        <v>35611</v>
      </c>
      <c r="H197" s="7">
        <v>35583</v>
      </c>
      <c r="I197" s="22">
        <v>9.0300000000000011</v>
      </c>
      <c r="J197" s="120">
        <v>8.91</v>
      </c>
      <c r="K197" s="26">
        <f t="shared" si="19"/>
        <v>35611</v>
      </c>
      <c r="L197" s="126">
        <f t="shared" si="22"/>
        <v>35583</v>
      </c>
      <c r="M197" s="127">
        <f>INDEX('Bloomberg data'!C:C,MATCH($L197,'Bloomberg data'!A:A,0))</f>
        <v>9.0300000000000011</v>
      </c>
      <c r="N197" s="128">
        <f>INDEX('Bloomberg data'!B:B,MATCH($L197,'Bloomberg data'!A:A,0))</f>
        <v>8.91</v>
      </c>
      <c r="O197" s="141"/>
      <c r="P197" s="142"/>
      <c r="Q197" s="142"/>
      <c r="R197" s="20"/>
      <c r="S197" s="20"/>
    </row>
    <row r="198" spans="1:19">
      <c r="A198" s="26">
        <v>41305</v>
      </c>
      <c r="B198" s="80">
        <f t="shared" si="20"/>
        <v>5.769347826086956</v>
      </c>
      <c r="C198" s="65">
        <f t="shared" si="21"/>
        <v>4.7201304347826092</v>
      </c>
      <c r="D198" s="46">
        <f t="shared" si="23"/>
        <v>1.0492173913043468</v>
      </c>
      <c r="E198" s="146"/>
      <c r="F198" s="153"/>
      <c r="G198" s="26">
        <f t="shared" si="18"/>
        <v>35611</v>
      </c>
      <c r="H198" s="7">
        <v>35584</v>
      </c>
      <c r="I198" s="22">
        <v>7.91</v>
      </c>
      <c r="J198" s="120">
        <v>7.78</v>
      </c>
      <c r="K198" s="26">
        <f t="shared" si="19"/>
        <v>35611</v>
      </c>
      <c r="L198" s="126">
        <f t="shared" si="22"/>
        <v>35584</v>
      </c>
      <c r="M198" s="127">
        <f>INDEX('Bloomberg data'!C:C,MATCH($L198,'Bloomberg data'!A:A,0))</f>
        <v>7.91</v>
      </c>
      <c r="N198" s="128">
        <f>INDEX('Bloomberg data'!B:B,MATCH($L198,'Bloomberg data'!A:A,0))</f>
        <v>7.78</v>
      </c>
      <c r="O198" s="141"/>
      <c r="P198" s="142"/>
      <c r="Q198" s="142"/>
      <c r="R198" s="20"/>
      <c r="S198" s="20"/>
    </row>
    <row r="199" spans="1:19">
      <c r="A199" s="26">
        <v>41333</v>
      </c>
      <c r="B199" s="80">
        <f t="shared" si="20"/>
        <v>5.8093000000000004</v>
      </c>
      <c r="C199" s="65">
        <f t="shared" si="21"/>
        <v>4.828850000000001</v>
      </c>
      <c r="D199" s="46">
        <f t="shared" si="23"/>
        <v>0.98044999999999938</v>
      </c>
      <c r="E199" s="146"/>
      <c r="F199" s="153"/>
      <c r="G199" s="26">
        <f t="shared" si="18"/>
        <v>35611</v>
      </c>
      <c r="H199" s="7">
        <v>35585</v>
      </c>
      <c r="I199" s="22">
        <v>8.82</v>
      </c>
      <c r="J199" s="120">
        <v>8.68</v>
      </c>
      <c r="K199" s="26">
        <f t="shared" si="19"/>
        <v>35611</v>
      </c>
      <c r="L199" s="126">
        <f t="shared" si="22"/>
        <v>35585</v>
      </c>
      <c r="M199" s="127">
        <f>INDEX('Bloomberg data'!C:C,MATCH($L199,'Bloomberg data'!A:A,0))</f>
        <v>8.82</v>
      </c>
      <c r="N199" s="128">
        <f>INDEX('Bloomberg data'!B:B,MATCH($L199,'Bloomberg data'!A:A,0))</f>
        <v>8.68</v>
      </c>
      <c r="O199" s="141"/>
      <c r="P199" s="142"/>
      <c r="Q199" s="142"/>
      <c r="R199" s="20"/>
      <c r="S199" s="20"/>
    </row>
    <row r="200" spans="1:19">
      <c r="A200" s="26">
        <v>41364</v>
      </c>
      <c r="B200" s="80">
        <f t="shared" si="20"/>
        <v>5.9348095238095242</v>
      </c>
      <c r="C200" s="65">
        <f t="shared" si="21"/>
        <v>4.9695238095238103</v>
      </c>
      <c r="D200" s="46">
        <f t="shared" si="23"/>
        <v>0.96528571428571386</v>
      </c>
      <c r="E200" s="146"/>
      <c r="F200" s="153"/>
      <c r="G200" s="26">
        <f t="shared" si="18"/>
        <v>35611</v>
      </c>
      <c r="H200" s="7">
        <v>35586</v>
      </c>
      <c r="I200" s="22">
        <v>8.08</v>
      </c>
      <c r="J200" s="120">
        <v>7.92</v>
      </c>
      <c r="K200" s="26">
        <f t="shared" si="19"/>
        <v>35611</v>
      </c>
      <c r="L200" s="126">
        <f t="shared" si="22"/>
        <v>35586</v>
      </c>
      <c r="M200" s="127">
        <f>INDEX('Bloomberg data'!C:C,MATCH($L200,'Bloomberg data'!A:A,0))</f>
        <v>8.08</v>
      </c>
      <c r="N200" s="128">
        <f>INDEX('Bloomberg data'!B:B,MATCH($L200,'Bloomberg data'!A:A,0))</f>
        <v>7.92</v>
      </c>
      <c r="O200" s="141"/>
      <c r="P200" s="142"/>
      <c r="Q200" s="142"/>
      <c r="R200" s="20"/>
      <c r="S200" s="20"/>
    </row>
    <row r="201" spans="1:19">
      <c r="A201" s="26">
        <v>41394</v>
      </c>
      <c r="B201" s="80">
        <f t="shared" si="20"/>
        <v>5.6380909090909084</v>
      </c>
      <c r="C201" s="65">
        <f t="shared" si="21"/>
        <v>4.6205000000000007</v>
      </c>
      <c r="D201" s="46">
        <f t="shared" si="23"/>
        <v>1.0175909090909077</v>
      </c>
      <c r="E201" s="146"/>
      <c r="F201" s="153"/>
      <c r="G201" s="26">
        <f t="shared" si="18"/>
        <v>35611</v>
      </c>
      <c r="H201" s="7">
        <v>35587</v>
      </c>
      <c r="I201" s="22">
        <v>7.8900000000000006</v>
      </c>
      <c r="J201" s="120">
        <v>7.75</v>
      </c>
      <c r="K201" s="26">
        <f t="shared" si="19"/>
        <v>35611</v>
      </c>
      <c r="L201" s="126">
        <f t="shared" si="22"/>
        <v>35587</v>
      </c>
      <c r="M201" s="127">
        <f>INDEX('Bloomberg data'!C:C,MATCH($L201,'Bloomberg data'!A:A,0))</f>
        <v>7.8900000000000006</v>
      </c>
      <c r="N201" s="128">
        <f>INDEX('Bloomberg data'!B:B,MATCH($L201,'Bloomberg data'!A:A,0))</f>
        <v>7.75</v>
      </c>
      <c r="O201" s="141"/>
      <c r="P201" s="142"/>
      <c r="Q201" s="142"/>
      <c r="R201" s="20"/>
      <c r="S201" s="20"/>
    </row>
    <row r="202" spans="1:19">
      <c r="A202" s="26">
        <v>41425</v>
      </c>
      <c r="B202" s="80">
        <f t="shared" si="20"/>
        <v>5.4427391304347825</v>
      </c>
      <c r="C202" s="65">
        <f t="shared" si="21"/>
        <v>4.5300869565217399</v>
      </c>
      <c r="D202" s="46">
        <f t="shared" si="23"/>
        <v>0.91265217391304265</v>
      </c>
      <c r="E202" s="146"/>
      <c r="F202" s="153"/>
      <c r="G202" s="26">
        <f t="shared" si="18"/>
        <v>35611</v>
      </c>
      <c r="H202" s="7">
        <v>35590</v>
      </c>
      <c r="I202" s="22">
        <v>8.7900000000000009</v>
      </c>
      <c r="J202" s="120">
        <v>8.65</v>
      </c>
      <c r="K202" s="26">
        <f t="shared" si="19"/>
        <v>35611</v>
      </c>
      <c r="L202" s="126">
        <f t="shared" si="22"/>
        <v>35590</v>
      </c>
      <c r="M202" s="127">
        <f>INDEX('Bloomberg data'!C:C,MATCH($L202,'Bloomberg data'!A:A,0))</f>
        <v>8.7900000000000009</v>
      </c>
      <c r="N202" s="128">
        <f>INDEX('Bloomberg data'!B:B,MATCH($L202,'Bloomberg data'!A:A,0))</f>
        <v>8.65</v>
      </c>
      <c r="O202" s="141"/>
      <c r="P202" s="142"/>
      <c r="Q202" s="142"/>
      <c r="R202" s="20"/>
      <c r="S202" s="20"/>
    </row>
    <row r="203" spans="1:19">
      <c r="A203" s="26">
        <v>41455</v>
      </c>
      <c r="B203" s="80">
        <f t="shared" si="20"/>
        <v>5.593700000000001</v>
      </c>
      <c r="C203" s="65">
        <f t="shared" si="21"/>
        <v>4.6685999999999996</v>
      </c>
      <c r="D203" s="46">
        <f t="shared" si="23"/>
        <v>0.92510000000000137</v>
      </c>
      <c r="E203" s="146"/>
      <c r="F203" s="153"/>
      <c r="G203" s="26">
        <f t="shared" si="18"/>
        <v>35611</v>
      </c>
      <c r="H203" s="7">
        <v>35591</v>
      </c>
      <c r="I203" s="22">
        <v>8.89</v>
      </c>
      <c r="J203" s="120">
        <v>8.77</v>
      </c>
      <c r="K203" s="26">
        <f t="shared" si="19"/>
        <v>35611</v>
      </c>
      <c r="L203" s="126">
        <f t="shared" si="22"/>
        <v>35591</v>
      </c>
      <c r="M203" s="127">
        <f>INDEX('Bloomberg data'!C:C,MATCH($L203,'Bloomberg data'!A:A,0))</f>
        <v>8.89</v>
      </c>
      <c r="N203" s="128">
        <f>INDEX('Bloomberg data'!B:B,MATCH($L203,'Bloomberg data'!A:A,0))</f>
        <v>8.77</v>
      </c>
      <c r="O203" s="141"/>
      <c r="P203" s="142"/>
      <c r="Q203" s="142"/>
      <c r="R203" s="20"/>
      <c r="S203" s="20"/>
    </row>
    <row r="204" spans="1:19">
      <c r="A204" s="26">
        <v>41486</v>
      </c>
      <c r="B204" s="80">
        <f t="shared" si="20"/>
        <v>5.6750434782608687</v>
      </c>
      <c r="C204" s="65">
        <f t="shared" si="21"/>
        <v>4.802695652173913</v>
      </c>
      <c r="D204" s="46">
        <f t="shared" si="23"/>
        <v>0.87234782608695571</v>
      </c>
      <c r="E204" s="146"/>
      <c r="F204" s="153"/>
      <c r="G204" s="26">
        <f t="shared" si="18"/>
        <v>35611</v>
      </c>
      <c r="H204" s="7">
        <v>35592</v>
      </c>
      <c r="I204" s="22">
        <v>8.7899999999999991</v>
      </c>
      <c r="J204" s="120">
        <v>8.68</v>
      </c>
      <c r="K204" s="26">
        <f t="shared" si="19"/>
        <v>35611</v>
      </c>
      <c r="L204" s="126">
        <f t="shared" si="22"/>
        <v>35592</v>
      </c>
      <c r="M204" s="127">
        <f>INDEX('Bloomberg data'!C:C,MATCH($L204,'Bloomberg data'!A:A,0))</f>
        <v>8.7899999999999991</v>
      </c>
      <c r="N204" s="128">
        <f>INDEX('Bloomberg data'!B:B,MATCH($L204,'Bloomberg data'!A:A,0))</f>
        <v>8.68</v>
      </c>
      <c r="O204" s="141"/>
      <c r="P204" s="142"/>
      <c r="Q204" s="142"/>
      <c r="R204" s="20"/>
      <c r="S204" s="20"/>
    </row>
    <row r="205" spans="1:19">
      <c r="A205" s="26">
        <v>41517</v>
      </c>
      <c r="B205" s="80">
        <f t="shared" si="20"/>
        <v>5.8428181818181821</v>
      </c>
      <c r="C205" s="65">
        <f t="shared" si="21"/>
        <v>5.0813636363636361</v>
      </c>
      <c r="D205" s="46">
        <f t="shared" si="23"/>
        <v>0.76145454545454605</v>
      </c>
      <c r="E205" s="146"/>
      <c r="F205" s="153"/>
      <c r="G205" s="26">
        <f t="shared" si="18"/>
        <v>35611</v>
      </c>
      <c r="H205" s="7">
        <v>35593</v>
      </c>
      <c r="I205" s="22">
        <v>7.49</v>
      </c>
      <c r="J205" s="120">
        <v>7.41</v>
      </c>
      <c r="K205" s="26">
        <f t="shared" si="19"/>
        <v>35611</v>
      </c>
      <c r="L205" s="126">
        <f t="shared" si="22"/>
        <v>35593</v>
      </c>
      <c r="M205" s="127">
        <f>INDEX('Bloomberg data'!C:C,MATCH($L205,'Bloomberg data'!A:A,0))</f>
        <v>7.49</v>
      </c>
      <c r="N205" s="128">
        <f>INDEX('Bloomberg data'!B:B,MATCH($L205,'Bloomberg data'!A:A,0))</f>
        <v>7.41</v>
      </c>
      <c r="O205" s="141"/>
      <c r="P205" s="142"/>
      <c r="Q205" s="142"/>
      <c r="R205" s="20"/>
      <c r="S205" s="20"/>
    </row>
    <row r="206" spans="1:19">
      <c r="A206" s="26">
        <v>41547</v>
      </c>
      <c r="B206" s="80">
        <f t="shared" si="20"/>
        <v>5.7298571428571439</v>
      </c>
      <c r="C206" s="65">
        <f t="shared" si="21"/>
        <v>4.9863333333333326</v>
      </c>
      <c r="D206" s="46">
        <f t="shared" si="23"/>
        <v>0.74352380952381125</v>
      </c>
      <c r="E206" s="146"/>
      <c r="F206" s="153"/>
      <c r="G206" s="26">
        <f t="shared" si="18"/>
        <v>35611</v>
      </c>
      <c r="H206" s="7">
        <v>35594</v>
      </c>
      <c r="I206" s="22">
        <v>7.64</v>
      </c>
      <c r="J206" s="120">
        <v>7.55</v>
      </c>
      <c r="K206" s="26">
        <f t="shared" si="19"/>
        <v>35611</v>
      </c>
      <c r="L206" s="126">
        <f t="shared" si="22"/>
        <v>35594</v>
      </c>
      <c r="M206" s="127">
        <f>INDEX('Bloomberg data'!C:C,MATCH($L206,'Bloomberg data'!A:A,0))</f>
        <v>7.64</v>
      </c>
      <c r="N206" s="128">
        <f>INDEX('Bloomberg data'!B:B,MATCH($L206,'Bloomberg data'!A:A,0))</f>
        <v>7.55</v>
      </c>
      <c r="O206" s="141"/>
      <c r="P206" s="142"/>
      <c r="Q206" s="142"/>
      <c r="R206" s="20"/>
      <c r="S206" s="20"/>
    </row>
    <row r="207" spans="1:19">
      <c r="A207" s="26">
        <v>41578</v>
      </c>
      <c r="B207" s="80">
        <f t="shared" si="20"/>
        <v>5.8231304347826098</v>
      </c>
      <c r="C207" s="65">
        <f t="shared" si="21"/>
        <v>5.1148695652173908</v>
      </c>
      <c r="D207" s="46">
        <f t="shared" si="23"/>
        <v>0.70826086956521905</v>
      </c>
      <c r="E207" s="146"/>
      <c r="F207" s="153"/>
      <c r="G207" s="26">
        <f t="shared" si="18"/>
        <v>35611</v>
      </c>
      <c r="H207" s="7">
        <v>35597</v>
      </c>
      <c r="I207" s="22">
        <v>8.5300000000000011</v>
      </c>
      <c r="J207" s="120">
        <v>8.42</v>
      </c>
      <c r="K207" s="26">
        <f t="shared" si="19"/>
        <v>35611</v>
      </c>
      <c r="L207" s="126">
        <f t="shared" si="22"/>
        <v>35597</v>
      </c>
      <c r="M207" s="127">
        <f>INDEX('Bloomberg data'!C:C,MATCH($L207,'Bloomberg data'!A:A,0))</f>
        <v>8.5300000000000011</v>
      </c>
      <c r="N207" s="128">
        <f>INDEX('Bloomberg data'!B:B,MATCH($L207,'Bloomberg data'!A:A,0))</f>
        <v>8.42</v>
      </c>
      <c r="O207" s="141"/>
      <c r="P207" s="142"/>
      <c r="Q207" s="142"/>
      <c r="R207" s="20"/>
      <c r="S207" s="20"/>
    </row>
    <row r="208" spans="1:19">
      <c r="A208" s="26">
        <v>41608</v>
      </c>
      <c r="B208" s="80">
        <f t="shared" si="20"/>
        <v>5.5351904761904756</v>
      </c>
      <c r="C208" s="65">
        <f t="shared" si="21"/>
        <v>4.8993333333333329</v>
      </c>
      <c r="D208" s="46">
        <f t="shared" si="23"/>
        <v>0.63585714285714268</v>
      </c>
      <c r="E208" s="146"/>
      <c r="F208" s="153"/>
      <c r="G208" s="26">
        <f t="shared" si="18"/>
        <v>35611</v>
      </c>
      <c r="H208" s="7">
        <v>35598</v>
      </c>
      <c r="I208" s="22">
        <v>8.49</v>
      </c>
      <c r="J208" s="120">
        <v>8.3800000000000008</v>
      </c>
      <c r="K208" s="26">
        <f t="shared" si="19"/>
        <v>35611</v>
      </c>
      <c r="L208" s="126">
        <f t="shared" si="22"/>
        <v>35598</v>
      </c>
      <c r="M208" s="127">
        <f>INDEX('Bloomberg data'!C:C,MATCH($L208,'Bloomberg data'!A:A,0))</f>
        <v>8.49</v>
      </c>
      <c r="N208" s="128">
        <f>INDEX('Bloomberg data'!B:B,MATCH($L208,'Bloomberg data'!A:A,0))</f>
        <v>8.3800000000000008</v>
      </c>
      <c r="O208" s="141"/>
      <c r="P208" s="142"/>
      <c r="Q208" s="142"/>
      <c r="R208" s="20"/>
      <c r="S208" s="20"/>
    </row>
    <row r="209" spans="1:19">
      <c r="A209" s="26">
        <v>41639</v>
      </c>
      <c r="B209" s="80">
        <f t="shared" si="20"/>
        <v>5.8464545454545451</v>
      </c>
      <c r="C209" s="65">
        <f t="shared" si="21"/>
        <v>5.2368181818181814</v>
      </c>
      <c r="D209" s="46">
        <f t="shared" si="23"/>
        <v>0.60963636363636375</v>
      </c>
      <c r="E209" s="146"/>
      <c r="F209" s="153"/>
      <c r="G209" s="26">
        <f t="shared" si="18"/>
        <v>35611</v>
      </c>
      <c r="H209" s="7">
        <v>35599</v>
      </c>
      <c r="I209" s="22">
        <v>7.7299999999999995</v>
      </c>
      <c r="J209" s="120">
        <v>7.62</v>
      </c>
      <c r="K209" s="26">
        <f t="shared" si="19"/>
        <v>35611</v>
      </c>
      <c r="L209" s="126">
        <f t="shared" si="22"/>
        <v>35599</v>
      </c>
      <c r="M209" s="127">
        <f>INDEX('Bloomberg data'!C:C,MATCH($L209,'Bloomberg data'!A:A,0))</f>
        <v>7.7299999999999995</v>
      </c>
      <c r="N209" s="128">
        <f>INDEX('Bloomberg data'!B:B,MATCH($L209,'Bloomberg data'!A:A,0))</f>
        <v>7.62</v>
      </c>
      <c r="O209" s="141"/>
      <c r="P209" s="142"/>
      <c r="Q209" s="142"/>
      <c r="R209" s="20"/>
      <c r="S209" s="20"/>
    </row>
    <row r="210" spans="1:19">
      <c r="A210" s="26">
        <v>41670</v>
      </c>
      <c r="B210" s="80">
        <f t="shared" si="20"/>
        <v>5.8462608695652163</v>
      </c>
      <c r="C210" s="65">
        <f t="shared" si="21"/>
        <v>5.226</v>
      </c>
      <c r="D210" s="46">
        <f t="shared" si="23"/>
        <v>0.62026086956521631</v>
      </c>
      <c r="E210" s="146"/>
      <c r="F210" s="153"/>
      <c r="G210" s="26">
        <f t="shared" si="18"/>
        <v>35611</v>
      </c>
      <c r="H210" s="7">
        <v>35600</v>
      </c>
      <c r="I210" s="22">
        <v>7.59</v>
      </c>
      <c r="J210" s="120">
        <v>7.47</v>
      </c>
      <c r="K210" s="26">
        <f t="shared" si="19"/>
        <v>35611</v>
      </c>
      <c r="L210" s="126">
        <f t="shared" si="22"/>
        <v>35600</v>
      </c>
      <c r="M210" s="127">
        <f>INDEX('Bloomberg data'!C:C,MATCH($L210,'Bloomberg data'!A:A,0))</f>
        <v>7.59</v>
      </c>
      <c r="N210" s="128">
        <f>INDEX('Bloomberg data'!B:B,MATCH($L210,'Bloomberg data'!A:A,0))</f>
        <v>7.47</v>
      </c>
      <c r="O210" s="141"/>
      <c r="P210" s="142"/>
      <c r="Q210" s="142"/>
      <c r="R210" s="20"/>
      <c r="S210" s="20"/>
    </row>
    <row r="211" spans="1:19">
      <c r="A211" s="26">
        <v>41698</v>
      </c>
      <c r="B211" s="80">
        <f t="shared" si="20"/>
        <v>5.8523499999999995</v>
      </c>
      <c r="C211" s="65">
        <f t="shared" si="21"/>
        <v>5.2312500000000002</v>
      </c>
      <c r="D211" s="46">
        <f t="shared" si="23"/>
        <v>0.62109999999999932</v>
      </c>
      <c r="E211" s="146"/>
      <c r="F211" s="153"/>
      <c r="G211" s="26">
        <f t="shared" si="18"/>
        <v>35611</v>
      </c>
      <c r="H211" s="7">
        <v>35601</v>
      </c>
      <c r="I211" s="22">
        <v>7.49</v>
      </c>
      <c r="J211" s="120">
        <v>7.3800000000000008</v>
      </c>
      <c r="K211" s="26">
        <f t="shared" si="19"/>
        <v>35611</v>
      </c>
      <c r="L211" s="126">
        <f t="shared" si="22"/>
        <v>35601</v>
      </c>
      <c r="M211" s="127">
        <f>INDEX('Bloomberg data'!C:C,MATCH($L211,'Bloomberg data'!A:A,0))</f>
        <v>7.49</v>
      </c>
      <c r="N211" s="128">
        <f>INDEX('Bloomberg data'!B:B,MATCH($L211,'Bloomberg data'!A:A,0))</f>
        <v>7.3800000000000008</v>
      </c>
      <c r="O211" s="141"/>
      <c r="P211" s="142"/>
      <c r="Q211" s="142"/>
      <c r="R211" s="20"/>
      <c r="S211" s="20"/>
    </row>
    <row r="212" spans="1:19">
      <c r="A212" s="26">
        <v>41729</v>
      </c>
      <c r="B212" s="80">
        <f t="shared" si="20"/>
        <v>5.711904761904762</v>
      </c>
      <c r="C212" s="65">
        <f t="shared" si="21"/>
        <v>5.1057619047619047</v>
      </c>
      <c r="D212" s="46">
        <f t="shared" si="23"/>
        <v>0.60614285714285732</v>
      </c>
      <c r="E212" s="146"/>
      <c r="F212" s="153"/>
      <c r="G212" s="26">
        <f t="shared" si="18"/>
        <v>35611</v>
      </c>
      <c r="H212" s="7">
        <v>35604</v>
      </c>
      <c r="I212" s="22">
        <v>8.620000000000001</v>
      </c>
      <c r="J212" s="120">
        <v>8.52</v>
      </c>
      <c r="K212" s="26">
        <f t="shared" si="19"/>
        <v>35611</v>
      </c>
      <c r="L212" s="126">
        <f t="shared" si="22"/>
        <v>35604</v>
      </c>
      <c r="M212" s="127">
        <f>INDEX('Bloomberg data'!C:C,MATCH($L212,'Bloomberg data'!A:A,0))</f>
        <v>8.620000000000001</v>
      </c>
      <c r="N212" s="128">
        <f>INDEX('Bloomberg data'!B:B,MATCH($L212,'Bloomberg data'!A:A,0))</f>
        <v>8.52</v>
      </c>
      <c r="O212" s="141"/>
      <c r="P212" s="142"/>
      <c r="Q212" s="142"/>
      <c r="R212" s="20"/>
      <c r="S212" s="20"/>
    </row>
    <row r="213" spans="1:19">
      <c r="A213" s="26">
        <v>41759</v>
      </c>
      <c r="B213" s="80">
        <f t="shared" si="20"/>
        <v>5.5875454545454541</v>
      </c>
      <c r="C213" s="65">
        <f t="shared" si="21"/>
        <v>4.9773181818181822</v>
      </c>
      <c r="D213" s="46">
        <f t="shared" si="23"/>
        <v>0.61022727272727195</v>
      </c>
      <c r="E213" s="146"/>
      <c r="F213" s="153"/>
      <c r="G213" s="26">
        <f t="shared" si="18"/>
        <v>35611</v>
      </c>
      <c r="H213" s="7">
        <v>35605</v>
      </c>
      <c r="I213" s="22">
        <v>7.57</v>
      </c>
      <c r="J213" s="120">
        <v>7.46</v>
      </c>
      <c r="K213" s="26">
        <f t="shared" si="19"/>
        <v>35611</v>
      </c>
      <c r="L213" s="126">
        <f t="shared" si="22"/>
        <v>35605</v>
      </c>
      <c r="M213" s="127">
        <f>INDEX('Bloomberg data'!C:C,MATCH($L213,'Bloomberg data'!A:A,0))</f>
        <v>7.57</v>
      </c>
      <c r="N213" s="128">
        <f>INDEX('Bloomberg data'!B:B,MATCH($L213,'Bloomberg data'!A:A,0))</f>
        <v>7.46</v>
      </c>
      <c r="O213" s="141"/>
      <c r="P213" s="142"/>
      <c r="Q213" s="142"/>
      <c r="R213" s="20"/>
      <c r="S213" s="20"/>
    </row>
    <row r="214" spans="1:19">
      <c r="A214" s="26">
        <v>41790</v>
      </c>
      <c r="B214" s="80">
        <f t="shared" si="20"/>
        <v>5.4178181818181814</v>
      </c>
      <c r="C214" s="65">
        <f t="shared" si="21"/>
        <v>4.7802272727272728</v>
      </c>
      <c r="D214" s="46">
        <f t="shared" si="23"/>
        <v>0.63759090909090865</v>
      </c>
      <c r="E214" s="146"/>
      <c r="F214" s="154"/>
      <c r="G214" s="26">
        <f t="shared" si="18"/>
        <v>35611</v>
      </c>
      <c r="H214" s="7">
        <v>35606</v>
      </c>
      <c r="I214" s="22">
        <v>7.51</v>
      </c>
      <c r="J214" s="120">
        <v>7.4</v>
      </c>
      <c r="K214" s="26">
        <f t="shared" si="19"/>
        <v>35611</v>
      </c>
      <c r="L214" s="126">
        <f t="shared" si="22"/>
        <v>35606</v>
      </c>
      <c r="M214" s="127">
        <f>INDEX('Bloomberg data'!C:C,MATCH($L214,'Bloomberg data'!A:A,0))</f>
        <v>7.51</v>
      </c>
      <c r="N214" s="128">
        <f>INDEX('Bloomberg data'!B:B,MATCH($L214,'Bloomberg data'!A:A,0))</f>
        <v>7.4</v>
      </c>
      <c r="O214" s="141"/>
      <c r="P214" s="142"/>
      <c r="Q214" s="142"/>
      <c r="R214" s="20"/>
      <c r="S214" s="20"/>
    </row>
    <row r="215" spans="1:19">
      <c r="A215" s="26">
        <v>41820</v>
      </c>
      <c r="B215" s="80">
        <f t="shared" si="20"/>
        <v>5.5623809523809511</v>
      </c>
      <c r="C215" s="65">
        <f t="shared" si="21"/>
        <v>4.9298095238095234</v>
      </c>
      <c r="D215" s="46">
        <f t="shared" si="23"/>
        <v>0.63257142857142767</v>
      </c>
      <c r="E215" s="146"/>
      <c r="F215" s="154"/>
      <c r="G215" s="26">
        <f t="shared" si="18"/>
        <v>35611</v>
      </c>
      <c r="H215" s="7">
        <v>35607</v>
      </c>
      <c r="I215" s="22">
        <v>8.75</v>
      </c>
      <c r="J215" s="120">
        <v>8.64</v>
      </c>
      <c r="K215" s="26">
        <f t="shared" si="19"/>
        <v>35611</v>
      </c>
      <c r="L215" s="126">
        <f t="shared" si="22"/>
        <v>35607</v>
      </c>
      <c r="M215" s="127">
        <f>INDEX('Bloomberg data'!C:C,MATCH($L215,'Bloomberg data'!A:A,0))</f>
        <v>8.75</v>
      </c>
      <c r="N215" s="128">
        <f>INDEX('Bloomberg data'!B:B,MATCH($L215,'Bloomberg data'!A:A,0))</f>
        <v>8.64</v>
      </c>
      <c r="O215" s="141"/>
      <c r="P215" s="142"/>
      <c r="Q215" s="142"/>
      <c r="R215" s="20"/>
      <c r="S215" s="20"/>
    </row>
    <row r="216" spans="1:19">
      <c r="A216" s="26">
        <v>41851</v>
      </c>
      <c r="B216" s="80">
        <f t="shared" ref="B216:B229" si="24">IF(ISERROR(AVERAGEIFS($I$2:$I$1048574,$G$2:$G$1048574,$A216)),"",AVERAGEIFS($I$2:$I$1048574,$G$2:$G$1048574,$A216))</f>
        <v>5.3191304347826085</v>
      </c>
      <c r="C216" s="65">
        <f t="shared" ref="C216:C229" si="25">IF(ISERROR(AVERAGEIFS($J$2:$J$1048574,$G$2:$G$1048574,$A216)),"",AVERAGEIFS($J$2:$J$1048574,$G$2:$G$1048574,$A216))</f>
        <v>4.6813043478260878</v>
      </c>
      <c r="D216" s="46">
        <f t="shared" si="23"/>
        <v>0.63782608695652065</v>
      </c>
      <c r="E216" s="146"/>
      <c r="F216" s="154"/>
      <c r="G216" s="26">
        <f t="shared" si="18"/>
        <v>35611</v>
      </c>
      <c r="H216" s="7">
        <v>35608</v>
      </c>
      <c r="I216" s="22">
        <v>8.620000000000001</v>
      </c>
      <c r="J216" s="120">
        <v>8.52</v>
      </c>
      <c r="K216" s="26">
        <f t="shared" si="19"/>
        <v>35611</v>
      </c>
      <c r="L216" s="126">
        <f t="shared" si="22"/>
        <v>35608</v>
      </c>
      <c r="M216" s="127">
        <f>INDEX('Bloomberg data'!C:C,MATCH($L216,'Bloomberg data'!A:A,0))</f>
        <v>8.620000000000001</v>
      </c>
      <c r="N216" s="128">
        <f>INDEX('Bloomberg data'!B:B,MATCH($L216,'Bloomberg data'!A:A,0))</f>
        <v>8.52</v>
      </c>
      <c r="O216" s="141"/>
      <c r="P216" s="142"/>
      <c r="Q216" s="142"/>
      <c r="R216" s="20"/>
      <c r="S216" s="20"/>
    </row>
    <row r="217" spans="1:19">
      <c r="A217" s="26">
        <v>41882</v>
      </c>
      <c r="B217" s="80">
        <f t="shared" si="24"/>
        <v>5.3724761904761902</v>
      </c>
      <c r="C217" s="65">
        <f t="shared" si="25"/>
        <v>4.71852380952381</v>
      </c>
      <c r="D217" s="46">
        <f t="shared" si="23"/>
        <v>0.65395238095238017</v>
      </c>
      <c r="E217" s="146"/>
      <c r="F217" s="154"/>
      <c r="G217" s="26">
        <f t="shared" si="18"/>
        <v>35611</v>
      </c>
      <c r="H217" s="7">
        <v>35611</v>
      </c>
      <c r="I217" s="22">
        <v>8.48</v>
      </c>
      <c r="J217" s="120">
        <v>8.39</v>
      </c>
      <c r="K217" s="26">
        <f t="shared" si="19"/>
        <v>35611</v>
      </c>
      <c r="L217" s="126">
        <f t="shared" si="22"/>
        <v>35611</v>
      </c>
      <c r="M217" s="127">
        <f>INDEX('Bloomberg data'!C:C,MATCH($L217,'Bloomberg data'!A:A,0))</f>
        <v>8.48</v>
      </c>
      <c r="N217" s="128">
        <f>INDEX('Bloomberg data'!B:B,MATCH($L217,'Bloomberg data'!A:A,0))</f>
        <v>8.39</v>
      </c>
      <c r="O217" s="141"/>
      <c r="P217" s="142"/>
      <c r="Q217" s="142"/>
      <c r="R217" s="20"/>
      <c r="S217" s="20"/>
    </row>
    <row r="218" spans="1:19">
      <c r="A218" s="26">
        <v>41912</v>
      </c>
      <c r="B218" s="80">
        <f t="shared" si="24"/>
        <v>5.6379999999999999</v>
      </c>
      <c r="C218" s="65">
        <f t="shared" si="25"/>
        <v>4.9920909090909085</v>
      </c>
      <c r="D218" s="46">
        <f t="shared" si="23"/>
        <v>0.64590909090909143</v>
      </c>
      <c r="E218" s="146"/>
      <c r="F218" s="154"/>
      <c r="G218" s="26">
        <f t="shared" si="18"/>
        <v>35642</v>
      </c>
      <c r="H218" s="7">
        <v>35612</v>
      </c>
      <c r="I218" s="22">
        <v>7.5939999999999994</v>
      </c>
      <c r="J218" s="120">
        <v>7.5359999999999996</v>
      </c>
      <c r="K218" s="26">
        <f t="shared" si="19"/>
        <v>35642</v>
      </c>
      <c r="L218" s="126">
        <f t="shared" si="22"/>
        <v>35612</v>
      </c>
      <c r="M218" s="127">
        <f>INDEX('Bloomberg data'!C:C,MATCH($L218,'Bloomberg data'!A:A,0))</f>
        <v>7.5939999999999994</v>
      </c>
      <c r="N218" s="128">
        <f>INDEX('Bloomberg data'!B:B,MATCH($L218,'Bloomberg data'!A:A,0))</f>
        <v>7.5359999999999996</v>
      </c>
      <c r="O218" s="141"/>
      <c r="P218" s="142"/>
      <c r="Q218" s="142"/>
      <c r="R218" s="20"/>
      <c r="S218" s="20"/>
    </row>
    <row r="219" spans="1:19">
      <c r="A219" s="26">
        <v>41943</v>
      </c>
      <c r="B219" s="80">
        <f t="shared" si="24"/>
        <v>5.3926086956521742</v>
      </c>
      <c r="C219" s="65">
        <f t="shared" si="25"/>
        <v>4.6504347826086967</v>
      </c>
      <c r="D219" s="46">
        <f t="shared" si="23"/>
        <v>0.74217391304347746</v>
      </c>
      <c r="E219" s="105"/>
      <c r="F219" s="154"/>
      <c r="G219" s="26">
        <f t="shared" si="18"/>
        <v>35642</v>
      </c>
      <c r="H219" s="7">
        <v>35613</v>
      </c>
      <c r="I219" s="22">
        <v>8.5399999999999991</v>
      </c>
      <c r="J219" s="120">
        <v>8.48</v>
      </c>
      <c r="K219" s="26">
        <f t="shared" si="19"/>
        <v>35642</v>
      </c>
      <c r="L219" s="126">
        <f t="shared" si="22"/>
        <v>35613</v>
      </c>
      <c r="M219" s="127">
        <f>INDEX('Bloomberg data'!C:C,MATCH($L219,'Bloomberg data'!A:A,0))</f>
        <v>8.5399999999999991</v>
      </c>
      <c r="N219" s="128">
        <f>INDEX('Bloomberg data'!B:B,MATCH($L219,'Bloomberg data'!A:A,0))</f>
        <v>8.48</v>
      </c>
      <c r="O219" s="141"/>
      <c r="P219" s="142"/>
      <c r="Q219" s="142"/>
      <c r="R219" s="20"/>
      <c r="S219" s="20"/>
    </row>
    <row r="220" spans="1:19">
      <c r="A220" s="26">
        <v>41973</v>
      </c>
      <c r="B220" s="80">
        <f t="shared" si="24"/>
        <v>5.4829999999999997</v>
      </c>
      <c r="C220" s="65">
        <f t="shared" si="25"/>
        <v>4.7110000000000003</v>
      </c>
      <c r="D220" s="46">
        <f t="shared" si="23"/>
        <v>0.77199999999999935</v>
      </c>
      <c r="E220" s="105"/>
      <c r="F220" s="154"/>
      <c r="G220" s="26">
        <f t="shared" si="18"/>
        <v>35642</v>
      </c>
      <c r="H220" s="7">
        <v>35614</v>
      </c>
      <c r="I220" s="22">
        <v>7.3699999999999992</v>
      </c>
      <c r="J220" s="120">
        <v>7.3000000000000007</v>
      </c>
      <c r="K220" s="26">
        <f t="shared" si="19"/>
        <v>35642</v>
      </c>
      <c r="L220" s="126">
        <f t="shared" si="22"/>
        <v>35614</v>
      </c>
      <c r="M220" s="127">
        <f>INDEX('Bloomberg data'!C:C,MATCH($L220,'Bloomberg data'!A:A,0))</f>
        <v>7.3699999999999992</v>
      </c>
      <c r="N220" s="128">
        <f>INDEX('Bloomberg data'!B:B,MATCH($L220,'Bloomberg data'!A:A,0))</f>
        <v>7.3000000000000007</v>
      </c>
      <c r="O220" s="141"/>
      <c r="P220" s="142"/>
      <c r="Q220" s="142"/>
      <c r="R220" s="20"/>
      <c r="S220" s="20"/>
    </row>
    <row r="221" spans="1:19">
      <c r="A221" s="26">
        <v>42004</v>
      </c>
      <c r="B221" s="80">
        <f t="shared" si="24"/>
        <v>5.1717391304347817</v>
      </c>
      <c r="C221" s="65">
        <f t="shared" si="25"/>
        <v>4.3417391304347834</v>
      </c>
      <c r="D221" s="46">
        <f t="shared" si="23"/>
        <v>0.82999999999999829</v>
      </c>
      <c r="E221" s="105"/>
      <c r="F221" s="154"/>
      <c r="G221" s="26">
        <f t="shared" si="18"/>
        <v>35642</v>
      </c>
      <c r="H221" s="7">
        <v>35615</v>
      </c>
      <c r="I221" s="22">
        <v>7.4799999999999995</v>
      </c>
      <c r="J221" s="120">
        <v>7.41</v>
      </c>
      <c r="K221" s="26">
        <f t="shared" si="19"/>
        <v>35642</v>
      </c>
      <c r="L221" s="126">
        <f t="shared" si="22"/>
        <v>35615</v>
      </c>
      <c r="M221" s="127">
        <f>INDEX('Bloomberg data'!C:C,MATCH($L221,'Bloomberg data'!A:A,0))</f>
        <v>7.4799999999999995</v>
      </c>
      <c r="N221" s="128">
        <f>INDEX('Bloomberg data'!B:B,MATCH($L221,'Bloomberg data'!A:A,0))</f>
        <v>7.41</v>
      </c>
      <c r="O221" s="141"/>
      <c r="P221" s="142"/>
      <c r="Q221" s="142"/>
      <c r="R221" s="20"/>
      <c r="S221" s="20"/>
    </row>
    <row r="222" spans="1:19">
      <c r="A222" s="26">
        <v>42035</v>
      </c>
      <c r="B222" s="80">
        <f t="shared" si="24"/>
        <v>4.9231818181818188</v>
      </c>
      <c r="C222" s="65">
        <f t="shared" si="25"/>
        <v>4.000909090909091</v>
      </c>
      <c r="D222" s="46">
        <f t="shared" si="23"/>
        <v>0.9222727272727278</v>
      </c>
      <c r="E222" s="105"/>
      <c r="F222" s="154"/>
      <c r="G222" s="26">
        <f t="shared" si="18"/>
        <v>35642</v>
      </c>
      <c r="H222" s="7">
        <v>35618</v>
      </c>
      <c r="I222" s="22">
        <v>7.4</v>
      </c>
      <c r="J222" s="120">
        <v>7.33</v>
      </c>
      <c r="K222" s="26">
        <f t="shared" si="19"/>
        <v>35642</v>
      </c>
      <c r="L222" s="126">
        <f t="shared" si="22"/>
        <v>35618</v>
      </c>
      <c r="M222" s="127">
        <f>INDEX('Bloomberg data'!C:C,MATCH($L222,'Bloomberg data'!A:A,0))</f>
        <v>7.4</v>
      </c>
      <c r="N222" s="128">
        <f>INDEX('Bloomberg data'!B:B,MATCH($L222,'Bloomberg data'!A:A,0))</f>
        <v>7.33</v>
      </c>
      <c r="O222" s="141"/>
      <c r="P222" s="142"/>
      <c r="Q222" s="142"/>
      <c r="R222" s="20"/>
      <c r="S222" s="20"/>
    </row>
    <row r="223" spans="1:19">
      <c r="A223" s="26">
        <v>42063</v>
      </c>
      <c r="B223" s="80">
        <f t="shared" si="24"/>
        <v>4.791500000000001</v>
      </c>
      <c r="C223" s="65">
        <f t="shared" si="25"/>
        <v>3.9015</v>
      </c>
      <c r="D223" s="46">
        <f t="shared" si="23"/>
        <v>0.89000000000000101</v>
      </c>
      <c r="E223" s="105"/>
      <c r="F223" s="154"/>
      <c r="G223" s="26">
        <f t="shared" si="18"/>
        <v>35642</v>
      </c>
      <c r="H223" s="7">
        <v>35619</v>
      </c>
      <c r="I223" s="22">
        <v>7.2200000000000006</v>
      </c>
      <c r="J223" s="120">
        <v>7.1099999999999994</v>
      </c>
      <c r="K223" s="26">
        <f t="shared" si="19"/>
        <v>35642</v>
      </c>
      <c r="L223" s="126">
        <f t="shared" si="22"/>
        <v>35619</v>
      </c>
      <c r="M223" s="127">
        <f>INDEX('Bloomberg data'!C:C,MATCH($L223,'Bloomberg data'!A:A,0))</f>
        <v>7.2200000000000006</v>
      </c>
      <c r="N223" s="128">
        <f>INDEX('Bloomberg data'!B:B,MATCH($L223,'Bloomberg data'!A:A,0))</f>
        <v>7.1099999999999994</v>
      </c>
      <c r="O223" s="141"/>
      <c r="P223" s="142"/>
      <c r="Q223" s="142"/>
      <c r="R223" s="20"/>
      <c r="S223" s="20"/>
    </row>
    <row r="224" spans="1:19">
      <c r="A224" s="26">
        <v>42094</v>
      </c>
      <c r="B224" s="80">
        <f t="shared" si="24"/>
        <v>4.5959090909090907</v>
      </c>
      <c r="C224" s="65">
        <f t="shared" si="25"/>
        <v>3.7372727272727264</v>
      </c>
      <c r="D224" s="46">
        <f t="shared" si="23"/>
        <v>0.85863636363636431</v>
      </c>
      <c r="E224" s="105"/>
      <c r="F224" s="154"/>
      <c r="G224" s="26">
        <f t="shared" si="18"/>
        <v>35642</v>
      </c>
      <c r="H224" s="7">
        <v>35620</v>
      </c>
      <c r="I224" s="22">
        <v>7.39</v>
      </c>
      <c r="J224" s="120">
        <v>7.28</v>
      </c>
      <c r="K224" s="26">
        <f t="shared" si="19"/>
        <v>35642</v>
      </c>
      <c r="L224" s="126">
        <f t="shared" si="22"/>
        <v>35620</v>
      </c>
      <c r="M224" s="127">
        <f>INDEX('Bloomberg data'!C:C,MATCH($L224,'Bloomberg data'!A:A,0))</f>
        <v>7.39</v>
      </c>
      <c r="N224" s="128">
        <f>INDEX('Bloomberg data'!B:B,MATCH($L224,'Bloomberg data'!A:A,0))</f>
        <v>7.28</v>
      </c>
      <c r="O224" s="141"/>
      <c r="P224" s="142"/>
      <c r="Q224" s="142"/>
      <c r="R224" s="20"/>
      <c r="S224" s="20"/>
    </row>
    <row r="225" spans="1:19">
      <c r="A225" s="26">
        <v>42124</v>
      </c>
      <c r="B225" s="80">
        <f t="shared" si="24"/>
        <v>4.8249999999999984</v>
      </c>
      <c r="C225" s="65">
        <f t="shared" si="25"/>
        <v>3.9690909090909092</v>
      </c>
      <c r="D225" s="46">
        <f t="shared" si="23"/>
        <v>0.85590909090908918</v>
      </c>
      <c r="E225" s="105"/>
      <c r="F225" s="154"/>
      <c r="G225" s="26">
        <f t="shared" si="18"/>
        <v>35642</v>
      </c>
      <c r="H225" s="7">
        <v>35621</v>
      </c>
      <c r="I225" s="22">
        <v>7.19</v>
      </c>
      <c r="J225" s="120">
        <v>7.09</v>
      </c>
      <c r="K225" s="26">
        <f t="shared" si="19"/>
        <v>35642</v>
      </c>
      <c r="L225" s="126">
        <f t="shared" si="22"/>
        <v>35621</v>
      </c>
      <c r="M225" s="127">
        <f>INDEX('Bloomberg data'!C:C,MATCH($L225,'Bloomberg data'!A:A,0))</f>
        <v>7.19</v>
      </c>
      <c r="N225" s="128">
        <f>INDEX('Bloomberg data'!B:B,MATCH($L225,'Bloomberg data'!A:A,0))</f>
        <v>7.09</v>
      </c>
      <c r="O225" s="141"/>
      <c r="P225" s="142"/>
      <c r="Q225" s="142"/>
      <c r="R225" s="20"/>
      <c r="S225" s="20"/>
    </row>
    <row r="226" spans="1:19">
      <c r="A226" s="26">
        <v>42155</v>
      </c>
      <c r="B226" s="80">
        <f t="shared" si="24"/>
        <v>4.8176190476190488</v>
      </c>
      <c r="C226" s="65">
        <f t="shared" si="25"/>
        <v>4.090476190476191</v>
      </c>
      <c r="D226" s="46">
        <f t="shared" si="23"/>
        <v>0.72714285714285776</v>
      </c>
      <c r="E226" s="105"/>
      <c r="F226" s="154"/>
      <c r="G226" s="26">
        <f t="shared" si="18"/>
        <v>35642</v>
      </c>
      <c r="H226" s="7">
        <v>35622</v>
      </c>
      <c r="I226" s="22">
        <v>7.1300000000000008</v>
      </c>
      <c r="J226" s="120">
        <v>7.02</v>
      </c>
      <c r="K226" s="26">
        <f t="shared" si="19"/>
        <v>35642</v>
      </c>
      <c r="L226" s="126">
        <f t="shared" si="22"/>
        <v>35622</v>
      </c>
      <c r="M226" s="127">
        <f>INDEX('Bloomberg data'!C:C,MATCH($L226,'Bloomberg data'!A:A,0))</f>
        <v>7.1300000000000008</v>
      </c>
      <c r="N226" s="128">
        <f>INDEX('Bloomberg data'!B:B,MATCH($L226,'Bloomberg data'!A:A,0))</f>
        <v>7.02</v>
      </c>
      <c r="O226" s="141"/>
      <c r="P226" s="142"/>
      <c r="Q226" s="142"/>
      <c r="R226" s="20"/>
      <c r="S226" s="20"/>
    </row>
    <row r="227" spans="1:19">
      <c r="A227" s="26">
        <v>42185</v>
      </c>
      <c r="B227" s="80">
        <f t="shared" si="24"/>
        <v>4.8604545454545462</v>
      </c>
      <c r="C227" s="65">
        <f t="shared" si="25"/>
        <v>4.1145454545454552</v>
      </c>
      <c r="D227" s="46">
        <f t="shared" si="23"/>
        <v>0.74590909090909108</v>
      </c>
      <c r="E227" s="105"/>
      <c r="F227" s="154"/>
      <c r="G227" s="26">
        <f t="shared" si="18"/>
        <v>35642</v>
      </c>
      <c r="H227" s="7">
        <v>35625</v>
      </c>
      <c r="I227" s="22">
        <v>7.3199999999999994</v>
      </c>
      <c r="J227" s="120">
        <v>7.22</v>
      </c>
      <c r="K227" s="26">
        <f t="shared" si="19"/>
        <v>35642</v>
      </c>
      <c r="L227" s="126">
        <f t="shared" si="22"/>
        <v>35625</v>
      </c>
      <c r="M227" s="127">
        <f>INDEX('Bloomberg data'!C:C,MATCH($L227,'Bloomberg data'!A:A,0))</f>
        <v>7.3199999999999994</v>
      </c>
      <c r="N227" s="128">
        <f>INDEX('Bloomberg data'!B:B,MATCH($L227,'Bloomberg data'!A:A,0))</f>
        <v>7.22</v>
      </c>
      <c r="O227" s="141"/>
      <c r="P227" s="142"/>
      <c r="Q227" s="142"/>
      <c r="R227" s="20"/>
      <c r="S227" s="20"/>
    </row>
    <row r="228" spans="1:19">
      <c r="A228" s="26">
        <v>42216</v>
      </c>
      <c r="B228" s="80">
        <f t="shared" si="24"/>
        <v>4.9591304347826082</v>
      </c>
      <c r="C228" s="65">
        <f t="shared" si="25"/>
        <v>4.1478260869565222</v>
      </c>
      <c r="D228" s="46">
        <f t="shared" si="23"/>
        <v>0.81130434782608596</v>
      </c>
      <c r="E228" s="105"/>
      <c r="F228" s="154"/>
      <c r="G228" s="26">
        <f t="shared" si="18"/>
        <v>35642</v>
      </c>
      <c r="H228" s="7">
        <v>35626</v>
      </c>
      <c r="I228" s="22">
        <v>8.31</v>
      </c>
      <c r="J228" s="120">
        <v>8.1999999999999993</v>
      </c>
      <c r="K228" s="26">
        <f t="shared" si="19"/>
        <v>35642</v>
      </c>
      <c r="L228" s="126">
        <f t="shared" si="22"/>
        <v>35626</v>
      </c>
      <c r="M228" s="127">
        <f>INDEX('Bloomberg data'!C:C,MATCH($L228,'Bloomberg data'!A:A,0))</f>
        <v>8.31</v>
      </c>
      <c r="N228" s="128">
        <f>INDEX('Bloomberg data'!B:B,MATCH($L228,'Bloomberg data'!A:A,0))</f>
        <v>8.1999999999999993</v>
      </c>
      <c r="O228" s="141"/>
      <c r="P228" s="142"/>
      <c r="Q228" s="142"/>
      <c r="R228" s="20"/>
      <c r="S228" s="20"/>
    </row>
    <row r="229" spans="1:19" ht="12.75" thickBot="1">
      <c r="A229" s="113">
        <v>42247</v>
      </c>
      <c r="B229" s="145">
        <f t="shared" si="24"/>
        <v>4.9433333333333325</v>
      </c>
      <c r="C229" s="148">
        <f t="shared" si="25"/>
        <v>4.0961904761904764</v>
      </c>
      <c r="D229" s="151">
        <f t="shared" si="23"/>
        <v>0.84714285714285609</v>
      </c>
      <c r="E229" s="105"/>
      <c r="F229" s="154"/>
      <c r="G229" s="26">
        <f t="shared" si="18"/>
        <v>35642</v>
      </c>
      <c r="H229" s="7">
        <v>35627</v>
      </c>
      <c r="I229" s="22">
        <v>8.25</v>
      </c>
      <c r="J229" s="120">
        <v>8.14</v>
      </c>
      <c r="K229" s="26">
        <f t="shared" si="19"/>
        <v>35642</v>
      </c>
      <c r="L229" s="126">
        <f t="shared" si="22"/>
        <v>35627</v>
      </c>
      <c r="M229" s="127">
        <f>INDEX('Bloomberg data'!C:C,MATCH($L229,'Bloomberg data'!A:A,0))</f>
        <v>8.25</v>
      </c>
      <c r="N229" s="128">
        <f>INDEX('Bloomberg data'!B:B,MATCH($L229,'Bloomberg data'!A:A,0))</f>
        <v>8.14</v>
      </c>
      <c r="O229" s="141"/>
      <c r="P229" s="142"/>
      <c r="Q229" s="142"/>
      <c r="R229" s="20"/>
      <c r="S229" s="20"/>
    </row>
    <row r="230" spans="1:19" ht="12.75" thickTop="1">
      <c r="A230" s="26">
        <v>42277</v>
      </c>
      <c r="B230" s="80">
        <f>IF(ISERROR(AVERAGEIFS($M$2:$M$1048574,$K$2:$K$1048574,$A230)),"",AVERAGEIFS($M$2:$M$1048574,$K$2:$K$1048574,$A230))</f>
        <v>4.9779999999999998</v>
      </c>
      <c r="C230" s="80">
        <f>IF(ISERROR(AVERAGEIFS($N$2:$N$1048574,$K$2:$K$1048574,$A230)),"",AVERAGEIFS($N$2:$N$1048574,$K$2:$K$1048574,$A230))</f>
        <v>4.0813333333333341</v>
      </c>
      <c r="D230" s="46">
        <f t="shared" si="23"/>
        <v>0.89666666666666561</v>
      </c>
      <c r="E230" s="105"/>
      <c r="F230" s="154"/>
      <c r="G230" s="26">
        <f t="shared" si="18"/>
        <v>35642</v>
      </c>
      <c r="H230" s="7">
        <v>35628</v>
      </c>
      <c r="I230" s="22">
        <v>7.3599999999999994</v>
      </c>
      <c r="J230" s="120">
        <v>7.25</v>
      </c>
      <c r="K230" s="26">
        <f t="shared" si="19"/>
        <v>35642</v>
      </c>
      <c r="L230" s="126">
        <f t="shared" si="22"/>
        <v>35628</v>
      </c>
      <c r="M230" s="127">
        <f>INDEX('Bloomberg data'!C:C,MATCH($L230,'Bloomberg data'!A:A,0))</f>
        <v>7.3599999999999994</v>
      </c>
      <c r="N230" s="128">
        <f>INDEX('Bloomberg data'!B:B,MATCH($L230,'Bloomberg data'!A:A,0))</f>
        <v>7.25</v>
      </c>
      <c r="O230" s="141"/>
      <c r="P230" s="142"/>
      <c r="Q230" s="142"/>
      <c r="R230" s="20"/>
      <c r="S230" s="20"/>
    </row>
    <row r="231" spans="1:19">
      <c r="A231" s="26">
        <v>42308</v>
      </c>
      <c r="B231" s="80">
        <f>IF(ISERROR(AVERAGEIFS($M$2:$M$1048574,$K$2:$K$1048574,$A231)),"",AVERAGEIFS($M$2:$M$1048574,$K$2:$K$1048574,$A231))</f>
        <v>5.3603225806451622</v>
      </c>
      <c r="C231" s="80">
        <f t="shared" ref="C231:C234" si="26">IF(ISERROR(AVERAGEIFS($N$2:$N$1048574,$K$2:$K$1048574,$A231)),"",AVERAGEIFS($N$2:$N$1048574,$K$2:$K$1048574,$A231))</f>
        <v>3.9519354838709684</v>
      </c>
      <c r="D231" s="46">
        <f t="shared" si="23"/>
        <v>1.4083870967741938</v>
      </c>
      <c r="E231" s="105"/>
      <c r="F231" s="154"/>
      <c r="G231" s="26">
        <f t="shared" si="18"/>
        <v>35642</v>
      </c>
      <c r="H231" s="7">
        <v>35629</v>
      </c>
      <c r="I231" s="22">
        <v>7.33</v>
      </c>
      <c r="J231" s="120">
        <v>7.22</v>
      </c>
      <c r="K231" s="26">
        <f t="shared" si="19"/>
        <v>35642</v>
      </c>
      <c r="L231" s="126">
        <f t="shared" si="22"/>
        <v>35629</v>
      </c>
      <c r="M231" s="127">
        <f>INDEX('Bloomberg data'!C:C,MATCH($L231,'Bloomberg data'!A:A,0))</f>
        <v>7.33</v>
      </c>
      <c r="N231" s="128">
        <f>INDEX('Bloomberg data'!B:B,MATCH($L231,'Bloomberg data'!A:A,0))</f>
        <v>7.22</v>
      </c>
      <c r="O231" s="141"/>
      <c r="P231" s="142"/>
      <c r="Q231" s="142"/>
      <c r="R231" s="20"/>
      <c r="S231" s="20"/>
    </row>
    <row r="232" spans="1:19">
      <c r="A232" s="26">
        <v>42338</v>
      </c>
      <c r="B232" s="80">
        <f>IF(ISERROR(AVERAGEIFS($M$2:$M$1048574,$K$2:$K$1048574,$A232)),"",AVERAGEIFS($M$2:$M$1048574,$K$2:$K$1048574,$A232))</f>
        <v>5.0436666666666676</v>
      </c>
      <c r="C232" s="80">
        <f t="shared" si="26"/>
        <v>4.1043333333333329</v>
      </c>
      <c r="D232" s="46">
        <f t="shared" si="23"/>
        <v>0.93933333333333469</v>
      </c>
      <c r="E232" s="105"/>
      <c r="F232" s="154"/>
      <c r="G232" s="26">
        <f t="shared" si="18"/>
        <v>35642</v>
      </c>
      <c r="H232" s="7">
        <v>35632</v>
      </c>
      <c r="I232" s="22">
        <v>8.18</v>
      </c>
      <c r="J232" s="120">
        <v>8.07</v>
      </c>
      <c r="K232" s="26">
        <f t="shared" si="19"/>
        <v>35642</v>
      </c>
      <c r="L232" s="126">
        <f t="shared" si="22"/>
        <v>35632</v>
      </c>
      <c r="M232" s="127">
        <f>INDEX('Bloomberg data'!C:C,MATCH($L232,'Bloomberg data'!A:A,0))</f>
        <v>8.18</v>
      </c>
      <c r="N232" s="128">
        <f>INDEX('Bloomberg data'!B:B,MATCH($L232,'Bloomberg data'!A:A,0))</f>
        <v>8.07</v>
      </c>
      <c r="O232" s="141"/>
      <c r="P232" s="142"/>
      <c r="Q232" s="142"/>
      <c r="R232" s="20"/>
      <c r="S232" s="20"/>
    </row>
    <row r="233" spans="1:19">
      <c r="A233" s="26">
        <v>42369</v>
      </c>
      <c r="B233" s="80">
        <f>IF(ISERROR(AVERAGEIFS($M$2:$M$1048574,$K$2:$K$1048574,$A233)),"",AVERAGEIFS($M$2:$M$1048574,$K$2:$K$1048574,$A233))</f>
        <v>5.1870967741935479</v>
      </c>
      <c r="C233" s="80">
        <f t="shared" si="26"/>
        <v>4.1651612903225805</v>
      </c>
      <c r="D233" s="46">
        <f t="shared" si="23"/>
        <v>1.0219354838709673</v>
      </c>
      <c r="E233" s="105"/>
      <c r="F233" s="154"/>
      <c r="G233" s="26">
        <f t="shared" si="18"/>
        <v>35642</v>
      </c>
      <c r="H233" s="7">
        <v>35633</v>
      </c>
      <c r="I233" s="22">
        <v>8.3999999999999986</v>
      </c>
      <c r="J233" s="120">
        <v>8.2899999999999991</v>
      </c>
      <c r="K233" s="26">
        <f t="shared" si="19"/>
        <v>35642</v>
      </c>
      <c r="L233" s="126">
        <f t="shared" si="22"/>
        <v>35633</v>
      </c>
      <c r="M233" s="127">
        <f>INDEX('Bloomberg data'!C:C,MATCH($L233,'Bloomberg data'!A:A,0))</f>
        <v>8.3999999999999986</v>
      </c>
      <c r="N233" s="128">
        <f>INDEX('Bloomberg data'!B:B,MATCH($L233,'Bloomberg data'!A:A,0))</f>
        <v>8.2899999999999991</v>
      </c>
      <c r="O233" s="141"/>
      <c r="P233" s="142"/>
      <c r="Q233" s="142"/>
      <c r="R233" s="20"/>
      <c r="S233" s="20"/>
    </row>
    <row r="234" spans="1:19">
      <c r="A234" s="26">
        <v>42400</v>
      </c>
      <c r="B234" s="80">
        <f>IF(ISERROR(AVERAGEIFS($M$2:$M$1048574,$K$2:$K$1048574,$A234)),"",AVERAGEIFS($M$2:$M$1048574,$K$2:$K$1048574,$A234))</f>
        <v>5.2353917050691248</v>
      </c>
      <c r="C234" s="80">
        <f t="shared" si="26"/>
        <v>4.1533857096885152</v>
      </c>
      <c r="D234" s="46">
        <f t="shared" si="23"/>
        <v>1.0820059953806096</v>
      </c>
      <c r="E234" s="105"/>
      <c r="F234" s="154"/>
      <c r="G234" s="26">
        <f t="shared" si="18"/>
        <v>35642</v>
      </c>
      <c r="H234" s="7">
        <v>35634</v>
      </c>
      <c r="I234" s="22">
        <v>7.2700000000000005</v>
      </c>
      <c r="J234" s="120">
        <v>7.1400000000000006</v>
      </c>
      <c r="K234" s="26">
        <f t="shared" si="19"/>
        <v>35642</v>
      </c>
      <c r="L234" s="126">
        <f t="shared" si="22"/>
        <v>35634</v>
      </c>
      <c r="M234" s="127">
        <f>INDEX('Bloomberg data'!C:C,MATCH($L234,'Bloomberg data'!A:A,0))</f>
        <v>7.2700000000000005</v>
      </c>
      <c r="N234" s="128">
        <f>INDEX('Bloomberg data'!B:B,MATCH($L234,'Bloomberg data'!A:A,0))</f>
        <v>7.1400000000000006</v>
      </c>
      <c r="O234" s="141"/>
      <c r="P234" s="142"/>
      <c r="Q234" s="142"/>
      <c r="R234" s="20"/>
      <c r="S234" s="20"/>
    </row>
    <row r="235" spans="1:19">
      <c r="A235" s="26"/>
      <c r="B235" s="71"/>
      <c r="C235" s="65" t="str">
        <f t="shared" ref="C235:C298" si="27">IF(ISERROR(AVERAGEIFS($J$2:$J$1048574,$G$2:$G$1048574,$A235)),"",AVERAGEIFS($J$2:$J$1048574,$G$2:$G$1048574,$A235))</f>
        <v/>
      </c>
      <c r="D235" s="56"/>
      <c r="E235" s="77"/>
      <c r="F235" s="51"/>
      <c r="G235" s="26">
        <f t="shared" si="18"/>
        <v>35642</v>
      </c>
      <c r="H235" s="7">
        <v>35635</v>
      </c>
      <c r="I235" s="22">
        <v>8.09</v>
      </c>
      <c r="J235" s="120">
        <v>7.9700000000000006</v>
      </c>
      <c r="K235" s="26">
        <f t="shared" si="19"/>
        <v>35642</v>
      </c>
      <c r="L235" s="126">
        <f t="shared" si="22"/>
        <v>35635</v>
      </c>
      <c r="M235" s="127">
        <f>INDEX('Bloomberg data'!C:C,MATCH($L235,'Bloomberg data'!A:A,0))</f>
        <v>8.09</v>
      </c>
      <c r="N235" s="128">
        <f>INDEX('Bloomberg data'!B:B,MATCH($L235,'Bloomberg data'!A:A,0))</f>
        <v>7.9700000000000006</v>
      </c>
      <c r="O235" s="141"/>
      <c r="P235" s="142"/>
      <c r="Q235" s="142"/>
      <c r="R235" s="20"/>
      <c r="S235" s="20"/>
    </row>
    <row r="236" spans="1:19">
      <c r="A236" s="26"/>
      <c r="B236" s="71"/>
      <c r="C236" s="65" t="str">
        <f t="shared" si="27"/>
        <v/>
      </c>
      <c r="D236" s="56"/>
      <c r="E236" s="77"/>
      <c r="F236" s="51"/>
      <c r="G236" s="26">
        <f t="shared" si="18"/>
        <v>35642</v>
      </c>
      <c r="H236" s="7">
        <v>35636</v>
      </c>
      <c r="I236" s="22">
        <v>7.35</v>
      </c>
      <c r="J236" s="120">
        <v>7.2299999999999995</v>
      </c>
      <c r="K236" s="26">
        <f t="shared" si="19"/>
        <v>35642</v>
      </c>
      <c r="L236" s="126">
        <f t="shared" si="22"/>
        <v>35636</v>
      </c>
      <c r="M236" s="127">
        <f>INDEX('Bloomberg data'!C:C,MATCH($L236,'Bloomberg data'!A:A,0))</f>
        <v>7.35</v>
      </c>
      <c r="N236" s="128">
        <f>INDEX('Bloomberg data'!B:B,MATCH($L236,'Bloomberg data'!A:A,0))</f>
        <v>7.2299999999999995</v>
      </c>
      <c r="O236" s="141"/>
      <c r="P236" s="142"/>
      <c r="Q236" s="142"/>
      <c r="R236" s="20"/>
      <c r="S236" s="20"/>
    </row>
    <row r="237" spans="1:19">
      <c r="A237" s="26"/>
      <c r="B237" s="71"/>
      <c r="C237" s="65" t="str">
        <f t="shared" si="27"/>
        <v/>
      </c>
      <c r="D237" s="56"/>
      <c r="E237" s="77"/>
      <c r="F237" s="51"/>
      <c r="G237" s="26">
        <f t="shared" si="18"/>
        <v>35642</v>
      </c>
      <c r="H237" s="7">
        <v>35639</v>
      </c>
      <c r="I237" s="22">
        <v>8.2800000000000011</v>
      </c>
      <c r="J237" s="120">
        <v>8.15</v>
      </c>
      <c r="K237" s="26">
        <f t="shared" si="19"/>
        <v>35642</v>
      </c>
      <c r="L237" s="126">
        <f t="shared" si="22"/>
        <v>35639</v>
      </c>
      <c r="M237" s="127">
        <f>INDEX('Bloomberg data'!C:C,MATCH($L237,'Bloomberg data'!A:A,0))</f>
        <v>8.2800000000000011</v>
      </c>
      <c r="N237" s="128">
        <f>INDEX('Bloomberg data'!B:B,MATCH($L237,'Bloomberg data'!A:A,0))</f>
        <v>8.15</v>
      </c>
      <c r="O237" s="141"/>
      <c r="P237" s="142"/>
      <c r="Q237" s="142"/>
      <c r="R237" s="20"/>
      <c r="S237" s="20"/>
    </row>
    <row r="238" spans="1:19">
      <c r="A238" s="26"/>
      <c r="B238" s="71"/>
      <c r="C238" s="65" t="str">
        <f t="shared" si="27"/>
        <v/>
      </c>
      <c r="D238" s="56"/>
      <c r="E238" s="77"/>
      <c r="F238" s="51"/>
      <c r="G238" s="26">
        <f t="shared" si="18"/>
        <v>35642</v>
      </c>
      <c r="H238" s="7">
        <v>35640</v>
      </c>
      <c r="I238" s="22">
        <v>7.17</v>
      </c>
      <c r="J238" s="120">
        <v>7.0400000000000009</v>
      </c>
      <c r="K238" s="26">
        <f t="shared" si="19"/>
        <v>35642</v>
      </c>
      <c r="L238" s="126">
        <f t="shared" si="22"/>
        <v>35640</v>
      </c>
      <c r="M238" s="127">
        <f>INDEX('Bloomberg data'!C:C,MATCH($L238,'Bloomberg data'!A:A,0))</f>
        <v>7.17</v>
      </c>
      <c r="N238" s="128">
        <f>INDEX('Bloomberg data'!B:B,MATCH($L238,'Bloomberg data'!A:A,0))</f>
        <v>7.0400000000000009</v>
      </c>
      <c r="O238" s="141"/>
      <c r="P238" s="142"/>
      <c r="Q238" s="142"/>
      <c r="R238" s="20"/>
      <c r="S238" s="20"/>
    </row>
    <row r="239" spans="1:19">
      <c r="A239" s="26"/>
      <c r="B239" s="71"/>
      <c r="C239" s="65" t="str">
        <f t="shared" si="27"/>
        <v/>
      </c>
      <c r="D239" s="56"/>
      <c r="E239" s="77"/>
      <c r="F239" s="51"/>
      <c r="G239" s="26">
        <f t="shared" si="18"/>
        <v>35642</v>
      </c>
      <c r="H239" s="7">
        <v>35641</v>
      </c>
      <c r="I239" s="22">
        <v>7.3</v>
      </c>
      <c r="J239" s="120">
        <v>7.18</v>
      </c>
      <c r="K239" s="26">
        <f t="shared" si="19"/>
        <v>35642</v>
      </c>
      <c r="L239" s="126">
        <f t="shared" si="22"/>
        <v>35641</v>
      </c>
      <c r="M239" s="127">
        <f>INDEX('Bloomberg data'!C:C,MATCH($L239,'Bloomberg data'!A:A,0))</f>
        <v>7.3</v>
      </c>
      <c r="N239" s="128">
        <f>INDEX('Bloomberg data'!B:B,MATCH($L239,'Bloomberg data'!A:A,0))</f>
        <v>7.18</v>
      </c>
      <c r="O239" s="141"/>
      <c r="P239" s="142"/>
      <c r="Q239" s="142"/>
      <c r="R239" s="20"/>
      <c r="S239" s="20"/>
    </row>
    <row r="240" spans="1:19">
      <c r="A240" s="26"/>
      <c r="B240" s="71"/>
      <c r="C240" s="65" t="str">
        <f t="shared" si="27"/>
        <v/>
      </c>
      <c r="D240" s="56"/>
      <c r="E240" s="77"/>
      <c r="F240" s="51"/>
      <c r="G240" s="26">
        <f t="shared" si="18"/>
        <v>35642</v>
      </c>
      <c r="H240" s="7">
        <v>35642</v>
      </c>
      <c r="I240" s="22">
        <v>8.15</v>
      </c>
      <c r="J240" s="120">
        <v>8.01</v>
      </c>
      <c r="K240" s="26">
        <f t="shared" si="19"/>
        <v>35642</v>
      </c>
      <c r="L240" s="126">
        <f t="shared" si="22"/>
        <v>35642</v>
      </c>
      <c r="M240" s="127">
        <f>INDEX('Bloomberg data'!C:C,MATCH($L240,'Bloomberg data'!A:A,0))</f>
        <v>8.15</v>
      </c>
      <c r="N240" s="128">
        <f>INDEX('Bloomberg data'!B:B,MATCH($L240,'Bloomberg data'!A:A,0))</f>
        <v>8.01</v>
      </c>
      <c r="O240" s="141"/>
      <c r="P240" s="142"/>
      <c r="Q240" s="142"/>
      <c r="R240" s="20"/>
      <c r="S240" s="20"/>
    </row>
    <row r="241" spans="1:19">
      <c r="A241" s="26"/>
      <c r="B241" s="71"/>
      <c r="C241" s="65" t="str">
        <f t="shared" si="27"/>
        <v/>
      </c>
      <c r="D241" s="56"/>
      <c r="E241" s="77"/>
      <c r="F241" s="51"/>
      <c r="G241" s="26">
        <f t="shared" si="18"/>
        <v>35673</v>
      </c>
      <c r="H241" s="7">
        <v>35643</v>
      </c>
      <c r="I241" s="22">
        <v>7.0299999999999994</v>
      </c>
      <c r="J241" s="120">
        <v>6.91</v>
      </c>
      <c r="K241" s="26">
        <f t="shared" si="19"/>
        <v>35673</v>
      </c>
      <c r="L241" s="126">
        <f t="shared" si="22"/>
        <v>35643</v>
      </c>
      <c r="M241" s="127">
        <f>INDEX('Bloomberg data'!C:C,MATCH($L241,'Bloomberg data'!A:A,0))</f>
        <v>7.0299999999999994</v>
      </c>
      <c r="N241" s="128">
        <f>INDEX('Bloomberg data'!B:B,MATCH($L241,'Bloomberg data'!A:A,0))</f>
        <v>6.91</v>
      </c>
      <c r="O241" s="141"/>
      <c r="P241" s="142"/>
      <c r="Q241" s="142"/>
      <c r="R241" s="20"/>
      <c r="S241" s="20"/>
    </row>
    <row r="242" spans="1:19">
      <c r="A242" s="26"/>
      <c r="B242" s="71"/>
      <c r="C242" s="65" t="str">
        <f t="shared" si="27"/>
        <v/>
      </c>
      <c r="D242" s="56"/>
      <c r="E242" s="77"/>
      <c r="F242" s="51"/>
      <c r="G242" s="26">
        <f t="shared" si="18"/>
        <v>35673</v>
      </c>
      <c r="H242" s="7">
        <v>35646</v>
      </c>
      <c r="I242" s="22">
        <v>7.31</v>
      </c>
      <c r="J242" s="120">
        <v>7.2</v>
      </c>
      <c r="K242" s="26">
        <f t="shared" si="19"/>
        <v>35673</v>
      </c>
      <c r="L242" s="126">
        <f t="shared" si="22"/>
        <v>35646</v>
      </c>
      <c r="M242" s="127">
        <f>INDEX('Bloomberg data'!C:C,MATCH($L242,'Bloomberg data'!A:A,0))</f>
        <v>7.31</v>
      </c>
      <c r="N242" s="128">
        <f>INDEX('Bloomberg data'!B:B,MATCH($L242,'Bloomberg data'!A:A,0))</f>
        <v>7.2</v>
      </c>
      <c r="O242" s="141"/>
      <c r="P242" s="142"/>
      <c r="Q242" s="142"/>
      <c r="R242" s="20"/>
      <c r="S242" s="20"/>
    </row>
    <row r="243" spans="1:19">
      <c r="A243" s="26"/>
      <c r="B243" s="71"/>
      <c r="C243" s="65" t="str">
        <f t="shared" si="27"/>
        <v/>
      </c>
      <c r="D243" s="56"/>
      <c r="E243" s="77"/>
      <c r="F243" s="51"/>
      <c r="G243" s="26">
        <f t="shared" si="18"/>
        <v>35673</v>
      </c>
      <c r="H243" s="7">
        <v>35647</v>
      </c>
      <c r="I243" s="22">
        <v>7.17</v>
      </c>
      <c r="J243" s="120">
        <v>7.08</v>
      </c>
      <c r="K243" s="26">
        <f t="shared" si="19"/>
        <v>35673</v>
      </c>
      <c r="L243" s="126">
        <f t="shared" si="22"/>
        <v>35647</v>
      </c>
      <c r="M243" s="127">
        <f>INDEX('Bloomberg data'!C:C,MATCH($L243,'Bloomberg data'!A:A,0))</f>
        <v>7.17</v>
      </c>
      <c r="N243" s="128">
        <f>INDEX('Bloomberg data'!B:B,MATCH($L243,'Bloomberg data'!A:A,0))</f>
        <v>7.08</v>
      </c>
      <c r="O243" s="141"/>
      <c r="P243" s="142"/>
      <c r="Q243" s="142"/>
      <c r="R243" s="20"/>
      <c r="S243" s="20"/>
    </row>
    <row r="244" spans="1:19">
      <c r="A244" s="26"/>
      <c r="B244" s="71"/>
      <c r="C244" s="65" t="str">
        <f t="shared" si="27"/>
        <v/>
      </c>
      <c r="D244" s="56"/>
      <c r="E244" s="77"/>
      <c r="F244" s="51"/>
      <c r="G244" s="26">
        <f t="shared" si="18"/>
        <v>35673</v>
      </c>
      <c r="H244" s="7">
        <v>35648</v>
      </c>
      <c r="I244" s="22">
        <v>8.1</v>
      </c>
      <c r="J244" s="120">
        <v>8.01</v>
      </c>
      <c r="K244" s="26">
        <f t="shared" si="19"/>
        <v>35673</v>
      </c>
      <c r="L244" s="126">
        <f t="shared" si="22"/>
        <v>35648</v>
      </c>
      <c r="M244" s="127">
        <f>INDEX('Bloomberg data'!C:C,MATCH($L244,'Bloomberg data'!A:A,0))</f>
        <v>8.1</v>
      </c>
      <c r="N244" s="128">
        <f>INDEX('Bloomberg data'!B:B,MATCH($L244,'Bloomberg data'!A:A,0))</f>
        <v>8.01</v>
      </c>
      <c r="O244" s="141"/>
      <c r="P244" s="142"/>
      <c r="Q244" s="142"/>
      <c r="R244" s="20"/>
      <c r="S244" s="20"/>
    </row>
    <row r="245" spans="1:19">
      <c r="A245" s="26"/>
      <c r="B245" s="71"/>
      <c r="C245" s="65" t="str">
        <f t="shared" si="27"/>
        <v/>
      </c>
      <c r="D245" s="56"/>
      <c r="E245" s="77"/>
      <c r="F245" s="51"/>
      <c r="G245" s="26">
        <f t="shared" si="18"/>
        <v>35673</v>
      </c>
      <c r="H245" s="7">
        <v>35649</v>
      </c>
      <c r="I245" s="22">
        <v>7.28</v>
      </c>
      <c r="J245" s="120">
        <v>7.18</v>
      </c>
      <c r="K245" s="26">
        <f t="shared" si="19"/>
        <v>35673</v>
      </c>
      <c r="L245" s="126">
        <f t="shared" si="22"/>
        <v>35649</v>
      </c>
      <c r="M245" s="127">
        <f>INDEX('Bloomberg data'!C:C,MATCH($L245,'Bloomberg data'!A:A,0))</f>
        <v>7.28</v>
      </c>
      <c r="N245" s="128">
        <f>INDEX('Bloomberg data'!B:B,MATCH($L245,'Bloomberg data'!A:A,0))</f>
        <v>7.18</v>
      </c>
      <c r="O245" s="141"/>
      <c r="P245" s="142"/>
      <c r="Q245" s="142"/>
      <c r="R245" s="20"/>
      <c r="S245" s="20"/>
    </row>
    <row r="246" spans="1:19">
      <c r="A246" s="26"/>
      <c r="B246" s="71"/>
      <c r="C246" s="65" t="str">
        <f t="shared" si="27"/>
        <v/>
      </c>
      <c r="D246" s="56"/>
      <c r="E246" s="77"/>
      <c r="F246" s="51"/>
      <c r="G246" s="26">
        <f t="shared" si="18"/>
        <v>35673</v>
      </c>
      <c r="H246" s="7">
        <v>35650</v>
      </c>
      <c r="I246" s="22">
        <v>7.24</v>
      </c>
      <c r="J246" s="120">
        <v>7.1000000000000005</v>
      </c>
      <c r="K246" s="26">
        <f t="shared" si="19"/>
        <v>35673</v>
      </c>
      <c r="L246" s="126">
        <f t="shared" si="22"/>
        <v>35650</v>
      </c>
      <c r="M246" s="127">
        <f>INDEX('Bloomberg data'!C:C,MATCH($L246,'Bloomberg data'!A:A,0))</f>
        <v>7.24</v>
      </c>
      <c r="N246" s="128">
        <f>INDEX('Bloomberg data'!B:B,MATCH($L246,'Bloomberg data'!A:A,0))</f>
        <v>7.1000000000000005</v>
      </c>
      <c r="O246" s="141"/>
      <c r="P246" s="142"/>
      <c r="Q246" s="142"/>
      <c r="R246" s="20"/>
      <c r="S246" s="20"/>
    </row>
    <row r="247" spans="1:19">
      <c r="A247" s="26"/>
      <c r="B247" s="71"/>
      <c r="C247" s="65" t="str">
        <f t="shared" si="27"/>
        <v/>
      </c>
      <c r="D247" s="56"/>
      <c r="E247" s="77"/>
      <c r="F247" s="51"/>
      <c r="G247" s="26">
        <f t="shared" si="18"/>
        <v>35673</v>
      </c>
      <c r="H247" s="7">
        <v>35653</v>
      </c>
      <c r="I247" s="22">
        <v>8.32</v>
      </c>
      <c r="J247" s="120">
        <v>8.18</v>
      </c>
      <c r="K247" s="26">
        <f t="shared" si="19"/>
        <v>35673</v>
      </c>
      <c r="L247" s="126">
        <f t="shared" si="22"/>
        <v>35653</v>
      </c>
      <c r="M247" s="127">
        <f>INDEX('Bloomberg data'!C:C,MATCH($L247,'Bloomberg data'!A:A,0))</f>
        <v>8.32</v>
      </c>
      <c r="N247" s="128">
        <f>INDEX('Bloomberg data'!B:B,MATCH($L247,'Bloomberg data'!A:A,0))</f>
        <v>8.18</v>
      </c>
      <c r="O247" s="141"/>
      <c r="P247" s="142"/>
      <c r="Q247" s="142"/>
      <c r="R247" s="20"/>
      <c r="S247" s="20"/>
    </row>
    <row r="248" spans="1:19">
      <c r="A248" s="26"/>
      <c r="B248" s="71"/>
      <c r="C248" s="65" t="str">
        <f t="shared" si="27"/>
        <v/>
      </c>
      <c r="D248" s="56"/>
      <c r="E248" s="77"/>
      <c r="F248" s="51"/>
      <c r="G248" s="26">
        <f t="shared" si="18"/>
        <v>35673</v>
      </c>
      <c r="H248" s="7">
        <v>35654</v>
      </c>
      <c r="I248" s="22">
        <v>8.52</v>
      </c>
      <c r="J248" s="120">
        <v>8.379999999999999</v>
      </c>
      <c r="K248" s="26">
        <f t="shared" si="19"/>
        <v>35673</v>
      </c>
      <c r="L248" s="126">
        <f t="shared" si="22"/>
        <v>35654</v>
      </c>
      <c r="M248" s="127">
        <f>INDEX('Bloomberg data'!C:C,MATCH($L248,'Bloomberg data'!A:A,0))</f>
        <v>8.52</v>
      </c>
      <c r="N248" s="128">
        <f>INDEX('Bloomberg data'!B:B,MATCH($L248,'Bloomberg data'!A:A,0))</f>
        <v>8.379999999999999</v>
      </c>
      <c r="O248" s="141"/>
      <c r="P248" s="142"/>
      <c r="Q248" s="142"/>
      <c r="R248" s="20"/>
      <c r="S248" s="20"/>
    </row>
    <row r="249" spans="1:19">
      <c r="A249" s="26"/>
      <c r="B249" s="71"/>
      <c r="C249" s="65" t="str">
        <f t="shared" si="27"/>
        <v/>
      </c>
      <c r="D249" s="56"/>
      <c r="E249" s="77"/>
      <c r="F249" s="51"/>
      <c r="G249" s="26">
        <f t="shared" si="18"/>
        <v>35673</v>
      </c>
      <c r="H249" s="7">
        <v>35655</v>
      </c>
      <c r="I249" s="22">
        <v>8.379999999999999</v>
      </c>
      <c r="J249" s="120">
        <v>8.25</v>
      </c>
      <c r="K249" s="26">
        <f t="shared" si="19"/>
        <v>35673</v>
      </c>
      <c r="L249" s="126">
        <f t="shared" si="22"/>
        <v>35655</v>
      </c>
      <c r="M249" s="127">
        <f>INDEX('Bloomberg data'!C:C,MATCH($L249,'Bloomberg data'!A:A,0))</f>
        <v>8.379999999999999</v>
      </c>
      <c r="N249" s="128">
        <f>INDEX('Bloomberg data'!B:B,MATCH($L249,'Bloomberg data'!A:A,0))</f>
        <v>8.25</v>
      </c>
      <c r="O249" s="141"/>
      <c r="P249" s="142"/>
      <c r="Q249" s="142"/>
      <c r="R249" s="20"/>
      <c r="S249" s="20"/>
    </row>
    <row r="250" spans="1:19">
      <c r="A250" s="26"/>
      <c r="B250" s="71"/>
      <c r="C250" s="65" t="str">
        <f t="shared" si="27"/>
        <v/>
      </c>
      <c r="D250" s="56"/>
      <c r="E250" s="77"/>
      <c r="F250" s="51"/>
      <c r="G250" s="26">
        <f t="shared" si="18"/>
        <v>35673</v>
      </c>
      <c r="H250" s="7">
        <v>35656</v>
      </c>
      <c r="I250" s="22">
        <v>8.14</v>
      </c>
      <c r="J250" s="120">
        <v>8.02</v>
      </c>
      <c r="K250" s="26">
        <f t="shared" si="19"/>
        <v>35673</v>
      </c>
      <c r="L250" s="126">
        <f t="shared" si="22"/>
        <v>35656</v>
      </c>
      <c r="M250" s="127">
        <f>INDEX('Bloomberg data'!C:C,MATCH($L250,'Bloomberg data'!A:A,0))</f>
        <v>8.14</v>
      </c>
      <c r="N250" s="128">
        <f>INDEX('Bloomberg data'!B:B,MATCH($L250,'Bloomberg data'!A:A,0))</f>
        <v>8.02</v>
      </c>
      <c r="O250" s="141"/>
      <c r="P250" s="142"/>
      <c r="Q250" s="142"/>
      <c r="R250" s="20"/>
      <c r="S250" s="20"/>
    </row>
    <row r="251" spans="1:19">
      <c r="A251" s="26"/>
      <c r="B251" s="71"/>
      <c r="C251" s="65" t="str">
        <f t="shared" si="27"/>
        <v/>
      </c>
      <c r="D251" s="56"/>
      <c r="E251" s="77"/>
      <c r="F251" s="51"/>
      <c r="G251" s="26">
        <f t="shared" si="18"/>
        <v>35673</v>
      </c>
      <c r="H251" s="7">
        <v>35657</v>
      </c>
      <c r="I251" s="22">
        <v>8.26</v>
      </c>
      <c r="J251" s="120">
        <v>8.14</v>
      </c>
      <c r="K251" s="26">
        <f t="shared" si="19"/>
        <v>35673</v>
      </c>
      <c r="L251" s="126">
        <f t="shared" si="22"/>
        <v>35657</v>
      </c>
      <c r="M251" s="127">
        <f>INDEX('Bloomberg data'!C:C,MATCH($L251,'Bloomberg data'!A:A,0))</f>
        <v>8.26</v>
      </c>
      <c r="N251" s="128">
        <f>INDEX('Bloomberg data'!B:B,MATCH($L251,'Bloomberg data'!A:A,0))</f>
        <v>8.14</v>
      </c>
      <c r="O251" s="141"/>
      <c r="P251" s="142"/>
      <c r="Q251" s="142"/>
      <c r="R251" s="20"/>
      <c r="S251" s="20"/>
    </row>
    <row r="252" spans="1:19">
      <c r="A252" s="26"/>
      <c r="B252" s="71"/>
      <c r="C252" s="65" t="str">
        <f t="shared" si="27"/>
        <v/>
      </c>
      <c r="D252" s="56"/>
      <c r="E252" s="77"/>
      <c r="F252" s="51"/>
      <c r="G252" s="26">
        <f t="shared" si="18"/>
        <v>35673</v>
      </c>
      <c r="H252" s="7">
        <v>35660</v>
      </c>
      <c r="I252" s="22">
        <v>8.17</v>
      </c>
      <c r="J252" s="120">
        <v>8.11</v>
      </c>
      <c r="K252" s="26">
        <f t="shared" si="19"/>
        <v>35673</v>
      </c>
      <c r="L252" s="126">
        <f t="shared" si="22"/>
        <v>35660</v>
      </c>
      <c r="M252" s="127">
        <f>INDEX('Bloomberg data'!C:C,MATCH($L252,'Bloomberg data'!A:A,0))</f>
        <v>8.17</v>
      </c>
      <c r="N252" s="128">
        <f>INDEX('Bloomberg data'!B:B,MATCH($L252,'Bloomberg data'!A:A,0))</f>
        <v>8.11</v>
      </c>
      <c r="O252" s="141"/>
      <c r="P252" s="142"/>
      <c r="Q252" s="142"/>
      <c r="R252" s="20"/>
      <c r="S252" s="20"/>
    </row>
    <row r="253" spans="1:19">
      <c r="A253" s="26"/>
      <c r="B253" s="71"/>
      <c r="C253" s="65" t="str">
        <f t="shared" si="27"/>
        <v/>
      </c>
      <c r="D253" s="56"/>
      <c r="E253" s="77"/>
      <c r="F253" s="51"/>
      <c r="G253" s="26">
        <f t="shared" si="18"/>
        <v>35673</v>
      </c>
      <c r="H253" s="7">
        <v>35661</v>
      </c>
      <c r="I253" s="22">
        <v>8.08</v>
      </c>
      <c r="J253" s="120">
        <v>8.02</v>
      </c>
      <c r="K253" s="26">
        <f t="shared" si="19"/>
        <v>35673</v>
      </c>
      <c r="L253" s="126">
        <f t="shared" si="22"/>
        <v>35661</v>
      </c>
      <c r="M253" s="127">
        <f>INDEX('Bloomberg data'!C:C,MATCH($L253,'Bloomberg data'!A:A,0))</f>
        <v>8.08</v>
      </c>
      <c r="N253" s="128">
        <f>INDEX('Bloomberg data'!B:B,MATCH($L253,'Bloomberg data'!A:A,0))</f>
        <v>8.02</v>
      </c>
      <c r="O253" s="141"/>
      <c r="P253" s="142"/>
      <c r="Q253" s="142"/>
      <c r="R253" s="20"/>
      <c r="S253" s="20"/>
    </row>
    <row r="254" spans="1:19">
      <c r="A254" s="26"/>
      <c r="B254" s="71"/>
      <c r="C254" s="65" t="str">
        <f t="shared" si="27"/>
        <v/>
      </c>
      <c r="D254" s="56"/>
      <c r="E254" s="77"/>
      <c r="F254" s="51"/>
      <c r="G254" s="26">
        <f t="shared" si="18"/>
        <v>35673</v>
      </c>
      <c r="H254" s="7">
        <v>35662</v>
      </c>
      <c r="I254" s="22">
        <v>7.33</v>
      </c>
      <c r="J254" s="120">
        <v>7.27</v>
      </c>
      <c r="K254" s="26">
        <f t="shared" si="19"/>
        <v>35673</v>
      </c>
      <c r="L254" s="126">
        <f t="shared" si="22"/>
        <v>35662</v>
      </c>
      <c r="M254" s="127">
        <f>INDEX('Bloomberg data'!C:C,MATCH($L254,'Bloomberg data'!A:A,0))</f>
        <v>7.33</v>
      </c>
      <c r="N254" s="128">
        <f>INDEX('Bloomberg data'!B:B,MATCH($L254,'Bloomberg data'!A:A,0))</f>
        <v>7.27</v>
      </c>
      <c r="O254" s="141"/>
      <c r="P254" s="142"/>
      <c r="Q254" s="142"/>
      <c r="R254" s="20"/>
      <c r="S254" s="20"/>
    </row>
    <row r="255" spans="1:19">
      <c r="A255" s="26"/>
      <c r="B255" s="71"/>
      <c r="C255" s="65" t="str">
        <f t="shared" si="27"/>
        <v/>
      </c>
      <c r="D255" s="56"/>
      <c r="E255" s="77"/>
      <c r="F255" s="51"/>
      <c r="G255" s="26">
        <f t="shared" si="18"/>
        <v>35673</v>
      </c>
      <c r="H255" s="7">
        <v>35663</v>
      </c>
      <c r="I255" s="22">
        <v>7.25</v>
      </c>
      <c r="J255" s="120">
        <v>7.2</v>
      </c>
      <c r="K255" s="26">
        <f t="shared" si="19"/>
        <v>35673</v>
      </c>
      <c r="L255" s="126">
        <f t="shared" si="22"/>
        <v>35663</v>
      </c>
      <c r="M255" s="127">
        <f>INDEX('Bloomberg data'!C:C,MATCH($L255,'Bloomberg data'!A:A,0))</f>
        <v>7.25</v>
      </c>
      <c r="N255" s="128">
        <f>INDEX('Bloomberg data'!B:B,MATCH($L255,'Bloomberg data'!A:A,0))</f>
        <v>7.2</v>
      </c>
      <c r="O255" s="141"/>
      <c r="P255" s="142"/>
      <c r="Q255" s="142"/>
      <c r="R255" s="20"/>
      <c r="S255" s="20"/>
    </row>
    <row r="256" spans="1:19">
      <c r="A256" s="26"/>
      <c r="B256" s="71"/>
      <c r="C256" s="65" t="str">
        <f t="shared" si="27"/>
        <v/>
      </c>
      <c r="D256" s="56"/>
      <c r="E256" s="77"/>
      <c r="F256" s="51"/>
      <c r="G256" s="26">
        <f t="shared" si="18"/>
        <v>35673</v>
      </c>
      <c r="H256" s="7">
        <v>35664</v>
      </c>
      <c r="I256" s="22">
        <v>7.26</v>
      </c>
      <c r="J256" s="120">
        <v>7.1899999999999995</v>
      </c>
      <c r="K256" s="26">
        <f t="shared" si="19"/>
        <v>35673</v>
      </c>
      <c r="L256" s="126">
        <f t="shared" si="22"/>
        <v>35664</v>
      </c>
      <c r="M256" s="127">
        <f>INDEX('Bloomberg data'!C:C,MATCH($L256,'Bloomberg data'!A:A,0))</f>
        <v>7.26</v>
      </c>
      <c r="N256" s="128">
        <f>INDEX('Bloomberg data'!B:B,MATCH($L256,'Bloomberg data'!A:A,0))</f>
        <v>7.1899999999999995</v>
      </c>
      <c r="O256" s="141"/>
      <c r="P256" s="142"/>
      <c r="Q256" s="142"/>
      <c r="R256" s="20"/>
      <c r="S256" s="20"/>
    </row>
    <row r="257" spans="1:19">
      <c r="A257" s="26"/>
      <c r="B257" s="71"/>
      <c r="C257" s="65" t="str">
        <f t="shared" si="27"/>
        <v/>
      </c>
      <c r="D257" s="56"/>
      <c r="E257" s="77"/>
      <c r="F257" s="51"/>
      <c r="G257" s="26">
        <f t="shared" ref="G257:G320" si="28">EOMONTH(H257,0)</f>
        <v>35673</v>
      </c>
      <c r="H257" s="7">
        <v>35667</v>
      </c>
      <c r="I257" s="22">
        <v>8.43</v>
      </c>
      <c r="J257" s="120">
        <v>8.370000000000001</v>
      </c>
      <c r="K257" s="26">
        <f t="shared" ref="K257:K320" si="29">EOMONTH(L257,0)</f>
        <v>35673</v>
      </c>
      <c r="L257" s="126">
        <f t="shared" si="22"/>
        <v>35667</v>
      </c>
      <c r="M257" s="127">
        <f>INDEX('Bloomberg data'!C:C,MATCH($L257,'Bloomberg data'!A:A,0))</f>
        <v>8.43</v>
      </c>
      <c r="N257" s="128">
        <f>INDEX('Bloomberg data'!B:B,MATCH($L257,'Bloomberg data'!A:A,0))</f>
        <v>8.370000000000001</v>
      </c>
      <c r="O257" s="141"/>
      <c r="P257" s="142"/>
      <c r="Q257" s="142"/>
      <c r="R257" s="20"/>
      <c r="S257" s="20"/>
    </row>
    <row r="258" spans="1:19">
      <c r="A258" s="26"/>
      <c r="B258" s="71"/>
      <c r="C258" s="65" t="str">
        <f t="shared" si="27"/>
        <v/>
      </c>
      <c r="D258" s="56"/>
      <c r="E258" s="77"/>
      <c r="F258" s="51"/>
      <c r="G258" s="26">
        <f t="shared" si="28"/>
        <v>35673</v>
      </c>
      <c r="H258" s="7">
        <v>35668</v>
      </c>
      <c r="I258" s="22">
        <v>7.33</v>
      </c>
      <c r="J258" s="120">
        <v>7.28</v>
      </c>
      <c r="K258" s="26">
        <f t="shared" si="29"/>
        <v>35673</v>
      </c>
      <c r="L258" s="126">
        <f t="shared" ref="L258:L321" si="30">H258</f>
        <v>35668</v>
      </c>
      <c r="M258" s="127">
        <f>INDEX('Bloomberg data'!C:C,MATCH($L258,'Bloomberg data'!A:A,0))</f>
        <v>7.33</v>
      </c>
      <c r="N258" s="128">
        <f>INDEX('Bloomberg data'!B:B,MATCH($L258,'Bloomberg data'!A:A,0))</f>
        <v>7.28</v>
      </c>
      <c r="O258" s="141"/>
      <c r="P258" s="142"/>
      <c r="Q258" s="142"/>
      <c r="R258" s="20"/>
      <c r="S258" s="20"/>
    </row>
    <row r="259" spans="1:19">
      <c r="A259" s="26"/>
      <c r="B259" s="71"/>
      <c r="C259" s="65" t="str">
        <f t="shared" si="27"/>
        <v/>
      </c>
      <c r="D259" s="56"/>
      <c r="E259" s="77"/>
      <c r="F259" s="51"/>
      <c r="G259" s="26">
        <f t="shared" si="28"/>
        <v>35673</v>
      </c>
      <c r="H259" s="7">
        <v>35669</v>
      </c>
      <c r="I259" s="22">
        <v>8.2100000000000009</v>
      </c>
      <c r="J259" s="120">
        <v>8.15</v>
      </c>
      <c r="K259" s="26">
        <f t="shared" si="29"/>
        <v>35673</v>
      </c>
      <c r="L259" s="126">
        <f t="shared" si="30"/>
        <v>35669</v>
      </c>
      <c r="M259" s="127">
        <f>INDEX('Bloomberg data'!C:C,MATCH($L259,'Bloomberg data'!A:A,0))</f>
        <v>8.2100000000000009</v>
      </c>
      <c r="N259" s="128">
        <f>INDEX('Bloomberg data'!B:B,MATCH($L259,'Bloomberg data'!A:A,0))</f>
        <v>8.15</v>
      </c>
      <c r="O259" s="141"/>
      <c r="P259" s="142"/>
      <c r="Q259" s="142"/>
      <c r="R259" s="20"/>
      <c r="S259" s="20"/>
    </row>
    <row r="260" spans="1:19">
      <c r="A260" s="26"/>
      <c r="B260" s="71"/>
      <c r="C260" s="65" t="str">
        <f t="shared" si="27"/>
        <v/>
      </c>
      <c r="D260" s="56"/>
      <c r="E260" s="77"/>
      <c r="F260" s="51"/>
      <c r="G260" s="26">
        <f t="shared" si="28"/>
        <v>35673</v>
      </c>
      <c r="H260" s="7">
        <v>35670</v>
      </c>
      <c r="I260" s="22">
        <v>7.31</v>
      </c>
      <c r="J260" s="120">
        <v>7.27</v>
      </c>
      <c r="K260" s="26">
        <f t="shared" si="29"/>
        <v>35673</v>
      </c>
      <c r="L260" s="126">
        <f t="shared" si="30"/>
        <v>35670</v>
      </c>
      <c r="M260" s="127">
        <f>INDEX('Bloomberg data'!C:C,MATCH($L260,'Bloomberg data'!A:A,0))</f>
        <v>7.31</v>
      </c>
      <c r="N260" s="128">
        <f>INDEX('Bloomberg data'!B:B,MATCH($L260,'Bloomberg data'!A:A,0))</f>
        <v>7.27</v>
      </c>
      <c r="O260" s="141"/>
      <c r="P260" s="142"/>
      <c r="Q260" s="142"/>
      <c r="R260" s="20"/>
      <c r="S260" s="20"/>
    </row>
    <row r="261" spans="1:19">
      <c r="A261" s="26"/>
      <c r="B261" s="71"/>
      <c r="C261" s="65" t="str">
        <f t="shared" si="27"/>
        <v/>
      </c>
      <c r="D261" s="56"/>
      <c r="E261" s="77"/>
      <c r="F261" s="51"/>
      <c r="G261" s="26">
        <f t="shared" si="28"/>
        <v>35673</v>
      </c>
      <c r="H261" s="7">
        <v>35671</v>
      </c>
      <c r="I261" s="22">
        <v>7.1000000000000005</v>
      </c>
      <c r="J261" s="120">
        <v>7.05</v>
      </c>
      <c r="K261" s="26">
        <f t="shared" si="29"/>
        <v>35673</v>
      </c>
      <c r="L261" s="126">
        <f t="shared" si="30"/>
        <v>35671</v>
      </c>
      <c r="M261" s="127">
        <f>INDEX('Bloomberg data'!C:C,MATCH($L261,'Bloomberg data'!A:A,0))</f>
        <v>7.1000000000000005</v>
      </c>
      <c r="N261" s="128">
        <f>INDEX('Bloomberg data'!B:B,MATCH($L261,'Bloomberg data'!A:A,0))</f>
        <v>7.05</v>
      </c>
      <c r="O261" s="141"/>
      <c r="P261" s="142"/>
      <c r="Q261" s="142"/>
      <c r="R261" s="20"/>
      <c r="S261" s="20"/>
    </row>
    <row r="262" spans="1:19">
      <c r="A262" s="26"/>
      <c r="B262" s="71"/>
      <c r="C262" s="65" t="str">
        <f t="shared" si="27"/>
        <v/>
      </c>
      <c r="D262" s="56"/>
      <c r="E262" s="77"/>
      <c r="F262" s="51"/>
      <c r="G262" s="26">
        <f t="shared" si="28"/>
        <v>35703</v>
      </c>
      <c r="H262" s="7">
        <v>35674</v>
      </c>
      <c r="I262" s="22">
        <v>7.99</v>
      </c>
      <c r="J262" s="120">
        <v>7.92</v>
      </c>
      <c r="K262" s="26">
        <f t="shared" si="29"/>
        <v>35703</v>
      </c>
      <c r="L262" s="126">
        <f t="shared" si="30"/>
        <v>35674</v>
      </c>
      <c r="M262" s="127">
        <f>INDEX('Bloomberg data'!C:C,MATCH($L262,'Bloomberg data'!A:A,0))</f>
        <v>7.99</v>
      </c>
      <c r="N262" s="128">
        <f>INDEX('Bloomberg data'!B:B,MATCH($L262,'Bloomberg data'!A:A,0))</f>
        <v>7.92</v>
      </c>
      <c r="O262" s="141"/>
      <c r="P262" s="142"/>
      <c r="Q262" s="142"/>
      <c r="R262" s="20"/>
      <c r="S262" s="20"/>
    </row>
    <row r="263" spans="1:19">
      <c r="A263" s="26"/>
      <c r="B263" s="71"/>
      <c r="C263" s="65" t="str">
        <f t="shared" si="27"/>
        <v/>
      </c>
      <c r="D263" s="56"/>
      <c r="E263" s="77"/>
      <c r="F263" s="51"/>
      <c r="G263" s="26">
        <f t="shared" si="28"/>
        <v>35703</v>
      </c>
      <c r="H263" s="7">
        <v>35675</v>
      </c>
      <c r="I263" s="22">
        <v>8.14</v>
      </c>
      <c r="J263" s="120">
        <v>8.07</v>
      </c>
      <c r="K263" s="26">
        <f t="shared" si="29"/>
        <v>35703</v>
      </c>
      <c r="L263" s="126">
        <f t="shared" si="30"/>
        <v>35675</v>
      </c>
      <c r="M263" s="127">
        <f>INDEX('Bloomberg data'!C:C,MATCH($L263,'Bloomberg data'!A:A,0))</f>
        <v>8.14</v>
      </c>
      <c r="N263" s="128">
        <f>INDEX('Bloomberg data'!B:B,MATCH($L263,'Bloomberg data'!A:A,0))</f>
        <v>8.07</v>
      </c>
      <c r="O263" s="141"/>
      <c r="P263" s="142"/>
      <c r="Q263" s="142"/>
      <c r="R263" s="20"/>
      <c r="S263" s="20"/>
    </row>
    <row r="264" spans="1:19">
      <c r="A264" s="26"/>
      <c r="B264" s="71"/>
      <c r="C264" s="65" t="str">
        <f t="shared" si="27"/>
        <v/>
      </c>
      <c r="D264" s="56"/>
      <c r="E264" s="77"/>
      <c r="F264" s="51"/>
      <c r="G264" s="26">
        <f t="shared" si="28"/>
        <v>35703</v>
      </c>
      <c r="H264" s="7">
        <v>35676</v>
      </c>
      <c r="I264" s="22">
        <v>8.120000000000001</v>
      </c>
      <c r="J264" s="120">
        <v>8.0399999999999991</v>
      </c>
      <c r="K264" s="26">
        <f t="shared" si="29"/>
        <v>35703</v>
      </c>
      <c r="L264" s="126">
        <f t="shared" si="30"/>
        <v>35676</v>
      </c>
      <c r="M264" s="127">
        <f>INDEX('Bloomberg data'!C:C,MATCH($L264,'Bloomberg data'!A:A,0))</f>
        <v>8.120000000000001</v>
      </c>
      <c r="N264" s="128">
        <f>INDEX('Bloomberg data'!B:B,MATCH($L264,'Bloomberg data'!A:A,0))</f>
        <v>8.0399999999999991</v>
      </c>
      <c r="O264" s="141"/>
      <c r="P264" s="142"/>
      <c r="Q264" s="142"/>
      <c r="R264" s="20"/>
      <c r="S264" s="20"/>
    </row>
    <row r="265" spans="1:19">
      <c r="A265" s="26"/>
      <c r="B265" s="71"/>
      <c r="C265" s="65" t="str">
        <f t="shared" si="27"/>
        <v/>
      </c>
      <c r="D265" s="56"/>
      <c r="E265" s="77"/>
      <c r="F265" s="51"/>
      <c r="G265" s="26">
        <f t="shared" si="28"/>
        <v>35703</v>
      </c>
      <c r="H265" s="7">
        <v>35677</v>
      </c>
      <c r="I265" s="22">
        <v>8.14</v>
      </c>
      <c r="J265" s="120">
        <v>8.0299999999999994</v>
      </c>
      <c r="K265" s="26">
        <f t="shared" si="29"/>
        <v>35703</v>
      </c>
      <c r="L265" s="126">
        <f t="shared" si="30"/>
        <v>35677</v>
      </c>
      <c r="M265" s="127">
        <f>INDEX('Bloomberg data'!C:C,MATCH($L265,'Bloomberg data'!A:A,0))</f>
        <v>8.14</v>
      </c>
      <c r="N265" s="128">
        <f>INDEX('Bloomberg data'!B:B,MATCH($L265,'Bloomberg data'!A:A,0))</f>
        <v>8.0299999999999994</v>
      </c>
      <c r="O265" s="141"/>
      <c r="P265" s="142"/>
      <c r="Q265" s="142"/>
      <c r="R265" s="20"/>
      <c r="S265" s="20"/>
    </row>
    <row r="266" spans="1:19">
      <c r="A266" s="26"/>
      <c r="B266" s="71"/>
      <c r="C266" s="65" t="str">
        <f t="shared" si="27"/>
        <v/>
      </c>
      <c r="D266" s="56"/>
      <c r="E266" s="77"/>
      <c r="F266" s="51"/>
      <c r="G266" s="26">
        <f t="shared" si="28"/>
        <v>35703</v>
      </c>
      <c r="H266" s="7">
        <v>35678</v>
      </c>
      <c r="I266" s="22">
        <v>7.24</v>
      </c>
      <c r="J266" s="120">
        <v>7.14</v>
      </c>
      <c r="K266" s="26">
        <f t="shared" si="29"/>
        <v>35703</v>
      </c>
      <c r="L266" s="126">
        <f t="shared" si="30"/>
        <v>35678</v>
      </c>
      <c r="M266" s="127">
        <f>INDEX('Bloomberg data'!C:C,MATCH($L266,'Bloomberg data'!A:A,0))</f>
        <v>7.24</v>
      </c>
      <c r="N266" s="128">
        <f>INDEX('Bloomberg data'!B:B,MATCH($L266,'Bloomberg data'!A:A,0))</f>
        <v>7.14</v>
      </c>
      <c r="O266" s="141"/>
      <c r="P266" s="142"/>
      <c r="Q266" s="142"/>
      <c r="R266" s="20"/>
      <c r="S266" s="20"/>
    </row>
    <row r="267" spans="1:19">
      <c r="A267" s="26"/>
      <c r="B267" s="71"/>
      <c r="C267" s="65" t="str">
        <f t="shared" si="27"/>
        <v/>
      </c>
      <c r="D267" s="56"/>
      <c r="E267" s="77"/>
      <c r="F267" s="51"/>
      <c r="G267" s="26">
        <f t="shared" si="28"/>
        <v>35703</v>
      </c>
      <c r="H267" s="7">
        <v>35681</v>
      </c>
      <c r="I267" s="22">
        <v>8.120000000000001</v>
      </c>
      <c r="J267" s="120">
        <v>8</v>
      </c>
      <c r="K267" s="26">
        <f t="shared" si="29"/>
        <v>35703</v>
      </c>
      <c r="L267" s="126">
        <f t="shared" si="30"/>
        <v>35681</v>
      </c>
      <c r="M267" s="127">
        <f>INDEX('Bloomberg data'!C:C,MATCH($L267,'Bloomberg data'!A:A,0))</f>
        <v>8.120000000000001</v>
      </c>
      <c r="N267" s="128">
        <f>INDEX('Bloomberg data'!B:B,MATCH($L267,'Bloomberg data'!A:A,0))</f>
        <v>8</v>
      </c>
      <c r="O267" s="141"/>
      <c r="P267" s="142"/>
      <c r="Q267" s="142"/>
      <c r="R267" s="20"/>
      <c r="S267" s="20"/>
    </row>
    <row r="268" spans="1:19">
      <c r="A268" s="26"/>
      <c r="B268" s="71"/>
      <c r="C268" s="65" t="str">
        <f t="shared" si="27"/>
        <v/>
      </c>
      <c r="D268" s="56"/>
      <c r="E268" s="77"/>
      <c r="F268" s="51"/>
      <c r="G268" s="26">
        <f t="shared" si="28"/>
        <v>35703</v>
      </c>
      <c r="H268" s="7">
        <v>35682</v>
      </c>
      <c r="I268" s="22">
        <v>8.01</v>
      </c>
      <c r="J268" s="120">
        <v>7.9</v>
      </c>
      <c r="K268" s="26">
        <f t="shared" si="29"/>
        <v>35703</v>
      </c>
      <c r="L268" s="126">
        <f t="shared" si="30"/>
        <v>35682</v>
      </c>
      <c r="M268" s="127">
        <f>INDEX('Bloomberg data'!C:C,MATCH($L268,'Bloomberg data'!A:A,0))</f>
        <v>8.01</v>
      </c>
      <c r="N268" s="128">
        <f>INDEX('Bloomberg data'!B:B,MATCH($L268,'Bloomberg data'!A:A,0))</f>
        <v>7.9</v>
      </c>
      <c r="O268" s="141"/>
      <c r="P268" s="142"/>
      <c r="Q268" s="142"/>
      <c r="R268" s="20"/>
      <c r="S268" s="20"/>
    </row>
    <row r="269" spans="1:19">
      <c r="A269" s="26"/>
      <c r="B269" s="71"/>
      <c r="C269" s="65" t="str">
        <f t="shared" si="27"/>
        <v/>
      </c>
      <c r="D269" s="56"/>
      <c r="E269" s="77"/>
      <c r="F269" s="51"/>
      <c r="G269" s="26">
        <f t="shared" si="28"/>
        <v>35703</v>
      </c>
      <c r="H269" s="7">
        <v>35683</v>
      </c>
      <c r="I269" s="22">
        <v>7.26</v>
      </c>
      <c r="J269" s="120">
        <v>7.1499999999999995</v>
      </c>
      <c r="K269" s="26">
        <f t="shared" si="29"/>
        <v>35703</v>
      </c>
      <c r="L269" s="126">
        <f t="shared" si="30"/>
        <v>35683</v>
      </c>
      <c r="M269" s="127">
        <f>INDEX('Bloomberg data'!C:C,MATCH($L269,'Bloomberg data'!A:A,0))</f>
        <v>7.26</v>
      </c>
      <c r="N269" s="128">
        <f>INDEX('Bloomberg data'!B:B,MATCH($L269,'Bloomberg data'!A:A,0))</f>
        <v>7.1499999999999995</v>
      </c>
      <c r="O269" s="141"/>
      <c r="P269" s="142"/>
      <c r="Q269" s="142"/>
      <c r="R269" s="20"/>
      <c r="S269" s="20"/>
    </row>
    <row r="270" spans="1:19">
      <c r="A270" s="26"/>
      <c r="B270" s="71"/>
      <c r="C270" s="65" t="str">
        <f t="shared" si="27"/>
        <v/>
      </c>
      <c r="D270" s="56"/>
      <c r="E270" s="77"/>
      <c r="F270" s="51"/>
      <c r="G270" s="26">
        <f t="shared" si="28"/>
        <v>35703</v>
      </c>
      <c r="H270" s="7">
        <v>35684</v>
      </c>
      <c r="I270" s="22">
        <v>7.94</v>
      </c>
      <c r="J270" s="120">
        <v>7.8500000000000005</v>
      </c>
      <c r="K270" s="26">
        <f t="shared" si="29"/>
        <v>35703</v>
      </c>
      <c r="L270" s="126">
        <f t="shared" si="30"/>
        <v>35684</v>
      </c>
      <c r="M270" s="127">
        <f>INDEX('Bloomberg data'!C:C,MATCH($L270,'Bloomberg data'!A:A,0))</f>
        <v>7.94</v>
      </c>
      <c r="N270" s="128">
        <f>INDEX('Bloomberg data'!B:B,MATCH($L270,'Bloomberg data'!A:A,0))</f>
        <v>7.8500000000000005</v>
      </c>
      <c r="O270" s="141"/>
      <c r="P270" s="142"/>
      <c r="Q270" s="142"/>
      <c r="R270" s="20"/>
      <c r="S270" s="20"/>
    </row>
    <row r="271" spans="1:19">
      <c r="A271" s="26"/>
      <c r="B271" s="71"/>
      <c r="C271" s="65" t="str">
        <f t="shared" si="27"/>
        <v/>
      </c>
      <c r="D271" s="56"/>
      <c r="E271" s="77"/>
      <c r="F271" s="51"/>
      <c r="G271" s="26">
        <f t="shared" si="28"/>
        <v>35703</v>
      </c>
      <c r="H271" s="7">
        <v>35685</v>
      </c>
      <c r="I271" s="22">
        <v>7.85</v>
      </c>
      <c r="J271" s="120">
        <v>7.77</v>
      </c>
      <c r="K271" s="26">
        <f t="shared" si="29"/>
        <v>35703</v>
      </c>
      <c r="L271" s="126">
        <f t="shared" si="30"/>
        <v>35685</v>
      </c>
      <c r="M271" s="127">
        <f>INDEX('Bloomberg data'!C:C,MATCH($L271,'Bloomberg data'!A:A,0))</f>
        <v>7.85</v>
      </c>
      <c r="N271" s="128">
        <f>INDEX('Bloomberg data'!B:B,MATCH($L271,'Bloomberg data'!A:A,0))</f>
        <v>7.77</v>
      </c>
      <c r="O271" s="141"/>
      <c r="P271" s="142"/>
      <c r="Q271" s="142"/>
      <c r="R271" s="20"/>
      <c r="S271" s="20"/>
    </row>
    <row r="272" spans="1:19">
      <c r="A272" s="26"/>
      <c r="B272" s="71"/>
      <c r="C272" s="65" t="str">
        <f t="shared" si="27"/>
        <v/>
      </c>
      <c r="D272" s="56"/>
      <c r="E272" s="77"/>
      <c r="F272" s="51"/>
      <c r="G272" s="26">
        <f t="shared" si="28"/>
        <v>35703</v>
      </c>
      <c r="H272" s="7">
        <v>35688</v>
      </c>
      <c r="I272" s="22">
        <v>8</v>
      </c>
      <c r="J272" s="120">
        <v>7.89</v>
      </c>
      <c r="K272" s="26">
        <f t="shared" si="29"/>
        <v>35703</v>
      </c>
      <c r="L272" s="126">
        <f t="shared" si="30"/>
        <v>35688</v>
      </c>
      <c r="M272" s="127">
        <f>INDEX('Bloomberg data'!C:C,MATCH($L272,'Bloomberg data'!A:A,0))</f>
        <v>8</v>
      </c>
      <c r="N272" s="128">
        <f>INDEX('Bloomberg data'!B:B,MATCH($L272,'Bloomberg data'!A:A,0))</f>
        <v>7.89</v>
      </c>
      <c r="O272" s="141"/>
      <c r="P272" s="142"/>
      <c r="Q272" s="142"/>
      <c r="R272" s="20"/>
      <c r="S272" s="20"/>
    </row>
    <row r="273" spans="1:19">
      <c r="A273" s="26"/>
      <c r="B273" s="71"/>
      <c r="C273" s="65" t="str">
        <f t="shared" si="27"/>
        <v/>
      </c>
      <c r="D273" s="56"/>
      <c r="E273" s="77"/>
      <c r="F273" s="51"/>
      <c r="G273" s="26">
        <f t="shared" si="28"/>
        <v>35703</v>
      </c>
      <c r="H273" s="7">
        <v>35689</v>
      </c>
      <c r="I273" s="22">
        <v>7.9300000000000006</v>
      </c>
      <c r="J273" s="120">
        <v>7.86</v>
      </c>
      <c r="K273" s="26">
        <f t="shared" si="29"/>
        <v>35703</v>
      </c>
      <c r="L273" s="126">
        <f t="shared" si="30"/>
        <v>35689</v>
      </c>
      <c r="M273" s="127">
        <f>INDEX('Bloomberg data'!C:C,MATCH($L273,'Bloomberg data'!A:A,0))</f>
        <v>7.9300000000000006</v>
      </c>
      <c r="N273" s="128">
        <f>INDEX('Bloomberg data'!B:B,MATCH($L273,'Bloomberg data'!A:A,0))</f>
        <v>7.86</v>
      </c>
      <c r="O273" s="141"/>
      <c r="P273" s="142"/>
      <c r="Q273" s="142"/>
      <c r="R273" s="20"/>
      <c r="S273" s="20"/>
    </row>
    <row r="274" spans="1:19">
      <c r="A274" s="26"/>
      <c r="B274" s="71"/>
      <c r="C274" s="65" t="str">
        <f t="shared" si="27"/>
        <v/>
      </c>
      <c r="D274" s="56"/>
      <c r="E274" s="77"/>
      <c r="F274" s="51"/>
      <c r="G274" s="26">
        <f t="shared" si="28"/>
        <v>35703</v>
      </c>
      <c r="H274" s="7">
        <v>35690</v>
      </c>
      <c r="I274" s="22">
        <v>7.73</v>
      </c>
      <c r="J274" s="120">
        <v>7.6300000000000008</v>
      </c>
      <c r="K274" s="26">
        <f t="shared" si="29"/>
        <v>35703</v>
      </c>
      <c r="L274" s="126">
        <f t="shared" si="30"/>
        <v>35690</v>
      </c>
      <c r="M274" s="127">
        <f>INDEX('Bloomberg data'!C:C,MATCH($L274,'Bloomberg data'!A:A,0))</f>
        <v>7.73</v>
      </c>
      <c r="N274" s="128">
        <f>INDEX('Bloomberg data'!B:B,MATCH($L274,'Bloomberg data'!A:A,0))</f>
        <v>7.6300000000000008</v>
      </c>
      <c r="O274" s="141"/>
      <c r="P274" s="142"/>
      <c r="Q274" s="142"/>
      <c r="R274" s="20"/>
      <c r="S274" s="20"/>
    </row>
    <row r="275" spans="1:19">
      <c r="A275" s="26"/>
      <c r="B275" s="71"/>
      <c r="C275" s="65" t="str">
        <f t="shared" si="27"/>
        <v/>
      </c>
      <c r="D275" s="56"/>
      <c r="E275" s="77"/>
      <c r="F275" s="51"/>
      <c r="G275" s="26">
        <f t="shared" si="28"/>
        <v>35703</v>
      </c>
      <c r="H275" s="7">
        <v>35691</v>
      </c>
      <c r="I275" s="22">
        <v>7.97</v>
      </c>
      <c r="J275" s="120">
        <v>7.87</v>
      </c>
      <c r="K275" s="26">
        <f t="shared" si="29"/>
        <v>35703</v>
      </c>
      <c r="L275" s="126">
        <f t="shared" si="30"/>
        <v>35691</v>
      </c>
      <c r="M275" s="127">
        <f>INDEX('Bloomberg data'!C:C,MATCH($L275,'Bloomberg data'!A:A,0))</f>
        <v>7.97</v>
      </c>
      <c r="N275" s="128">
        <f>INDEX('Bloomberg data'!B:B,MATCH($L275,'Bloomberg data'!A:A,0))</f>
        <v>7.87</v>
      </c>
      <c r="O275" s="141"/>
      <c r="P275" s="142"/>
      <c r="Q275" s="142"/>
      <c r="R275" s="20"/>
      <c r="S275" s="20"/>
    </row>
    <row r="276" spans="1:19">
      <c r="A276" s="26"/>
      <c r="B276" s="71"/>
      <c r="C276" s="65" t="str">
        <f t="shared" si="27"/>
        <v/>
      </c>
      <c r="D276" s="56"/>
      <c r="E276" s="77"/>
      <c r="F276" s="51"/>
      <c r="G276" s="26">
        <f t="shared" si="28"/>
        <v>35703</v>
      </c>
      <c r="H276" s="7">
        <v>35692</v>
      </c>
      <c r="I276" s="22">
        <v>6.86</v>
      </c>
      <c r="J276" s="120">
        <v>6.76</v>
      </c>
      <c r="K276" s="26">
        <f t="shared" si="29"/>
        <v>35703</v>
      </c>
      <c r="L276" s="126">
        <f t="shared" si="30"/>
        <v>35692</v>
      </c>
      <c r="M276" s="127">
        <f>INDEX('Bloomberg data'!C:C,MATCH($L276,'Bloomberg data'!A:A,0))</f>
        <v>6.86</v>
      </c>
      <c r="N276" s="128">
        <f>INDEX('Bloomberg data'!B:B,MATCH($L276,'Bloomberg data'!A:A,0))</f>
        <v>6.76</v>
      </c>
      <c r="O276" s="141"/>
      <c r="P276" s="142"/>
      <c r="Q276" s="142"/>
      <c r="R276" s="20"/>
      <c r="S276" s="20"/>
    </row>
    <row r="277" spans="1:19">
      <c r="A277" s="26"/>
      <c r="B277" s="71"/>
      <c r="C277" s="65" t="str">
        <f t="shared" si="27"/>
        <v/>
      </c>
      <c r="D277" s="56"/>
      <c r="E277" s="77"/>
      <c r="F277" s="51"/>
      <c r="G277" s="26">
        <f t="shared" si="28"/>
        <v>35703</v>
      </c>
      <c r="H277" s="7">
        <v>35695</v>
      </c>
      <c r="I277" s="22">
        <v>6.7200000000000006</v>
      </c>
      <c r="J277" s="120">
        <v>6.6199999999999992</v>
      </c>
      <c r="K277" s="26">
        <f t="shared" si="29"/>
        <v>35703</v>
      </c>
      <c r="L277" s="126">
        <f t="shared" si="30"/>
        <v>35695</v>
      </c>
      <c r="M277" s="127">
        <f>INDEX('Bloomberg data'!C:C,MATCH($L277,'Bloomberg data'!A:A,0))</f>
        <v>6.7200000000000006</v>
      </c>
      <c r="N277" s="128">
        <f>INDEX('Bloomberg data'!B:B,MATCH($L277,'Bloomberg data'!A:A,0))</f>
        <v>6.6199999999999992</v>
      </c>
      <c r="O277" s="141"/>
      <c r="P277" s="142"/>
      <c r="Q277" s="142"/>
      <c r="R277" s="20"/>
      <c r="S277" s="20"/>
    </row>
    <row r="278" spans="1:19">
      <c r="A278" s="26"/>
      <c r="B278" s="71"/>
      <c r="C278" s="65" t="str">
        <f t="shared" si="27"/>
        <v/>
      </c>
      <c r="D278" s="56"/>
      <c r="E278" s="77"/>
      <c r="F278" s="51"/>
      <c r="G278" s="26">
        <f t="shared" si="28"/>
        <v>35703</v>
      </c>
      <c r="H278" s="7">
        <v>35696</v>
      </c>
      <c r="I278" s="22">
        <v>6.89</v>
      </c>
      <c r="J278" s="120">
        <v>6.79</v>
      </c>
      <c r="K278" s="26">
        <f t="shared" si="29"/>
        <v>35703</v>
      </c>
      <c r="L278" s="126">
        <f t="shared" si="30"/>
        <v>35696</v>
      </c>
      <c r="M278" s="127">
        <f>INDEX('Bloomberg data'!C:C,MATCH($L278,'Bloomberg data'!A:A,0))</f>
        <v>6.89</v>
      </c>
      <c r="N278" s="128">
        <f>INDEX('Bloomberg data'!B:B,MATCH($L278,'Bloomberg data'!A:A,0))</f>
        <v>6.79</v>
      </c>
      <c r="O278" s="141"/>
      <c r="P278" s="142"/>
      <c r="Q278" s="142"/>
      <c r="R278" s="20"/>
      <c r="S278" s="20"/>
    </row>
    <row r="279" spans="1:19">
      <c r="A279" s="26"/>
      <c r="B279" s="71"/>
      <c r="C279" s="65" t="str">
        <f t="shared" si="27"/>
        <v/>
      </c>
      <c r="D279" s="56"/>
      <c r="E279" s="77"/>
      <c r="F279" s="51"/>
      <c r="G279" s="26">
        <f t="shared" si="28"/>
        <v>35703</v>
      </c>
      <c r="H279" s="7">
        <v>35697</v>
      </c>
      <c r="I279" s="22">
        <v>6.83</v>
      </c>
      <c r="J279" s="120">
        <v>6.73</v>
      </c>
      <c r="K279" s="26">
        <f t="shared" si="29"/>
        <v>35703</v>
      </c>
      <c r="L279" s="126">
        <f t="shared" si="30"/>
        <v>35697</v>
      </c>
      <c r="M279" s="127">
        <f>INDEX('Bloomberg data'!C:C,MATCH($L279,'Bloomberg data'!A:A,0))</f>
        <v>6.83</v>
      </c>
      <c r="N279" s="128">
        <f>INDEX('Bloomberg data'!B:B,MATCH($L279,'Bloomberg data'!A:A,0))</f>
        <v>6.73</v>
      </c>
      <c r="O279" s="141"/>
      <c r="P279" s="142"/>
      <c r="Q279" s="142"/>
      <c r="R279" s="20"/>
      <c r="S279" s="20"/>
    </row>
    <row r="280" spans="1:19">
      <c r="A280" s="26"/>
      <c r="B280" s="71"/>
      <c r="C280" s="65" t="str">
        <f t="shared" si="27"/>
        <v/>
      </c>
      <c r="D280" s="56"/>
      <c r="E280" s="77"/>
      <c r="F280" s="51"/>
      <c r="G280" s="26">
        <f t="shared" si="28"/>
        <v>35703</v>
      </c>
      <c r="H280" s="7">
        <v>35698</v>
      </c>
      <c r="I280" s="22">
        <v>6.6899999999999995</v>
      </c>
      <c r="J280" s="120">
        <v>6.59</v>
      </c>
      <c r="K280" s="26">
        <f t="shared" si="29"/>
        <v>35703</v>
      </c>
      <c r="L280" s="126">
        <f t="shared" si="30"/>
        <v>35698</v>
      </c>
      <c r="M280" s="127">
        <f>INDEX('Bloomberg data'!C:C,MATCH($L280,'Bloomberg data'!A:A,0))</f>
        <v>6.6899999999999995</v>
      </c>
      <c r="N280" s="128">
        <f>INDEX('Bloomberg data'!B:B,MATCH($L280,'Bloomberg data'!A:A,0))</f>
        <v>6.59</v>
      </c>
      <c r="O280" s="141"/>
      <c r="P280" s="142"/>
      <c r="Q280" s="142"/>
      <c r="R280" s="20"/>
      <c r="S280" s="20"/>
    </row>
    <row r="281" spans="1:19">
      <c r="A281" s="26"/>
      <c r="B281" s="71"/>
      <c r="C281" s="65" t="str">
        <f t="shared" si="27"/>
        <v/>
      </c>
      <c r="D281" s="56"/>
      <c r="E281" s="77"/>
      <c r="F281" s="51"/>
      <c r="G281" s="26">
        <f t="shared" si="28"/>
        <v>35703</v>
      </c>
      <c r="H281" s="7">
        <v>35699</v>
      </c>
      <c r="I281" s="22">
        <v>7.97</v>
      </c>
      <c r="J281" s="120">
        <v>7.87</v>
      </c>
      <c r="K281" s="26">
        <f t="shared" si="29"/>
        <v>35703</v>
      </c>
      <c r="L281" s="126">
        <f t="shared" si="30"/>
        <v>35699</v>
      </c>
      <c r="M281" s="127">
        <f>INDEX('Bloomberg data'!C:C,MATCH($L281,'Bloomberg data'!A:A,0))</f>
        <v>7.97</v>
      </c>
      <c r="N281" s="128">
        <f>INDEX('Bloomberg data'!B:B,MATCH($L281,'Bloomberg data'!A:A,0))</f>
        <v>7.87</v>
      </c>
      <c r="O281" s="141"/>
      <c r="P281" s="142"/>
      <c r="Q281" s="142"/>
      <c r="R281" s="20"/>
      <c r="S281" s="20"/>
    </row>
    <row r="282" spans="1:19">
      <c r="A282" s="26"/>
      <c r="B282" s="71"/>
      <c r="C282" s="65" t="str">
        <f t="shared" si="27"/>
        <v/>
      </c>
      <c r="D282" s="56"/>
      <c r="E282" s="77"/>
      <c r="F282" s="51"/>
      <c r="G282" s="26">
        <f t="shared" si="28"/>
        <v>35703</v>
      </c>
      <c r="H282" s="7">
        <v>35702</v>
      </c>
      <c r="I282" s="22">
        <v>7.78</v>
      </c>
      <c r="J282" s="120">
        <v>7.69</v>
      </c>
      <c r="K282" s="26">
        <f t="shared" si="29"/>
        <v>35703</v>
      </c>
      <c r="L282" s="126">
        <f t="shared" si="30"/>
        <v>35702</v>
      </c>
      <c r="M282" s="127">
        <f>INDEX('Bloomberg data'!C:C,MATCH($L282,'Bloomberg data'!A:A,0))</f>
        <v>7.78</v>
      </c>
      <c r="N282" s="128">
        <f>INDEX('Bloomberg data'!B:B,MATCH($L282,'Bloomberg data'!A:A,0))</f>
        <v>7.69</v>
      </c>
      <c r="O282" s="141"/>
      <c r="P282" s="142"/>
      <c r="Q282" s="142"/>
      <c r="R282" s="20"/>
      <c r="S282" s="20"/>
    </row>
    <row r="283" spans="1:19">
      <c r="A283" s="26"/>
      <c r="B283" s="71"/>
      <c r="C283" s="65" t="str">
        <f t="shared" si="27"/>
        <v/>
      </c>
      <c r="D283" s="56"/>
      <c r="E283" s="77"/>
      <c r="F283" s="51"/>
      <c r="G283" s="26">
        <f t="shared" si="28"/>
        <v>35703</v>
      </c>
      <c r="H283" s="7">
        <v>35703</v>
      </c>
      <c r="I283" s="22">
        <v>7.74</v>
      </c>
      <c r="J283" s="120">
        <v>7.6400000000000006</v>
      </c>
      <c r="K283" s="26">
        <f t="shared" si="29"/>
        <v>35703</v>
      </c>
      <c r="L283" s="126">
        <f t="shared" si="30"/>
        <v>35703</v>
      </c>
      <c r="M283" s="127">
        <f>INDEX('Bloomberg data'!C:C,MATCH($L283,'Bloomberg data'!A:A,0))</f>
        <v>7.74</v>
      </c>
      <c r="N283" s="128">
        <f>INDEX('Bloomberg data'!B:B,MATCH($L283,'Bloomberg data'!A:A,0))</f>
        <v>7.6400000000000006</v>
      </c>
      <c r="O283" s="141"/>
      <c r="P283" s="142"/>
      <c r="Q283" s="142"/>
      <c r="R283" s="20"/>
      <c r="S283" s="20"/>
    </row>
    <row r="284" spans="1:19">
      <c r="A284" s="26"/>
      <c r="B284" s="71"/>
      <c r="C284" s="65" t="str">
        <f t="shared" si="27"/>
        <v/>
      </c>
      <c r="D284" s="56"/>
      <c r="E284" s="77"/>
      <c r="F284" s="51"/>
      <c r="G284" s="26">
        <f t="shared" si="28"/>
        <v>35734</v>
      </c>
      <c r="H284" s="7">
        <v>35704</v>
      </c>
      <c r="I284" s="22">
        <v>7.95</v>
      </c>
      <c r="J284" s="120">
        <v>7.85</v>
      </c>
      <c r="K284" s="26">
        <f t="shared" si="29"/>
        <v>35734</v>
      </c>
      <c r="L284" s="126">
        <f t="shared" si="30"/>
        <v>35704</v>
      </c>
      <c r="M284" s="127">
        <f>INDEX('Bloomberg data'!C:C,MATCH($L284,'Bloomberg data'!A:A,0))</f>
        <v>7.95</v>
      </c>
      <c r="N284" s="128">
        <f>INDEX('Bloomberg data'!B:B,MATCH($L284,'Bloomberg data'!A:A,0))</f>
        <v>7.85</v>
      </c>
      <c r="O284" s="141"/>
      <c r="P284" s="142"/>
      <c r="Q284" s="142"/>
      <c r="R284" s="20"/>
      <c r="S284" s="20"/>
    </row>
    <row r="285" spans="1:19">
      <c r="A285" s="26"/>
      <c r="B285" s="71"/>
      <c r="C285" s="65" t="str">
        <f t="shared" si="27"/>
        <v/>
      </c>
      <c r="D285" s="56"/>
      <c r="E285" s="77"/>
      <c r="F285" s="51"/>
      <c r="G285" s="26">
        <f t="shared" si="28"/>
        <v>35734</v>
      </c>
      <c r="H285" s="7">
        <v>35705</v>
      </c>
      <c r="I285" s="22">
        <v>7.82</v>
      </c>
      <c r="J285" s="120">
        <v>7.72</v>
      </c>
      <c r="K285" s="26">
        <f t="shared" si="29"/>
        <v>35734</v>
      </c>
      <c r="L285" s="126">
        <f t="shared" si="30"/>
        <v>35705</v>
      </c>
      <c r="M285" s="127">
        <f>INDEX('Bloomberg data'!C:C,MATCH($L285,'Bloomberg data'!A:A,0))</f>
        <v>7.82</v>
      </c>
      <c r="N285" s="128">
        <f>INDEX('Bloomberg data'!B:B,MATCH($L285,'Bloomberg data'!A:A,0))</f>
        <v>7.72</v>
      </c>
      <c r="O285" s="141"/>
      <c r="P285" s="142"/>
      <c r="Q285" s="142"/>
      <c r="R285" s="20"/>
      <c r="S285" s="20"/>
    </row>
    <row r="286" spans="1:19">
      <c r="A286" s="26"/>
      <c r="B286" s="71"/>
      <c r="C286" s="65" t="str">
        <f t="shared" si="27"/>
        <v/>
      </c>
      <c r="D286" s="56"/>
      <c r="F286" s="51"/>
      <c r="G286" s="26">
        <f t="shared" si="28"/>
        <v>35734</v>
      </c>
      <c r="H286" s="7">
        <v>35706</v>
      </c>
      <c r="I286" s="22">
        <v>6.6999999999999993</v>
      </c>
      <c r="J286" s="120">
        <v>6.6</v>
      </c>
      <c r="K286" s="26">
        <f t="shared" si="29"/>
        <v>35734</v>
      </c>
      <c r="L286" s="126">
        <f t="shared" si="30"/>
        <v>35706</v>
      </c>
      <c r="M286" s="127">
        <f>INDEX('Bloomberg data'!C:C,MATCH($L286,'Bloomberg data'!A:A,0))</f>
        <v>6.6999999999999993</v>
      </c>
      <c r="N286" s="128">
        <f>INDEX('Bloomberg data'!B:B,MATCH($L286,'Bloomberg data'!A:A,0))</f>
        <v>6.6</v>
      </c>
      <c r="O286" s="141"/>
      <c r="P286" s="142"/>
      <c r="Q286" s="142"/>
      <c r="R286" s="20"/>
      <c r="S286" s="20"/>
    </row>
    <row r="287" spans="1:19">
      <c r="A287" s="26"/>
      <c r="B287" s="71"/>
      <c r="C287" s="65" t="str">
        <f t="shared" si="27"/>
        <v/>
      </c>
      <c r="D287" s="56"/>
      <c r="E287" s="80"/>
      <c r="F287" s="51"/>
      <c r="G287" s="26">
        <f t="shared" si="28"/>
        <v>35734</v>
      </c>
      <c r="H287" s="7">
        <v>35709</v>
      </c>
      <c r="I287" s="22">
        <v>7.88</v>
      </c>
      <c r="J287" s="120">
        <v>7.77</v>
      </c>
      <c r="K287" s="26">
        <f t="shared" si="29"/>
        <v>35734</v>
      </c>
      <c r="L287" s="126">
        <f t="shared" si="30"/>
        <v>35709</v>
      </c>
      <c r="M287" s="127">
        <f>INDEX('Bloomberg data'!C:C,MATCH($L287,'Bloomberg data'!A:A,0))</f>
        <v>7.88</v>
      </c>
      <c r="N287" s="128">
        <f>INDEX('Bloomberg data'!B:B,MATCH($L287,'Bloomberg data'!A:A,0))</f>
        <v>7.77</v>
      </c>
      <c r="O287" s="141"/>
      <c r="P287" s="142"/>
      <c r="Q287" s="142"/>
      <c r="R287" s="20"/>
      <c r="S287" s="20"/>
    </row>
    <row r="288" spans="1:19">
      <c r="A288" s="26"/>
      <c r="B288" s="71"/>
      <c r="C288" s="65" t="str">
        <f t="shared" si="27"/>
        <v/>
      </c>
      <c r="D288" s="56"/>
      <c r="E288" s="80"/>
      <c r="F288" s="51"/>
      <c r="G288" s="26">
        <f t="shared" si="28"/>
        <v>35734</v>
      </c>
      <c r="H288" s="7">
        <v>35710</v>
      </c>
      <c r="I288" s="22">
        <v>7.9300000000000006</v>
      </c>
      <c r="J288" s="120">
        <v>7.8</v>
      </c>
      <c r="K288" s="26">
        <f t="shared" si="29"/>
        <v>35734</v>
      </c>
      <c r="L288" s="126">
        <f t="shared" si="30"/>
        <v>35710</v>
      </c>
      <c r="M288" s="127">
        <f>INDEX('Bloomberg data'!C:C,MATCH($L288,'Bloomberg data'!A:A,0))</f>
        <v>7.9300000000000006</v>
      </c>
      <c r="N288" s="128">
        <f>INDEX('Bloomberg data'!B:B,MATCH($L288,'Bloomberg data'!A:A,0))</f>
        <v>7.8</v>
      </c>
      <c r="O288" s="141"/>
      <c r="P288" s="142"/>
      <c r="Q288" s="142"/>
      <c r="R288" s="20"/>
      <c r="S288" s="20"/>
    </row>
    <row r="289" spans="1:19">
      <c r="A289" s="26"/>
      <c r="B289" s="71"/>
      <c r="C289" s="65" t="str">
        <f t="shared" si="27"/>
        <v/>
      </c>
      <c r="D289" s="56"/>
      <c r="E289" s="80"/>
      <c r="F289" s="51"/>
      <c r="G289" s="26">
        <f t="shared" si="28"/>
        <v>35734</v>
      </c>
      <c r="H289" s="7">
        <v>35711</v>
      </c>
      <c r="I289" s="22">
        <v>6.75</v>
      </c>
      <c r="J289" s="120">
        <v>6.6400000000000006</v>
      </c>
      <c r="K289" s="26">
        <f t="shared" si="29"/>
        <v>35734</v>
      </c>
      <c r="L289" s="126">
        <f t="shared" si="30"/>
        <v>35711</v>
      </c>
      <c r="M289" s="127">
        <f>INDEX('Bloomberg data'!C:C,MATCH($L289,'Bloomberg data'!A:A,0))</f>
        <v>6.75</v>
      </c>
      <c r="N289" s="128">
        <f>INDEX('Bloomberg data'!B:B,MATCH($L289,'Bloomberg data'!A:A,0))</f>
        <v>6.6400000000000006</v>
      </c>
      <c r="O289" s="141"/>
      <c r="P289" s="142"/>
      <c r="Q289" s="142"/>
      <c r="R289" s="20"/>
      <c r="S289" s="20"/>
    </row>
    <row r="290" spans="1:19">
      <c r="A290" s="26"/>
      <c r="B290" s="71"/>
      <c r="C290" s="65" t="str">
        <f t="shared" si="27"/>
        <v/>
      </c>
      <c r="D290" s="56"/>
      <c r="E290" s="80"/>
      <c r="F290" s="51"/>
      <c r="G290" s="26">
        <f t="shared" si="28"/>
        <v>35734</v>
      </c>
      <c r="H290" s="7">
        <v>35712</v>
      </c>
      <c r="I290" s="22">
        <v>7.14</v>
      </c>
      <c r="J290" s="120">
        <v>7.03</v>
      </c>
      <c r="K290" s="26">
        <f t="shared" si="29"/>
        <v>35734</v>
      </c>
      <c r="L290" s="126">
        <f t="shared" si="30"/>
        <v>35712</v>
      </c>
      <c r="M290" s="127">
        <f>INDEX('Bloomberg data'!C:C,MATCH($L290,'Bloomberg data'!A:A,0))</f>
        <v>7.14</v>
      </c>
      <c r="N290" s="128">
        <f>INDEX('Bloomberg data'!B:B,MATCH($L290,'Bloomberg data'!A:A,0))</f>
        <v>7.03</v>
      </c>
      <c r="O290" s="141"/>
      <c r="P290" s="142"/>
      <c r="Q290" s="142"/>
      <c r="R290" s="20"/>
      <c r="S290" s="20"/>
    </row>
    <row r="291" spans="1:19">
      <c r="A291" s="26"/>
      <c r="B291" s="71"/>
      <c r="C291" s="65" t="str">
        <f t="shared" si="27"/>
        <v/>
      </c>
      <c r="D291" s="56"/>
      <c r="E291" s="80"/>
      <c r="F291" s="51"/>
      <c r="G291" s="26">
        <f t="shared" si="28"/>
        <v>35734</v>
      </c>
      <c r="H291" s="7">
        <v>35713</v>
      </c>
      <c r="I291" s="22">
        <v>7.12</v>
      </c>
      <c r="J291" s="120">
        <v>7.0200000000000005</v>
      </c>
      <c r="K291" s="26">
        <f t="shared" si="29"/>
        <v>35734</v>
      </c>
      <c r="L291" s="126">
        <f t="shared" si="30"/>
        <v>35713</v>
      </c>
      <c r="M291" s="127">
        <f>INDEX('Bloomberg data'!C:C,MATCH($L291,'Bloomberg data'!A:A,0))</f>
        <v>7.12</v>
      </c>
      <c r="N291" s="128">
        <f>INDEX('Bloomberg data'!B:B,MATCH($L291,'Bloomberg data'!A:A,0))</f>
        <v>7.0200000000000005</v>
      </c>
      <c r="O291" s="141"/>
      <c r="P291" s="142"/>
      <c r="Q291" s="142"/>
      <c r="R291" s="20"/>
      <c r="S291" s="20"/>
    </row>
    <row r="292" spans="1:19">
      <c r="A292" s="26"/>
      <c r="B292" s="71"/>
      <c r="C292" s="65" t="str">
        <f t="shared" si="27"/>
        <v/>
      </c>
      <c r="D292" s="56"/>
      <c r="E292" s="80"/>
      <c r="F292" s="51"/>
      <c r="G292" s="26">
        <f t="shared" si="28"/>
        <v>35734</v>
      </c>
      <c r="H292" s="7">
        <v>35716</v>
      </c>
      <c r="I292" s="22">
        <v>7.07</v>
      </c>
      <c r="J292" s="120">
        <v>6.9700000000000006</v>
      </c>
      <c r="K292" s="26">
        <f t="shared" si="29"/>
        <v>35734</v>
      </c>
      <c r="L292" s="126">
        <f t="shared" si="30"/>
        <v>35716</v>
      </c>
      <c r="M292" s="127">
        <f>INDEX('Bloomberg data'!C:C,MATCH($L292,'Bloomberg data'!A:A,0))</f>
        <v>7.07</v>
      </c>
      <c r="N292" s="128">
        <f>INDEX('Bloomberg data'!B:B,MATCH($L292,'Bloomberg data'!A:A,0))</f>
        <v>6.9700000000000006</v>
      </c>
      <c r="O292" s="141"/>
      <c r="P292" s="142"/>
      <c r="Q292" s="142"/>
      <c r="R292" s="20"/>
      <c r="S292" s="20"/>
    </row>
    <row r="293" spans="1:19">
      <c r="A293" s="26"/>
      <c r="B293" s="71"/>
      <c r="C293" s="65" t="str">
        <f t="shared" si="27"/>
        <v/>
      </c>
      <c r="D293" s="56"/>
      <c r="E293" s="80"/>
      <c r="F293" s="51"/>
      <c r="G293" s="26">
        <f t="shared" si="28"/>
        <v>35734</v>
      </c>
      <c r="H293" s="7">
        <v>35717</v>
      </c>
      <c r="I293" s="22">
        <v>8.2199999999999989</v>
      </c>
      <c r="J293" s="120">
        <v>8.11</v>
      </c>
      <c r="K293" s="26">
        <f t="shared" si="29"/>
        <v>35734</v>
      </c>
      <c r="L293" s="126">
        <f t="shared" si="30"/>
        <v>35717</v>
      </c>
      <c r="M293" s="127">
        <f>INDEX('Bloomberg data'!C:C,MATCH($L293,'Bloomberg data'!A:A,0))</f>
        <v>8.2199999999999989</v>
      </c>
      <c r="N293" s="128">
        <f>INDEX('Bloomberg data'!B:B,MATCH($L293,'Bloomberg data'!A:A,0))</f>
        <v>8.11</v>
      </c>
      <c r="O293" s="141"/>
      <c r="P293" s="142"/>
      <c r="Q293" s="142"/>
      <c r="R293" s="20"/>
      <c r="S293" s="20"/>
    </row>
    <row r="294" spans="1:19">
      <c r="A294" s="26"/>
      <c r="B294" s="71"/>
      <c r="C294" s="65" t="str">
        <f t="shared" si="27"/>
        <v/>
      </c>
      <c r="D294" s="56"/>
      <c r="E294" s="80"/>
      <c r="F294" s="51"/>
      <c r="G294" s="26">
        <f t="shared" si="28"/>
        <v>35734</v>
      </c>
      <c r="H294" s="7">
        <v>35718</v>
      </c>
      <c r="I294" s="22">
        <v>8.02</v>
      </c>
      <c r="J294" s="120">
        <v>7.91</v>
      </c>
      <c r="K294" s="26">
        <f t="shared" si="29"/>
        <v>35734</v>
      </c>
      <c r="L294" s="126">
        <f t="shared" si="30"/>
        <v>35718</v>
      </c>
      <c r="M294" s="127">
        <f>INDEX('Bloomberg data'!C:C,MATCH($L294,'Bloomberg data'!A:A,0))</f>
        <v>8.02</v>
      </c>
      <c r="N294" s="128">
        <f>INDEX('Bloomberg data'!B:B,MATCH($L294,'Bloomberg data'!A:A,0))</f>
        <v>7.91</v>
      </c>
      <c r="O294" s="141"/>
      <c r="P294" s="142"/>
      <c r="Q294" s="142"/>
      <c r="R294" s="20"/>
      <c r="S294" s="20"/>
    </row>
    <row r="295" spans="1:19">
      <c r="A295" s="26"/>
      <c r="B295" s="71"/>
      <c r="C295" s="65" t="str">
        <f t="shared" si="27"/>
        <v/>
      </c>
      <c r="D295" s="56"/>
      <c r="E295" s="80"/>
      <c r="F295" s="51"/>
      <c r="G295" s="26">
        <f t="shared" si="28"/>
        <v>35734</v>
      </c>
      <c r="H295" s="7">
        <v>35719</v>
      </c>
      <c r="I295" s="22">
        <v>8.02</v>
      </c>
      <c r="J295" s="120">
        <v>7.9</v>
      </c>
      <c r="K295" s="26">
        <f t="shared" si="29"/>
        <v>35734</v>
      </c>
      <c r="L295" s="126">
        <f t="shared" si="30"/>
        <v>35719</v>
      </c>
      <c r="M295" s="127">
        <f>INDEX('Bloomberg data'!C:C,MATCH($L295,'Bloomberg data'!A:A,0))</f>
        <v>8.02</v>
      </c>
      <c r="N295" s="128">
        <f>INDEX('Bloomberg data'!B:B,MATCH($L295,'Bloomberg data'!A:A,0))</f>
        <v>7.9</v>
      </c>
      <c r="O295" s="141"/>
      <c r="P295" s="142"/>
      <c r="Q295" s="142"/>
      <c r="R295" s="20"/>
      <c r="S295" s="20"/>
    </row>
    <row r="296" spans="1:19">
      <c r="A296" s="26"/>
      <c r="B296" s="71"/>
      <c r="C296" s="65" t="str">
        <f t="shared" si="27"/>
        <v/>
      </c>
      <c r="D296" s="56"/>
      <c r="E296" s="80"/>
      <c r="F296" s="51"/>
      <c r="G296" s="26">
        <f t="shared" si="28"/>
        <v>35734</v>
      </c>
      <c r="H296" s="7">
        <v>35720</v>
      </c>
      <c r="I296" s="22">
        <v>8.129999999999999</v>
      </c>
      <c r="J296" s="120">
        <v>8.01</v>
      </c>
      <c r="K296" s="26">
        <f t="shared" si="29"/>
        <v>35734</v>
      </c>
      <c r="L296" s="126">
        <f t="shared" si="30"/>
        <v>35720</v>
      </c>
      <c r="M296" s="127">
        <f>INDEX('Bloomberg data'!C:C,MATCH($L296,'Bloomberg data'!A:A,0))</f>
        <v>8.129999999999999</v>
      </c>
      <c r="N296" s="128">
        <f>INDEX('Bloomberg data'!B:B,MATCH($L296,'Bloomberg data'!A:A,0))</f>
        <v>8.01</v>
      </c>
      <c r="O296" s="141"/>
      <c r="P296" s="142"/>
      <c r="Q296" s="142"/>
      <c r="R296" s="20"/>
      <c r="S296" s="20"/>
    </row>
    <row r="297" spans="1:19">
      <c r="A297" s="26"/>
      <c r="B297" s="71"/>
      <c r="C297" s="65" t="str">
        <f t="shared" si="27"/>
        <v/>
      </c>
      <c r="D297" s="56"/>
      <c r="E297" s="80"/>
      <c r="F297" s="51"/>
      <c r="G297" s="26">
        <f t="shared" si="28"/>
        <v>35734</v>
      </c>
      <c r="H297" s="7">
        <v>35723</v>
      </c>
      <c r="I297" s="22">
        <v>7.98</v>
      </c>
      <c r="J297" s="120">
        <v>7.8500000000000005</v>
      </c>
      <c r="K297" s="26">
        <f t="shared" si="29"/>
        <v>35734</v>
      </c>
      <c r="L297" s="126">
        <f t="shared" si="30"/>
        <v>35723</v>
      </c>
      <c r="M297" s="127">
        <f>INDEX('Bloomberg data'!C:C,MATCH($L297,'Bloomberg data'!A:A,0))</f>
        <v>7.98</v>
      </c>
      <c r="N297" s="128">
        <f>INDEX('Bloomberg data'!B:B,MATCH($L297,'Bloomberg data'!A:A,0))</f>
        <v>7.8500000000000005</v>
      </c>
      <c r="O297" s="141"/>
      <c r="P297" s="142"/>
      <c r="Q297" s="142"/>
      <c r="R297" s="20"/>
      <c r="S297" s="20"/>
    </row>
    <row r="298" spans="1:19">
      <c r="A298" s="26"/>
      <c r="B298" s="71"/>
      <c r="C298" s="65" t="str">
        <f t="shared" si="27"/>
        <v/>
      </c>
      <c r="D298" s="56"/>
      <c r="E298" s="80"/>
      <c r="F298" s="51"/>
      <c r="G298" s="26">
        <f t="shared" si="28"/>
        <v>35734</v>
      </c>
      <c r="H298" s="7">
        <v>35724</v>
      </c>
      <c r="I298" s="22">
        <v>7.93</v>
      </c>
      <c r="J298" s="120">
        <v>7.8000000000000007</v>
      </c>
      <c r="K298" s="26">
        <f t="shared" si="29"/>
        <v>35734</v>
      </c>
      <c r="L298" s="126">
        <f t="shared" si="30"/>
        <v>35724</v>
      </c>
      <c r="M298" s="127">
        <f>INDEX('Bloomberg data'!C:C,MATCH($L298,'Bloomberg data'!A:A,0))</f>
        <v>7.93</v>
      </c>
      <c r="N298" s="128">
        <f>INDEX('Bloomberg data'!B:B,MATCH($L298,'Bloomberg data'!A:A,0))</f>
        <v>7.8000000000000007</v>
      </c>
      <c r="O298" s="141"/>
      <c r="P298" s="142"/>
      <c r="Q298" s="142"/>
      <c r="R298" s="20"/>
      <c r="S298" s="20"/>
    </row>
    <row r="299" spans="1:19">
      <c r="A299" s="26"/>
      <c r="B299" s="71"/>
      <c r="C299" s="65" t="str">
        <f t="shared" ref="C299:C362" si="31">IF(ISERROR(AVERAGEIFS($J$2:$J$1048574,$G$2:$G$1048574,$A299)),"",AVERAGEIFS($J$2:$J$1048574,$G$2:$G$1048574,$A299))</f>
        <v/>
      </c>
      <c r="D299" s="56"/>
      <c r="E299" s="80"/>
      <c r="F299" s="51"/>
      <c r="G299" s="26">
        <f t="shared" si="28"/>
        <v>35734</v>
      </c>
      <c r="H299" s="7">
        <v>35725</v>
      </c>
      <c r="I299" s="22">
        <v>8.17</v>
      </c>
      <c r="J299" s="120">
        <v>8.0500000000000007</v>
      </c>
      <c r="K299" s="26">
        <f t="shared" si="29"/>
        <v>35734</v>
      </c>
      <c r="L299" s="126">
        <f t="shared" si="30"/>
        <v>35725</v>
      </c>
      <c r="M299" s="127">
        <f>INDEX('Bloomberg data'!C:C,MATCH($L299,'Bloomberg data'!A:A,0))</f>
        <v>8.17</v>
      </c>
      <c r="N299" s="128">
        <f>INDEX('Bloomberg data'!B:B,MATCH($L299,'Bloomberg data'!A:A,0))</f>
        <v>8.0500000000000007</v>
      </c>
      <c r="O299" s="141"/>
      <c r="P299" s="142"/>
      <c r="Q299" s="142"/>
      <c r="R299" s="20"/>
      <c r="S299" s="20"/>
    </row>
    <row r="300" spans="1:19">
      <c r="A300" s="26"/>
      <c r="B300" s="71"/>
      <c r="C300" s="65" t="str">
        <f t="shared" si="31"/>
        <v/>
      </c>
      <c r="D300" s="56"/>
      <c r="E300" s="80"/>
      <c r="F300" s="51"/>
      <c r="G300" s="26">
        <f t="shared" si="28"/>
        <v>35734</v>
      </c>
      <c r="H300" s="7">
        <v>35726</v>
      </c>
      <c r="I300" s="22">
        <v>8.1000000000000014</v>
      </c>
      <c r="J300" s="120">
        <v>7.96</v>
      </c>
      <c r="K300" s="26">
        <f t="shared" si="29"/>
        <v>35734</v>
      </c>
      <c r="L300" s="126">
        <f t="shared" si="30"/>
        <v>35726</v>
      </c>
      <c r="M300" s="127">
        <f>INDEX('Bloomberg data'!C:C,MATCH($L300,'Bloomberg data'!A:A,0))</f>
        <v>8.1000000000000014</v>
      </c>
      <c r="N300" s="128">
        <f>INDEX('Bloomberg data'!B:B,MATCH($L300,'Bloomberg data'!A:A,0))</f>
        <v>7.96</v>
      </c>
      <c r="O300" s="141"/>
      <c r="P300" s="142"/>
      <c r="Q300" s="142"/>
      <c r="R300" s="20"/>
      <c r="S300" s="20"/>
    </row>
    <row r="301" spans="1:19">
      <c r="A301" s="26"/>
      <c r="B301" s="71"/>
      <c r="C301" s="65" t="str">
        <f t="shared" si="31"/>
        <v/>
      </c>
      <c r="D301" s="56"/>
      <c r="E301" s="80"/>
      <c r="F301" s="51"/>
      <c r="G301" s="26">
        <f t="shared" si="28"/>
        <v>35734</v>
      </c>
      <c r="H301" s="7">
        <v>35727</v>
      </c>
      <c r="I301" s="22">
        <v>7.99</v>
      </c>
      <c r="J301" s="120">
        <v>7.83</v>
      </c>
      <c r="K301" s="26">
        <f t="shared" si="29"/>
        <v>35734</v>
      </c>
      <c r="L301" s="126">
        <f t="shared" si="30"/>
        <v>35727</v>
      </c>
      <c r="M301" s="127">
        <f>INDEX('Bloomberg data'!C:C,MATCH($L301,'Bloomberg data'!A:A,0))</f>
        <v>7.99</v>
      </c>
      <c r="N301" s="128">
        <f>INDEX('Bloomberg data'!B:B,MATCH($L301,'Bloomberg data'!A:A,0))</f>
        <v>7.83</v>
      </c>
      <c r="O301" s="141"/>
      <c r="P301" s="142"/>
      <c r="Q301" s="142"/>
      <c r="R301" s="20"/>
      <c r="S301" s="20"/>
    </row>
    <row r="302" spans="1:19">
      <c r="A302" s="26"/>
      <c r="B302" s="71"/>
      <c r="C302" s="65" t="str">
        <f t="shared" si="31"/>
        <v/>
      </c>
      <c r="D302" s="56"/>
      <c r="E302" s="80"/>
      <c r="F302" s="51"/>
      <c r="G302" s="26">
        <f t="shared" si="28"/>
        <v>35734</v>
      </c>
      <c r="H302" s="7">
        <v>35730</v>
      </c>
      <c r="I302" s="22">
        <v>8.09</v>
      </c>
      <c r="J302" s="120">
        <v>7.91</v>
      </c>
      <c r="K302" s="26">
        <f t="shared" si="29"/>
        <v>35734</v>
      </c>
      <c r="L302" s="126">
        <f t="shared" si="30"/>
        <v>35730</v>
      </c>
      <c r="M302" s="127">
        <f>INDEX('Bloomberg data'!C:C,MATCH($L302,'Bloomberg data'!A:A,0))</f>
        <v>8.09</v>
      </c>
      <c r="N302" s="128">
        <f>INDEX('Bloomberg data'!B:B,MATCH($L302,'Bloomberg data'!A:A,0))</f>
        <v>7.91</v>
      </c>
      <c r="O302" s="141"/>
      <c r="P302" s="142"/>
      <c r="Q302" s="142"/>
      <c r="R302" s="20"/>
      <c r="S302" s="20"/>
    </row>
    <row r="303" spans="1:19">
      <c r="A303" s="26"/>
      <c r="B303" s="71"/>
      <c r="C303" s="65" t="str">
        <f t="shared" si="31"/>
        <v/>
      </c>
      <c r="D303" s="56"/>
      <c r="E303" s="80"/>
      <c r="F303" s="51"/>
      <c r="G303" s="26">
        <f t="shared" si="28"/>
        <v>35734</v>
      </c>
      <c r="H303" s="7">
        <v>35731</v>
      </c>
      <c r="I303" s="22">
        <v>6.82</v>
      </c>
      <c r="J303" s="120">
        <v>6.62</v>
      </c>
      <c r="K303" s="26">
        <f t="shared" si="29"/>
        <v>35734</v>
      </c>
      <c r="L303" s="126">
        <f t="shared" si="30"/>
        <v>35731</v>
      </c>
      <c r="M303" s="127">
        <f>INDEX('Bloomberg data'!C:C,MATCH($L303,'Bloomberg data'!A:A,0))</f>
        <v>6.82</v>
      </c>
      <c r="N303" s="128">
        <f>INDEX('Bloomberg data'!B:B,MATCH($L303,'Bloomberg data'!A:A,0))</f>
        <v>6.62</v>
      </c>
      <c r="O303" s="141"/>
      <c r="P303" s="142"/>
      <c r="Q303" s="142"/>
      <c r="R303" s="20"/>
      <c r="S303" s="20"/>
    </row>
    <row r="304" spans="1:19">
      <c r="A304" s="26"/>
      <c r="B304" s="71"/>
      <c r="C304" s="65" t="str">
        <f t="shared" si="31"/>
        <v/>
      </c>
      <c r="D304" s="56"/>
      <c r="E304" s="80"/>
      <c r="F304" s="51"/>
      <c r="G304" s="26">
        <f t="shared" si="28"/>
        <v>35734</v>
      </c>
      <c r="H304" s="7">
        <v>35732</v>
      </c>
      <c r="I304" s="22">
        <v>7.7900000000000009</v>
      </c>
      <c r="J304" s="120">
        <v>7.6</v>
      </c>
      <c r="K304" s="26">
        <f t="shared" si="29"/>
        <v>35734</v>
      </c>
      <c r="L304" s="126">
        <f t="shared" si="30"/>
        <v>35732</v>
      </c>
      <c r="M304" s="127">
        <f>INDEX('Bloomberg data'!C:C,MATCH($L304,'Bloomberg data'!A:A,0))</f>
        <v>7.7900000000000009</v>
      </c>
      <c r="N304" s="128">
        <f>INDEX('Bloomberg data'!B:B,MATCH($L304,'Bloomberg data'!A:A,0))</f>
        <v>7.6</v>
      </c>
      <c r="O304" s="141"/>
      <c r="P304" s="142"/>
      <c r="Q304" s="142"/>
      <c r="R304" s="20"/>
      <c r="S304" s="20"/>
    </row>
    <row r="305" spans="1:19">
      <c r="A305" s="26"/>
      <c r="B305" s="71"/>
      <c r="C305" s="65" t="str">
        <f t="shared" si="31"/>
        <v/>
      </c>
      <c r="D305" s="56"/>
      <c r="E305" s="80"/>
      <c r="F305" s="51"/>
      <c r="G305" s="26">
        <f t="shared" si="28"/>
        <v>35734</v>
      </c>
      <c r="H305" s="7">
        <v>35733</v>
      </c>
      <c r="I305" s="22">
        <v>6.93</v>
      </c>
      <c r="J305" s="120">
        <v>6.74</v>
      </c>
      <c r="K305" s="26">
        <f t="shared" si="29"/>
        <v>35734</v>
      </c>
      <c r="L305" s="126">
        <f t="shared" si="30"/>
        <v>35733</v>
      </c>
      <c r="M305" s="127">
        <f>INDEX('Bloomberg data'!C:C,MATCH($L305,'Bloomberg data'!A:A,0))</f>
        <v>6.93</v>
      </c>
      <c r="N305" s="128">
        <f>INDEX('Bloomberg data'!B:B,MATCH($L305,'Bloomberg data'!A:A,0))</f>
        <v>6.74</v>
      </c>
      <c r="O305" s="141"/>
      <c r="P305" s="142"/>
      <c r="Q305" s="142"/>
      <c r="R305" s="20"/>
      <c r="S305" s="20"/>
    </row>
    <row r="306" spans="1:19">
      <c r="A306" s="26"/>
      <c r="B306" s="71"/>
      <c r="C306" s="65" t="str">
        <f t="shared" si="31"/>
        <v/>
      </c>
      <c r="D306" s="56"/>
      <c r="E306" s="80"/>
      <c r="F306" s="51"/>
      <c r="G306" s="26">
        <f t="shared" si="28"/>
        <v>35734</v>
      </c>
      <c r="H306" s="7">
        <v>35734</v>
      </c>
      <c r="I306" s="22">
        <v>6.8900000000000006</v>
      </c>
      <c r="J306" s="120">
        <v>6.6800000000000006</v>
      </c>
      <c r="K306" s="26">
        <f t="shared" si="29"/>
        <v>35734</v>
      </c>
      <c r="L306" s="126">
        <f t="shared" si="30"/>
        <v>35734</v>
      </c>
      <c r="M306" s="127">
        <f>INDEX('Bloomberg data'!C:C,MATCH($L306,'Bloomberg data'!A:A,0))</f>
        <v>6.8900000000000006</v>
      </c>
      <c r="N306" s="128">
        <f>INDEX('Bloomberg data'!B:B,MATCH($L306,'Bloomberg data'!A:A,0))</f>
        <v>6.6800000000000006</v>
      </c>
      <c r="O306" s="141"/>
      <c r="P306" s="142"/>
      <c r="Q306" s="142"/>
      <c r="R306" s="20"/>
      <c r="S306" s="20"/>
    </row>
    <row r="307" spans="1:19">
      <c r="A307" s="26"/>
      <c r="B307" s="71"/>
      <c r="C307" s="65" t="str">
        <f t="shared" si="31"/>
        <v/>
      </c>
      <c r="D307" s="56"/>
      <c r="E307" s="80"/>
      <c r="F307" s="51"/>
      <c r="G307" s="26">
        <f t="shared" si="28"/>
        <v>35764</v>
      </c>
      <c r="H307" s="7">
        <v>35737</v>
      </c>
      <c r="I307" s="22">
        <v>6.8900000000000006</v>
      </c>
      <c r="J307" s="120">
        <v>6.68</v>
      </c>
      <c r="K307" s="26">
        <f t="shared" si="29"/>
        <v>35764</v>
      </c>
      <c r="L307" s="126">
        <f t="shared" si="30"/>
        <v>35737</v>
      </c>
      <c r="M307" s="127">
        <f>INDEX('Bloomberg data'!C:C,MATCH($L307,'Bloomberg data'!A:A,0))</f>
        <v>6.8900000000000006</v>
      </c>
      <c r="N307" s="128">
        <f>INDEX('Bloomberg data'!B:B,MATCH($L307,'Bloomberg data'!A:A,0))</f>
        <v>6.68</v>
      </c>
      <c r="O307" s="141"/>
      <c r="P307" s="142"/>
      <c r="Q307" s="142"/>
      <c r="R307" s="20"/>
      <c r="S307" s="20"/>
    </row>
    <row r="308" spans="1:19">
      <c r="A308" s="26"/>
      <c r="B308" s="71"/>
      <c r="C308" s="65" t="str">
        <f t="shared" si="31"/>
        <v/>
      </c>
      <c r="D308" s="56"/>
      <c r="E308" s="80"/>
      <c r="F308" s="51"/>
      <c r="G308" s="26">
        <f t="shared" si="28"/>
        <v>35764</v>
      </c>
      <c r="H308" s="7">
        <v>35738</v>
      </c>
      <c r="I308" s="22">
        <v>7.1</v>
      </c>
      <c r="J308" s="120">
        <v>6.8999999999999995</v>
      </c>
      <c r="K308" s="26">
        <f t="shared" si="29"/>
        <v>35764</v>
      </c>
      <c r="L308" s="126">
        <f t="shared" si="30"/>
        <v>35738</v>
      </c>
      <c r="M308" s="127">
        <f>INDEX('Bloomberg data'!C:C,MATCH($L308,'Bloomberg data'!A:A,0))</f>
        <v>7.1</v>
      </c>
      <c r="N308" s="128">
        <f>INDEX('Bloomberg data'!B:B,MATCH($L308,'Bloomberg data'!A:A,0))</f>
        <v>6.8999999999999995</v>
      </c>
      <c r="O308" s="141"/>
      <c r="P308" s="142"/>
      <c r="Q308" s="142"/>
      <c r="R308" s="20"/>
      <c r="S308" s="20"/>
    </row>
    <row r="309" spans="1:19">
      <c r="A309" s="26"/>
      <c r="B309" s="71"/>
      <c r="C309" s="65" t="str">
        <f t="shared" si="31"/>
        <v/>
      </c>
      <c r="D309" s="56"/>
      <c r="E309" s="80"/>
      <c r="F309" s="51"/>
      <c r="G309" s="26">
        <f t="shared" si="28"/>
        <v>35764</v>
      </c>
      <c r="H309" s="7">
        <v>35739</v>
      </c>
      <c r="I309" s="22">
        <v>8.0399999999999991</v>
      </c>
      <c r="J309" s="120">
        <v>7.83</v>
      </c>
      <c r="K309" s="26">
        <f t="shared" si="29"/>
        <v>35764</v>
      </c>
      <c r="L309" s="126">
        <f t="shared" si="30"/>
        <v>35739</v>
      </c>
      <c r="M309" s="127">
        <f>INDEX('Bloomberg data'!C:C,MATCH($L309,'Bloomberg data'!A:A,0))</f>
        <v>8.0399999999999991</v>
      </c>
      <c r="N309" s="128">
        <f>INDEX('Bloomberg data'!B:B,MATCH($L309,'Bloomberg data'!A:A,0))</f>
        <v>7.83</v>
      </c>
      <c r="O309" s="141"/>
      <c r="P309" s="142"/>
      <c r="Q309" s="142"/>
      <c r="R309" s="20"/>
      <c r="S309" s="20"/>
    </row>
    <row r="310" spans="1:19">
      <c r="A310" s="26"/>
      <c r="B310" s="71"/>
      <c r="C310" s="65" t="str">
        <f t="shared" si="31"/>
        <v/>
      </c>
      <c r="D310" s="56"/>
      <c r="E310" s="80"/>
      <c r="F310" s="51"/>
      <c r="G310" s="26">
        <f t="shared" si="28"/>
        <v>35764</v>
      </c>
      <c r="H310" s="7">
        <v>35740</v>
      </c>
      <c r="I310" s="22">
        <v>6.9499999999999993</v>
      </c>
      <c r="J310" s="120">
        <v>6.73</v>
      </c>
      <c r="K310" s="26">
        <f t="shared" si="29"/>
        <v>35764</v>
      </c>
      <c r="L310" s="126">
        <f t="shared" si="30"/>
        <v>35740</v>
      </c>
      <c r="M310" s="127">
        <f>INDEX('Bloomberg data'!C:C,MATCH($L310,'Bloomberg data'!A:A,0))</f>
        <v>6.9499999999999993</v>
      </c>
      <c r="N310" s="128">
        <f>INDEX('Bloomberg data'!B:B,MATCH($L310,'Bloomberg data'!A:A,0))</f>
        <v>6.73</v>
      </c>
      <c r="O310" s="141"/>
      <c r="P310" s="142"/>
      <c r="Q310" s="142"/>
      <c r="R310" s="20"/>
      <c r="S310" s="20"/>
    </row>
    <row r="311" spans="1:19">
      <c r="A311" s="26"/>
      <c r="B311" s="71"/>
      <c r="C311" s="65" t="str">
        <f t="shared" si="31"/>
        <v/>
      </c>
      <c r="D311" s="56"/>
      <c r="E311" s="80"/>
      <c r="F311" s="51"/>
      <c r="G311" s="26">
        <f t="shared" si="28"/>
        <v>35764</v>
      </c>
      <c r="H311" s="7">
        <v>35741</v>
      </c>
      <c r="I311" s="22">
        <v>8.0599999999999987</v>
      </c>
      <c r="J311" s="120">
        <v>7.84</v>
      </c>
      <c r="K311" s="26">
        <f t="shared" si="29"/>
        <v>35764</v>
      </c>
      <c r="L311" s="126">
        <f t="shared" si="30"/>
        <v>35741</v>
      </c>
      <c r="M311" s="127">
        <f>INDEX('Bloomberg data'!C:C,MATCH($L311,'Bloomberg data'!A:A,0))</f>
        <v>8.0599999999999987</v>
      </c>
      <c r="N311" s="128">
        <f>INDEX('Bloomberg data'!B:B,MATCH($L311,'Bloomberg data'!A:A,0))</f>
        <v>7.84</v>
      </c>
      <c r="O311" s="141"/>
      <c r="P311" s="142"/>
      <c r="Q311" s="142"/>
      <c r="R311" s="20"/>
      <c r="S311" s="20"/>
    </row>
    <row r="312" spans="1:19">
      <c r="A312" s="26"/>
      <c r="B312" s="71"/>
      <c r="C312" s="65" t="str">
        <f t="shared" si="31"/>
        <v/>
      </c>
      <c r="D312" s="56"/>
      <c r="E312" s="80"/>
      <c r="F312" s="51"/>
      <c r="G312" s="26">
        <f t="shared" si="28"/>
        <v>35764</v>
      </c>
      <c r="H312" s="7">
        <v>35744</v>
      </c>
      <c r="I312" s="22">
        <v>6.94</v>
      </c>
      <c r="J312" s="120">
        <v>6.75</v>
      </c>
      <c r="K312" s="26">
        <f t="shared" si="29"/>
        <v>35764</v>
      </c>
      <c r="L312" s="126">
        <f t="shared" si="30"/>
        <v>35744</v>
      </c>
      <c r="M312" s="127">
        <f>INDEX('Bloomberg data'!C:C,MATCH($L312,'Bloomberg data'!A:A,0))</f>
        <v>6.94</v>
      </c>
      <c r="N312" s="128">
        <f>INDEX('Bloomberg data'!B:B,MATCH($L312,'Bloomberg data'!A:A,0))</f>
        <v>6.75</v>
      </c>
      <c r="O312" s="141"/>
      <c r="P312" s="142"/>
      <c r="Q312" s="142"/>
      <c r="R312" s="20"/>
      <c r="S312" s="20"/>
    </row>
    <row r="313" spans="1:19">
      <c r="A313" s="26"/>
      <c r="B313" s="71"/>
      <c r="C313" s="65" t="str">
        <f t="shared" si="31"/>
        <v/>
      </c>
      <c r="D313" s="56"/>
      <c r="E313" s="80"/>
      <c r="F313" s="51"/>
      <c r="G313" s="26">
        <f t="shared" si="28"/>
        <v>35764</v>
      </c>
      <c r="H313" s="7">
        <v>35745</v>
      </c>
      <c r="I313" s="22">
        <v>7.8599999999999994</v>
      </c>
      <c r="J313" s="120">
        <v>7.67</v>
      </c>
      <c r="K313" s="26">
        <f t="shared" si="29"/>
        <v>35764</v>
      </c>
      <c r="L313" s="126">
        <f t="shared" si="30"/>
        <v>35745</v>
      </c>
      <c r="M313" s="127">
        <f>INDEX('Bloomberg data'!C:C,MATCH($L313,'Bloomberg data'!A:A,0))</f>
        <v>7.8599999999999994</v>
      </c>
      <c r="N313" s="128">
        <f>INDEX('Bloomberg data'!B:B,MATCH($L313,'Bloomberg data'!A:A,0))</f>
        <v>7.67</v>
      </c>
      <c r="O313" s="141"/>
      <c r="P313" s="142"/>
      <c r="Q313" s="142"/>
      <c r="R313" s="20"/>
      <c r="S313" s="20"/>
    </row>
    <row r="314" spans="1:19">
      <c r="A314" s="26"/>
      <c r="B314" s="71"/>
      <c r="C314" s="65" t="str">
        <f t="shared" si="31"/>
        <v/>
      </c>
      <c r="D314" s="56"/>
      <c r="E314" s="80"/>
      <c r="F314" s="51"/>
      <c r="G314" s="26">
        <f t="shared" si="28"/>
        <v>35764</v>
      </c>
      <c r="H314" s="7">
        <v>35746</v>
      </c>
      <c r="I314" s="22">
        <v>8.1</v>
      </c>
      <c r="J314" s="120">
        <v>7.89</v>
      </c>
      <c r="K314" s="26">
        <f t="shared" si="29"/>
        <v>35764</v>
      </c>
      <c r="L314" s="126">
        <f t="shared" si="30"/>
        <v>35746</v>
      </c>
      <c r="M314" s="127">
        <f>INDEX('Bloomberg data'!C:C,MATCH($L314,'Bloomberg data'!A:A,0))</f>
        <v>8.1</v>
      </c>
      <c r="N314" s="128">
        <f>INDEX('Bloomberg data'!B:B,MATCH($L314,'Bloomberg data'!A:A,0))</f>
        <v>7.89</v>
      </c>
      <c r="O314" s="141"/>
      <c r="P314" s="142"/>
      <c r="Q314" s="142"/>
      <c r="R314" s="20"/>
      <c r="S314" s="20"/>
    </row>
    <row r="315" spans="1:19">
      <c r="A315" s="26"/>
      <c r="B315" s="71"/>
      <c r="C315" s="65" t="str">
        <f t="shared" si="31"/>
        <v/>
      </c>
      <c r="D315" s="56"/>
      <c r="E315" s="80"/>
      <c r="F315" s="51"/>
      <c r="G315" s="26">
        <f t="shared" si="28"/>
        <v>35764</v>
      </c>
      <c r="H315" s="7">
        <v>35747</v>
      </c>
      <c r="I315" s="22">
        <v>8.02</v>
      </c>
      <c r="J315" s="120">
        <v>7.7700000000000005</v>
      </c>
      <c r="K315" s="26">
        <f t="shared" si="29"/>
        <v>35764</v>
      </c>
      <c r="L315" s="126">
        <f t="shared" si="30"/>
        <v>35747</v>
      </c>
      <c r="M315" s="127">
        <f>INDEX('Bloomberg data'!C:C,MATCH($L315,'Bloomberg data'!A:A,0))</f>
        <v>8.02</v>
      </c>
      <c r="N315" s="128">
        <f>INDEX('Bloomberg data'!B:B,MATCH($L315,'Bloomberg data'!A:A,0))</f>
        <v>7.7700000000000005</v>
      </c>
      <c r="O315" s="141"/>
      <c r="P315" s="142"/>
      <c r="Q315" s="142"/>
      <c r="R315" s="20"/>
      <c r="S315" s="20"/>
    </row>
    <row r="316" spans="1:19">
      <c r="A316" s="26"/>
      <c r="B316" s="71"/>
      <c r="C316" s="65" t="str">
        <f t="shared" si="31"/>
        <v/>
      </c>
      <c r="D316" s="56"/>
      <c r="E316" s="80"/>
      <c r="F316" s="51"/>
      <c r="G316" s="26">
        <f t="shared" si="28"/>
        <v>35764</v>
      </c>
      <c r="H316" s="7">
        <v>35748</v>
      </c>
      <c r="I316" s="22">
        <v>7.9</v>
      </c>
      <c r="J316" s="120">
        <v>7.6300000000000008</v>
      </c>
      <c r="K316" s="26">
        <f t="shared" si="29"/>
        <v>35764</v>
      </c>
      <c r="L316" s="126">
        <f t="shared" si="30"/>
        <v>35748</v>
      </c>
      <c r="M316" s="127">
        <f>INDEX('Bloomberg data'!C:C,MATCH($L316,'Bloomberg data'!A:A,0))</f>
        <v>7.9</v>
      </c>
      <c r="N316" s="128">
        <f>INDEX('Bloomberg data'!B:B,MATCH($L316,'Bloomberg data'!A:A,0))</f>
        <v>7.6300000000000008</v>
      </c>
      <c r="O316" s="141"/>
      <c r="P316" s="142"/>
      <c r="Q316" s="142"/>
      <c r="R316" s="20"/>
      <c r="S316" s="20"/>
    </row>
    <row r="317" spans="1:19">
      <c r="A317" s="26"/>
      <c r="B317" s="71"/>
      <c r="C317" s="65" t="str">
        <f t="shared" si="31"/>
        <v/>
      </c>
      <c r="D317" s="56"/>
      <c r="E317" s="80"/>
      <c r="F317" s="51"/>
      <c r="G317" s="26">
        <f t="shared" si="28"/>
        <v>35764</v>
      </c>
      <c r="H317" s="7">
        <v>35751</v>
      </c>
      <c r="I317" s="22">
        <v>7.1899999999999995</v>
      </c>
      <c r="J317" s="120">
        <v>6.89</v>
      </c>
      <c r="K317" s="26">
        <f t="shared" si="29"/>
        <v>35764</v>
      </c>
      <c r="L317" s="126">
        <f t="shared" si="30"/>
        <v>35751</v>
      </c>
      <c r="M317" s="127">
        <f>INDEX('Bloomberg data'!C:C,MATCH($L317,'Bloomberg data'!A:A,0))</f>
        <v>7.1899999999999995</v>
      </c>
      <c r="N317" s="128">
        <f>INDEX('Bloomberg data'!B:B,MATCH($L317,'Bloomberg data'!A:A,0))</f>
        <v>6.89</v>
      </c>
      <c r="O317" s="141"/>
      <c r="P317" s="142"/>
      <c r="Q317" s="142"/>
      <c r="R317" s="20"/>
      <c r="S317" s="20"/>
    </row>
    <row r="318" spans="1:19">
      <c r="A318" s="26"/>
      <c r="B318" s="71"/>
      <c r="C318" s="65" t="str">
        <f t="shared" si="31"/>
        <v/>
      </c>
      <c r="D318" s="56"/>
      <c r="E318" s="80"/>
      <c r="F318" s="51"/>
      <c r="G318" s="26">
        <f t="shared" si="28"/>
        <v>35764</v>
      </c>
      <c r="H318" s="7">
        <v>35752</v>
      </c>
      <c r="I318" s="22">
        <v>7.08</v>
      </c>
      <c r="J318" s="120">
        <v>6.7700000000000005</v>
      </c>
      <c r="K318" s="26">
        <f t="shared" si="29"/>
        <v>35764</v>
      </c>
      <c r="L318" s="126">
        <f t="shared" si="30"/>
        <v>35752</v>
      </c>
      <c r="M318" s="127">
        <f>INDEX('Bloomberg data'!C:C,MATCH($L318,'Bloomberg data'!A:A,0))</f>
        <v>7.08</v>
      </c>
      <c r="N318" s="128">
        <f>INDEX('Bloomberg data'!B:B,MATCH($L318,'Bloomberg data'!A:A,0))</f>
        <v>6.7700000000000005</v>
      </c>
      <c r="O318" s="141"/>
      <c r="P318" s="142"/>
      <c r="Q318" s="142"/>
      <c r="R318" s="20"/>
      <c r="S318" s="20"/>
    </row>
    <row r="319" spans="1:19">
      <c r="A319" s="26"/>
      <c r="B319" s="71"/>
      <c r="C319" s="65" t="str">
        <f t="shared" si="31"/>
        <v/>
      </c>
      <c r="D319" s="56"/>
      <c r="E319" s="80"/>
      <c r="F319" s="51"/>
      <c r="G319" s="26">
        <f t="shared" si="28"/>
        <v>35764</v>
      </c>
      <c r="H319" s="7">
        <v>35753</v>
      </c>
      <c r="I319" s="22">
        <v>6.93</v>
      </c>
      <c r="J319" s="120">
        <v>6.6199999999999992</v>
      </c>
      <c r="K319" s="26">
        <f t="shared" si="29"/>
        <v>35764</v>
      </c>
      <c r="L319" s="126">
        <f t="shared" si="30"/>
        <v>35753</v>
      </c>
      <c r="M319" s="127">
        <f>INDEX('Bloomberg data'!C:C,MATCH($L319,'Bloomberg data'!A:A,0))</f>
        <v>6.93</v>
      </c>
      <c r="N319" s="128">
        <f>INDEX('Bloomberg data'!B:B,MATCH($L319,'Bloomberg data'!A:A,0))</f>
        <v>6.6199999999999992</v>
      </c>
      <c r="O319" s="141"/>
      <c r="P319" s="142"/>
      <c r="Q319" s="142"/>
      <c r="R319" s="20"/>
      <c r="S319" s="20"/>
    </row>
    <row r="320" spans="1:19">
      <c r="A320" s="26"/>
      <c r="B320" s="71"/>
      <c r="C320" s="65" t="str">
        <f t="shared" si="31"/>
        <v/>
      </c>
      <c r="D320" s="56"/>
      <c r="E320" s="80"/>
      <c r="F320" s="51"/>
      <c r="G320" s="26">
        <f t="shared" si="28"/>
        <v>35764</v>
      </c>
      <c r="H320" s="7">
        <v>35754</v>
      </c>
      <c r="I320" s="22">
        <v>7.1499999999999995</v>
      </c>
      <c r="J320" s="120">
        <v>6.83</v>
      </c>
      <c r="K320" s="26">
        <f t="shared" si="29"/>
        <v>35764</v>
      </c>
      <c r="L320" s="126">
        <f t="shared" si="30"/>
        <v>35754</v>
      </c>
      <c r="M320" s="127">
        <f>INDEX('Bloomberg data'!C:C,MATCH($L320,'Bloomberg data'!A:A,0))</f>
        <v>7.1499999999999995</v>
      </c>
      <c r="N320" s="128">
        <f>INDEX('Bloomberg data'!B:B,MATCH($L320,'Bloomberg data'!A:A,0))</f>
        <v>6.83</v>
      </c>
      <c r="O320" s="141"/>
      <c r="P320" s="142"/>
      <c r="Q320" s="142"/>
      <c r="R320" s="20"/>
      <c r="S320" s="20"/>
    </row>
    <row r="321" spans="1:19">
      <c r="A321" s="26"/>
      <c r="B321" s="71"/>
      <c r="C321" s="65" t="str">
        <f t="shared" si="31"/>
        <v/>
      </c>
      <c r="D321" s="56"/>
      <c r="E321" s="80"/>
      <c r="F321" s="51"/>
      <c r="G321" s="26">
        <f t="shared" ref="G321:G384" si="32">EOMONTH(H321,0)</f>
        <v>35764</v>
      </c>
      <c r="H321" s="7">
        <v>35755</v>
      </c>
      <c r="I321" s="22">
        <v>8.09</v>
      </c>
      <c r="J321" s="120">
        <v>7.78</v>
      </c>
      <c r="K321" s="26">
        <f t="shared" ref="K321:K384" si="33">EOMONTH(L321,0)</f>
        <v>35764</v>
      </c>
      <c r="L321" s="126">
        <f t="shared" si="30"/>
        <v>35755</v>
      </c>
      <c r="M321" s="127">
        <f>INDEX('Bloomberg data'!C:C,MATCH($L321,'Bloomberg data'!A:A,0))</f>
        <v>8.09</v>
      </c>
      <c r="N321" s="128">
        <f>INDEX('Bloomberg data'!B:B,MATCH($L321,'Bloomberg data'!A:A,0))</f>
        <v>7.78</v>
      </c>
      <c r="O321" s="141"/>
      <c r="P321" s="142"/>
      <c r="Q321" s="142"/>
      <c r="R321" s="20"/>
      <c r="S321" s="20"/>
    </row>
    <row r="322" spans="1:19">
      <c r="A322" s="26"/>
      <c r="B322" s="71"/>
      <c r="C322" s="65" t="str">
        <f t="shared" si="31"/>
        <v/>
      </c>
      <c r="D322" s="56"/>
      <c r="E322" s="80"/>
      <c r="F322" s="51"/>
      <c r="G322" s="26">
        <f t="shared" si="32"/>
        <v>35764</v>
      </c>
      <c r="H322" s="7">
        <v>35758</v>
      </c>
      <c r="I322" s="22">
        <v>7.99</v>
      </c>
      <c r="J322" s="120">
        <v>7.66</v>
      </c>
      <c r="K322" s="26">
        <f t="shared" si="33"/>
        <v>35764</v>
      </c>
      <c r="L322" s="126">
        <f t="shared" ref="L322:L385" si="34">H322</f>
        <v>35758</v>
      </c>
      <c r="M322" s="127">
        <f>INDEX('Bloomberg data'!C:C,MATCH($L322,'Bloomberg data'!A:A,0))</f>
        <v>7.99</v>
      </c>
      <c r="N322" s="128">
        <f>INDEX('Bloomberg data'!B:B,MATCH($L322,'Bloomberg data'!A:A,0))</f>
        <v>7.66</v>
      </c>
      <c r="O322" s="141"/>
      <c r="P322" s="142"/>
      <c r="Q322" s="142"/>
      <c r="R322" s="20"/>
      <c r="S322" s="20"/>
    </row>
    <row r="323" spans="1:19">
      <c r="A323" s="26"/>
      <c r="B323" s="71"/>
      <c r="C323" s="65" t="str">
        <f t="shared" si="31"/>
        <v/>
      </c>
      <c r="D323" s="56"/>
      <c r="E323" s="80"/>
      <c r="F323" s="51"/>
      <c r="G323" s="26">
        <f t="shared" si="32"/>
        <v>35764</v>
      </c>
      <c r="H323" s="7">
        <v>35759</v>
      </c>
      <c r="I323" s="22">
        <v>8.2199999999999989</v>
      </c>
      <c r="J323" s="120">
        <v>7.8999999999999995</v>
      </c>
      <c r="K323" s="26">
        <f t="shared" si="33"/>
        <v>35764</v>
      </c>
      <c r="L323" s="126">
        <f t="shared" si="34"/>
        <v>35759</v>
      </c>
      <c r="M323" s="127">
        <f>INDEX('Bloomberg data'!C:C,MATCH($L323,'Bloomberg data'!A:A,0))</f>
        <v>8.2199999999999989</v>
      </c>
      <c r="N323" s="128">
        <f>INDEX('Bloomberg data'!B:B,MATCH($L323,'Bloomberg data'!A:A,0))</f>
        <v>7.8999999999999995</v>
      </c>
      <c r="O323" s="141"/>
      <c r="P323" s="142"/>
      <c r="Q323" s="142"/>
      <c r="R323" s="20"/>
      <c r="S323" s="20"/>
    </row>
    <row r="324" spans="1:19">
      <c r="A324" s="26"/>
      <c r="B324" s="71"/>
      <c r="C324" s="65" t="str">
        <f t="shared" si="31"/>
        <v/>
      </c>
      <c r="D324" s="56"/>
      <c r="E324" s="80"/>
      <c r="F324" s="51"/>
      <c r="G324" s="26">
        <f t="shared" si="32"/>
        <v>35764</v>
      </c>
      <c r="H324" s="7">
        <v>35760</v>
      </c>
      <c r="I324" s="22">
        <v>7.1400000000000006</v>
      </c>
      <c r="J324" s="120">
        <v>6.82</v>
      </c>
      <c r="K324" s="26">
        <f t="shared" si="33"/>
        <v>35764</v>
      </c>
      <c r="L324" s="126">
        <f t="shared" si="34"/>
        <v>35760</v>
      </c>
      <c r="M324" s="127">
        <f>INDEX('Bloomberg data'!C:C,MATCH($L324,'Bloomberg data'!A:A,0))</f>
        <v>7.1400000000000006</v>
      </c>
      <c r="N324" s="128">
        <f>INDEX('Bloomberg data'!B:B,MATCH($L324,'Bloomberg data'!A:A,0))</f>
        <v>6.82</v>
      </c>
      <c r="O324" s="141"/>
      <c r="P324" s="142"/>
      <c r="Q324" s="142"/>
      <c r="R324" s="20"/>
      <c r="S324" s="20"/>
    </row>
    <row r="325" spans="1:19">
      <c r="A325" s="26"/>
      <c r="B325" s="71"/>
      <c r="C325" s="65" t="str">
        <f t="shared" si="31"/>
        <v/>
      </c>
      <c r="D325" s="56"/>
      <c r="E325" s="80"/>
      <c r="F325" s="51"/>
      <c r="G325" s="26">
        <f t="shared" si="32"/>
        <v>35764</v>
      </c>
      <c r="H325" s="7">
        <v>35761</v>
      </c>
      <c r="I325" s="22">
        <v>7.1400000000000006</v>
      </c>
      <c r="J325" s="120">
        <v>6.8100000000000005</v>
      </c>
      <c r="K325" s="26">
        <f t="shared" si="33"/>
        <v>35764</v>
      </c>
      <c r="L325" s="126">
        <f t="shared" si="34"/>
        <v>35761</v>
      </c>
      <c r="M325" s="127">
        <f>INDEX('Bloomberg data'!C:C,MATCH($L325,'Bloomberg data'!A:A,0))</f>
        <v>7.1400000000000006</v>
      </c>
      <c r="N325" s="128">
        <f>INDEX('Bloomberg data'!B:B,MATCH($L325,'Bloomberg data'!A:A,0))</f>
        <v>6.8100000000000005</v>
      </c>
      <c r="O325" s="141"/>
      <c r="P325" s="142"/>
      <c r="Q325" s="142"/>
      <c r="R325" s="20"/>
      <c r="S325" s="20"/>
    </row>
    <row r="326" spans="1:19">
      <c r="A326" s="26"/>
      <c r="B326" s="71"/>
      <c r="C326" s="65" t="str">
        <f t="shared" si="31"/>
        <v/>
      </c>
      <c r="D326" s="56"/>
      <c r="E326" s="80"/>
      <c r="F326" s="51"/>
      <c r="G326" s="26">
        <f t="shared" si="32"/>
        <v>35764</v>
      </c>
      <c r="H326" s="7">
        <v>35762</v>
      </c>
      <c r="I326" s="22">
        <v>7.39</v>
      </c>
      <c r="J326" s="120">
        <v>7.0699999999999994</v>
      </c>
      <c r="K326" s="26">
        <f t="shared" si="33"/>
        <v>35764</v>
      </c>
      <c r="L326" s="126">
        <f t="shared" si="34"/>
        <v>35762</v>
      </c>
      <c r="M326" s="127">
        <f>INDEX('Bloomberg data'!C:C,MATCH($L326,'Bloomberg data'!A:A,0))</f>
        <v>7.39</v>
      </c>
      <c r="N326" s="128">
        <f>INDEX('Bloomberg data'!B:B,MATCH($L326,'Bloomberg data'!A:A,0))</f>
        <v>7.0699999999999994</v>
      </c>
      <c r="O326" s="141"/>
      <c r="P326" s="142"/>
      <c r="Q326" s="142"/>
      <c r="R326" s="20"/>
      <c r="S326" s="20"/>
    </row>
    <row r="327" spans="1:19">
      <c r="A327" s="26"/>
      <c r="B327" s="71"/>
      <c r="C327" s="65" t="str">
        <f t="shared" si="31"/>
        <v/>
      </c>
      <c r="D327" s="56"/>
      <c r="E327" s="80"/>
      <c r="F327" s="51"/>
      <c r="G327" s="26">
        <f t="shared" si="32"/>
        <v>35795</v>
      </c>
      <c r="H327" s="7">
        <v>35765</v>
      </c>
      <c r="I327" s="22">
        <v>7.3100000000000005</v>
      </c>
      <c r="J327" s="120">
        <v>7</v>
      </c>
      <c r="K327" s="26">
        <f t="shared" si="33"/>
        <v>35795</v>
      </c>
      <c r="L327" s="126">
        <f t="shared" si="34"/>
        <v>35765</v>
      </c>
      <c r="M327" s="127">
        <f>INDEX('Bloomberg data'!C:C,MATCH($L327,'Bloomberg data'!A:A,0))</f>
        <v>7.3100000000000005</v>
      </c>
      <c r="N327" s="128">
        <f>INDEX('Bloomberg data'!B:B,MATCH($L327,'Bloomberg data'!A:A,0))</f>
        <v>7</v>
      </c>
      <c r="O327" s="141"/>
      <c r="P327" s="142"/>
      <c r="Q327" s="142"/>
      <c r="R327" s="20"/>
      <c r="S327" s="20"/>
    </row>
    <row r="328" spans="1:19">
      <c r="A328" s="26"/>
      <c r="B328" s="71"/>
      <c r="C328" s="65" t="str">
        <f t="shared" si="31"/>
        <v/>
      </c>
      <c r="D328" s="56"/>
      <c r="E328" s="80"/>
      <c r="F328" s="51"/>
      <c r="G328" s="26">
        <f t="shared" si="32"/>
        <v>35795</v>
      </c>
      <c r="H328" s="7">
        <v>35766</v>
      </c>
      <c r="I328" s="22">
        <v>8.24</v>
      </c>
      <c r="J328" s="120">
        <v>7.93</v>
      </c>
      <c r="K328" s="26">
        <f t="shared" si="33"/>
        <v>35795</v>
      </c>
      <c r="L328" s="126">
        <f t="shared" si="34"/>
        <v>35766</v>
      </c>
      <c r="M328" s="127">
        <f>INDEX('Bloomberg data'!C:C,MATCH($L328,'Bloomberg data'!A:A,0))</f>
        <v>8.24</v>
      </c>
      <c r="N328" s="128">
        <f>INDEX('Bloomberg data'!B:B,MATCH($L328,'Bloomberg data'!A:A,0))</f>
        <v>7.93</v>
      </c>
      <c r="O328" s="141"/>
      <c r="P328" s="142"/>
      <c r="Q328" s="142"/>
      <c r="R328" s="20"/>
      <c r="S328" s="20"/>
    </row>
    <row r="329" spans="1:19">
      <c r="A329" s="26"/>
      <c r="B329" s="71"/>
      <c r="C329" s="65" t="str">
        <f t="shared" si="31"/>
        <v/>
      </c>
      <c r="D329" s="56"/>
      <c r="E329" s="80"/>
      <c r="F329" s="51"/>
      <c r="G329" s="26">
        <f t="shared" si="32"/>
        <v>35795</v>
      </c>
      <c r="H329" s="7">
        <v>35767</v>
      </c>
      <c r="I329" s="22">
        <v>8.42</v>
      </c>
      <c r="J329" s="120">
        <v>8.1</v>
      </c>
      <c r="K329" s="26">
        <f t="shared" si="33"/>
        <v>35795</v>
      </c>
      <c r="L329" s="126">
        <f t="shared" si="34"/>
        <v>35767</v>
      </c>
      <c r="M329" s="127">
        <f>INDEX('Bloomberg data'!C:C,MATCH($L329,'Bloomberg data'!A:A,0))</f>
        <v>8.42</v>
      </c>
      <c r="N329" s="128">
        <f>INDEX('Bloomberg data'!B:B,MATCH($L329,'Bloomberg data'!A:A,0))</f>
        <v>8.1</v>
      </c>
      <c r="O329" s="141"/>
      <c r="P329" s="142"/>
      <c r="Q329" s="142"/>
      <c r="R329" s="20"/>
      <c r="S329" s="20"/>
    </row>
    <row r="330" spans="1:19">
      <c r="A330" s="26"/>
      <c r="B330" s="71"/>
      <c r="C330" s="65" t="str">
        <f t="shared" si="31"/>
        <v/>
      </c>
      <c r="D330" s="56"/>
      <c r="E330" s="80"/>
      <c r="F330" s="51"/>
      <c r="G330" s="26">
        <f t="shared" si="32"/>
        <v>35795</v>
      </c>
      <c r="H330" s="7">
        <v>35768</v>
      </c>
      <c r="I330" s="22">
        <v>7.29</v>
      </c>
      <c r="J330" s="120">
        <v>6.96</v>
      </c>
      <c r="K330" s="26">
        <f t="shared" si="33"/>
        <v>35795</v>
      </c>
      <c r="L330" s="126">
        <f t="shared" si="34"/>
        <v>35768</v>
      </c>
      <c r="M330" s="127">
        <f>INDEX('Bloomberg data'!C:C,MATCH($L330,'Bloomberg data'!A:A,0))</f>
        <v>7.29</v>
      </c>
      <c r="N330" s="128">
        <f>INDEX('Bloomberg data'!B:B,MATCH($L330,'Bloomberg data'!A:A,0))</f>
        <v>6.96</v>
      </c>
      <c r="O330" s="141"/>
      <c r="P330" s="142"/>
      <c r="Q330" s="142"/>
      <c r="R330" s="20"/>
      <c r="S330" s="20"/>
    </row>
    <row r="331" spans="1:19">
      <c r="A331" s="26"/>
      <c r="B331" s="71"/>
      <c r="C331" s="65" t="str">
        <f t="shared" si="31"/>
        <v/>
      </c>
      <c r="D331" s="56"/>
      <c r="E331" s="80"/>
      <c r="F331" s="51"/>
      <c r="G331" s="26">
        <f t="shared" si="32"/>
        <v>35795</v>
      </c>
      <c r="H331" s="7">
        <v>35769</v>
      </c>
      <c r="I331" s="22">
        <v>7.18</v>
      </c>
      <c r="J331" s="120">
        <v>6.8599999999999994</v>
      </c>
      <c r="K331" s="26">
        <f t="shared" si="33"/>
        <v>35795</v>
      </c>
      <c r="L331" s="126">
        <f t="shared" si="34"/>
        <v>35769</v>
      </c>
      <c r="M331" s="127">
        <f>INDEX('Bloomberg data'!C:C,MATCH($L331,'Bloomberg data'!A:A,0))</f>
        <v>7.18</v>
      </c>
      <c r="N331" s="128">
        <f>INDEX('Bloomberg data'!B:B,MATCH($L331,'Bloomberg data'!A:A,0))</f>
        <v>6.8599999999999994</v>
      </c>
      <c r="O331" s="141"/>
      <c r="P331" s="142"/>
      <c r="Q331" s="142"/>
      <c r="R331" s="20"/>
      <c r="S331" s="20"/>
    </row>
    <row r="332" spans="1:19">
      <c r="A332" s="26"/>
      <c r="B332" s="71"/>
      <c r="C332" s="65" t="str">
        <f t="shared" si="31"/>
        <v/>
      </c>
      <c r="D332" s="56"/>
      <c r="E332" s="80"/>
      <c r="F332" s="51"/>
      <c r="G332" s="26">
        <f t="shared" si="32"/>
        <v>35795</v>
      </c>
      <c r="H332" s="7">
        <v>35772</v>
      </c>
      <c r="I332" s="22">
        <v>7.3999999999999995</v>
      </c>
      <c r="J332" s="120">
        <v>7.1099999999999994</v>
      </c>
      <c r="K332" s="26">
        <f t="shared" si="33"/>
        <v>35795</v>
      </c>
      <c r="L332" s="126">
        <f t="shared" si="34"/>
        <v>35772</v>
      </c>
      <c r="M332" s="127">
        <f>INDEX('Bloomberg data'!C:C,MATCH($L332,'Bloomberg data'!A:A,0))</f>
        <v>7.3999999999999995</v>
      </c>
      <c r="N332" s="128">
        <f>INDEX('Bloomberg data'!B:B,MATCH($L332,'Bloomberg data'!A:A,0))</f>
        <v>7.1099999999999994</v>
      </c>
      <c r="O332" s="141"/>
      <c r="P332" s="142"/>
      <c r="Q332" s="142"/>
      <c r="R332" s="20"/>
      <c r="S332" s="20"/>
    </row>
    <row r="333" spans="1:19">
      <c r="A333" s="26"/>
      <c r="B333" s="71"/>
      <c r="C333" s="65" t="str">
        <f t="shared" si="31"/>
        <v/>
      </c>
      <c r="D333" s="56"/>
      <c r="E333" s="80"/>
      <c r="F333" s="51"/>
      <c r="G333" s="26">
        <f t="shared" si="32"/>
        <v>35795</v>
      </c>
      <c r="H333" s="7">
        <v>35773</v>
      </c>
      <c r="I333" s="22">
        <v>7.33</v>
      </c>
      <c r="J333" s="120">
        <v>7.0600000000000005</v>
      </c>
      <c r="K333" s="26">
        <f t="shared" si="33"/>
        <v>35795</v>
      </c>
      <c r="L333" s="126">
        <f t="shared" si="34"/>
        <v>35773</v>
      </c>
      <c r="M333" s="127">
        <f>INDEX('Bloomberg data'!C:C,MATCH($L333,'Bloomberg data'!A:A,0))</f>
        <v>7.33</v>
      </c>
      <c r="N333" s="128">
        <f>INDEX('Bloomberg data'!B:B,MATCH($L333,'Bloomberg data'!A:A,0))</f>
        <v>7.0600000000000005</v>
      </c>
      <c r="O333" s="141"/>
      <c r="P333" s="142"/>
      <c r="Q333" s="142"/>
      <c r="R333" s="20"/>
      <c r="S333" s="20"/>
    </row>
    <row r="334" spans="1:19">
      <c r="A334" s="26"/>
      <c r="B334" s="71"/>
      <c r="C334" s="65" t="str">
        <f t="shared" si="31"/>
        <v/>
      </c>
      <c r="D334" s="56"/>
      <c r="E334" s="80"/>
      <c r="F334" s="51"/>
      <c r="G334" s="26">
        <f t="shared" si="32"/>
        <v>35795</v>
      </c>
      <c r="H334" s="7">
        <v>35774</v>
      </c>
      <c r="I334" s="22">
        <v>7.3000000000000007</v>
      </c>
      <c r="J334" s="120">
        <v>7.02</v>
      </c>
      <c r="K334" s="26">
        <f t="shared" si="33"/>
        <v>35795</v>
      </c>
      <c r="L334" s="126">
        <f t="shared" si="34"/>
        <v>35774</v>
      </c>
      <c r="M334" s="127">
        <f>INDEX('Bloomberg data'!C:C,MATCH($L334,'Bloomberg data'!A:A,0))</f>
        <v>7.3000000000000007</v>
      </c>
      <c r="N334" s="128">
        <f>INDEX('Bloomberg data'!B:B,MATCH($L334,'Bloomberg data'!A:A,0))</f>
        <v>7.02</v>
      </c>
      <c r="O334" s="141"/>
      <c r="P334" s="142"/>
      <c r="Q334" s="142"/>
      <c r="R334" s="20"/>
      <c r="S334" s="20"/>
    </row>
    <row r="335" spans="1:19">
      <c r="A335" s="26"/>
      <c r="B335" s="71"/>
      <c r="C335" s="65" t="str">
        <f t="shared" si="31"/>
        <v/>
      </c>
      <c r="D335" s="56"/>
      <c r="E335" s="80"/>
      <c r="F335" s="51"/>
      <c r="G335" s="26">
        <f t="shared" si="32"/>
        <v>35795</v>
      </c>
      <c r="H335" s="7">
        <v>35775</v>
      </c>
      <c r="I335" s="22">
        <v>8.44</v>
      </c>
      <c r="J335" s="120">
        <v>8.1499999999999986</v>
      </c>
      <c r="K335" s="26">
        <f t="shared" si="33"/>
        <v>35795</v>
      </c>
      <c r="L335" s="126">
        <f t="shared" si="34"/>
        <v>35775</v>
      </c>
      <c r="M335" s="127">
        <f>INDEX('Bloomberg data'!C:C,MATCH($L335,'Bloomberg data'!A:A,0))</f>
        <v>8.44</v>
      </c>
      <c r="N335" s="128">
        <f>INDEX('Bloomberg data'!B:B,MATCH($L335,'Bloomberg data'!A:A,0))</f>
        <v>8.1499999999999986</v>
      </c>
      <c r="O335" s="141"/>
      <c r="P335" s="142"/>
      <c r="Q335" s="142"/>
      <c r="R335" s="20"/>
      <c r="S335" s="20"/>
    </row>
    <row r="336" spans="1:19">
      <c r="A336" s="26"/>
      <c r="B336" s="71"/>
      <c r="C336" s="65" t="str">
        <f t="shared" si="31"/>
        <v/>
      </c>
      <c r="D336" s="56"/>
      <c r="E336" s="80"/>
      <c r="F336" s="51"/>
      <c r="G336" s="26">
        <f t="shared" si="32"/>
        <v>35795</v>
      </c>
      <c r="H336" s="7">
        <v>35776</v>
      </c>
      <c r="I336" s="22">
        <v>7.33</v>
      </c>
      <c r="J336" s="120">
        <v>6.99</v>
      </c>
      <c r="K336" s="26">
        <f t="shared" si="33"/>
        <v>35795</v>
      </c>
      <c r="L336" s="126">
        <f t="shared" si="34"/>
        <v>35776</v>
      </c>
      <c r="M336" s="127">
        <f>INDEX('Bloomberg data'!C:C,MATCH($L336,'Bloomberg data'!A:A,0))</f>
        <v>7.33</v>
      </c>
      <c r="N336" s="128">
        <f>INDEX('Bloomberg data'!B:B,MATCH($L336,'Bloomberg data'!A:A,0))</f>
        <v>6.99</v>
      </c>
      <c r="O336" s="141"/>
      <c r="P336" s="142"/>
      <c r="Q336" s="142"/>
      <c r="R336" s="20"/>
      <c r="S336" s="20"/>
    </row>
    <row r="337" spans="1:19">
      <c r="A337" s="26"/>
      <c r="B337" s="71"/>
      <c r="C337" s="65" t="str">
        <f t="shared" si="31"/>
        <v/>
      </c>
      <c r="D337" s="56"/>
      <c r="E337" s="80"/>
      <c r="F337" s="51"/>
      <c r="G337" s="26">
        <f t="shared" si="32"/>
        <v>35795</v>
      </c>
      <c r="H337" s="7">
        <v>35779</v>
      </c>
      <c r="I337" s="22">
        <v>8.0500000000000007</v>
      </c>
      <c r="J337" s="120">
        <v>7.8000000000000007</v>
      </c>
      <c r="K337" s="26">
        <f t="shared" si="33"/>
        <v>35795</v>
      </c>
      <c r="L337" s="126">
        <f t="shared" si="34"/>
        <v>35779</v>
      </c>
      <c r="M337" s="127">
        <f>INDEX('Bloomberg data'!C:C,MATCH($L337,'Bloomberg data'!A:A,0))</f>
        <v>8.0500000000000007</v>
      </c>
      <c r="N337" s="128">
        <f>INDEX('Bloomberg data'!B:B,MATCH($L337,'Bloomberg data'!A:A,0))</f>
        <v>7.8000000000000007</v>
      </c>
      <c r="O337" s="141"/>
      <c r="P337" s="142"/>
      <c r="Q337" s="142"/>
      <c r="R337" s="20"/>
      <c r="S337" s="20"/>
    </row>
    <row r="338" spans="1:19">
      <c r="A338" s="26"/>
      <c r="B338" s="71"/>
      <c r="C338" s="65" t="str">
        <f t="shared" si="31"/>
        <v/>
      </c>
      <c r="D338" s="56"/>
      <c r="E338" s="80"/>
      <c r="F338" s="51"/>
      <c r="G338" s="26">
        <f t="shared" si="32"/>
        <v>35795</v>
      </c>
      <c r="H338" s="7">
        <v>35780</v>
      </c>
      <c r="I338" s="22">
        <v>8.2899999999999991</v>
      </c>
      <c r="J338" s="120">
        <v>8.0300000000000011</v>
      </c>
      <c r="K338" s="26">
        <f t="shared" si="33"/>
        <v>35795</v>
      </c>
      <c r="L338" s="126">
        <f t="shared" si="34"/>
        <v>35780</v>
      </c>
      <c r="M338" s="127">
        <f>INDEX('Bloomberg data'!C:C,MATCH($L338,'Bloomberg data'!A:A,0))</f>
        <v>8.2899999999999991</v>
      </c>
      <c r="N338" s="128">
        <f>INDEX('Bloomberg data'!B:B,MATCH($L338,'Bloomberg data'!A:A,0))</f>
        <v>8.0300000000000011</v>
      </c>
      <c r="O338" s="141"/>
      <c r="P338" s="142"/>
      <c r="Q338" s="142"/>
      <c r="R338" s="20"/>
      <c r="S338" s="20"/>
    </row>
    <row r="339" spans="1:19">
      <c r="A339" s="26"/>
      <c r="B339" s="71"/>
      <c r="C339" s="65" t="str">
        <f t="shared" si="31"/>
        <v/>
      </c>
      <c r="D339" s="56"/>
      <c r="E339" s="80"/>
      <c r="F339" s="51"/>
      <c r="G339" s="26">
        <f t="shared" si="32"/>
        <v>35795</v>
      </c>
      <c r="H339" s="7">
        <v>35781</v>
      </c>
      <c r="I339" s="22">
        <v>7.3100000000000005</v>
      </c>
      <c r="J339" s="120">
        <v>7.05</v>
      </c>
      <c r="K339" s="26">
        <f t="shared" si="33"/>
        <v>35795</v>
      </c>
      <c r="L339" s="126">
        <f t="shared" si="34"/>
        <v>35781</v>
      </c>
      <c r="M339" s="127">
        <f>INDEX('Bloomberg data'!C:C,MATCH($L339,'Bloomberg data'!A:A,0))</f>
        <v>7.3100000000000005</v>
      </c>
      <c r="N339" s="128">
        <f>INDEX('Bloomberg data'!B:B,MATCH($L339,'Bloomberg data'!A:A,0))</f>
        <v>7.05</v>
      </c>
      <c r="O339" s="141"/>
      <c r="P339" s="142"/>
      <c r="Q339" s="142"/>
      <c r="R339" s="20"/>
      <c r="S339" s="20"/>
    </row>
    <row r="340" spans="1:19">
      <c r="A340" s="26"/>
      <c r="B340" s="71"/>
      <c r="C340" s="65" t="str">
        <f t="shared" si="31"/>
        <v/>
      </c>
      <c r="D340" s="56"/>
      <c r="E340" s="80"/>
      <c r="F340" s="51"/>
      <c r="G340" s="26">
        <f t="shared" si="32"/>
        <v>35795</v>
      </c>
      <c r="H340" s="7">
        <v>35782</v>
      </c>
      <c r="I340" s="22">
        <v>7.1999999999999993</v>
      </c>
      <c r="J340" s="120">
        <v>6.93</v>
      </c>
      <c r="K340" s="26">
        <f t="shared" si="33"/>
        <v>35795</v>
      </c>
      <c r="L340" s="126">
        <f t="shared" si="34"/>
        <v>35782</v>
      </c>
      <c r="M340" s="127">
        <f>INDEX('Bloomberg data'!C:C,MATCH($L340,'Bloomberg data'!A:A,0))</f>
        <v>7.1999999999999993</v>
      </c>
      <c r="N340" s="128">
        <f>INDEX('Bloomberg data'!B:B,MATCH($L340,'Bloomberg data'!A:A,0))</f>
        <v>6.93</v>
      </c>
      <c r="O340" s="141"/>
      <c r="P340" s="142"/>
      <c r="Q340" s="142"/>
      <c r="R340" s="20"/>
      <c r="S340" s="20"/>
    </row>
    <row r="341" spans="1:19">
      <c r="A341" s="26"/>
      <c r="B341" s="71"/>
      <c r="C341" s="65" t="str">
        <f t="shared" si="31"/>
        <v/>
      </c>
      <c r="D341" s="56"/>
      <c r="E341" s="80"/>
      <c r="F341" s="51"/>
      <c r="G341" s="26">
        <f t="shared" si="32"/>
        <v>35795</v>
      </c>
      <c r="H341" s="7">
        <v>35783</v>
      </c>
      <c r="I341" s="22">
        <v>8.3099999999999987</v>
      </c>
      <c r="J341" s="120">
        <v>8.0300000000000011</v>
      </c>
      <c r="K341" s="26">
        <f t="shared" si="33"/>
        <v>35795</v>
      </c>
      <c r="L341" s="126">
        <f t="shared" si="34"/>
        <v>35783</v>
      </c>
      <c r="M341" s="127">
        <f>INDEX('Bloomberg data'!C:C,MATCH($L341,'Bloomberg data'!A:A,0))</f>
        <v>8.3099999999999987</v>
      </c>
      <c r="N341" s="128">
        <f>INDEX('Bloomberg data'!B:B,MATCH($L341,'Bloomberg data'!A:A,0))</f>
        <v>8.0300000000000011</v>
      </c>
      <c r="O341" s="141"/>
      <c r="P341" s="142"/>
      <c r="Q341" s="142"/>
      <c r="R341" s="20"/>
      <c r="S341" s="20"/>
    </row>
    <row r="342" spans="1:19">
      <c r="A342" s="26"/>
      <c r="B342" s="71"/>
      <c r="C342" s="65" t="str">
        <f t="shared" si="31"/>
        <v/>
      </c>
      <c r="D342" s="56"/>
      <c r="E342" s="80"/>
      <c r="F342" s="51"/>
      <c r="G342" s="26">
        <f t="shared" si="32"/>
        <v>35795</v>
      </c>
      <c r="H342" s="7">
        <v>35786</v>
      </c>
      <c r="I342" s="22">
        <v>7.1400000000000006</v>
      </c>
      <c r="J342" s="120">
        <v>6.87</v>
      </c>
      <c r="K342" s="26">
        <f t="shared" si="33"/>
        <v>35795</v>
      </c>
      <c r="L342" s="126">
        <f t="shared" si="34"/>
        <v>35786</v>
      </c>
      <c r="M342" s="127">
        <f>INDEX('Bloomberg data'!C:C,MATCH($L342,'Bloomberg data'!A:A,0))</f>
        <v>7.1400000000000006</v>
      </c>
      <c r="N342" s="128">
        <f>INDEX('Bloomberg data'!B:B,MATCH($L342,'Bloomberg data'!A:A,0))</f>
        <v>6.87</v>
      </c>
      <c r="O342" s="141"/>
      <c r="P342" s="142"/>
      <c r="Q342" s="142"/>
      <c r="R342" s="20"/>
      <c r="S342" s="20"/>
    </row>
    <row r="343" spans="1:19">
      <c r="A343" s="26"/>
      <c r="B343" s="71"/>
      <c r="C343" s="65" t="str">
        <f t="shared" si="31"/>
        <v/>
      </c>
      <c r="D343" s="56"/>
      <c r="E343" s="80"/>
      <c r="F343" s="51"/>
      <c r="G343" s="26">
        <f t="shared" si="32"/>
        <v>35795</v>
      </c>
      <c r="H343" s="7">
        <v>35787</v>
      </c>
      <c r="I343" s="22">
        <v>8</v>
      </c>
      <c r="J343" s="120">
        <v>7.73</v>
      </c>
      <c r="K343" s="26">
        <f t="shared" si="33"/>
        <v>35795</v>
      </c>
      <c r="L343" s="126">
        <f t="shared" si="34"/>
        <v>35787</v>
      </c>
      <c r="M343" s="127">
        <f>INDEX('Bloomberg data'!C:C,MATCH($L343,'Bloomberg data'!A:A,0))</f>
        <v>8</v>
      </c>
      <c r="N343" s="128">
        <f>INDEX('Bloomberg data'!B:B,MATCH($L343,'Bloomberg data'!A:A,0))</f>
        <v>7.73</v>
      </c>
      <c r="O343" s="141"/>
      <c r="P343" s="142"/>
      <c r="Q343" s="142"/>
      <c r="R343" s="20"/>
      <c r="S343" s="20"/>
    </row>
    <row r="344" spans="1:19">
      <c r="A344" s="26"/>
      <c r="B344" s="71"/>
      <c r="C344" s="65" t="str">
        <f t="shared" si="31"/>
        <v/>
      </c>
      <c r="D344" s="56"/>
      <c r="E344" s="80"/>
      <c r="F344" s="51"/>
      <c r="G344" s="26">
        <f t="shared" si="32"/>
        <v>35795</v>
      </c>
      <c r="H344" s="7">
        <v>35788</v>
      </c>
      <c r="I344" s="22">
        <v>8.14</v>
      </c>
      <c r="J344" s="120">
        <v>7.87</v>
      </c>
      <c r="K344" s="26">
        <f t="shared" si="33"/>
        <v>35795</v>
      </c>
      <c r="L344" s="126">
        <f t="shared" si="34"/>
        <v>35788</v>
      </c>
      <c r="M344" s="127">
        <f>INDEX('Bloomberg data'!C:C,MATCH($L344,'Bloomberg data'!A:A,0))</f>
        <v>8.14</v>
      </c>
      <c r="N344" s="128">
        <f>INDEX('Bloomberg data'!B:B,MATCH($L344,'Bloomberg data'!A:A,0))</f>
        <v>7.87</v>
      </c>
      <c r="O344" s="141"/>
      <c r="P344" s="142"/>
      <c r="Q344" s="142"/>
      <c r="R344" s="20"/>
      <c r="S344" s="20"/>
    </row>
    <row r="345" spans="1:19">
      <c r="A345" s="26"/>
      <c r="B345" s="71"/>
      <c r="C345" s="65" t="str">
        <f t="shared" si="31"/>
        <v/>
      </c>
      <c r="D345" s="56"/>
      <c r="E345" s="80"/>
      <c r="F345" s="51"/>
      <c r="G345" s="26">
        <f t="shared" si="32"/>
        <v>35795</v>
      </c>
      <c r="H345" s="7">
        <v>35789</v>
      </c>
      <c r="I345" s="22">
        <v>7.04</v>
      </c>
      <c r="J345" s="120">
        <v>6.7720000000000002</v>
      </c>
      <c r="K345" s="26">
        <f t="shared" si="33"/>
        <v>35795</v>
      </c>
      <c r="L345" s="126">
        <f t="shared" si="34"/>
        <v>35789</v>
      </c>
      <c r="M345" s="127">
        <f>INDEX('Bloomberg data'!C:C,MATCH($L345,'Bloomberg data'!A:A,0))</f>
        <v>7.04</v>
      </c>
      <c r="N345" s="128">
        <f>INDEX('Bloomberg data'!B:B,MATCH($L345,'Bloomberg data'!A:A,0))</f>
        <v>6.7720000000000002</v>
      </c>
      <c r="O345" s="141"/>
      <c r="P345" s="142"/>
      <c r="Q345" s="142"/>
      <c r="R345" s="20"/>
      <c r="S345" s="20"/>
    </row>
    <row r="346" spans="1:19">
      <c r="A346" s="26"/>
      <c r="B346" s="71"/>
      <c r="C346" s="65" t="str">
        <f t="shared" si="31"/>
        <v/>
      </c>
      <c r="D346" s="56"/>
      <c r="E346" s="80"/>
      <c r="F346" s="51"/>
      <c r="G346" s="26">
        <f t="shared" si="32"/>
        <v>35795</v>
      </c>
      <c r="H346" s="7">
        <v>35790</v>
      </c>
      <c r="I346" s="22">
        <v>6.9399999999999995</v>
      </c>
      <c r="J346" s="120">
        <v>6.6720000000000006</v>
      </c>
      <c r="K346" s="26">
        <f t="shared" si="33"/>
        <v>35795</v>
      </c>
      <c r="L346" s="126">
        <f t="shared" si="34"/>
        <v>35790</v>
      </c>
      <c r="M346" s="127">
        <f>INDEX('Bloomberg data'!C:C,MATCH($L346,'Bloomberg data'!A:A,0))</f>
        <v>6.9399999999999995</v>
      </c>
      <c r="N346" s="128">
        <f>INDEX('Bloomberg data'!B:B,MATCH($L346,'Bloomberg data'!A:A,0))</f>
        <v>6.6720000000000006</v>
      </c>
      <c r="O346" s="141"/>
      <c r="P346" s="142"/>
      <c r="Q346" s="142"/>
      <c r="R346" s="20"/>
      <c r="S346" s="20"/>
    </row>
    <row r="347" spans="1:19">
      <c r="A347" s="26"/>
      <c r="B347" s="71"/>
      <c r="C347" s="65" t="str">
        <f t="shared" si="31"/>
        <v/>
      </c>
      <c r="D347" s="56"/>
      <c r="E347" s="80"/>
      <c r="F347" s="51"/>
      <c r="G347" s="26">
        <f t="shared" si="32"/>
        <v>35795</v>
      </c>
      <c r="H347" s="7">
        <v>35793</v>
      </c>
      <c r="I347" s="22">
        <v>7.13</v>
      </c>
      <c r="J347" s="120">
        <v>6.85</v>
      </c>
      <c r="K347" s="26">
        <f t="shared" si="33"/>
        <v>35795</v>
      </c>
      <c r="L347" s="126">
        <f t="shared" si="34"/>
        <v>35793</v>
      </c>
      <c r="M347" s="127">
        <f>INDEX('Bloomberg data'!C:C,MATCH($L347,'Bloomberg data'!A:A,0))</f>
        <v>7.13</v>
      </c>
      <c r="N347" s="128">
        <f>INDEX('Bloomberg data'!B:B,MATCH($L347,'Bloomberg data'!A:A,0))</f>
        <v>6.85</v>
      </c>
      <c r="O347" s="141"/>
      <c r="P347" s="142"/>
      <c r="Q347" s="142"/>
      <c r="R347" s="20"/>
      <c r="S347" s="20"/>
    </row>
    <row r="348" spans="1:19">
      <c r="A348" s="26"/>
      <c r="B348" s="71"/>
      <c r="C348" s="65" t="str">
        <f t="shared" si="31"/>
        <v/>
      </c>
      <c r="D348" s="56"/>
      <c r="E348" s="80"/>
      <c r="F348" s="51"/>
      <c r="G348" s="26">
        <f t="shared" si="32"/>
        <v>35795</v>
      </c>
      <c r="H348" s="7">
        <v>35794</v>
      </c>
      <c r="I348" s="22">
        <v>8.0399999999999991</v>
      </c>
      <c r="J348" s="120">
        <v>7.7700000000000005</v>
      </c>
      <c r="K348" s="26">
        <f t="shared" si="33"/>
        <v>35795</v>
      </c>
      <c r="L348" s="126">
        <f t="shared" si="34"/>
        <v>35794</v>
      </c>
      <c r="M348" s="127">
        <f>INDEX('Bloomberg data'!C:C,MATCH($L348,'Bloomberg data'!A:A,0))</f>
        <v>8.0399999999999991</v>
      </c>
      <c r="N348" s="128">
        <f>INDEX('Bloomberg data'!B:B,MATCH($L348,'Bloomberg data'!A:A,0))</f>
        <v>7.7700000000000005</v>
      </c>
      <c r="O348" s="141"/>
      <c r="P348" s="142"/>
      <c r="Q348" s="142"/>
      <c r="R348" s="20"/>
      <c r="S348" s="20"/>
    </row>
    <row r="349" spans="1:19">
      <c r="A349" s="26"/>
      <c r="B349" s="71"/>
      <c r="C349" s="65" t="str">
        <f t="shared" si="31"/>
        <v/>
      </c>
      <c r="D349" s="56"/>
      <c r="E349" s="80"/>
      <c r="F349" s="51"/>
      <c r="G349" s="26">
        <f t="shared" si="32"/>
        <v>35795</v>
      </c>
      <c r="H349" s="7">
        <v>35795</v>
      </c>
      <c r="I349" s="22">
        <v>8.01</v>
      </c>
      <c r="J349" s="120">
        <v>7.75</v>
      </c>
      <c r="K349" s="26">
        <f t="shared" si="33"/>
        <v>35795</v>
      </c>
      <c r="L349" s="126">
        <f t="shared" si="34"/>
        <v>35795</v>
      </c>
      <c r="M349" s="127">
        <f>INDEX('Bloomberg data'!C:C,MATCH($L349,'Bloomberg data'!A:A,0))</f>
        <v>8.01</v>
      </c>
      <c r="N349" s="128">
        <f>INDEX('Bloomberg data'!B:B,MATCH($L349,'Bloomberg data'!A:A,0))</f>
        <v>7.75</v>
      </c>
      <c r="O349" s="141"/>
      <c r="P349" s="142"/>
      <c r="Q349" s="142"/>
      <c r="R349" s="20"/>
      <c r="S349" s="20"/>
    </row>
    <row r="350" spans="1:19">
      <c r="A350" s="26"/>
      <c r="B350" s="71"/>
      <c r="C350" s="65" t="str">
        <f t="shared" si="31"/>
        <v/>
      </c>
      <c r="D350" s="56"/>
      <c r="E350" s="80"/>
      <c r="F350" s="51"/>
      <c r="G350" s="26">
        <f t="shared" si="32"/>
        <v>35826</v>
      </c>
      <c r="H350" s="7">
        <v>35796</v>
      </c>
      <c r="I350" s="22">
        <v>7.2089999999999996</v>
      </c>
      <c r="J350" s="120">
        <v>6.9539999999999997</v>
      </c>
      <c r="K350" s="26">
        <f t="shared" si="33"/>
        <v>35826</v>
      </c>
      <c r="L350" s="126">
        <f t="shared" si="34"/>
        <v>35796</v>
      </c>
      <c r="M350" s="127">
        <f>INDEX('Bloomberg data'!C:C,MATCH($L350,'Bloomberg data'!A:A,0))</f>
        <v>7.2089999999999996</v>
      </c>
      <c r="N350" s="128">
        <f>INDEX('Bloomberg data'!B:B,MATCH($L350,'Bloomberg data'!A:A,0))</f>
        <v>6.9539999999999997</v>
      </c>
      <c r="O350" s="141"/>
      <c r="P350" s="142"/>
      <c r="Q350" s="142"/>
      <c r="R350" s="20"/>
      <c r="S350" s="20"/>
    </row>
    <row r="351" spans="1:19">
      <c r="A351" s="26"/>
      <c r="B351" s="71"/>
      <c r="C351" s="65" t="str">
        <f t="shared" si="31"/>
        <v/>
      </c>
      <c r="D351" s="56"/>
      <c r="E351" s="80"/>
      <c r="F351" s="51"/>
      <c r="G351" s="26">
        <f t="shared" si="32"/>
        <v>35826</v>
      </c>
      <c r="H351" s="7">
        <v>35797</v>
      </c>
      <c r="I351" s="22">
        <v>7.08</v>
      </c>
      <c r="J351" s="120">
        <v>6.8100000000000005</v>
      </c>
      <c r="K351" s="26">
        <f t="shared" si="33"/>
        <v>35826</v>
      </c>
      <c r="L351" s="126">
        <f t="shared" si="34"/>
        <v>35797</v>
      </c>
      <c r="M351" s="127">
        <f>INDEX('Bloomberg data'!C:C,MATCH($L351,'Bloomberg data'!A:A,0))</f>
        <v>7.08</v>
      </c>
      <c r="N351" s="128">
        <f>INDEX('Bloomberg data'!B:B,MATCH($L351,'Bloomberg data'!A:A,0))</f>
        <v>6.8100000000000005</v>
      </c>
      <c r="O351" s="141"/>
      <c r="P351" s="142"/>
      <c r="Q351" s="142"/>
      <c r="R351" s="20"/>
      <c r="S351" s="20"/>
    </row>
    <row r="352" spans="1:19">
      <c r="A352" s="26"/>
      <c r="B352" s="71"/>
      <c r="C352" s="65" t="str">
        <f t="shared" si="31"/>
        <v/>
      </c>
      <c r="D352" s="56"/>
      <c r="E352" s="80"/>
      <c r="F352" s="51"/>
      <c r="G352" s="26">
        <f t="shared" si="32"/>
        <v>35826</v>
      </c>
      <c r="H352" s="7">
        <v>35800</v>
      </c>
      <c r="I352" s="22">
        <v>7.77</v>
      </c>
      <c r="J352" s="120">
        <v>7.49</v>
      </c>
      <c r="K352" s="26">
        <f t="shared" si="33"/>
        <v>35826</v>
      </c>
      <c r="L352" s="126">
        <f t="shared" si="34"/>
        <v>35800</v>
      </c>
      <c r="M352" s="127">
        <f>INDEX('Bloomberg data'!C:C,MATCH($L352,'Bloomberg data'!A:A,0))</f>
        <v>7.77</v>
      </c>
      <c r="N352" s="128">
        <f>INDEX('Bloomberg data'!B:B,MATCH($L352,'Bloomberg data'!A:A,0))</f>
        <v>7.49</v>
      </c>
      <c r="O352" s="141"/>
      <c r="P352" s="142"/>
      <c r="Q352" s="142"/>
      <c r="R352" s="20"/>
      <c r="S352" s="20"/>
    </row>
    <row r="353" spans="1:19">
      <c r="A353" s="26"/>
      <c r="B353" s="71"/>
      <c r="C353" s="65" t="str">
        <f t="shared" si="31"/>
        <v/>
      </c>
      <c r="D353" s="56"/>
      <c r="E353" s="80"/>
      <c r="F353" s="51"/>
      <c r="G353" s="26">
        <f t="shared" si="32"/>
        <v>35826</v>
      </c>
      <c r="H353" s="7">
        <v>35801</v>
      </c>
      <c r="I353" s="22">
        <v>6.92</v>
      </c>
      <c r="J353" s="120">
        <v>6.63</v>
      </c>
      <c r="K353" s="26">
        <f t="shared" si="33"/>
        <v>35826</v>
      </c>
      <c r="L353" s="126">
        <f t="shared" si="34"/>
        <v>35801</v>
      </c>
      <c r="M353" s="127">
        <f>INDEX('Bloomberg data'!C:C,MATCH($L353,'Bloomberg data'!A:A,0))</f>
        <v>6.92</v>
      </c>
      <c r="N353" s="128">
        <f>INDEX('Bloomberg data'!B:B,MATCH($L353,'Bloomberg data'!A:A,0))</f>
        <v>6.63</v>
      </c>
      <c r="O353" s="141"/>
      <c r="P353" s="142"/>
      <c r="Q353" s="142"/>
      <c r="R353" s="20"/>
      <c r="S353" s="20"/>
    </row>
    <row r="354" spans="1:19">
      <c r="A354" s="26"/>
      <c r="B354" s="71"/>
      <c r="C354" s="65" t="str">
        <f t="shared" si="31"/>
        <v/>
      </c>
      <c r="D354" s="56"/>
      <c r="E354" s="80"/>
      <c r="F354" s="51"/>
      <c r="G354" s="26">
        <f t="shared" si="32"/>
        <v>35826</v>
      </c>
      <c r="H354" s="7">
        <v>35802</v>
      </c>
      <c r="I354" s="22">
        <v>7.88</v>
      </c>
      <c r="J354" s="120">
        <v>7.58</v>
      </c>
      <c r="K354" s="26">
        <f t="shared" si="33"/>
        <v>35826</v>
      </c>
      <c r="L354" s="126">
        <f t="shared" si="34"/>
        <v>35802</v>
      </c>
      <c r="M354" s="127">
        <f>INDEX('Bloomberg data'!C:C,MATCH($L354,'Bloomberg data'!A:A,0))</f>
        <v>7.88</v>
      </c>
      <c r="N354" s="128">
        <f>INDEX('Bloomberg data'!B:B,MATCH($L354,'Bloomberg data'!A:A,0))</f>
        <v>7.58</v>
      </c>
      <c r="O354" s="141"/>
      <c r="P354" s="142"/>
      <c r="Q354" s="142"/>
      <c r="R354" s="20"/>
      <c r="S354" s="20"/>
    </row>
    <row r="355" spans="1:19">
      <c r="A355" s="26"/>
      <c r="B355" s="71"/>
      <c r="C355" s="65" t="str">
        <f t="shared" si="31"/>
        <v/>
      </c>
      <c r="D355" s="56"/>
      <c r="E355" s="80"/>
      <c r="F355" s="51"/>
      <c r="G355" s="26">
        <f t="shared" si="32"/>
        <v>35826</v>
      </c>
      <c r="H355" s="7">
        <v>35803</v>
      </c>
      <c r="I355" s="22">
        <v>7.76</v>
      </c>
      <c r="J355" s="120">
        <v>7.4399999999999995</v>
      </c>
      <c r="K355" s="26">
        <f t="shared" si="33"/>
        <v>35826</v>
      </c>
      <c r="L355" s="126">
        <f t="shared" si="34"/>
        <v>35803</v>
      </c>
      <c r="M355" s="127">
        <f>INDEX('Bloomberg data'!C:C,MATCH($L355,'Bloomberg data'!A:A,0))</f>
        <v>7.76</v>
      </c>
      <c r="N355" s="128">
        <f>INDEX('Bloomberg data'!B:B,MATCH($L355,'Bloomberg data'!A:A,0))</f>
        <v>7.4399999999999995</v>
      </c>
      <c r="O355" s="141"/>
      <c r="P355" s="142"/>
      <c r="Q355" s="142"/>
      <c r="R355" s="20"/>
      <c r="S355" s="20"/>
    </row>
    <row r="356" spans="1:19">
      <c r="A356" s="26"/>
      <c r="B356" s="71"/>
      <c r="C356" s="65" t="str">
        <f t="shared" si="31"/>
        <v/>
      </c>
      <c r="D356" s="56"/>
      <c r="E356" s="80"/>
      <c r="F356" s="51"/>
      <c r="G356" s="26">
        <f t="shared" si="32"/>
        <v>35826</v>
      </c>
      <c r="H356" s="7">
        <v>35804</v>
      </c>
      <c r="I356" s="22">
        <v>6.8999999999999995</v>
      </c>
      <c r="J356" s="120">
        <v>6.5699999999999994</v>
      </c>
      <c r="K356" s="26">
        <f t="shared" si="33"/>
        <v>35826</v>
      </c>
      <c r="L356" s="126">
        <f t="shared" si="34"/>
        <v>35804</v>
      </c>
      <c r="M356" s="127">
        <f>INDEX('Bloomberg data'!C:C,MATCH($L356,'Bloomberg data'!A:A,0))</f>
        <v>6.8999999999999995</v>
      </c>
      <c r="N356" s="128">
        <f>INDEX('Bloomberg data'!B:B,MATCH($L356,'Bloomberg data'!A:A,0))</f>
        <v>6.5699999999999994</v>
      </c>
      <c r="O356" s="141"/>
      <c r="P356" s="142"/>
      <c r="Q356" s="142"/>
      <c r="R356" s="20"/>
      <c r="S356" s="20"/>
    </row>
    <row r="357" spans="1:19">
      <c r="A357" s="26"/>
      <c r="B357" s="71"/>
      <c r="C357" s="65" t="str">
        <f t="shared" si="31"/>
        <v/>
      </c>
      <c r="D357" s="56"/>
      <c r="E357" s="80"/>
      <c r="F357" s="51"/>
      <c r="G357" s="26">
        <f t="shared" si="32"/>
        <v>35826</v>
      </c>
      <c r="H357" s="7">
        <v>35807</v>
      </c>
      <c r="I357" s="22">
        <v>7.72</v>
      </c>
      <c r="J357" s="120">
        <v>7.3900000000000006</v>
      </c>
      <c r="K357" s="26">
        <f t="shared" si="33"/>
        <v>35826</v>
      </c>
      <c r="L357" s="126">
        <f t="shared" si="34"/>
        <v>35807</v>
      </c>
      <c r="M357" s="127">
        <f>INDEX('Bloomberg data'!C:C,MATCH($L357,'Bloomberg data'!A:A,0))</f>
        <v>7.72</v>
      </c>
      <c r="N357" s="128">
        <f>INDEX('Bloomberg data'!B:B,MATCH($L357,'Bloomberg data'!A:A,0))</f>
        <v>7.3900000000000006</v>
      </c>
      <c r="O357" s="141"/>
      <c r="P357" s="142"/>
      <c r="Q357" s="142"/>
      <c r="R357" s="20"/>
      <c r="S357" s="20"/>
    </row>
    <row r="358" spans="1:19">
      <c r="A358" s="26"/>
      <c r="B358" s="71"/>
      <c r="C358" s="65" t="str">
        <f t="shared" si="31"/>
        <v/>
      </c>
      <c r="D358" s="56"/>
      <c r="E358" s="80"/>
      <c r="F358" s="51"/>
      <c r="G358" s="26">
        <f t="shared" si="32"/>
        <v>35826</v>
      </c>
      <c r="H358" s="7">
        <v>35808</v>
      </c>
      <c r="I358" s="22">
        <v>7.6999999999999993</v>
      </c>
      <c r="J358" s="120">
        <v>7.3900000000000006</v>
      </c>
      <c r="K358" s="26">
        <f t="shared" si="33"/>
        <v>35826</v>
      </c>
      <c r="L358" s="126">
        <f t="shared" si="34"/>
        <v>35808</v>
      </c>
      <c r="M358" s="127">
        <f>INDEX('Bloomberg data'!C:C,MATCH($L358,'Bloomberg data'!A:A,0))</f>
        <v>7.6999999999999993</v>
      </c>
      <c r="N358" s="128">
        <f>INDEX('Bloomberg data'!B:B,MATCH($L358,'Bloomberg data'!A:A,0))</f>
        <v>7.3900000000000006</v>
      </c>
      <c r="O358" s="141"/>
      <c r="P358" s="142"/>
      <c r="Q358" s="142"/>
      <c r="R358" s="20"/>
      <c r="S358" s="20"/>
    </row>
    <row r="359" spans="1:19">
      <c r="A359" s="26"/>
      <c r="B359" s="71"/>
      <c r="C359" s="65" t="str">
        <f t="shared" si="31"/>
        <v/>
      </c>
      <c r="D359" s="56"/>
      <c r="E359" s="80"/>
      <c r="F359" s="51"/>
      <c r="G359" s="26">
        <f t="shared" si="32"/>
        <v>35826</v>
      </c>
      <c r="H359" s="7">
        <v>35809</v>
      </c>
      <c r="I359" s="22">
        <v>6.95</v>
      </c>
      <c r="J359" s="120">
        <v>6.64</v>
      </c>
      <c r="K359" s="26">
        <f t="shared" si="33"/>
        <v>35826</v>
      </c>
      <c r="L359" s="126">
        <f t="shared" si="34"/>
        <v>35809</v>
      </c>
      <c r="M359" s="127">
        <f>INDEX('Bloomberg data'!C:C,MATCH($L359,'Bloomberg data'!A:A,0))</f>
        <v>6.95</v>
      </c>
      <c r="N359" s="128">
        <f>INDEX('Bloomberg data'!B:B,MATCH($L359,'Bloomberg data'!A:A,0))</f>
        <v>6.64</v>
      </c>
      <c r="O359" s="141"/>
      <c r="P359" s="142"/>
      <c r="Q359" s="142"/>
      <c r="R359" s="20"/>
      <c r="S359" s="20"/>
    </row>
    <row r="360" spans="1:19">
      <c r="A360" s="26"/>
      <c r="B360" s="71"/>
      <c r="C360" s="65" t="str">
        <f t="shared" si="31"/>
        <v/>
      </c>
      <c r="D360" s="56"/>
      <c r="E360" s="80"/>
      <c r="F360" s="51"/>
      <c r="G360" s="26">
        <f t="shared" si="32"/>
        <v>35826</v>
      </c>
      <c r="H360" s="7">
        <v>35810</v>
      </c>
      <c r="I360" s="22">
        <v>6.84</v>
      </c>
      <c r="J360" s="120">
        <v>6.53</v>
      </c>
      <c r="K360" s="26">
        <f t="shared" si="33"/>
        <v>35826</v>
      </c>
      <c r="L360" s="126">
        <f t="shared" si="34"/>
        <v>35810</v>
      </c>
      <c r="M360" s="127">
        <f>INDEX('Bloomberg data'!C:C,MATCH($L360,'Bloomberg data'!A:A,0))</f>
        <v>6.84</v>
      </c>
      <c r="N360" s="128">
        <f>INDEX('Bloomberg data'!B:B,MATCH($L360,'Bloomberg data'!A:A,0))</f>
        <v>6.53</v>
      </c>
      <c r="O360" s="141"/>
      <c r="P360" s="142"/>
      <c r="Q360" s="142"/>
      <c r="R360" s="20"/>
      <c r="S360" s="20"/>
    </row>
    <row r="361" spans="1:19">
      <c r="A361" s="26"/>
      <c r="B361" s="71"/>
      <c r="C361" s="65" t="str">
        <f t="shared" si="31"/>
        <v/>
      </c>
      <c r="D361" s="56"/>
      <c r="E361" s="80"/>
      <c r="F361" s="51"/>
      <c r="G361" s="26">
        <f t="shared" si="32"/>
        <v>35826</v>
      </c>
      <c r="H361" s="7">
        <v>35811</v>
      </c>
      <c r="I361" s="22">
        <v>7.8699999999999992</v>
      </c>
      <c r="J361" s="120">
        <v>7.58</v>
      </c>
      <c r="K361" s="26">
        <f t="shared" si="33"/>
        <v>35826</v>
      </c>
      <c r="L361" s="126">
        <f t="shared" si="34"/>
        <v>35811</v>
      </c>
      <c r="M361" s="127">
        <f>INDEX('Bloomberg data'!C:C,MATCH($L361,'Bloomberg data'!A:A,0))</f>
        <v>7.8699999999999992</v>
      </c>
      <c r="N361" s="128">
        <f>INDEX('Bloomberg data'!B:B,MATCH($L361,'Bloomberg data'!A:A,0))</f>
        <v>7.58</v>
      </c>
      <c r="O361" s="141"/>
      <c r="P361" s="142"/>
      <c r="Q361" s="142"/>
      <c r="R361" s="20"/>
      <c r="S361" s="20"/>
    </row>
    <row r="362" spans="1:19">
      <c r="A362" s="26"/>
      <c r="B362" s="71"/>
      <c r="C362" s="65" t="str">
        <f t="shared" si="31"/>
        <v/>
      </c>
      <c r="D362" s="56"/>
      <c r="E362" s="80"/>
      <c r="F362" s="51"/>
      <c r="G362" s="26">
        <f t="shared" si="32"/>
        <v>35826</v>
      </c>
      <c r="H362" s="7">
        <v>35814</v>
      </c>
      <c r="I362" s="22">
        <v>7.0699999999999994</v>
      </c>
      <c r="J362" s="120">
        <v>6.79</v>
      </c>
      <c r="K362" s="26">
        <f t="shared" si="33"/>
        <v>35826</v>
      </c>
      <c r="L362" s="126">
        <f t="shared" si="34"/>
        <v>35814</v>
      </c>
      <c r="M362" s="127">
        <f>INDEX('Bloomberg data'!C:C,MATCH($L362,'Bloomberg data'!A:A,0))</f>
        <v>7.0699999999999994</v>
      </c>
      <c r="N362" s="128">
        <f>INDEX('Bloomberg data'!B:B,MATCH($L362,'Bloomberg data'!A:A,0))</f>
        <v>6.79</v>
      </c>
      <c r="O362" s="141"/>
      <c r="P362" s="142"/>
      <c r="Q362" s="142"/>
      <c r="R362" s="20"/>
      <c r="S362" s="20"/>
    </row>
    <row r="363" spans="1:19">
      <c r="A363" s="26"/>
      <c r="B363" s="71"/>
      <c r="C363" s="65" t="str">
        <f t="shared" ref="C363:C426" si="35">IF(ISERROR(AVERAGEIFS($J$2:$J$1048574,$G$2:$G$1048574,$A363)),"",AVERAGEIFS($J$2:$J$1048574,$G$2:$G$1048574,$A363))</f>
        <v/>
      </c>
      <c r="D363" s="56"/>
      <c r="E363" s="80"/>
      <c r="F363" s="51"/>
      <c r="G363" s="26">
        <f t="shared" si="32"/>
        <v>35826</v>
      </c>
      <c r="H363" s="7">
        <v>35815</v>
      </c>
      <c r="I363" s="22">
        <v>7.96</v>
      </c>
      <c r="J363" s="120">
        <v>7.6800000000000006</v>
      </c>
      <c r="K363" s="26">
        <f t="shared" si="33"/>
        <v>35826</v>
      </c>
      <c r="L363" s="126">
        <f t="shared" si="34"/>
        <v>35815</v>
      </c>
      <c r="M363" s="127">
        <f>INDEX('Bloomberg data'!C:C,MATCH($L363,'Bloomberg data'!A:A,0))</f>
        <v>7.96</v>
      </c>
      <c r="N363" s="128">
        <f>INDEX('Bloomberg data'!B:B,MATCH($L363,'Bloomberg data'!A:A,0))</f>
        <v>7.6800000000000006</v>
      </c>
      <c r="O363" s="141"/>
      <c r="P363" s="142"/>
      <c r="Q363" s="142"/>
      <c r="R363" s="20"/>
      <c r="S363" s="20"/>
    </row>
    <row r="364" spans="1:19">
      <c r="A364" s="26"/>
      <c r="B364" s="71"/>
      <c r="C364" s="65" t="str">
        <f t="shared" si="35"/>
        <v/>
      </c>
      <c r="D364" s="56"/>
      <c r="E364" s="80"/>
      <c r="F364" s="51"/>
      <c r="G364" s="26">
        <f t="shared" si="32"/>
        <v>35826</v>
      </c>
      <c r="H364" s="7">
        <v>35816</v>
      </c>
      <c r="I364" s="22">
        <v>7.8100000000000005</v>
      </c>
      <c r="J364" s="120">
        <v>7.5299999999999994</v>
      </c>
      <c r="K364" s="26">
        <f t="shared" si="33"/>
        <v>35826</v>
      </c>
      <c r="L364" s="126">
        <f t="shared" si="34"/>
        <v>35816</v>
      </c>
      <c r="M364" s="127">
        <f>INDEX('Bloomberg data'!C:C,MATCH($L364,'Bloomberg data'!A:A,0))</f>
        <v>7.8100000000000005</v>
      </c>
      <c r="N364" s="128">
        <f>INDEX('Bloomberg data'!B:B,MATCH($L364,'Bloomberg data'!A:A,0))</f>
        <v>7.5299999999999994</v>
      </c>
      <c r="O364" s="141"/>
      <c r="P364" s="142"/>
      <c r="Q364" s="142"/>
      <c r="R364" s="20"/>
      <c r="S364" s="20"/>
    </row>
    <row r="365" spans="1:19">
      <c r="A365" s="26"/>
      <c r="B365" s="71"/>
      <c r="C365" s="65" t="str">
        <f t="shared" si="35"/>
        <v/>
      </c>
      <c r="D365" s="56"/>
      <c r="E365" s="80"/>
      <c r="F365" s="51"/>
      <c r="G365" s="26">
        <f t="shared" si="32"/>
        <v>35826</v>
      </c>
      <c r="H365" s="7">
        <v>35817</v>
      </c>
      <c r="I365" s="22">
        <v>8.02</v>
      </c>
      <c r="J365" s="120">
        <v>7.72</v>
      </c>
      <c r="K365" s="26">
        <f t="shared" si="33"/>
        <v>35826</v>
      </c>
      <c r="L365" s="126">
        <f t="shared" si="34"/>
        <v>35817</v>
      </c>
      <c r="M365" s="127">
        <f>INDEX('Bloomberg data'!C:C,MATCH($L365,'Bloomberg data'!A:A,0))</f>
        <v>8.02</v>
      </c>
      <c r="N365" s="128">
        <f>INDEX('Bloomberg data'!B:B,MATCH($L365,'Bloomberg data'!A:A,0))</f>
        <v>7.72</v>
      </c>
      <c r="O365" s="141"/>
      <c r="P365" s="142"/>
      <c r="Q365" s="142"/>
      <c r="R365" s="20"/>
      <c r="S365" s="20"/>
    </row>
    <row r="366" spans="1:19">
      <c r="A366" s="26"/>
      <c r="B366" s="71"/>
      <c r="C366" s="65" t="str">
        <f t="shared" si="35"/>
        <v/>
      </c>
      <c r="D366" s="56"/>
      <c r="E366" s="80"/>
      <c r="F366" s="51"/>
      <c r="G366" s="26">
        <f t="shared" si="32"/>
        <v>35826</v>
      </c>
      <c r="H366" s="7">
        <v>35818</v>
      </c>
      <c r="I366" s="22">
        <v>7.97</v>
      </c>
      <c r="J366" s="120">
        <v>7.69</v>
      </c>
      <c r="K366" s="26">
        <f t="shared" si="33"/>
        <v>35826</v>
      </c>
      <c r="L366" s="126">
        <f t="shared" si="34"/>
        <v>35818</v>
      </c>
      <c r="M366" s="127">
        <f>INDEX('Bloomberg data'!C:C,MATCH($L366,'Bloomberg data'!A:A,0))</f>
        <v>7.97</v>
      </c>
      <c r="N366" s="128">
        <f>INDEX('Bloomberg data'!B:B,MATCH($L366,'Bloomberg data'!A:A,0))</f>
        <v>7.69</v>
      </c>
      <c r="O366" s="141"/>
      <c r="P366" s="142"/>
      <c r="Q366" s="142"/>
      <c r="R366" s="20"/>
      <c r="S366" s="20"/>
    </row>
    <row r="367" spans="1:19">
      <c r="A367" s="26"/>
      <c r="B367" s="71"/>
      <c r="C367" s="65" t="str">
        <f t="shared" si="35"/>
        <v/>
      </c>
      <c r="D367" s="56"/>
      <c r="E367" s="80"/>
      <c r="F367" s="51"/>
      <c r="G367" s="26">
        <f t="shared" si="32"/>
        <v>35826</v>
      </c>
      <c r="H367" s="7">
        <v>35821</v>
      </c>
      <c r="I367" s="22">
        <v>7.8740000000000006</v>
      </c>
      <c r="J367" s="120">
        <v>7.5890000000000004</v>
      </c>
      <c r="K367" s="26">
        <f t="shared" si="33"/>
        <v>35826</v>
      </c>
      <c r="L367" s="126">
        <f t="shared" si="34"/>
        <v>35821</v>
      </c>
      <c r="M367" s="127">
        <f>INDEX('Bloomberg data'!C:C,MATCH($L367,'Bloomberg data'!A:A,0))</f>
        <v>7.8740000000000006</v>
      </c>
      <c r="N367" s="128">
        <f>INDEX('Bloomberg data'!B:B,MATCH($L367,'Bloomberg data'!A:A,0))</f>
        <v>7.5890000000000004</v>
      </c>
      <c r="O367" s="141"/>
      <c r="P367" s="142"/>
      <c r="Q367" s="142"/>
      <c r="R367" s="20"/>
      <c r="S367" s="20"/>
    </row>
    <row r="368" spans="1:19">
      <c r="A368" s="26"/>
      <c r="B368" s="71"/>
      <c r="C368" s="65" t="str">
        <f t="shared" si="35"/>
        <v/>
      </c>
      <c r="D368" s="56"/>
      <c r="E368" s="80"/>
      <c r="F368" s="51"/>
      <c r="G368" s="26">
        <f t="shared" si="32"/>
        <v>35826</v>
      </c>
      <c r="H368" s="7">
        <v>35822</v>
      </c>
      <c r="I368" s="22">
        <v>7.1899999999999995</v>
      </c>
      <c r="J368" s="120">
        <v>6.89</v>
      </c>
      <c r="K368" s="26">
        <f t="shared" si="33"/>
        <v>35826</v>
      </c>
      <c r="L368" s="126">
        <f t="shared" si="34"/>
        <v>35822</v>
      </c>
      <c r="M368" s="127">
        <f>INDEX('Bloomberg data'!C:C,MATCH($L368,'Bloomberg data'!A:A,0))</f>
        <v>7.1899999999999995</v>
      </c>
      <c r="N368" s="128">
        <f>INDEX('Bloomberg data'!B:B,MATCH($L368,'Bloomberg data'!A:A,0))</f>
        <v>6.89</v>
      </c>
      <c r="O368" s="141"/>
      <c r="P368" s="142"/>
      <c r="Q368" s="142"/>
      <c r="R368" s="20"/>
      <c r="S368" s="20"/>
    </row>
    <row r="369" spans="1:19">
      <c r="A369" s="26"/>
      <c r="B369" s="71"/>
      <c r="C369" s="65" t="str">
        <f t="shared" si="35"/>
        <v/>
      </c>
      <c r="D369" s="56"/>
      <c r="E369" s="80"/>
      <c r="F369" s="51"/>
      <c r="G369" s="26">
        <f t="shared" si="32"/>
        <v>35826</v>
      </c>
      <c r="H369" s="7">
        <v>35823</v>
      </c>
      <c r="I369" s="22">
        <v>8.08</v>
      </c>
      <c r="J369" s="120">
        <v>7.79</v>
      </c>
      <c r="K369" s="26">
        <f t="shared" si="33"/>
        <v>35826</v>
      </c>
      <c r="L369" s="126">
        <f t="shared" si="34"/>
        <v>35823</v>
      </c>
      <c r="M369" s="127">
        <f>INDEX('Bloomberg data'!C:C,MATCH($L369,'Bloomberg data'!A:A,0))</f>
        <v>8.08</v>
      </c>
      <c r="N369" s="128">
        <f>INDEX('Bloomberg data'!B:B,MATCH($L369,'Bloomberg data'!A:A,0))</f>
        <v>7.79</v>
      </c>
      <c r="O369" s="141"/>
      <c r="P369" s="142"/>
      <c r="Q369" s="142"/>
      <c r="R369" s="20"/>
      <c r="S369" s="20"/>
    </row>
    <row r="370" spans="1:19">
      <c r="A370" s="26"/>
      <c r="B370" s="71"/>
      <c r="C370" s="65" t="str">
        <f t="shared" si="35"/>
        <v/>
      </c>
      <c r="D370" s="56"/>
      <c r="E370" s="80"/>
      <c r="F370" s="51"/>
      <c r="G370" s="26">
        <f t="shared" si="32"/>
        <v>35826</v>
      </c>
      <c r="H370" s="7">
        <v>35824</v>
      </c>
      <c r="I370" s="22">
        <v>8.0299999999999994</v>
      </c>
      <c r="J370" s="120">
        <v>7.74</v>
      </c>
      <c r="K370" s="26">
        <f t="shared" si="33"/>
        <v>35826</v>
      </c>
      <c r="L370" s="126">
        <f t="shared" si="34"/>
        <v>35824</v>
      </c>
      <c r="M370" s="127">
        <f>INDEX('Bloomberg data'!C:C,MATCH($L370,'Bloomberg data'!A:A,0))</f>
        <v>8.0299999999999994</v>
      </c>
      <c r="N370" s="128">
        <f>INDEX('Bloomberg data'!B:B,MATCH($L370,'Bloomberg data'!A:A,0))</f>
        <v>7.74</v>
      </c>
      <c r="O370" s="141"/>
      <c r="P370" s="142"/>
      <c r="Q370" s="142"/>
      <c r="R370" s="20"/>
      <c r="S370" s="20"/>
    </row>
    <row r="371" spans="1:19">
      <c r="A371" s="26"/>
      <c r="B371" s="71"/>
      <c r="C371" s="65" t="str">
        <f t="shared" si="35"/>
        <v/>
      </c>
      <c r="D371" s="56"/>
      <c r="E371" s="80"/>
      <c r="F371" s="51"/>
      <c r="G371" s="26">
        <f t="shared" si="32"/>
        <v>35826</v>
      </c>
      <c r="H371" s="7">
        <v>35825</v>
      </c>
      <c r="I371" s="22">
        <v>8.11</v>
      </c>
      <c r="J371" s="120">
        <v>7.81</v>
      </c>
      <c r="K371" s="26">
        <f t="shared" si="33"/>
        <v>35826</v>
      </c>
      <c r="L371" s="126">
        <f t="shared" si="34"/>
        <v>35825</v>
      </c>
      <c r="M371" s="127">
        <f>INDEX('Bloomberg data'!C:C,MATCH($L371,'Bloomberg data'!A:A,0))</f>
        <v>8.11</v>
      </c>
      <c r="N371" s="128">
        <f>INDEX('Bloomberg data'!B:B,MATCH($L371,'Bloomberg data'!A:A,0))</f>
        <v>7.81</v>
      </c>
      <c r="O371" s="141"/>
      <c r="P371" s="142"/>
      <c r="Q371" s="142"/>
      <c r="R371" s="20"/>
      <c r="S371" s="20"/>
    </row>
    <row r="372" spans="1:19">
      <c r="A372" s="26"/>
      <c r="B372" s="71"/>
      <c r="C372" s="65" t="str">
        <f t="shared" si="35"/>
        <v/>
      </c>
      <c r="D372" s="56"/>
      <c r="E372" s="80"/>
      <c r="F372" s="51"/>
      <c r="G372" s="26">
        <f t="shared" si="32"/>
        <v>35854</v>
      </c>
      <c r="H372" s="7">
        <v>35828</v>
      </c>
      <c r="I372" s="22">
        <v>8.0310000000000006</v>
      </c>
      <c r="J372" s="120">
        <v>7.7330000000000005</v>
      </c>
      <c r="K372" s="26">
        <f t="shared" si="33"/>
        <v>35854</v>
      </c>
      <c r="L372" s="126">
        <f t="shared" si="34"/>
        <v>35828</v>
      </c>
      <c r="M372" s="127">
        <f>INDEX('Bloomberg data'!C:C,MATCH($L372,'Bloomberg data'!A:A,0))</f>
        <v>8.0310000000000006</v>
      </c>
      <c r="N372" s="128">
        <f>INDEX('Bloomberg data'!B:B,MATCH($L372,'Bloomberg data'!A:A,0))</f>
        <v>7.7330000000000005</v>
      </c>
      <c r="O372" s="141"/>
      <c r="P372" s="142"/>
      <c r="Q372" s="142"/>
      <c r="R372" s="20"/>
      <c r="S372" s="20"/>
    </row>
    <row r="373" spans="1:19">
      <c r="A373" s="26"/>
      <c r="B373" s="71"/>
      <c r="C373" s="65" t="str">
        <f t="shared" si="35"/>
        <v/>
      </c>
      <c r="D373" s="56"/>
      <c r="E373" s="80"/>
      <c r="F373" s="51"/>
      <c r="G373" s="26">
        <f t="shared" si="32"/>
        <v>35854</v>
      </c>
      <c r="H373" s="7">
        <v>35829</v>
      </c>
      <c r="I373" s="22">
        <v>6.98</v>
      </c>
      <c r="J373" s="120">
        <v>6.68</v>
      </c>
      <c r="K373" s="26">
        <f t="shared" si="33"/>
        <v>35854</v>
      </c>
      <c r="L373" s="126">
        <f t="shared" si="34"/>
        <v>35829</v>
      </c>
      <c r="M373" s="127">
        <f>INDEX('Bloomberg data'!C:C,MATCH($L373,'Bloomberg data'!A:A,0))</f>
        <v>6.98</v>
      </c>
      <c r="N373" s="128">
        <f>INDEX('Bloomberg data'!B:B,MATCH($L373,'Bloomberg data'!A:A,0))</f>
        <v>6.68</v>
      </c>
      <c r="O373" s="141"/>
      <c r="P373" s="142"/>
      <c r="Q373" s="142"/>
      <c r="R373" s="20"/>
      <c r="S373" s="20"/>
    </row>
    <row r="374" spans="1:19">
      <c r="A374" s="26"/>
      <c r="B374" s="71"/>
      <c r="C374" s="65" t="str">
        <f t="shared" si="35"/>
        <v/>
      </c>
      <c r="D374" s="56"/>
      <c r="E374" s="80"/>
      <c r="F374" s="51"/>
      <c r="G374" s="26">
        <f t="shared" si="32"/>
        <v>35854</v>
      </c>
      <c r="H374" s="7">
        <v>35830</v>
      </c>
      <c r="I374" s="22">
        <v>7.09</v>
      </c>
      <c r="J374" s="120">
        <v>6.8</v>
      </c>
      <c r="K374" s="26">
        <f t="shared" si="33"/>
        <v>35854</v>
      </c>
      <c r="L374" s="126">
        <f t="shared" si="34"/>
        <v>35830</v>
      </c>
      <c r="M374" s="127">
        <f>INDEX('Bloomberg data'!C:C,MATCH($L374,'Bloomberg data'!A:A,0))</f>
        <v>7.09</v>
      </c>
      <c r="N374" s="128">
        <f>INDEX('Bloomberg data'!B:B,MATCH($L374,'Bloomberg data'!A:A,0))</f>
        <v>6.8</v>
      </c>
      <c r="O374" s="141"/>
      <c r="P374" s="142"/>
      <c r="Q374" s="142"/>
      <c r="R374" s="20"/>
      <c r="S374" s="20"/>
    </row>
    <row r="375" spans="1:19">
      <c r="A375" s="26"/>
      <c r="B375" s="71"/>
      <c r="C375" s="65" t="str">
        <f t="shared" si="35"/>
        <v/>
      </c>
      <c r="D375" s="56"/>
      <c r="E375" s="80"/>
      <c r="F375" s="51"/>
      <c r="G375" s="26">
        <f t="shared" si="32"/>
        <v>35854</v>
      </c>
      <c r="H375" s="7">
        <v>35831</v>
      </c>
      <c r="I375" s="22">
        <v>8</v>
      </c>
      <c r="J375" s="120">
        <v>7.71</v>
      </c>
      <c r="K375" s="26">
        <f t="shared" si="33"/>
        <v>35854</v>
      </c>
      <c r="L375" s="126">
        <f t="shared" si="34"/>
        <v>35831</v>
      </c>
      <c r="M375" s="127">
        <f>INDEX('Bloomberg data'!C:C,MATCH($L375,'Bloomberg data'!A:A,0))</f>
        <v>8</v>
      </c>
      <c r="N375" s="128">
        <f>INDEX('Bloomberg data'!B:B,MATCH($L375,'Bloomberg data'!A:A,0))</f>
        <v>7.71</v>
      </c>
      <c r="O375" s="141"/>
      <c r="P375" s="142"/>
      <c r="Q375" s="142"/>
      <c r="R375" s="20"/>
      <c r="S375" s="20"/>
    </row>
    <row r="376" spans="1:19">
      <c r="A376" s="26"/>
      <c r="B376" s="71"/>
      <c r="C376" s="65" t="str">
        <f t="shared" si="35"/>
        <v/>
      </c>
      <c r="D376" s="56"/>
      <c r="E376" s="80"/>
      <c r="F376" s="51"/>
      <c r="G376" s="26">
        <f t="shared" si="32"/>
        <v>35854</v>
      </c>
      <c r="H376" s="7">
        <v>35832</v>
      </c>
      <c r="I376" s="22">
        <v>7.9499999999999993</v>
      </c>
      <c r="J376" s="120">
        <v>7.65</v>
      </c>
      <c r="K376" s="26">
        <f t="shared" si="33"/>
        <v>35854</v>
      </c>
      <c r="L376" s="126">
        <f t="shared" si="34"/>
        <v>35832</v>
      </c>
      <c r="M376" s="127">
        <f>INDEX('Bloomberg data'!C:C,MATCH($L376,'Bloomberg data'!A:A,0))</f>
        <v>7.9499999999999993</v>
      </c>
      <c r="N376" s="128">
        <f>INDEX('Bloomberg data'!B:B,MATCH($L376,'Bloomberg data'!A:A,0))</f>
        <v>7.65</v>
      </c>
      <c r="O376" s="141"/>
      <c r="P376" s="142"/>
      <c r="Q376" s="142"/>
      <c r="R376" s="20"/>
      <c r="S376" s="20"/>
    </row>
    <row r="377" spans="1:19">
      <c r="A377" s="26"/>
      <c r="B377" s="71"/>
      <c r="C377" s="65" t="str">
        <f t="shared" si="35"/>
        <v/>
      </c>
      <c r="D377" s="56"/>
      <c r="E377" s="80"/>
      <c r="F377" s="51"/>
      <c r="G377" s="26">
        <f t="shared" si="32"/>
        <v>35854</v>
      </c>
      <c r="H377" s="7">
        <v>35835</v>
      </c>
      <c r="I377" s="22">
        <v>8.129999999999999</v>
      </c>
      <c r="J377" s="120">
        <v>7.78</v>
      </c>
      <c r="K377" s="26">
        <f t="shared" si="33"/>
        <v>35854</v>
      </c>
      <c r="L377" s="126">
        <f t="shared" si="34"/>
        <v>35835</v>
      </c>
      <c r="M377" s="127">
        <f>INDEX('Bloomberg data'!C:C,MATCH($L377,'Bloomberg data'!A:A,0))</f>
        <v>8.129999999999999</v>
      </c>
      <c r="N377" s="128">
        <f>INDEX('Bloomberg data'!B:B,MATCH($L377,'Bloomberg data'!A:A,0))</f>
        <v>7.78</v>
      </c>
      <c r="O377" s="141"/>
      <c r="P377" s="142"/>
      <c r="Q377" s="142"/>
      <c r="R377" s="20"/>
      <c r="S377" s="20"/>
    </row>
    <row r="378" spans="1:19">
      <c r="A378" s="26"/>
      <c r="B378" s="71"/>
      <c r="C378" s="65" t="str">
        <f t="shared" si="35"/>
        <v/>
      </c>
      <c r="D378" s="56"/>
      <c r="E378" s="80"/>
      <c r="F378" s="51"/>
      <c r="G378" s="26">
        <f t="shared" si="32"/>
        <v>35854</v>
      </c>
      <c r="H378" s="7">
        <v>35836</v>
      </c>
      <c r="I378" s="22">
        <v>8.02</v>
      </c>
      <c r="J378" s="120">
        <v>7.67</v>
      </c>
      <c r="K378" s="26">
        <f t="shared" si="33"/>
        <v>35854</v>
      </c>
      <c r="L378" s="126">
        <f t="shared" si="34"/>
        <v>35836</v>
      </c>
      <c r="M378" s="127">
        <f>INDEX('Bloomberg data'!C:C,MATCH($L378,'Bloomberg data'!A:A,0))</f>
        <v>8.02</v>
      </c>
      <c r="N378" s="128">
        <f>INDEX('Bloomberg data'!B:B,MATCH($L378,'Bloomberg data'!A:A,0))</f>
        <v>7.67</v>
      </c>
      <c r="O378" s="141"/>
      <c r="P378" s="142"/>
      <c r="Q378" s="142"/>
      <c r="R378" s="20"/>
      <c r="S378" s="20"/>
    </row>
    <row r="379" spans="1:19">
      <c r="A379" s="26"/>
      <c r="B379" s="71"/>
      <c r="C379" s="65" t="str">
        <f t="shared" si="35"/>
        <v/>
      </c>
      <c r="D379" s="56"/>
      <c r="E379" s="80"/>
      <c r="F379" s="51"/>
      <c r="G379" s="26">
        <f t="shared" si="32"/>
        <v>35854</v>
      </c>
      <c r="H379" s="7">
        <v>35837</v>
      </c>
      <c r="I379" s="22">
        <v>7.8699999999999992</v>
      </c>
      <c r="J379" s="120">
        <v>7.51</v>
      </c>
      <c r="K379" s="26">
        <f t="shared" si="33"/>
        <v>35854</v>
      </c>
      <c r="L379" s="126">
        <f t="shared" si="34"/>
        <v>35837</v>
      </c>
      <c r="M379" s="127">
        <f>INDEX('Bloomberg data'!C:C,MATCH($L379,'Bloomberg data'!A:A,0))</f>
        <v>7.8699999999999992</v>
      </c>
      <c r="N379" s="128">
        <f>INDEX('Bloomberg data'!B:B,MATCH($L379,'Bloomberg data'!A:A,0))</f>
        <v>7.51</v>
      </c>
      <c r="O379" s="141"/>
      <c r="P379" s="142"/>
      <c r="Q379" s="142"/>
      <c r="R379" s="20"/>
      <c r="S379" s="20"/>
    </row>
    <row r="380" spans="1:19">
      <c r="A380" s="26"/>
      <c r="B380" s="71"/>
      <c r="C380" s="65" t="str">
        <f t="shared" si="35"/>
        <v/>
      </c>
      <c r="D380" s="56"/>
      <c r="E380" s="80"/>
      <c r="F380" s="51"/>
      <c r="G380" s="26">
        <f t="shared" si="32"/>
        <v>35854</v>
      </c>
      <c r="H380" s="7">
        <v>35838</v>
      </c>
      <c r="I380" s="22">
        <v>7.0699999999999994</v>
      </c>
      <c r="J380" s="120">
        <v>6.71</v>
      </c>
      <c r="K380" s="26">
        <f t="shared" si="33"/>
        <v>35854</v>
      </c>
      <c r="L380" s="126">
        <f t="shared" si="34"/>
        <v>35838</v>
      </c>
      <c r="M380" s="127">
        <f>INDEX('Bloomberg data'!C:C,MATCH($L380,'Bloomberg data'!A:A,0))</f>
        <v>7.0699999999999994</v>
      </c>
      <c r="N380" s="128">
        <f>INDEX('Bloomberg data'!B:B,MATCH($L380,'Bloomberg data'!A:A,0))</f>
        <v>6.71</v>
      </c>
      <c r="O380" s="141"/>
      <c r="P380" s="142"/>
      <c r="Q380" s="142"/>
      <c r="R380" s="20"/>
      <c r="S380" s="20"/>
    </row>
    <row r="381" spans="1:19">
      <c r="A381" s="26"/>
      <c r="B381" s="71"/>
      <c r="C381" s="65" t="str">
        <f t="shared" si="35"/>
        <v/>
      </c>
      <c r="D381" s="56"/>
      <c r="E381" s="80"/>
      <c r="F381" s="51"/>
      <c r="G381" s="26">
        <f t="shared" si="32"/>
        <v>35854</v>
      </c>
      <c r="H381" s="7">
        <v>35839</v>
      </c>
      <c r="I381" s="22">
        <v>7.94</v>
      </c>
      <c r="J381" s="120">
        <v>7.57</v>
      </c>
      <c r="K381" s="26">
        <f t="shared" si="33"/>
        <v>35854</v>
      </c>
      <c r="L381" s="126">
        <f t="shared" si="34"/>
        <v>35839</v>
      </c>
      <c r="M381" s="127">
        <f>INDEX('Bloomberg data'!C:C,MATCH($L381,'Bloomberg data'!A:A,0))</f>
        <v>7.94</v>
      </c>
      <c r="N381" s="128">
        <f>INDEX('Bloomberg data'!B:B,MATCH($L381,'Bloomberg data'!A:A,0))</f>
        <v>7.57</v>
      </c>
      <c r="O381" s="141"/>
      <c r="P381" s="142"/>
      <c r="Q381" s="142"/>
      <c r="R381" s="20"/>
      <c r="S381" s="20"/>
    </row>
    <row r="382" spans="1:19">
      <c r="A382" s="26"/>
      <c r="B382" s="71"/>
      <c r="C382" s="65" t="str">
        <f t="shared" si="35"/>
        <v/>
      </c>
      <c r="D382" s="56"/>
      <c r="E382" s="80"/>
      <c r="F382" s="51"/>
      <c r="G382" s="26">
        <f t="shared" si="32"/>
        <v>35854</v>
      </c>
      <c r="H382" s="7">
        <v>35842</v>
      </c>
      <c r="I382" s="22">
        <v>7.83</v>
      </c>
      <c r="J382" s="120">
        <v>7.52</v>
      </c>
      <c r="K382" s="26">
        <f t="shared" si="33"/>
        <v>35854</v>
      </c>
      <c r="L382" s="126">
        <f t="shared" si="34"/>
        <v>35842</v>
      </c>
      <c r="M382" s="127">
        <f>INDEX('Bloomberg data'!C:C,MATCH($L382,'Bloomberg data'!A:A,0))</f>
        <v>7.83</v>
      </c>
      <c r="N382" s="128">
        <f>INDEX('Bloomberg data'!B:B,MATCH($L382,'Bloomberg data'!A:A,0))</f>
        <v>7.52</v>
      </c>
      <c r="O382" s="141"/>
      <c r="P382" s="142"/>
      <c r="Q382" s="142"/>
      <c r="R382" s="20"/>
      <c r="S382" s="20"/>
    </row>
    <row r="383" spans="1:19">
      <c r="A383" s="26"/>
      <c r="B383" s="71"/>
      <c r="C383" s="65" t="str">
        <f t="shared" si="35"/>
        <v/>
      </c>
      <c r="D383" s="56"/>
      <c r="E383" s="80"/>
      <c r="F383" s="51"/>
      <c r="G383" s="26">
        <f t="shared" si="32"/>
        <v>35854</v>
      </c>
      <c r="H383" s="7">
        <v>35843</v>
      </c>
      <c r="I383" s="22">
        <v>8.0500000000000007</v>
      </c>
      <c r="J383" s="120">
        <v>7.7299999999999995</v>
      </c>
      <c r="K383" s="26">
        <f t="shared" si="33"/>
        <v>35854</v>
      </c>
      <c r="L383" s="126">
        <f t="shared" si="34"/>
        <v>35843</v>
      </c>
      <c r="M383" s="127">
        <f>INDEX('Bloomberg data'!C:C,MATCH($L383,'Bloomberg data'!A:A,0))</f>
        <v>8.0500000000000007</v>
      </c>
      <c r="N383" s="128">
        <f>INDEX('Bloomberg data'!B:B,MATCH($L383,'Bloomberg data'!A:A,0))</f>
        <v>7.7299999999999995</v>
      </c>
      <c r="O383" s="141"/>
      <c r="P383" s="142"/>
      <c r="Q383" s="142"/>
      <c r="R383" s="20"/>
      <c r="S383" s="20"/>
    </row>
    <row r="384" spans="1:19">
      <c r="A384" s="26"/>
      <c r="B384" s="71"/>
      <c r="C384" s="65" t="str">
        <f t="shared" si="35"/>
        <v/>
      </c>
      <c r="D384" s="56"/>
      <c r="E384" s="80"/>
      <c r="F384" s="51"/>
      <c r="G384" s="26">
        <f t="shared" si="32"/>
        <v>35854</v>
      </c>
      <c r="H384" s="7">
        <v>35844</v>
      </c>
      <c r="I384" s="22">
        <v>7.95</v>
      </c>
      <c r="J384" s="120">
        <v>7.62</v>
      </c>
      <c r="K384" s="26">
        <f t="shared" si="33"/>
        <v>35854</v>
      </c>
      <c r="L384" s="126">
        <f t="shared" si="34"/>
        <v>35844</v>
      </c>
      <c r="M384" s="127">
        <f>INDEX('Bloomberg data'!C:C,MATCH($L384,'Bloomberg data'!A:A,0))</f>
        <v>7.95</v>
      </c>
      <c r="N384" s="128">
        <f>INDEX('Bloomberg data'!B:B,MATCH($L384,'Bloomberg data'!A:A,0))</f>
        <v>7.62</v>
      </c>
      <c r="O384" s="141"/>
      <c r="P384" s="142"/>
      <c r="Q384" s="142"/>
      <c r="R384" s="20"/>
      <c r="S384" s="20"/>
    </row>
    <row r="385" spans="1:19">
      <c r="A385" s="26"/>
      <c r="B385" s="71"/>
      <c r="C385" s="65" t="str">
        <f t="shared" si="35"/>
        <v/>
      </c>
      <c r="D385" s="56"/>
      <c r="E385" s="80"/>
      <c r="F385" s="51"/>
      <c r="G385" s="26">
        <f t="shared" ref="G385:G448" si="36">EOMONTH(H385,0)</f>
        <v>35854</v>
      </c>
      <c r="H385" s="7">
        <v>35845</v>
      </c>
      <c r="I385" s="22">
        <v>6.8599999999999994</v>
      </c>
      <c r="J385" s="120">
        <v>6.5299999999999994</v>
      </c>
      <c r="K385" s="26">
        <f t="shared" ref="K385:K448" si="37">EOMONTH(L385,0)</f>
        <v>35854</v>
      </c>
      <c r="L385" s="126">
        <f t="shared" si="34"/>
        <v>35845</v>
      </c>
      <c r="M385" s="127">
        <f>INDEX('Bloomberg data'!C:C,MATCH($L385,'Bloomberg data'!A:A,0))</f>
        <v>6.8599999999999994</v>
      </c>
      <c r="N385" s="128">
        <f>INDEX('Bloomberg data'!B:B,MATCH($L385,'Bloomberg data'!A:A,0))</f>
        <v>6.5299999999999994</v>
      </c>
      <c r="O385" s="141"/>
      <c r="P385" s="142"/>
      <c r="Q385" s="142"/>
      <c r="R385" s="20"/>
      <c r="S385" s="20"/>
    </row>
    <row r="386" spans="1:19">
      <c r="A386" s="26"/>
      <c r="B386" s="71"/>
      <c r="C386" s="65" t="str">
        <f t="shared" si="35"/>
        <v/>
      </c>
      <c r="D386" s="56"/>
      <c r="E386" s="80"/>
      <c r="F386" s="51"/>
      <c r="G386" s="26">
        <f t="shared" si="36"/>
        <v>35854</v>
      </c>
      <c r="H386" s="7">
        <v>35846</v>
      </c>
      <c r="I386" s="22">
        <v>7.0699999999999994</v>
      </c>
      <c r="J386" s="120">
        <v>6.75</v>
      </c>
      <c r="K386" s="26">
        <f t="shared" si="37"/>
        <v>35854</v>
      </c>
      <c r="L386" s="126">
        <f t="shared" ref="L386:L449" si="38">H386</f>
        <v>35846</v>
      </c>
      <c r="M386" s="127">
        <f>INDEX('Bloomberg data'!C:C,MATCH($L386,'Bloomberg data'!A:A,0))</f>
        <v>7.0699999999999994</v>
      </c>
      <c r="N386" s="128">
        <f>INDEX('Bloomberg data'!B:B,MATCH($L386,'Bloomberg data'!A:A,0))</f>
        <v>6.75</v>
      </c>
      <c r="O386" s="141"/>
      <c r="P386" s="142"/>
      <c r="Q386" s="142"/>
      <c r="R386" s="20"/>
      <c r="S386" s="20"/>
    </row>
    <row r="387" spans="1:19">
      <c r="A387" s="26"/>
      <c r="B387" s="71"/>
      <c r="C387" s="65" t="str">
        <f t="shared" si="35"/>
        <v/>
      </c>
      <c r="D387" s="56"/>
      <c r="E387" s="80"/>
      <c r="F387" s="51"/>
      <c r="G387" s="26">
        <f t="shared" si="36"/>
        <v>35854</v>
      </c>
      <c r="H387" s="7">
        <v>35849</v>
      </c>
      <c r="I387" s="22">
        <v>6.87</v>
      </c>
      <c r="J387" s="120">
        <v>6.55</v>
      </c>
      <c r="K387" s="26">
        <f t="shared" si="37"/>
        <v>35854</v>
      </c>
      <c r="L387" s="126">
        <f t="shared" si="38"/>
        <v>35849</v>
      </c>
      <c r="M387" s="127">
        <f>INDEX('Bloomberg data'!C:C,MATCH($L387,'Bloomberg data'!A:A,0))</f>
        <v>6.87</v>
      </c>
      <c r="N387" s="128">
        <f>INDEX('Bloomberg data'!B:B,MATCH($L387,'Bloomberg data'!A:A,0))</f>
        <v>6.55</v>
      </c>
      <c r="O387" s="141"/>
      <c r="P387" s="142"/>
      <c r="Q387" s="142"/>
      <c r="R387" s="20"/>
      <c r="S387" s="20"/>
    </row>
    <row r="388" spans="1:19">
      <c r="A388" s="26"/>
      <c r="B388" s="71"/>
      <c r="C388" s="65" t="str">
        <f t="shared" si="35"/>
        <v/>
      </c>
      <c r="D388" s="56"/>
      <c r="E388" s="80"/>
      <c r="F388" s="51"/>
      <c r="G388" s="26">
        <f t="shared" si="36"/>
        <v>35854</v>
      </c>
      <c r="H388" s="7">
        <v>35850</v>
      </c>
      <c r="I388" s="22">
        <v>6.83</v>
      </c>
      <c r="J388" s="120">
        <v>6.52</v>
      </c>
      <c r="K388" s="26">
        <f t="shared" si="37"/>
        <v>35854</v>
      </c>
      <c r="L388" s="126">
        <f t="shared" si="38"/>
        <v>35850</v>
      </c>
      <c r="M388" s="127">
        <f>INDEX('Bloomberg data'!C:C,MATCH($L388,'Bloomberg data'!A:A,0))</f>
        <v>6.83</v>
      </c>
      <c r="N388" s="128">
        <f>INDEX('Bloomberg data'!B:B,MATCH($L388,'Bloomberg data'!A:A,0))</f>
        <v>6.52</v>
      </c>
      <c r="O388" s="141"/>
      <c r="P388" s="142"/>
      <c r="Q388" s="142"/>
      <c r="R388" s="20"/>
      <c r="S388" s="20"/>
    </row>
    <row r="389" spans="1:19">
      <c r="A389" s="26"/>
      <c r="B389" s="71"/>
      <c r="C389" s="65" t="str">
        <f t="shared" si="35"/>
        <v/>
      </c>
      <c r="D389" s="56"/>
      <c r="E389" s="80"/>
      <c r="F389" s="51"/>
      <c r="G389" s="26">
        <f t="shared" si="36"/>
        <v>35854</v>
      </c>
      <c r="H389" s="7">
        <v>35851</v>
      </c>
      <c r="I389" s="22">
        <v>7.12</v>
      </c>
      <c r="J389" s="120">
        <v>6.81</v>
      </c>
      <c r="K389" s="26">
        <f t="shared" si="37"/>
        <v>35854</v>
      </c>
      <c r="L389" s="126">
        <f t="shared" si="38"/>
        <v>35851</v>
      </c>
      <c r="M389" s="127">
        <f>INDEX('Bloomberg data'!C:C,MATCH($L389,'Bloomberg data'!A:A,0))</f>
        <v>7.12</v>
      </c>
      <c r="N389" s="128">
        <f>INDEX('Bloomberg data'!B:B,MATCH($L389,'Bloomberg data'!A:A,0))</f>
        <v>6.81</v>
      </c>
      <c r="O389" s="141"/>
      <c r="P389" s="142"/>
      <c r="Q389" s="142"/>
      <c r="R389" s="20"/>
      <c r="S389" s="20"/>
    </row>
    <row r="390" spans="1:19">
      <c r="A390" s="26"/>
      <c r="B390" s="71"/>
      <c r="C390" s="65" t="str">
        <f t="shared" si="35"/>
        <v/>
      </c>
      <c r="D390" s="56"/>
      <c r="E390" s="80"/>
      <c r="F390" s="51"/>
      <c r="G390" s="26">
        <f t="shared" si="36"/>
        <v>35854</v>
      </c>
      <c r="H390" s="7">
        <v>35852</v>
      </c>
      <c r="I390" s="22">
        <v>7</v>
      </c>
      <c r="J390" s="120">
        <v>6.69</v>
      </c>
      <c r="K390" s="26">
        <f t="shared" si="37"/>
        <v>35854</v>
      </c>
      <c r="L390" s="126">
        <f t="shared" si="38"/>
        <v>35852</v>
      </c>
      <c r="M390" s="127">
        <f>INDEX('Bloomberg data'!C:C,MATCH($L390,'Bloomberg data'!A:A,0))</f>
        <v>7</v>
      </c>
      <c r="N390" s="128">
        <f>INDEX('Bloomberg data'!B:B,MATCH($L390,'Bloomberg data'!A:A,0))</f>
        <v>6.69</v>
      </c>
      <c r="O390" s="141"/>
      <c r="P390" s="142"/>
      <c r="Q390" s="142"/>
      <c r="R390" s="20"/>
      <c r="S390" s="20"/>
    </row>
    <row r="391" spans="1:19">
      <c r="A391" s="26"/>
      <c r="B391" s="71"/>
      <c r="C391" s="65" t="str">
        <f t="shared" si="35"/>
        <v/>
      </c>
      <c r="D391" s="56"/>
      <c r="E391" s="80"/>
      <c r="F391" s="51"/>
      <c r="G391" s="26">
        <f t="shared" si="36"/>
        <v>35854</v>
      </c>
      <c r="H391" s="7">
        <v>35853</v>
      </c>
      <c r="I391" s="22">
        <v>6.92</v>
      </c>
      <c r="J391" s="120">
        <v>6.6400000000000006</v>
      </c>
      <c r="K391" s="26">
        <f t="shared" si="37"/>
        <v>35854</v>
      </c>
      <c r="L391" s="126">
        <f t="shared" si="38"/>
        <v>35853</v>
      </c>
      <c r="M391" s="127">
        <f>INDEX('Bloomberg data'!C:C,MATCH($L391,'Bloomberg data'!A:A,0))</f>
        <v>6.92</v>
      </c>
      <c r="N391" s="128">
        <f>INDEX('Bloomberg data'!B:B,MATCH($L391,'Bloomberg data'!A:A,0))</f>
        <v>6.6400000000000006</v>
      </c>
      <c r="O391" s="141"/>
      <c r="P391" s="142"/>
      <c r="Q391" s="142"/>
      <c r="R391" s="20"/>
      <c r="S391" s="20"/>
    </row>
    <row r="392" spans="1:19">
      <c r="A392" s="26"/>
      <c r="B392" s="71"/>
      <c r="C392" s="65" t="str">
        <f t="shared" si="35"/>
        <v/>
      </c>
      <c r="D392" s="56"/>
      <c r="E392" s="80"/>
      <c r="F392" s="51"/>
      <c r="G392" s="26">
        <f t="shared" si="36"/>
        <v>35885</v>
      </c>
      <c r="H392" s="7">
        <v>35856</v>
      </c>
      <c r="I392" s="22">
        <v>8.1499999999999986</v>
      </c>
      <c r="J392" s="120">
        <v>7.87</v>
      </c>
      <c r="K392" s="26">
        <f t="shared" si="37"/>
        <v>35885</v>
      </c>
      <c r="L392" s="126">
        <f t="shared" si="38"/>
        <v>35856</v>
      </c>
      <c r="M392" s="127">
        <f>INDEX('Bloomberg data'!C:C,MATCH($L392,'Bloomberg data'!A:A,0))</f>
        <v>8.1499999999999986</v>
      </c>
      <c r="N392" s="128">
        <f>INDEX('Bloomberg data'!B:B,MATCH($L392,'Bloomberg data'!A:A,0))</f>
        <v>7.87</v>
      </c>
      <c r="O392" s="141"/>
      <c r="P392" s="142"/>
      <c r="Q392" s="142"/>
      <c r="R392" s="20"/>
      <c r="S392" s="20"/>
    </row>
    <row r="393" spans="1:19">
      <c r="A393" s="26"/>
      <c r="B393" s="71"/>
      <c r="C393" s="65" t="str">
        <f t="shared" si="35"/>
        <v/>
      </c>
      <c r="D393" s="56"/>
      <c r="E393" s="80"/>
      <c r="F393" s="51"/>
      <c r="G393" s="26">
        <f t="shared" si="36"/>
        <v>35885</v>
      </c>
      <c r="H393" s="7">
        <v>35857</v>
      </c>
      <c r="I393" s="22">
        <v>8.120000000000001</v>
      </c>
      <c r="J393" s="120">
        <v>7.86</v>
      </c>
      <c r="K393" s="26">
        <f t="shared" si="37"/>
        <v>35885</v>
      </c>
      <c r="L393" s="126">
        <f t="shared" si="38"/>
        <v>35857</v>
      </c>
      <c r="M393" s="127">
        <f>INDEX('Bloomberg data'!C:C,MATCH($L393,'Bloomberg data'!A:A,0))</f>
        <v>8.120000000000001</v>
      </c>
      <c r="N393" s="128">
        <f>INDEX('Bloomberg data'!B:B,MATCH($L393,'Bloomberg data'!A:A,0))</f>
        <v>7.86</v>
      </c>
      <c r="O393" s="141"/>
      <c r="P393" s="142"/>
      <c r="Q393" s="142"/>
      <c r="R393" s="20"/>
      <c r="S393" s="20"/>
    </row>
    <row r="394" spans="1:19">
      <c r="A394" s="26"/>
      <c r="B394" s="71"/>
      <c r="C394" s="65" t="str">
        <f t="shared" si="35"/>
        <v/>
      </c>
      <c r="D394" s="56"/>
      <c r="E394" s="80"/>
      <c r="F394" s="51"/>
      <c r="G394" s="26">
        <f t="shared" si="36"/>
        <v>35885</v>
      </c>
      <c r="H394" s="7">
        <v>35858</v>
      </c>
      <c r="I394" s="22">
        <v>7.9399999999999995</v>
      </c>
      <c r="J394" s="120">
        <v>7.68</v>
      </c>
      <c r="K394" s="26">
        <f t="shared" si="37"/>
        <v>35885</v>
      </c>
      <c r="L394" s="126">
        <f t="shared" si="38"/>
        <v>35858</v>
      </c>
      <c r="M394" s="127">
        <f>INDEX('Bloomberg data'!C:C,MATCH($L394,'Bloomberg data'!A:A,0))</f>
        <v>7.9399999999999995</v>
      </c>
      <c r="N394" s="128">
        <f>INDEX('Bloomberg data'!B:B,MATCH($L394,'Bloomberg data'!A:A,0))</f>
        <v>7.68</v>
      </c>
      <c r="O394" s="141"/>
      <c r="P394" s="142"/>
      <c r="Q394" s="142"/>
      <c r="R394" s="20"/>
      <c r="S394" s="20"/>
    </row>
    <row r="395" spans="1:19">
      <c r="A395" s="26"/>
      <c r="B395" s="71"/>
      <c r="C395" s="65" t="str">
        <f t="shared" si="35"/>
        <v/>
      </c>
      <c r="D395" s="56"/>
      <c r="E395" s="80"/>
      <c r="F395" s="51"/>
      <c r="G395" s="26">
        <f t="shared" si="36"/>
        <v>35885</v>
      </c>
      <c r="H395" s="7">
        <v>35859</v>
      </c>
      <c r="I395" s="22">
        <v>7.1</v>
      </c>
      <c r="J395" s="120">
        <v>6.83</v>
      </c>
      <c r="K395" s="26">
        <f t="shared" si="37"/>
        <v>35885</v>
      </c>
      <c r="L395" s="126">
        <f t="shared" si="38"/>
        <v>35859</v>
      </c>
      <c r="M395" s="127">
        <f>INDEX('Bloomberg data'!C:C,MATCH($L395,'Bloomberg data'!A:A,0))</f>
        <v>7.1</v>
      </c>
      <c r="N395" s="128">
        <f>INDEX('Bloomberg data'!B:B,MATCH($L395,'Bloomberg data'!A:A,0))</f>
        <v>6.83</v>
      </c>
      <c r="O395" s="141"/>
      <c r="P395" s="142"/>
      <c r="Q395" s="142"/>
      <c r="R395" s="20"/>
      <c r="S395" s="20"/>
    </row>
    <row r="396" spans="1:19">
      <c r="A396" s="26"/>
      <c r="B396" s="71"/>
      <c r="C396" s="65" t="str">
        <f t="shared" si="35"/>
        <v/>
      </c>
      <c r="D396" s="56"/>
      <c r="E396" s="80"/>
      <c r="F396" s="51"/>
      <c r="G396" s="26">
        <f t="shared" si="36"/>
        <v>35885</v>
      </c>
      <c r="H396" s="7">
        <v>35860</v>
      </c>
      <c r="I396" s="22">
        <v>8.0399999999999991</v>
      </c>
      <c r="J396" s="120">
        <v>7.79</v>
      </c>
      <c r="K396" s="26">
        <f t="shared" si="37"/>
        <v>35885</v>
      </c>
      <c r="L396" s="126">
        <f t="shared" si="38"/>
        <v>35860</v>
      </c>
      <c r="M396" s="127">
        <f>INDEX('Bloomberg data'!C:C,MATCH($L396,'Bloomberg data'!A:A,0))</f>
        <v>8.0399999999999991</v>
      </c>
      <c r="N396" s="128">
        <f>INDEX('Bloomberg data'!B:B,MATCH($L396,'Bloomberg data'!A:A,0))</f>
        <v>7.79</v>
      </c>
      <c r="O396" s="141"/>
      <c r="P396" s="142"/>
      <c r="Q396" s="142"/>
      <c r="R396" s="20"/>
      <c r="S396" s="20"/>
    </row>
    <row r="397" spans="1:19">
      <c r="A397" s="26"/>
      <c r="B397" s="71"/>
      <c r="C397" s="65" t="str">
        <f t="shared" si="35"/>
        <v/>
      </c>
      <c r="D397" s="56"/>
      <c r="E397" s="80"/>
      <c r="F397" s="51"/>
      <c r="G397" s="26">
        <f t="shared" si="36"/>
        <v>35885</v>
      </c>
      <c r="H397" s="7">
        <v>35863</v>
      </c>
      <c r="I397" s="22">
        <v>7.8800000000000008</v>
      </c>
      <c r="J397" s="120">
        <v>7.6099999999999994</v>
      </c>
      <c r="K397" s="26">
        <f t="shared" si="37"/>
        <v>35885</v>
      </c>
      <c r="L397" s="126">
        <f t="shared" si="38"/>
        <v>35863</v>
      </c>
      <c r="M397" s="127">
        <f>INDEX('Bloomberg data'!C:C,MATCH($L397,'Bloomberg data'!A:A,0))</f>
        <v>7.8800000000000008</v>
      </c>
      <c r="N397" s="128">
        <f>INDEX('Bloomberg data'!B:B,MATCH($L397,'Bloomberg data'!A:A,0))</f>
        <v>7.6099999999999994</v>
      </c>
      <c r="O397" s="141"/>
      <c r="P397" s="142"/>
      <c r="Q397" s="142"/>
      <c r="R397" s="20"/>
      <c r="S397" s="20"/>
    </row>
    <row r="398" spans="1:19">
      <c r="A398" s="26"/>
      <c r="B398" s="71"/>
      <c r="C398" s="65" t="str">
        <f t="shared" si="35"/>
        <v/>
      </c>
      <c r="D398" s="56"/>
      <c r="E398" s="80"/>
      <c r="F398" s="51"/>
      <c r="G398" s="26">
        <f t="shared" si="36"/>
        <v>35885</v>
      </c>
      <c r="H398" s="7">
        <v>35864</v>
      </c>
      <c r="I398" s="22">
        <v>7.0129999999999999</v>
      </c>
      <c r="J398" s="120">
        <v>6.74</v>
      </c>
      <c r="K398" s="26">
        <f t="shared" si="37"/>
        <v>35885</v>
      </c>
      <c r="L398" s="126">
        <f t="shared" si="38"/>
        <v>35864</v>
      </c>
      <c r="M398" s="127">
        <f>INDEX('Bloomberg data'!C:C,MATCH($L398,'Bloomberg data'!A:A,0))</f>
        <v>7.0129999999999999</v>
      </c>
      <c r="N398" s="128">
        <f>INDEX('Bloomberg data'!B:B,MATCH($L398,'Bloomberg data'!A:A,0))</f>
        <v>6.74</v>
      </c>
      <c r="O398" s="141"/>
      <c r="P398" s="142"/>
      <c r="Q398" s="142"/>
      <c r="R398" s="20"/>
      <c r="S398" s="20"/>
    </row>
    <row r="399" spans="1:19">
      <c r="A399" s="26"/>
      <c r="B399" s="71"/>
      <c r="C399" s="65" t="str">
        <f t="shared" si="35"/>
        <v/>
      </c>
      <c r="D399" s="56"/>
      <c r="E399" s="80"/>
      <c r="F399" s="51"/>
      <c r="G399" s="26">
        <f t="shared" si="36"/>
        <v>35885</v>
      </c>
      <c r="H399" s="7">
        <v>35865</v>
      </c>
      <c r="I399" s="22">
        <v>6.9</v>
      </c>
      <c r="J399" s="120">
        <v>6.62</v>
      </c>
      <c r="K399" s="26">
        <f t="shared" si="37"/>
        <v>35885</v>
      </c>
      <c r="L399" s="126">
        <f t="shared" si="38"/>
        <v>35865</v>
      </c>
      <c r="M399" s="127">
        <f>INDEX('Bloomberg data'!C:C,MATCH($L399,'Bloomberg data'!A:A,0))</f>
        <v>6.9</v>
      </c>
      <c r="N399" s="128">
        <f>INDEX('Bloomberg data'!B:B,MATCH($L399,'Bloomberg data'!A:A,0))</f>
        <v>6.62</v>
      </c>
      <c r="O399" s="141"/>
      <c r="P399" s="142"/>
      <c r="Q399" s="142"/>
      <c r="R399" s="20"/>
      <c r="S399" s="20"/>
    </row>
    <row r="400" spans="1:19">
      <c r="A400" s="26"/>
      <c r="B400" s="71"/>
      <c r="C400" s="65" t="str">
        <f t="shared" si="35"/>
        <v/>
      </c>
      <c r="D400" s="56"/>
      <c r="E400" s="80"/>
      <c r="F400" s="51"/>
      <c r="G400" s="26">
        <f t="shared" si="36"/>
        <v>35885</v>
      </c>
      <c r="H400" s="7">
        <v>35866</v>
      </c>
      <c r="I400" s="22">
        <v>6.76</v>
      </c>
      <c r="J400" s="120">
        <v>6.48</v>
      </c>
      <c r="K400" s="26">
        <f t="shared" si="37"/>
        <v>35885</v>
      </c>
      <c r="L400" s="126">
        <f t="shared" si="38"/>
        <v>35866</v>
      </c>
      <c r="M400" s="127">
        <f>INDEX('Bloomberg data'!C:C,MATCH($L400,'Bloomberg data'!A:A,0))</f>
        <v>6.76</v>
      </c>
      <c r="N400" s="128">
        <f>INDEX('Bloomberg data'!B:B,MATCH($L400,'Bloomberg data'!A:A,0))</f>
        <v>6.48</v>
      </c>
      <c r="O400" s="141"/>
      <c r="P400" s="142"/>
      <c r="Q400" s="142"/>
      <c r="R400" s="20"/>
      <c r="S400" s="20"/>
    </row>
    <row r="401" spans="1:19">
      <c r="A401" s="26"/>
      <c r="B401" s="71"/>
      <c r="C401" s="65" t="str">
        <f t="shared" si="35"/>
        <v/>
      </c>
      <c r="D401" s="56"/>
      <c r="E401" s="80"/>
      <c r="F401" s="51"/>
      <c r="G401" s="26">
        <f t="shared" si="36"/>
        <v>35885</v>
      </c>
      <c r="H401" s="7">
        <v>35867</v>
      </c>
      <c r="I401" s="22">
        <v>6.91</v>
      </c>
      <c r="J401" s="120">
        <v>6.6099999999999994</v>
      </c>
      <c r="K401" s="26">
        <f t="shared" si="37"/>
        <v>35885</v>
      </c>
      <c r="L401" s="126">
        <f t="shared" si="38"/>
        <v>35867</v>
      </c>
      <c r="M401" s="127">
        <f>INDEX('Bloomberg data'!C:C,MATCH($L401,'Bloomberg data'!A:A,0))</f>
        <v>6.91</v>
      </c>
      <c r="N401" s="128">
        <f>INDEX('Bloomberg data'!B:B,MATCH($L401,'Bloomberg data'!A:A,0))</f>
        <v>6.6099999999999994</v>
      </c>
      <c r="O401" s="141"/>
      <c r="P401" s="142"/>
      <c r="Q401" s="142"/>
      <c r="R401" s="20"/>
      <c r="S401" s="20"/>
    </row>
    <row r="402" spans="1:19">
      <c r="A402" s="26"/>
      <c r="B402" s="71"/>
      <c r="C402" s="65" t="str">
        <f t="shared" si="35"/>
        <v/>
      </c>
      <c r="D402" s="56"/>
      <c r="E402" s="80"/>
      <c r="F402" s="51"/>
      <c r="G402" s="26">
        <f t="shared" si="36"/>
        <v>35885</v>
      </c>
      <c r="H402" s="7">
        <v>35870</v>
      </c>
      <c r="I402" s="22">
        <v>6.84</v>
      </c>
      <c r="J402" s="120">
        <v>6.55</v>
      </c>
      <c r="K402" s="26">
        <f t="shared" si="37"/>
        <v>35885</v>
      </c>
      <c r="L402" s="126">
        <f t="shared" si="38"/>
        <v>35870</v>
      </c>
      <c r="M402" s="127">
        <f>INDEX('Bloomberg data'!C:C,MATCH($L402,'Bloomberg data'!A:A,0))</f>
        <v>6.84</v>
      </c>
      <c r="N402" s="128">
        <f>INDEX('Bloomberg data'!B:B,MATCH($L402,'Bloomberg data'!A:A,0))</f>
        <v>6.55</v>
      </c>
      <c r="O402" s="141"/>
      <c r="P402" s="142"/>
      <c r="Q402" s="142"/>
      <c r="R402" s="20"/>
      <c r="S402" s="20"/>
    </row>
    <row r="403" spans="1:19">
      <c r="A403" s="26"/>
      <c r="B403" s="71"/>
      <c r="C403" s="65" t="str">
        <f t="shared" si="35"/>
        <v/>
      </c>
      <c r="D403" s="56"/>
      <c r="E403" s="80"/>
      <c r="F403" s="51"/>
      <c r="G403" s="26">
        <f t="shared" si="36"/>
        <v>35885</v>
      </c>
      <c r="H403" s="7">
        <v>35871</v>
      </c>
      <c r="I403" s="22">
        <v>7.75</v>
      </c>
      <c r="J403" s="120">
        <v>7.4600000000000009</v>
      </c>
      <c r="K403" s="26">
        <f t="shared" si="37"/>
        <v>35885</v>
      </c>
      <c r="L403" s="126">
        <f t="shared" si="38"/>
        <v>35871</v>
      </c>
      <c r="M403" s="127">
        <f>INDEX('Bloomberg data'!C:C,MATCH($L403,'Bloomberg data'!A:A,0))</f>
        <v>7.75</v>
      </c>
      <c r="N403" s="128">
        <f>INDEX('Bloomberg data'!B:B,MATCH($L403,'Bloomberg data'!A:A,0))</f>
        <v>7.4600000000000009</v>
      </c>
      <c r="O403" s="141"/>
      <c r="P403" s="142"/>
      <c r="Q403" s="142"/>
      <c r="R403" s="20"/>
      <c r="S403" s="20"/>
    </row>
    <row r="404" spans="1:19">
      <c r="A404" s="26"/>
      <c r="B404" s="71"/>
      <c r="C404" s="65" t="str">
        <f t="shared" si="35"/>
        <v/>
      </c>
      <c r="D404" s="56"/>
      <c r="E404" s="80"/>
      <c r="F404" s="51"/>
      <c r="G404" s="26">
        <f t="shared" si="36"/>
        <v>35885</v>
      </c>
      <c r="H404" s="7">
        <v>35872</v>
      </c>
      <c r="I404" s="22">
        <v>6.91</v>
      </c>
      <c r="J404" s="120">
        <v>6.62</v>
      </c>
      <c r="K404" s="26">
        <f t="shared" si="37"/>
        <v>35885</v>
      </c>
      <c r="L404" s="126">
        <f t="shared" si="38"/>
        <v>35872</v>
      </c>
      <c r="M404" s="127">
        <f>INDEX('Bloomberg data'!C:C,MATCH($L404,'Bloomberg data'!A:A,0))</f>
        <v>6.91</v>
      </c>
      <c r="N404" s="128">
        <f>INDEX('Bloomberg data'!B:B,MATCH($L404,'Bloomberg data'!A:A,0))</f>
        <v>6.62</v>
      </c>
      <c r="O404" s="141"/>
      <c r="P404" s="142"/>
      <c r="Q404" s="142"/>
      <c r="R404" s="20"/>
      <c r="S404" s="20"/>
    </row>
    <row r="405" spans="1:19">
      <c r="A405" s="26"/>
      <c r="B405" s="71"/>
      <c r="C405" s="65" t="str">
        <f t="shared" si="35"/>
        <v/>
      </c>
      <c r="D405" s="56"/>
      <c r="E405" s="80"/>
      <c r="F405" s="51"/>
      <c r="G405" s="26">
        <f t="shared" si="36"/>
        <v>35885</v>
      </c>
      <c r="H405" s="7">
        <v>35873</v>
      </c>
      <c r="I405" s="22">
        <v>7.8</v>
      </c>
      <c r="J405" s="120">
        <v>7.5200000000000005</v>
      </c>
      <c r="K405" s="26">
        <f t="shared" si="37"/>
        <v>35885</v>
      </c>
      <c r="L405" s="126">
        <f t="shared" si="38"/>
        <v>35873</v>
      </c>
      <c r="M405" s="127">
        <f>INDEX('Bloomberg data'!C:C,MATCH($L405,'Bloomberg data'!A:A,0))</f>
        <v>7.8</v>
      </c>
      <c r="N405" s="128">
        <f>INDEX('Bloomberg data'!B:B,MATCH($L405,'Bloomberg data'!A:A,0))</f>
        <v>7.5200000000000005</v>
      </c>
      <c r="O405" s="141"/>
      <c r="P405" s="142"/>
      <c r="Q405" s="142"/>
      <c r="R405" s="20"/>
      <c r="S405" s="20"/>
    </row>
    <row r="406" spans="1:19">
      <c r="A406" s="26"/>
      <c r="B406" s="71"/>
      <c r="C406" s="65" t="str">
        <f t="shared" si="35"/>
        <v/>
      </c>
      <c r="D406" s="56"/>
      <c r="E406" s="80"/>
      <c r="F406" s="51"/>
      <c r="G406" s="26">
        <f t="shared" si="36"/>
        <v>35885</v>
      </c>
      <c r="H406" s="7">
        <v>35874</v>
      </c>
      <c r="I406" s="22">
        <v>7.7100000000000009</v>
      </c>
      <c r="J406" s="120">
        <v>7.42</v>
      </c>
      <c r="K406" s="26">
        <f t="shared" si="37"/>
        <v>35885</v>
      </c>
      <c r="L406" s="126">
        <f t="shared" si="38"/>
        <v>35874</v>
      </c>
      <c r="M406" s="127">
        <f>INDEX('Bloomberg data'!C:C,MATCH($L406,'Bloomberg data'!A:A,0))</f>
        <v>7.7100000000000009</v>
      </c>
      <c r="N406" s="128">
        <f>INDEX('Bloomberg data'!B:B,MATCH($L406,'Bloomberg data'!A:A,0))</f>
        <v>7.42</v>
      </c>
      <c r="O406" s="141"/>
      <c r="P406" s="142"/>
      <c r="Q406" s="142"/>
      <c r="R406" s="20"/>
      <c r="S406" s="20"/>
    </row>
    <row r="407" spans="1:19">
      <c r="A407" s="26"/>
      <c r="B407" s="71"/>
      <c r="C407" s="65" t="str">
        <f t="shared" si="35"/>
        <v/>
      </c>
      <c r="D407" s="56"/>
      <c r="E407" s="80"/>
      <c r="F407" s="51"/>
      <c r="G407" s="26">
        <f t="shared" si="36"/>
        <v>35885</v>
      </c>
      <c r="H407" s="7">
        <v>35877</v>
      </c>
      <c r="I407" s="22">
        <v>7.9399999999999995</v>
      </c>
      <c r="J407" s="120">
        <v>7.66</v>
      </c>
      <c r="K407" s="26">
        <f t="shared" si="37"/>
        <v>35885</v>
      </c>
      <c r="L407" s="126">
        <f t="shared" si="38"/>
        <v>35877</v>
      </c>
      <c r="M407" s="127">
        <f>INDEX('Bloomberg data'!C:C,MATCH($L407,'Bloomberg data'!A:A,0))</f>
        <v>7.9399999999999995</v>
      </c>
      <c r="N407" s="128">
        <f>INDEX('Bloomberg data'!B:B,MATCH($L407,'Bloomberg data'!A:A,0))</f>
        <v>7.66</v>
      </c>
      <c r="O407" s="141"/>
      <c r="P407" s="142"/>
      <c r="Q407" s="142"/>
      <c r="R407" s="20"/>
      <c r="S407" s="20"/>
    </row>
    <row r="408" spans="1:19">
      <c r="A408" s="26"/>
      <c r="B408" s="71"/>
      <c r="C408" s="65" t="str">
        <f t="shared" si="35"/>
        <v/>
      </c>
      <c r="D408" s="56"/>
      <c r="E408" s="80"/>
      <c r="F408" s="51"/>
      <c r="G408" s="26">
        <f t="shared" si="36"/>
        <v>35885</v>
      </c>
      <c r="H408" s="7">
        <v>35878</v>
      </c>
      <c r="I408" s="22">
        <v>6.8100000000000005</v>
      </c>
      <c r="J408" s="120">
        <v>6.54</v>
      </c>
      <c r="K408" s="26">
        <f t="shared" si="37"/>
        <v>35885</v>
      </c>
      <c r="L408" s="126">
        <f t="shared" si="38"/>
        <v>35878</v>
      </c>
      <c r="M408" s="127">
        <f>INDEX('Bloomberg data'!C:C,MATCH($L408,'Bloomberg data'!A:A,0))</f>
        <v>6.8100000000000005</v>
      </c>
      <c r="N408" s="128">
        <f>INDEX('Bloomberg data'!B:B,MATCH($L408,'Bloomberg data'!A:A,0))</f>
        <v>6.54</v>
      </c>
      <c r="O408" s="141"/>
      <c r="P408" s="142"/>
      <c r="Q408" s="142"/>
      <c r="R408" s="20"/>
      <c r="S408" s="20"/>
    </row>
    <row r="409" spans="1:19">
      <c r="A409" s="26"/>
      <c r="B409" s="71"/>
      <c r="C409" s="65" t="str">
        <f t="shared" si="35"/>
        <v/>
      </c>
      <c r="D409" s="56"/>
      <c r="E409" s="80"/>
      <c r="F409" s="51"/>
      <c r="G409" s="26">
        <f t="shared" si="36"/>
        <v>35885</v>
      </c>
      <c r="H409" s="7">
        <v>35879</v>
      </c>
      <c r="I409" s="22">
        <v>6.6899999999999995</v>
      </c>
      <c r="J409" s="120">
        <v>6.41</v>
      </c>
      <c r="K409" s="26">
        <f t="shared" si="37"/>
        <v>35885</v>
      </c>
      <c r="L409" s="126">
        <f t="shared" si="38"/>
        <v>35879</v>
      </c>
      <c r="M409" s="127">
        <f>INDEX('Bloomberg data'!C:C,MATCH($L409,'Bloomberg data'!A:A,0))</f>
        <v>6.6899999999999995</v>
      </c>
      <c r="N409" s="128">
        <f>INDEX('Bloomberg data'!B:B,MATCH($L409,'Bloomberg data'!A:A,0))</f>
        <v>6.41</v>
      </c>
      <c r="O409" s="141"/>
      <c r="P409" s="142"/>
      <c r="Q409" s="142"/>
      <c r="R409" s="20"/>
      <c r="S409" s="20"/>
    </row>
    <row r="410" spans="1:19">
      <c r="A410" s="26"/>
      <c r="B410" s="71"/>
      <c r="C410" s="65" t="str">
        <f t="shared" si="35"/>
        <v/>
      </c>
      <c r="D410" s="56"/>
      <c r="E410" s="80"/>
      <c r="F410" s="51"/>
      <c r="G410" s="26">
        <f t="shared" si="36"/>
        <v>35885</v>
      </c>
      <c r="H410" s="7">
        <v>35880</v>
      </c>
      <c r="I410" s="22">
        <v>6.95</v>
      </c>
      <c r="J410" s="120">
        <v>6.67</v>
      </c>
      <c r="K410" s="26">
        <f t="shared" si="37"/>
        <v>35885</v>
      </c>
      <c r="L410" s="126">
        <f t="shared" si="38"/>
        <v>35880</v>
      </c>
      <c r="M410" s="127">
        <f>INDEX('Bloomberg data'!C:C,MATCH($L410,'Bloomberg data'!A:A,0))</f>
        <v>6.95</v>
      </c>
      <c r="N410" s="128">
        <f>INDEX('Bloomberg data'!B:B,MATCH($L410,'Bloomberg data'!A:A,0))</f>
        <v>6.67</v>
      </c>
      <c r="O410" s="141"/>
      <c r="P410" s="142"/>
      <c r="Q410" s="142"/>
      <c r="R410" s="20"/>
      <c r="S410" s="20"/>
    </row>
    <row r="411" spans="1:19">
      <c r="A411" s="26"/>
      <c r="B411" s="71"/>
      <c r="C411" s="65" t="str">
        <f t="shared" si="35"/>
        <v/>
      </c>
      <c r="D411" s="56"/>
      <c r="E411" s="80"/>
      <c r="F411" s="51"/>
      <c r="G411" s="26">
        <f t="shared" si="36"/>
        <v>35885</v>
      </c>
      <c r="H411" s="7">
        <v>35881</v>
      </c>
      <c r="I411" s="22">
        <v>7.8900000000000006</v>
      </c>
      <c r="J411" s="120">
        <v>7.62</v>
      </c>
      <c r="K411" s="26">
        <f t="shared" si="37"/>
        <v>35885</v>
      </c>
      <c r="L411" s="126">
        <f t="shared" si="38"/>
        <v>35881</v>
      </c>
      <c r="M411" s="127">
        <f>INDEX('Bloomberg data'!C:C,MATCH($L411,'Bloomberg data'!A:A,0))</f>
        <v>7.8900000000000006</v>
      </c>
      <c r="N411" s="128">
        <f>INDEX('Bloomberg data'!B:B,MATCH($L411,'Bloomberg data'!A:A,0))</f>
        <v>7.62</v>
      </c>
      <c r="O411" s="141"/>
      <c r="P411" s="142"/>
      <c r="Q411" s="142"/>
      <c r="R411" s="20"/>
      <c r="S411" s="20"/>
    </row>
    <row r="412" spans="1:19">
      <c r="A412" s="26"/>
      <c r="B412" s="71"/>
      <c r="C412" s="65" t="str">
        <f t="shared" si="35"/>
        <v/>
      </c>
      <c r="D412" s="56"/>
      <c r="E412" s="80"/>
      <c r="F412" s="51"/>
      <c r="G412" s="26">
        <f t="shared" si="36"/>
        <v>35885</v>
      </c>
      <c r="H412" s="7">
        <v>35884</v>
      </c>
      <c r="I412" s="22">
        <v>6.74</v>
      </c>
      <c r="J412" s="120">
        <v>6.4600000000000009</v>
      </c>
      <c r="K412" s="26">
        <f t="shared" si="37"/>
        <v>35885</v>
      </c>
      <c r="L412" s="126">
        <f t="shared" si="38"/>
        <v>35884</v>
      </c>
      <c r="M412" s="127">
        <f>INDEX('Bloomberg data'!C:C,MATCH($L412,'Bloomberg data'!A:A,0))</f>
        <v>6.74</v>
      </c>
      <c r="N412" s="128">
        <f>INDEX('Bloomberg data'!B:B,MATCH($L412,'Bloomberg data'!A:A,0))</f>
        <v>6.4600000000000009</v>
      </c>
      <c r="O412" s="141"/>
      <c r="P412" s="142"/>
      <c r="Q412" s="142"/>
      <c r="R412" s="20"/>
      <c r="S412" s="20"/>
    </row>
    <row r="413" spans="1:19">
      <c r="A413" s="26"/>
      <c r="B413" s="71"/>
      <c r="C413" s="65" t="str">
        <f t="shared" si="35"/>
        <v/>
      </c>
      <c r="D413" s="56"/>
      <c r="E413" s="80"/>
      <c r="F413" s="51"/>
      <c r="G413" s="26">
        <f t="shared" si="36"/>
        <v>35885</v>
      </c>
      <c r="H413" s="7">
        <v>35885</v>
      </c>
      <c r="I413" s="22">
        <v>7.91</v>
      </c>
      <c r="J413" s="120">
        <v>7.64</v>
      </c>
      <c r="K413" s="26">
        <f t="shared" si="37"/>
        <v>35885</v>
      </c>
      <c r="L413" s="126">
        <f t="shared" si="38"/>
        <v>35885</v>
      </c>
      <c r="M413" s="127">
        <f>INDEX('Bloomberg data'!C:C,MATCH($L413,'Bloomberg data'!A:A,0))</f>
        <v>7.91</v>
      </c>
      <c r="N413" s="128">
        <f>INDEX('Bloomberg data'!B:B,MATCH($L413,'Bloomberg data'!A:A,0))</f>
        <v>7.64</v>
      </c>
      <c r="O413" s="141"/>
      <c r="P413" s="142"/>
      <c r="Q413" s="142"/>
      <c r="R413" s="20"/>
      <c r="S413" s="20"/>
    </row>
    <row r="414" spans="1:19">
      <c r="A414" s="26"/>
      <c r="B414" s="71"/>
      <c r="C414" s="65" t="str">
        <f t="shared" si="35"/>
        <v/>
      </c>
      <c r="D414" s="56"/>
      <c r="E414" s="80"/>
      <c r="F414" s="51"/>
      <c r="G414" s="26">
        <f t="shared" si="36"/>
        <v>35915</v>
      </c>
      <c r="H414" s="7">
        <v>35886</v>
      </c>
      <c r="I414" s="22">
        <v>6.75</v>
      </c>
      <c r="J414" s="120">
        <v>6.49</v>
      </c>
      <c r="K414" s="26">
        <f t="shared" si="37"/>
        <v>35915</v>
      </c>
      <c r="L414" s="126">
        <f t="shared" si="38"/>
        <v>35886</v>
      </c>
      <c r="M414" s="127">
        <f>INDEX('Bloomberg data'!C:C,MATCH($L414,'Bloomberg data'!A:A,0))</f>
        <v>6.75</v>
      </c>
      <c r="N414" s="128">
        <f>INDEX('Bloomberg data'!B:B,MATCH($L414,'Bloomberg data'!A:A,0))</f>
        <v>6.49</v>
      </c>
      <c r="O414" s="141"/>
      <c r="P414" s="142"/>
      <c r="Q414" s="142"/>
      <c r="R414" s="20"/>
      <c r="S414" s="20"/>
    </row>
    <row r="415" spans="1:19">
      <c r="A415" s="26"/>
      <c r="B415" s="71"/>
      <c r="C415" s="65" t="str">
        <f t="shared" si="35"/>
        <v/>
      </c>
      <c r="D415" s="56"/>
      <c r="E415" s="80"/>
      <c r="F415" s="51"/>
      <c r="G415" s="26">
        <f t="shared" si="36"/>
        <v>35915</v>
      </c>
      <c r="H415" s="7">
        <v>35887</v>
      </c>
      <c r="I415" s="22">
        <v>6.67</v>
      </c>
      <c r="J415" s="120">
        <v>6.42</v>
      </c>
      <c r="K415" s="26">
        <f t="shared" si="37"/>
        <v>35915</v>
      </c>
      <c r="L415" s="126">
        <f t="shared" si="38"/>
        <v>35887</v>
      </c>
      <c r="M415" s="127">
        <f>INDEX('Bloomberg data'!C:C,MATCH($L415,'Bloomberg data'!A:A,0))</f>
        <v>6.67</v>
      </c>
      <c r="N415" s="128">
        <f>INDEX('Bloomberg data'!B:B,MATCH($L415,'Bloomberg data'!A:A,0))</f>
        <v>6.42</v>
      </c>
      <c r="O415" s="141"/>
      <c r="P415" s="142"/>
      <c r="Q415" s="142"/>
      <c r="R415" s="20"/>
      <c r="S415" s="20"/>
    </row>
    <row r="416" spans="1:19">
      <c r="A416" s="26"/>
      <c r="B416" s="71"/>
      <c r="C416" s="65" t="str">
        <f t="shared" si="35"/>
        <v/>
      </c>
      <c r="D416" s="56"/>
      <c r="E416" s="80"/>
      <c r="F416" s="51"/>
      <c r="G416" s="26">
        <f t="shared" si="36"/>
        <v>35915</v>
      </c>
      <c r="H416" s="7">
        <v>35888</v>
      </c>
      <c r="I416" s="22">
        <v>7.8199999999999994</v>
      </c>
      <c r="J416" s="120">
        <v>7.55</v>
      </c>
      <c r="K416" s="26">
        <f t="shared" si="37"/>
        <v>35915</v>
      </c>
      <c r="L416" s="126">
        <f t="shared" si="38"/>
        <v>35888</v>
      </c>
      <c r="M416" s="127">
        <f>INDEX('Bloomberg data'!C:C,MATCH($L416,'Bloomberg data'!A:A,0))</f>
        <v>7.8199999999999994</v>
      </c>
      <c r="N416" s="128">
        <f>INDEX('Bloomberg data'!B:B,MATCH($L416,'Bloomberg data'!A:A,0))</f>
        <v>7.55</v>
      </c>
      <c r="O416" s="141"/>
      <c r="P416" s="142"/>
      <c r="Q416" s="142"/>
      <c r="R416" s="20"/>
      <c r="S416" s="20"/>
    </row>
    <row r="417" spans="1:19">
      <c r="A417" s="26"/>
      <c r="B417" s="71"/>
      <c r="C417" s="65" t="str">
        <f t="shared" si="35"/>
        <v/>
      </c>
      <c r="D417" s="56"/>
      <c r="E417" s="80"/>
      <c r="F417" s="51"/>
      <c r="G417" s="26">
        <f t="shared" si="36"/>
        <v>35915</v>
      </c>
      <c r="H417" s="7">
        <v>35891</v>
      </c>
      <c r="I417" s="22">
        <v>6.71</v>
      </c>
      <c r="J417" s="120">
        <v>6.4300000000000006</v>
      </c>
      <c r="K417" s="26">
        <f t="shared" si="37"/>
        <v>35915</v>
      </c>
      <c r="L417" s="126">
        <f t="shared" si="38"/>
        <v>35891</v>
      </c>
      <c r="M417" s="127">
        <f>INDEX('Bloomberg data'!C:C,MATCH($L417,'Bloomberg data'!A:A,0))</f>
        <v>6.71</v>
      </c>
      <c r="N417" s="128">
        <f>INDEX('Bloomberg data'!B:B,MATCH($L417,'Bloomberg data'!A:A,0))</f>
        <v>6.4300000000000006</v>
      </c>
      <c r="O417" s="141"/>
      <c r="P417" s="142"/>
      <c r="Q417" s="142"/>
      <c r="R417" s="20"/>
      <c r="S417" s="20"/>
    </row>
    <row r="418" spans="1:19">
      <c r="A418" s="26"/>
      <c r="B418" s="71"/>
      <c r="C418" s="65" t="str">
        <f t="shared" si="35"/>
        <v/>
      </c>
      <c r="D418" s="56"/>
      <c r="E418" s="80"/>
      <c r="F418" s="51"/>
      <c r="G418" s="26">
        <f t="shared" si="36"/>
        <v>35915</v>
      </c>
      <c r="H418" s="7">
        <v>35892</v>
      </c>
      <c r="I418" s="22">
        <v>6.5299999999999994</v>
      </c>
      <c r="J418" s="120">
        <v>6.26</v>
      </c>
      <c r="K418" s="26">
        <f t="shared" si="37"/>
        <v>35915</v>
      </c>
      <c r="L418" s="126">
        <f t="shared" si="38"/>
        <v>35892</v>
      </c>
      <c r="M418" s="127">
        <f>INDEX('Bloomberg data'!C:C,MATCH($L418,'Bloomberg data'!A:A,0))</f>
        <v>6.5299999999999994</v>
      </c>
      <c r="N418" s="128">
        <f>INDEX('Bloomberg data'!B:B,MATCH($L418,'Bloomberg data'!A:A,0))</f>
        <v>6.26</v>
      </c>
      <c r="O418" s="141"/>
      <c r="P418" s="142"/>
      <c r="Q418" s="142"/>
      <c r="R418" s="20"/>
      <c r="S418" s="20"/>
    </row>
    <row r="419" spans="1:19">
      <c r="A419" s="26"/>
      <c r="B419" s="71"/>
      <c r="C419" s="65" t="str">
        <f t="shared" si="35"/>
        <v/>
      </c>
      <c r="D419" s="56"/>
      <c r="E419" s="80"/>
      <c r="F419" s="51"/>
      <c r="G419" s="26">
        <f t="shared" si="36"/>
        <v>35915</v>
      </c>
      <c r="H419" s="7">
        <v>35893</v>
      </c>
      <c r="I419" s="22">
        <v>6.72</v>
      </c>
      <c r="J419" s="120">
        <v>6.46</v>
      </c>
      <c r="K419" s="26">
        <f t="shared" si="37"/>
        <v>35915</v>
      </c>
      <c r="L419" s="126">
        <f t="shared" si="38"/>
        <v>35893</v>
      </c>
      <c r="M419" s="127">
        <f>INDEX('Bloomberg data'!C:C,MATCH($L419,'Bloomberg data'!A:A,0))</f>
        <v>6.72</v>
      </c>
      <c r="N419" s="128">
        <f>INDEX('Bloomberg data'!B:B,MATCH($L419,'Bloomberg data'!A:A,0))</f>
        <v>6.46</v>
      </c>
      <c r="O419" s="141"/>
      <c r="P419" s="142"/>
      <c r="Q419" s="142"/>
      <c r="R419" s="20"/>
      <c r="S419" s="20"/>
    </row>
    <row r="420" spans="1:19">
      <c r="A420" s="26"/>
      <c r="B420" s="71"/>
      <c r="C420" s="65" t="str">
        <f t="shared" si="35"/>
        <v/>
      </c>
      <c r="D420" s="56"/>
      <c r="E420" s="80"/>
      <c r="F420" s="51"/>
      <c r="G420" s="26">
        <f t="shared" si="36"/>
        <v>35915</v>
      </c>
      <c r="H420" s="7">
        <v>35894</v>
      </c>
      <c r="I420" s="22">
        <v>6.62</v>
      </c>
      <c r="J420" s="120">
        <v>6.37</v>
      </c>
      <c r="K420" s="26">
        <f t="shared" si="37"/>
        <v>35915</v>
      </c>
      <c r="L420" s="126">
        <f t="shared" si="38"/>
        <v>35894</v>
      </c>
      <c r="M420" s="127">
        <f>INDEX('Bloomberg data'!C:C,MATCH($L420,'Bloomberg data'!A:A,0))</f>
        <v>6.62</v>
      </c>
      <c r="N420" s="128">
        <f>INDEX('Bloomberg data'!B:B,MATCH($L420,'Bloomberg data'!A:A,0))</f>
        <v>6.37</v>
      </c>
      <c r="O420" s="141"/>
      <c r="P420" s="142"/>
      <c r="Q420" s="142"/>
      <c r="R420" s="20"/>
      <c r="S420" s="20"/>
    </row>
    <row r="421" spans="1:19">
      <c r="A421" s="26"/>
      <c r="B421" s="71"/>
      <c r="C421" s="65" t="str">
        <f t="shared" si="35"/>
        <v/>
      </c>
      <c r="D421" s="56"/>
      <c r="E421" s="80"/>
      <c r="F421" s="51"/>
      <c r="G421" s="26">
        <f t="shared" si="36"/>
        <v>35915</v>
      </c>
      <c r="H421" s="7">
        <v>35895</v>
      </c>
      <c r="I421" s="22">
        <v>6.5169999999999995</v>
      </c>
      <c r="J421" s="120">
        <v>6.266</v>
      </c>
      <c r="K421" s="26">
        <f t="shared" si="37"/>
        <v>35915</v>
      </c>
      <c r="L421" s="126">
        <f t="shared" si="38"/>
        <v>35895</v>
      </c>
      <c r="M421" s="127">
        <f>INDEX('Bloomberg data'!C:C,MATCH($L421,'Bloomberg data'!A:A,0))</f>
        <v>6.5169999999999995</v>
      </c>
      <c r="N421" s="128">
        <f>INDEX('Bloomberg data'!B:B,MATCH($L421,'Bloomberg data'!A:A,0))</f>
        <v>6.266</v>
      </c>
      <c r="O421" s="141"/>
      <c r="P421" s="142"/>
      <c r="Q421" s="142"/>
      <c r="R421" s="20"/>
      <c r="S421" s="20"/>
    </row>
    <row r="422" spans="1:19">
      <c r="A422" s="26"/>
      <c r="B422" s="71"/>
      <c r="C422" s="65" t="str">
        <f t="shared" si="35"/>
        <v/>
      </c>
      <c r="D422" s="56"/>
      <c r="E422" s="80"/>
      <c r="F422" s="51"/>
      <c r="G422" s="26">
        <f t="shared" si="36"/>
        <v>35915</v>
      </c>
      <c r="H422" s="7">
        <v>35898</v>
      </c>
      <c r="I422" s="22">
        <v>7.7169999999999996</v>
      </c>
      <c r="J422" s="120">
        <v>7.4660000000000002</v>
      </c>
      <c r="K422" s="26">
        <f t="shared" si="37"/>
        <v>35915</v>
      </c>
      <c r="L422" s="126">
        <f t="shared" si="38"/>
        <v>35898</v>
      </c>
      <c r="M422" s="127">
        <f>INDEX('Bloomberg data'!C:C,MATCH($L422,'Bloomberg data'!A:A,0))</f>
        <v>7.7169999999999996</v>
      </c>
      <c r="N422" s="128">
        <f>INDEX('Bloomberg data'!B:B,MATCH($L422,'Bloomberg data'!A:A,0))</f>
        <v>7.4660000000000002</v>
      </c>
      <c r="O422" s="141"/>
      <c r="P422" s="142"/>
      <c r="Q422" s="142"/>
      <c r="R422" s="20"/>
      <c r="S422" s="20"/>
    </row>
    <row r="423" spans="1:19">
      <c r="A423" s="26"/>
      <c r="B423" s="71"/>
      <c r="C423" s="65" t="str">
        <f t="shared" si="35"/>
        <v/>
      </c>
      <c r="D423" s="56"/>
      <c r="E423" s="80"/>
      <c r="F423" s="51"/>
      <c r="G423" s="26">
        <f t="shared" si="36"/>
        <v>35915</v>
      </c>
      <c r="H423" s="7">
        <v>35899</v>
      </c>
      <c r="I423" s="22">
        <v>7.65</v>
      </c>
      <c r="J423" s="120">
        <v>7.41</v>
      </c>
      <c r="K423" s="26">
        <f t="shared" si="37"/>
        <v>35915</v>
      </c>
      <c r="L423" s="126">
        <f t="shared" si="38"/>
        <v>35899</v>
      </c>
      <c r="M423" s="127">
        <f>INDEX('Bloomberg data'!C:C,MATCH($L423,'Bloomberg data'!A:A,0))</f>
        <v>7.65</v>
      </c>
      <c r="N423" s="128">
        <f>INDEX('Bloomberg data'!B:B,MATCH($L423,'Bloomberg data'!A:A,0))</f>
        <v>7.41</v>
      </c>
      <c r="O423" s="141"/>
      <c r="P423" s="142"/>
      <c r="Q423" s="142"/>
      <c r="R423" s="20"/>
      <c r="S423" s="20"/>
    </row>
    <row r="424" spans="1:19">
      <c r="A424" s="26"/>
      <c r="B424" s="71"/>
      <c r="C424" s="65" t="str">
        <f t="shared" si="35"/>
        <v/>
      </c>
      <c r="D424" s="56"/>
      <c r="E424" s="80"/>
      <c r="F424" s="51"/>
      <c r="G424" s="26">
        <f t="shared" si="36"/>
        <v>35915</v>
      </c>
      <c r="H424" s="7">
        <v>35900</v>
      </c>
      <c r="I424" s="22">
        <v>7.5299999999999994</v>
      </c>
      <c r="J424" s="120">
        <v>7.3000000000000007</v>
      </c>
      <c r="K424" s="26">
        <f t="shared" si="37"/>
        <v>35915</v>
      </c>
      <c r="L424" s="126">
        <f t="shared" si="38"/>
        <v>35900</v>
      </c>
      <c r="M424" s="127">
        <f>INDEX('Bloomberg data'!C:C,MATCH($L424,'Bloomberg data'!A:A,0))</f>
        <v>7.5299999999999994</v>
      </c>
      <c r="N424" s="128">
        <f>INDEX('Bloomberg data'!B:B,MATCH($L424,'Bloomberg data'!A:A,0))</f>
        <v>7.3000000000000007</v>
      </c>
      <c r="O424" s="141"/>
      <c r="P424" s="142"/>
      <c r="Q424" s="142"/>
      <c r="R424" s="20"/>
      <c r="S424" s="20"/>
    </row>
    <row r="425" spans="1:19">
      <c r="A425" s="26"/>
      <c r="B425" s="71"/>
      <c r="C425" s="65" t="str">
        <f t="shared" si="35"/>
        <v/>
      </c>
      <c r="D425" s="56"/>
      <c r="E425" s="80"/>
      <c r="F425" s="51"/>
      <c r="G425" s="26">
        <f t="shared" si="36"/>
        <v>35915</v>
      </c>
      <c r="H425" s="7">
        <v>35901</v>
      </c>
      <c r="I425" s="22">
        <v>7.78</v>
      </c>
      <c r="J425" s="120">
        <v>7.53</v>
      </c>
      <c r="K425" s="26">
        <f t="shared" si="37"/>
        <v>35915</v>
      </c>
      <c r="L425" s="126">
        <f t="shared" si="38"/>
        <v>35901</v>
      </c>
      <c r="M425" s="127">
        <f>INDEX('Bloomberg data'!C:C,MATCH($L425,'Bloomberg data'!A:A,0))</f>
        <v>7.78</v>
      </c>
      <c r="N425" s="128">
        <f>INDEX('Bloomberg data'!B:B,MATCH($L425,'Bloomberg data'!A:A,0))</f>
        <v>7.53</v>
      </c>
      <c r="O425" s="141"/>
      <c r="P425" s="142"/>
      <c r="Q425" s="142"/>
      <c r="R425" s="20"/>
      <c r="S425" s="20"/>
    </row>
    <row r="426" spans="1:19">
      <c r="A426" s="26"/>
      <c r="B426" s="71"/>
      <c r="C426" s="65" t="str">
        <f t="shared" si="35"/>
        <v/>
      </c>
      <c r="D426" s="56"/>
      <c r="E426" s="80"/>
      <c r="F426" s="51"/>
      <c r="G426" s="26">
        <f t="shared" si="36"/>
        <v>35915</v>
      </c>
      <c r="H426" s="7">
        <v>35902</v>
      </c>
      <c r="I426" s="22">
        <v>6.69</v>
      </c>
      <c r="J426" s="120">
        <v>6.44</v>
      </c>
      <c r="K426" s="26">
        <f t="shared" si="37"/>
        <v>35915</v>
      </c>
      <c r="L426" s="126">
        <f t="shared" si="38"/>
        <v>35902</v>
      </c>
      <c r="M426" s="127">
        <f>INDEX('Bloomberg data'!C:C,MATCH($L426,'Bloomberg data'!A:A,0))</f>
        <v>6.69</v>
      </c>
      <c r="N426" s="128">
        <f>INDEX('Bloomberg data'!B:B,MATCH($L426,'Bloomberg data'!A:A,0))</f>
        <v>6.44</v>
      </c>
      <c r="O426" s="141"/>
      <c r="P426" s="142"/>
      <c r="Q426" s="142"/>
      <c r="R426" s="20"/>
      <c r="S426" s="20"/>
    </row>
    <row r="427" spans="1:19">
      <c r="A427" s="26"/>
      <c r="B427" s="71"/>
      <c r="C427" s="65" t="str">
        <f t="shared" ref="C427:C490" si="39">IF(ISERROR(AVERAGEIFS($J$2:$J$1048574,$G$2:$G$1048574,$A427)),"",AVERAGEIFS($J$2:$J$1048574,$G$2:$G$1048574,$A427))</f>
        <v/>
      </c>
      <c r="D427" s="56"/>
      <c r="E427" s="80"/>
      <c r="F427" s="51"/>
      <c r="G427" s="26">
        <f t="shared" si="36"/>
        <v>35915</v>
      </c>
      <c r="H427" s="7">
        <v>35905</v>
      </c>
      <c r="I427" s="22">
        <v>6.65</v>
      </c>
      <c r="J427" s="120">
        <v>6.41</v>
      </c>
      <c r="K427" s="26">
        <f t="shared" si="37"/>
        <v>35915</v>
      </c>
      <c r="L427" s="126">
        <f t="shared" si="38"/>
        <v>35905</v>
      </c>
      <c r="M427" s="127">
        <f>INDEX('Bloomberg data'!C:C,MATCH($L427,'Bloomberg data'!A:A,0))</f>
        <v>6.65</v>
      </c>
      <c r="N427" s="128">
        <f>INDEX('Bloomberg data'!B:B,MATCH($L427,'Bloomberg data'!A:A,0))</f>
        <v>6.41</v>
      </c>
      <c r="O427" s="141"/>
      <c r="P427" s="142"/>
      <c r="Q427" s="142"/>
      <c r="R427" s="20"/>
      <c r="S427" s="20"/>
    </row>
    <row r="428" spans="1:19">
      <c r="A428" s="26"/>
      <c r="B428" s="71"/>
      <c r="C428" s="65" t="str">
        <f t="shared" si="39"/>
        <v/>
      </c>
      <c r="D428" s="56"/>
      <c r="E428" s="80"/>
      <c r="F428" s="51"/>
      <c r="G428" s="26">
        <f t="shared" si="36"/>
        <v>35915</v>
      </c>
      <c r="H428" s="7">
        <v>35906</v>
      </c>
      <c r="I428" s="22">
        <v>6.8599999999999994</v>
      </c>
      <c r="J428" s="120">
        <v>6.62</v>
      </c>
      <c r="K428" s="26">
        <f t="shared" si="37"/>
        <v>35915</v>
      </c>
      <c r="L428" s="126">
        <f t="shared" si="38"/>
        <v>35906</v>
      </c>
      <c r="M428" s="127">
        <f>INDEX('Bloomberg data'!C:C,MATCH($L428,'Bloomberg data'!A:A,0))</f>
        <v>6.8599999999999994</v>
      </c>
      <c r="N428" s="128">
        <f>INDEX('Bloomberg data'!B:B,MATCH($L428,'Bloomberg data'!A:A,0))</f>
        <v>6.62</v>
      </c>
      <c r="O428" s="141"/>
      <c r="P428" s="142"/>
      <c r="Q428" s="142"/>
      <c r="R428" s="20"/>
      <c r="S428" s="20"/>
    </row>
    <row r="429" spans="1:19">
      <c r="A429" s="26"/>
      <c r="B429" s="71"/>
      <c r="C429" s="65" t="str">
        <f t="shared" si="39"/>
        <v/>
      </c>
      <c r="D429" s="56"/>
      <c r="E429" s="80"/>
      <c r="F429" s="51"/>
      <c r="G429" s="26">
        <f t="shared" si="36"/>
        <v>35915</v>
      </c>
      <c r="H429" s="7">
        <v>35907</v>
      </c>
      <c r="I429" s="22">
        <v>7.76</v>
      </c>
      <c r="J429" s="120">
        <v>7.53</v>
      </c>
      <c r="K429" s="26">
        <f t="shared" si="37"/>
        <v>35915</v>
      </c>
      <c r="L429" s="126">
        <f t="shared" si="38"/>
        <v>35907</v>
      </c>
      <c r="M429" s="127">
        <f>INDEX('Bloomberg data'!C:C,MATCH($L429,'Bloomberg data'!A:A,0))</f>
        <v>7.76</v>
      </c>
      <c r="N429" s="128">
        <f>INDEX('Bloomberg data'!B:B,MATCH($L429,'Bloomberg data'!A:A,0))</f>
        <v>7.53</v>
      </c>
      <c r="O429" s="141"/>
      <c r="P429" s="142"/>
      <c r="Q429" s="142"/>
      <c r="R429" s="20"/>
      <c r="S429" s="20"/>
    </row>
    <row r="430" spans="1:19">
      <c r="A430" s="26"/>
      <c r="B430" s="71"/>
      <c r="C430" s="65" t="str">
        <f t="shared" si="39"/>
        <v/>
      </c>
      <c r="D430" s="56"/>
      <c r="E430" s="80"/>
      <c r="F430" s="51"/>
      <c r="G430" s="26">
        <f t="shared" si="36"/>
        <v>35915</v>
      </c>
      <c r="H430" s="7">
        <v>35908</v>
      </c>
      <c r="I430" s="22">
        <v>6.59</v>
      </c>
      <c r="J430" s="120">
        <v>6.3599999999999994</v>
      </c>
      <c r="K430" s="26">
        <f t="shared" si="37"/>
        <v>35915</v>
      </c>
      <c r="L430" s="126">
        <f t="shared" si="38"/>
        <v>35908</v>
      </c>
      <c r="M430" s="127">
        <f>INDEX('Bloomberg data'!C:C,MATCH($L430,'Bloomberg data'!A:A,0))</f>
        <v>6.59</v>
      </c>
      <c r="N430" s="128">
        <f>INDEX('Bloomberg data'!B:B,MATCH($L430,'Bloomberg data'!A:A,0))</f>
        <v>6.3599999999999994</v>
      </c>
      <c r="O430" s="141"/>
      <c r="P430" s="142"/>
      <c r="Q430" s="142"/>
      <c r="R430" s="20"/>
      <c r="S430" s="20"/>
    </row>
    <row r="431" spans="1:19">
      <c r="A431" s="26"/>
      <c r="B431" s="71"/>
      <c r="C431" s="65" t="str">
        <f t="shared" si="39"/>
        <v/>
      </c>
      <c r="D431" s="56"/>
      <c r="E431" s="80"/>
      <c r="F431" s="51"/>
      <c r="G431" s="26">
        <f t="shared" si="36"/>
        <v>35915</v>
      </c>
      <c r="H431" s="7">
        <v>35909</v>
      </c>
      <c r="I431" s="22">
        <v>7.84</v>
      </c>
      <c r="J431" s="120">
        <v>7.6099999999999994</v>
      </c>
      <c r="K431" s="26">
        <f t="shared" si="37"/>
        <v>35915</v>
      </c>
      <c r="L431" s="126">
        <f t="shared" si="38"/>
        <v>35909</v>
      </c>
      <c r="M431" s="127">
        <f>INDEX('Bloomberg data'!C:C,MATCH($L431,'Bloomberg data'!A:A,0))</f>
        <v>7.84</v>
      </c>
      <c r="N431" s="128">
        <f>INDEX('Bloomberg data'!B:B,MATCH($L431,'Bloomberg data'!A:A,0))</f>
        <v>7.6099999999999994</v>
      </c>
      <c r="O431" s="141"/>
      <c r="P431" s="142"/>
      <c r="Q431" s="142"/>
      <c r="R431" s="20"/>
      <c r="S431" s="20"/>
    </row>
    <row r="432" spans="1:19">
      <c r="A432" s="26"/>
      <c r="B432" s="71"/>
      <c r="C432" s="65" t="str">
        <f t="shared" si="39"/>
        <v/>
      </c>
      <c r="D432" s="56"/>
      <c r="E432" s="80"/>
      <c r="F432" s="51"/>
      <c r="G432" s="26">
        <f t="shared" si="36"/>
        <v>35915</v>
      </c>
      <c r="H432" s="7">
        <v>35912</v>
      </c>
      <c r="I432" s="22">
        <v>6.6800000000000006</v>
      </c>
      <c r="J432" s="120">
        <v>6.45</v>
      </c>
      <c r="K432" s="26">
        <f t="shared" si="37"/>
        <v>35915</v>
      </c>
      <c r="L432" s="126">
        <f t="shared" si="38"/>
        <v>35912</v>
      </c>
      <c r="M432" s="127">
        <f>INDEX('Bloomberg data'!C:C,MATCH($L432,'Bloomberg data'!A:A,0))</f>
        <v>6.6800000000000006</v>
      </c>
      <c r="N432" s="128">
        <f>INDEX('Bloomberg data'!B:B,MATCH($L432,'Bloomberg data'!A:A,0))</f>
        <v>6.45</v>
      </c>
      <c r="O432" s="141"/>
      <c r="P432" s="142"/>
      <c r="Q432" s="142"/>
      <c r="R432" s="20"/>
      <c r="S432" s="20"/>
    </row>
    <row r="433" spans="1:19">
      <c r="A433" s="26"/>
      <c r="B433" s="71"/>
      <c r="C433" s="65" t="str">
        <f t="shared" si="39"/>
        <v/>
      </c>
      <c r="D433" s="56"/>
      <c r="E433" s="80"/>
      <c r="F433" s="51"/>
      <c r="G433" s="26">
        <f t="shared" si="36"/>
        <v>35915</v>
      </c>
      <c r="H433" s="7">
        <v>35913</v>
      </c>
      <c r="I433" s="22">
        <v>6.65</v>
      </c>
      <c r="J433" s="120">
        <v>6.42</v>
      </c>
      <c r="K433" s="26">
        <f t="shared" si="37"/>
        <v>35915</v>
      </c>
      <c r="L433" s="126">
        <f t="shared" si="38"/>
        <v>35913</v>
      </c>
      <c r="M433" s="127">
        <f>INDEX('Bloomberg data'!C:C,MATCH($L433,'Bloomberg data'!A:A,0))</f>
        <v>6.65</v>
      </c>
      <c r="N433" s="128">
        <f>INDEX('Bloomberg data'!B:B,MATCH($L433,'Bloomberg data'!A:A,0))</f>
        <v>6.42</v>
      </c>
      <c r="O433" s="141"/>
      <c r="P433" s="142"/>
      <c r="Q433" s="142"/>
      <c r="R433" s="20"/>
      <c r="S433" s="20"/>
    </row>
    <row r="434" spans="1:19">
      <c r="A434" s="26"/>
      <c r="B434" s="71"/>
      <c r="C434" s="65" t="str">
        <f t="shared" si="39"/>
        <v/>
      </c>
      <c r="D434" s="56"/>
      <c r="E434" s="80"/>
      <c r="F434" s="51"/>
      <c r="G434" s="26">
        <f t="shared" si="36"/>
        <v>35915</v>
      </c>
      <c r="H434" s="7">
        <v>35914</v>
      </c>
      <c r="I434" s="22">
        <v>6.92</v>
      </c>
      <c r="J434" s="120">
        <v>6.7</v>
      </c>
      <c r="K434" s="26">
        <f t="shared" si="37"/>
        <v>35915</v>
      </c>
      <c r="L434" s="126">
        <f t="shared" si="38"/>
        <v>35914</v>
      </c>
      <c r="M434" s="127">
        <f>INDEX('Bloomberg data'!C:C,MATCH($L434,'Bloomberg data'!A:A,0))</f>
        <v>6.92</v>
      </c>
      <c r="N434" s="128">
        <f>INDEX('Bloomberg data'!B:B,MATCH($L434,'Bloomberg data'!A:A,0))</f>
        <v>6.7</v>
      </c>
      <c r="O434" s="141"/>
      <c r="P434" s="142"/>
      <c r="Q434" s="142"/>
      <c r="R434" s="20"/>
      <c r="S434" s="20"/>
    </row>
    <row r="435" spans="1:19">
      <c r="A435" s="26"/>
      <c r="B435" s="71"/>
      <c r="C435" s="65" t="str">
        <f t="shared" si="39"/>
        <v/>
      </c>
      <c r="D435" s="56"/>
      <c r="E435" s="80"/>
      <c r="F435" s="51"/>
      <c r="G435" s="26">
        <f t="shared" si="36"/>
        <v>35915</v>
      </c>
      <c r="H435" s="7">
        <v>35915</v>
      </c>
      <c r="I435" s="22">
        <v>6.8500000000000005</v>
      </c>
      <c r="J435" s="120">
        <v>6.6400000000000006</v>
      </c>
      <c r="K435" s="26">
        <f t="shared" si="37"/>
        <v>35915</v>
      </c>
      <c r="L435" s="126">
        <f t="shared" si="38"/>
        <v>35915</v>
      </c>
      <c r="M435" s="127">
        <f>INDEX('Bloomberg data'!C:C,MATCH($L435,'Bloomberg data'!A:A,0))</f>
        <v>6.8500000000000005</v>
      </c>
      <c r="N435" s="128">
        <f>INDEX('Bloomberg data'!B:B,MATCH($L435,'Bloomberg data'!A:A,0))</f>
        <v>6.6400000000000006</v>
      </c>
      <c r="O435" s="141"/>
      <c r="P435" s="142"/>
      <c r="Q435" s="142"/>
      <c r="R435" s="20"/>
      <c r="S435" s="20"/>
    </row>
    <row r="436" spans="1:19">
      <c r="A436" s="26"/>
      <c r="B436" s="71"/>
      <c r="C436" s="65" t="str">
        <f t="shared" si="39"/>
        <v/>
      </c>
      <c r="D436" s="56"/>
      <c r="E436" s="80"/>
      <c r="F436" s="51"/>
      <c r="G436" s="26">
        <f t="shared" si="36"/>
        <v>35946</v>
      </c>
      <c r="H436" s="7">
        <v>35916</v>
      </c>
      <c r="I436" s="22">
        <v>6.67</v>
      </c>
      <c r="J436" s="120">
        <v>6.4499999999999993</v>
      </c>
      <c r="K436" s="26">
        <f t="shared" si="37"/>
        <v>35946</v>
      </c>
      <c r="L436" s="126">
        <f t="shared" si="38"/>
        <v>35916</v>
      </c>
      <c r="M436" s="127">
        <f>INDEX('Bloomberg data'!C:C,MATCH($L436,'Bloomberg data'!A:A,0))</f>
        <v>6.67</v>
      </c>
      <c r="N436" s="128">
        <f>INDEX('Bloomberg data'!B:B,MATCH($L436,'Bloomberg data'!A:A,0))</f>
        <v>6.4499999999999993</v>
      </c>
      <c r="O436" s="141"/>
      <c r="P436" s="142"/>
      <c r="Q436" s="142"/>
      <c r="R436" s="20"/>
      <c r="S436" s="20"/>
    </row>
    <row r="437" spans="1:19">
      <c r="A437" s="26"/>
      <c r="B437" s="71"/>
      <c r="C437" s="65" t="str">
        <f t="shared" si="39"/>
        <v/>
      </c>
      <c r="D437" s="56"/>
      <c r="E437" s="80"/>
      <c r="F437" s="51"/>
      <c r="G437" s="26">
        <f t="shared" si="36"/>
        <v>35946</v>
      </c>
      <c r="H437" s="7">
        <v>35919</v>
      </c>
      <c r="I437" s="22">
        <v>6.88</v>
      </c>
      <c r="J437" s="120">
        <v>6.67</v>
      </c>
      <c r="K437" s="26">
        <f t="shared" si="37"/>
        <v>35946</v>
      </c>
      <c r="L437" s="126">
        <f t="shared" si="38"/>
        <v>35919</v>
      </c>
      <c r="M437" s="127">
        <f>INDEX('Bloomberg data'!C:C,MATCH($L437,'Bloomberg data'!A:A,0))</f>
        <v>6.88</v>
      </c>
      <c r="N437" s="128">
        <f>INDEX('Bloomberg data'!B:B,MATCH($L437,'Bloomberg data'!A:A,0))</f>
        <v>6.67</v>
      </c>
      <c r="O437" s="141"/>
      <c r="P437" s="142"/>
      <c r="Q437" s="142"/>
      <c r="R437" s="20"/>
      <c r="S437" s="20"/>
    </row>
    <row r="438" spans="1:19">
      <c r="A438" s="26"/>
      <c r="B438" s="71"/>
      <c r="C438" s="65" t="str">
        <f t="shared" si="39"/>
        <v/>
      </c>
      <c r="D438" s="56"/>
      <c r="E438" s="80"/>
      <c r="F438" s="51"/>
      <c r="G438" s="26">
        <f t="shared" si="36"/>
        <v>35946</v>
      </c>
      <c r="H438" s="7">
        <v>35920</v>
      </c>
      <c r="I438" s="22">
        <v>6.78</v>
      </c>
      <c r="J438" s="120">
        <v>6.57</v>
      </c>
      <c r="K438" s="26">
        <f t="shared" si="37"/>
        <v>35946</v>
      </c>
      <c r="L438" s="126">
        <f t="shared" si="38"/>
        <v>35920</v>
      </c>
      <c r="M438" s="127">
        <f>INDEX('Bloomberg data'!C:C,MATCH($L438,'Bloomberg data'!A:A,0))</f>
        <v>6.78</v>
      </c>
      <c r="N438" s="128">
        <f>INDEX('Bloomberg data'!B:B,MATCH($L438,'Bloomberg data'!A:A,0))</f>
        <v>6.57</v>
      </c>
      <c r="O438" s="141"/>
      <c r="P438" s="142"/>
      <c r="Q438" s="142"/>
      <c r="R438" s="20"/>
      <c r="S438" s="20"/>
    </row>
    <row r="439" spans="1:19">
      <c r="A439" s="26"/>
      <c r="B439" s="71"/>
      <c r="C439" s="65" t="str">
        <f t="shared" si="39"/>
        <v/>
      </c>
      <c r="D439" s="56"/>
      <c r="E439" s="80"/>
      <c r="F439" s="51"/>
      <c r="G439" s="26">
        <f t="shared" si="36"/>
        <v>35946</v>
      </c>
      <c r="H439" s="7">
        <v>35921</v>
      </c>
      <c r="I439" s="22">
        <v>7.67</v>
      </c>
      <c r="J439" s="120">
        <v>7.4499999999999993</v>
      </c>
      <c r="K439" s="26">
        <f t="shared" si="37"/>
        <v>35946</v>
      </c>
      <c r="L439" s="126">
        <f t="shared" si="38"/>
        <v>35921</v>
      </c>
      <c r="M439" s="127">
        <f>INDEX('Bloomberg data'!C:C,MATCH($L439,'Bloomberg data'!A:A,0))</f>
        <v>7.67</v>
      </c>
      <c r="N439" s="128">
        <f>INDEX('Bloomberg data'!B:B,MATCH($L439,'Bloomberg data'!A:A,0))</f>
        <v>7.4499999999999993</v>
      </c>
      <c r="O439" s="141"/>
      <c r="P439" s="142"/>
      <c r="Q439" s="142"/>
      <c r="R439" s="20"/>
      <c r="S439" s="20"/>
    </row>
    <row r="440" spans="1:19">
      <c r="A440" s="26"/>
      <c r="B440" s="71"/>
      <c r="C440" s="65" t="str">
        <f t="shared" si="39"/>
        <v/>
      </c>
      <c r="D440" s="56"/>
      <c r="E440" s="80"/>
      <c r="F440" s="51"/>
      <c r="G440" s="26">
        <f t="shared" si="36"/>
        <v>35946</v>
      </c>
      <c r="H440" s="7">
        <v>35922</v>
      </c>
      <c r="I440" s="22">
        <v>6.84</v>
      </c>
      <c r="J440" s="120">
        <v>6.63</v>
      </c>
      <c r="K440" s="26">
        <f t="shared" si="37"/>
        <v>35946</v>
      </c>
      <c r="L440" s="126">
        <f t="shared" si="38"/>
        <v>35922</v>
      </c>
      <c r="M440" s="127">
        <f>INDEX('Bloomberg data'!C:C,MATCH($L440,'Bloomberg data'!A:A,0))</f>
        <v>6.84</v>
      </c>
      <c r="N440" s="128">
        <f>INDEX('Bloomberg data'!B:B,MATCH($L440,'Bloomberg data'!A:A,0))</f>
        <v>6.63</v>
      </c>
      <c r="O440" s="141"/>
      <c r="P440" s="142"/>
      <c r="Q440" s="142"/>
      <c r="R440" s="20"/>
      <c r="S440" s="20"/>
    </row>
    <row r="441" spans="1:19">
      <c r="A441" s="26"/>
      <c r="B441" s="71"/>
      <c r="C441" s="65" t="str">
        <f t="shared" si="39"/>
        <v/>
      </c>
      <c r="D441" s="56"/>
      <c r="E441" s="80"/>
      <c r="F441" s="51"/>
      <c r="G441" s="26">
        <f t="shared" si="36"/>
        <v>35946</v>
      </c>
      <c r="H441" s="7">
        <v>35923</v>
      </c>
      <c r="I441" s="22">
        <v>7.7</v>
      </c>
      <c r="J441" s="120">
        <v>7.51</v>
      </c>
      <c r="K441" s="26">
        <f t="shared" si="37"/>
        <v>35946</v>
      </c>
      <c r="L441" s="126">
        <f t="shared" si="38"/>
        <v>35923</v>
      </c>
      <c r="M441" s="127">
        <f>INDEX('Bloomberg data'!C:C,MATCH($L441,'Bloomberg data'!A:A,0))</f>
        <v>7.7</v>
      </c>
      <c r="N441" s="128">
        <f>INDEX('Bloomberg data'!B:B,MATCH($L441,'Bloomberg data'!A:A,0))</f>
        <v>7.51</v>
      </c>
      <c r="O441" s="141"/>
      <c r="P441" s="142"/>
      <c r="Q441" s="142"/>
      <c r="R441" s="20"/>
      <c r="S441" s="20"/>
    </row>
    <row r="442" spans="1:19">
      <c r="A442" s="26"/>
      <c r="B442" s="71"/>
      <c r="C442" s="65" t="str">
        <f t="shared" si="39"/>
        <v/>
      </c>
      <c r="D442" s="56"/>
      <c r="E442" s="80"/>
      <c r="F442" s="51"/>
      <c r="G442" s="26">
        <f t="shared" si="36"/>
        <v>35946</v>
      </c>
      <c r="H442" s="7">
        <v>35926</v>
      </c>
      <c r="I442" s="22">
        <v>6.58</v>
      </c>
      <c r="J442" s="120">
        <v>6.3800000000000008</v>
      </c>
      <c r="K442" s="26">
        <f t="shared" si="37"/>
        <v>35946</v>
      </c>
      <c r="L442" s="126">
        <f t="shared" si="38"/>
        <v>35926</v>
      </c>
      <c r="M442" s="127">
        <f>INDEX('Bloomberg data'!C:C,MATCH($L442,'Bloomberg data'!A:A,0))</f>
        <v>6.58</v>
      </c>
      <c r="N442" s="128">
        <f>INDEX('Bloomberg data'!B:B,MATCH($L442,'Bloomberg data'!A:A,0))</f>
        <v>6.3800000000000008</v>
      </c>
      <c r="O442" s="141"/>
      <c r="P442" s="142"/>
      <c r="Q442" s="142"/>
      <c r="R442" s="20"/>
      <c r="S442" s="20"/>
    </row>
    <row r="443" spans="1:19">
      <c r="A443" s="26"/>
      <c r="B443" s="71"/>
      <c r="C443" s="65" t="str">
        <f t="shared" si="39"/>
        <v/>
      </c>
      <c r="D443" s="56"/>
      <c r="E443" s="80"/>
      <c r="F443" s="51"/>
      <c r="G443" s="26">
        <f t="shared" si="36"/>
        <v>35946</v>
      </c>
      <c r="H443" s="7">
        <v>35927</v>
      </c>
      <c r="I443" s="22">
        <v>6.8</v>
      </c>
      <c r="J443" s="120">
        <v>6.6099999999999994</v>
      </c>
      <c r="K443" s="26">
        <f t="shared" si="37"/>
        <v>35946</v>
      </c>
      <c r="L443" s="126">
        <f t="shared" si="38"/>
        <v>35927</v>
      </c>
      <c r="M443" s="127">
        <f>INDEX('Bloomberg data'!C:C,MATCH($L443,'Bloomberg data'!A:A,0))</f>
        <v>6.8</v>
      </c>
      <c r="N443" s="128">
        <f>INDEX('Bloomberg data'!B:B,MATCH($L443,'Bloomberg data'!A:A,0))</f>
        <v>6.6099999999999994</v>
      </c>
      <c r="O443" s="141"/>
      <c r="P443" s="142"/>
      <c r="Q443" s="142"/>
      <c r="R443" s="20"/>
      <c r="S443" s="20"/>
    </row>
    <row r="444" spans="1:19">
      <c r="A444" s="26"/>
      <c r="B444" s="71"/>
      <c r="C444" s="65" t="str">
        <f t="shared" si="39"/>
        <v/>
      </c>
      <c r="D444" s="56"/>
      <c r="E444" s="80"/>
      <c r="F444" s="51"/>
      <c r="G444" s="26">
        <f t="shared" si="36"/>
        <v>35946</v>
      </c>
      <c r="H444" s="7">
        <v>35928</v>
      </c>
      <c r="I444" s="22">
        <v>7.67</v>
      </c>
      <c r="J444" s="120">
        <v>7.47</v>
      </c>
      <c r="K444" s="26">
        <f t="shared" si="37"/>
        <v>35946</v>
      </c>
      <c r="L444" s="126">
        <f t="shared" si="38"/>
        <v>35928</v>
      </c>
      <c r="M444" s="127">
        <f>INDEX('Bloomberg data'!C:C,MATCH($L444,'Bloomberg data'!A:A,0))</f>
        <v>7.67</v>
      </c>
      <c r="N444" s="128">
        <f>INDEX('Bloomberg data'!B:B,MATCH($L444,'Bloomberg data'!A:A,0))</f>
        <v>7.47</v>
      </c>
      <c r="O444" s="141"/>
      <c r="P444" s="142"/>
      <c r="Q444" s="142"/>
      <c r="R444" s="20"/>
      <c r="S444" s="20"/>
    </row>
    <row r="445" spans="1:19">
      <c r="A445" s="26"/>
      <c r="B445" s="71"/>
      <c r="C445" s="65" t="str">
        <f t="shared" si="39"/>
        <v/>
      </c>
      <c r="D445" s="56"/>
      <c r="E445" s="80"/>
      <c r="F445" s="51"/>
      <c r="G445" s="26">
        <f t="shared" si="36"/>
        <v>35946</v>
      </c>
      <c r="H445" s="7">
        <v>35929</v>
      </c>
      <c r="I445" s="22">
        <v>7.6</v>
      </c>
      <c r="J445" s="120">
        <v>7.4</v>
      </c>
      <c r="K445" s="26">
        <f t="shared" si="37"/>
        <v>35946</v>
      </c>
      <c r="L445" s="126">
        <f t="shared" si="38"/>
        <v>35929</v>
      </c>
      <c r="M445" s="127">
        <f>INDEX('Bloomberg data'!C:C,MATCH($L445,'Bloomberg data'!A:A,0))</f>
        <v>7.6</v>
      </c>
      <c r="N445" s="128">
        <f>INDEX('Bloomberg data'!B:B,MATCH($L445,'Bloomberg data'!A:A,0))</f>
        <v>7.4</v>
      </c>
      <c r="O445" s="141"/>
      <c r="P445" s="142"/>
      <c r="Q445" s="142"/>
      <c r="R445" s="20"/>
      <c r="S445" s="20"/>
    </row>
    <row r="446" spans="1:19">
      <c r="A446" s="26"/>
      <c r="B446" s="71"/>
      <c r="C446" s="65" t="str">
        <f t="shared" si="39"/>
        <v/>
      </c>
      <c r="D446" s="56"/>
      <c r="E446" s="80"/>
      <c r="F446" s="51"/>
      <c r="G446" s="26">
        <f t="shared" si="36"/>
        <v>35946</v>
      </c>
      <c r="H446" s="7">
        <v>35930</v>
      </c>
      <c r="I446" s="22">
        <v>7.83</v>
      </c>
      <c r="J446" s="120">
        <v>7.62</v>
      </c>
      <c r="K446" s="26">
        <f t="shared" si="37"/>
        <v>35946</v>
      </c>
      <c r="L446" s="126">
        <f t="shared" si="38"/>
        <v>35930</v>
      </c>
      <c r="M446" s="127">
        <f>INDEX('Bloomberg data'!C:C,MATCH($L446,'Bloomberg data'!A:A,0))</f>
        <v>7.83</v>
      </c>
      <c r="N446" s="128">
        <f>INDEX('Bloomberg data'!B:B,MATCH($L446,'Bloomberg data'!A:A,0))</f>
        <v>7.62</v>
      </c>
      <c r="O446" s="141"/>
      <c r="P446" s="142"/>
      <c r="Q446" s="142"/>
      <c r="R446" s="20"/>
      <c r="S446" s="20"/>
    </row>
    <row r="447" spans="1:19">
      <c r="A447" s="26"/>
      <c r="B447" s="71"/>
      <c r="C447" s="65" t="str">
        <f t="shared" si="39"/>
        <v/>
      </c>
      <c r="D447" s="56"/>
      <c r="E447" s="80"/>
      <c r="F447" s="51"/>
      <c r="G447" s="26">
        <f t="shared" si="36"/>
        <v>35946</v>
      </c>
      <c r="H447" s="7">
        <v>35933</v>
      </c>
      <c r="I447" s="22">
        <v>7.79</v>
      </c>
      <c r="J447" s="120">
        <v>7.57</v>
      </c>
      <c r="K447" s="26">
        <f t="shared" si="37"/>
        <v>35946</v>
      </c>
      <c r="L447" s="126">
        <f t="shared" si="38"/>
        <v>35933</v>
      </c>
      <c r="M447" s="127">
        <f>INDEX('Bloomberg data'!C:C,MATCH($L447,'Bloomberg data'!A:A,0))</f>
        <v>7.79</v>
      </c>
      <c r="N447" s="128">
        <f>INDEX('Bloomberg data'!B:B,MATCH($L447,'Bloomberg data'!A:A,0))</f>
        <v>7.57</v>
      </c>
      <c r="O447" s="141"/>
      <c r="P447" s="142"/>
      <c r="Q447" s="142"/>
      <c r="R447" s="20"/>
      <c r="S447" s="20"/>
    </row>
    <row r="448" spans="1:19">
      <c r="A448" s="26"/>
      <c r="B448" s="71"/>
      <c r="C448" s="65" t="str">
        <f t="shared" si="39"/>
        <v/>
      </c>
      <c r="D448" s="56"/>
      <c r="E448" s="80"/>
      <c r="F448" s="51"/>
      <c r="G448" s="26">
        <f t="shared" si="36"/>
        <v>35946</v>
      </c>
      <c r="H448" s="7">
        <v>35934</v>
      </c>
      <c r="I448" s="22">
        <v>7.6300000000000008</v>
      </c>
      <c r="J448" s="120">
        <v>7.4</v>
      </c>
      <c r="K448" s="26">
        <f t="shared" si="37"/>
        <v>35946</v>
      </c>
      <c r="L448" s="126">
        <f t="shared" si="38"/>
        <v>35934</v>
      </c>
      <c r="M448" s="127">
        <f>INDEX('Bloomberg data'!C:C,MATCH($L448,'Bloomberg data'!A:A,0))</f>
        <v>7.6300000000000008</v>
      </c>
      <c r="N448" s="128">
        <f>INDEX('Bloomberg data'!B:B,MATCH($L448,'Bloomberg data'!A:A,0))</f>
        <v>7.4</v>
      </c>
      <c r="O448" s="141"/>
      <c r="P448" s="142"/>
      <c r="Q448" s="142"/>
      <c r="R448" s="20"/>
      <c r="S448" s="20"/>
    </row>
    <row r="449" spans="1:19">
      <c r="A449" s="26"/>
      <c r="B449" s="71"/>
      <c r="C449" s="65" t="str">
        <f t="shared" si="39"/>
        <v/>
      </c>
      <c r="D449" s="56"/>
      <c r="E449" s="80"/>
      <c r="F449" s="51"/>
      <c r="G449" s="26">
        <f t="shared" ref="G449:G512" si="40">EOMONTH(H449,0)</f>
        <v>35946</v>
      </c>
      <c r="H449" s="7">
        <v>35935</v>
      </c>
      <c r="I449" s="22">
        <v>7.81</v>
      </c>
      <c r="J449" s="120">
        <v>7.59</v>
      </c>
      <c r="K449" s="26">
        <f t="shared" ref="K449:K512" si="41">EOMONTH(L449,0)</f>
        <v>35946</v>
      </c>
      <c r="L449" s="126">
        <f t="shared" si="38"/>
        <v>35935</v>
      </c>
      <c r="M449" s="127">
        <f>INDEX('Bloomberg data'!C:C,MATCH($L449,'Bloomberg data'!A:A,0))</f>
        <v>7.81</v>
      </c>
      <c r="N449" s="128">
        <f>INDEX('Bloomberg data'!B:B,MATCH($L449,'Bloomberg data'!A:A,0))</f>
        <v>7.59</v>
      </c>
      <c r="O449" s="141"/>
      <c r="P449" s="142"/>
      <c r="Q449" s="142"/>
      <c r="R449" s="20"/>
      <c r="S449" s="20"/>
    </row>
    <row r="450" spans="1:19">
      <c r="A450" s="26"/>
      <c r="B450" s="71"/>
      <c r="C450" s="65" t="str">
        <f t="shared" si="39"/>
        <v/>
      </c>
      <c r="D450" s="56"/>
      <c r="E450" s="80"/>
      <c r="F450" s="51"/>
      <c r="G450" s="26">
        <f t="shared" si="40"/>
        <v>35946</v>
      </c>
      <c r="H450" s="7">
        <v>35936</v>
      </c>
      <c r="I450" s="22">
        <v>7.67</v>
      </c>
      <c r="J450" s="120">
        <v>7.44</v>
      </c>
      <c r="K450" s="26">
        <f t="shared" si="41"/>
        <v>35946</v>
      </c>
      <c r="L450" s="126">
        <f t="shared" ref="L450:L513" si="42">H450</f>
        <v>35936</v>
      </c>
      <c r="M450" s="127">
        <f>INDEX('Bloomberg data'!C:C,MATCH($L450,'Bloomberg data'!A:A,0))</f>
        <v>7.67</v>
      </c>
      <c r="N450" s="128">
        <f>INDEX('Bloomberg data'!B:B,MATCH($L450,'Bloomberg data'!A:A,0))</f>
        <v>7.44</v>
      </c>
      <c r="O450" s="141"/>
      <c r="P450" s="142"/>
      <c r="Q450" s="142"/>
      <c r="R450" s="20"/>
      <c r="S450" s="20"/>
    </row>
    <row r="451" spans="1:19">
      <c r="A451" s="26"/>
      <c r="B451" s="71"/>
      <c r="C451" s="65" t="str">
        <f t="shared" si="39"/>
        <v/>
      </c>
      <c r="D451" s="56"/>
      <c r="E451" s="80"/>
      <c r="F451" s="51"/>
      <c r="G451" s="26">
        <f t="shared" si="40"/>
        <v>35946</v>
      </c>
      <c r="H451" s="7">
        <v>35937</v>
      </c>
      <c r="I451" s="22">
        <v>6.57</v>
      </c>
      <c r="J451" s="120">
        <v>6.35</v>
      </c>
      <c r="K451" s="26">
        <f t="shared" si="41"/>
        <v>35946</v>
      </c>
      <c r="L451" s="126">
        <f t="shared" si="42"/>
        <v>35937</v>
      </c>
      <c r="M451" s="127">
        <f>INDEX('Bloomberg data'!C:C,MATCH($L451,'Bloomberg data'!A:A,0))</f>
        <v>6.57</v>
      </c>
      <c r="N451" s="128">
        <f>INDEX('Bloomberg data'!B:B,MATCH($L451,'Bloomberg data'!A:A,0))</f>
        <v>6.35</v>
      </c>
      <c r="O451" s="141"/>
      <c r="P451" s="142"/>
      <c r="Q451" s="142"/>
      <c r="R451" s="20"/>
      <c r="S451" s="20"/>
    </row>
    <row r="452" spans="1:19">
      <c r="A452" s="26"/>
      <c r="B452" s="71"/>
      <c r="C452" s="65" t="str">
        <f t="shared" si="39"/>
        <v/>
      </c>
      <c r="D452" s="56"/>
      <c r="E452" s="80"/>
      <c r="F452" s="51"/>
      <c r="G452" s="26">
        <f t="shared" si="40"/>
        <v>35946</v>
      </c>
      <c r="H452" s="7">
        <v>35940</v>
      </c>
      <c r="I452" s="22">
        <v>7.79</v>
      </c>
      <c r="J452" s="120">
        <v>7.56</v>
      </c>
      <c r="K452" s="26">
        <f t="shared" si="41"/>
        <v>35946</v>
      </c>
      <c r="L452" s="126">
        <f t="shared" si="42"/>
        <v>35940</v>
      </c>
      <c r="M452" s="127">
        <f>INDEX('Bloomberg data'!C:C,MATCH($L452,'Bloomberg data'!A:A,0))</f>
        <v>7.79</v>
      </c>
      <c r="N452" s="128">
        <f>INDEX('Bloomberg data'!B:B,MATCH($L452,'Bloomberg data'!A:A,0))</f>
        <v>7.56</v>
      </c>
      <c r="O452" s="141"/>
      <c r="P452" s="142"/>
      <c r="Q452" s="142"/>
      <c r="R452" s="20"/>
      <c r="S452" s="20"/>
    </row>
    <row r="453" spans="1:19">
      <c r="A453" s="26"/>
      <c r="B453" s="71"/>
      <c r="C453" s="65" t="str">
        <f t="shared" si="39"/>
        <v/>
      </c>
      <c r="D453" s="56"/>
      <c r="E453" s="80"/>
      <c r="F453" s="51"/>
      <c r="G453" s="26">
        <f t="shared" si="40"/>
        <v>35946</v>
      </c>
      <c r="H453" s="7">
        <v>35941</v>
      </c>
      <c r="I453" s="22">
        <v>6.6800000000000006</v>
      </c>
      <c r="J453" s="120">
        <v>6.45</v>
      </c>
      <c r="K453" s="26">
        <f t="shared" si="41"/>
        <v>35946</v>
      </c>
      <c r="L453" s="126">
        <f t="shared" si="42"/>
        <v>35941</v>
      </c>
      <c r="M453" s="127">
        <f>INDEX('Bloomberg data'!C:C,MATCH($L453,'Bloomberg data'!A:A,0))</f>
        <v>6.6800000000000006</v>
      </c>
      <c r="N453" s="128">
        <f>INDEX('Bloomberg data'!B:B,MATCH($L453,'Bloomberg data'!A:A,0))</f>
        <v>6.45</v>
      </c>
      <c r="O453" s="141"/>
      <c r="P453" s="142"/>
      <c r="Q453" s="142"/>
      <c r="R453" s="20"/>
      <c r="S453" s="20"/>
    </row>
    <row r="454" spans="1:19">
      <c r="A454" s="26"/>
      <c r="B454" s="71"/>
      <c r="C454" s="65" t="str">
        <f t="shared" si="39"/>
        <v/>
      </c>
      <c r="D454" s="56"/>
      <c r="E454" s="80"/>
      <c r="F454" s="51"/>
      <c r="G454" s="26">
        <f t="shared" si="40"/>
        <v>35946</v>
      </c>
      <c r="H454" s="7">
        <v>35942</v>
      </c>
      <c r="I454" s="22">
        <v>7.48</v>
      </c>
      <c r="J454" s="120">
        <v>7.23</v>
      </c>
      <c r="K454" s="26">
        <f t="shared" si="41"/>
        <v>35946</v>
      </c>
      <c r="L454" s="126">
        <f t="shared" si="42"/>
        <v>35942</v>
      </c>
      <c r="M454" s="127">
        <f>INDEX('Bloomberg data'!C:C,MATCH($L454,'Bloomberg data'!A:A,0))</f>
        <v>7.48</v>
      </c>
      <c r="N454" s="128">
        <f>INDEX('Bloomberg data'!B:B,MATCH($L454,'Bloomberg data'!A:A,0))</f>
        <v>7.23</v>
      </c>
      <c r="O454" s="141"/>
      <c r="P454" s="142"/>
      <c r="Q454" s="142"/>
      <c r="R454" s="20"/>
      <c r="S454" s="20"/>
    </row>
    <row r="455" spans="1:19">
      <c r="A455" s="26"/>
      <c r="B455" s="71"/>
      <c r="C455" s="65" t="str">
        <f t="shared" si="39"/>
        <v/>
      </c>
      <c r="D455" s="56"/>
      <c r="E455" s="80"/>
      <c r="F455" s="51"/>
      <c r="G455" s="26">
        <f t="shared" si="40"/>
        <v>35946</v>
      </c>
      <c r="H455" s="7">
        <v>35943</v>
      </c>
      <c r="I455" s="22">
        <v>6.63</v>
      </c>
      <c r="J455" s="120">
        <v>6.41</v>
      </c>
      <c r="K455" s="26">
        <f t="shared" si="41"/>
        <v>35946</v>
      </c>
      <c r="L455" s="126">
        <f t="shared" si="42"/>
        <v>35943</v>
      </c>
      <c r="M455" s="127">
        <f>INDEX('Bloomberg data'!C:C,MATCH($L455,'Bloomberg data'!A:A,0))</f>
        <v>6.63</v>
      </c>
      <c r="N455" s="128">
        <f>INDEX('Bloomberg data'!B:B,MATCH($L455,'Bloomberg data'!A:A,0))</f>
        <v>6.41</v>
      </c>
      <c r="O455" s="141"/>
      <c r="P455" s="142"/>
      <c r="Q455" s="142"/>
      <c r="R455" s="20"/>
      <c r="S455" s="20"/>
    </row>
    <row r="456" spans="1:19">
      <c r="A456" s="26"/>
      <c r="B456" s="71"/>
      <c r="C456" s="65" t="str">
        <f t="shared" si="39"/>
        <v/>
      </c>
      <c r="D456" s="56"/>
      <c r="E456" s="80"/>
      <c r="F456" s="51"/>
      <c r="G456" s="26">
        <f t="shared" si="40"/>
        <v>35946</v>
      </c>
      <c r="H456" s="7">
        <v>35944</v>
      </c>
      <c r="I456" s="22">
        <v>7.48</v>
      </c>
      <c r="J456" s="120">
        <v>7.26</v>
      </c>
      <c r="K456" s="26">
        <f t="shared" si="41"/>
        <v>35946</v>
      </c>
      <c r="L456" s="126">
        <f t="shared" si="42"/>
        <v>35944</v>
      </c>
      <c r="M456" s="127">
        <f>INDEX('Bloomberg data'!C:C,MATCH($L456,'Bloomberg data'!A:A,0))</f>
        <v>7.48</v>
      </c>
      <c r="N456" s="128">
        <f>INDEX('Bloomberg data'!B:B,MATCH($L456,'Bloomberg data'!A:A,0))</f>
        <v>7.26</v>
      </c>
      <c r="O456" s="141"/>
      <c r="P456" s="142"/>
      <c r="Q456" s="142"/>
      <c r="R456" s="20"/>
      <c r="S456" s="20"/>
    </row>
    <row r="457" spans="1:19">
      <c r="A457" s="26"/>
      <c r="B457" s="71"/>
      <c r="C457" s="65" t="str">
        <f t="shared" si="39"/>
        <v/>
      </c>
      <c r="D457" s="56"/>
      <c r="E457" s="80"/>
      <c r="F457" s="51"/>
      <c r="G457" s="26">
        <f t="shared" si="40"/>
        <v>35976</v>
      </c>
      <c r="H457" s="7">
        <v>35947</v>
      </c>
      <c r="I457" s="22">
        <v>6.32</v>
      </c>
      <c r="J457" s="120">
        <v>6.09</v>
      </c>
      <c r="K457" s="26">
        <f t="shared" si="41"/>
        <v>35976</v>
      </c>
      <c r="L457" s="126">
        <f t="shared" si="42"/>
        <v>35947</v>
      </c>
      <c r="M457" s="127">
        <f>INDEX('Bloomberg data'!C:C,MATCH($L457,'Bloomberg data'!A:A,0))</f>
        <v>6.32</v>
      </c>
      <c r="N457" s="128">
        <f>INDEX('Bloomberg data'!B:B,MATCH($L457,'Bloomberg data'!A:A,0))</f>
        <v>6.09</v>
      </c>
      <c r="O457" s="141"/>
      <c r="P457" s="142"/>
      <c r="Q457" s="142"/>
      <c r="R457" s="20"/>
      <c r="S457" s="20"/>
    </row>
    <row r="458" spans="1:19">
      <c r="A458" s="26"/>
      <c r="B458" s="71"/>
      <c r="C458" s="65" t="str">
        <f t="shared" si="39"/>
        <v/>
      </c>
      <c r="D458" s="56"/>
      <c r="E458" s="80"/>
      <c r="F458" s="51"/>
      <c r="G458" s="26">
        <f t="shared" si="40"/>
        <v>35976</v>
      </c>
      <c r="H458" s="7">
        <v>35948</v>
      </c>
      <c r="I458" s="22">
        <v>6.5699999999999994</v>
      </c>
      <c r="J458" s="120">
        <v>6.35</v>
      </c>
      <c r="K458" s="26">
        <f t="shared" si="41"/>
        <v>35976</v>
      </c>
      <c r="L458" s="126">
        <f t="shared" si="42"/>
        <v>35948</v>
      </c>
      <c r="M458" s="127">
        <f>INDEX('Bloomberg data'!C:C,MATCH($L458,'Bloomberg data'!A:A,0))</f>
        <v>6.5699999999999994</v>
      </c>
      <c r="N458" s="128">
        <f>INDEX('Bloomberg data'!B:B,MATCH($L458,'Bloomberg data'!A:A,0))</f>
        <v>6.35</v>
      </c>
      <c r="O458" s="141"/>
      <c r="P458" s="142"/>
      <c r="Q458" s="142"/>
      <c r="R458" s="20"/>
      <c r="S458" s="20"/>
    </row>
    <row r="459" spans="1:19">
      <c r="A459" s="26"/>
      <c r="B459" s="71"/>
      <c r="C459" s="65" t="str">
        <f t="shared" si="39"/>
        <v/>
      </c>
      <c r="D459" s="56"/>
      <c r="E459" s="80"/>
      <c r="F459" s="51"/>
      <c r="G459" s="26">
        <f t="shared" si="40"/>
        <v>35976</v>
      </c>
      <c r="H459" s="7">
        <v>35949</v>
      </c>
      <c r="I459" s="22">
        <v>6.53</v>
      </c>
      <c r="J459" s="120">
        <v>6.29</v>
      </c>
      <c r="K459" s="26">
        <f t="shared" si="41"/>
        <v>35976</v>
      </c>
      <c r="L459" s="126">
        <f t="shared" si="42"/>
        <v>35949</v>
      </c>
      <c r="M459" s="127">
        <f>INDEX('Bloomberg data'!C:C,MATCH($L459,'Bloomberg data'!A:A,0))</f>
        <v>6.53</v>
      </c>
      <c r="N459" s="128">
        <f>INDEX('Bloomberg data'!B:B,MATCH($L459,'Bloomberg data'!A:A,0))</f>
        <v>6.29</v>
      </c>
      <c r="O459" s="141"/>
      <c r="P459" s="142"/>
      <c r="Q459" s="142"/>
      <c r="R459" s="20"/>
      <c r="S459" s="20"/>
    </row>
    <row r="460" spans="1:19">
      <c r="A460" s="26"/>
      <c r="B460" s="71"/>
      <c r="C460" s="65" t="str">
        <f t="shared" si="39"/>
        <v/>
      </c>
      <c r="D460" s="56"/>
      <c r="E460" s="80"/>
      <c r="F460" s="51"/>
      <c r="G460" s="26">
        <f t="shared" si="40"/>
        <v>35976</v>
      </c>
      <c r="H460" s="7">
        <v>35950</v>
      </c>
      <c r="I460" s="22">
        <v>6.49</v>
      </c>
      <c r="J460" s="120">
        <v>6.24</v>
      </c>
      <c r="K460" s="26">
        <f t="shared" si="41"/>
        <v>35976</v>
      </c>
      <c r="L460" s="126">
        <f t="shared" si="42"/>
        <v>35950</v>
      </c>
      <c r="M460" s="127">
        <f>INDEX('Bloomberg data'!C:C,MATCH($L460,'Bloomberg data'!A:A,0))</f>
        <v>6.49</v>
      </c>
      <c r="N460" s="128">
        <f>INDEX('Bloomberg data'!B:B,MATCH($L460,'Bloomberg data'!A:A,0))</f>
        <v>6.24</v>
      </c>
      <c r="O460" s="141"/>
      <c r="P460" s="142"/>
      <c r="Q460" s="142"/>
      <c r="R460" s="20"/>
      <c r="S460" s="20"/>
    </row>
    <row r="461" spans="1:19">
      <c r="A461" s="26"/>
      <c r="B461" s="71"/>
      <c r="C461" s="65" t="str">
        <f t="shared" si="39"/>
        <v/>
      </c>
      <c r="D461" s="56"/>
      <c r="E461" s="80"/>
      <c r="F461" s="51"/>
      <c r="G461" s="26">
        <f t="shared" si="40"/>
        <v>35976</v>
      </c>
      <c r="H461" s="7">
        <v>35951</v>
      </c>
      <c r="I461" s="22">
        <v>7.88</v>
      </c>
      <c r="J461" s="120">
        <v>7.6</v>
      </c>
      <c r="K461" s="26">
        <f t="shared" si="41"/>
        <v>35976</v>
      </c>
      <c r="L461" s="126">
        <f t="shared" si="42"/>
        <v>35951</v>
      </c>
      <c r="M461" s="127">
        <f>INDEX('Bloomberg data'!C:C,MATCH($L461,'Bloomberg data'!A:A,0))</f>
        <v>7.88</v>
      </c>
      <c r="N461" s="128">
        <f>INDEX('Bloomberg data'!B:B,MATCH($L461,'Bloomberg data'!A:A,0))</f>
        <v>7.6</v>
      </c>
      <c r="O461" s="141"/>
      <c r="P461" s="142"/>
      <c r="Q461" s="142"/>
      <c r="R461" s="20"/>
      <c r="S461" s="20"/>
    </row>
    <row r="462" spans="1:19">
      <c r="A462" s="26"/>
      <c r="B462" s="71"/>
      <c r="C462" s="65" t="str">
        <f t="shared" si="39"/>
        <v/>
      </c>
      <c r="D462" s="56"/>
      <c r="E462" s="80"/>
      <c r="F462" s="51"/>
      <c r="G462" s="26">
        <f t="shared" si="40"/>
        <v>35976</v>
      </c>
      <c r="H462" s="7">
        <v>35954</v>
      </c>
      <c r="I462" s="22">
        <v>6.78</v>
      </c>
      <c r="J462" s="120">
        <v>6.5</v>
      </c>
      <c r="K462" s="26">
        <f t="shared" si="41"/>
        <v>35976</v>
      </c>
      <c r="L462" s="126">
        <f t="shared" si="42"/>
        <v>35954</v>
      </c>
      <c r="M462" s="127">
        <f>INDEX('Bloomberg data'!C:C,MATCH($L462,'Bloomberg data'!A:A,0))</f>
        <v>6.78</v>
      </c>
      <c r="N462" s="128">
        <f>INDEX('Bloomberg data'!B:B,MATCH($L462,'Bloomberg data'!A:A,0))</f>
        <v>6.5</v>
      </c>
      <c r="O462" s="141"/>
      <c r="P462" s="142"/>
      <c r="Q462" s="142"/>
      <c r="R462" s="20"/>
      <c r="S462" s="20"/>
    </row>
    <row r="463" spans="1:19">
      <c r="A463" s="26"/>
      <c r="B463" s="71"/>
      <c r="C463" s="65" t="str">
        <f t="shared" si="39"/>
        <v/>
      </c>
      <c r="D463" s="56"/>
      <c r="E463" s="80"/>
      <c r="F463" s="51"/>
      <c r="G463" s="26">
        <f t="shared" si="40"/>
        <v>35976</v>
      </c>
      <c r="H463" s="7">
        <v>35955</v>
      </c>
      <c r="I463" s="22">
        <v>6.9600000000000009</v>
      </c>
      <c r="J463" s="120">
        <v>6.6300000000000008</v>
      </c>
      <c r="K463" s="26">
        <f t="shared" si="41"/>
        <v>35976</v>
      </c>
      <c r="L463" s="126">
        <f t="shared" si="42"/>
        <v>35955</v>
      </c>
      <c r="M463" s="127">
        <f>INDEX('Bloomberg data'!C:C,MATCH($L463,'Bloomberg data'!A:A,0))</f>
        <v>6.9600000000000009</v>
      </c>
      <c r="N463" s="128">
        <f>INDEX('Bloomberg data'!B:B,MATCH($L463,'Bloomberg data'!A:A,0))</f>
        <v>6.6300000000000008</v>
      </c>
      <c r="O463" s="141"/>
      <c r="P463" s="142"/>
      <c r="Q463" s="142"/>
      <c r="R463" s="20"/>
      <c r="S463" s="20"/>
    </row>
    <row r="464" spans="1:19">
      <c r="A464" s="26"/>
      <c r="B464" s="71"/>
      <c r="C464" s="65" t="str">
        <f t="shared" si="39"/>
        <v/>
      </c>
      <c r="D464" s="56"/>
      <c r="E464" s="80"/>
      <c r="F464" s="51"/>
      <c r="G464" s="26">
        <f t="shared" si="40"/>
        <v>35976</v>
      </c>
      <c r="H464" s="7">
        <v>35956</v>
      </c>
      <c r="I464" s="22">
        <v>8.36</v>
      </c>
      <c r="J464" s="120">
        <v>8</v>
      </c>
      <c r="K464" s="26">
        <f t="shared" si="41"/>
        <v>35976</v>
      </c>
      <c r="L464" s="126">
        <f t="shared" si="42"/>
        <v>35956</v>
      </c>
      <c r="M464" s="127">
        <f>INDEX('Bloomberg data'!C:C,MATCH($L464,'Bloomberg data'!A:A,0))</f>
        <v>8.36</v>
      </c>
      <c r="N464" s="128">
        <f>INDEX('Bloomberg data'!B:B,MATCH($L464,'Bloomberg data'!A:A,0))</f>
        <v>8</v>
      </c>
      <c r="O464" s="141"/>
      <c r="P464" s="142"/>
      <c r="Q464" s="142"/>
      <c r="R464" s="20"/>
      <c r="S464" s="20"/>
    </row>
    <row r="465" spans="1:19">
      <c r="A465" s="26"/>
      <c r="B465" s="71"/>
      <c r="C465" s="65" t="str">
        <f t="shared" si="39"/>
        <v/>
      </c>
      <c r="D465" s="56"/>
      <c r="E465" s="80"/>
      <c r="F465" s="51"/>
      <c r="G465" s="26">
        <f t="shared" si="40"/>
        <v>35976</v>
      </c>
      <c r="H465" s="7">
        <v>35957</v>
      </c>
      <c r="I465" s="22">
        <v>7.12</v>
      </c>
      <c r="J465" s="120">
        <v>6.76</v>
      </c>
      <c r="K465" s="26">
        <f t="shared" si="41"/>
        <v>35976</v>
      </c>
      <c r="L465" s="126">
        <f t="shared" si="42"/>
        <v>35957</v>
      </c>
      <c r="M465" s="127">
        <f>INDEX('Bloomberg data'!C:C,MATCH($L465,'Bloomberg data'!A:A,0))</f>
        <v>7.12</v>
      </c>
      <c r="N465" s="128">
        <f>INDEX('Bloomberg data'!B:B,MATCH($L465,'Bloomberg data'!A:A,0))</f>
        <v>6.76</v>
      </c>
      <c r="O465" s="141"/>
      <c r="P465" s="142"/>
      <c r="Q465" s="142"/>
      <c r="R465" s="20"/>
      <c r="S465" s="20"/>
    </row>
    <row r="466" spans="1:19">
      <c r="A466" s="26"/>
      <c r="B466" s="71"/>
      <c r="C466" s="65" t="str">
        <f t="shared" si="39"/>
        <v/>
      </c>
      <c r="D466" s="56"/>
      <c r="E466" s="80"/>
      <c r="F466" s="51"/>
      <c r="G466" s="26">
        <f t="shared" si="40"/>
        <v>35976</v>
      </c>
      <c r="H466" s="7">
        <v>35958</v>
      </c>
      <c r="I466" s="22">
        <v>7.98</v>
      </c>
      <c r="J466" s="120">
        <v>7.6199999999999992</v>
      </c>
      <c r="K466" s="26">
        <f t="shared" si="41"/>
        <v>35976</v>
      </c>
      <c r="L466" s="126">
        <f t="shared" si="42"/>
        <v>35958</v>
      </c>
      <c r="M466" s="127">
        <f>INDEX('Bloomberg data'!C:C,MATCH($L466,'Bloomberg data'!A:A,0))</f>
        <v>7.98</v>
      </c>
      <c r="N466" s="128">
        <f>INDEX('Bloomberg data'!B:B,MATCH($L466,'Bloomberg data'!A:A,0))</f>
        <v>7.6199999999999992</v>
      </c>
      <c r="O466" s="141"/>
      <c r="P466" s="142"/>
      <c r="Q466" s="142"/>
      <c r="R466" s="20"/>
      <c r="S466" s="20"/>
    </row>
    <row r="467" spans="1:19">
      <c r="A467" s="26"/>
      <c r="B467" s="71"/>
      <c r="C467" s="65" t="str">
        <f t="shared" si="39"/>
        <v/>
      </c>
      <c r="D467" s="56"/>
      <c r="E467" s="80"/>
      <c r="F467" s="51"/>
      <c r="G467" s="26">
        <f t="shared" si="40"/>
        <v>35976</v>
      </c>
      <c r="H467" s="7">
        <v>35961</v>
      </c>
      <c r="I467" s="22">
        <v>7.2299999999999995</v>
      </c>
      <c r="J467" s="120">
        <v>6.84</v>
      </c>
      <c r="K467" s="26">
        <f t="shared" si="41"/>
        <v>35976</v>
      </c>
      <c r="L467" s="126">
        <f t="shared" si="42"/>
        <v>35961</v>
      </c>
      <c r="M467" s="127">
        <f>INDEX('Bloomberg data'!C:C,MATCH($L467,'Bloomberg data'!A:A,0))</f>
        <v>7.2299999999999995</v>
      </c>
      <c r="N467" s="128">
        <f>INDEX('Bloomberg data'!B:B,MATCH($L467,'Bloomberg data'!A:A,0))</f>
        <v>6.84</v>
      </c>
      <c r="O467" s="141"/>
      <c r="P467" s="142"/>
      <c r="Q467" s="142"/>
      <c r="R467" s="20"/>
      <c r="S467" s="20"/>
    </row>
    <row r="468" spans="1:19">
      <c r="A468" s="26"/>
      <c r="B468" s="71"/>
      <c r="C468" s="65" t="str">
        <f t="shared" si="39"/>
        <v/>
      </c>
      <c r="D468" s="56"/>
      <c r="E468" s="80"/>
      <c r="F468" s="51"/>
      <c r="G468" s="26">
        <f t="shared" si="40"/>
        <v>35976</v>
      </c>
      <c r="H468" s="7">
        <v>35962</v>
      </c>
      <c r="I468" s="22">
        <v>7.1400000000000006</v>
      </c>
      <c r="J468" s="120">
        <v>6.74</v>
      </c>
      <c r="K468" s="26">
        <f t="shared" si="41"/>
        <v>35976</v>
      </c>
      <c r="L468" s="126">
        <f t="shared" si="42"/>
        <v>35962</v>
      </c>
      <c r="M468" s="127">
        <f>INDEX('Bloomberg data'!C:C,MATCH($L468,'Bloomberg data'!A:A,0))</f>
        <v>7.1400000000000006</v>
      </c>
      <c r="N468" s="128">
        <f>INDEX('Bloomberg data'!B:B,MATCH($L468,'Bloomberg data'!A:A,0))</f>
        <v>6.74</v>
      </c>
      <c r="O468" s="141"/>
      <c r="P468" s="142"/>
      <c r="Q468" s="142"/>
      <c r="R468" s="20"/>
      <c r="S468" s="20"/>
    </row>
    <row r="469" spans="1:19">
      <c r="A469" s="26"/>
      <c r="B469" s="71"/>
      <c r="C469" s="65" t="str">
        <f t="shared" si="39"/>
        <v/>
      </c>
      <c r="D469" s="56"/>
      <c r="E469" s="80"/>
      <c r="F469" s="51"/>
      <c r="G469" s="26">
        <f t="shared" si="40"/>
        <v>35976</v>
      </c>
      <c r="H469" s="7">
        <v>35963</v>
      </c>
      <c r="I469" s="22">
        <v>6.92</v>
      </c>
      <c r="J469" s="120">
        <v>6.5400000000000009</v>
      </c>
      <c r="K469" s="26">
        <f t="shared" si="41"/>
        <v>35976</v>
      </c>
      <c r="L469" s="126">
        <f t="shared" si="42"/>
        <v>35963</v>
      </c>
      <c r="M469" s="127">
        <f>INDEX('Bloomberg data'!C:C,MATCH($L469,'Bloomberg data'!A:A,0))</f>
        <v>6.92</v>
      </c>
      <c r="N469" s="128">
        <f>INDEX('Bloomberg data'!B:B,MATCH($L469,'Bloomberg data'!A:A,0))</f>
        <v>6.5400000000000009</v>
      </c>
      <c r="O469" s="141"/>
      <c r="P469" s="142"/>
      <c r="Q469" s="142"/>
      <c r="R469" s="20"/>
      <c r="S469" s="20"/>
    </row>
    <row r="470" spans="1:19">
      <c r="A470" s="26"/>
      <c r="B470" s="71"/>
      <c r="C470" s="65" t="str">
        <f t="shared" si="39"/>
        <v/>
      </c>
      <c r="D470" s="56"/>
      <c r="E470" s="80"/>
      <c r="F470" s="51"/>
      <c r="G470" s="26">
        <f t="shared" si="40"/>
        <v>35976</v>
      </c>
      <c r="H470" s="7">
        <v>35964</v>
      </c>
      <c r="I470" s="22">
        <v>8.0300000000000011</v>
      </c>
      <c r="J470" s="120">
        <v>7.7</v>
      </c>
      <c r="K470" s="26">
        <f t="shared" si="41"/>
        <v>35976</v>
      </c>
      <c r="L470" s="126">
        <f t="shared" si="42"/>
        <v>35964</v>
      </c>
      <c r="M470" s="127">
        <f>INDEX('Bloomberg data'!C:C,MATCH($L470,'Bloomberg data'!A:A,0))</f>
        <v>8.0300000000000011</v>
      </c>
      <c r="N470" s="128">
        <f>INDEX('Bloomberg data'!B:B,MATCH($L470,'Bloomberg data'!A:A,0))</f>
        <v>7.7</v>
      </c>
      <c r="O470" s="141"/>
      <c r="P470" s="142"/>
      <c r="Q470" s="142"/>
      <c r="R470" s="20"/>
      <c r="S470" s="20"/>
    </row>
    <row r="471" spans="1:19">
      <c r="A471" s="26"/>
      <c r="B471" s="71"/>
      <c r="C471" s="65" t="str">
        <f t="shared" si="39"/>
        <v/>
      </c>
      <c r="D471" s="56"/>
      <c r="E471" s="80"/>
      <c r="F471" s="51"/>
      <c r="G471" s="26">
        <f t="shared" si="40"/>
        <v>35976</v>
      </c>
      <c r="H471" s="7">
        <v>35965</v>
      </c>
      <c r="I471" s="22">
        <v>7.94</v>
      </c>
      <c r="J471" s="120">
        <v>7.62</v>
      </c>
      <c r="K471" s="26">
        <f t="shared" si="41"/>
        <v>35976</v>
      </c>
      <c r="L471" s="126">
        <f t="shared" si="42"/>
        <v>35965</v>
      </c>
      <c r="M471" s="127">
        <f>INDEX('Bloomberg data'!C:C,MATCH($L471,'Bloomberg data'!A:A,0))</f>
        <v>7.94</v>
      </c>
      <c r="N471" s="128">
        <f>INDEX('Bloomberg data'!B:B,MATCH($L471,'Bloomberg data'!A:A,0))</f>
        <v>7.62</v>
      </c>
      <c r="O471" s="141"/>
      <c r="P471" s="142"/>
      <c r="Q471" s="142"/>
      <c r="R471" s="20"/>
      <c r="S471" s="20"/>
    </row>
    <row r="472" spans="1:19">
      <c r="A472" s="26"/>
      <c r="B472" s="71"/>
      <c r="C472" s="65" t="str">
        <f t="shared" si="39"/>
        <v/>
      </c>
      <c r="D472" s="56"/>
      <c r="E472" s="80"/>
      <c r="F472" s="51"/>
      <c r="G472" s="26">
        <f t="shared" si="40"/>
        <v>35976</v>
      </c>
      <c r="H472" s="7">
        <v>35968</v>
      </c>
      <c r="I472" s="22">
        <v>7.8699999999999992</v>
      </c>
      <c r="J472" s="120">
        <v>7.5299999999999994</v>
      </c>
      <c r="K472" s="26">
        <f t="shared" si="41"/>
        <v>35976</v>
      </c>
      <c r="L472" s="126">
        <f t="shared" si="42"/>
        <v>35968</v>
      </c>
      <c r="M472" s="127">
        <f>INDEX('Bloomberg data'!C:C,MATCH($L472,'Bloomberg data'!A:A,0))</f>
        <v>7.8699999999999992</v>
      </c>
      <c r="N472" s="128">
        <f>INDEX('Bloomberg data'!B:B,MATCH($L472,'Bloomberg data'!A:A,0))</f>
        <v>7.5299999999999994</v>
      </c>
      <c r="O472" s="141"/>
      <c r="P472" s="142"/>
      <c r="Q472" s="142"/>
      <c r="R472" s="20"/>
      <c r="S472" s="20"/>
    </row>
    <row r="473" spans="1:19">
      <c r="A473" s="26"/>
      <c r="B473" s="71"/>
      <c r="C473" s="65" t="str">
        <f t="shared" si="39"/>
        <v/>
      </c>
      <c r="D473" s="56"/>
      <c r="E473" s="80"/>
      <c r="F473" s="51"/>
      <c r="G473" s="26">
        <f t="shared" si="40"/>
        <v>35976</v>
      </c>
      <c r="H473" s="7">
        <v>35969</v>
      </c>
      <c r="I473" s="22">
        <v>7.13</v>
      </c>
      <c r="J473" s="120">
        <v>6.77</v>
      </c>
      <c r="K473" s="26">
        <f t="shared" si="41"/>
        <v>35976</v>
      </c>
      <c r="L473" s="126">
        <f t="shared" si="42"/>
        <v>35969</v>
      </c>
      <c r="M473" s="127">
        <f>INDEX('Bloomberg data'!C:C,MATCH($L473,'Bloomberg data'!A:A,0))</f>
        <v>7.13</v>
      </c>
      <c r="N473" s="128">
        <f>INDEX('Bloomberg data'!B:B,MATCH($L473,'Bloomberg data'!A:A,0))</f>
        <v>6.77</v>
      </c>
      <c r="O473" s="141"/>
      <c r="P473" s="142"/>
      <c r="Q473" s="142"/>
      <c r="R473" s="20"/>
      <c r="S473" s="20"/>
    </row>
    <row r="474" spans="1:19">
      <c r="A474" s="26"/>
      <c r="B474" s="71"/>
      <c r="C474" s="65" t="str">
        <f t="shared" si="39"/>
        <v/>
      </c>
      <c r="D474" s="56"/>
      <c r="E474" s="80"/>
      <c r="F474" s="51"/>
      <c r="G474" s="26">
        <f t="shared" si="40"/>
        <v>35976</v>
      </c>
      <c r="H474" s="7">
        <v>35970</v>
      </c>
      <c r="I474" s="22">
        <v>8.06</v>
      </c>
      <c r="J474" s="120">
        <v>7.67</v>
      </c>
      <c r="K474" s="26">
        <f t="shared" si="41"/>
        <v>35976</v>
      </c>
      <c r="L474" s="126">
        <f t="shared" si="42"/>
        <v>35970</v>
      </c>
      <c r="M474" s="127">
        <f>INDEX('Bloomberg data'!C:C,MATCH($L474,'Bloomberg data'!A:A,0))</f>
        <v>8.06</v>
      </c>
      <c r="N474" s="128">
        <f>INDEX('Bloomberg data'!B:B,MATCH($L474,'Bloomberg data'!A:A,0))</f>
        <v>7.67</v>
      </c>
      <c r="O474" s="141"/>
      <c r="P474" s="142"/>
      <c r="Q474" s="142"/>
      <c r="R474" s="20"/>
      <c r="S474" s="20"/>
    </row>
    <row r="475" spans="1:19">
      <c r="A475" s="26"/>
      <c r="B475" s="71"/>
      <c r="C475" s="65" t="str">
        <f t="shared" si="39"/>
        <v/>
      </c>
      <c r="D475" s="56"/>
      <c r="E475" s="80"/>
      <c r="F475" s="51"/>
      <c r="G475" s="26">
        <f t="shared" si="40"/>
        <v>35976</v>
      </c>
      <c r="H475" s="7">
        <v>35971</v>
      </c>
      <c r="I475" s="22">
        <v>7.8599999999999994</v>
      </c>
      <c r="J475" s="120">
        <v>7.49</v>
      </c>
      <c r="K475" s="26">
        <f t="shared" si="41"/>
        <v>35976</v>
      </c>
      <c r="L475" s="126">
        <f t="shared" si="42"/>
        <v>35971</v>
      </c>
      <c r="M475" s="127">
        <f>INDEX('Bloomberg data'!C:C,MATCH($L475,'Bloomberg data'!A:A,0))</f>
        <v>7.8599999999999994</v>
      </c>
      <c r="N475" s="128">
        <f>INDEX('Bloomberg data'!B:B,MATCH($L475,'Bloomberg data'!A:A,0))</f>
        <v>7.49</v>
      </c>
      <c r="O475" s="141"/>
      <c r="P475" s="142"/>
      <c r="Q475" s="142"/>
      <c r="R475" s="20"/>
      <c r="S475" s="20"/>
    </row>
    <row r="476" spans="1:19">
      <c r="A476" s="26"/>
      <c r="B476" s="71"/>
      <c r="C476" s="65" t="str">
        <f t="shared" si="39"/>
        <v/>
      </c>
      <c r="D476" s="56"/>
      <c r="E476" s="80"/>
      <c r="F476" s="51"/>
      <c r="G476" s="26">
        <f t="shared" si="40"/>
        <v>35976</v>
      </c>
      <c r="H476" s="7">
        <v>35972</v>
      </c>
      <c r="I476" s="22">
        <v>8.0300000000000011</v>
      </c>
      <c r="J476" s="120">
        <v>7.67</v>
      </c>
      <c r="K476" s="26">
        <f t="shared" si="41"/>
        <v>35976</v>
      </c>
      <c r="L476" s="126">
        <f t="shared" si="42"/>
        <v>35972</v>
      </c>
      <c r="M476" s="127">
        <f>INDEX('Bloomberg data'!C:C,MATCH($L476,'Bloomberg data'!A:A,0))</f>
        <v>8.0300000000000011</v>
      </c>
      <c r="N476" s="128">
        <f>INDEX('Bloomberg data'!B:B,MATCH($L476,'Bloomberg data'!A:A,0))</f>
        <v>7.67</v>
      </c>
      <c r="O476" s="141"/>
      <c r="P476" s="142"/>
      <c r="Q476" s="142"/>
      <c r="R476" s="20"/>
      <c r="S476" s="20"/>
    </row>
    <row r="477" spans="1:19">
      <c r="A477" s="26"/>
      <c r="B477" s="71"/>
      <c r="C477" s="65" t="str">
        <f t="shared" si="39"/>
        <v/>
      </c>
      <c r="D477" s="56"/>
      <c r="E477" s="80"/>
      <c r="F477" s="51"/>
      <c r="G477" s="26">
        <f t="shared" si="40"/>
        <v>35976</v>
      </c>
      <c r="H477" s="7">
        <v>35975</v>
      </c>
      <c r="I477" s="22">
        <v>7.94</v>
      </c>
      <c r="J477" s="120">
        <v>7.58</v>
      </c>
      <c r="K477" s="26">
        <f t="shared" si="41"/>
        <v>35976</v>
      </c>
      <c r="L477" s="126">
        <f t="shared" si="42"/>
        <v>35975</v>
      </c>
      <c r="M477" s="127">
        <f>INDEX('Bloomberg data'!C:C,MATCH($L477,'Bloomberg data'!A:A,0))</f>
        <v>7.94</v>
      </c>
      <c r="N477" s="128">
        <f>INDEX('Bloomberg data'!B:B,MATCH($L477,'Bloomberg data'!A:A,0))</f>
        <v>7.58</v>
      </c>
      <c r="O477" s="141"/>
      <c r="P477" s="142"/>
      <c r="Q477" s="142"/>
      <c r="R477" s="20"/>
      <c r="S477" s="20"/>
    </row>
    <row r="478" spans="1:19">
      <c r="A478" s="26"/>
      <c r="B478" s="71"/>
      <c r="C478" s="65" t="str">
        <f t="shared" si="39"/>
        <v/>
      </c>
      <c r="D478" s="56"/>
      <c r="E478" s="80"/>
      <c r="F478" s="51"/>
      <c r="G478" s="26">
        <f t="shared" si="40"/>
        <v>35976</v>
      </c>
      <c r="H478" s="7">
        <v>35976</v>
      </c>
      <c r="I478" s="22">
        <v>6.7799999999999994</v>
      </c>
      <c r="J478" s="120">
        <v>6.4499999999999993</v>
      </c>
      <c r="K478" s="26">
        <f t="shared" si="41"/>
        <v>35976</v>
      </c>
      <c r="L478" s="126">
        <f t="shared" si="42"/>
        <v>35976</v>
      </c>
      <c r="M478" s="127">
        <f>INDEX('Bloomberg data'!C:C,MATCH($L478,'Bloomberg data'!A:A,0))</f>
        <v>6.7799999999999994</v>
      </c>
      <c r="N478" s="128">
        <f>INDEX('Bloomberg data'!B:B,MATCH($L478,'Bloomberg data'!A:A,0))</f>
        <v>6.4499999999999993</v>
      </c>
      <c r="O478" s="141"/>
      <c r="P478" s="142"/>
      <c r="Q478" s="142"/>
      <c r="R478" s="20"/>
      <c r="S478" s="20"/>
    </row>
    <row r="479" spans="1:19">
      <c r="A479" s="26"/>
      <c r="B479" s="71"/>
      <c r="C479" s="65" t="str">
        <f t="shared" si="39"/>
        <v/>
      </c>
      <c r="D479" s="56"/>
      <c r="E479" s="80"/>
      <c r="F479" s="51"/>
      <c r="G479" s="26">
        <f t="shared" si="40"/>
        <v>36007</v>
      </c>
      <c r="H479" s="7">
        <v>35977</v>
      </c>
      <c r="I479" s="22">
        <v>6.91</v>
      </c>
      <c r="J479" s="120">
        <v>6.59</v>
      </c>
      <c r="K479" s="26">
        <f t="shared" si="41"/>
        <v>36007</v>
      </c>
      <c r="L479" s="126">
        <f t="shared" si="42"/>
        <v>35977</v>
      </c>
      <c r="M479" s="127">
        <f>INDEX('Bloomberg data'!C:C,MATCH($L479,'Bloomberg data'!A:A,0))</f>
        <v>6.91</v>
      </c>
      <c r="N479" s="128">
        <f>INDEX('Bloomberg data'!B:B,MATCH($L479,'Bloomberg data'!A:A,0))</f>
        <v>6.59</v>
      </c>
      <c r="O479" s="141"/>
      <c r="P479" s="142"/>
      <c r="Q479" s="142"/>
      <c r="R479" s="20"/>
      <c r="S479" s="20"/>
    </row>
    <row r="480" spans="1:19">
      <c r="A480" s="26"/>
      <c r="B480" s="71"/>
      <c r="C480" s="65" t="str">
        <f t="shared" si="39"/>
        <v/>
      </c>
      <c r="D480" s="56"/>
      <c r="E480" s="80"/>
      <c r="F480" s="51"/>
      <c r="G480" s="26">
        <f t="shared" si="40"/>
        <v>36007</v>
      </c>
      <c r="H480" s="7">
        <v>35978</v>
      </c>
      <c r="I480" s="22">
        <v>6.87</v>
      </c>
      <c r="J480" s="120">
        <v>6.5200000000000005</v>
      </c>
      <c r="K480" s="26">
        <f t="shared" si="41"/>
        <v>36007</v>
      </c>
      <c r="L480" s="126">
        <f t="shared" si="42"/>
        <v>35978</v>
      </c>
      <c r="M480" s="127">
        <f>INDEX('Bloomberg data'!C:C,MATCH($L480,'Bloomberg data'!A:A,0))</f>
        <v>6.87</v>
      </c>
      <c r="N480" s="128">
        <f>INDEX('Bloomberg data'!B:B,MATCH($L480,'Bloomberg data'!A:A,0))</f>
        <v>6.5200000000000005</v>
      </c>
      <c r="O480" s="141"/>
      <c r="P480" s="142"/>
      <c r="Q480" s="142"/>
      <c r="R480" s="20"/>
      <c r="S480" s="20"/>
    </row>
    <row r="481" spans="1:19">
      <c r="A481" s="26"/>
      <c r="B481" s="71"/>
      <c r="C481" s="65" t="str">
        <f t="shared" si="39"/>
        <v/>
      </c>
      <c r="D481" s="56"/>
      <c r="E481" s="80"/>
      <c r="F481" s="51"/>
      <c r="G481" s="26">
        <f t="shared" si="40"/>
        <v>36007</v>
      </c>
      <c r="H481" s="7">
        <v>35979</v>
      </c>
      <c r="I481" s="22">
        <v>7.76</v>
      </c>
      <c r="J481" s="120">
        <v>7.42</v>
      </c>
      <c r="K481" s="26">
        <f t="shared" si="41"/>
        <v>36007</v>
      </c>
      <c r="L481" s="126">
        <f t="shared" si="42"/>
        <v>35979</v>
      </c>
      <c r="M481" s="127">
        <f>INDEX('Bloomberg data'!C:C,MATCH($L481,'Bloomberg data'!A:A,0))</f>
        <v>7.76</v>
      </c>
      <c r="N481" s="128">
        <f>INDEX('Bloomberg data'!B:B,MATCH($L481,'Bloomberg data'!A:A,0))</f>
        <v>7.42</v>
      </c>
      <c r="O481" s="141"/>
      <c r="P481" s="142"/>
      <c r="Q481" s="142"/>
      <c r="R481" s="20"/>
      <c r="S481" s="20"/>
    </row>
    <row r="482" spans="1:19">
      <c r="A482" s="26"/>
      <c r="B482" s="71"/>
      <c r="C482" s="65" t="str">
        <f t="shared" si="39"/>
        <v/>
      </c>
      <c r="D482" s="56"/>
      <c r="E482" s="80"/>
      <c r="F482" s="51"/>
      <c r="G482" s="26">
        <f t="shared" si="40"/>
        <v>36007</v>
      </c>
      <c r="H482" s="7">
        <v>35982</v>
      </c>
      <c r="I482" s="22">
        <v>6.9399999999999995</v>
      </c>
      <c r="J482" s="120">
        <v>6.6099999999999994</v>
      </c>
      <c r="K482" s="26">
        <f t="shared" si="41"/>
        <v>36007</v>
      </c>
      <c r="L482" s="126">
        <f t="shared" si="42"/>
        <v>35982</v>
      </c>
      <c r="M482" s="127">
        <f>INDEX('Bloomberg data'!C:C,MATCH($L482,'Bloomberg data'!A:A,0))</f>
        <v>6.9399999999999995</v>
      </c>
      <c r="N482" s="128">
        <f>INDEX('Bloomberg data'!B:B,MATCH($L482,'Bloomberg data'!A:A,0))</f>
        <v>6.6099999999999994</v>
      </c>
      <c r="O482" s="141"/>
      <c r="P482" s="142"/>
      <c r="Q482" s="142"/>
      <c r="R482" s="20"/>
      <c r="S482" s="20"/>
    </row>
    <row r="483" spans="1:19">
      <c r="A483" s="26"/>
      <c r="B483" s="71"/>
      <c r="C483" s="65" t="str">
        <f t="shared" si="39"/>
        <v/>
      </c>
      <c r="D483" s="56"/>
      <c r="E483" s="80"/>
      <c r="F483" s="51"/>
      <c r="G483" s="26">
        <f t="shared" si="40"/>
        <v>36007</v>
      </c>
      <c r="H483" s="7">
        <v>35983</v>
      </c>
      <c r="I483" s="22">
        <v>6.82</v>
      </c>
      <c r="J483" s="120">
        <v>6.48</v>
      </c>
      <c r="K483" s="26">
        <f t="shared" si="41"/>
        <v>36007</v>
      </c>
      <c r="L483" s="126">
        <f t="shared" si="42"/>
        <v>35983</v>
      </c>
      <c r="M483" s="127">
        <f>INDEX('Bloomberg data'!C:C,MATCH($L483,'Bloomberg data'!A:A,0))</f>
        <v>6.82</v>
      </c>
      <c r="N483" s="128">
        <f>INDEX('Bloomberg data'!B:B,MATCH($L483,'Bloomberg data'!A:A,0))</f>
        <v>6.48</v>
      </c>
      <c r="O483" s="141"/>
      <c r="P483" s="142"/>
      <c r="Q483" s="142"/>
      <c r="R483" s="20"/>
      <c r="S483" s="20"/>
    </row>
    <row r="484" spans="1:19">
      <c r="A484" s="26"/>
      <c r="B484" s="71"/>
      <c r="C484" s="65" t="str">
        <f t="shared" si="39"/>
        <v/>
      </c>
      <c r="D484" s="56"/>
      <c r="E484" s="80"/>
      <c r="F484" s="51"/>
      <c r="G484" s="26">
        <f t="shared" si="40"/>
        <v>36007</v>
      </c>
      <c r="H484" s="7">
        <v>35984</v>
      </c>
      <c r="I484" s="22">
        <v>7.68</v>
      </c>
      <c r="J484" s="120">
        <v>7.33</v>
      </c>
      <c r="K484" s="26">
        <f t="shared" si="41"/>
        <v>36007</v>
      </c>
      <c r="L484" s="126">
        <f t="shared" si="42"/>
        <v>35984</v>
      </c>
      <c r="M484" s="127">
        <f>INDEX('Bloomberg data'!C:C,MATCH($L484,'Bloomberg data'!A:A,0))</f>
        <v>7.68</v>
      </c>
      <c r="N484" s="128">
        <f>INDEX('Bloomberg data'!B:B,MATCH($L484,'Bloomberg data'!A:A,0))</f>
        <v>7.33</v>
      </c>
      <c r="O484" s="141"/>
      <c r="P484" s="142"/>
      <c r="Q484" s="142"/>
      <c r="R484" s="20"/>
      <c r="S484" s="20"/>
    </row>
    <row r="485" spans="1:19">
      <c r="A485" s="26"/>
      <c r="B485" s="71"/>
      <c r="C485" s="65" t="str">
        <f t="shared" si="39"/>
        <v/>
      </c>
      <c r="D485" s="56"/>
      <c r="E485" s="80"/>
      <c r="F485" s="51"/>
      <c r="G485" s="26">
        <f t="shared" si="40"/>
        <v>36007</v>
      </c>
      <c r="H485" s="7">
        <v>35985</v>
      </c>
      <c r="I485" s="22">
        <v>7.97</v>
      </c>
      <c r="J485" s="120">
        <v>7.6</v>
      </c>
      <c r="K485" s="26">
        <f t="shared" si="41"/>
        <v>36007</v>
      </c>
      <c r="L485" s="126">
        <f t="shared" si="42"/>
        <v>35985</v>
      </c>
      <c r="M485" s="127">
        <f>INDEX('Bloomberg data'!C:C,MATCH($L485,'Bloomberg data'!A:A,0))</f>
        <v>7.97</v>
      </c>
      <c r="N485" s="128">
        <f>INDEX('Bloomberg data'!B:B,MATCH($L485,'Bloomberg data'!A:A,0))</f>
        <v>7.6</v>
      </c>
      <c r="O485" s="141"/>
      <c r="P485" s="142"/>
      <c r="Q485" s="142"/>
      <c r="R485" s="20"/>
      <c r="S485" s="20"/>
    </row>
    <row r="486" spans="1:19">
      <c r="A486" s="26"/>
      <c r="B486" s="71"/>
      <c r="C486" s="65" t="str">
        <f t="shared" si="39"/>
        <v/>
      </c>
      <c r="D486" s="56"/>
      <c r="E486" s="80"/>
      <c r="F486" s="51"/>
      <c r="G486" s="26">
        <f t="shared" si="40"/>
        <v>36007</v>
      </c>
      <c r="H486" s="7">
        <v>35986</v>
      </c>
      <c r="I486" s="22">
        <v>6.8500000000000005</v>
      </c>
      <c r="J486" s="120">
        <v>6.47</v>
      </c>
      <c r="K486" s="26">
        <f t="shared" si="41"/>
        <v>36007</v>
      </c>
      <c r="L486" s="126">
        <f t="shared" si="42"/>
        <v>35986</v>
      </c>
      <c r="M486" s="127">
        <f>INDEX('Bloomberg data'!C:C,MATCH($L486,'Bloomberg data'!A:A,0))</f>
        <v>6.8500000000000005</v>
      </c>
      <c r="N486" s="128">
        <f>INDEX('Bloomberg data'!B:B,MATCH($L486,'Bloomberg data'!A:A,0))</f>
        <v>6.47</v>
      </c>
      <c r="O486" s="141"/>
      <c r="P486" s="142"/>
      <c r="Q486" s="142"/>
      <c r="R486" s="20"/>
      <c r="S486" s="20"/>
    </row>
    <row r="487" spans="1:19">
      <c r="A487" s="26"/>
      <c r="B487" s="71"/>
      <c r="C487" s="65" t="str">
        <f t="shared" si="39"/>
        <v/>
      </c>
      <c r="D487" s="56"/>
      <c r="E487" s="80"/>
      <c r="F487" s="51"/>
      <c r="G487" s="26">
        <f t="shared" si="40"/>
        <v>36007</v>
      </c>
      <c r="H487" s="7">
        <v>35989</v>
      </c>
      <c r="I487" s="22">
        <v>6.77</v>
      </c>
      <c r="J487" s="120">
        <v>6.3900000000000006</v>
      </c>
      <c r="K487" s="26">
        <f t="shared" si="41"/>
        <v>36007</v>
      </c>
      <c r="L487" s="126">
        <f t="shared" si="42"/>
        <v>35989</v>
      </c>
      <c r="M487" s="127">
        <f>INDEX('Bloomberg data'!C:C,MATCH($L487,'Bloomberg data'!A:A,0))</f>
        <v>6.77</v>
      </c>
      <c r="N487" s="128">
        <f>INDEX('Bloomberg data'!B:B,MATCH($L487,'Bloomberg data'!A:A,0))</f>
        <v>6.3900000000000006</v>
      </c>
      <c r="O487" s="141"/>
      <c r="P487" s="142"/>
      <c r="Q487" s="142"/>
      <c r="R487" s="20"/>
      <c r="S487" s="20"/>
    </row>
    <row r="488" spans="1:19">
      <c r="A488" s="26"/>
      <c r="B488" s="71"/>
      <c r="C488" s="65" t="str">
        <f t="shared" si="39"/>
        <v/>
      </c>
      <c r="D488" s="56"/>
      <c r="E488" s="80"/>
      <c r="F488" s="51"/>
      <c r="G488" s="26">
        <f t="shared" si="40"/>
        <v>36007</v>
      </c>
      <c r="H488" s="7">
        <v>35990</v>
      </c>
      <c r="I488" s="22">
        <v>6.92</v>
      </c>
      <c r="J488" s="120">
        <v>6.56</v>
      </c>
      <c r="K488" s="26">
        <f t="shared" si="41"/>
        <v>36007</v>
      </c>
      <c r="L488" s="126">
        <f t="shared" si="42"/>
        <v>35990</v>
      </c>
      <c r="M488" s="127">
        <f>INDEX('Bloomberg data'!C:C,MATCH($L488,'Bloomberg data'!A:A,0))</f>
        <v>6.92</v>
      </c>
      <c r="N488" s="128">
        <f>INDEX('Bloomberg data'!B:B,MATCH($L488,'Bloomberg data'!A:A,0))</f>
        <v>6.56</v>
      </c>
      <c r="O488" s="141"/>
      <c r="P488" s="142"/>
      <c r="Q488" s="142"/>
      <c r="R488" s="20"/>
      <c r="S488" s="20"/>
    </row>
    <row r="489" spans="1:19">
      <c r="A489" s="26"/>
      <c r="B489" s="71"/>
      <c r="C489" s="65" t="str">
        <f t="shared" si="39"/>
        <v/>
      </c>
      <c r="D489" s="56"/>
      <c r="E489" s="80"/>
      <c r="F489" s="51"/>
      <c r="G489" s="26">
        <f t="shared" si="40"/>
        <v>36007</v>
      </c>
      <c r="H489" s="7">
        <v>35991</v>
      </c>
      <c r="I489" s="22">
        <v>7.8100000000000005</v>
      </c>
      <c r="J489" s="120">
        <v>7.46</v>
      </c>
      <c r="K489" s="26">
        <f t="shared" si="41"/>
        <v>36007</v>
      </c>
      <c r="L489" s="126">
        <f t="shared" si="42"/>
        <v>35991</v>
      </c>
      <c r="M489" s="127">
        <f>INDEX('Bloomberg data'!C:C,MATCH($L489,'Bloomberg data'!A:A,0))</f>
        <v>7.8100000000000005</v>
      </c>
      <c r="N489" s="128">
        <f>INDEX('Bloomberg data'!B:B,MATCH($L489,'Bloomberg data'!A:A,0))</f>
        <v>7.46</v>
      </c>
      <c r="O489" s="141"/>
      <c r="P489" s="142"/>
      <c r="Q489" s="142"/>
      <c r="R489" s="20"/>
      <c r="S489" s="20"/>
    </row>
    <row r="490" spans="1:19">
      <c r="A490" s="26"/>
      <c r="B490" s="71"/>
      <c r="C490" s="65" t="str">
        <f t="shared" si="39"/>
        <v/>
      </c>
      <c r="D490" s="56"/>
      <c r="E490" s="80"/>
      <c r="F490" s="51"/>
      <c r="G490" s="26">
        <f t="shared" si="40"/>
        <v>36007</v>
      </c>
      <c r="H490" s="7">
        <v>35992</v>
      </c>
      <c r="I490" s="22">
        <v>6.6999999999999993</v>
      </c>
      <c r="J490" s="120">
        <v>6.3699999999999992</v>
      </c>
      <c r="K490" s="26">
        <f t="shared" si="41"/>
        <v>36007</v>
      </c>
      <c r="L490" s="126">
        <f t="shared" si="42"/>
        <v>35992</v>
      </c>
      <c r="M490" s="127">
        <f>INDEX('Bloomberg data'!C:C,MATCH($L490,'Bloomberg data'!A:A,0))</f>
        <v>6.6999999999999993</v>
      </c>
      <c r="N490" s="128">
        <f>INDEX('Bloomberg data'!B:B,MATCH($L490,'Bloomberg data'!A:A,0))</f>
        <v>6.3699999999999992</v>
      </c>
      <c r="O490" s="141"/>
      <c r="P490" s="142"/>
      <c r="Q490" s="142"/>
      <c r="R490" s="20"/>
      <c r="S490" s="20"/>
    </row>
    <row r="491" spans="1:19">
      <c r="A491" s="26"/>
      <c r="B491" s="71"/>
      <c r="C491" s="65" t="str">
        <f t="shared" ref="C491:C554" si="43">IF(ISERROR(AVERAGEIFS($J$2:$J$1048574,$G$2:$G$1048574,$A491)),"",AVERAGEIFS($J$2:$J$1048574,$G$2:$G$1048574,$A491))</f>
        <v/>
      </c>
      <c r="D491" s="56"/>
      <c r="E491" s="80"/>
      <c r="F491" s="51"/>
      <c r="G491" s="26">
        <f t="shared" si="40"/>
        <v>36007</v>
      </c>
      <c r="H491" s="7">
        <v>35993</v>
      </c>
      <c r="I491" s="22">
        <v>6.92</v>
      </c>
      <c r="J491" s="120">
        <v>6.58</v>
      </c>
      <c r="K491" s="26">
        <f t="shared" si="41"/>
        <v>36007</v>
      </c>
      <c r="L491" s="126">
        <f t="shared" si="42"/>
        <v>35993</v>
      </c>
      <c r="M491" s="127">
        <f>INDEX('Bloomberg data'!C:C,MATCH($L491,'Bloomberg data'!A:A,0))</f>
        <v>6.92</v>
      </c>
      <c r="N491" s="128">
        <f>INDEX('Bloomberg data'!B:B,MATCH($L491,'Bloomberg data'!A:A,0))</f>
        <v>6.58</v>
      </c>
      <c r="O491" s="141"/>
      <c r="P491" s="142"/>
      <c r="Q491" s="142"/>
      <c r="R491" s="20"/>
      <c r="S491" s="20"/>
    </row>
    <row r="492" spans="1:19">
      <c r="A492" s="26"/>
      <c r="B492" s="71"/>
      <c r="C492" s="65" t="str">
        <f t="shared" si="43"/>
        <v/>
      </c>
      <c r="D492" s="56"/>
      <c r="E492" s="80"/>
      <c r="F492" s="51"/>
      <c r="G492" s="26">
        <f t="shared" si="40"/>
        <v>36007</v>
      </c>
      <c r="H492" s="7">
        <v>35996</v>
      </c>
      <c r="I492" s="22">
        <v>6.8500000000000005</v>
      </c>
      <c r="J492" s="120">
        <v>6.5200000000000005</v>
      </c>
      <c r="K492" s="26">
        <f t="shared" si="41"/>
        <v>36007</v>
      </c>
      <c r="L492" s="126">
        <f t="shared" si="42"/>
        <v>35996</v>
      </c>
      <c r="M492" s="127">
        <f>INDEX('Bloomberg data'!C:C,MATCH($L492,'Bloomberg data'!A:A,0))</f>
        <v>6.8500000000000005</v>
      </c>
      <c r="N492" s="128">
        <f>INDEX('Bloomberg data'!B:B,MATCH($L492,'Bloomberg data'!A:A,0))</f>
        <v>6.5200000000000005</v>
      </c>
      <c r="O492" s="141"/>
      <c r="P492" s="142"/>
      <c r="Q492" s="142"/>
      <c r="R492" s="20"/>
      <c r="S492" s="20"/>
    </row>
    <row r="493" spans="1:19">
      <c r="A493" s="26"/>
      <c r="B493" s="71"/>
      <c r="C493" s="65" t="str">
        <f t="shared" si="43"/>
        <v/>
      </c>
      <c r="D493" s="56"/>
      <c r="E493" s="80"/>
      <c r="F493" s="51"/>
      <c r="G493" s="26">
        <f t="shared" si="40"/>
        <v>36007</v>
      </c>
      <c r="H493" s="7">
        <v>35997</v>
      </c>
      <c r="I493" s="22">
        <v>7.75</v>
      </c>
      <c r="J493" s="120">
        <v>7.42</v>
      </c>
      <c r="K493" s="26">
        <f t="shared" si="41"/>
        <v>36007</v>
      </c>
      <c r="L493" s="126">
        <f t="shared" si="42"/>
        <v>35997</v>
      </c>
      <c r="M493" s="127">
        <f>INDEX('Bloomberg data'!C:C,MATCH($L493,'Bloomberg data'!A:A,0))</f>
        <v>7.75</v>
      </c>
      <c r="N493" s="128">
        <f>INDEX('Bloomberg data'!B:B,MATCH($L493,'Bloomberg data'!A:A,0))</f>
        <v>7.42</v>
      </c>
      <c r="O493" s="141"/>
      <c r="P493" s="142"/>
      <c r="Q493" s="142"/>
      <c r="R493" s="20"/>
      <c r="S493" s="20"/>
    </row>
    <row r="494" spans="1:19">
      <c r="A494" s="26"/>
      <c r="B494" s="71"/>
      <c r="C494" s="65" t="str">
        <f t="shared" si="43"/>
        <v/>
      </c>
      <c r="D494" s="56"/>
      <c r="E494" s="80"/>
      <c r="F494" s="51"/>
      <c r="G494" s="26">
        <f t="shared" si="40"/>
        <v>36007</v>
      </c>
      <c r="H494" s="7">
        <v>35998</v>
      </c>
      <c r="I494" s="22">
        <v>8</v>
      </c>
      <c r="J494" s="120">
        <v>7.66</v>
      </c>
      <c r="K494" s="26">
        <f t="shared" si="41"/>
        <v>36007</v>
      </c>
      <c r="L494" s="126">
        <f t="shared" si="42"/>
        <v>35998</v>
      </c>
      <c r="M494" s="127">
        <f>INDEX('Bloomberg data'!C:C,MATCH($L494,'Bloomberg data'!A:A,0))</f>
        <v>8</v>
      </c>
      <c r="N494" s="128">
        <f>INDEX('Bloomberg data'!B:B,MATCH($L494,'Bloomberg data'!A:A,0))</f>
        <v>7.66</v>
      </c>
      <c r="O494" s="141"/>
      <c r="P494" s="142"/>
      <c r="Q494" s="142"/>
      <c r="R494" s="20"/>
      <c r="S494" s="20"/>
    </row>
    <row r="495" spans="1:19">
      <c r="A495" s="26"/>
      <c r="B495" s="71"/>
      <c r="C495" s="65" t="str">
        <f t="shared" si="43"/>
        <v/>
      </c>
      <c r="D495" s="56"/>
      <c r="E495" s="80"/>
      <c r="F495" s="51"/>
      <c r="G495" s="26">
        <f t="shared" si="40"/>
        <v>36007</v>
      </c>
      <c r="H495" s="7">
        <v>35999</v>
      </c>
      <c r="I495" s="22">
        <v>7.92</v>
      </c>
      <c r="J495" s="120">
        <v>7.58</v>
      </c>
      <c r="K495" s="26">
        <f t="shared" si="41"/>
        <v>36007</v>
      </c>
      <c r="L495" s="126">
        <f t="shared" si="42"/>
        <v>35999</v>
      </c>
      <c r="M495" s="127">
        <f>INDEX('Bloomberg data'!C:C,MATCH($L495,'Bloomberg data'!A:A,0))</f>
        <v>7.92</v>
      </c>
      <c r="N495" s="128">
        <f>INDEX('Bloomberg data'!B:B,MATCH($L495,'Bloomberg data'!A:A,0))</f>
        <v>7.58</v>
      </c>
      <c r="O495" s="141"/>
      <c r="P495" s="142"/>
      <c r="Q495" s="142"/>
      <c r="R495" s="20"/>
      <c r="S495" s="20"/>
    </row>
    <row r="496" spans="1:19">
      <c r="A496" s="26"/>
      <c r="B496" s="71"/>
      <c r="C496" s="65" t="str">
        <f t="shared" si="43"/>
        <v/>
      </c>
      <c r="D496" s="56"/>
      <c r="E496" s="80"/>
      <c r="F496" s="51"/>
      <c r="G496" s="26">
        <f t="shared" si="40"/>
        <v>36007</v>
      </c>
      <c r="H496" s="7">
        <v>36000</v>
      </c>
      <c r="I496" s="22">
        <v>6.76</v>
      </c>
      <c r="J496" s="120">
        <v>6.42</v>
      </c>
      <c r="K496" s="26">
        <f t="shared" si="41"/>
        <v>36007</v>
      </c>
      <c r="L496" s="126">
        <f t="shared" si="42"/>
        <v>36000</v>
      </c>
      <c r="M496" s="127">
        <f>INDEX('Bloomberg data'!C:C,MATCH($L496,'Bloomberg data'!A:A,0))</f>
        <v>6.76</v>
      </c>
      <c r="N496" s="128">
        <f>INDEX('Bloomberg data'!B:B,MATCH($L496,'Bloomberg data'!A:A,0))</f>
        <v>6.42</v>
      </c>
      <c r="O496" s="141"/>
      <c r="P496" s="142"/>
      <c r="Q496" s="142"/>
      <c r="R496" s="20"/>
      <c r="S496" s="20"/>
    </row>
    <row r="497" spans="1:19">
      <c r="A497" s="26"/>
      <c r="B497" s="71"/>
      <c r="C497" s="65" t="str">
        <f t="shared" si="43"/>
        <v/>
      </c>
      <c r="D497" s="56"/>
      <c r="E497" s="80"/>
      <c r="F497" s="51"/>
      <c r="G497" s="26">
        <f t="shared" si="40"/>
        <v>36007</v>
      </c>
      <c r="H497" s="7">
        <v>36003</v>
      </c>
      <c r="I497" s="22">
        <v>8</v>
      </c>
      <c r="J497" s="120">
        <v>7.6499999999999995</v>
      </c>
      <c r="K497" s="26">
        <f t="shared" si="41"/>
        <v>36007</v>
      </c>
      <c r="L497" s="126">
        <f t="shared" si="42"/>
        <v>36003</v>
      </c>
      <c r="M497" s="127">
        <f>INDEX('Bloomberg data'!C:C,MATCH($L497,'Bloomberg data'!A:A,0))</f>
        <v>8</v>
      </c>
      <c r="N497" s="128">
        <f>INDEX('Bloomberg data'!B:B,MATCH($L497,'Bloomberg data'!A:A,0))</f>
        <v>7.6499999999999995</v>
      </c>
      <c r="O497" s="141"/>
      <c r="P497" s="142"/>
      <c r="Q497" s="142"/>
      <c r="R497" s="20"/>
      <c r="S497" s="20"/>
    </row>
    <row r="498" spans="1:19">
      <c r="A498" s="26"/>
      <c r="B498" s="71"/>
      <c r="C498" s="65" t="str">
        <f t="shared" si="43"/>
        <v/>
      </c>
      <c r="D498" s="56"/>
      <c r="E498" s="80"/>
      <c r="F498" s="51"/>
      <c r="G498" s="26">
        <f t="shared" si="40"/>
        <v>36007</v>
      </c>
      <c r="H498" s="7">
        <v>36004</v>
      </c>
      <c r="I498" s="22">
        <v>6.8900000000000006</v>
      </c>
      <c r="J498" s="120">
        <v>6.5600000000000005</v>
      </c>
      <c r="K498" s="26">
        <f t="shared" si="41"/>
        <v>36007</v>
      </c>
      <c r="L498" s="126">
        <f t="shared" si="42"/>
        <v>36004</v>
      </c>
      <c r="M498" s="127">
        <f>INDEX('Bloomberg data'!C:C,MATCH($L498,'Bloomberg data'!A:A,0))</f>
        <v>6.8900000000000006</v>
      </c>
      <c r="N498" s="128">
        <f>INDEX('Bloomberg data'!B:B,MATCH($L498,'Bloomberg data'!A:A,0))</f>
        <v>6.5600000000000005</v>
      </c>
      <c r="O498" s="141"/>
      <c r="P498" s="142"/>
      <c r="Q498" s="142"/>
      <c r="R498" s="20"/>
      <c r="S498" s="20"/>
    </row>
    <row r="499" spans="1:19">
      <c r="A499" s="26"/>
      <c r="B499" s="71"/>
      <c r="C499" s="65" t="str">
        <f t="shared" si="43"/>
        <v/>
      </c>
      <c r="D499" s="56"/>
      <c r="E499" s="80"/>
      <c r="F499" s="51"/>
      <c r="G499" s="26">
        <f t="shared" si="40"/>
        <v>36007</v>
      </c>
      <c r="H499" s="7">
        <v>36005</v>
      </c>
      <c r="I499" s="22">
        <v>6.77</v>
      </c>
      <c r="J499" s="120">
        <v>6.4399999999999995</v>
      </c>
      <c r="K499" s="26">
        <f t="shared" si="41"/>
        <v>36007</v>
      </c>
      <c r="L499" s="126">
        <f t="shared" si="42"/>
        <v>36005</v>
      </c>
      <c r="M499" s="127">
        <f>INDEX('Bloomberg data'!C:C,MATCH($L499,'Bloomberg data'!A:A,0))</f>
        <v>6.77</v>
      </c>
      <c r="N499" s="128">
        <f>INDEX('Bloomberg data'!B:B,MATCH($L499,'Bloomberg data'!A:A,0))</f>
        <v>6.4399999999999995</v>
      </c>
      <c r="O499" s="141"/>
      <c r="P499" s="142"/>
      <c r="Q499" s="142"/>
      <c r="R499" s="20"/>
      <c r="S499" s="20"/>
    </row>
    <row r="500" spans="1:19">
      <c r="A500" s="26"/>
      <c r="B500" s="71"/>
      <c r="C500" s="65" t="str">
        <f t="shared" si="43"/>
        <v/>
      </c>
      <c r="D500" s="56"/>
      <c r="E500" s="80"/>
      <c r="F500" s="51"/>
      <c r="G500" s="26">
        <f t="shared" si="40"/>
        <v>36007</v>
      </c>
      <c r="H500" s="7">
        <v>36006</v>
      </c>
      <c r="I500" s="22">
        <v>6.97</v>
      </c>
      <c r="J500" s="120">
        <v>6.6499999999999995</v>
      </c>
      <c r="K500" s="26">
        <f t="shared" si="41"/>
        <v>36007</v>
      </c>
      <c r="L500" s="126">
        <f t="shared" si="42"/>
        <v>36006</v>
      </c>
      <c r="M500" s="127">
        <f>INDEX('Bloomberg data'!C:C,MATCH($L500,'Bloomberg data'!A:A,0))</f>
        <v>6.97</v>
      </c>
      <c r="N500" s="128">
        <f>INDEX('Bloomberg data'!B:B,MATCH($L500,'Bloomberg data'!A:A,0))</f>
        <v>6.6499999999999995</v>
      </c>
      <c r="O500" s="141"/>
      <c r="P500" s="142"/>
      <c r="Q500" s="142"/>
      <c r="R500" s="20"/>
      <c r="S500" s="20"/>
    </row>
    <row r="501" spans="1:19">
      <c r="A501" s="26"/>
      <c r="B501" s="71"/>
      <c r="C501" s="65" t="str">
        <f t="shared" si="43"/>
        <v/>
      </c>
      <c r="D501" s="56"/>
      <c r="E501" s="80"/>
      <c r="F501" s="51"/>
      <c r="G501" s="26">
        <f t="shared" si="40"/>
        <v>36007</v>
      </c>
      <c r="H501" s="7">
        <v>36007</v>
      </c>
      <c r="I501" s="22">
        <v>6.8</v>
      </c>
      <c r="J501" s="120">
        <v>6.5</v>
      </c>
      <c r="K501" s="26">
        <f t="shared" si="41"/>
        <v>36007</v>
      </c>
      <c r="L501" s="126">
        <f t="shared" si="42"/>
        <v>36007</v>
      </c>
      <c r="M501" s="127">
        <f>INDEX('Bloomberg data'!C:C,MATCH($L501,'Bloomberg data'!A:A,0))</f>
        <v>6.8</v>
      </c>
      <c r="N501" s="128">
        <f>INDEX('Bloomberg data'!B:B,MATCH($L501,'Bloomberg data'!A:A,0))</f>
        <v>6.5</v>
      </c>
      <c r="O501" s="141"/>
      <c r="P501" s="142"/>
      <c r="Q501" s="142"/>
      <c r="R501" s="20"/>
      <c r="S501" s="20"/>
    </row>
    <row r="502" spans="1:19">
      <c r="A502" s="26"/>
      <c r="B502" s="71"/>
      <c r="C502" s="65" t="str">
        <f t="shared" si="43"/>
        <v/>
      </c>
      <c r="D502" s="56"/>
      <c r="E502" s="80"/>
      <c r="F502" s="51"/>
      <c r="G502" s="26">
        <f t="shared" si="40"/>
        <v>36038</v>
      </c>
      <c r="H502" s="7">
        <v>36010</v>
      </c>
      <c r="I502" s="22">
        <v>6.6999999999999993</v>
      </c>
      <c r="J502" s="120">
        <v>6.4</v>
      </c>
      <c r="K502" s="26">
        <f t="shared" si="41"/>
        <v>36038</v>
      </c>
      <c r="L502" s="126">
        <f t="shared" si="42"/>
        <v>36010</v>
      </c>
      <c r="M502" s="127">
        <f>INDEX('Bloomberg data'!C:C,MATCH($L502,'Bloomberg data'!A:A,0))</f>
        <v>6.6999999999999993</v>
      </c>
      <c r="N502" s="128">
        <f>INDEX('Bloomberg data'!B:B,MATCH($L502,'Bloomberg data'!A:A,0))</f>
        <v>6.4</v>
      </c>
      <c r="O502" s="141"/>
      <c r="P502" s="142"/>
      <c r="Q502" s="142"/>
      <c r="R502" s="20"/>
      <c r="S502" s="20"/>
    </row>
    <row r="503" spans="1:19">
      <c r="A503" s="26"/>
      <c r="B503" s="71"/>
      <c r="C503" s="65" t="str">
        <f t="shared" si="43"/>
        <v/>
      </c>
      <c r="D503" s="56"/>
      <c r="E503" s="80"/>
      <c r="F503" s="51"/>
      <c r="G503" s="26">
        <f t="shared" si="40"/>
        <v>36038</v>
      </c>
      <c r="H503" s="7">
        <v>36011</v>
      </c>
      <c r="I503" s="22">
        <v>7.91</v>
      </c>
      <c r="J503" s="120">
        <v>7.59</v>
      </c>
      <c r="K503" s="26">
        <f t="shared" si="41"/>
        <v>36038</v>
      </c>
      <c r="L503" s="126">
        <f t="shared" si="42"/>
        <v>36011</v>
      </c>
      <c r="M503" s="127">
        <f>INDEX('Bloomberg data'!C:C,MATCH($L503,'Bloomberg data'!A:A,0))</f>
        <v>7.91</v>
      </c>
      <c r="N503" s="128">
        <f>INDEX('Bloomberg data'!B:B,MATCH($L503,'Bloomberg data'!A:A,0))</f>
        <v>7.59</v>
      </c>
      <c r="O503" s="141"/>
      <c r="P503" s="142"/>
      <c r="Q503" s="142"/>
      <c r="R503" s="20"/>
      <c r="S503" s="20"/>
    </row>
    <row r="504" spans="1:19">
      <c r="A504" s="26"/>
      <c r="B504" s="71"/>
      <c r="C504" s="65" t="str">
        <f t="shared" si="43"/>
        <v/>
      </c>
      <c r="D504" s="56"/>
      <c r="E504" s="80"/>
      <c r="F504" s="51"/>
      <c r="G504" s="26">
        <f t="shared" si="40"/>
        <v>36038</v>
      </c>
      <c r="H504" s="7">
        <v>36012</v>
      </c>
      <c r="I504" s="22">
        <v>7.73</v>
      </c>
      <c r="J504" s="120">
        <v>7.42</v>
      </c>
      <c r="K504" s="26">
        <f t="shared" si="41"/>
        <v>36038</v>
      </c>
      <c r="L504" s="126">
        <f t="shared" si="42"/>
        <v>36012</v>
      </c>
      <c r="M504" s="127">
        <f>INDEX('Bloomberg data'!C:C,MATCH($L504,'Bloomberg data'!A:A,0))</f>
        <v>7.73</v>
      </c>
      <c r="N504" s="128">
        <f>INDEX('Bloomberg data'!B:B,MATCH($L504,'Bloomberg data'!A:A,0))</f>
        <v>7.42</v>
      </c>
      <c r="O504" s="141"/>
      <c r="P504" s="142"/>
      <c r="Q504" s="142"/>
      <c r="R504" s="20"/>
      <c r="S504" s="20"/>
    </row>
    <row r="505" spans="1:19">
      <c r="A505" s="26"/>
      <c r="B505" s="71"/>
      <c r="C505" s="65" t="str">
        <f t="shared" si="43"/>
        <v/>
      </c>
      <c r="D505" s="56"/>
      <c r="E505" s="80"/>
      <c r="F505" s="51"/>
      <c r="G505" s="26">
        <f t="shared" si="40"/>
        <v>36038</v>
      </c>
      <c r="H505" s="7">
        <v>36013</v>
      </c>
      <c r="I505" s="22">
        <v>6.6300000000000008</v>
      </c>
      <c r="J505" s="120">
        <v>6.32</v>
      </c>
      <c r="K505" s="26">
        <f t="shared" si="41"/>
        <v>36038</v>
      </c>
      <c r="L505" s="126">
        <f t="shared" si="42"/>
        <v>36013</v>
      </c>
      <c r="M505" s="127">
        <f>INDEX('Bloomberg data'!C:C,MATCH($L505,'Bloomberg data'!A:A,0))</f>
        <v>6.6300000000000008</v>
      </c>
      <c r="N505" s="128">
        <f>INDEX('Bloomberg data'!B:B,MATCH($L505,'Bloomberg data'!A:A,0))</f>
        <v>6.32</v>
      </c>
      <c r="O505" s="141"/>
      <c r="P505" s="142"/>
      <c r="Q505" s="142"/>
      <c r="R505" s="20"/>
      <c r="S505" s="20"/>
    </row>
    <row r="506" spans="1:19">
      <c r="A506" s="26"/>
      <c r="B506" s="71"/>
      <c r="C506" s="65" t="str">
        <f t="shared" si="43"/>
        <v/>
      </c>
      <c r="D506" s="56"/>
      <c r="E506" s="80"/>
      <c r="F506" s="51"/>
      <c r="G506" s="26">
        <f t="shared" si="40"/>
        <v>36038</v>
      </c>
      <c r="H506" s="7">
        <v>36014</v>
      </c>
      <c r="I506" s="22">
        <v>7.95</v>
      </c>
      <c r="J506" s="120">
        <v>7.6499999999999995</v>
      </c>
      <c r="K506" s="26">
        <f t="shared" si="41"/>
        <v>36038</v>
      </c>
      <c r="L506" s="126">
        <f t="shared" si="42"/>
        <v>36014</v>
      </c>
      <c r="M506" s="127">
        <f>INDEX('Bloomberg data'!C:C,MATCH($L506,'Bloomberg data'!A:A,0))</f>
        <v>7.95</v>
      </c>
      <c r="N506" s="128">
        <f>INDEX('Bloomberg data'!B:B,MATCH($L506,'Bloomberg data'!A:A,0))</f>
        <v>7.6499999999999995</v>
      </c>
      <c r="O506" s="141"/>
      <c r="P506" s="142"/>
      <c r="Q506" s="142"/>
      <c r="R506" s="20"/>
      <c r="S506" s="20"/>
    </row>
    <row r="507" spans="1:19">
      <c r="A507" s="26"/>
      <c r="B507" s="71"/>
      <c r="C507" s="65" t="str">
        <f t="shared" si="43"/>
        <v/>
      </c>
      <c r="D507" s="56"/>
      <c r="E507" s="80"/>
      <c r="F507" s="51"/>
      <c r="G507" s="26">
        <f t="shared" si="40"/>
        <v>36038</v>
      </c>
      <c r="H507" s="7">
        <v>36017</v>
      </c>
      <c r="I507" s="22">
        <v>7.9300000000000006</v>
      </c>
      <c r="J507" s="120">
        <v>7.58</v>
      </c>
      <c r="K507" s="26">
        <f t="shared" si="41"/>
        <v>36038</v>
      </c>
      <c r="L507" s="126">
        <f t="shared" si="42"/>
        <v>36017</v>
      </c>
      <c r="M507" s="127">
        <f>INDEX('Bloomberg data'!C:C,MATCH($L507,'Bloomberg data'!A:A,0))</f>
        <v>7.9300000000000006</v>
      </c>
      <c r="N507" s="128">
        <f>INDEX('Bloomberg data'!B:B,MATCH($L507,'Bloomberg data'!A:A,0))</f>
        <v>7.58</v>
      </c>
      <c r="O507" s="141"/>
      <c r="P507" s="142"/>
      <c r="Q507" s="142"/>
      <c r="R507" s="20"/>
      <c r="S507" s="20"/>
    </row>
    <row r="508" spans="1:19">
      <c r="A508" s="26"/>
      <c r="B508" s="71"/>
      <c r="C508" s="65" t="str">
        <f t="shared" si="43"/>
        <v/>
      </c>
      <c r="D508" s="56"/>
      <c r="E508" s="80"/>
      <c r="F508" s="51"/>
      <c r="G508" s="26">
        <f t="shared" si="40"/>
        <v>36038</v>
      </c>
      <c r="H508" s="7">
        <v>36018</v>
      </c>
      <c r="I508" s="22">
        <v>7.9</v>
      </c>
      <c r="J508" s="120">
        <v>7.5299999999999994</v>
      </c>
      <c r="K508" s="26">
        <f t="shared" si="41"/>
        <v>36038</v>
      </c>
      <c r="L508" s="126">
        <f t="shared" si="42"/>
        <v>36018</v>
      </c>
      <c r="M508" s="127">
        <f>INDEX('Bloomberg data'!C:C,MATCH($L508,'Bloomberg data'!A:A,0))</f>
        <v>7.9</v>
      </c>
      <c r="N508" s="128">
        <f>INDEX('Bloomberg data'!B:B,MATCH($L508,'Bloomberg data'!A:A,0))</f>
        <v>7.5299999999999994</v>
      </c>
      <c r="O508" s="141"/>
      <c r="P508" s="142"/>
      <c r="Q508" s="142"/>
      <c r="R508" s="20"/>
      <c r="S508" s="20"/>
    </row>
    <row r="509" spans="1:19">
      <c r="A509" s="26"/>
      <c r="B509" s="71"/>
      <c r="C509" s="65" t="str">
        <f t="shared" si="43"/>
        <v/>
      </c>
      <c r="D509" s="56"/>
      <c r="E509" s="80"/>
      <c r="F509" s="51"/>
      <c r="G509" s="26">
        <f t="shared" si="40"/>
        <v>36038</v>
      </c>
      <c r="H509" s="7">
        <v>36019</v>
      </c>
      <c r="I509" s="22">
        <v>7.01</v>
      </c>
      <c r="J509" s="120">
        <v>6.66</v>
      </c>
      <c r="K509" s="26">
        <f t="shared" si="41"/>
        <v>36038</v>
      </c>
      <c r="L509" s="126">
        <f t="shared" si="42"/>
        <v>36019</v>
      </c>
      <c r="M509" s="127">
        <f>INDEX('Bloomberg data'!C:C,MATCH($L509,'Bloomberg data'!A:A,0))</f>
        <v>7.01</v>
      </c>
      <c r="N509" s="128">
        <f>INDEX('Bloomberg data'!B:B,MATCH($L509,'Bloomberg data'!A:A,0))</f>
        <v>6.66</v>
      </c>
      <c r="O509" s="141"/>
      <c r="P509" s="142"/>
      <c r="Q509" s="142"/>
      <c r="R509" s="20"/>
      <c r="S509" s="20"/>
    </row>
    <row r="510" spans="1:19">
      <c r="A510" s="26"/>
      <c r="B510" s="71"/>
      <c r="C510" s="65" t="str">
        <f t="shared" si="43"/>
        <v/>
      </c>
      <c r="D510" s="56"/>
      <c r="E510" s="80"/>
      <c r="F510" s="51"/>
      <c r="G510" s="26">
        <f t="shared" si="40"/>
        <v>36038</v>
      </c>
      <c r="H510" s="7">
        <v>36020</v>
      </c>
      <c r="I510" s="22">
        <v>7.91</v>
      </c>
      <c r="J510" s="120">
        <v>7.54</v>
      </c>
      <c r="K510" s="26">
        <f t="shared" si="41"/>
        <v>36038</v>
      </c>
      <c r="L510" s="126">
        <f t="shared" si="42"/>
        <v>36020</v>
      </c>
      <c r="M510" s="127">
        <f>INDEX('Bloomberg data'!C:C,MATCH($L510,'Bloomberg data'!A:A,0))</f>
        <v>7.91</v>
      </c>
      <c r="N510" s="128">
        <f>INDEX('Bloomberg data'!B:B,MATCH($L510,'Bloomberg data'!A:A,0))</f>
        <v>7.54</v>
      </c>
      <c r="O510" s="141"/>
      <c r="P510" s="142"/>
      <c r="Q510" s="142"/>
      <c r="R510" s="20"/>
      <c r="S510" s="20"/>
    </row>
    <row r="511" spans="1:19">
      <c r="A511" s="26"/>
      <c r="B511" s="71"/>
      <c r="C511" s="65" t="str">
        <f t="shared" si="43"/>
        <v/>
      </c>
      <c r="D511" s="56"/>
      <c r="E511" s="80"/>
      <c r="F511" s="51"/>
      <c r="G511" s="26">
        <f t="shared" si="40"/>
        <v>36038</v>
      </c>
      <c r="H511" s="7">
        <v>36021</v>
      </c>
      <c r="I511" s="22">
        <v>7.782</v>
      </c>
      <c r="J511" s="120">
        <v>7.4339999999999993</v>
      </c>
      <c r="K511" s="26">
        <f t="shared" si="41"/>
        <v>36038</v>
      </c>
      <c r="L511" s="126">
        <f t="shared" si="42"/>
        <v>36021</v>
      </c>
      <c r="M511" s="127">
        <f>INDEX('Bloomberg data'!C:C,MATCH($L511,'Bloomberg data'!A:A,0))</f>
        <v>7.782</v>
      </c>
      <c r="N511" s="128">
        <f>INDEX('Bloomberg data'!B:B,MATCH($L511,'Bloomberg data'!A:A,0))</f>
        <v>7.4339999999999993</v>
      </c>
      <c r="O511" s="141"/>
      <c r="P511" s="142"/>
      <c r="Q511" s="142"/>
      <c r="R511" s="20"/>
      <c r="S511" s="20"/>
    </row>
    <row r="512" spans="1:19">
      <c r="A512" s="26"/>
      <c r="B512" s="71"/>
      <c r="C512" s="65" t="str">
        <f t="shared" si="43"/>
        <v/>
      </c>
      <c r="D512" s="56"/>
      <c r="E512" s="80"/>
      <c r="F512" s="51"/>
      <c r="G512" s="26">
        <f t="shared" si="40"/>
        <v>36038</v>
      </c>
      <c r="H512" s="7">
        <v>36024</v>
      </c>
      <c r="I512" s="22">
        <v>6.99</v>
      </c>
      <c r="J512" s="120">
        <v>6.68</v>
      </c>
      <c r="K512" s="26">
        <f t="shared" si="41"/>
        <v>36038</v>
      </c>
      <c r="L512" s="126">
        <f t="shared" si="42"/>
        <v>36024</v>
      </c>
      <c r="M512" s="127">
        <f>INDEX('Bloomberg data'!C:C,MATCH($L512,'Bloomberg data'!A:A,0))</f>
        <v>6.99</v>
      </c>
      <c r="N512" s="128">
        <f>INDEX('Bloomberg data'!B:B,MATCH($L512,'Bloomberg data'!A:A,0))</f>
        <v>6.68</v>
      </c>
      <c r="O512" s="141"/>
      <c r="P512" s="142"/>
      <c r="Q512" s="142"/>
      <c r="R512" s="20"/>
      <c r="S512" s="20"/>
    </row>
    <row r="513" spans="1:19">
      <c r="A513" s="26"/>
      <c r="B513" s="71"/>
      <c r="C513" s="65" t="str">
        <f t="shared" si="43"/>
        <v/>
      </c>
      <c r="D513" s="56"/>
      <c r="E513" s="80"/>
      <c r="F513" s="51"/>
      <c r="G513" s="26">
        <f t="shared" ref="G513:G576" si="44">EOMONTH(H513,0)</f>
        <v>36038</v>
      </c>
      <c r="H513" s="7">
        <v>36025</v>
      </c>
      <c r="I513" s="22">
        <v>7.8900000000000006</v>
      </c>
      <c r="J513" s="120">
        <v>7.58</v>
      </c>
      <c r="K513" s="26">
        <f t="shared" ref="K513:K576" si="45">EOMONTH(L513,0)</f>
        <v>36038</v>
      </c>
      <c r="L513" s="126">
        <f t="shared" si="42"/>
        <v>36025</v>
      </c>
      <c r="M513" s="127">
        <f>INDEX('Bloomberg data'!C:C,MATCH($L513,'Bloomberg data'!A:A,0))</f>
        <v>7.8900000000000006</v>
      </c>
      <c r="N513" s="128">
        <f>INDEX('Bloomberg data'!B:B,MATCH($L513,'Bloomberg data'!A:A,0))</f>
        <v>7.58</v>
      </c>
      <c r="O513" s="141"/>
      <c r="P513" s="142"/>
      <c r="Q513" s="142"/>
      <c r="R513" s="20"/>
      <c r="S513" s="20"/>
    </row>
    <row r="514" spans="1:19">
      <c r="A514" s="26"/>
      <c r="B514" s="71"/>
      <c r="C514" s="65" t="str">
        <f t="shared" si="43"/>
        <v/>
      </c>
      <c r="D514" s="56"/>
      <c r="E514" s="80"/>
      <c r="F514" s="51"/>
      <c r="G514" s="26">
        <f t="shared" si="44"/>
        <v>36038</v>
      </c>
      <c r="H514" s="7">
        <v>36026</v>
      </c>
      <c r="I514" s="22">
        <v>6.76</v>
      </c>
      <c r="J514" s="120">
        <v>6.4600000000000009</v>
      </c>
      <c r="K514" s="26">
        <f t="shared" si="45"/>
        <v>36038</v>
      </c>
      <c r="L514" s="126">
        <f t="shared" ref="L514:L577" si="46">H514</f>
        <v>36026</v>
      </c>
      <c r="M514" s="127">
        <f>INDEX('Bloomberg data'!C:C,MATCH($L514,'Bloomberg data'!A:A,0))</f>
        <v>6.76</v>
      </c>
      <c r="N514" s="128">
        <f>INDEX('Bloomberg data'!B:B,MATCH($L514,'Bloomberg data'!A:A,0))</f>
        <v>6.4600000000000009</v>
      </c>
      <c r="O514" s="141"/>
      <c r="P514" s="142"/>
      <c r="Q514" s="142"/>
      <c r="R514" s="20"/>
      <c r="S514" s="20"/>
    </row>
    <row r="515" spans="1:19">
      <c r="A515" s="26"/>
      <c r="B515" s="71"/>
      <c r="C515" s="65" t="str">
        <f t="shared" si="43"/>
        <v/>
      </c>
      <c r="D515" s="56"/>
      <c r="E515" s="80"/>
      <c r="F515" s="51"/>
      <c r="G515" s="26">
        <f t="shared" si="44"/>
        <v>36038</v>
      </c>
      <c r="H515" s="7">
        <v>36027</v>
      </c>
      <c r="I515" s="22">
        <v>7.03</v>
      </c>
      <c r="J515" s="120">
        <v>6.7299999999999995</v>
      </c>
      <c r="K515" s="26">
        <f t="shared" si="45"/>
        <v>36038</v>
      </c>
      <c r="L515" s="126">
        <f t="shared" si="46"/>
        <v>36027</v>
      </c>
      <c r="M515" s="127">
        <f>INDEX('Bloomberg data'!C:C,MATCH($L515,'Bloomberg data'!A:A,0))</f>
        <v>7.03</v>
      </c>
      <c r="N515" s="128">
        <f>INDEX('Bloomberg data'!B:B,MATCH($L515,'Bloomberg data'!A:A,0))</f>
        <v>6.7299999999999995</v>
      </c>
      <c r="O515" s="141"/>
      <c r="P515" s="142"/>
      <c r="Q515" s="142"/>
      <c r="R515" s="20"/>
      <c r="S515" s="20"/>
    </row>
    <row r="516" spans="1:19">
      <c r="A516" s="26"/>
      <c r="B516" s="71"/>
      <c r="C516" s="65" t="str">
        <f t="shared" si="43"/>
        <v/>
      </c>
      <c r="D516" s="56"/>
      <c r="E516" s="80"/>
      <c r="F516" s="51"/>
      <c r="G516" s="26">
        <f t="shared" si="44"/>
        <v>36038</v>
      </c>
      <c r="H516" s="7">
        <v>36028</v>
      </c>
      <c r="I516" s="22">
        <v>7.9300000000000006</v>
      </c>
      <c r="J516" s="120">
        <v>7.63</v>
      </c>
      <c r="K516" s="26">
        <f t="shared" si="45"/>
        <v>36038</v>
      </c>
      <c r="L516" s="126">
        <f t="shared" si="46"/>
        <v>36028</v>
      </c>
      <c r="M516" s="127">
        <f>INDEX('Bloomberg data'!C:C,MATCH($L516,'Bloomberg data'!A:A,0))</f>
        <v>7.9300000000000006</v>
      </c>
      <c r="N516" s="128">
        <f>INDEX('Bloomberg data'!B:B,MATCH($L516,'Bloomberg data'!A:A,0))</f>
        <v>7.63</v>
      </c>
      <c r="O516" s="141"/>
      <c r="P516" s="142"/>
      <c r="Q516" s="142"/>
      <c r="R516" s="20"/>
      <c r="S516" s="20"/>
    </row>
    <row r="517" spans="1:19">
      <c r="A517" s="26"/>
      <c r="B517" s="71"/>
      <c r="C517" s="65" t="str">
        <f t="shared" si="43"/>
        <v/>
      </c>
      <c r="D517" s="56"/>
      <c r="E517" s="80"/>
      <c r="F517" s="51"/>
      <c r="G517" s="26">
        <f t="shared" si="44"/>
        <v>36038</v>
      </c>
      <c r="H517" s="7">
        <v>36031</v>
      </c>
      <c r="I517" s="22">
        <v>6.8800000000000008</v>
      </c>
      <c r="J517" s="120">
        <v>6.51</v>
      </c>
      <c r="K517" s="26">
        <f t="shared" si="45"/>
        <v>36038</v>
      </c>
      <c r="L517" s="126">
        <f t="shared" si="46"/>
        <v>36031</v>
      </c>
      <c r="M517" s="127">
        <f>INDEX('Bloomberg data'!C:C,MATCH($L517,'Bloomberg data'!A:A,0))</f>
        <v>6.8800000000000008</v>
      </c>
      <c r="N517" s="128">
        <f>INDEX('Bloomberg data'!B:B,MATCH($L517,'Bloomberg data'!A:A,0))</f>
        <v>6.51</v>
      </c>
      <c r="O517" s="141"/>
      <c r="P517" s="142"/>
      <c r="Q517" s="142"/>
      <c r="R517" s="20"/>
      <c r="S517" s="20"/>
    </row>
    <row r="518" spans="1:19">
      <c r="A518" s="26"/>
      <c r="B518" s="71"/>
      <c r="C518" s="65" t="str">
        <f t="shared" si="43"/>
        <v/>
      </c>
      <c r="D518" s="56"/>
      <c r="E518" s="80"/>
      <c r="F518" s="51"/>
      <c r="G518" s="26">
        <f t="shared" si="44"/>
        <v>36038</v>
      </c>
      <c r="H518" s="7">
        <v>36032</v>
      </c>
      <c r="I518" s="22">
        <v>8.11</v>
      </c>
      <c r="J518" s="120">
        <v>7.75</v>
      </c>
      <c r="K518" s="26">
        <f t="shared" si="45"/>
        <v>36038</v>
      </c>
      <c r="L518" s="126">
        <f t="shared" si="46"/>
        <v>36032</v>
      </c>
      <c r="M518" s="127">
        <f>INDEX('Bloomberg data'!C:C,MATCH($L518,'Bloomberg data'!A:A,0))</f>
        <v>8.11</v>
      </c>
      <c r="N518" s="128">
        <f>INDEX('Bloomberg data'!B:B,MATCH($L518,'Bloomberg data'!A:A,0))</f>
        <v>7.75</v>
      </c>
      <c r="O518" s="141"/>
      <c r="P518" s="142"/>
      <c r="Q518" s="142"/>
      <c r="R518" s="20"/>
      <c r="S518" s="20"/>
    </row>
    <row r="519" spans="1:19">
      <c r="A519" s="26"/>
      <c r="B519" s="71"/>
      <c r="C519" s="65" t="str">
        <f t="shared" si="43"/>
        <v/>
      </c>
      <c r="D519" s="56"/>
      <c r="E519" s="80"/>
      <c r="F519" s="51"/>
      <c r="G519" s="26">
        <f t="shared" si="44"/>
        <v>36038</v>
      </c>
      <c r="H519" s="7">
        <v>36033</v>
      </c>
      <c r="I519" s="22">
        <v>8.1000000000000014</v>
      </c>
      <c r="J519" s="120">
        <v>7.73</v>
      </c>
      <c r="K519" s="26">
        <f t="shared" si="45"/>
        <v>36038</v>
      </c>
      <c r="L519" s="126">
        <f t="shared" si="46"/>
        <v>36033</v>
      </c>
      <c r="M519" s="127">
        <f>INDEX('Bloomberg data'!C:C,MATCH($L519,'Bloomberg data'!A:A,0))</f>
        <v>8.1000000000000014</v>
      </c>
      <c r="N519" s="128">
        <f>INDEX('Bloomberg data'!B:B,MATCH($L519,'Bloomberg data'!A:A,0))</f>
        <v>7.73</v>
      </c>
      <c r="O519" s="141"/>
      <c r="P519" s="142"/>
      <c r="Q519" s="142"/>
      <c r="R519" s="20"/>
      <c r="S519" s="20"/>
    </row>
    <row r="520" spans="1:19">
      <c r="A520" s="26"/>
      <c r="B520" s="71"/>
      <c r="C520" s="65" t="str">
        <f t="shared" si="43"/>
        <v/>
      </c>
      <c r="D520" s="56"/>
      <c r="E520" s="80"/>
      <c r="F520" s="51"/>
      <c r="G520" s="26">
        <f t="shared" si="44"/>
        <v>36038</v>
      </c>
      <c r="H520" s="7">
        <v>36034</v>
      </c>
      <c r="I520" s="22">
        <v>8.19</v>
      </c>
      <c r="J520" s="120">
        <v>7.82</v>
      </c>
      <c r="K520" s="26">
        <f t="shared" si="45"/>
        <v>36038</v>
      </c>
      <c r="L520" s="126">
        <f t="shared" si="46"/>
        <v>36034</v>
      </c>
      <c r="M520" s="127">
        <f>INDEX('Bloomberg data'!C:C,MATCH($L520,'Bloomberg data'!A:A,0))</f>
        <v>8.19</v>
      </c>
      <c r="N520" s="128">
        <f>INDEX('Bloomberg data'!B:B,MATCH($L520,'Bloomberg data'!A:A,0))</f>
        <v>7.82</v>
      </c>
      <c r="O520" s="141"/>
      <c r="P520" s="142"/>
      <c r="Q520" s="142"/>
      <c r="R520" s="20"/>
      <c r="S520" s="20"/>
    </row>
    <row r="521" spans="1:19">
      <c r="A521" s="26"/>
      <c r="B521" s="71"/>
      <c r="C521" s="65" t="str">
        <f t="shared" si="43"/>
        <v/>
      </c>
      <c r="D521" s="56"/>
      <c r="E521" s="80"/>
      <c r="F521" s="51"/>
      <c r="G521" s="26">
        <f t="shared" si="44"/>
        <v>36038</v>
      </c>
      <c r="H521" s="7">
        <v>36035</v>
      </c>
      <c r="I521" s="22">
        <v>7.67</v>
      </c>
      <c r="J521" s="120">
        <v>7.28</v>
      </c>
      <c r="K521" s="26">
        <f t="shared" si="45"/>
        <v>36038</v>
      </c>
      <c r="L521" s="126">
        <f t="shared" si="46"/>
        <v>36035</v>
      </c>
      <c r="M521" s="127">
        <f>INDEX('Bloomberg data'!C:C,MATCH($L521,'Bloomberg data'!A:A,0))</f>
        <v>7.67</v>
      </c>
      <c r="N521" s="128">
        <f>INDEX('Bloomberg data'!B:B,MATCH($L521,'Bloomberg data'!A:A,0))</f>
        <v>7.28</v>
      </c>
      <c r="O521" s="141"/>
      <c r="P521" s="142"/>
      <c r="Q521" s="142"/>
      <c r="R521" s="20"/>
      <c r="S521" s="20"/>
    </row>
    <row r="522" spans="1:19">
      <c r="A522" s="26"/>
      <c r="B522" s="71"/>
      <c r="C522" s="65" t="str">
        <f t="shared" si="43"/>
        <v/>
      </c>
      <c r="D522" s="56"/>
      <c r="E522" s="80"/>
      <c r="F522" s="51"/>
      <c r="G522" s="26">
        <f t="shared" si="44"/>
        <v>36038</v>
      </c>
      <c r="H522" s="7">
        <v>36038</v>
      </c>
      <c r="I522" s="22">
        <v>7.34</v>
      </c>
      <c r="J522" s="120">
        <v>6.96</v>
      </c>
      <c r="K522" s="26">
        <f t="shared" si="45"/>
        <v>36038</v>
      </c>
      <c r="L522" s="126">
        <f t="shared" si="46"/>
        <v>36038</v>
      </c>
      <c r="M522" s="127">
        <f>INDEX('Bloomberg data'!C:C,MATCH($L522,'Bloomberg data'!A:A,0))</f>
        <v>7.34</v>
      </c>
      <c r="N522" s="128">
        <f>INDEX('Bloomberg data'!B:B,MATCH($L522,'Bloomberg data'!A:A,0))</f>
        <v>6.96</v>
      </c>
      <c r="O522" s="141"/>
      <c r="P522" s="142"/>
      <c r="Q522" s="142"/>
      <c r="R522" s="20"/>
      <c r="S522" s="20"/>
    </row>
    <row r="523" spans="1:19">
      <c r="A523" s="26"/>
      <c r="B523" s="71"/>
      <c r="C523" s="65" t="str">
        <f t="shared" si="43"/>
        <v/>
      </c>
      <c r="D523" s="56"/>
      <c r="E523" s="80"/>
      <c r="F523" s="51"/>
      <c r="G523" s="26">
        <f t="shared" si="44"/>
        <v>36068</v>
      </c>
      <c r="H523" s="7">
        <v>36039</v>
      </c>
      <c r="I523" s="22">
        <v>7.07</v>
      </c>
      <c r="J523" s="120">
        <v>6.6899999999999995</v>
      </c>
      <c r="K523" s="26">
        <f t="shared" si="45"/>
        <v>36068</v>
      </c>
      <c r="L523" s="126">
        <f t="shared" si="46"/>
        <v>36039</v>
      </c>
      <c r="M523" s="127">
        <f>INDEX('Bloomberg data'!C:C,MATCH($L523,'Bloomberg data'!A:A,0))</f>
        <v>7.07</v>
      </c>
      <c r="N523" s="128">
        <f>INDEX('Bloomberg data'!B:B,MATCH($L523,'Bloomberg data'!A:A,0))</f>
        <v>6.6899999999999995</v>
      </c>
      <c r="O523" s="141"/>
      <c r="P523" s="142"/>
      <c r="Q523" s="142"/>
      <c r="R523" s="20"/>
      <c r="S523" s="20"/>
    </row>
    <row r="524" spans="1:19">
      <c r="A524" s="26"/>
      <c r="B524" s="71"/>
      <c r="C524" s="65" t="str">
        <f t="shared" si="43"/>
        <v/>
      </c>
      <c r="D524" s="56"/>
      <c r="E524" s="80"/>
      <c r="F524" s="51"/>
      <c r="G524" s="26">
        <f t="shared" si="44"/>
        <v>36068</v>
      </c>
      <c r="H524" s="7">
        <v>36040</v>
      </c>
      <c r="I524" s="22">
        <v>7.16</v>
      </c>
      <c r="J524" s="120">
        <v>6.75</v>
      </c>
      <c r="K524" s="26">
        <f t="shared" si="45"/>
        <v>36068</v>
      </c>
      <c r="L524" s="126">
        <f t="shared" si="46"/>
        <v>36040</v>
      </c>
      <c r="M524" s="127">
        <f>INDEX('Bloomberg data'!C:C,MATCH($L524,'Bloomberg data'!A:A,0))</f>
        <v>7.16</v>
      </c>
      <c r="N524" s="128">
        <f>INDEX('Bloomberg data'!B:B,MATCH($L524,'Bloomberg data'!A:A,0))</f>
        <v>6.75</v>
      </c>
      <c r="O524" s="141"/>
      <c r="P524" s="142"/>
      <c r="Q524" s="142"/>
      <c r="R524" s="20"/>
      <c r="S524" s="20"/>
    </row>
    <row r="525" spans="1:19">
      <c r="A525" s="26"/>
      <c r="B525" s="71"/>
      <c r="C525" s="65" t="str">
        <f t="shared" si="43"/>
        <v/>
      </c>
      <c r="D525" s="56"/>
      <c r="E525" s="80"/>
      <c r="F525" s="51"/>
      <c r="G525" s="26">
        <f t="shared" si="44"/>
        <v>36068</v>
      </c>
      <c r="H525" s="7">
        <v>36041</v>
      </c>
      <c r="I525" s="22">
        <v>7.12</v>
      </c>
      <c r="J525" s="120">
        <v>6.73</v>
      </c>
      <c r="K525" s="26">
        <f t="shared" si="45"/>
        <v>36068</v>
      </c>
      <c r="L525" s="126">
        <f t="shared" si="46"/>
        <v>36041</v>
      </c>
      <c r="M525" s="127">
        <f>INDEX('Bloomberg data'!C:C,MATCH($L525,'Bloomberg data'!A:A,0))</f>
        <v>7.12</v>
      </c>
      <c r="N525" s="128">
        <f>INDEX('Bloomberg data'!B:B,MATCH($L525,'Bloomberg data'!A:A,0))</f>
        <v>6.73</v>
      </c>
      <c r="O525" s="141"/>
      <c r="P525" s="142"/>
      <c r="Q525" s="142"/>
      <c r="R525" s="20"/>
      <c r="S525" s="20"/>
    </row>
    <row r="526" spans="1:19">
      <c r="A526" s="26"/>
      <c r="B526" s="71"/>
      <c r="C526" s="65" t="str">
        <f t="shared" si="43"/>
        <v/>
      </c>
      <c r="D526" s="56"/>
      <c r="E526" s="80"/>
      <c r="F526" s="51"/>
      <c r="G526" s="26">
        <f t="shared" si="44"/>
        <v>36068</v>
      </c>
      <c r="H526" s="7">
        <v>36042</v>
      </c>
      <c r="I526" s="22">
        <v>7.9700000000000006</v>
      </c>
      <c r="J526" s="120">
        <v>7.58</v>
      </c>
      <c r="K526" s="26">
        <f t="shared" si="45"/>
        <v>36068</v>
      </c>
      <c r="L526" s="126">
        <f t="shared" si="46"/>
        <v>36042</v>
      </c>
      <c r="M526" s="127">
        <f>INDEX('Bloomberg data'!C:C,MATCH($L526,'Bloomberg data'!A:A,0))</f>
        <v>7.9700000000000006</v>
      </c>
      <c r="N526" s="128">
        <f>INDEX('Bloomberg data'!B:B,MATCH($L526,'Bloomberg data'!A:A,0))</f>
        <v>7.58</v>
      </c>
      <c r="O526" s="141"/>
      <c r="P526" s="142"/>
      <c r="Q526" s="142"/>
      <c r="R526" s="20"/>
      <c r="S526" s="20"/>
    </row>
    <row r="527" spans="1:19">
      <c r="A527" s="26"/>
      <c r="B527" s="71"/>
      <c r="C527" s="65" t="str">
        <f t="shared" si="43"/>
        <v/>
      </c>
      <c r="D527" s="56"/>
      <c r="E527" s="80"/>
      <c r="F527" s="51"/>
      <c r="G527" s="26">
        <f t="shared" si="44"/>
        <v>36068</v>
      </c>
      <c r="H527" s="7">
        <v>36045</v>
      </c>
      <c r="I527" s="22">
        <v>7.88</v>
      </c>
      <c r="J527" s="120">
        <v>7.51</v>
      </c>
      <c r="K527" s="26">
        <f t="shared" si="45"/>
        <v>36068</v>
      </c>
      <c r="L527" s="126">
        <f t="shared" si="46"/>
        <v>36045</v>
      </c>
      <c r="M527" s="127">
        <f>INDEX('Bloomberg data'!C:C,MATCH($L527,'Bloomberg data'!A:A,0))</f>
        <v>7.88</v>
      </c>
      <c r="N527" s="128">
        <f>INDEX('Bloomberg data'!B:B,MATCH($L527,'Bloomberg data'!A:A,0))</f>
        <v>7.51</v>
      </c>
      <c r="O527" s="141"/>
      <c r="P527" s="142"/>
      <c r="Q527" s="142"/>
      <c r="R527" s="20"/>
      <c r="S527" s="20"/>
    </row>
    <row r="528" spans="1:19">
      <c r="A528" s="26"/>
      <c r="B528" s="71"/>
      <c r="C528" s="65" t="str">
        <f t="shared" si="43"/>
        <v/>
      </c>
      <c r="D528" s="56"/>
      <c r="E528" s="80"/>
      <c r="F528" s="51"/>
      <c r="G528" s="26">
        <f t="shared" si="44"/>
        <v>36068</v>
      </c>
      <c r="H528" s="7">
        <v>36046</v>
      </c>
      <c r="I528" s="22">
        <v>6.79</v>
      </c>
      <c r="J528" s="120">
        <v>6.41</v>
      </c>
      <c r="K528" s="26">
        <f t="shared" si="45"/>
        <v>36068</v>
      </c>
      <c r="L528" s="126">
        <f t="shared" si="46"/>
        <v>36046</v>
      </c>
      <c r="M528" s="127">
        <f>INDEX('Bloomberg data'!C:C,MATCH($L528,'Bloomberg data'!A:A,0))</f>
        <v>6.79</v>
      </c>
      <c r="N528" s="128">
        <f>INDEX('Bloomberg data'!B:B,MATCH($L528,'Bloomberg data'!A:A,0))</f>
        <v>6.41</v>
      </c>
      <c r="O528" s="141"/>
      <c r="P528" s="142"/>
      <c r="Q528" s="142"/>
      <c r="R528" s="20"/>
      <c r="S528" s="20"/>
    </row>
    <row r="529" spans="1:19">
      <c r="A529" s="26"/>
      <c r="B529" s="71"/>
      <c r="C529" s="65" t="str">
        <f t="shared" si="43"/>
        <v/>
      </c>
      <c r="D529" s="56"/>
      <c r="E529" s="80"/>
      <c r="F529" s="51"/>
      <c r="G529" s="26">
        <f t="shared" si="44"/>
        <v>36068</v>
      </c>
      <c r="H529" s="7">
        <v>36047</v>
      </c>
      <c r="I529" s="22">
        <v>6.7200000000000006</v>
      </c>
      <c r="J529" s="120">
        <v>6.35</v>
      </c>
      <c r="K529" s="26">
        <f t="shared" si="45"/>
        <v>36068</v>
      </c>
      <c r="L529" s="126">
        <f t="shared" si="46"/>
        <v>36047</v>
      </c>
      <c r="M529" s="127">
        <f>INDEX('Bloomberg data'!C:C,MATCH($L529,'Bloomberg data'!A:A,0))</f>
        <v>6.7200000000000006</v>
      </c>
      <c r="N529" s="128">
        <f>INDEX('Bloomberg data'!B:B,MATCH($L529,'Bloomberg data'!A:A,0))</f>
        <v>6.35</v>
      </c>
      <c r="O529" s="141"/>
      <c r="P529" s="142"/>
      <c r="Q529" s="142"/>
      <c r="R529" s="20"/>
      <c r="S529" s="20"/>
    </row>
    <row r="530" spans="1:19">
      <c r="A530" s="26"/>
      <c r="B530" s="71"/>
      <c r="C530" s="65" t="str">
        <f t="shared" si="43"/>
        <v/>
      </c>
      <c r="D530" s="56"/>
      <c r="E530" s="80"/>
      <c r="F530" s="51"/>
      <c r="G530" s="26">
        <f t="shared" si="44"/>
        <v>36068</v>
      </c>
      <c r="H530" s="7">
        <v>36048</v>
      </c>
      <c r="I530" s="22">
        <v>7.8</v>
      </c>
      <c r="J530" s="120">
        <v>7.43</v>
      </c>
      <c r="K530" s="26">
        <f t="shared" si="45"/>
        <v>36068</v>
      </c>
      <c r="L530" s="126">
        <f t="shared" si="46"/>
        <v>36048</v>
      </c>
      <c r="M530" s="127">
        <f>INDEX('Bloomberg data'!C:C,MATCH($L530,'Bloomberg data'!A:A,0))</f>
        <v>7.8</v>
      </c>
      <c r="N530" s="128">
        <f>INDEX('Bloomberg data'!B:B,MATCH($L530,'Bloomberg data'!A:A,0))</f>
        <v>7.43</v>
      </c>
      <c r="O530" s="141"/>
      <c r="P530" s="142"/>
      <c r="Q530" s="142"/>
      <c r="R530" s="20"/>
      <c r="S530" s="20"/>
    </row>
    <row r="531" spans="1:19">
      <c r="A531" s="26"/>
      <c r="B531" s="71"/>
      <c r="C531" s="65" t="str">
        <f t="shared" si="43"/>
        <v/>
      </c>
      <c r="D531" s="56"/>
      <c r="E531" s="80"/>
      <c r="F531" s="51"/>
      <c r="G531" s="26">
        <f t="shared" si="44"/>
        <v>36068</v>
      </c>
      <c r="H531" s="7">
        <v>36049</v>
      </c>
      <c r="I531" s="22">
        <v>7.5600000000000005</v>
      </c>
      <c r="J531" s="120">
        <v>7.19</v>
      </c>
      <c r="K531" s="26">
        <f t="shared" si="45"/>
        <v>36068</v>
      </c>
      <c r="L531" s="126">
        <f t="shared" si="46"/>
        <v>36049</v>
      </c>
      <c r="M531" s="127">
        <f>INDEX('Bloomberg data'!C:C,MATCH($L531,'Bloomberg data'!A:A,0))</f>
        <v>7.5600000000000005</v>
      </c>
      <c r="N531" s="128">
        <f>INDEX('Bloomberg data'!B:B,MATCH($L531,'Bloomberg data'!A:A,0))</f>
        <v>7.19</v>
      </c>
      <c r="O531" s="141"/>
      <c r="P531" s="142"/>
      <c r="Q531" s="142"/>
      <c r="R531" s="20"/>
      <c r="S531" s="20"/>
    </row>
    <row r="532" spans="1:19">
      <c r="A532" s="26"/>
      <c r="B532" s="71"/>
      <c r="C532" s="65" t="str">
        <f t="shared" si="43"/>
        <v/>
      </c>
      <c r="D532" s="56"/>
      <c r="E532" s="80"/>
      <c r="F532" s="51"/>
      <c r="G532" s="26">
        <f t="shared" si="44"/>
        <v>36068</v>
      </c>
      <c r="H532" s="7">
        <v>36052</v>
      </c>
      <c r="I532" s="22">
        <v>6.5500000000000007</v>
      </c>
      <c r="J532" s="120">
        <v>6.17</v>
      </c>
      <c r="K532" s="26">
        <f t="shared" si="45"/>
        <v>36068</v>
      </c>
      <c r="L532" s="126">
        <f t="shared" si="46"/>
        <v>36052</v>
      </c>
      <c r="M532" s="127">
        <f>INDEX('Bloomberg data'!C:C,MATCH($L532,'Bloomberg data'!A:A,0))</f>
        <v>6.5500000000000007</v>
      </c>
      <c r="N532" s="128">
        <f>INDEX('Bloomberg data'!B:B,MATCH($L532,'Bloomberg data'!A:A,0))</f>
        <v>6.17</v>
      </c>
      <c r="O532" s="141"/>
      <c r="P532" s="142"/>
      <c r="Q532" s="142"/>
      <c r="R532" s="20"/>
      <c r="S532" s="20"/>
    </row>
    <row r="533" spans="1:19">
      <c r="A533" s="26"/>
      <c r="B533" s="71"/>
      <c r="C533" s="65" t="str">
        <f t="shared" si="43"/>
        <v/>
      </c>
      <c r="D533" s="56"/>
      <c r="E533" s="80"/>
      <c r="F533" s="51"/>
      <c r="G533" s="26">
        <f t="shared" si="44"/>
        <v>36068</v>
      </c>
      <c r="H533" s="7">
        <v>36053</v>
      </c>
      <c r="I533" s="22">
        <v>7.72</v>
      </c>
      <c r="J533" s="120">
        <v>7.3199999999999994</v>
      </c>
      <c r="K533" s="26">
        <f t="shared" si="45"/>
        <v>36068</v>
      </c>
      <c r="L533" s="126">
        <f t="shared" si="46"/>
        <v>36053</v>
      </c>
      <c r="M533" s="127">
        <f>INDEX('Bloomberg data'!C:C,MATCH($L533,'Bloomberg data'!A:A,0))</f>
        <v>7.72</v>
      </c>
      <c r="N533" s="128">
        <f>INDEX('Bloomberg data'!B:B,MATCH($L533,'Bloomberg data'!A:A,0))</f>
        <v>7.3199999999999994</v>
      </c>
      <c r="O533" s="141"/>
      <c r="P533" s="142"/>
      <c r="Q533" s="142"/>
      <c r="R533" s="20"/>
      <c r="S533" s="20"/>
    </row>
    <row r="534" spans="1:19">
      <c r="A534" s="26"/>
      <c r="B534" s="71"/>
      <c r="C534" s="65" t="str">
        <f t="shared" si="43"/>
        <v/>
      </c>
      <c r="D534" s="56"/>
      <c r="E534" s="80"/>
      <c r="F534" s="51"/>
      <c r="G534" s="26">
        <f t="shared" si="44"/>
        <v>36068</v>
      </c>
      <c r="H534" s="7">
        <v>36054</v>
      </c>
      <c r="I534" s="22">
        <v>6.62</v>
      </c>
      <c r="J534" s="120">
        <v>6.24</v>
      </c>
      <c r="K534" s="26">
        <f t="shared" si="45"/>
        <v>36068</v>
      </c>
      <c r="L534" s="126">
        <f t="shared" si="46"/>
        <v>36054</v>
      </c>
      <c r="M534" s="127">
        <f>INDEX('Bloomberg data'!C:C,MATCH($L534,'Bloomberg data'!A:A,0))</f>
        <v>6.62</v>
      </c>
      <c r="N534" s="128">
        <f>INDEX('Bloomberg data'!B:B,MATCH($L534,'Bloomberg data'!A:A,0))</f>
        <v>6.24</v>
      </c>
      <c r="O534" s="141"/>
      <c r="P534" s="142"/>
      <c r="Q534" s="142"/>
      <c r="R534" s="20"/>
      <c r="S534" s="20"/>
    </row>
    <row r="535" spans="1:19">
      <c r="A535" s="26"/>
      <c r="B535" s="71"/>
      <c r="C535" s="65" t="str">
        <f t="shared" si="43"/>
        <v/>
      </c>
      <c r="D535" s="56"/>
      <c r="E535" s="80"/>
      <c r="F535" s="51"/>
      <c r="G535" s="26">
        <f t="shared" si="44"/>
        <v>36068</v>
      </c>
      <c r="H535" s="7">
        <v>36055</v>
      </c>
      <c r="I535" s="22">
        <v>7.6</v>
      </c>
      <c r="J535" s="120">
        <v>7.2100000000000009</v>
      </c>
      <c r="K535" s="26">
        <f t="shared" si="45"/>
        <v>36068</v>
      </c>
      <c r="L535" s="126">
        <f t="shared" si="46"/>
        <v>36055</v>
      </c>
      <c r="M535" s="127">
        <f>INDEX('Bloomberg data'!C:C,MATCH($L535,'Bloomberg data'!A:A,0))</f>
        <v>7.6</v>
      </c>
      <c r="N535" s="128">
        <f>INDEX('Bloomberg data'!B:B,MATCH($L535,'Bloomberg data'!A:A,0))</f>
        <v>7.2100000000000009</v>
      </c>
      <c r="O535" s="141"/>
      <c r="P535" s="142"/>
      <c r="Q535" s="142"/>
      <c r="R535" s="20"/>
      <c r="S535" s="20"/>
    </row>
    <row r="536" spans="1:19">
      <c r="A536" s="26"/>
      <c r="B536" s="71"/>
      <c r="C536" s="65" t="str">
        <f t="shared" si="43"/>
        <v/>
      </c>
      <c r="D536" s="56"/>
      <c r="E536" s="80"/>
      <c r="F536" s="51"/>
      <c r="G536" s="26">
        <f t="shared" si="44"/>
        <v>36068</v>
      </c>
      <c r="H536" s="7">
        <v>36056</v>
      </c>
      <c r="I536" s="22">
        <v>7.74</v>
      </c>
      <c r="J536" s="120">
        <v>7.34</v>
      </c>
      <c r="K536" s="26">
        <f t="shared" si="45"/>
        <v>36068</v>
      </c>
      <c r="L536" s="126">
        <f t="shared" si="46"/>
        <v>36056</v>
      </c>
      <c r="M536" s="127">
        <f>INDEX('Bloomberg data'!C:C,MATCH($L536,'Bloomberg data'!A:A,0))</f>
        <v>7.74</v>
      </c>
      <c r="N536" s="128">
        <f>INDEX('Bloomberg data'!B:B,MATCH($L536,'Bloomberg data'!A:A,0))</f>
        <v>7.34</v>
      </c>
      <c r="O536" s="141"/>
      <c r="P536" s="142"/>
      <c r="Q536" s="142"/>
      <c r="R536" s="20"/>
      <c r="S536" s="20"/>
    </row>
    <row r="537" spans="1:19">
      <c r="A537" s="26"/>
      <c r="B537" s="71"/>
      <c r="C537" s="65" t="str">
        <f t="shared" si="43"/>
        <v/>
      </c>
      <c r="D537" s="56"/>
      <c r="E537" s="80"/>
      <c r="F537" s="51"/>
      <c r="G537" s="26">
        <f t="shared" si="44"/>
        <v>36068</v>
      </c>
      <c r="H537" s="7">
        <v>36059</v>
      </c>
      <c r="I537" s="22">
        <v>6.6000000000000005</v>
      </c>
      <c r="J537" s="120">
        <v>6.19</v>
      </c>
      <c r="K537" s="26">
        <f t="shared" si="45"/>
        <v>36068</v>
      </c>
      <c r="L537" s="126">
        <f t="shared" si="46"/>
        <v>36059</v>
      </c>
      <c r="M537" s="127">
        <f>INDEX('Bloomberg data'!C:C,MATCH($L537,'Bloomberg data'!A:A,0))</f>
        <v>6.6000000000000005</v>
      </c>
      <c r="N537" s="128">
        <f>INDEX('Bloomberg data'!B:B,MATCH($L537,'Bloomberg data'!A:A,0))</f>
        <v>6.19</v>
      </c>
      <c r="O537" s="141"/>
      <c r="P537" s="142"/>
      <c r="Q537" s="142"/>
      <c r="R537" s="20"/>
      <c r="S537" s="20"/>
    </row>
    <row r="538" spans="1:19">
      <c r="A538" s="26"/>
      <c r="B538" s="71"/>
      <c r="C538" s="65" t="str">
        <f t="shared" si="43"/>
        <v/>
      </c>
      <c r="D538" s="56"/>
      <c r="E538" s="80"/>
      <c r="F538" s="51"/>
      <c r="G538" s="26">
        <f t="shared" si="44"/>
        <v>36068</v>
      </c>
      <c r="H538" s="7">
        <v>36060</v>
      </c>
      <c r="I538" s="22">
        <v>6.5600000000000005</v>
      </c>
      <c r="J538" s="120">
        <v>6.17</v>
      </c>
      <c r="K538" s="26">
        <f t="shared" si="45"/>
        <v>36068</v>
      </c>
      <c r="L538" s="126">
        <f t="shared" si="46"/>
        <v>36060</v>
      </c>
      <c r="M538" s="127">
        <f>INDEX('Bloomberg data'!C:C,MATCH($L538,'Bloomberg data'!A:A,0))</f>
        <v>6.5600000000000005</v>
      </c>
      <c r="N538" s="128">
        <f>INDEX('Bloomberg data'!B:B,MATCH($L538,'Bloomberg data'!A:A,0))</f>
        <v>6.17</v>
      </c>
      <c r="O538" s="141"/>
      <c r="P538" s="142"/>
      <c r="Q538" s="142"/>
      <c r="R538" s="20"/>
      <c r="S538" s="20"/>
    </row>
    <row r="539" spans="1:19">
      <c r="A539" s="26"/>
      <c r="B539" s="71"/>
      <c r="C539" s="65" t="str">
        <f t="shared" si="43"/>
        <v/>
      </c>
      <c r="D539" s="56"/>
      <c r="E539" s="80"/>
      <c r="F539" s="51"/>
      <c r="G539" s="26">
        <f t="shared" si="44"/>
        <v>36068</v>
      </c>
      <c r="H539" s="7">
        <v>36061</v>
      </c>
      <c r="I539" s="22">
        <v>7.72</v>
      </c>
      <c r="J539" s="120">
        <v>7.31</v>
      </c>
      <c r="K539" s="26">
        <f t="shared" si="45"/>
        <v>36068</v>
      </c>
      <c r="L539" s="126">
        <f t="shared" si="46"/>
        <v>36061</v>
      </c>
      <c r="M539" s="127">
        <f>INDEX('Bloomberg data'!C:C,MATCH($L539,'Bloomberg data'!A:A,0))</f>
        <v>7.72</v>
      </c>
      <c r="N539" s="128">
        <f>INDEX('Bloomberg data'!B:B,MATCH($L539,'Bloomberg data'!A:A,0))</f>
        <v>7.31</v>
      </c>
      <c r="O539" s="141"/>
      <c r="P539" s="142"/>
      <c r="Q539" s="142"/>
      <c r="R539" s="20"/>
      <c r="S539" s="20"/>
    </row>
    <row r="540" spans="1:19">
      <c r="A540" s="26"/>
      <c r="B540" s="71"/>
      <c r="C540" s="65" t="str">
        <f t="shared" si="43"/>
        <v/>
      </c>
      <c r="D540" s="56"/>
      <c r="E540" s="80"/>
      <c r="F540" s="51"/>
      <c r="G540" s="26">
        <f t="shared" si="44"/>
        <v>36068</v>
      </c>
      <c r="H540" s="7">
        <v>36062</v>
      </c>
      <c r="I540" s="22">
        <v>6.49</v>
      </c>
      <c r="J540" s="120">
        <v>6.1000000000000005</v>
      </c>
      <c r="K540" s="26">
        <f t="shared" si="45"/>
        <v>36068</v>
      </c>
      <c r="L540" s="126">
        <f t="shared" si="46"/>
        <v>36062</v>
      </c>
      <c r="M540" s="127">
        <f>INDEX('Bloomberg data'!C:C,MATCH($L540,'Bloomberg data'!A:A,0))</f>
        <v>6.49</v>
      </c>
      <c r="N540" s="128">
        <f>INDEX('Bloomberg data'!B:B,MATCH($L540,'Bloomberg data'!A:A,0))</f>
        <v>6.1000000000000005</v>
      </c>
      <c r="O540" s="141"/>
      <c r="P540" s="142"/>
      <c r="Q540" s="142"/>
      <c r="R540" s="20"/>
      <c r="S540" s="20"/>
    </row>
    <row r="541" spans="1:19">
      <c r="A541" s="26"/>
      <c r="B541" s="71"/>
      <c r="C541" s="65" t="str">
        <f t="shared" si="43"/>
        <v/>
      </c>
      <c r="D541" s="56"/>
      <c r="E541" s="80"/>
      <c r="F541" s="51"/>
      <c r="G541" s="26">
        <f t="shared" si="44"/>
        <v>36068</v>
      </c>
      <c r="H541" s="7">
        <v>36063</v>
      </c>
      <c r="I541" s="22">
        <v>6.35</v>
      </c>
      <c r="J541" s="120">
        <v>5.98</v>
      </c>
      <c r="K541" s="26">
        <f t="shared" si="45"/>
        <v>36068</v>
      </c>
      <c r="L541" s="126">
        <f t="shared" si="46"/>
        <v>36063</v>
      </c>
      <c r="M541" s="127">
        <f>INDEX('Bloomberg data'!C:C,MATCH($L541,'Bloomberg data'!A:A,0))</f>
        <v>6.35</v>
      </c>
      <c r="N541" s="128">
        <f>INDEX('Bloomberg data'!B:B,MATCH($L541,'Bloomberg data'!A:A,0))</f>
        <v>5.98</v>
      </c>
      <c r="O541" s="141"/>
      <c r="P541" s="142"/>
      <c r="Q541" s="142"/>
      <c r="R541" s="20"/>
      <c r="S541" s="20"/>
    </row>
    <row r="542" spans="1:19">
      <c r="A542" s="26"/>
      <c r="B542" s="71"/>
      <c r="C542" s="65" t="str">
        <f t="shared" si="43"/>
        <v/>
      </c>
      <c r="D542" s="56"/>
      <c r="E542" s="80"/>
      <c r="F542" s="51"/>
      <c r="G542" s="26">
        <f t="shared" si="44"/>
        <v>36068</v>
      </c>
      <c r="H542" s="7">
        <v>36066</v>
      </c>
      <c r="I542" s="22">
        <v>6.53</v>
      </c>
      <c r="J542" s="120">
        <v>6.14</v>
      </c>
      <c r="K542" s="26">
        <f t="shared" si="45"/>
        <v>36068</v>
      </c>
      <c r="L542" s="126">
        <f t="shared" si="46"/>
        <v>36066</v>
      </c>
      <c r="M542" s="127">
        <f>INDEX('Bloomberg data'!C:C,MATCH($L542,'Bloomberg data'!A:A,0))</f>
        <v>6.53</v>
      </c>
      <c r="N542" s="128">
        <f>INDEX('Bloomberg data'!B:B,MATCH($L542,'Bloomberg data'!A:A,0))</f>
        <v>6.14</v>
      </c>
      <c r="O542" s="141"/>
      <c r="P542" s="142"/>
      <c r="Q542" s="142"/>
      <c r="R542" s="20"/>
      <c r="S542" s="20"/>
    </row>
    <row r="543" spans="1:19">
      <c r="A543" s="26"/>
      <c r="B543" s="71"/>
      <c r="C543" s="65" t="str">
        <f t="shared" si="43"/>
        <v/>
      </c>
      <c r="D543" s="56"/>
      <c r="E543" s="80"/>
      <c r="F543" s="51"/>
      <c r="G543" s="26">
        <f t="shared" si="44"/>
        <v>36068</v>
      </c>
      <c r="H543" s="7">
        <v>36067</v>
      </c>
      <c r="I543" s="22">
        <v>6.46</v>
      </c>
      <c r="J543" s="120">
        <v>6.0600000000000005</v>
      </c>
      <c r="K543" s="26">
        <f t="shared" si="45"/>
        <v>36068</v>
      </c>
      <c r="L543" s="126">
        <f t="shared" si="46"/>
        <v>36067</v>
      </c>
      <c r="M543" s="127">
        <f>INDEX('Bloomberg data'!C:C,MATCH($L543,'Bloomberg data'!A:A,0))</f>
        <v>6.46</v>
      </c>
      <c r="N543" s="128">
        <f>INDEX('Bloomberg data'!B:B,MATCH($L543,'Bloomberg data'!A:A,0))</f>
        <v>6.0600000000000005</v>
      </c>
      <c r="O543" s="141"/>
      <c r="P543" s="142"/>
      <c r="Q543" s="142"/>
      <c r="R543" s="20"/>
      <c r="S543" s="20"/>
    </row>
    <row r="544" spans="1:19">
      <c r="A544" s="26"/>
      <c r="B544" s="71"/>
      <c r="C544" s="65" t="str">
        <f t="shared" si="43"/>
        <v/>
      </c>
      <c r="D544" s="56"/>
      <c r="E544" s="80"/>
      <c r="F544" s="51"/>
      <c r="G544" s="26">
        <f t="shared" si="44"/>
        <v>36068</v>
      </c>
      <c r="H544" s="7">
        <v>36068</v>
      </c>
      <c r="I544" s="22">
        <v>7.34</v>
      </c>
      <c r="J544" s="120">
        <v>6.92</v>
      </c>
      <c r="K544" s="26">
        <f t="shared" si="45"/>
        <v>36068</v>
      </c>
      <c r="L544" s="126">
        <f t="shared" si="46"/>
        <v>36068</v>
      </c>
      <c r="M544" s="127">
        <f>INDEX('Bloomberg data'!C:C,MATCH($L544,'Bloomberg data'!A:A,0))</f>
        <v>7.34</v>
      </c>
      <c r="N544" s="128">
        <f>INDEX('Bloomberg data'!B:B,MATCH($L544,'Bloomberg data'!A:A,0))</f>
        <v>6.92</v>
      </c>
      <c r="O544" s="141"/>
      <c r="P544" s="142"/>
      <c r="Q544" s="142"/>
      <c r="R544" s="20"/>
      <c r="S544" s="20"/>
    </row>
    <row r="545" spans="1:19">
      <c r="A545" s="26"/>
      <c r="B545" s="71"/>
      <c r="C545" s="65" t="str">
        <f t="shared" si="43"/>
        <v/>
      </c>
      <c r="D545" s="56"/>
      <c r="E545" s="80"/>
      <c r="F545" s="51"/>
      <c r="G545" s="26">
        <f t="shared" si="44"/>
        <v>36099</v>
      </c>
      <c r="H545" s="7">
        <v>36069</v>
      </c>
      <c r="I545" s="22">
        <v>7.52</v>
      </c>
      <c r="J545" s="120">
        <v>7.04</v>
      </c>
      <c r="K545" s="26">
        <f t="shared" si="45"/>
        <v>36099</v>
      </c>
      <c r="L545" s="126">
        <f t="shared" si="46"/>
        <v>36069</v>
      </c>
      <c r="M545" s="127">
        <f>INDEX('Bloomberg data'!C:C,MATCH($L545,'Bloomberg data'!A:A,0))</f>
        <v>7.52</v>
      </c>
      <c r="N545" s="128">
        <f>INDEX('Bloomberg data'!B:B,MATCH($L545,'Bloomberg data'!A:A,0))</f>
        <v>7.04</v>
      </c>
      <c r="O545" s="141"/>
      <c r="P545" s="142"/>
      <c r="Q545" s="142"/>
      <c r="R545" s="20"/>
      <c r="S545" s="20"/>
    </row>
    <row r="546" spans="1:19">
      <c r="A546" s="26"/>
      <c r="B546" s="71"/>
      <c r="C546" s="65" t="str">
        <f t="shared" si="43"/>
        <v/>
      </c>
      <c r="D546" s="56"/>
      <c r="E546" s="80"/>
      <c r="F546" s="51"/>
      <c r="G546" s="26">
        <f t="shared" si="44"/>
        <v>36099</v>
      </c>
      <c r="H546" s="7">
        <v>36070</v>
      </c>
      <c r="I546" s="22">
        <v>7.44</v>
      </c>
      <c r="J546" s="120">
        <v>6.92</v>
      </c>
      <c r="K546" s="26">
        <f t="shared" si="45"/>
        <v>36099</v>
      </c>
      <c r="L546" s="126">
        <f t="shared" si="46"/>
        <v>36070</v>
      </c>
      <c r="M546" s="127">
        <f>INDEX('Bloomberg data'!C:C,MATCH($L546,'Bloomberg data'!A:A,0))</f>
        <v>7.44</v>
      </c>
      <c r="N546" s="128">
        <f>INDEX('Bloomberg data'!B:B,MATCH($L546,'Bloomberg data'!A:A,0))</f>
        <v>6.92</v>
      </c>
      <c r="O546" s="141"/>
      <c r="P546" s="142"/>
      <c r="Q546" s="142"/>
      <c r="R546" s="20"/>
      <c r="S546" s="20"/>
    </row>
    <row r="547" spans="1:19">
      <c r="A547" s="26"/>
      <c r="B547" s="71"/>
      <c r="C547" s="65" t="str">
        <f t="shared" si="43"/>
        <v/>
      </c>
      <c r="D547" s="56"/>
      <c r="E547" s="80"/>
      <c r="F547" s="51"/>
      <c r="G547" s="26">
        <f t="shared" si="44"/>
        <v>36099</v>
      </c>
      <c r="H547" s="7">
        <v>36073</v>
      </c>
      <c r="I547" s="22">
        <v>6.24</v>
      </c>
      <c r="J547" s="120">
        <v>5.73</v>
      </c>
      <c r="K547" s="26">
        <f t="shared" si="45"/>
        <v>36099</v>
      </c>
      <c r="L547" s="126">
        <f t="shared" si="46"/>
        <v>36073</v>
      </c>
      <c r="M547" s="127">
        <f>INDEX('Bloomberg data'!C:C,MATCH($L547,'Bloomberg data'!A:A,0))</f>
        <v>6.24</v>
      </c>
      <c r="N547" s="128">
        <f>INDEX('Bloomberg data'!B:B,MATCH($L547,'Bloomberg data'!A:A,0))</f>
        <v>5.73</v>
      </c>
      <c r="O547" s="141"/>
      <c r="P547" s="142"/>
      <c r="Q547" s="142"/>
      <c r="R547" s="20"/>
      <c r="S547" s="20"/>
    </row>
    <row r="548" spans="1:19">
      <c r="A548" s="26"/>
      <c r="B548" s="71"/>
      <c r="C548" s="65" t="str">
        <f t="shared" si="43"/>
        <v/>
      </c>
      <c r="D548" s="56"/>
      <c r="E548" s="80"/>
      <c r="F548" s="51"/>
      <c r="G548" s="26">
        <f t="shared" si="44"/>
        <v>36099</v>
      </c>
      <c r="H548" s="7">
        <v>36074</v>
      </c>
      <c r="I548" s="22">
        <v>7.6099999999999994</v>
      </c>
      <c r="J548" s="120">
        <v>6.97</v>
      </c>
      <c r="K548" s="26">
        <f t="shared" si="45"/>
        <v>36099</v>
      </c>
      <c r="L548" s="126">
        <f t="shared" si="46"/>
        <v>36074</v>
      </c>
      <c r="M548" s="127">
        <f>INDEX('Bloomberg data'!C:C,MATCH($L548,'Bloomberg data'!A:A,0))</f>
        <v>7.6099999999999994</v>
      </c>
      <c r="N548" s="128">
        <f>INDEX('Bloomberg data'!B:B,MATCH($L548,'Bloomberg data'!A:A,0))</f>
        <v>6.97</v>
      </c>
      <c r="O548" s="141"/>
      <c r="P548" s="142"/>
      <c r="Q548" s="142"/>
      <c r="R548" s="20"/>
      <c r="S548" s="20"/>
    </row>
    <row r="549" spans="1:19">
      <c r="A549" s="26"/>
      <c r="B549" s="71"/>
      <c r="C549" s="65" t="str">
        <f t="shared" si="43"/>
        <v/>
      </c>
      <c r="D549" s="56"/>
      <c r="E549" s="80"/>
      <c r="F549" s="51"/>
      <c r="G549" s="26">
        <f t="shared" si="44"/>
        <v>36099</v>
      </c>
      <c r="H549" s="7">
        <v>36075</v>
      </c>
      <c r="I549" s="22">
        <v>6.57</v>
      </c>
      <c r="J549" s="120">
        <v>5.97</v>
      </c>
      <c r="K549" s="26">
        <f t="shared" si="45"/>
        <v>36099</v>
      </c>
      <c r="L549" s="126">
        <f t="shared" si="46"/>
        <v>36075</v>
      </c>
      <c r="M549" s="127">
        <f>INDEX('Bloomberg data'!C:C,MATCH($L549,'Bloomberg data'!A:A,0))</f>
        <v>6.57</v>
      </c>
      <c r="N549" s="128">
        <f>INDEX('Bloomberg data'!B:B,MATCH($L549,'Bloomberg data'!A:A,0))</f>
        <v>5.97</v>
      </c>
      <c r="O549" s="141"/>
      <c r="P549" s="142"/>
      <c r="Q549" s="142"/>
      <c r="R549" s="20"/>
      <c r="S549" s="20"/>
    </row>
    <row r="550" spans="1:19">
      <c r="A550" s="26"/>
      <c r="B550" s="71"/>
      <c r="C550" s="65" t="str">
        <f t="shared" si="43"/>
        <v/>
      </c>
      <c r="D550" s="56"/>
      <c r="E550" s="80"/>
      <c r="F550" s="51"/>
      <c r="G550" s="26">
        <f t="shared" si="44"/>
        <v>36099</v>
      </c>
      <c r="H550" s="7">
        <v>36076</v>
      </c>
      <c r="I550" s="22">
        <v>7.3100000000000005</v>
      </c>
      <c r="J550" s="120">
        <v>6.7200000000000006</v>
      </c>
      <c r="K550" s="26">
        <f t="shared" si="45"/>
        <v>36099</v>
      </c>
      <c r="L550" s="126">
        <f t="shared" si="46"/>
        <v>36076</v>
      </c>
      <c r="M550" s="127">
        <f>INDEX('Bloomberg data'!C:C,MATCH($L550,'Bloomberg data'!A:A,0))</f>
        <v>7.3100000000000005</v>
      </c>
      <c r="N550" s="128">
        <f>INDEX('Bloomberg data'!B:B,MATCH($L550,'Bloomberg data'!A:A,0))</f>
        <v>6.7200000000000006</v>
      </c>
      <c r="O550" s="141"/>
      <c r="P550" s="142"/>
      <c r="Q550" s="142"/>
      <c r="R550" s="20"/>
      <c r="S550" s="20"/>
    </row>
    <row r="551" spans="1:19">
      <c r="A551" s="26"/>
      <c r="B551" s="71"/>
      <c r="C551" s="65" t="str">
        <f t="shared" si="43"/>
        <v/>
      </c>
      <c r="D551" s="56"/>
      <c r="E551" s="80"/>
      <c r="F551" s="51"/>
      <c r="G551" s="26">
        <f t="shared" si="44"/>
        <v>36099</v>
      </c>
      <c r="H551" s="7">
        <v>36077</v>
      </c>
      <c r="I551" s="22">
        <v>7.51</v>
      </c>
      <c r="J551" s="120">
        <v>6.95</v>
      </c>
      <c r="K551" s="26">
        <f t="shared" si="45"/>
        <v>36099</v>
      </c>
      <c r="L551" s="126">
        <f t="shared" si="46"/>
        <v>36077</v>
      </c>
      <c r="M551" s="127">
        <f>INDEX('Bloomberg data'!C:C,MATCH($L551,'Bloomberg data'!A:A,0))</f>
        <v>7.51</v>
      </c>
      <c r="N551" s="128">
        <f>INDEX('Bloomberg data'!B:B,MATCH($L551,'Bloomberg data'!A:A,0))</f>
        <v>6.95</v>
      </c>
      <c r="O551" s="141"/>
      <c r="P551" s="142"/>
      <c r="Q551" s="142"/>
      <c r="R551" s="20"/>
      <c r="S551" s="20"/>
    </row>
    <row r="552" spans="1:19">
      <c r="A552" s="26"/>
      <c r="B552" s="71"/>
      <c r="C552" s="65" t="str">
        <f t="shared" si="43"/>
        <v/>
      </c>
      <c r="D552" s="56"/>
      <c r="E552" s="80"/>
      <c r="F552" s="51"/>
      <c r="G552" s="26">
        <f t="shared" si="44"/>
        <v>36099</v>
      </c>
      <c r="H552" s="7">
        <v>36080</v>
      </c>
      <c r="I552" s="22">
        <v>7.5</v>
      </c>
      <c r="J552" s="120">
        <v>6.98</v>
      </c>
      <c r="K552" s="26">
        <f t="shared" si="45"/>
        <v>36099</v>
      </c>
      <c r="L552" s="126">
        <f t="shared" si="46"/>
        <v>36080</v>
      </c>
      <c r="M552" s="127">
        <f>INDEX('Bloomberg data'!C:C,MATCH($L552,'Bloomberg data'!A:A,0))</f>
        <v>7.5</v>
      </c>
      <c r="N552" s="128">
        <f>INDEX('Bloomberg data'!B:B,MATCH($L552,'Bloomberg data'!A:A,0))</f>
        <v>6.98</v>
      </c>
      <c r="O552" s="141"/>
      <c r="P552" s="142"/>
      <c r="Q552" s="142"/>
      <c r="R552" s="20"/>
      <c r="S552" s="20"/>
    </row>
    <row r="553" spans="1:19">
      <c r="A553" s="26"/>
      <c r="B553" s="71"/>
      <c r="C553" s="65" t="str">
        <f t="shared" si="43"/>
        <v/>
      </c>
      <c r="D553" s="56"/>
      <c r="E553" s="80"/>
      <c r="F553" s="51"/>
      <c r="G553" s="26">
        <f t="shared" si="44"/>
        <v>36099</v>
      </c>
      <c r="H553" s="7">
        <v>36081</v>
      </c>
      <c r="I553" s="22">
        <v>7.3599999999999994</v>
      </c>
      <c r="J553" s="120">
        <v>6.83</v>
      </c>
      <c r="K553" s="26">
        <f t="shared" si="45"/>
        <v>36099</v>
      </c>
      <c r="L553" s="126">
        <f t="shared" si="46"/>
        <v>36081</v>
      </c>
      <c r="M553" s="127">
        <f>INDEX('Bloomberg data'!C:C,MATCH($L553,'Bloomberg data'!A:A,0))</f>
        <v>7.3599999999999994</v>
      </c>
      <c r="N553" s="128">
        <f>INDEX('Bloomberg data'!B:B,MATCH($L553,'Bloomberg data'!A:A,0))</f>
        <v>6.83</v>
      </c>
      <c r="O553" s="141"/>
      <c r="P553" s="142"/>
      <c r="Q553" s="142"/>
      <c r="R553" s="20"/>
      <c r="S553" s="20"/>
    </row>
    <row r="554" spans="1:19">
      <c r="A554" s="26"/>
      <c r="B554" s="71"/>
      <c r="C554" s="65" t="str">
        <f t="shared" si="43"/>
        <v/>
      </c>
      <c r="D554" s="56"/>
      <c r="E554" s="80"/>
      <c r="F554" s="51"/>
      <c r="G554" s="26">
        <f t="shared" si="44"/>
        <v>36099</v>
      </c>
      <c r="H554" s="7">
        <v>36082</v>
      </c>
      <c r="I554" s="22">
        <v>6.5</v>
      </c>
      <c r="J554" s="120">
        <v>5.99</v>
      </c>
      <c r="K554" s="26">
        <f t="shared" si="45"/>
        <v>36099</v>
      </c>
      <c r="L554" s="126">
        <f t="shared" si="46"/>
        <v>36082</v>
      </c>
      <c r="M554" s="127">
        <f>INDEX('Bloomberg data'!C:C,MATCH($L554,'Bloomberg data'!A:A,0))</f>
        <v>6.5</v>
      </c>
      <c r="N554" s="128">
        <f>INDEX('Bloomberg data'!B:B,MATCH($L554,'Bloomberg data'!A:A,0))</f>
        <v>5.99</v>
      </c>
      <c r="O554" s="141"/>
      <c r="P554" s="142"/>
      <c r="Q554" s="142"/>
      <c r="R554" s="20"/>
      <c r="S554" s="20"/>
    </row>
    <row r="555" spans="1:19">
      <c r="A555" s="26"/>
      <c r="B555" s="71"/>
      <c r="C555" s="65" t="str">
        <f t="shared" ref="C555:C560" si="47">IF(ISERROR(AVERAGEIFS($J$2:$J$1048574,$G$2:$G$1048574,$A555)),"",AVERAGEIFS($J$2:$J$1048574,$G$2:$G$1048574,$A555))</f>
        <v/>
      </c>
      <c r="D555" s="56"/>
      <c r="E555" s="80"/>
      <c r="F555" s="51"/>
      <c r="G555" s="26">
        <f t="shared" si="44"/>
        <v>36099</v>
      </c>
      <c r="H555" s="7">
        <v>36083</v>
      </c>
      <c r="I555" s="22">
        <v>7.41</v>
      </c>
      <c r="J555" s="120">
        <v>6.91</v>
      </c>
      <c r="K555" s="26">
        <f t="shared" si="45"/>
        <v>36099</v>
      </c>
      <c r="L555" s="126">
        <f t="shared" si="46"/>
        <v>36083</v>
      </c>
      <c r="M555" s="127">
        <f>INDEX('Bloomberg data'!C:C,MATCH($L555,'Bloomberg data'!A:A,0))</f>
        <v>7.41</v>
      </c>
      <c r="N555" s="128">
        <f>INDEX('Bloomberg data'!B:B,MATCH($L555,'Bloomberg data'!A:A,0))</f>
        <v>6.91</v>
      </c>
      <c r="O555" s="141"/>
      <c r="P555" s="142"/>
      <c r="Q555" s="142"/>
      <c r="R555" s="20"/>
      <c r="S555" s="20"/>
    </row>
    <row r="556" spans="1:19">
      <c r="A556" s="26"/>
      <c r="B556" s="71"/>
      <c r="C556" s="65" t="str">
        <f t="shared" si="47"/>
        <v/>
      </c>
      <c r="D556" s="56"/>
      <c r="E556" s="80"/>
      <c r="F556" s="51"/>
      <c r="G556" s="26">
        <f t="shared" si="44"/>
        <v>36099</v>
      </c>
      <c r="H556" s="7">
        <v>36084</v>
      </c>
      <c r="I556" s="22">
        <v>6.1199999999999992</v>
      </c>
      <c r="J556" s="120">
        <v>5.6300000000000008</v>
      </c>
      <c r="K556" s="26">
        <f t="shared" si="45"/>
        <v>36099</v>
      </c>
      <c r="L556" s="126">
        <f t="shared" si="46"/>
        <v>36084</v>
      </c>
      <c r="M556" s="127">
        <f>INDEX('Bloomberg data'!C:C,MATCH($L556,'Bloomberg data'!A:A,0))</f>
        <v>6.1199999999999992</v>
      </c>
      <c r="N556" s="128">
        <f>INDEX('Bloomberg data'!B:B,MATCH($L556,'Bloomberg data'!A:A,0))</f>
        <v>5.6300000000000008</v>
      </c>
      <c r="O556" s="141"/>
      <c r="P556" s="142"/>
      <c r="Q556" s="142"/>
      <c r="R556" s="20"/>
      <c r="S556" s="20"/>
    </row>
    <row r="557" spans="1:19">
      <c r="A557" s="26"/>
      <c r="B557" s="71"/>
      <c r="C557" s="65" t="str">
        <f t="shared" si="47"/>
        <v/>
      </c>
      <c r="D557" s="56"/>
      <c r="E557" s="80"/>
      <c r="F557" s="51"/>
      <c r="G557" s="26">
        <f t="shared" si="44"/>
        <v>36099</v>
      </c>
      <c r="H557" s="7">
        <v>36087</v>
      </c>
      <c r="I557" s="22">
        <v>7.3599999999999994</v>
      </c>
      <c r="J557" s="120">
        <v>6.8599999999999994</v>
      </c>
      <c r="K557" s="26">
        <f t="shared" si="45"/>
        <v>36099</v>
      </c>
      <c r="L557" s="126">
        <f t="shared" si="46"/>
        <v>36087</v>
      </c>
      <c r="M557" s="127">
        <f>INDEX('Bloomberg data'!C:C,MATCH($L557,'Bloomberg data'!A:A,0))</f>
        <v>7.3599999999999994</v>
      </c>
      <c r="N557" s="128">
        <f>INDEX('Bloomberg data'!B:B,MATCH($L557,'Bloomberg data'!A:A,0))</f>
        <v>6.8599999999999994</v>
      </c>
      <c r="O557" s="141"/>
      <c r="P557" s="142"/>
      <c r="Q557" s="142"/>
      <c r="R557" s="20"/>
      <c r="S557" s="20"/>
    </row>
    <row r="558" spans="1:19">
      <c r="A558" s="26"/>
      <c r="B558" s="71"/>
      <c r="C558" s="65" t="str">
        <f t="shared" si="47"/>
        <v/>
      </c>
      <c r="D558" s="56"/>
      <c r="E558" s="80"/>
      <c r="F558" s="51"/>
      <c r="G558" s="26">
        <f t="shared" si="44"/>
        <v>36099</v>
      </c>
      <c r="H558" s="7">
        <v>36088</v>
      </c>
      <c r="I558" s="22">
        <v>6.28</v>
      </c>
      <c r="J558" s="120">
        <v>5.8100000000000005</v>
      </c>
      <c r="K558" s="26">
        <f t="shared" si="45"/>
        <v>36099</v>
      </c>
      <c r="L558" s="126">
        <f t="shared" si="46"/>
        <v>36088</v>
      </c>
      <c r="M558" s="127">
        <f>INDEX('Bloomberg data'!C:C,MATCH($L558,'Bloomberg data'!A:A,0))</f>
        <v>6.28</v>
      </c>
      <c r="N558" s="128">
        <f>INDEX('Bloomberg data'!B:B,MATCH($L558,'Bloomberg data'!A:A,0))</f>
        <v>5.8100000000000005</v>
      </c>
      <c r="O558" s="141"/>
      <c r="P558" s="142"/>
      <c r="Q558" s="142"/>
      <c r="R558" s="20"/>
      <c r="S558" s="20"/>
    </row>
    <row r="559" spans="1:19">
      <c r="A559" s="26"/>
      <c r="B559" s="71"/>
      <c r="C559" s="65" t="str">
        <f t="shared" si="47"/>
        <v/>
      </c>
      <c r="D559" s="56"/>
      <c r="E559" s="80"/>
      <c r="F559" s="51"/>
      <c r="G559" s="26">
        <f t="shared" si="44"/>
        <v>36099</v>
      </c>
      <c r="H559" s="7">
        <v>36089</v>
      </c>
      <c r="I559" s="22">
        <v>6.1999999999999993</v>
      </c>
      <c r="J559" s="120">
        <v>5.7799999999999994</v>
      </c>
      <c r="K559" s="26">
        <f t="shared" si="45"/>
        <v>36099</v>
      </c>
      <c r="L559" s="126">
        <f t="shared" si="46"/>
        <v>36089</v>
      </c>
      <c r="M559" s="127">
        <f>INDEX('Bloomberg data'!C:C,MATCH($L559,'Bloomberg data'!A:A,0))</f>
        <v>6.1999999999999993</v>
      </c>
      <c r="N559" s="128">
        <f>INDEX('Bloomberg data'!B:B,MATCH($L559,'Bloomberg data'!A:A,0))</f>
        <v>5.7799999999999994</v>
      </c>
      <c r="O559" s="141"/>
      <c r="P559" s="142"/>
      <c r="Q559" s="142"/>
      <c r="R559" s="20"/>
      <c r="S559" s="20"/>
    </row>
    <row r="560" spans="1:19">
      <c r="A560" s="26"/>
      <c r="B560" s="71"/>
      <c r="C560" s="65" t="str">
        <f t="shared" si="47"/>
        <v/>
      </c>
      <c r="D560" s="56"/>
      <c r="E560" s="80"/>
      <c r="F560" s="51"/>
      <c r="G560" s="26">
        <f t="shared" si="44"/>
        <v>36099</v>
      </c>
      <c r="H560" s="7">
        <v>36090</v>
      </c>
      <c r="I560" s="22">
        <v>6.4399999999999995</v>
      </c>
      <c r="J560" s="120">
        <v>5.97</v>
      </c>
      <c r="K560" s="26">
        <f t="shared" si="45"/>
        <v>36099</v>
      </c>
      <c r="L560" s="126">
        <f t="shared" si="46"/>
        <v>36090</v>
      </c>
      <c r="M560" s="127">
        <f>INDEX('Bloomberg data'!C:C,MATCH($L560,'Bloomberg data'!A:A,0))</f>
        <v>6.4399999999999995</v>
      </c>
      <c r="N560" s="128">
        <f>INDEX('Bloomberg data'!B:B,MATCH($L560,'Bloomberg data'!A:A,0))</f>
        <v>5.97</v>
      </c>
      <c r="O560" s="141"/>
      <c r="P560" s="142"/>
      <c r="Q560" s="142"/>
      <c r="R560" s="20"/>
      <c r="S560" s="20"/>
    </row>
    <row r="561" spans="1:19">
      <c r="A561" s="121"/>
      <c r="B561" s="97"/>
      <c r="C561" s="98"/>
      <c r="D561" s="56"/>
      <c r="F561" s="51"/>
      <c r="G561" s="26">
        <f t="shared" si="44"/>
        <v>36099</v>
      </c>
      <c r="H561" s="7">
        <v>36091</v>
      </c>
      <c r="I561" s="22">
        <v>7.33</v>
      </c>
      <c r="J561" s="120">
        <v>6.86</v>
      </c>
      <c r="K561" s="26">
        <f t="shared" si="45"/>
        <v>36099</v>
      </c>
      <c r="L561" s="126">
        <f t="shared" si="46"/>
        <v>36091</v>
      </c>
      <c r="M561" s="127">
        <f>INDEX('Bloomberg data'!C:C,MATCH($L561,'Bloomberg data'!A:A,0))</f>
        <v>7.33</v>
      </c>
      <c r="N561" s="128">
        <f>INDEX('Bloomberg data'!B:B,MATCH($L561,'Bloomberg data'!A:A,0))</f>
        <v>6.86</v>
      </c>
      <c r="O561" s="141"/>
      <c r="P561" s="142"/>
      <c r="Q561" s="142"/>
      <c r="R561" s="20"/>
      <c r="S561" s="20"/>
    </row>
    <row r="562" spans="1:19">
      <c r="A562" s="121"/>
      <c r="B562" s="97"/>
      <c r="C562" s="98"/>
      <c r="D562" s="56"/>
      <c r="F562" s="51"/>
      <c r="G562" s="26">
        <f t="shared" si="44"/>
        <v>36099</v>
      </c>
      <c r="H562" s="7">
        <v>36094</v>
      </c>
      <c r="I562" s="22">
        <v>7.25</v>
      </c>
      <c r="J562" s="120">
        <v>6.7900000000000009</v>
      </c>
      <c r="K562" s="26">
        <f t="shared" si="45"/>
        <v>36099</v>
      </c>
      <c r="L562" s="126">
        <f t="shared" si="46"/>
        <v>36094</v>
      </c>
      <c r="M562" s="127">
        <f>INDEX('Bloomberg data'!C:C,MATCH($L562,'Bloomberg data'!A:A,0))</f>
        <v>7.25</v>
      </c>
      <c r="N562" s="128">
        <f>INDEX('Bloomberg data'!B:B,MATCH($L562,'Bloomberg data'!A:A,0))</f>
        <v>6.7900000000000009</v>
      </c>
      <c r="O562" s="141"/>
      <c r="P562" s="142"/>
      <c r="Q562" s="142"/>
      <c r="R562" s="20"/>
      <c r="S562" s="20"/>
    </row>
    <row r="563" spans="1:19">
      <c r="A563" s="121"/>
      <c r="B563" s="97"/>
      <c r="C563" s="98"/>
      <c r="D563" s="56"/>
      <c r="F563" s="51"/>
      <c r="G563" s="26">
        <f t="shared" si="44"/>
        <v>36099</v>
      </c>
      <c r="H563" s="7">
        <v>36095</v>
      </c>
      <c r="I563" s="22">
        <v>7.39</v>
      </c>
      <c r="J563" s="120">
        <v>6.95</v>
      </c>
      <c r="K563" s="26">
        <f t="shared" si="45"/>
        <v>36099</v>
      </c>
      <c r="L563" s="126">
        <f t="shared" si="46"/>
        <v>36095</v>
      </c>
      <c r="M563" s="127">
        <f>INDEX('Bloomberg data'!C:C,MATCH($L563,'Bloomberg data'!A:A,0))</f>
        <v>7.39</v>
      </c>
      <c r="N563" s="128">
        <f>INDEX('Bloomberg data'!B:B,MATCH($L563,'Bloomberg data'!A:A,0))</f>
        <v>6.95</v>
      </c>
      <c r="O563" s="141"/>
      <c r="P563" s="142"/>
      <c r="Q563" s="142"/>
      <c r="R563" s="20"/>
      <c r="S563" s="20"/>
    </row>
    <row r="564" spans="1:19">
      <c r="A564" s="121"/>
      <c r="B564" s="97"/>
      <c r="C564" s="98"/>
      <c r="D564" s="56"/>
      <c r="F564" s="51"/>
      <c r="G564" s="26">
        <f t="shared" si="44"/>
        <v>36099</v>
      </c>
      <c r="H564" s="7">
        <v>36096</v>
      </c>
      <c r="I564" s="22">
        <v>7.21</v>
      </c>
      <c r="J564" s="120">
        <v>6.76</v>
      </c>
      <c r="K564" s="26">
        <f t="shared" si="45"/>
        <v>36099</v>
      </c>
      <c r="L564" s="126">
        <f t="shared" si="46"/>
        <v>36096</v>
      </c>
      <c r="M564" s="127">
        <f>INDEX('Bloomberg data'!C:C,MATCH($L564,'Bloomberg data'!A:A,0))</f>
        <v>7.21</v>
      </c>
      <c r="N564" s="128">
        <f>INDEX('Bloomberg data'!B:B,MATCH($L564,'Bloomberg data'!A:A,0))</f>
        <v>6.76</v>
      </c>
      <c r="O564" s="141"/>
      <c r="P564" s="142"/>
      <c r="Q564" s="142"/>
      <c r="R564" s="20"/>
      <c r="S564" s="20"/>
    </row>
    <row r="565" spans="1:19">
      <c r="A565" s="121"/>
      <c r="B565" s="97"/>
      <c r="C565" s="98"/>
      <c r="D565" s="56"/>
      <c r="F565" s="51"/>
      <c r="G565" s="26">
        <f t="shared" si="44"/>
        <v>36099</v>
      </c>
      <c r="H565" s="7">
        <v>36097</v>
      </c>
      <c r="I565" s="22">
        <v>7.17</v>
      </c>
      <c r="J565" s="120">
        <v>6.74</v>
      </c>
      <c r="K565" s="26">
        <f t="shared" si="45"/>
        <v>36099</v>
      </c>
      <c r="L565" s="126">
        <f t="shared" si="46"/>
        <v>36097</v>
      </c>
      <c r="M565" s="127">
        <f>INDEX('Bloomberg data'!C:C,MATCH($L565,'Bloomberg data'!A:A,0))</f>
        <v>7.17</v>
      </c>
      <c r="N565" s="128">
        <f>INDEX('Bloomberg data'!B:B,MATCH($L565,'Bloomberg data'!A:A,0))</f>
        <v>6.74</v>
      </c>
      <c r="O565" s="141"/>
      <c r="P565" s="142"/>
      <c r="Q565" s="142"/>
      <c r="R565" s="20"/>
      <c r="S565" s="20"/>
    </row>
    <row r="566" spans="1:19">
      <c r="A566" s="121"/>
      <c r="B566" s="97"/>
      <c r="C566" s="98"/>
      <c r="D566" s="56"/>
      <c r="F566" s="51"/>
      <c r="G566" s="26">
        <f t="shared" si="44"/>
        <v>36099</v>
      </c>
      <c r="H566" s="7">
        <v>36098</v>
      </c>
      <c r="I566" s="22">
        <v>7.3599999999999994</v>
      </c>
      <c r="J566" s="120">
        <v>6.93</v>
      </c>
      <c r="K566" s="26">
        <f t="shared" si="45"/>
        <v>36099</v>
      </c>
      <c r="L566" s="126">
        <f t="shared" si="46"/>
        <v>36098</v>
      </c>
      <c r="M566" s="127">
        <f>INDEX('Bloomberg data'!C:C,MATCH($L566,'Bloomberg data'!A:A,0))</f>
        <v>7.3599999999999994</v>
      </c>
      <c r="N566" s="128">
        <f>INDEX('Bloomberg data'!B:B,MATCH($L566,'Bloomberg data'!A:A,0))</f>
        <v>6.93</v>
      </c>
      <c r="O566" s="141"/>
      <c r="P566" s="142"/>
      <c r="Q566" s="142"/>
      <c r="R566" s="20"/>
      <c r="S566" s="20"/>
    </row>
    <row r="567" spans="1:19">
      <c r="A567" s="121"/>
      <c r="B567" s="97"/>
      <c r="C567" s="98"/>
      <c r="D567" s="56"/>
      <c r="F567" s="51"/>
      <c r="G567" s="26">
        <f t="shared" si="44"/>
        <v>36129</v>
      </c>
      <c r="H567" s="7">
        <v>36101</v>
      </c>
      <c r="I567" s="22">
        <v>6.2700000000000005</v>
      </c>
      <c r="J567" s="120">
        <v>5.84</v>
      </c>
      <c r="K567" s="26">
        <f t="shared" si="45"/>
        <v>36129</v>
      </c>
      <c r="L567" s="126">
        <f t="shared" si="46"/>
        <v>36101</v>
      </c>
      <c r="M567" s="127">
        <f>INDEX('Bloomberg data'!C:C,MATCH($L567,'Bloomberg data'!A:A,0))</f>
        <v>6.2700000000000005</v>
      </c>
      <c r="N567" s="128">
        <f>INDEX('Bloomberg data'!B:B,MATCH($L567,'Bloomberg data'!A:A,0))</f>
        <v>5.84</v>
      </c>
      <c r="O567" s="141"/>
      <c r="P567" s="142"/>
      <c r="Q567" s="142"/>
      <c r="R567" s="20"/>
      <c r="S567" s="20"/>
    </row>
    <row r="568" spans="1:19">
      <c r="A568" s="121"/>
      <c r="B568" s="97"/>
      <c r="C568" s="98"/>
      <c r="D568" s="56"/>
      <c r="F568" s="51"/>
      <c r="G568" s="26">
        <f t="shared" si="44"/>
        <v>36129</v>
      </c>
      <c r="H568" s="7">
        <v>36102</v>
      </c>
      <c r="I568" s="22">
        <v>6.27</v>
      </c>
      <c r="J568" s="120">
        <v>5.8699999999999992</v>
      </c>
      <c r="K568" s="26">
        <f t="shared" si="45"/>
        <v>36129</v>
      </c>
      <c r="L568" s="126">
        <f t="shared" si="46"/>
        <v>36102</v>
      </c>
      <c r="M568" s="127">
        <f>INDEX('Bloomberg data'!C:C,MATCH($L568,'Bloomberg data'!A:A,0))</f>
        <v>6.27</v>
      </c>
      <c r="N568" s="128">
        <f>INDEX('Bloomberg data'!B:B,MATCH($L568,'Bloomberg data'!A:A,0))</f>
        <v>5.8699999999999992</v>
      </c>
      <c r="O568" s="141"/>
      <c r="P568" s="142"/>
      <c r="Q568" s="142"/>
      <c r="R568" s="20"/>
      <c r="S568" s="20"/>
    </row>
    <row r="569" spans="1:19">
      <c r="A569" s="121"/>
      <c r="B569" s="97"/>
      <c r="C569" s="98"/>
      <c r="D569" s="56"/>
      <c r="F569" s="51"/>
      <c r="G569" s="26">
        <f t="shared" si="44"/>
        <v>36129</v>
      </c>
      <c r="H569" s="7">
        <v>36103</v>
      </c>
      <c r="I569" s="22">
        <v>6.4799999999999995</v>
      </c>
      <c r="J569" s="120">
        <v>6.0699999999999994</v>
      </c>
      <c r="K569" s="26">
        <f t="shared" si="45"/>
        <v>36129</v>
      </c>
      <c r="L569" s="126">
        <f t="shared" si="46"/>
        <v>36103</v>
      </c>
      <c r="M569" s="127">
        <f>INDEX('Bloomberg data'!C:C,MATCH($L569,'Bloomberg data'!A:A,0))</f>
        <v>6.4799999999999995</v>
      </c>
      <c r="N569" s="128">
        <f>INDEX('Bloomberg data'!B:B,MATCH($L569,'Bloomberg data'!A:A,0))</f>
        <v>6.0699999999999994</v>
      </c>
      <c r="O569" s="141"/>
      <c r="P569" s="142"/>
      <c r="Q569" s="142"/>
      <c r="R569" s="20"/>
      <c r="S569" s="20"/>
    </row>
    <row r="570" spans="1:19">
      <c r="A570" s="121"/>
      <c r="B570" s="97"/>
      <c r="C570" s="98"/>
      <c r="D570" s="56"/>
      <c r="F570" s="51"/>
      <c r="G570" s="26">
        <f t="shared" si="44"/>
        <v>36129</v>
      </c>
      <c r="H570" s="7">
        <v>36104</v>
      </c>
      <c r="I570" s="22">
        <v>6.42</v>
      </c>
      <c r="J570" s="120">
        <v>6.03</v>
      </c>
      <c r="K570" s="26">
        <f t="shared" si="45"/>
        <v>36129</v>
      </c>
      <c r="L570" s="126">
        <f t="shared" si="46"/>
        <v>36104</v>
      </c>
      <c r="M570" s="127">
        <f>INDEX('Bloomberg data'!C:C,MATCH($L570,'Bloomberg data'!A:A,0))</f>
        <v>6.42</v>
      </c>
      <c r="N570" s="128">
        <f>INDEX('Bloomberg data'!B:B,MATCH($L570,'Bloomberg data'!A:A,0))</f>
        <v>6.03</v>
      </c>
      <c r="O570" s="141"/>
      <c r="P570" s="142"/>
      <c r="Q570" s="142"/>
      <c r="R570" s="20"/>
      <c r="S570" s="20"/>
    </row>
    <row r="571" spans="1:19">
      <c r="A571" s="121"/>
      <c r="B571" s="97"/>
      <c r="C571" s="98"/>
      <c r="D571" s="56"/>
      <c r="F571" s="51"/>
      <c r="G571" s="26">
        <f t="shared" si="44"/>
        <v>36129</v>
      </c>
      <c r="H571" s="7">
        <v>36105</v>
      </c>
      <c r="I571" s="22">
        <v>6.35</v>
      </c>
      <c r="J571" s="120">
        <v>5.98</v>
      </c>
      <c r="K571" s="26">
        <f t="shared" si="45"/>
        <v>36129</v>
      </c>
      <c r="L571" s="126">
        <f t="shared" si="46"/>
        <v>36105</v>
      </c>
      <c r="M571" s="127">
        <f>INDEX('Bloomberg data'!C:C,MATCH($L571,'Bloomberg data'!A:A,0))</f>
        <v>6.35</v>
      </c>
      <c r="N571" s="128">
        <f>INDEX('Bloomberg data'!B:B,MATCH($L571,'Bloomberg data'!A:A,0))</f>
        <v>5.98</v>
      </c>
      <c r="O571" s="141"/>
      <c r="P571" s="142"/>
      <c r="Q571" s="142"/>
      <c r="R571" s="20"/>
      <c r="S571" s="20"/>
    </row>
    <row r="572" spans="1:19">
      <c r="A572" s="121"/>
      <c r="B572" s="97"/>
      <c r="C572" s="98"/>
      <c r="D572" s="56"/>
      <c r="F572" s="51"/>
      <c r="G572" s="26">
        <f t="shared" si="44"/>
        <v>36129</v>
      </c>
      <c r="H572" s="7">
        <v>36108</v>
      </c>
      <c r="I572" s="22">
        <v>6.52</v>
      </c>
      <c r="J572" s="120">
        <v>6.17</v>
      </c>
      <c r="K572" s="26">
        <f t="shared" si="45"/>
        <v>36129</v>
      </c>
      <c r="L572" s="126">
        <f t="shared" si="46"/>
        <v>36108</v>
      </c>
      <c r="M572" s="127">
        <f>INDEX('Bloomberg data'!C:C,MATCH($L572,'Bloomberg data'!A:A,0))</f>
        <v>6.52</v>
      </c>
      <c r="N572" s="128">
        <f>INDEX('Bloomberg data'!B:B,MATCH($L572,'Bloomberg data'!A:A,0))</f>
        <v>6.17</v>
      </c>
      <c r="O572" s="141"/>
      <c r="P572" s="142"/>
      <c r="Q572" s="142"/>
      <c r="R572" s="20"/>
      <c r="S572" s="20"/>
    </row>
    <row r="573" spans="1:19">
      <c r="A573" s="121"/>
      <c r="B573" s="97"/>
      <c r="C573" s="98"/>
      <c r="D573" s="56"/>
      <c r="F573" s="51"/>
      <c r="G573" s="26">
        <f t="shared" si="44"/>
        <v>36129</v>
      </c>
      <c r="H573" s="7">
        <v>36109</v>
      </c>
      <c r="I573" s="22">
        <v>7.3900000000000006</v>
      </c>
      <c r="J573" s="120">
        <v>7.0200000000000005</v>
      </c>
      <c r="K573" s="26">
        <f t="shared" si="45"/>
        <v>36129</v>
      </c>
      <c r="L573" s="126">
        <f t="shared" si="46"/>
        <v>36109</v>
      </c>
      <c r="M573" s="127">
        <f>INDEX('Bloomberg data'!C:C,MATCH($L573,'Bloomberg data'!A:A,0))</f>
        <v>7.3900000000000006</v>
      </c>
      <c r="N573" s="128">
        <f>INDEX('Bloomberg data'!B:B,MATCH($L573,'Bloomberg data'!A:A,0))</f>
        <v>7.0200000000000005</v>
      </c>
      <c r="O573" s="141"/>
      <c r="P573" s="142"/>
      <c r="Q573" s="142"/>
      <c r="R573" s="20"/>
      <c r="S573" s="20"/>
    </row>
    <row r="574" spans="1:19">
      <c r="A574" s="121"/>
      <c r="B574" s="97"/>
      <c r="C574" s="98"/>
      <c r="D574" s="56"/>
      <c r="F574" s="51"/>
      <c r="G574" s="26">
        <f t="shared" si="44"/>
        <v>36129</v>
      </c>
      <c r="H574" s="7">
        <v>36110</v>
      </c>
      <c r="I574" s="22">
        <v>6.3000000000000007</v>
      </c>
      <c r="J574" s="120">
        <v>5.93</v>
      </c>
      <c r="K574" s="26">
        <f t="shared" si="45"/>
        <v>36129</v>
      </c>
      <c r="L574" s="126">
        <f t="shared" si="46"/>
        <v>36110</v>
      </c>
      <c r="M574" s="127">
        <f>INDEX('Bloomberg data'!C:C,MATCH($L574,'Bloomberg data'!A:A,0))</f>
        <v>6.3000000000000007</v>
      </c>
      <c r="N574" s="128">
        <f>INDEX('Bloomberg data'!B:B,MATCH($L574,'Bloomberg data'!A:A,0))</f>
        <v>5.93</v>
      </c>
      <c r="O574" s="141"/>
      <c r="P574" s="142"/>
      <c r="Q574" s="142"/>
      <c r="R574" s="20"/>
      <c r="S574" s="20"/>
    </row>
    <row r="575" spans="1:19">
      <c r="A575" s="121"/>
      <c r="B575" s="97"/>
      <c r="C575" s="98"/>
      <c r="D575" s="56"/>
      <c r="F575" s="51"/>
      <c r="G575" s="26">
        <f t="shared" si="44"/>
        <v>36129</v>
      </c>
      <c r="H575" s="7">
        <v>36111</v>
      </c>
      <c r="I575" s="22">
        <v>6.6099999999999994</v>
      </c>
      <c r="J575" s="120">
        <v>6.24</v>
      </c>
      <c r="K575" s="26">
        <f t="shared" si="45"/>
        <v>36129</v>
      </c>
      <c r="L575" s="126">
        <f t="shared" si="46"/>
        <v>36111</v>
      </c>
      <c r="M575" s="127">
        <f>INDEX('Bloomberg data'!C:C,MATCH($L575,'Bloomberg data'!A:A,0))</f>
        <v>6.6099999999999994</v>
      </c>
      <c r="N575" s="128">
        <f>INDEX('Bloomberg data'!B:B,MATCH($L575,'Bloomberg data'!A:A,0))</f>
        <v>6.24</v>
      </c>
      <c r="O575" s="141"/>
      <c r="P575" s="142"/>
      <c r="Q575" s="142"/>
      <c r="R575" s="20"/>
      <c r="S575" s="20"/>
    </row>
    <row r="576" spans="1:19">
      <c r="A576" s="121"/>
      <c r="B576" s="97"/>
      <c r="C576" s="98"/>
      <c r="D576" s="56"/>
      <c r="F576" s="51"/>
      <c r="G576" s="26">
        <f t="shared" si="44"/>
        <v>36129</v>
      </c>
      <c r="H576" s="7">
        <v>36112</v>
      </c>
      <c r="I576" s="22">
        <v>7.44</v>
      </c>
      <c r="J576" s="120">
        <v>7.0600000000000005</v>
      </c>
      <c r="K576" s="26">
        <f t="shared" si="45"/>
        <v>36129</v>
      </c>
      <c r="L576" s="126">
        <f t="shared" si="46"/>
        <v>36112</v>
      </c>
      <c r="M576" s="127">
        <f>INDEX('Bloomberg data'!C:C,MATCH($L576,'Bloomberg data'!A:A,0))</f>
        <v>7.44</v>
      </c>
      <c r="N576" s="128">
        <f>INDEX('Bloomberg data'!B:B,MATCH($L576,'Bloomberg data'!A:A,0))</f>
        <v>7.0600000000000005</v>
      </c>
      <c r="O576" s="141"/>
      <c r="P576" s="142"/>
      <c r="Q576" s="142"/>
      <c r="R576" s="20"/>
      <c r="S576" s="20"/>
    </row>
    <row r="577" spans="1:19">
      <c r="A577" s="121"/>
      <c r="B577" s="97"/>
      <c r="C577" s="98"/>
      <c r="D577" s="56"/>
      <c r="F577" s="51"/>
      <c r="G577" s="26">
        <f t="shared" ref="G577:G640" si="48">EOMONTH(H577,0)</f>
        <v>36129</v>
      </c>
      <c r="H577" s="7">
        <v>36115</v>
      </c>
      <c r="I577" s="22">
        <v>7.3900000000000006</v>
      </c>
      <c r="J577" s="120">
        <v>6.99</v>
      </c>
      <c r="K577" s="26">
        <f t="shared" ref="K577:K640" si="49">EOMONTH(L577,0)</f>
        <v>36129</v>
      </c>
      <c r="L577" s="126">
        <f t="shared" si="46"/>
        <v>36115</v>
      </c>
      <c r="M577" s="127">
        <f>INDEX('Bloomberg data'!C:C,MATCH($L577,'Bloomberg data'!A:A,0))</f>
        <v>7.3900000000000006</v>
      </c>
      <c r="N577" s="128">
        <f>INDEX('Bloomberg data'!B:B,MATCH($L577,'Bloomberg data'!A:A,0))</f>
        <v>6.99</v>
      </c>
      <c r="O577" s="141"/>
      <c r="P577" s="142"/>
      <c r="Q577" s="142"/>
      <c r="R577" s="20"/>
      <c r="S577" s="20"/>
    </row>
    <row r="578" spans="1:19">
      <c r="A578" s="121"/>
      <c r="B578" s="97"/>
      <c r="C578" s="98"/>
      <c r="D578" s="56"/>
      <c r="F578" s="51"/>
      <c r="G578" s="26">
        <f t="shared" si="48"/>
        <v>36129</v>
      </c>
      <c r="H578" s="7">
        <v>36116</v>
      </c>
      <c r="I578" s="22">
        <v>6.58</v>
      </c>
      <c r="J578" s="120">
        <v>6.18</v>
      </c>
      <c r="K578" s="26">
        <f t="shared" si="49"/>
        <v>36129</v>
      </c>
      <c r="L578" s="126">
        <f t="shared" ref="L578:L641" si="50">H578</f>
        <v>36116</v>
      </c>
      <c r="M578" s="127">
        <f>INDEX('Bloomberg data'!C:C,MATCH($L578,'Bloomberg data'!A:A,0))</f>
        <v>6.58</v>
      </c>
      <c r="N578" s="128">
        <f>INDEX('Bloomberg data'!B:B,MATCH($L578,'Bloomberg data'!A:A,0))</f>
        <v>6.18</v>
      </c>
      <c r="O578" s="141"/>
      <c r="P578" s="142"/>
      <c r="Q578" s="142"/>
      <c r="R578" s="20"/>
      <c r="S578" s="20"/>
    </row>
    <row r="579" spans="1:19">
      <c r="A579" s="121"/>
      <c r="B579" s="97"/>
      <c r="C579" s="98"/>
      <c r="D579" s="56"/>
      <c r="F579" s="51"/>
      <c r="G579" s="26">
        <f t="shared" si="48"/>
        <v>36129</v>
      </c>
      <c r="H579" s="7">
        <v>36117</v>
      </c>
      <c r="I579" s="22">
        <v>7.48</v>
      </c>
      <c r="J579" s="120">
        <v>7.11</v>
      </c>
      <c r="K579" s="26">
        <f t="shared" si="49"/>
        <v>36129</v>
      </c>
      <c r="L579" s="126">
        <f t="shared" si="50"/>
        <v>36117</v>
      </c>
      <c r="M579" s="127">
        <f>INDEX('Bloomberg data'!C:C,MATCH($L579,'Bloomberg data'!A:A,0))</f>
        <v>7.48</v>
      </c>
      <c r="N579" s="128">
        <f>INDEX('Bloomberg data'!B:B,MATCH($L579,'Bloomberg data'!A:A,0))</f>
        <v>7.11</v>
      </c>
      <c r="O579" s="141"/>
      <c r="P579" s="142"/>
      <c r="Q579" s="142"/>
      <c r="R579" s="20"/>
      <c r="S579" s="20"/>
    </row>
    <row r="580" spans="1:19">
      <c r="A580" s="121"/>
      <c r="B580" s="97"/>
      <c r="C580" s="98"/>
      <c r="D580" s="56"/>
      <c r="F580" s="51"/>
      <c r="G580" s="26">
        <f t="shared" si="48"/>
        <v>36129</v>
      </c>
      <c r="H580" s="7">
        <v>36118</v>
      </c>
      <c r="I580" s="22">
        <v>6.2799999999999994</v>
      </c>
      <c r="J580" s="120">
        <v>5.92</v>
      </c>
      <c r="K580" s="26">
        <f t="shared" si="49"/>
        <v>36129</v>
      </c>
      <c r="L580" s="126">
        <f t="shared" si="50"/>
        <v>36118</v>
      </c>
      <c r="M580" s="127">
        <f>INDEX('Bloomberg data'!C:C,MATCH($L580,'Bloomberg data'!A:A,0))</f>
        <v>6.2799999999999994</v>
      </c>
      <c r="N580" s="128">
        <f>INDEX('Bloomberg data'!B:B,MATCH($L580,'Bloomberg data'!A:A,0))</f>
        <v>5.92</v>
      </c>
      <c r="O580" s="141"/>
      <c r="P580" s="142"/>
      <c r="Q580" s="142"/>
      <c r="R580" s="20"/>
      <c r="S580" s="20"/>
    </row>
    <row r="581" spans="1:19">
      <c r="A581" s="121"/>
      <c r="B581" s="97"/>
      <c r="C581" s="98"/>
      <c r="D581" s="56"/>
      <c r="F581" s="51"/>
      <c r="G581" s="26">
        <f t="shared" si="48"/>
        <v>36129</v>
      </c>
      <c r="H581" s="7">
        <v>36119</v>
      </c>
      <c r="I581" s="22">
        <v>7.58</v>
      </c>
      <c r="J581" s="120">
        <v>7.21</v>
      </c>
      <c r="K581" s="26">
        <f t="shared" si="49"/>
        <v>36129</v>
      </c>
      <c r="L581" s="126">
        <f t="shared" si="50"/>
        <v>36119</v>
      </c>
      <c r="M581" s="127">
        <f>INDEX('Bloomberg data'!C:C,MATCH($L581,'Bloomberg data'!A:A,0))</f>
        <v>7.58</v>
      </c>
      <c r="N581" s="128">
        <f>INDEX('Bloomberg data'!B:B,MATCH($L581,'Bloomberg data'!A:A,0))</f>
        <v>7.21</v>
      </c>
      <c r="O581" s="141"/>
      <c r="P581" s="142"/>
      <c r="Q581" s="142"/>
      <c r="R581" s="20"/>
      <c r="S581" s="20"/>
    </row>
    <row r="582" spans="1:19">
      <c r="A582" s="121"/>
      <c r="B582" s="97"/>
      <c r="C582" s="98"/>
      <c r="D582" s="56"/>
      <c r="F582" s="51"/>
      <c r="G582" s="26">
        <f t="shared" si="48"/>
        <v>36129</v>
      </c>
      <c r="H582" s="7">
        <v>36122</v>
      </c>
      <c r="I582" s="22">
        <v>6.5</v>
      </c>
      <c r="J582" s="120">
        <v>6.11</v>
      </c>
      <c r="K582" s="26">
        <f t="shared" si="49"/>
        <v>36129</v>
      </c>
      <c r="L582" s="126">
        <f t="shared" si="50"/>
        <v>36122</v>
      </c>
      <c r="M582" s="127">
        <f>INDEX('Bloomberg data'!C:C,MATCH($L582,'Bloomberg data'!A:A,0))</f>
        <v>6.5</v>
      </c>
      <c r="N582" s="128">
        <f>INDEX('Bloomberg data'!B:B,MATCH($L582,'Bloomberg data'!A:A,0))</f>
        <v>6.11</v>
      </c>
      <c r="O582" s="141"/>
      <c r="P582" s="142"/>
      <c r="Q582" s="142"/>
      <c r="R582" s="20"/>
      <c r="S582" s="20"/>
    </row>
    <row r="583" spans="1:19">
      <c r="A583" s="121"/>
      <c r="B583" s="97"/>
      <c r="C583" s="98"/>
      <c r="D583" s="56"/>
      <c r="F583" s="51"/>
      <c r="G583" s="26">
        <f t="shared" si="48"/>
        <v>36129</v>
      </c>
      <c r="H583" s="7">
        <v>36123</v>
      </c>
      <c r="I583" s="22">
        <v>7.4499999999999993</v>
      </c>
      <c r="J583" s="120">
        <v>7.07</v>
      </c>
      <c r="K583" s="26">
        <f t="shared" si="49"/>
        <v>36129</v>
      </c>
      <c r="L583" s="126">
        <f t="shared" si="50"/>
        <v>36123</v>
      </c>
      <c r="M583" s="127">
        <f>INDEX('Bloomberg data'!C:C,MATCH($L583,'Bloomberg data'!A:A,0))</f>
        <v>7.4499999999999993</v>
      </c>
      <c r="N583" s="128">
        <f>INDEX('Bloomberg data'!B:B,MATCH($L583,'Bloomberg data'!A:A,0))</f>
        <v>7.07</v>
      </c>
      <c r="O583" s="141"/>
      <c r="P583" s="142"/>
      <c r="Q583" s="142"/>
      <c r="R583" s="20"/>
      <c r="S583" s="20"/>
    </row>
    <row r="584" spans="1:19">
      <c r="A584" s="121"/>
      <c r="B584" s="97"/>
      <c r="C584" s="98"/>
      <c r="D584" s="56"/>
      <c r="F584" s="51"/>
      <c r="G584" s="26">
        <f t="shared" si="48"/>
        <v>36129</v>
      </c>
      <c r="H584" s="7">
        <v>36124</v>
      </c>
      <c r="I584" s="22">
        <v>7.59</v>
      </c>
      <c r="J584" s="120">
        <v>7.2</v>
      </c>
      <c r="K584" s="26">
        <f t="shared" si="49"/>
        <v>36129</v>
      </c>
      <c r="L584" s="126">
        <f t="shared" si="50"/>
        <v>36124</v>
      </c>
      <c r="M584" s="127">
        <f>INDEX('Bloomberg data'!C:C,MATCH($L584,'Bloomberg data'!A:A,0))</f>
        <v>7.59</v>
      </c>
      <c r="N584" s="128">
        <f>INDEX('Bloomberg data'!B:B,MATCH($L584,'Bloomberg data'!A:A,0))</f>
        <v>7.2</v>
      </c>
      <c r="O584" s="141"/>
      <c r="P584" s="142"/>
      <c r="Q584" s="142"/>
      <c r="R584" s="20"/>
      <c r="S584" s="20"/>
    </row>
    <row r="585" spans="1:19">
      <c r="A585" s="121"/>
      <c r="B585" s="97"/>
      <c r="C585" s="98"/>
      <c r="D585" s="56"/>
      <c r="F585" s="51"/>
      <c r="G585" s="26">
        <f t="shared" si="48"/>
        <v>36129</v>
      </c>
      <c r="H585" s="7">
        <v>36125</v>
      </c>
      <c r="I585" s="22">
        <v>6.45</v>
      </c>
      <c r="J585" s="120">
        <v>6.08</v>
      </c>
      <c r="K585" s="26">
        <f t="shared" si="49"/>
        <v>36129</v>
      </c>
      <c r="L585" s="126">
        <f t="shared" si="50"/>
        <v>36125</v>
      </c>
      <c r="M585" s="127">
        <f>INDEX('Bloomberg data'!C:C,MATCH($L585,'Bloomberg data'!A:A,0))</f>
        <v>6.45</v>
      </c>
      <c r="N585" s="128">
        <f>INDEX('Bloomberg data'!B:B,MATCH($L585,'Bloomberg data'!A:A,0))</f>
        <v>6.08</v>
      </c>
      <c r="O585" s="141"/>
      <c r="P585" s="142"/>
      <c r="Q585" s="142"/>
      <c r="R585" s="20"/>
      <c r="S585" s="20"/>
    </row>
    <row r="586" spans="1:19">
      <c r="A586" s="121"/>
      <c r="B586" s="97"/>
      <c r="C586" s="98"/>
      <c r="D586" s="56"/>
      <c r="F586" s="51"/>
      <c r="G586" s="26">
        <f t="shared" si="48"/>
        <v>36129</v>
      </c>
      <c r="H586" s="7">
        <v>36126</v>
      </c>
      <c r="I586" s="22">
        <v>6.3000000000000007</v>
      </c>
      <c r="J586" s="120">
        <v>5.9399999999999995</v>
      </c>
      <c r="K586" s="26">
        <f t="shared" si="49"/>
        <v>36129</v>
      </c>
      <c r="L586" s="126">
        <f t="shared" si="50"/>
        <v>36126</v>
      </c>
      <c r="M586" s="127">
        <f>INDEX('Bloomberg data'!C:C,MATCH($L586,'Bloomberg data'!A:A,0))</f>
        <v>6.3000000000000007</v>
      </c>
      <c r="N586" s="128">
        <f>INDEX('Bloomberg data'!B:B,MATCH($L586,'Bloomberg data'!A:A,0))</f>
        <v>5.9399999999999995</v>
      </c>
      <c r="O586" s="141"/>
      <c r="P586" s="142"/>
      <c r="Q586" s="142"/>
      <c r="R586" s="20"/>
      <c r="S586" s="20"/>
    </row>
    <row r="587" spans="1:19">
      <c r="A587" s="121"/>
      <c r="B587" s="97"/>
      <c r="C587" s="98"/>
      <c r="D587" s="56"/>
      <c r="F587" s="51"/>
      <c r="G587" s="26">
        <f t="shared" si="48"/>
        <v>36129</v>
      </c>
      <c r="H587" s="7">
        <v>36129</v>
      </c>
      <c r="I587" s="22">
        <v>6.45</v>
      </c>
      <c r="J587" s="120">
        <v>6.09</v>
      </c>
      <c r="K587" s="26">
        <f t="shared" si="49"/>
        <v>36129</v>
      </c>
      <c r="L587" s="126">
        <f t="shared" si="50"/>
        <v>36129</v>
      </c>
      <c r="M587" s="127">
        <f>INDEX('Bloomberg data'!C:C,MATCH($L587,'Bloomberg data'!A:A,0))</f>
        <v>6.45</v>
      </c>
      <c r="N587" s="128">
        <f>INDEX('Bloomberg data'!B:B,MATCH($L587,'Bloomberg data'!A:A,0))</f>
        <v>6.09</v>
      </c>
      <c r="O587" s="141"/>
      <c r="P587" s="142"/>
      <c r="Q587" s="142"/>
      <c r="R587" s="20"/>
      <c r="S587" s="20"/>
    </row>
    <row r="588" spans="1:19">
      <c r="A588" s="121"/>
      <c r="B588" s="97"/>
      <c r="C588" s="98"/>
      <c r="D588" s="56"/>
      <c r="F588" s="51"/>
      <c r="G588" s="26">
        <f t="shared" si="48"/>
        <v>36160</v>
      </c>
      <c r="H588" s="7">
        <v>36130</v>
      </c>
      <c r="I588" s="22">
        <v>6.4</v>
      </c>
      <c r="J588" s="120">
        <v>6</v>
      </c>
      <c r="K588" s="26">
        <f t="shared" si="49"/>
        <v>36160</v>
      </c>
      <c r="L588" s="126">
        <f t="shared" si="50"/>
        <v>36130</v>
      </c>
      <c r="M588" s="127">
        <f>INDEX('Bloomberg data'!C:C,MATCH($L588,'Bloomberg data'!A:A,0))</f>
        <v>6.4</v>
      </c>
      <c r="N588" s="128">
        <f>INDEX('Bloomberg data'!B:B,MATCH($L588,'Bloomberg data'!A:A,0))</f>
        <v>6</v>
      </c>
      <c r="O588" s="141"/>
      <c r="P588" s="142"/>
      <c r="Q588" s="142"/>
      <c r="R588" s="20"/>
      <c r="S588" s="20"/>
    </row>
    <row r="589" spans="1:19">
      <c r="A589" s="121"/>
      <c r="B589" s="97"/>
      <c r="C589" s="98"/>
      <c r="D589" s="56"/>
      <c r="F589" s="51"/>
      <c r="G589" s="26">
        <f t="shared" si="48"/>
        <v>36160</v>
      </c>
      <c r="H589" s="7">
        <v>36131</v>
      </c>
      <c r="I589" s="22">
        <v>7.15</v>
      </c>
      <c r="J589" s="120">
        <v>6.74</v>
      </c>
      <c r="K589" s="26">
        <f t="shared" si="49"/>
        <v>36160</v>
      </c>
      <c r="L589" s="126">
        <f t="shared" si="50"/>
        <v>36131</v>
      </c>
      <c r="M589" s="127">
        <f>INDEX('Bloomberg data'!C:C,MATCH($L589,'Bloomberg data'!A:A,0))</f>
        <v>7.15</v>
      </c>
      <c r="N589" s="128">
        <f>INDEX('Bloomberg data'!B:B,MATCH($L589,'Bloomberg data'!A:A,0))</f>
        <v>6.74</v>
      </c>
      <c r="O589" s="141"/>
      <c r="P589" s="142"/>
      <c r="Q589" s="142"/>
      <c r="R589" s="20"/>
      <c r="S589" s="20"/>
    </row>
    <row r="590" spans="1:19">
      <c r="A590" s="121"/>
      <c r="B590" s="97"/>
      <c r="C590" s="98"/>
      <c r="D590" s="56"/>
      <c r="F590" s="51"/>
      <c r="G590" s="26">
        <f t="shared" si="48"/>
        <v>36160</v>
      </c>
      <c r="H590" s="7">
        <v>36132</v>
      </c>
      <c r="I590" s="22">
        <v>6.3199999999999994</v>
      </c>
      <c r="J590" s="120">
        <v>5.87</v>
      </c>
      <c r="K590" s="26">
        <f t="shared" si="49"/>
        <v>36160</v>
      </c>
      <c r="L590" s="126">
        <f t="shared" si="50"/>
        <v>36132</v>
      </c>
      <c r="M590" s="127">
        <f>INDEX('Bloomberg data'!C:C,MATCH($L590,'Bloomberg data'!A:A,0))</f>
        <v>6.3199999999999994</v>
      </c>
      <c r="N590" s="128">
        <f>INDEX('Bloomberg data'!B:B,MATCH($L590,'Bloomberg data'!A:A,0))</f>
        <v>5.87</v>
      </c>
      <c r="O590" s="141"/>
      <c r="P590" s="142"/>
      <c r="Q590" s="142"/>
      <c r="R590" s="20"/>
      <c r="S590" s="20"/>
    </row>
    <row r="591" spans="1:19">
      <c r="A591" s="121"/>
      <c r="B591" s="97"/>
      <c r="C591" s="98"/>
      <c r="D591" s="56"/>
      <c r="F591" s="51"/>
      <c r="G591" s="26">
        <f t="shared" si="48"/>
        <v>36160</v>
      </c>
      <c r="H591" s="7">
        <v>36133</v>
      </c>
      <c r="I591" s="22">
        <v>6.15</v>
      </c>
      <c r="J591" s="120">
        <v>5.69</v>
      </c>
      <c r="K591" s="26">
        <f t="shared" si="49"/>
        <v>36160</v>
      </c>
      <c r="L591" s="126">
        <f t="shared" si="50"/>
        <v>36133</v>
      </c>
      <c r="M591" s="127">
        <f>INDEX('Bloomberg data'!C:C,MATCH($L591,'Bloomberg data'!A:A,0))</f>
        <v>6.15</v>
      </c>
      <c r="N591" s="128">
        <f>INDEX('Bloomberg data'!B:B,MATCH($L591,'Bloomberg data'!A:A,0))</f>
        <v>5.69</v>
      </c>
      <c r="O591" s="141"/>
      <c r="P591" s="142"/>
      <c r="Q591" s="142"/>
      <c r="R591" s="20"/>
      <c r="S591" s="20"/>
    </row>
    <row r="592" spans="1:19">
      <c r="A592" s="121"/>
      <c r="B592" s="97"/>
      <c r="C592" s="98"/>
      <c r="D592" s="56"/>
      <c r="F592" s="51"/>
      <c r="G592" s="26">
        <f t="shared" si="48"/>
        <v>36160</v>
      </c>
      <c r="H592" s="7">
        <v>36136</v>
      </c>
      <c r="I592" s="22">
        <v>6.17</v>
      </c>
      <c r="J592" s="120">
        <v>5.7200000000000006</v>
      </c>
      <c r="K592" s="26">
        <f t="shared" si="49"/>
        <v>36160</v>
      </c>
      <c r="L592" s="126">
        <f t="shared" si="50"/>
        <v>36136</v>
      </c>
      <c r="M592" s="127">
        <f>INDEX('Bloomberg data'!C:C,MATCH($L592,'Bloomberg data'!A:A,0))</f>
        <v>6.17</v>
      </c>
      <c r="N592" s="128">
        <f>INDEX('Bloomberg data'!B:B,MATCH($L592,'Bloomberg data'!A:A,0))</f>
        <v>5.7200000000000006</v>
      </c>
      <c r="O592" s="141"/>
      <c r="P592" s="142"/>
      <c r="Q592" s="142"/>
      <c r="R592" s="20"/>
      <c r="S592" s="20"/>
    </row>
    <row r="593" spans="1:19">
      <c r="A593" s="121"/>
      <c r="B593" s="97"/>
      <c r="C593" s="98"/>
      <c r="D593" s="56"/>
      <c r="F593" s="51"/>
      <c r="G593" s="26">
        <f t="shared" si="48"/>
        <v>36160</v>
      </c>
      <c r="H593" s="7">
        <v>36137</v>
      </c>
      <c r="I593" s="22">
        <v>7.3599999999999994</v>
      </c>
      <c r="J593" s="120">
        <v>6.92</v>
      </c>
      <c r="K593" s="26">
        <f t="shared" si="49"/>
        <v>36160</v>
      </c>
      <c r="L593" s="126">
        <f t="shared" si="50"/>
        <v>36137</v>
      </c>
      <c r="M593" s="127">
        <f>INDEX('Bloomberg data'!C:C,MATCH($L593,'Bloomberg data'!A:A,0))</f>
        <v>7.3599999999999994</v>
      </c>
      <c r="N593" s="128">
        <f>INDEX('Bloomberg data'!B:B,MATCH($L593,'Bloomberg data'!A:A,0))</f>
        <v>6.92</v>
      </c>
      <c r="O593" s="141"/>
      <c r="P593" s="142"/>
      <c r="Q593" s="142"/>
      <c r="R593" s="20"/>
      <c r="S593" s="20"/>
    </row>
    <row r="594" spans="1:19">
      <c r="A594" s="121"/>
      <c r="B594" s="97"/>
      <c r="C594" s="98"/>
      <c r="D594" s="56"/>
      <c r="F594" s="51"/>
      <c r="G594" s="26">
        <f t="shared" si="48"/>
        <v>36160</v>
      </c>
      <c r="H594" s="7">
        <v>36138</v>
      </c>
      <c r="I594" s="22">
        <v>7.25</v>
      </c>
      <c r="J594" s="120">
        <v>6.8100000000000005</v>
      </c>
      <c r="K594" s="26">
        <f t="shared" si="49"/>
        <v>36160</v>
      </c>
      <c r="L594" s="126">
        <f t="shared" si="50"/>
        <v>36138</v>
      </c>
      <c r="M594" s="127">
        <f>INDEX('Bloomberg data'!C:C,MATCH($L594,'Bloomberg data'!A:A,0))</f>
        <v>7.25</v>
      </c>
      <c r="N594" s="128">
        <f>INDEX('Bloomberg data'!B:B,MATCH($L594,'Bloomberg data'!A:A,0))</f>
        <v>6.8100000000000005</v>
      </c>
      <c r="O594" s="141"/>
      <c r="P594" s="142"/>
      <c r="Q594" s="142"/>
      <c r="R594" s="20"/>
      <c r="S594" s="20"/>
    </row>
    <row r="595" spans="1:19">
      <c r="A595" s="121"/>
      <c r="B595" s="97"/>
      <c r="C595" s="98"/>
      <c r="D595" s="56"/>
      <c r="F595" s="51"/>
      <c r="G595" s="26">
        <f t="shared" si="48"/>
        <v>36160</v>
      </c>
      <c r="H595" s="7">
        <v>36139</v>
      </c>
      <c r="I595" s="22">
        <v>6.1</v>
      </c>
      <c r="J595" s="120">
        <v>5.65</v>
      </c>
      <c r="K595" s="26">
        <f t="shared" si="49"/>
        <v>36160</v>
      </c>
      <c r="L595" s="126">
        <f t="shared" si="50"/>
        <v>36139</v>
      </c>
      <c r="M595" s="127">
        <f>INDEX('Bloomberg data'!C:C,MATCH($L595,'Bloomberg data'!A:A,0))</f>
        <v>6.1</v>
      </c>
      <c r="N595" s="128">
        <f>INDEX('Bloomberg data'!B:B,MATCH($L595,'Bloomberg data'!A:A,0))</f>
        <v>5.65</v>
      </c>
      <c r="O595" s="141"/>
      <c r="P595" s="142"/>
      <c r="Q595" s="142"/>
      <c r="R595" s="20"/>
      <c r="S595" s="20"/>
    </row>
    <row r="596" spans="1:19">
      <c r="A596" s="121"/>
      <c r="B596" s="97"/>
      <c r="C596" s="98"/>
      <c r="D596" s="56"/>
      <c r="F596" s="51"/>
      <c r="G596" s="26">
        <f t="shared" si="48"/>
        <v>36160</v>
      </c>
      <c r="H596" s="7">
        <v>36140</v>
      </c>
      <c r="I596" s="22">
        <v>6.3199999999999994</v>
      </c>
      <c r="J596" s="120">
        <v>5.8599999999999994</v>
      </c>
      <c r="K596" s="26">
        <f t="shared" si="49"/>
        <v>36160</v>
      </c>
      <c r="L596" s="126">
        <f t="shared" si="50"/>
        <v>36140</v>
      </c>
      <c r="M596" s="127">
        <f>INDEX('Bloomberg data'!C:C,MATCH($L596,'Bloomberg data'!A:A,0))</f>
        <v>6.3199999999999994</v>
      </c>
      <c r="N596" s="128">
        <f>INDEX('Bloomberg data'!B:B,MATCH($L596,'Bloomberg data'!A:A,0))</f>
        <v>5.8599999999999994</v>
      </c>
      <c r="O596" s="141"/>
      <c r="P596" s="142"/>
      <c r="Q596" s="142"/>
      <c r="R596" s="20"/>
      <c r="S596" s="20"/>
    </row>
    <row r="597" spans="1:19">
      <c r="A597" s="121"/>
      <c r="B597" s="97"/>
      <c r="C597" s="98"/>
      <c r="D597" s="56"/>
      <c r="F597" s="51"/>
      <c r="G597" s="26">
        <f t="shared" si="48"/>
        <v>36160</v>
      </c>
      <c r="H597" s="7">
        <v>36143</v>
      </c>
      <c r="I597" s="22">
        <v>6.25</v>
      </c>
      <c r="J597" s="120">
        <v>5.8100000000000005</v>
      </c>
      <c r="K597" s="26">
        <f t="shared" si="49"/>
        <v>36160</v>
      </c>
      <c r="L597" s="126">
        <f t="shared" si="50"/>
        <v>36143</v>
      </c>
      <c r="M597" s="127">
        <f>INDEX('Bloomberg data'!C:C,MATCH($L597,'Bloomberg data'!A:A,0))</f>
        <v>6.25</v>
      </c>
      <c r="N597" s="128">
        <f>INDEX('Bloomberg data'!B:B,MATCH($L597,'Bloomberg data'!A:A,0))</f>
        <v>5.8100000000000005</v>
      </c>
      <c r="O597" s="141"/>
      <c r="P597" s="142"/>
      <c r="Q597" s="142"/>
      <c r="R597" s="20"/>
      <c r="S597" s="20"/>
    </row>
    <row r="598" spans="1:19">
      <c r="A598" s="121"/>
      <c r="B598" s="97"/>
      <c r="C598" s="98"/>
      <c r="D598" s="56"/>
      <c r="F598" s="51"/>
      <c r="G598" s="26">
        <f t="shared" si="48"/>
        <v>36160</v>
      </c>
      <c r="H598" s="7">
        <v>36144</v>
      </c>
      <c r="I598" s="22">
        <v>6.1199999999999992</v>
      </c>
      <c r="J598" s="120">
        <v>5.67</v>
      </c>
      <c r="K598" s="26">
        <f t="shared" si="49"/>
        <v>36160</v>
      </c>
      <c r="L598" s="126">
        <f t="shared" si="50"/>
        <v>36144</v>
      </c>
      <c r="M598" s="127">
        <f>INDEX('Bloomberg data'!C:C,MATCH($L598,'Bloomberg data'!A:A,0))</f>
        <v>6.1199999999999992</v>
      </c>
      <c r="N598" s="128">
        <f>INDEX('Bloomberg data'!B:B,MATCH($L598,'Bloomberg data'!A:A,0))</f>
        <v>5.67</v>
      </c>
      <c r="O598" s="141"/>
      <c r="P598" s="142"/>
      <c r="Q598" s="142"/>
      <c r="R598" s="20"/>
      <c r="S598" s="20"/>
    </row>
    <row r="599" spans="1:19">
      <c r="A599" s="121"/>
      <c r="B599" s="97"/>
      <c r="C599" s="98"/>
      <c r="D599" s="56"/>
      <c r="F599" s="51"/>
      <c r="G599" s="26">
        <f t="shared" si="48"/>
        <v>36160</v>
      </c>
      <c r="H599" s="7">
        <v>36145</v>
      </c>
      <c r="I599" s="22">
        <v>6.3599999999999994</v>
      </c>
      <c r="J599" s="120">
        <v>5.91</v>
      </c>
      <c r="K599" s="26">
        <f t="shared" si="49"/>
        <v>36160</v>
      </c>
      <c r="L599" s="126">
        <f t="shared" si="50"/>
        <v>36145</v>
      </c>
      <c r="M599" s="127">
        <f>INDEX('Bloomberg data'!C:C,MATCH($L599,'Bloomberg data'!A:A,0))</f>
        <v>6.3599999999999994</v>
      </c>
      <c r="N599" s="128">
        <f>INDEX('Bloomberg data'!B:B,MATCH($L599,'Bloomberg data'!A:A,0))</f>
        <v>5.91</v>
      </c>
      <c r="O599" s="141"/>
      <c r="P599" s="142"/>
      <c r="Q599" s="142"/>
      <c r="R599" s="20"/>
      <c r="S599" s="20"/>
    </row>
    <row r="600" spans="1:19">
      <c r="A600" s="121"/>
      <c r="B600" s="97"/>
      <c r="C600" s="98"/>
      <c r="D600" s="56"/>
      <c r="F600" s="51"/>
      <c r="G600" s="26">
        <f t="shared" si="48"/>
        <v>36160</v>
      </c>
      <c r="H600" s="7">
        <v>36146</v>
      </c>
      <c r="I600" s="22">
        <v>6.19</v>
      </c>
      <c r="J600" s="120">
        <v>5.73</v>
      </c>
      <c r="K600" s="26">
        <f t="shared" si="49"/>
        <v>36160</v>
      </c>
      <c r="L600" s="126">
        <f t="shared" si="50"/>
        <v>36146</v>
      </c>
      <c r="M600" s="127">
        <f>INDEX('Bloomberg data'!C:C,MATCH($L600,'Bloomberg data'!A:A,0))</f>
        <v>6.19</v>
      </c>
      <c r="N600" s="128">
        <f>INDEX('Bloomberg data'!B:B,MATCH($L600,'Bloomberg data'!A:A,0))</f>
        <v>5.73</v>
      </c>
      <c r="O600" s="141"/>
      <c r="P600" s="142"/>
      <c r="Q600" s="142"/>
      <c r="R600" s="20"/>
      <c r="S600" s="20"/>
    </row>
    <row r="601" spans="1:19">
      <c r="A601" s="121"/>
      <c r="B601" s="97"/>
      <c r="C601" s="98"/>
      <c r="D601" s="56"/>
      <c r="F601" s="51"/>
      <c r="G601" s="26">
        <f t="shared" si="48"/>
        <v>36160</v>
      </c>
      <c r="H601" s="7">
        <v>36147</v>
      </c>
      <c r="I601" s="22">
        <v>6.17</v>
      </c>
      <c r="J601" s="120">
        <v>5.7200000000000006</v>
      </c>
      <c r="K601" s="26">
        <f t="shared" si="49"/>
        <v>36160</v>
      </c>
      <c r="L601" s="126">
        <f t="shared" si="50"/>
        <v>36147</v>
      </c>
      <c r="M601" s="127">
        <f>INDEX('Bloomberg data'!C:C,MATCH($L601,'Bloomberg data'!A:A,0))</f>
        <v>6.17</v>
      </c>
      <c r="N601" s="128">
        <f>INDEX('Bloomberg data'!B:B,MATCH($L601,'Bloomberg data'!A:A,0))</f>
        <v>5.7200000000000006</v>
      </c>
      <c r="O601" s="141"/>
      <c r="P601" s="142"/>
      <c r="Q601" s="142"/>
      <c r="R601" s="20"/>
      <c r="S601" s="20"/>
    </row>
    <row r="602" spans="1:19">
      <c r="A602" s="121"/>
      <c r="B602" s="97"/>
      <c r="C602" s="98"/>
      <c r="D602" s="56"/>
      <c r="F602" s="51"/>
      <c r="G602" s="26">
        <f t="shared" si="48"/>
        <v>36160</v>
      </c>
      <c r="H602" s="7">
        <v>36150</v>
      </c>
      <c r="I602" s="22">
        <v>6.35</v>
      </c>
      <c r="J602" s="120">
        <v>5.8999999999999995</v>
      </c>
      <c r="K602" s="26">
        <f t="shared" si="49"/>
        <v>36160</v>
      </c>
      <c r="L602" s="126">
        <f t="shared" si="50"/>
        <v>36150</v>
      </c>
      <c r="M602" s="127">
        <f>INDEX('Bloomberg data'!C:C,MATCH($L602,'Bloomberg data'!A:A,0))</f>
        <v>6.35</v>
      </c>
      <c r="N602" s="128">
        <f>INDEX('Bloomberg data'!B:B,MATCH($L602,'Bloomberg data'!A:A,0))</f>
        <v>5.8999999999999995</v>
      </c>
      <c r="O602" s="141"/>
      <c r="P602" s="142"/>
      <c r="Q602" s="142"/>
      <c r="R602" s="20"/>
      <c r="S602" s="20"/>
    </row>
    <row r="603" spans="1:19">
      <c r="A603" s="121"/>
      <c r="B603" s="97"/>
      <c r="C603" s="98"/>
      <c r="D603" s="56"/>
      <c r="F603" s="51"/>
      <c r="G603" s="26">
        <f t="shared" si="48"/>
        <v>36160</v>
      </c>
      <c r="H603" s="7">
        <v>36151</v>
      </c>
      <c r="I603" s="22">
        <v>6.3100000000000005</v>
      </c>
      <c r="J603" s="120">
        <v>5.87</v>
      </c>
      <c r="K603" s="26">
        <f t="shared" si="49"/>
        <v>36160</v>
      </c>
      <c r="L603" s="126">
        <f t="shared" si="50"/>
        <v>36151</v>
      </c>
      <c r="M603" s="127">
        <f>INDEX('Bloomberg data'!C:C,MATCH($L603,'Bloomberg data'!A:A,0))</f>
        <v>6.3100000000000005</v>
      </c>
      <c r="N603" s="128">
        <f>INDEX('Bloomberg data'!B:B,MATCH($L603,'Bloomberg data'!A:A,0))</f>
        <v>5.87</v>
      </c>
      <c r="O603" s="141"/>
      <c r="P603" s="142"/>
      <c r="Q603" s="142"/>
      <c r="R603" s="20"/>
      <c r="S603" s="20"/>
    </row>
    <row r="604" spans="1:19">
      <c r="A604" s="121"/>
      <c r="B604" s="97"/>
      <c r="C604" s="98"/>
      <c r="D604" s="56"/>
      <c r="F604" s="51"/>
      <c r="G604" s="26">
        <f t="shared" si="48"/>
        <v>36160</v>
      </c>
      <c r="H604" s="7">
        <v>36152</v>
      </c>
      <c r="I604" s="22">
        <v>7.25</v>
      </c>
      <c r="J604" s="120">
        <v>6.82</v>
      </c>
      <c r="K604" s="26">
        <f t="shared" si="49"/>
        <v>36160</v>
      </c>
      <c r="L604" s="126">
        <f t="shared" si="50"/>
        <v>36152</v>
      </c>
      <c r="M604" s="127">
        <f>INDEX('Bloomberg data'!C:C,MATCH($L604,'Bloomberg data'!A:A,0))</f>
        <v>7.25</v>
      </c>
      <c r="N604" s="128">
        <f>INDEX('Bloomberg data'!B:B,MATCH($L604,'Bloomberg data'!A:A,0))</f>
        <v>6.82</v>
      </c>
      <c r="O604" s="141"/>
      <c r="P604" s="142"/>
      <c r="Q604" s="142"/>
      <c r="R604" s="20"/>
      <c r="S604" s="20"/>
    </row>
    <row r="605" spans="1:19">
      <c r="A605" s="121"/>
      <c r="B605" s="97"/>
      <c r="C605" s="98"/>
      <c r="D605" s="56"/>
      <c r="F605" s="51"/>
      <c r="G605" s="26">
        <f t="shared" si="48"/>
        <v>36160</v>
      </c>
      <c r="H605" s="7">
        <v>36153</v>
      </c>
      <c r="I605" s="22">
        <v>7.52</v>
      </c>
      <c r="J605" s="120">
        <v>7.08</v>
      </c>
      <c r="K605" s="26">
        <f t="shared" si="49"/>
        <v>36160</v>
      </c>
      <c r="L605" s="126">
        <f t="shared" si="50"/>
        <v>36153</v>
      </c>
      <c r="M605" s="127">
        <f>INDEX('Bloomberg data'!C:C,MATCH($L605,'Bloomberg data'!A:A,0))</f>
        <v>7.52</v>
      </c>
      <c r="N605" s="128">
        <f>INDEX('Bloomberg data'!B:B,MATCH($L605,'Bloomberg data'!A:A,0))</f>
        <v>7.08</v>
      </c>
      <c r="O605" s="141"/>
      <c r="P605" s="142"/>
      <c r="Q605" s="142"/>
      <c r="R605" s="20"/>
      <c r="S605" s="20"/>
    </row>
    <row r="606" spans="1:19">
      <c r="A606" s="121"/>
      <c r="B606" s="97"/>
      <c r="C606" s="98"/>
      <c r="D606" s="56"/>
      <c r="F606" s="51"/>
      <c r="G606" s="26">
        <f t="shared" si="48"/>
        <v>36160</v>
      </c>
      <c r="H606" s="7">
        <v>36154</v>
      </c>
      <c r="I606" s="22">
        <v>7.4160000000000004</v>
      </c>
      <c r="J606" s="120">
        <v>6.9750000000000005</v>
      </c>
      <c r="K606" s="26">
        <f t="shared" si="49"/>
        <v>36160</v>
      </c>
      <c r="L606" s="126">
        <f t="shared" si="50"/>
        <v>36154</v>
      </c>
      <c r="M606" s="127">
        <f>INDEX('Bloomberg data'!C:C,MATCH($L606,'Bloomberg data'!A:A,0))</f>
        <v>7.4160000000000004</v>
      </c>
      <c r="N606" s="128">
        <f>INDEX('Bloomberg data'!B:B,MATCH($L606,'Bloomberg data'!A:A,0))</f>
        <v>6.9750000000000005</v>
      </c>
      <c r="O606" s="141"/>
      <c r="P606" s="142"/>
      <c r="Q606" s="142"/>
      <c r="R606" s="20"/>
      <c r="S606" s="20"/>
    </row>
    <row r="607" spans="1:19">
      <c r="A607" s="121"/>
      <c r="B607" s="97"/>
      <c r="C607" s="98"/>
      <c r="D607" s="56"/>
      <c r="F607" s="51"/>
      <c r="G607" s="26">
        <f t="shared" si="48"/>
        <v>36160</v>
      </c>
      <c r="H607" s="7">
        <v>36157</v>
      </c>
      <c r="I607" s="22">
        <v>7.3160000000000007</v>
      </c>
      <c r="J607" s="120">
        <v>6.875</v>
      </c>
      <c r="K607" s="26">
        <f t="shared" si="49"/>
        <v>36160</v>
      </c>
      <c r="L607" s="126">
        <f t="shared" si="50"/>
        <v>36157</v>
      </c>
      <c r="M607" s="127">
        <f>INDEX('Bloomberg data'!C:C,MATCH($L607,'Bloomberg data'!A:A,0))</f>
        <v>7.3160000000000007</v>
      </c>
      <c r="N607" s="128">
        <f>INDEX('Bloomberg data'!B:B,MATCH($L607,'Bloomberg data'!A:A,0))</f>
        <v>6.875</v>
      </c>
      <c r="O607" s="141"/>
      <c r="P607" s="142"/>
      <c r="Q607" s="142"/>
      <c r="R607" s="20"/>
      <c r="S607" s="20"/>
    </row>
    <row r="608" spans="1:19">
      <c r="F608" s="51"/>
      <c r="G608" s="26">
        <f t="shared" si="48"/>
        <v>36160</v>
      </c>
      <c r="H608" s="7">
        <v>36158</v>
      </c>
      <c r="I608" s="22">
        <v>6.6</v>
      </c>
      <c r="J608" s="120">
        <v>6.16</v>
      </c>
      <c r="K608" s="26">
        <f t="shared" si="49"/>
        <v>36160</v>
      </c>
      <c r="L608" s="126">
        <f t="shared" si="50"/>
        <v>36158</v>
      </c>
      <c r="M608" s="127">
        <f>INDEX('Bloomberg data'!C:C,MATCH($L608,'Bloomberg data'!A:A,0))</f>
        <v>6.6</v>
      </c>
      <c r="N608" s="128">
        <f>INDEX('Bloomberg data'!B:B,MATCH($L608,'Bloomberg data'!A:A,0))</f>
        <v>6.16</v>
      </c>
      <c r="O608" s="141"/>
      <c r="P608" s="142"/>
      <c r="Q608" s="142"/>
      <c r="R608" s="20"/>
      <c r="S608" s="20"/>
    </row>
    <row r="609" spans="6:19">
      <c r="F609" s="51"/>
      <c r="G609" s="26">
        <f t="shared" si="48"/>
        <v>36160</v>
      </c>
      <c r="H609" s="7">
        <v>36159</v>
      </c>
      <c r="I609" s="22">
        <v>6.4809999999999999</v>
      </c>
      <c r="J609" s="120">
        <v>6.0369999999999999</v>
      </c>
      <c r="K609" s="26">
        <f t="shared" si="49"/>
        <v>36160</v>
      </c>
      <c r="L609" s="126">
        <f t="shared" si="50"/>
        <v>36159</v>
      </c>
      <c r="M609" s="127">
        <f>INDEX('Bloomberg data'!C:C,MATCH($L609,'Bloomberg data'!A:A,0))</f>
        <v>6.4809999999999999</v>
      </c>
      <c r="N609" s="128">
        <f>INDEX('Bloomberg data'!B:B,MATCH($L609,'Bloomberg data'!A:A,0))</f>
        <v>6.0369999999999999</v>
      </c>
      <c r="O609" s="141"/>
      <c r="P609" s="142"/>
      <c r="Q609" s="142"/>
      <c r="R609" s="20"/>
      <c r="S609" s="20"/>
    </row>
    <row r="610" spans="6:19">
      <c r="F610" s="51"/>
      <c r="G610" s="26">
        <f t="shared" si="48"/>
        <v>36160</v>
      </c>
      <c r="H610" s="7">
        <v>36160</v>
      </c>
      <c r="I610" s="22">
        <v>6.34</v>
      </c>
      <c r="J610" s="120">
        <v>5.9</v>
      </c>
      <c r="K610" s="26">
        <f t="shared" si="49"/>
        <v>36160</v>
      </c>
      <c r="L610" s="126">
        <f t="shared" si="50"/>
        <v>36160</v>
      </c>
      <c r="M610" s="127">
        <f>INDEX('Bloomberg data'!C:C,MATCH($L610,'Bloomberg data'!A:A,0))</f>
        <v>6.34</v>
      </c>
      <c r="N610" s="128">
        <f>INDEX('Bloomberg data'!B:B,MATCH($L610,'Bloomberg data'!A:A,0))</f>
        <v>5.9</v>
      </c>
      <c r="O610" s="141"/>
      <c r="P610" s="142"/>
      <c r="Q610" s="142"/>
      <c r="R610" s="20"/>
      <c r="S610" s="20"/>
    </row>
    <row r="611" spans="6:19">
      <c r="F611" s="51"/>
      <c r="G611" s="26">
        <f t="shared" si="48"/>
        <v>36191</v>
      </c>
      <c r="H611" s="7">
        <v>36161</v>
      </c>
      <c r="I611" s="22">
        <v>7.5309999999999997</v>
      </c>
      <c r="J611" s="120">
        <v>7.1029999999999998</v>
      </c>
      <c r="K611" s="26">
        <f t="shared" si="49"/>
        <v>36191</v>
      </c>
      <c r="L611" s="126">
        <f t="shared" si="50"/>
        <v>36161</v>
      </c>
      <c r="M611" s="127">
        <f>INDEX('Bloomberg data'!C:C,MATCH($L611,'Bloomberg data'!A:A,0))</f>
        <v>7.5309999999999997</v>
      </c>
      <c r="N611" s="128">
        <f>INDEX('Bloomberg data'!B:B,MATCH($L611,'Bloomberg data'!A:A,0))</f>
        <v>7.1029999999999998</v>
      </c>
      <c r="O611" s="141"/>
      <c r="P611" s="142"/>
      <c r="Q611" s="142"/>
      <c r="R611" s="20"/>
      <c r="S611" s="20"/>
    </row>
    <row r="612" spans="6:19">
      <c r="F612" s="51"/>
      <c r="G612" s="26">
        <f t="shared" si="48"/>
        <v>36191</v>
      </c>
      <c r="H612" s="7">
        <v>36164</v>
      </c>
      <c r="I612" s="22">
        <v>7.4</v>
      </c>
      <c r="J612" s="120">
        <v>6.97</v>
      </c>
      <c r="K612" s="26">
        <f t="shared" si="49"/>
        <v>36191</v>
      </c>
      <c r="L612" s="126">
        <f t="shared" si="50"/>
        <v>36164</v>
      </c>
      <c r="M612" s="127">
        <f>INDEX('Bloomberg data'!C:C,MATCH($L612,'Bloomberg data'!A:A,0))</f>
        <v>7.4</v>
      </c>
      <c r="N612" s="128">
        <f>INDEX('Bloomberg data'!B:B,MATCH($L612,'Bloomberg data'!A:A,0))</f>
        <v>6.97</v>
      </c>
      <c r="O612" s="141"/>
      <c r="P612" s="142"/>
      <c r="Q612" s="142"/>
      <c r="R612" s="20"/>
      <c r="S612" s="20"/>
    </row>
    <row r="613" spans="6:19">
      <c r="F613" s="51"/>
      <c r="G613" s="26">
        <f t="shared" si="48"/>
        <v>36191</v>
      </c>
      <c r="H613" s="7">
        <v>36165</v>
      </c>
      <c r="I613" s="22">
        <v>6.33</v>
      </c>
      <c r="J613" s="120">
        <v>5.93</v>
      </c>
      <c r="K613" s="26">
        <f t="shared" si="49"/>
        <v>36191</v>
      </c>
      <c r="L613" s="126">
        <f t="shared" si="50"/>
        <v>36165</v>
      </c>
      <c r="M613" s="127">
        <f>INDEX('Bloomberg data'!C:C,MATCH($L613,'Bloomberg data'!A:A,0))</f>
        <v>6.33</v>
      </c>
      <c r="N613" s="128">
        <f>INDEX('Bloomberg data'!B:B,MATCH($L613,'Bloomberg data'!A:A,0))</f>
        <v>5.93</v>
      </c>
      <c r="O613" s="141"/>
      <c r="P613" s="142"/>
      <c r="Q613" s="142"/>
      <c r="R613" s="20"/>
      <c r="S613" s="20"/>
    </row>
    <row r="614" spans="6:19">
      <c r="F614" s="51"/>
      <c r="G614" s="26">
        <f t="shared" si="48"/>
        <v>36191</v>
      </c>
      <c r="H614" s="7">
        <v>36166</v>
      </c>
      <c r="I614" s="22">
        <v>6.56</v>
      </c>
      <c r="J614" s="120">
        <v>6.18</v>
      </c>
      <c r="K614" s="26">
        <f t="shared" si="49"/>
        <v>36191</v>
      </c>
      <c r="L614" s="126">
        <f t="shared" si="50"/>
        <v>36166</v>
      </c>
      <c r="M614" s="127">
        <f>INDEX('Bloomberg data'!C:C,MATCH($L614,'Bloomberg data'!A:A,0))</f>
        <v>6.56</v>
      </c>
      <c r="N614" s="128">
        <f>INDEX('Bloomberg data'!B:B,MATCH($L614,'Bloomberg data'!A:A,0))</f>
        <v>6.18</v>
      </c>
      <c r="O614" s="141"/>
      <c r="P614" s="142"/>
      <c r="Q614" s="142"/>
      <c r="R614" s="20"/>
      <c r="S614" s="20"/>
    </row>
    <row r="615" spans="6:19">
      <c r="F615" s="51"/>
      <c r="G615" s="26">
        <f t="shared" si="48"/>
        <v>36191</v>
      </c>
      <c r="H615" s="7">
        <v>36167</v>
      </c>
      <c r="I615" s="22">
        <v>6.38</v>
      </c>
      <c r="J615" s="120">
        <v>6.01</v>
      </c>
      <c r="K615" s="26">
        <f t="shared" si="49"/>
        <v>36191</v>
      </c>
      <c r="L615" s="126">
        <f t="shared" si="50"/>
        <v>36167</v>
      </c>
      <c r="M615" s="127">
        <f>INDEX('Bloomberg data'!C:C,MATCH($L615,'Bloomberg data'!A:A,0))</f>
        <v>6.38</v>
      </c>
      <c r="N615" s="128">
        <f>INDEX('Bloomberg data'!B:B,MATCH($L615,'Bloomberg data'!A:A,0))</f>
        <v>6.01</v>
      </c>
      <c r="O615" s="141"/>
      <c r="P615" s="142"/>
      <c r="Q615" s="142"/>
      <c r="R615" s="20"/>
      <c r="S615" s="20"/>
    </row>
    <row r="616" spans="6:19">
      <c r="F616" s="51"/>
      <c r="G616" s="26">
        <f t="shared" si="48"/>
        <v>36191</v>
      </c>
      <c r="H616" s="7">
        <v>36168</v>
      </c>
      <c r="I616" s="22">
        <v>7.3100000000000005</v>
      </c>
      <c r="J616" s="120">
        <v>6.92</v>
      </c>
      <c r="K616" s="26">
        <f t="shared" si="49"/>
        <v>36191</v>
      </c>
      <c r="L616" s="126">
        <f t="shared" si="50"/>
        <v>36168</v>
      </c>
      <c r="M616" s="127">
        <f>INDEX('Bloomberg data'!C:C,MATCH($L616,'Bloomberg data'!A:A,0))</f>
        <v>7.3100000000000005</v>
      </c>
      <c r="N616" s="128">
        <f>INDEX('Bloomberg data'!B:B,MATCH($L616,'Bloomberg data'!A:A,0))</f>
        <v>6.92</v>
      </c>
      <c r="O616" s="141"/>
      <c r="P616" s="142"/>
      <c r="Q616" s="142"/>
      <c r="R616" s="20"/>
      <c r="S616" s="20"/>
    </row>
    <row r="617" spans="6:19">
      <c r="F617" s="51"/>
      <c r="G617" s="26">
        <f t="shared" si="48"/>
        <v>36191</v>
      </c>
      <c r="H617" s="7">
        <v>36171</v>
      </c>
      <c r="I617" s="22">
        <v>7.6899999999999995</v>
      </c>
      <c r="J617" s="120">
        <v>7.3199999999999994</v>
      </c>
      <c r="K617" s="26">
        <f t="shared" si="49"/>
        <v>36191</v>
      </c>
      <c r="L617" s="126">
        <f t="shared" si="50"/>
        <v>36171</v>
      </c>
      <c r="M617" s="127">
        <f>INDEX('Bloomberg data'!C:C,MATCH($L617,'Bloomberg data'!A:A,0))</f>
        <v>7.6899999999999995</v>
      </c>
      <c r="N617" s="128">
        <f>INDEX('Bloomberg data'!B:B,MATCH($L617,'Bloomberg data'!A:A,0))</f>
        <v>7.3199999999999994</v>
      </c>
      <c r="O617" s="141"/>
      <c r="P617" s="142"/>
      <c r="Q617" s="142"/>
      <c r="R617" s="20"/>
      <c r="S617" s="20"/>
    </row>
    <row r="618" spans="6:19">
      <c r="F618" s="51"/>
      <c r="G618" s="26">
        <f t="shared" si="48"/>
        <v>36191</v>
      </c>
      <c r="H618" s="7">
        <v>36172</v>
      </c>
      <c r="I618" s="22">
        <v>7.66</v>
      </c>
      <c r="J618" s="120">
        <v>7.29</v>
      </c>
      <c r="K618" s="26">
        <f t="shared" si="49"/>
        <v>36191</v>
      </c>
      <c r="L618" s="126">
        <f t="shared" si="50"/>
        <v>36172</v>
      </c>
      <c r="M618" s="127">
        <f>INDEX('Bloomberg data'!C:C,MATCH($L618,'Bloomberg data'!A:A,0))</f>
        <v>7.66</v>
      </c>
      <c r="N618" s="128">
        <f>INDEX('Bloomberg data'!B:B,MATCH($L618,'Bloomberg data'!A:A,0))</f>
        <v>7.29</v>
      </c>
      <c r="O618" s="141"/>
      <c r="P618" s="142"/>
      <c r="Q618" s="142"/>
      <c r="R618" s="20"/>
      <c r="S618" s="20"/>
    </row>
    <row r="619" spans="6:19">
      <c r="F619" s="51"/>
      <c r="G619" s="26">
        <f t="shared" si="48"/>
        <v>36191</v>
      </c>
      <c r="H619" s="7">
        <v>36173</v>
      </c>
      <c r="I619" s="22">
        <v>6.4499999999999993</v>
      </c>
      <c r="J619" s="120">
        <v>6.0500000000000007</v>
      </c>
      <c r="K619" s="26">
        <f t="shared" si="49"/>
        <v>36191</v>
      </c>
      <c r="L619" s="126">
        <f t="shared" si="50"/>
        <v>36173</v>
      </c>
      <c r="M619" s="127">
        <f>INDEX('Bloomberg data'!C:C,MATCH($L619,'Bloomberg data'!A:A,0))</f>
        <v>6.4499999999999993</v>
      </c>
      <c r="N619" s="128">
        <f>INDEX('Bloomberg data'!B:B,MATCH($L619,'Bloomberg data'!A:A,0))</f>
        <v>6.0500000000000007</v>
      </c>
      <c r="O619" s="141"/>
      <c r="P619" s="142"/>
      <c r="Q619" s="142"/>
      <c r="R619" s="20"/>
      <c r="S619" s="20"/>
    </row>
    <row r="620" spans="6:19">
      <c r="F620" s="51"/>
      <c r="G620" s="26">
        <f t="shared" si="48"/>
        <v>36191</v>
      </c>
      <c r="H620" s="7">
        <v>36174</v>
      </c>
      <c r="I620" s="22">
        <v>7.6899999999999995</v>
      </c>
      <c r="J620" s="120">
        <v>7.28</v>
      </c>
      <c r="K620" s="26">
        <f t="shared" si="49"/>
        <v>36191</v>
      </c>
      <c r="L620" s="126">
        <f t="shared" si="50"/>
        <v>36174</v>
      </c>
      <c r="M620" s="127">
        <f>INDEX('Bloomberg data'!C:C,MATCH($L620,'Bloomberg data'!A:A,0))</f>
        <v>7.6899999999999995</v>
      </c>
      <c r="N620" s="128">
        <f>INDEX('Bloomberg data'!B:B,MATCH($L620,'Bloomberg data'!A:A,0))</f>
        <v>7.28</v>
      </c>
      <c r="O620" s="141"/>
      <c r="P620" s="142"/>
      <c r="Q620" s="142"/>
      <c r="R620" s="20"/>
      <c r="S620" s="20"/>
    </row>
    <row r="621" spans="6:19">
      <c r="F621" s="51"/>
      <c r="G621" s="26">
        <f t="shared" si="48"/>
        <v>36191</v>
      </c>
      <c r="H621" s="7">
        <v>36175</v>
      </c>
      <c r="I621" s="22">
        <v>7.49</v>
      </c>
      <c r="J621" s="120">
        <v>7.0600000000000005</v>
      </c>
      <c r="K621" s="26">
        <f t="shared" si="49"/>
        <v>36191</v>
      </c>
      <c r="L621" s="126">
        <f t="shared" si="50"/>
        <v>36175</v>
      </c>
      <c r="M621" s="127">
        <f>INDEX('Bloomberg data'!C:C,MATCH($L621,'Bloomberg data'!A:A,0))</f>
        <v>7.49</v>
      </c>
      <c r="N621" s="128">
        <f>INDEX('Bloomberg data'!B:B,MATCH($L621,'Bloomberg data'!A:A,0))</f>
        <v>7.0600000000000005</v>
      </c>
      <c r="O621" s="141"/>
      <c r="P621" s="142"/>
      <c r="Q621" s="142"/>
      <c r="R621" s="20"/>
      <c r="S621" s="20"/>
    </row>
    <row r="622" spans="6:19">
      <c r="F622" s="51"/>
      <c r="G622" s="26">
        <f t="shared" si="48"/>
        <v>36191</v>
      </c>
      <c r="H622" s="7">
        <v>36178</v>
      </c>
      <c r="I622" s="22">
        <v>6.49</v>
      </c>
      <c r="J622" s="120">
        <v>6.08</v>
      </c>
      <c r="K622" s="26">
        <f t="shared" si="49"/>
        <v>36191</v>
      </c>
      <c r="L622" s="126">
        <f t="shared" si="50"/>
        <v>36178</v>
      </c>
      <c r="M622" s="127">
        <f>INDEX('Bloomberg data'!C:C,MATCH($L622,'Bloomberg data'!A:A,0))</f>
        <v>6.49</v>
      </c>
      <c r="N622" s="128">
        <f>INDEX('Bloomberg data'!B:B,MATCH($L622,'Bloomberg data'!A:A,0))</f>
        <v>6.08</v>
      </c>
      <c r="O622" s="141"/>
      <c r="P622" s="142"/>
      <c r="Q622" s="142"/>
      <c r="R622" s="20"/>
      <c r="S622" s="20"/>
    </row>
    <row r="623" spans="6:19">
      <c r="F623" s="51"/>
      <c r="G623" s="26">
        <f t="shared" si="48"/>
        <v>36191</v>
      </c>
      <c r="H623" s="7">
        <v>36179</v>
      </c>
      <c r="I623" s="22">
        <v>6.68</v>
      </c>
      <c r="J623" s="120">
        <v>6.28</v>
      </c>
      <c r="K623" s="26">
        <f t="shared" si="49"/>
        <v>36191</v>
      </c>
      <c r="L623" s="126">
        <f t="shared" si="50"/>
        <v>36179</v>
      </c>
      <c r="M623" s="127">
        <f>INDEX('Bloomberg data'!C:C,MATCH($L623,'Bloomberg data'!A:A,0))</f>
        <v>6.68</v>
      </c>
      <c r="N623" s="128">
        <f>INDEX('Bloomberg data'!B:B,MATCH($L623,'Bloomberg data'!A:A,0))</f>
        <v>6.28</v>
      </c>
      <c r="O623" s="141"/>
      <c r="P623" s="142"/>
      <c r="Q623" s="142"/>
      <c r="R623" s="20"/>
      <c r="S623" s="20"/>
    </row>
    <row r="624" spans="6:19">
      <c r="F624" s="51"/>
      <c r="G624" s="26">
        <f t="shared" si="48"/>
        <v>36191</v>
      </c>
      <c r="H624" s="7">
        <v>36180</v>
      </c>
      <c r="I624" s="22">
        <v>6.59</v>
      </c>
      <c r="J624" s="120">
        <v>6.2</v>
      </c>
      <c r="K624" s="26">
        <f t="shared" si="49"/>
        <v>36191</v>
      </c>
      <c r="L624" s="126">
        <f t="shared" si="50"/>
        <v>36180</v>
      </c>
      <c r="M624" s="127">
        <f>INDEX('Bloomberg data'!C:C,MATCH($L624,'Bloomberg data'!A:A,0))</f>
        <v>6.59</v>
      </c>
      <c r="N624" s="128">
        <f>INDEX('Bloomberg data'!B:B,MATCH($L624,'Bloomberg data'!A:A,0))</f>
        <v>6.2</v>
      </c>
      <c r="O624" s="141"/>
      <c r="P624" s="142"/>
      <c r="Q624" s="142"/>
      <c r="R624" s="20"/>
      <c r="S624" s="20"/>
    </row>
    <row r="625" spans="6:19">
      <c r="F625" s="51"/>
      <c r="G625" s="26">
        <f t="shared" si="48"/>
        <v>36191</v>
      </c>
      <c r="H625" s="7">
        <v>36181</v>
      </c>
      <c r="I625" s="22">
        <v>7.4499999999999993</v>
      </c>
      <c r="J625" s="120">
        <v>7.07</v>
      </c>
      <c r="K625" s="26">
        <f t="shared" si="49"/>
        <v>36191</v>
      </c>
      <c r="L625" s="126">
        <f t="shared" si="50"/>
        <v>36181</v>
      </c>
      <c r="M625" s="127">
        <f>INDEX('Bloomberg data'!C:C,MATCH($L625,'Bloomberg data'!A:A,0))</f>
        <v>7.4499999999999993</v>
      </c>
      <c r="N625" s="128">
        <f>INDEX('Bloomberg data'!B:B,MATCH($L625,'Bloomberg data'!A:A,0))</f>
        <v>7.07</v>
      </c>
      <c r="O625" s="141"/>
      <c r="P625" s="142"/>
      <c r="Q625" s="142"/>
      <c r="R625" s="20"/>
      <c r="S625" s="20"/>
    </row>
    <row r="626" spans="6:19">
      <c r="F626" s="51"/>
      <c r="G626" s="26">
        <f t="shared" si="48"/>
        <v>36191</v>
      </c>
      <c r="H626" s="7">
        <v>36182</v>
      </c>
      <c r="I626" s="22">
        <v>6.58</v>
      </c>
      <c r="J626" s="120">
        <v>6.18</v>
      </c>
      <c r="K626" s="26">
        <f t="shared" si="49"/>
        <v>36191</v>
      </c>
      <c r="L626" s="126">
        <f t="shared" si="50"/>
        <v>36182</v>
      </c>
      <c r="M626" s="127">
        <f>INDEX('Bloomberg data'!C:C,MATCH($L626,'Bloomberg data'!A:A,0))</f>
        <v>6.58</v>
      </c>
      <c r="N626" s="128">
        <f>INDEX('Bloomberg data'!B:B,MATCH($L626,'Bloomberg data'!A:A,0))</f>
        <v>6.18</v>
      </c>
      <c r="O626" s="141"/>
      <c r="P626" s="142"/>
      <c r="Q626" s="142"/>
      <c r="R626" s="20"/>
      <c r="S626" s="20"/>
    </row>
    <row r="627" spans="6:19">
      <c r="F627" s="51"/>
      <c r="G627" s="26">
        <f t="shared" si="48"/>
        <v>36191</v>
      </c>
      <c r="H627" s="7">
        <v>36185</v>
      </c>
      <c r="I627" s="22">
        <v>6.44</v>
      </c>
      <c r="J627" s="120">
        <v>6</v>
      </c>
      <c r="K627" s="26">
        <f t="shared" si="49"/>
        <v>36191</v>
      </c>
      <c r="L627" s="126">
        <f t="shared" si="50"/>
        <v>36185</v>
      </c>
      <c r="M627" s="127">
        <f>INDEX('Bloomberg data'!C:C,MATCH($L627,'Bloomberg data'!A:A,0))</f>
        <v>6.44</v>
      </c>
      <c r="N627" s="128">
        <f>INDEX('Bloomberg data'!B:B,MATCH($L627,'Bloomberg data'!A:A,0))</f>
        <v>6</v>
      </c>
      <c r="O627" s="141"/>
      <c r="P627" s="142"/>
      <c r="Q627" s="142"/>
      <c r="R627" s="20"/>
      <c r="S627" s="20"/>
    </row>
    <row r="628" spans="6:19">
      <c r="F628" s="51"/>
      <c r="G628" s="26">
        <f t="shared" si="48"/>
        <v>36191</v>
      </c>
      <c r="H628" s="7">
        <v>36186</v>
      </c>
      <c r="I628" s="22">
        <v>7.3360000000000003</v>
      </c>
      <c r="J628" s="120">
        <v>6.9019999999999992</v>
      </c>
      <c r="K628" s="26">
        <f t="shared" si="49"/>
        <v>36191</v>
      </c>
      <c r="L628" s="126">
        <f t="shared" si="50"/>
        <v>36186</v>
      </c>
      <c r="M628" s="127">
        <f>INDEX('Bloomberg data'!C:C,MATCH($L628,'Bloomberg data'!A:A,0))</f>
        <v>7.3360000000000003</v>
      </c>
      <c r="N628" s="128">
        <f>INDEX('Bloomberg data'!B:B,MATCH($L628,'Bloomberg data'!A:A,0))</f>
        <v>6.9019999999999992</v>
      </c>
      <c r="O628" s="141"/>
      <c r="P628" s="142"/>
      <c r="Q628" s="142"/>
      <c r="R628" s="20"/>
      <c r="S628" s="20"/>
    </row>
    <row r="629" spans="6:19">
      <c r="F629" s="51"/>
      <c r="G629" s="26">
        <f t="shared" si="48"/>
        <v>36191</v>
      </c>
      <c r="H629" s="7">
        <v>36187</v>
      </c>
      <c r="I629" s="22">
        <v>6.6099999999999994</v>
      </c>
      <c r="J629" s="120">
        <v>6.21</v>
      </c>
      <c r="K629" s="26">
        <f t="shared" si="49"/>
        <v>36191</v>
      </c>
      <c r="L629" s="126">
        <f t="shared" si="50"/>
        <v>36187</v>
      </c>
      <c r="M629" s="127">
        <f>INDEX('Bloomberg data'!C:C,MATCH($L629,'Bloomberg data'!A:A,0))</f>
        <v>6.6099999999999994</v>
      </c>
      <c r="N629" s="128">
        <f>INDEX('Bloomberg data'!B:B,MATCH($L629,'Bloomberg data'!A:A,0))</f>
        <v>6.21</v>
      </c>
      <c r="O629" s="141"/>
      <c r="P629" s="142"/>
      <c r="Q629" s="142"/>
      <c r="R629" s="20"/>
      <c r="S629" s="20"/>
    </row>
    <row r="630" spans="6:19">
      <c r="F630" s="51"/>
      <c r="G630" s="26">
        <f t="shared" si="48"/>
        <v>36191</v>
      </c>
      <c r="H630" s="7">
        <v>36188</v>
      </c>
      <c r="I630" s="22">
        <v>6.45</v>
      </c>
      <c r="J630" s="120">
        <v>6.05</v>
      </c>
      <c r="K630" s="26">
        <f t="shared" si="49"/>
        <v>36191</v>
      </c>
      <c r="L630" s="126">
        <f t="shared" si="50"/>
        <v>36188</v>
      </c>
      <c r="M630" s="127">
        <f>INDEX('Bloomberg data'!C:C,MATCH($L630,'Bloomberg data'!A:A,0))</f>
        <v>6.45</v>
      </c>
      <c r="N630" s="128">
        <f>INDEX('Bloomberg data'!B:B,MATCH($L630,'Bloomberg data'!A:A,0))</f>
        <v>6.05</v>
      </c>
      <c r="O630" s="141"/>
      <c r="P630" s="142"/>
      <c r="Q630" s="142"/>
      <c r="R630" s="20"/>
      <c r="S630" s="20"/>
    </row>
    <row r="631" spans="6:19">
      <c r="F631" s="51"/>
      <c r="G631" s="26">
        <f t="shared" si="48"/>
        <v>36191</v>
      </c>
      <c r="H631" s="7">
        <v>36189</v>
      </c>
      <c r="I631" s="22">
        <v>7.3000000000000007</v>
      </c>
      <c r="J631" s="120">
        <v>6.92</v>
      </c>
      <c r="K631" s="26">
        <f t="shared" si="49"/>
        <v>36191</v>
      </c>
      <c r="L631" s="126">
        <f t="shared" si="50"/>
        <v>36189</v>
      </c>
      <c r="M631" s="127">
        <f>INDEX('Bloomberg data'!C:C,MATCH($L631,'Bloomberg data'!A:A,0))</f>
        <v>7.3000000000000007</v>
      </c>
      <c r="N631" s="128">
        <f>INDEX('Bloomberg data'!B:B,MATCH($L631,'Bloomberg data'!A:A,0))</f>
        <v>6.92</v>
      </c>
      <c r="O631" s="141"/>
      <c r="P631" s="142"/>
      <c r="Q631" s="142"/>
      <c r="R631" s="20"/>
      <c r="S631" s="20"/>
    </row>
    <row r="632" spans="6:19">
      <c r="F632" s="51"/>
      <c r="G632" s="26">
        <f t="shared" si="48"/>
        <v>36219</v>
      </c>
      <c r="H632" s="7">
        <v>36192</v>
      </c>
      <c r="I632" s="22">
        <v>6.53</v>
      </c>
      <c r="J632" s="120">
        <v>6.1499999999999995</v>
      </c>
      <c r="K632" s="26">
        <f t="shared" si="49"/>
        <v>36219</v>
      </c>
      <c r="L632" s="126">
        <f t="shared" si="50"/>
        <v>36192</v>
      </c>
      <c r="M632" s="127">
        <f>INDEX('Bloomberg data'!C:C,MATCH($L632,'Bloomberg data'!A:A,0))</f>
        <v>6.53</v>
      </c>
      <c r="N632" s="128">
        <f>INDEX('Bloomberg data'!B:B,MATCH($L632,'Bloomberg data'!A:A,0))</f>
        <v>6.1499999999999995</v>
      </c>
      <c r="O632" s="141"/>
      <c r="P632" s="142"/>
      <c r="Q632" s="142"/>
      <c r="R632" s="20"/>
      <c r="S632" s="20"/>
    </row>
    <row r="633" spans="6:19">
      <c r="F633" s="51"/>
      <c r="G633" s="26">
        <f t="shared" si="48"/>
        <v>36219</v>
      </c>
      <c r="H633" s="7">
        <v>36193</v>
      </c>
      <c r="I633" s="22">
        <v>7.45</v>
      </c>
      <c r="J633" s="120">
        <v>7.09</v>
      </c>
      <c r="K633" s="26">
        <f t="shared" si="49"/>
        <v>36219</v>
      </c>
      <c r="L633" s="126">
        <f t="shared" si="50"/>
        <v>36193</v>
      </c>
      <c r="M633" s="127">
        <f>INDEX('Bloomberg data'!C:C,MATCH($L633,'Bloomberg data'!A:A,0))</f>
        <v>7.45</v>
      </c>
      <c r="N633" s="128">
        <f>INDEX('Bloomberg data'!B:B,MATCH($L633,'Bloomberg data'!A:A,0))</f>
        <v>7.09</v>
      </c>
      <c r="O633" s="141"/>
      <c r="P633" s="142"/>
      <c r="Q633" s="142"/>
      <c r="R633" s="20"/>
      <c r="S633" s="20"/>
    </row>
    <row r="634" spans="6:19">
      <c r="F634" s="51"/>
      <c r="G634" s="26">
        <f t="shared" si="48"/>
        <v>36219</v>
      </c>
      <c r="H634" s="7">
        <v>36194</v>
      </c>
      <c r="I634" s="22">
        <v>6.4499999999999993</v>
      </c>
      <c r="J634" s="120">
        <v>6.1199999999999992</v>
      </c>
      <c r="K634" s="26">
        <f t="shared" si="49"/>
        <v>36219</v>
      </c>
      <c r="L634" s="126">
        <f t="shared" si="50"/>
        <v>36194</v>
      </c>
      <c r="M634" s="127">
        <f>INDEX('Bloomberg data'!C:C,MATCH($L634,'Bloomberg data'!A:A,0))</f>
        <v>6.4499999999999993</v>
      </c>
      <c r="N634" s="128">
        <f>INDEX('Bloomberg data'!B:B,MATCH($L634,'Bloomberg data'!A:A,0))</f>
        <v>6.1199999999999992</v>
      </c>
      <c r="O634" s="141"/>
      <c r="P634" s="142"/>
      <c r="Q634" s="142"/>
      <c r="R634" s="20"/>
      <c r="S634" s="20"/>
    </row>
    <row r="635" spans="6:19">
      <c r="F635" s="51"/>
      <c r="G635" s="26">
        <f t="shared" si="48"/>
        <v>36219</v>
      </c>
      <c r="H635" s="7">
        <v>36195</v>
      </c>
      <c r="I635" s="22">
        <v>6.6099999999999994</v>
      </c>
      <c r="J635" s="120">
        <v>6.27</v>
      </c>
      <c r="K635" s="26">
        <f t="shared" si="49"/>
        <v>36219</v>
      </c>
      <c r="L635" s="126">
        <f t="shared" si="50"/>
        <v>36195</v>
      </c>
      <c r="M635" s="127">
        <f>INDEX('Bloomberg data'!C:C,MATCH($L635,'Bloomberg data'!A:A,0))</f>
        <v>6.6099999999999994</v>
      </c>
      <c r="N635" s="128">
        <f>INDEX('Bloomberg data'!B:B,MATCH($L635,'Bloomberg data'!A:A,0))</f>
        <v>6.27</v>
      </c>
      <c r="O635" s="141"/>
      <c r="P635" s="142"/>
      <c r="Q635" s="142"/>
      <c r="R635" s="20"/>
      <c r="S635" s="20"/>
    </row>
    <row r="636" spans="6:19">
      <c r="F636" s="51"/>
      <c r="G636" s="26">
        <f t="shared" si="48"/>
        <v>36219</v>
      </c>
      <c r="H636" s="7">
        <v>36196</v>
      </c>
      <c r="I636" s="22">
        <v>7.5600000000000005</v>
      </c>
      <c r="J636" s="120">
        <v>7.22</v>
      </c>
      <c r="K636" s="26">
        <f t="shared" si="49"/>
        <v>36219</v>
      </c>
      <c r="L636" s="126">
        <f t="shared" si="50"/>
        <v>36196</v>
      </c>
      <c r="M636" s="127">
        <f>INDEX('Bloomberg data'!C:C,MATCH($L636,'Bloomberg data'!A:A,0))</f>
        <v>7.5600000000000005</v>
      </c>
      <c r="N636" s="128">
        <f>INDEX('Bloomberg data'!B:B,MATCH($L636,'Bloomberg data'!A:A,0))</f>
        <v>7.22</v>
      </c>
      <c r="O636" s="141"/>
      <c r="P636" s="142"/>
      <c r="Q636" s="142"/>
      <c r="R636" s="20"/>
      <c r="S636" s="20"/>
    </row>
    <row r="637" spans="6:19">
      <c r="F637" s="51"/>
      <c r="G637" s="26">
        <f t="shared" si="48"/>
        <v>36219</v>
      </c>
      <c r="H637" s="7">
        <v>36199</v>
      </c>
      <c r="I637" s="22">
        <v>6.4600000000000009</v>
      </c>
      <c r="J637" s="120">
        <v>6.09</v>
      </c>
      <c r="K637" s="26">
        <f t="shared" si="49"/>
        <v>36219</v>
      </c>
      <c r="L637" s="126">
        <f t="shared" si="50"/>
        <v>36199</v>
      </c>
      <c r="M637" s="127">
        <f>INDEX('Bloomberg data'!C:C,MATCH($L637,'Bloomberg data'!A:A,0))</f>
        <v>6.4600000000000009</v>
      </c>
      <c r="N637" s="128">
        <f>INDEX('Bloomberg data'!B:B,MATCH($L637,'Bloomberg data'!A:A,0))</f>
        <v>6.09</v>
      </c>
      <c r="O637" s="141"/>
      <c r="P637" s="142"/>
      <c r="Q637" s="142"/>
      <c r="R637" s="20"/>
      <c r="S637" s="20"/>
    </row>
    <row r="638" spans="6:19">
      <c r="F638" s="51"/>
      <c r="G638" s="26">
        <f t="shared" si="48"/>
        <v>36219</v>
      </c>
      <c r="H638" s="7">
        <v>36200</v>
      </c>
      <c r="I638" s="22">
        <v>7.62</v>
      </c>
      <c r="J638" s="120">
        <v>7.26</v>
      </c>
      <c r="K638" s="26">
        <f t="shared" si="49"/>
        <v>36219</v>
      </c>
      <c r="L638" s="126">
        <f t="shared" si="50"/>
        <v>36200</v>
      </c>
      <c r="M638" s="127">
        <f>INDEX('Bloomberg data'!C:C,MATCH($L638,'Bloomberg data'!A:A,0))</f>
        <v>7.62</v>
      </c>
      <c r="N638" s="128">
        <f>INDEX('Bloomberg data'!B:B,MATCH($L638,'Bloomberg data'!A:A,0))</f>
        <v>7.26</v>
      </c>
      <c r="O638" s="141"/>
      <c r="P638" s="142"/>
      <c r="Q638" s="142"/>
      <c r="R638" s="20"/>
      <c r="S638" s="20"/>
    </row>
    <row r="639" spans="6:19">
      <c r="F639" s="51"/>
      <c r="G639" s="26">
        <f t="shared" si="48"/>
        <v>36219</v>
      </c>
      <c r="H639" s="7">
        <v>36201</v>
      </c>
      <c r="I639" s="22">
        <v>6.51</v>
      </c>
      <c r="J639" s="120">
        <v>6.15</v>
      </c>
      <c r="K639" s="26">
        <f t="shared" si="49"/>
        <v>36219</v>
      </c>
      <c r="L639" s="126">
        <f t="shared" si="50"/>
        <v>36201</v>
      </c>
      <c r="M639" s="127">
        <f>INDEX('Bloomberg data'!C:C,MATCH($L639,'Bloomberg data'!A:A,0))</f>
        <v>6.51</v>
      </c>
      <c r="N639" s="128">
        <f>INDEX('Bloomberg data'!B:B,MATCH($L639,'Bloomberg data'!A:A,0))</f>
        <v>6.15</v>
      </c>
      <c r="O639" s="141"/>
      <c r="P639" s="142"/>
      <c r="Q639" s="142"/>
      <c r="R639" s="20"/>
      <c r="S639" s="20"/>
    </row>
    <row r="640" spans="6:19">
      <c r="F640" s="51"/>
      <c r="G640" s="26">
        <f t="shared" si="48"/>
        <v>36219</v>
      </c>
      <c r="H640" s="7">
        <v>36202</v>
      </c>
      <c r="I640" s="22">
        <v>7.5</v>
      </c>
      <c r="J640" s="120">
        <v>7.1400000000000006</v>
      </c>
      <c r="K640" s="26">
        <f t="shared" si="49"/>
        <v>36219</v>
      </c>
      <c r="L640" s="126">
        <f t="shared" si="50"/>
        <v>36202</v>
      </c>
      <c r="M640" s="127">
        <f>INDEX('Bloomberg data'!C:C,MATCH($L640,'Bloomberg data'!A:A,0))</f>
        <v>7.5</v>
      </c>
      <c r="N640" s="128">
        <f>INDEX('Bloomberg data'!B:B,MATCH($L640,'Bloomberg data'!A:A,0))</f>
        <v>7.1400000000000006</v>
      </c>
      <c r="O640" s="141"/>
      <c r="P640" s="142"/>
      <c r="Q640" s="142"/>
      <c r="R640" s="20"/>
      <c r="S640" s="20"/>
    </row>
    <row r="641" spans="6:19">
      <c r="F641" s="51"/>
      <c r="G641" s="26">
        <f t="shared" ref="G641:G704" si="51">EOMONTH(H641,0)</f>
        <v>36219</v>
      </c>
      <c r="H641" s="7">
        <v>36203</v>
      </c>
      <c r="I641" s="22">
        <v>6.75</v>
      </c>
      <c r="J641" s="120">
        <v>6.3199999999999994</v>
      </c>
      <c r="K641" s="26">
        <f t="shared" ref="K641:K704" si="52">EOMONTH(L641,0)</f>
        <v>36219</v>
      </c>
      <c r="L641" s="126">
        <f t="shared" si="50"/>
        <v>36203</v>
      </c>
      <c r="M641" s="127">
        <f>INDEX('Bloomberg data'!C:C,MATCH($L641,'Bloomberg data'!A:A,0))</f>
        <v>6.75</v>
      </c>
      <c r="N641" s="128">
        <f>INDEX('Bloomberg data'!B:B,MATCH($L641,'Bloomberg data'!A:A,0))</f>
        <v>6.3199999999999994</v>
      </c>
      <c r="O641" s="141"/>
      <c r="P641" s="142"/>
      <c r="Q641" s="142"/>
      <c r="R641" s="20"/>
      <c r="S641" s="20"/>
    </row>
    <row r="642" spans="6:19">
      <c r="F642" s="51"/>
      <c r="G642" s="26">
        <f t="shared" si="51"/>
        <v>36219</v>
      </c>
      <c r="H642" s="7">
        <v>36206</v>
      </c>
      <c r="I642" s="22">
        <v>6.6400000000000006</v>
      </c>
      <c r="J642" s="120">
        <v>6.3100000000000005</v>
      </c>
      <c r="K642" s="26">
        <f t="shared" si="52"/>
        <v>36219</v>
      </c>
      <c r="L642" s="126">
        <f t="shared" ref="L642:L705" si="53">H642</f>
        <v>36206</v>
      </c>
      <c r="M642" s="127">
        <f>INDEX('Bloomberg data'!C:C,MATCH($L642,'Bloomberg data'!A:A,0))</f>
        <v>6.6400000000000006</v>
      </c>
      <c r="N642" s="128">
        <f>INDEX('Bloomberg data'!B:B,MATCH($L642,'Bloomberg data'!A:A,0))</f>
        <v>6.3100000000000005</v>
      </c>
      <c r="O642" s="141"/>
      <c r="P642" s="142"/>
      <c r="Q642" s="142"/>
      <c r="R642" s="20"/>
      <c r="S642" s="20"/>
    </row>
    <row r="643" spans="6:19">
      <c r="F643" s="51"/>
      <c r="G643" s="26">
        <f t="shared" si="51"/>
        <v>36219</v>
      </c>
      <c r="H643" s="7">
        <v>36207</v>
      </c>
      <c r="I643" s="22">
        <v>7.4700000000000006</v>
      </c>
      <c r="J643" s="120">
        <v>7.16</v>
      </c>
      <c r="K643" s="26">
        <f t="shared" si="52"/>
        <v>36219</v>
      </c>
      <c r="L643" s="126">
        <f t="shared" si="53"/>
        <v>36207</v>
      </c>
      <c r="M643" s="127">
        <f>INDEX('Bloomberg data'!C:C,MATCH($L643,'Bloomberg data'!A:A,0))</f>
        <v>7.4700000000000006</v>
      </c>
      <c r="N643" s="128">
        <f>INDEX('Bloomberg data'!B:B,MATCH($L643,'Bloomberg data'!A:A,0))</f>
        <v>7.16</v>
      </c>
      <c r="O643" s="141"/>
      <c r="P643" s="142"/>
      <c r="Q643" s="142"/>
      <c r="R643" s="20"/>
      <c r="S643" s="20"/>
    </row>
    <row r="644" spans="6:19">
      <c r="F644" s="51"/>
      <c r="G644" s="26">
        <f t="shared" si="51"/>
        <v>36219</v>
      </c>
      <c r="H644" s="7">
        <v>36208</v>
      </c>
      <c r="I644" s="22">
        <v>7.6899999999999995</v>
      </c>
      <c r="J644" s="120">
        <v>7.38</v>
      </c>
      <c r="K644" s="26">
        <f t="shared" si="52"/>
        <v>36219</v>
      </c>
      <c r="L644" s="126">
        <f t="shared" si="53"/>
        <v>36208</v>
      </c>
      <c r="M644" s="127">
        <f>INDEX('Bloomberg data'!C:C,MATCH($L644,'Bloomberg data'!A:A,0))</f>
        <v>7.6899999999999995</v>
      </c>
      <c r="N644" s="128">
        <f>INDEX('Bloomberg data'!B:B,MATCH($L644,'Bloomberg data'!A:A,0))</f>
        <v>7.38</v>
      </c>
      <c r="O644" s="141"/>
      <c r="P644" s="142"/>
      <c r="Q644" s="142"/>
      <c r="R644" s="20"/>
      <c r="S644" s="20"/>
    </row>
    <row r="645" spans="6:19">
      <c r="F645" s="51"/>
      <c r="G645" s="26">
        <f t="shared" si="51"/>
        <v>36219</v>
      </c>
      <c r="H645" s="7">
        <v>36209</v>
      </c>
      <c r="I645" s="22">
        <v>6.57</v>
      </c>
      <c r="J645" s="120">
        <v>6.25</v>
      </c>
      <c r="K645" s="26">
        <f t="shared" si="52"/>
        <v>36219</v>
      </c>
      <c r="L645" s="126">
        <f t="shared" si="53"/>
        <v>36209</v>
      </c>
      <c r="M645" s="127">
        <f>INDEX('Bloomberg data'!C:C,MATCH($L645,'Bloomberg data'!A:A,0))</f>
        <v>6.57</v>
      </c>
      <c r="N645" s="128">
        <f>INDEX('Bloomberg data'!B:B,MATCH($L645,'Bloomberg data'!A:A,0))</f>
        <v>6.25</v>
      </c>
      <c r="O645" s="141"/>
      <c r="P645" s="142"/>
      <c r="Q645" s="142"/>
      <c r="R645" s="20"/>
      <c r="S645" s="20"/>
    </row>
    <row r="646" spans="6:19">
      <c r="F646" s="51"/>
      <c r="G646" s="26">
        <f t="shared" si="51"/>
        <v>36219</v>
      </c>
      <c r="H646" s="7">
        <v>36210</v>
      </c>
      <c r="I646" s="22">
        <v>7.5269999999999992</v>
      </c>
      <c r="J646" s="120">
        <v>7.2240000000000002</v>
      </c>
      <c r="K646" s="26">
        <f t="shared" si="52"/>
        <v>36219</v>
      </c>
      <c r="L646" s="126">
        <f t="shared" si="53"/>
        <v>36210</v>
      </c>
      <c r="M646" s="127">
        <f>INDEX('Bloomberg data'!C:C,MATCH($L646,'Bloomberg data'!A:A,0))</f>
        <v>7.5269999999999992</v>
      </c>
      <c r="N646" s="128">
        <f>INDEX('Bloomberg data'!B:B,MATCH($L646,'Bloomberg data'!A:A,0))</f>
        <v>7.2240000000000002</v>
      </c>
      <c r="O646" s="141"/>
      <c r="P646" s="142"/>
      <c r="Q646" s="142"/>
      <c r="R646" s="20"/>
      <c r="S646" s="20"/>
    </row>
    <row r="647" spans="6:19">
      <c r="F647" s="51"/>
      <c r="G647" s="26">
        <f t="shared" si="51"/>
        <v>36219</v>
      </c>
      <c r="H647" s="7">
        <v>36213</v>
      </c>
      <c r="I647" s="22">
        <v>6.6890000000000001</v>
      </c>
      <c r="J647" s="120">
        <v>6.3860000000000001</v>
      </c>
      <c r="K647" s="26">
        <f t="shared" si="52"/>
        <v>36219</v>
      </c>
      <c r="L647" s="126">
        <f t="shared" si="53"/>
        <v>36213</v>
      </c>
      <c r="M647" s="127">
        <f>INDEX('Bloomberg data'!C:C,MATCH($L647,'Bloomberg data'!A:A,0))</f>
        <v>6.6890000000000001</v>
      </c>
      <c r="N647" s="128">
        <f>INDEX('Bloomberg data'!B:B,MATCH($L647,'Bloomberg data'!A:A,0))</f>
        <v>6.3860000000000001</v>
      </c>
      <c r="O647" s="141"/>
      <c r="P647" s="142"/>
      <c r="Q647" s="142"/>
      <c r="R647" s="20"/>
      <c r="S647" s="20"/>
    </row>
    <row r="648" spans="6:19">
      <c r="F648" s="51"/>
      <c r="G648" s="26">
        <f t="shared" si="51"/>
        <v>36219</v>
      </c>
      <c r="H648" s="7">
        <v>36214</v>
      </c>
      <c r="I648" s="22">
        <v>7.5920000000000005</v>
      </c>
      <c r="J648" s="120">
        <v>7.2930000000000001</v>
      </c>
      <c r="K648" s="26">
        <f t="shared" si="52"/>
        <v>36219</v>
      </c>
      <c r="L648" s="126">
        <f t="shared" si="53"/>
        <v>36214</v>
      </c>
      <c r="M648" s="127">
        <f>INDEX('Bloomberg data'!C:C,MATCH($L648,'Bloomberg data'!A:A,0))</f>
        <v>7.5920000000000005</v>
      </c>
      <c r="N648" s="128">
        <f>INDEX('Bloomberg data'!B:B,MATCH($L648,'Bloomberg data'!A:A,0))</f>
        <v>7.2930000000000001</v>
      </c>
      <c r="O648" s="141"/>
      <c r="P648" s="142"/>
      <c r="Q648" s="142"/>
      <c r="R648" s="20"/>
      <c r="S648" s="20"/>
    </row>
    <row r="649" spans="6:19">
      <c r="F649" s="51"/>
      <c r="G649" s="26">
        <f t="shared" si="51"/>
        <v>36219</v>
      </c>
      <c r="H649" s="7">
        <v>36215</v>
      </c>
      <c r="I649" s="22">
        <v>7.5269999999999992</v>
      </c>
      <c r="J649" s="120">
        <v>7.2430000000000003</v>
      </c>
      <c r="K649" s="26">
        <f t="shared" si="52"/>
        <v>36219</v>
      </c>
      <c r="L649" s="126">
        <f t="shared" si="53"/>
        <v>36215</v>
      </c>
      <c r="M649" s="127">
        <f>INDEX('Bloomberg data'!C:C,MATCH($L649,'Bloomberg data'!A:A,0))</f>
        <v>7.5269999999999992</v>
      </c>
      <c r="N649" s="128">
        <f>INDEX('Bloomberg data'!B:B,MATCH($L649,'Bloomberg data'!A:A,0))</f>
        <v>7.2430000000000003</v>
      </c>
      <c r="O649" s="141"/>
      <c r="P649" s="142"/>
      <c r="Q649" s="142"/>
      <c r="R649" s="20"/>
      <c r="S649" s="20"/>
    </row>
    <row r="650" spans="6:19">
      <c r="F650" s="51"/>
      <c r="G650" s="26">
        <f t="shared" si="51"/>
        <v>36219</v>
      </c>
      <c r="H650" s="7">
        <v>36216</v>
      </c>
      <c r="I650" s="22">
        <v>7.7749999999999995</v>
      </c>
      <c r="J650" s="120">
        <v>7.5119999999999996</v>
      </c>
      <c r="K650" s="26">
        <f t="shared" si="52"/>
        <v>36219</v>
      </c>
      <c r="L650" s="126">
        <f t="shared" si="53"/>
        <v>36216</v>
      </c>
      <c r="M650" s="127">
        <f>INDEX('Bloomberg data'!C:C,MATCH($L650,'Bloomberg data'!A:A,0))</f>
        <v>7.7749999999999995</v>
      </c>
      <c r="N650" s="128">
        <f>INDEX('Bloomberg data'!B:B,MATCH($L650,'Bloomberg data'!A:A,0))</f>
        <v>7.5119999999999996</v>
      </c>
      <c r="O650" s="141"/>
      <c r="P650" s="142"/>
      <c r="Q650" s="142"/>
      <c r="R650" s="20"/>
      <c r="S650" s="20"/>
    </row>
    <row r="651" spans="6:19">
      <c r="F651" s="51"/>
      <c r="G651" s="26">
        <f t="shared" si="51"/>
        <v>36219</v>
      </c>
      <c r="H651" s="7">
        <v>36217</v>
      </c>
      <c r="I651" s="22">
        <v>7.6840000000000002</v>
      </c>
      <c r="J651" s="120">
        <v>7.4370000000000003</v>
      </c>
      <c r="K651" s="26">
        <f t="shared" si="52"/>
        <v>36219</v>
      </c>
      <c r="L651" s="126">
        <f t="shared" si="53"/>
        <v>36217</v>
      </c>
      <c r="M651" s="127">
        <f>INDEX('Bloomberg data'!C:C,MATCH($L651,'Bloomberg data'!A:A,0))</f>
        <v>7.6840000000000002</v>
      </c>
      <c r="N651" s="128">
        <f>INDEX('Bloomberg data'!B:B,MATCH($L651,'Bloomberg data'!A:A,0))</f>
        <v>7.4370000000000003</v>
      </c>
      <c r="O651" s="141"/>
      <c r="P651" s="142"/>
      <c r="Q651" s="142"/>
      <c r="R651" s="20"/>
      <c r="S651" s="20"/>
    </row>
    <row r="652" spans="6:19">
      <c r="F652" s="51"/>
      <c r="G652" s="26">
        <f t="shared" si="51"/>
        <v>36250</v>
      </c>
      <c r="H652" s="7">
        <v>36220</v>
      </c>
      <c r="I652" s="22">
        <v>6.5440000000000005</v>
      </c>
      <c r="J652" s="120">
        <v>6.2900000000000009</v>
      </c>
      <c r="K652" s="26">
        <f t="shared" si="52"/>
        <v>36250</v>
      </c>
      <c r="L652" s="126">
        <f t="shared" si="53"/>
        <v>36220</v>
      </c>
      <c r="M652" s="127">
        <f>INDEX('Bloomberg data'!C:C,MATCH($L652,'Bloomberg data'!A:A,0))</f>
        <v>6.5440000000000005</v>
      </c>
      <c r="N652" s="128">
        <f>INDEX('Bloomberg data'!B:B,MATCH($L652,'Bloomberg data'!A:A,0))</f>
        <v>6.2900000000000009</v>
      </c>
      <c r="O652" s="141"/>
      <c r="P652" s="142"/>
      <c r="Q652" s="142"/>
      <c r="R652" s="20"/>
      <c r="S652" s="20"/>
    </row>
    <row r="653" spans="6:19">
      <c r="F653" s="51"/>
      <c r="G653" s="26">
        <f t="shared" si="51"/>
        <v>36250</v>
      </c>
      <c r="H653" s="7">
        <v>36221</v>
      </c>
      <c r="I653" s="22">
        <v>6.8239999999999998</v>
      </c>
      <c r="J653" s="120">
        <v>6.5750000000000002</v>
      </c>
      <c r="K653" s="26">
        <f t="shared" si="52"/>
        <v>36250</v>
      </c>
      <c r="L653" s="126">
        <f t="shared" si="53"/>
        <v>36221</v>
      </c>
      <c r="M653" s="127">
        <f>INDEX('Bloomberg data'!C:C,MATCH($L653,'Bloomberg data'!A:A,0))</f>
        <v>6.8239999999999998</v>
      </c>
      <c r="N653" s="128">
        <f>INDEX('Bloomberg data'!B:B,MATCH($L653,'Bloomberg data'!A:A,0))</f>
        <v>6.5750000000000002</v>
      </c>
      <c r="O653" s="141"/>
      <c r="P653" s="142"/>
      <c r="Q653" s="142"/>
      <c r="R653" s="20"/>
      <c r="S653" s="20"/>
    </row>
    <row r="654" spans="6:19">
      <c r="F654" s="51"/>
      <c r="G654" s="26">
        <f t="shared" si="51"/>
        <v>36250</v>
      </c>
      <c r="H654" s="7">
        <v>36222</v>
      </c>
      <c r="I654" s="22">
        <v>7.7130000000000001</v>
      </c>
      <c r="J654" s="120">
        <v>7.4619999999999997</v>
      </c>
      <c r="K654" s="26">
        <f t="shared" si="52"/>
        <v>36250</v>
      </c>
      <c r="L654" s="126">
        <f t="shared" si="53"/>
        <v>36222</v>
      </c>
      <c r="M654" s="127">
        <f>INDEX('Bloomberg data'!C:C,MATCH($L654,'Bloomberg data'!A:A,0))</f>
        <v>7.7130000000000001</v>
      </c>
      <c r="N654" s="128">
        <f>INDEX('Bloomberg data'!B:B,MATCH($L654,'Bloomberg data'!A:A,0))</f>
        <v>7.4619999999999997</v>
      </c>
      <c r="O654" s="141"/>
      <c r="P654" s="142"/>
      <c r="Q654" s="142"/>
      <c r="R654" s="20"/>
      <c r="S654" s="20"/>
    </row>
    <row r="655" spans="6:19">
      <c r="F655" s="51"/>
      <c r="G655" s="26">
        <f t="shared" si="51"/>
        <v>36250</v>
      </c>
      <c r="H655" s="7">
        <v>36223</v>
      </c>
      <c r="I655" s="22">
        <v>7.6690000000000005</v>
      </c>
      <c r="J655" s="120">
        <v>7.4310000000000009</v>
      </c>
      <c r="K655" s="26">
        <f t="shared" si="52"/>
        <v>36250</v>
      </c>
      <c r="L655" s="126">
        <f t="shared" si="53"/>
        <v>36223</v>
      </c>
      <c r="M655" s="127">
        <f>INDEX('Bloomberg data'!C:C,MATCH($L655,'Bloomberg data'!A:A,0))</f>
        <v>7.6690000000000005</v>
      </c>
      <c r="N655" s="128">
        <f>INDEX('Bloomberg data'!B:B,MATCH($L655,'Bloomberg data'!A:A,0))</f>
        <v>7.4310000000000009</v>
      </c>
      <c r="O655" s="141"/>
      <c r="P655" s="142"/>
      <c r="Q655" s="142"/>
      <c r="R655" s="20"/>
      <c r="S655" s="20"/>
    </row>
    <row r="656" spans="6:19">
      <c r="F656" s="51"/>
      <c r="G656" s="26">
        <f t="shared" si="51"/>
        <v>36250</v>
      </c>
      <c r="H656" s="7">
        <v>36224</v>
      </c>
      <c r="I656" s="22">
        <v>7.9559999999999995</v>
      </c>
      <c r="J656" s="120">
        <v>7.7139999999999995</v>
      </c>
      <c r="K656" s="26">
        <f t="shared" si="52"/>
        <v>36250</v>
      </c>
      <c r="L656" s="126">
        <f t="shared" si="53"/>
        <v>36224</v>
      </c>
      <c r="M656" s="127">
        <f>INDEX('Bloomberg data'!C:C,MATCH($L656,'Bloomberg data'!A:A,0))</f>
        <v>7.9559999999999995</v>
      </c>
      <c r="N656" s="128">
        <f>INDEX('Bloomberg data'!B:B,MATCH($L656,'Bloomberg data'!A:A,0))</f>
        <v>7.7139999999999995</v>
      </c>
      <c r="O656" s="141"/>
      <c r="P656" s="142"/>
      <c r="Q656" s="142"/>
      <c r="R656" s="20"/>
      <c r="S656" s="20"/>
    </row>
    <row r="657" spans="6:19">
      <c r="F657" s="51"/>
      <c r="G657" s="26">
        <f t="shared" si="51"/>
        <v>36250</v>
      </c>
      <c r="H657" s="7">
        <v>36227</v>
      </c>
      <c r="I657" s="22">
        <v>7.7370000000000001</v>
      </c>
      <c r="J657" s="120">
        <v>7.4670000000000005</v>
      </c>
      <c r="K657" s="26">
        <f t="shared" si="52"/>
        <v>36250</v>
      </c>
      <c r="L657" s="126">
        <f t="shared" si="53"/>
        <v>36227</v>
      </c>
      <c r="M657" s="127">
        <f>INDEX('Bloomberg data'!C:C,MATCH($L657,'Bloomberg data'!A:A,0))</f>
        <v>7.7370000000000001</v>
      </c>
      <c r="N657" s="128">
        <f>INDEX('Bloomberg data'!B:B,MATCH($L657,'Bloomberg data'!A:A,0))</f>
        <v>7.4670000000000005</v>
      </c>
      <c r="O657" s="141"/>
      <c r="P657" s="142"/>
      <c r="Q657" s="142"/>
      <c r="R657" s="20"/>
      <c r="S657" s="20"/>
    </row>
    <row r="658" spans="6:19">
      <c r="F658" s="51"/>
      <c r="G658" s="26">
        <f t="shared" si="51"/>
        <v>36250</v>
      </c>
      <c r="H658" s="7">
        <v>36228</v>
      </c>
      <c r="I658" s="22">
        <v>6.6650000000000009</v>
      </c>
      <c r="J658" s="120">
        <v>6.3970000000000002</v>
      </c>
      <c r="K658" s="26">
        <f t="shared" si="52"/>
        <v>36250</v>
      </c>
      <c r="L658" s="126">
        <f t="shared" si="53"/>
        <v>36228</v>
      </c>
      <c r="M658" s="127">
        <f>INDEX('Bloomberg data'!C:C,MATCH($L658,'Bloomberg data'!A:A,0))</f>
        <v>6.6650000000000009</v>
      </c>
      <c r="N658" s="128">
        <f>INDEX('Bloomberg data'!B:B,MATCH($L658,'Bloomberg data'!A:A,0))</f>
        <v>6.3970000000000002</v>
      </c>
      <c r="O658" s="141"/>
      <c r="P658" s="142"/>
      <c r="Q658" s="142"/>
      <c r="R658" s="20"/>
      <c r="S658" s="20"/>
    </row>
    <row r="659" spans="6:19">
      <c r="F659" s="51"/>
      <c r="G659" s="26">
        <f t="shared" si="51"/>
        <v>36250</v>
      </c>
      <c r="H659" s="7">
        <v>36229</v>
      </c>
      <c r="I659" s="22">
        <v>6.83</v>
      </c>
      <c r="J659" s="120">
        <v>6.5489999999999995</v>
      </c>
      <c r="K659" s="26">
        <f t="shared" si="52"/>
        <v>36250</v>
      </c>
      <c r="L659" s="126">
        <f t="shared" si="53"/>
        <v>36229</v>
      </c>
      <c r="M659" s="127">
        <f>INDEX('Bloomberg data'!C:C,MATCH($L659,'Bloomberg data'!A:A,0))</f>
        <v>6.83</v>
      </c>
      <c r="N659" s="128">
        <f>INDEX('Bloomberg data'!B:B,MATCH($L659,'Bloomberg data'!A:A,0))</f>
        <v>6.5489999999999995</v>
      </c>
      <c r="O659" s="141"/>
      <c r="P659" s="142"/>
      <c r="Q659" s="142"/>
      <c r="R659" s="20"/>
      <c r="S659" s="20"/>
    </row>
    <row r="660" spans="6:19">
      <c r="F660" s="51"/>
      <c r="G660" s="26">
        <f t="shared" si="51"/>
        <v>36250</v>
      </c>
      <c r="H660" s="7">
        <v>36230</v>
      </c>
      <c r="I660" s="22">
        <v>6.6960000000000006</v>
      </c>
      <c r="J660" s="120">
        <v>6.4140000000000006</v>
      </c>
      <c r="K660" s="26">
        <f t="shared" si="52"/>
        <v>36250</v>
      </c>
      <c r="L660" s="126">
        <f t="shared" si="53"/>
        <v>36230</v>
      </c>
      <c r="M660" s="127">
        <f>INDEX('Bloomberg data'!C:C,MATCH($L660,'Bloomberg data'!A:A,0))</f>
        <v>6.6960000000000006</v>
      </c>
      <c r="N660" s="128">
        <f>INDEX('Bloomberg data'!B:B,MATCH($L660,'Bloomberg data'!A:A,0))</f>
        <v>6.4140000000000006</v>
      </c>
      <c r="O660" s="141"/>
      <c r="P660" s="142"/>
      <c r="Q660" s="142"/>
      <c r="R660" s="20"/>
      <c r="S660" s="20"/>
    </row>
    <row r="661" spans="6:19">
      <c r="F661" s="51"/>
      <c r="G661" s="26">
        <f t="shared" si="51"/>
        <v>36250</v>
      </c>
      <c r="H661" s="7">
        <v>36231</v>
      </c>
      <c r="I661" s="22">
        <v>7.5749999999999993</v>
      </c>
      <c r="J661" s="120">
        <v>7.2959999999999994</v>
      </c>
      <c r="K661" s="26">
        <f t="shared" si="52"/>
        <v>36250</v>
      </c>
      <c r="L661" s="126">
        <f t="shared" si="53"/>
        <v>36231</v>
      </c>
      <c r="M661" s="127">
        <f>INDEX('Bloomberg data'!C:C,MATCH($L661,'Bloomberg data'!A:A,0))</f>
        <v>7.5749999999999993</v>
      </c>
      <c r="N661" s="128">
        <f>INDEX('Bloomberg data'!B:B,MATCH($L661,'Bloomberg data'!A:A,0))</f>
        <v>7.2959999999999994</v>
      </c>
      <c r="O661" s="141"/>
      <c r="P661" s="142"/>
      <c r="Q661" s="142"/>
      <c r="R661" s="20"/>
      <c r="S661" s="20"/>
    </row>
    <row r="662" spans="6:19">
      <c r="F662" s="51"/>
      <c r="G662" s="26">
        <f t="shared" si="51"/>
        <v>36250</v>
      </c>
      <c r="H662" s="7">
        <v>36234</v>
      </c>
      <c r="I662" s="22">
        <v>7.6639999999999997</v>
      </c>
      <c r="J662" s="120">
        <v>7.3739999999999997</v>
      </c>
      <c r="K662" s="26">
        <f t="shared" si="52"/>
        <v>36250</v>
      </c>
      <c r="L662" s="126">
        <f t="shared" si="53"/>
        <v>36234</v>
      </c>
      <c r="M662" s="127">
        <f>INDEX('Bloomberg data'!C:C,MATCH($L662,'Bloomberg data'!A:A,0))</f>
        <v>7.6639999999999997</v>
      </c>
      <c r="N662" s="128">
        <f>INDEX('Bloomberg data'!B:B,MATCH($L662,'Bloomberg data'!A:A,0))</f>
        <v>7.3739999999999997</v>
      </c>
      <c r="O662" s="141"/>
      <c r="P662" s="142"/>
      <c r="Q662" s="142"/>
      <c r="R662" s="20"/>
      <c r="S662" s="20"/>
    </row>
    <row r="663" spans="6:19">
      <c r="F663" s="51"/>
      <c r="G663" s="26">
        <f t="shared" si="51"/>
        <v>36250</v>
      </c>
      <c r="H663" s="7">
        <v>36235</v>
      </c>
      <c r="I663" s="22">
        <v>7.5760000000000005</v>
      </c>
      <c r="J663" s="120">
        <v>7.3100000000000005</v>
      </c>
      <c r="K663" s="26">
        <f t="shared" si="52"/>
        <v>36250</v>
      </c>
      <c r="L663" s="126">
        <f t="shared" si="53"/>
        <v>36235</v>
      </c>
      <c r="M663" s="127">
        <f>INDEX('Bloomberg data'!C:C,MATCH($L663,'Bloomberg data'!A:A,0))</f>
        <v>7.5760000000000005</v>
      </c>
      <c r="N663" s="128">
        <f>INDEX('Bloomberg data'!B:B,MATCH($L663,'Bloomberg data'!A:A,0))</f>
        <v>7.3100000000000005</v>
      </c>
      <c r="O663" s="141"/>
      <c r="P663" s="142"/>
      <c r="Q663" s="142"/>
      <c r="R663" s="20"/>
      <c r="S663" s="20"/>
    </row>
    <row r="664" spans="6:19">
      <c r="F664" s="51"/>
      <c r="G664" s="26">
        <f t="shared" si="51"/>
        <v>36250</v>
      </c>
      <c r="H664" s="7">
        <v>36236</v>
      </c>
      <c r="I664" s="22">
        <v>7.4730000000000008</v>
      </c>
      <c r="J664" s="120">
        <v>7.2149999999999999</v>
      </c>
      <c r="K664" s="26">
        <f t="shared" si="52"/>
        <v>36250</v>
      </c>
      <c r="L664" s="126">
        <f t="shared" si="53"/>
        <v>36236</v>
      </c>
      <c r="M664" s="127">
        <f>INDEX('Bloomberg data'!C:C,MATCH($L664,'Bloomberg data'!A:A,0))</f>
        <v>7.4730000000000008</v>
      </c>
      <c r="N664" s="128">
        <f>INDEX('Bloomberg data'!B:B,MATCH($L664,'Bloomberg data'!A:A,0))</f>
        <v>7.2149999999999999</v>
      </c>
      <c r="O664" s="141"/>
      <c r="P664" s="142"/>
      <c r="Q664" s="142"/>
      <c r="R664" s="20"/>
      <c r="S664" s="20"/>
    </row>
    <row r="665" spans="6:19">
      <c r="F665" s="51"/>
      <c r="G665" s="26">
        <f t="shared" si="51"/>
        <v>36250</v>
      </c>
      <c r="H665" s="7">
        <v>36237</v>
      </c>
      <c r="I665" s="22">
        <v>7.6859999999999999</v>
      </c>
      <c r="J665" s="120">
        <v>7.4399999999999995</v>
      </c>
      <c r="K665" s="26">
        <f t="shared" si="52"/>
        <v>36250</v>
      </c>
      <c r="L665" s="126">
        <f t="shared" si="53"/>
        <v>36237</v>
      </c>
      <c r="M665" s="127">
        <f>INDEX('Bloomberg data'!C:C,MATCH($L665,'Bloomberg data'!A:A,0))</f>
        <v>7.6859999999999999</v>
      </c>
      <c r="N665" s="128">
        <f>INDEX('Bloomberg data'!B:B,MATCH($L665,'Bloomberg data'!A:A,0))</f>
        <v>7.4399999999999995</v>
      </c>
      <c r="O665" s="141"/>
      <c r="P665" s="142"/>
      <c r="Q665" s="142"/>
      <c r="R665" s="20"/>
      <c r="S665" s="20"/>
    </row>
    <row r="666" spans="6:19">
      <c r="F666" s="51"/>
      <c r="G666" s="26">
        <f t="shared" si="51"/>
        <v>36250</v>
      </c>
      <c r="H666" s="7">
        <v>36238</v>
      </c>
      <c r="I666" s="22">
        <v>6.6000000000000005</v>
      </c>
      <c r="J666" s="120">
        <v>6.3660000000000005</v>
      </c>
      <c r="K666" s="26">
        <f t="shared" si="52"/>
        <v>36250</v>
      </c>
      <c r="L666" s="126">
        <f t="shared" si="53"/>
        <v>36238</v>
      </c>
      <c r="M666" s="127">
        <f>INDEX('Bloomberg data'!C:C,MATCH($L666,'Bloomberg data'!A:A,0))</f>
        <v>6.6000000000000005</v>
      </c>
      <c r="N666" s="128">
        <f>INDEX('Bloomberg data'!B:B,MATCH($L666,'Bloomberg data'!A:A,0))</f>
        <v>6.3660000000000005</v>
      </c>
      <c r="O666" s="141"/>
      <c r="P666" s="142"/>
      <c r="Q666" s="142"/>
      <c r="R666" s="20"/>
      <c r="S666" s="20"/>
    </row>
    <row r="667" spans="6:19">
      <c r="F667" s="51"/>
      <c r="G667" s="26">
        <f t="shared" si="51"/>
        <v>36250</v>
      </c>
      <c r="H667" s="7">
        <v>36241</v>
      </c>
      <c r="I667" s="22">
        <v>7.5150000000000006</v>
      </c>
      <c r="J667" s="120">
        <v>7.2910000000000004</v>
      </c>
      <c r="K667" s="26">
        <f t="shared" si="52"/>
        <v>36250</v>
      </c>
      <c r="L667" s="126">
        <f t="shared" si="53"/>
        <v>36241</v>
      </c>
      <c r="M667" s="127">
        <f>INDEX('Bloomberg data'!C:C,MATCH($L667,'Bloomberg data'!A:A,0))</f>
        <v>7.5150000000000006</v>
      </c>
      <c r="N667" s="128">
        <f>INDEX('Bloomberg data'!B:B,MATCH($L667,'Bloomberg data'!A:A,0))</f>
        <v>7.2910000000000004</v>
      </c>
      <c r="O667" s="141"/>
      <c r="P667" s="142"/>
      <c r="Q667" s="142"/>
      <c r="R667" s="20"/>
      <c r="S667" s="20"/>
    </row>
    <row r="668" spans="6:19">
      <c r="F668" s="51"/>
      <c r="G668" s="26">
        <f t="shared" si="51"/>
        <v>36250</v>
      </c>
      <c r="H668" s="7">
        <v>36242</v>
      </c>
      <c r="I668" s="22">
        <v>6.7229999999999999</v>
      </c>
      <c r="J668" s="120">
        <v>6.5129999999999999</v>
      </c>
      <c r="K668" s="26">
        <f t="shared" si="52"/>
        <v>36250</v>
      </c>
      <c r="L668" s="126">
        <f t="shared" si="53"/>
        <v>36242</v>
      </c>
      <c r="M668" s="127">
        <f>INDEX('Bloomberg data'!C:C,MATCH($L668,'Bloomberg data'!A:A,0))</f>
        <v>6.7229999999999999</v>
      </c>
      <c r="N668" s="128">
        <f>INDEX('Bloomberg data'!B:B,MATCH($L668,'Bloomberg data'!A:A,0))</f>
        <v>6.5129999999999999</v>
      </c>
      <c r="O668" s="141"/>
      <c r="P668" s="142"/>
      <c r="Q668" s="142"/>
      <c r="R668" s="20"/>
      <c r="S668" s="20"/>
    </row>
    <row r="669" spans="6:19">
      <c r="F669" s="51"/>
      <c r="G669" s="26">
        <f t="shared" si="51"/>
        <v>36250</v>
      </c>
      <c r="H669" s="7">
        <v>36243</v>
      </c>
      <c r="I669" s="22">
        <v>7.5170000000000003</v>
      </c>
      <c r="J669" s="120">
        <v>7.2960000000000003</v>
      </c>
      <c r="K669" s="26">
        <f t="shared" si="52"/>
        <v>36250</v>
      </c>
      <c r="L669" s="126">
        <f t="shared" si="53"/>
        <v>36243</v>
      </c>
      <c r="M669" s="127">
        <f>INDEX('Bloomberg data'!C:C,MATCH($L669,'Bloomberg data'!A:A,0))</f>
        <v>7.5170000000000003</v>
      </c>
      <c r="N669" s="128">
        <f>INDEX('Bloomberg data'!B:B,MATCH($L669,'Bloomberg data'!A:A,0))</f>
        <v>7.2960000000000003</v>
      </c>
      <c r="O669" s="141"/>
      <c r="P669" s="142"/>
      <c r="Q669" s="142"/>
      <c r="R669" s="20"/>
      <c r="S669" s="20"/>
    </row>
    <row r="670" spans="6:19">
      <c r="F670" s="51"/>
      <c r="G670" s="26">
        <f t="shared" si="51"/>
        <v>36250</v>
      </c>
      <c r="H670" s="7">
        <v>36244</v>
      </c>
      <c r="I670" s="22">
        <v>7.3840000000000003</v>
      </c>
      <c r="J670" s="120">
        <v>7.1620000000000008</v>
      </c>
      <c r="K670" s="26">
        <f t="shared" si="52"/>
        <v>36250</v>
      </c>
      <c r="L670" s="126">
        <f t="shared" si="53"/>
        <v>36244</v>
      </c>
      <c r="M670" s="127">
        <f>INDEX('Bloomberg data'!C:C,MATCH($L670,'Bloomberg data'!A:A,0))</f>
        <v>7.3840000000000003</v>
      </c>
      <c r="N670" s="128">
        <f>INDEX('Bloomberg data'!B:B,MATCH($L670,'Bloomberg data'!A:A,0))</f>
        <v>7.1620000000000008</v>
      </c>
      <c r="O670" s="141"/>
      <c r="P670" s="142"/>
      <c r="Q670" s="142"/>
      <c r="R670" s="20"/>
      <c r="S670" s="20"/>
    </row>
    <row r="671" spans="6:19">
      <c r="F671" s="51"/>
      <c r="G671" s="26">
        <f t="shared" si="51"/>
        <v>36250</v>
      </c>
      <c r="H671" s="7">
        <v>36245</v>
      </c>
      <c r="I671" s="22">
        <v>6.6459999999999999</v>
      </c>
      <c r="J671" s="120">
        <v>6.4479999999999995</v>
      </c>
      <c r="K671" s="26">
        <f t="shared" si="52"/>
        <v>36250</v>
      </c>
      <c r="L671" s="126">
        <f t="shared" si="53"/>
        <v>36245</v>
      </c>
      <c r="M671" s="127">
        <f>INDEX('Bloomberg data'!C:C,MATCH($L671,'Bloomberg data'!A:A,0))</f>
        <v>6.6459999999999999</v>
      </c>
      <c r="N671" s="128">
        <f>INDEX('Bloomberg data'!B:B,MATCH($L671,'Bloomberg data'!A:A,0))</f>
        <v>6.4479999999999995</v>
      </c>
      <c r="O671" s="141"/>
      <c r="P671" s="142"/>
      <c r="Q671" s="142"/>
      <c r="R671" s="20"/>
      <c r="S671" s="20"/>
    </row>
    <row r="672" spans="6:19">
      <c r="F672" s="51"/>
      <c r="G672" s="26">
        <f t="shared" si="51"/>
        <v>36250</v>
      </c>
      <c r="H672" s="7">
        <v>36248</v>
      </c>
      <c r="I672" s="22">
        <v>6.5280000000000005</v>
      </c>
      <c r="J672" s="120">
        <v>6.3319999999999999</v>
      </c>
      <c r="K672" s="26">
        <f t="shared" si="52"/>
        <v>36250</v>
      </c>
      <c r="L672" s="126">
        <f t="shared" si="53"/>
        <v>36248</v>
      </c>
      <c r="M672" s="127">
        <f>INDEX('Bloomberg data'!C:C,MATCH($L672,'Bloomberg data'!A:A,0))</f>
        <v>6.5280000000000005</v>
      </c>
      <c r="N672" s="128">
        <f>INDEX('Bloomberg data'!B:B,MATCH($L672,'Bloomberg data'!A:A,0))</f>
        <v>6.3319999999999999</v>
      </c>
      <c r="O672" s="141"/>
      <c r="P672" s="142"/>
      <c r="Q672" s="142"/>
      <c r="R672" s="20"/>
      <c r="S672" s="20"/>
    </row>
    <row r="673" spans="6:19">
      <c r="F673" s="51"/>
      <c r="G673" s="26">
        <f t="shared" si="51"/>
        <v>36250</v>
      </c>
      <c r="H673" s="7">
        <v>36249</v>
      </c>
      <c r="I673" s="22">
        <v>6.4979999999999993</v>
      </c>
      <c r="J673" s="120">
        <v>6.3100000000000005</v>
      </c>
      <c r="K673" s="26">
        <f t="shared" si="52"/>
        <v>36250</v>
      </c>
      <c r="L673" s="126">
        <f t="shared" si="53"/>
        <v>36249</v>
      </c>
      <c r="M673" s="127">
        <f>INDEX('Bloomberg data'!C:C,MATCH($L673,'Bloomberg data'!A:A,0))</f>
        <v>6.4979999999999993</v>
      </c>
      <c r="N673" s="128">
        <f>INDEX('Bloomberg data'!B:B,MATCH($L673,'Bloomberg data'!A:A,0))</f>
        <v>6.3100000000000005</v>
      </c>
      <c r="O673" s="141"/>
      <c r="P673" s="142"/>
      <c r="Q673" s="142"/>
      <c r="R673" s="20"/>
      <c r="S673" s="20"/>
    </row>
    <row r="674" spans="6:19">
      <c r="F674" s="51"/>
      <c r="G674" s="26">
        <f t="shared" si="51"/>
        <v>36250</v>
      </c>
      <c r="H674" s="7">
        <v>36250</v>
      </c>
      <c r="I674" s="22">
        <v>7.641</v>
      </c>
      <c r="J674" s="120">
        <v>7.4429999999999996</v>
      </c>
      <c r="K674" s="26">
        <f t="shared" si="52"/>
        <v>36250</v>
      </c>
      <c r="L674" s="126">
        <f t="shared" si="53"/>
        <v>36250</v>
      </c>
      <c r="M674" s="127">
        <f>INDEX('Bloomberg data'!C:C,MATCH($L674,'Bloomberg data'!A:A,0))</f>
        <v>7.641</v>
      </c>
      <c r="N674" s="128">
        <f>INDEX('Bloomberg data'!B:B,MATCH($L674,'Bloomberg data'!A:A,0))</f>
        <v>7.4429999999999996</v>
      </c>
      <c r="O674" s="141"/>
      <c r="P674" s="142"/>
      <c r="Q674" s="142"/>
      <c r="R674" s="20"/>
      <c r="S674" s="20"/>
    </row>
    <row r="675" spans="6:19">
      <c r="F675" s="51"/>
      <c r="G675" s="26">
        <f t="shared" si="51"/>
        <v>36280</v>
      </c>
      <c r="H675" s="7">
        <v>36251</v>
      </c>
      <c r="I675" s="22">
        <v>7.577</v>
      </c>
      <c r="J675" s="120">
        <v>7.3170000000000002</v>
      </c>
      <c r="K675" s="26">
        <f t="shared" si="52"/>
        <v>36280</v>
      </c>
      <c r="L675" s="126">
        <f t="shared" si="53"/>
        <v>36251</v>
      </c>
      <c r="M675" s="127">
        <f>INDEX('Bloomberg data'!C:C,MATCH($L675,'Bloomberg data'!A:A,0))</f>
        <v>7.577</v>
      </c>
      <c r="N675" s="128">
        <f>INDEX('Bloomberg data'!B:B,MATCH($L675,'Bloomberg data'!A:A,0))</f>
        <v>7.3170000000000002</v>
      </c>
      <c r="O675" s="141"/>
      <c r="P675" s="142"/>
      <c r="Q675" s="142"/>
      <c r="R675" s="20"/>
      <c r="S675" s="20"/>
    </row>
    <row r="676" spans="6:19">
      <c r="F676" s="51"/>
      <c r="G676" s="26">
        <f t="shared" si="51"/>
        <v>36280</v>
      </c>
      <c r="H676" s="7">
        <v>36252</v>
      </c>
      <c r="I676" s="22">
        <v>7.4770000000000003</v>
      </c>
      <c r="J676" s="120">
        <v>7.2170000000000005</v>
      </c>
      <c r="K676" s="26">
        <f t="shared" si="52"/>
        <v>36280</v>
      </c>
      <c r="L676" s="126">
        <f t="shared" si="53"/>
        <v>36252</v>
      </c>
      <c r="M676" s="127">
        <f>INDEX('Bloomberg data'!C:C,MATCH($L676,'Bloomberg data'!A:A,0))</f>
        <v>7.4770000000000003</v>
      </c>
      <c r="N676" s="128">
        <f>INDEX('Bloomberg data'!B:B,MATCH($L676,'Bloomberg data'!A:A,0))</f>
        <v>7.2170000000000005</v>
      </c>
      <c r="O676" s="141"/>
      <c r="P676" s="142"/>
      <c r="Q676" s="142"/>
      <c r="R676" s="20"/>
      <c r="S676" s="20"/>
    </row>
    <row r="677" spans="6:19">
      <c r="F677" s="51"/>
      <c r="G677" s="26">
        <f t="shared" si="51"/>
        <v>36280</v>
      </c>
      <c r="H677" s="7">
        <v>36255</v>
      </c>
      <c r="I677" s="22">
        <v>7.6769999999999996</v>
      </c>
      <c r="J677" s="120">
        <v>7.4169999999999998</v>
      </c>
      <c r="K677" s="26">
        <f t="shared" si="52"/>
        <v>36280</v>
      </c>
      <c r="L677" s="126">
        <f t="shared" si="53"/>
        <v>36255</v>
      </c>
      <c r="M677" s="127">
        <f>INDEX('Bloomberg data'!C:C,MATCH($L677,'Bloomberg data'!A:A,0))</f>
        <v>7.6769999999999996</v>
      </c>
      <c r="N677" s="128">
        <f>INDEX('Bloomberg data'!B:B,MATCH($L677,'Bloomberg data'!A:A,0))</f>
        <v>7.4169999999999998</v>
      </c>
      <c r="O677" s="141"/>
      <c r="P677" s="142"/>
      <c r="Q677" s="142"/>
      <c r="R677" s="20"/>
      <c r="S677" s="20"/>
    </row>
    <row r="678" spans="6:19">
      <c r="F678" s="51"/>
      <c r="G678" s="26">
        <f t="shared" si="51"/>
        <v>36280</v>
      </c>
      <c r="H678" s="7">
        <v>36256</v>
      </c>
      <c r="I678" s="22">
        <v>7.4790000000000001</v>
      </c>
      <c r="J678" s="120">
        <v>7.2080000000000002</v>
      </c>
      <c r="K678" s="26">
        <f t="shared" si="52"/>
        <v>36280</v>
      </c>
      <c r="L678" s="126">
        <f t="shared" si="53"/>
        <v>36256</v>
      </c>
      <c r="M678" s="127">
        <f>INDEX('Bloomberg data'!C:C,MATCH($L678,'Bloomberg data'!A:A,0))</f>
        <v>7.4790000000000001</v>
      </c>
      <c r="N678" s="128">
        <f>INDEX('Bloomberg data'!B:B,MATCH($L678,'Bloomberg data'!A:A,0))</f>
        <v>7.2080000000000002</v>
      </c>
      <c r="O678" s="141"/>
      <c r="P678" s="142"/>
      <c r="Q678" s="142"/>
      <c r="R678" s="20"/>
      <c r="S678" s="20"/>
    </row>
    <row r="679" spans="6:19">
      <c r="F679" s="51"/>
      <c r="G679" s="26">
        <f t="shared" si="51"/>
        <v>36280</v>
      </c>
      <c r="H679" s="7">
        <v>36257</v>
      </c>
      <c r="I679" s="22">
        <v>7.3559999999999999</v>
      </c>
      <c r="J679" s="120">
        <v>7.09</v>
      </c>
      <c r="K679" s="26">
        <f t="shared" si="52"/>
        <v>36280</v>
      </c>
      <c r="L679" s="126">
        <f t="shared" si="53"/>
        <v>36257</v>
      </c>
      <c r="M679" s="127">
        <f>INDEX('Bloomberg data'!C:C,MATCH($L679,'Bloomberg data'!A:A,0))</f>
        <v>7.3559999999999999</v>
      </c>
      <c r="N679" s="128">
        <f>INDEX('Bloomberg data'!B:B,MATCH($L679,'Bloomberg data'!A:A,0))</f>
        <v>7.09</v>
      </c>
      <c r="O679" s="141"/>
      <c r="P679" s="142"/>
      <c r="Q679" s="142"/>
      <c r="R679" s="20"/>
      <c r="S679" s="20"/>
    </row>
    <row r="680" spans="6:19">
      <c r="F680" s="51"/>
      <c r="G680" s="26">
        <f t="shared" si="51"/>
        <v>36280</v>
      </c>
      <c r="H680" s="7">
        <v>36258</v>
      </c>
      <c r="I680" s="22">
        <v>6.524</v>
      </c>
      <c r="J680" s="120">
        <v>6.2569999999999997</v>
      </c>
      <c r="K680" s="26">
        <f t="shared" si="52"/>
        <v>36280</v>
      </c>
      <c r="L680" s="126">
        <f t="shared" si="53"/>
        <v>36258</v>
      </c>
      <c r="M680" s="127">
        <f>INDEX('Bloomberg data'!C:C,MATCH($L680,'Bloomberg data'!A:A,0))</f>
        <v>6.524</v>
      </c>
      <c r="N680" s="128">
        <f>INDEX('Bloomberg data'!B:B,MATCH($L680,'Bloomberg data'!A:A,0))</f>
        <v>6.2569999999999997</v>
      </c>
      <c r="O680" s="141"/>
      <c r="P680" s="142"/>
      <c r="Q680" s="142"/>
      <c r="R680" s="20"/>
      <c r="S680" s="20"/>
    </row>
    <row r="681" spans="6:19">
      <c r="F681" s="51"/>
      <c r="G681" s="26">
        <f t="shared" si="51"/>
        <v>36280</v>
      </c>
      <c r="H681" s="7">
        <v>36259</v>
      </c>
      <c r="I681" s="22">
        <v>6.3920000000000003</v>
      </c>
      <c r="J681" s="120">
        <v>6.1160000000000005</v>
      </c>
      <c r="K681" s="26">
        <f t="shared" si="52"/>
        <v>36280</v>
      </c>
      <c r="L681" s="126">
        <f t="shared" si="53"/>
        <v>36259</v>
      </c>
      <c r="M681" s="127">
        <f>INDEX('Bloomberg data'!C:C,MATCH($L681,'Bloomberg data'!A:A,0))</f>
        <v>6.3920000000000003</v>
      </c>
      <c r="N681" s="128">
        <f>INDEX('Bloomberg data'!B:B,MATCH($L681,'Bloomberg data'!A:A,0))</f>
        <v>6.1160000000000005</v>
      </c>
      <c r="O681" s="141"/>
      <c r="P681" s="142"/>
      <c r="Q681" s="142"/>
      <c r="R681" s="20"/>
      <c r="S681" s="20"/>
    </row>
    <row r="682" spans="6:19">
      <c r="F682" s="51"/>
      <c r="G682" s="26">
        <f t="shared" si="51"/>
        <v>36280</v>
      </c>
      <c r="H682" s="7">
        <v>36262</v>
      </c>
      <c r="I682" s="22">
        <v>6.2279999999999998</v>
      </c>
      <c r="J682" s="120">
        <v>5.9510000000000005</v>
      </c>
      <c r="K682" s="26">
        <f t="shared" si="52"/>
        <v>36280</v>
      </c>
      <c r="L682" s="126">
        <f t="shared" si="53"/>
        <v>36262</v>
      </c>
      <c r="M682" s="127">
        <f>INDEX('Bloomberg data'!C:C,MATCH($L682,'Bloomberg data'!A:A,0))</f>
        <v>6.2279999999999998</v>
      </c>
      <c r="N682" s="128">
        <f>INDEX('Bloomberg data'!B:B,MATCH($L682,'Bloomberg data'!A:A,0))</f>
        <v>5.9510000000000005</v>
      </c>
      <c r="O682" s="141"/>
      <c r="P682" s="142"/>
      <c r="Q682" s="142"/>
      <c r="R682" s="20"/>
      <c r="S682" s="20"/>
    </row>
    <row r="683" spans="6:19">
      <c r="F683" s="51"/>
      <c r="G683" s="26">
        <f t="shared" si="51"/>
        <v>36280</v>
      </c>
      <c r="H683" s="7">
        <v>36263</v>
      </c>
      <c r="I683" s="22">
        <v>6.4809999999999999</v>
      </c>
      <c r="J683" s="120">
        <v>6.2269999999999994</v>
      </c>
      <c r="K683" s="26">
        <f t="shared" si="52"/>
        <v>36280</v>
      </c>
      <c r="L683" s="126">
        <f t="shared" si="53"/>
        <v>36263</v>
      </c>
      <c r="M683" s="127">
        <f>INDEX('Bloomberg data'!C:C,MATCH($L683,'Bloomberg data'!A:A,0))</f>
        <v>6.4809999999999999</v>
      </c>
      <c r="N683" s="128">
        <f>INDEX('Bloomberg data'!B:B,MATCH($L683,'Bloomberg data'!A:A,0))</f>
        <v>6.2269999999999994</v>
      </c>
      <c r="O683" s="141"/>
      <c r="P683" s="142"/>
      <c r="Q683" s="142"/>
      <c r="R683" s="20"/>
      <c r="S683" s="20"/>
    </row>
    <row r="684" spans="6:19">
      <c r="F684" s="51"/>
      <c r="G684" s="26">
        <f t="shared" si="51"/>
        <v>36280</v>
      </c>
      <c r="H684" s="7">
        <v>36264</v>
      </c>
      <c r="I684" s="22">
        <v>7.399</v>
      </c>
      <c r="J684" s="120">
        <v>7.1509999999999998</v>
      </c>
      <c r="K684" s="26">
        <f t="shared" si="52"/>
        <v>36280</v>
      </c>
      <c r="L684" s="126">
        <f t="shared" si="53"/>
        <v>36264</v>
      </c>
      <c r="M684" s="127">
        <f>INDEX('Bloomberg data'!C:C,MATCH($L684,'Bloomberg data'!A:A,0))</f>
        <v>7.399</v>
      </c>
      <c r="N684" s="128">
        <f>INDEX('Bloomberg data'!B:B,MATCH($L684,'Bloomberg data'!A:A,0))</f>
        <v>7.1509999999999998</v>
      </c>
      <c r="O684" s="141"/>
      <c r="P684" s="142"/>
      <c r="Q684" s="142"/>
      <c r="R684" s="20"/>
      <c r="S684" s="20"/>
    </row>
    <row r="685" spans="6:19">
      <c r="F685" s="51"/>
      <c r="G685" s="26">
        <f t="shared" si="51"/>
        <v>36280</v>
      </c>
      <c r="H685" s="7">
        <v>36265</v>
      </c>
      <c r="I685" s="22">
        <v>6.2799999999999994</v>
      </c>
      <c r="J685" s="120">
        <v>6.0299999999999994</v>
      </c>
      <c r="K685" s="26">
        <f t="shared" si="52"/>
        <v>36280</v>
      </c>
      <c r="L685" s="126">
        <f t="shared" si="53"/>
        <v>36265</v>
      </c>
      <c r="M685" s="127">
        <f>INDEX('Bloomberg data'!C:C,MATCH($L685,'Bloomberg data'!A:A,0))</f>
        <v>6.2799999999999994</v>
      </c>
      <c r="N685" s="128">
        <f>INDEX('Bloomberg data'!B:B,MATCH($L685,'Bloomberg data'!A:A,0))</f>
        <v>6.0299999999999994</v>
      </c>
      <c r="O685" s="141"/>
      <c r="P685" s="142"/>
      <c r="Q685" s="142"/>
      <c r="R685" s="20"/>
      <c r="S685" s="20"/>
    </row>
    <row r="686" spans="6:19">
      <c r="F686" s="51"/>
      <c r="G686" s="26">
        <f t="shared" si="51"/>
        <v>36280</v>
      </c>
      <c r="H686" s="7">
        <v>36266</v>
      </c>
      <c r="I686" s="22">
        <v>6.5529999999999999</v>
      </c>
      <c r="J686" s="120">
        <v>6.3140000000000001</v>
      </c>
      <c r="K686" s="26">
        <f t="shared" si="52"/>
        <v>36280</v>
      </c>
      <c r="L686" s="126">
        <f t="shared" si="53"/>
        <v>36266</v>
      </c>
      <c r="M686" s="127">
        <f>INDEX('Bloomberg data'!C:C,MATCH($L686,'Bloomberg data'!A:A,0))</f>
        <v>6.5529999999999999</v>
      </c>
      <c r="N686" s="128">
        <f>INDEX('Bloomberg data'!B:B,MATCH($L686,'Bloomberg data'!A:A,0))</f>
        <v>6.3140000000000001</v>
      </c>
      <c r="O686" s="141"/>
      <c r="P686" s="142"/>
      <c r="Q686" s="142"/>
      <c r="R686" s="20"/>
      <c r="S686" s="20"/>
    </row>
    <row r="687" spans="6:19">
      <c r="F687" s="51"/>
      <c r="G687" s="26">
        <f t="shared" si="51"/>
        <v>36280</v>
      </c>
      <c r="H687" s="7">
        <v>36269</v>
      </c>
      <c r="I687" s="22">
        <v>7.4960000000000004</v>
      </c>
      <c r="J687" s="120">
        <v>7.2570000000000006</v>
      </c>
      <c r="K687" s="26">
        <f t="shared" si="52"/>
        <v>36280</v>
      </c>
      <c r="L687" s="126">
        <f t="shared" si="53"/>
        <v>36269</v>
      </c>
      <c r="M687" s="127">
        <f>INDEX('Bloomberg data'!C:C,MATCH($L687,'Bloomberg data'!A:A,0))</f>
        <v>7.4960000000000004</v>
      </c>
      <c r="N687" s="128">
        <f>INDEX('Bloomberg data'!B:B,MATCH($L687,'Bloomberg data'!A:A,0))</f>
        <v>7.2570000000000006</v>
      </c>
      <c r="O687" s="141"/>
      <c r="P687" s="142"/>
      <c r="Q687" s="142"/>
      <c r="R687" s="20"/>
      <c r="S687" s="20"/>
    </row>
    <row r="688" spans="6:19">
      <c r="F688" s="51"/>
      <c r="G688" s="26">
        <f t="shared" si="51"/>
        <v>36280</v>
      </c>
      <c r="H688" s="7">
        <v>36270</v>
      </c>
      <c r="I688" s="22">
        <v>7.375</v>
      </c>
      <c r="J688" s="120">
        <v>7.1199999999999992</v>
      </c>
      <c r="K688" s="26">
        <f t="shared" si="52"/>
        <v>36280</v>
      </c>
      <c r="L688" s="126">
        <f t="shared" si="53"/>
        <v>36270</v>
      </c>
      <c r="M688" s="127">
        <f>INDEX('Bloomberg data'!C:C,MATCH($L688,'Bloomberg data'!A:A,0))</f>
        <v>7.375</v>
      </c>
      <c r="N688" s="128">
        <f>INDEX('Bloomberg data'!B:B,MATCH($L688,'Bloomberg data'!A:A,0))</f>
        <v>7.1199999999999992</v>
      </c>
      <c r="O688" s="141"/>
      <c r="P688" s="142"/>
      <c r="Q688" s="142"/>
      <c r="R688" s="20"/>
      <c r="S688" s="20"/>
    </row>
    <row r="689" spans="6:19">
      <c r="F689" s="51"/>
      <c r="G689" s="26">
        <f t="shared" si="51"/>
        <v>36280</v>
      </c>
      <c r="H689" s="7">
        <v>36271</v>
      </c>
      <c r="I689" s="22">
        <v>7.5350000000000001</v>
      </c>
      <c r="J689" s="120">
        <v>7.2709999999999999</v>
      </c>
      <c r="K689" s="26">
        <f t="shared" si="52"/>
        <v>36280</v>
      </c>
      <c r="L689" s="126">
        <f t="shared" si="53"/>
        <v>36271</v>
      </c>
      <c r="M689" s="127">
        <f>INDEX('Bloomberg data'!C:C,MATCH($L689,'Bloomberg data'!A:A,0))</f>
        <v>7.5350000000000001</v>
      </c>
      <c r="N689" s="128">
        <f>INDEX('Bloomberg data'!B:B,MATCH($L689,'Bloomberg data'!A:A,0))</f>
        <v>7.2709999999999999</v>
      </c>
      <c r="O689" s="141"/>
      <c r="P689" s="142"/>
      <c r="Q689" s="142"/>
      <c r="R689" s="20"/>
      <c r="S689" s="20"/>
    </row>
    <row r="690" spans="6:19">
      <c r="F690" s="51"/>
      <c r="G690" s="26">
        <f t="shared" si="51"/>
        <v>36280</v>
      </c>
      <c r="H690" s="7">
        <v>36272</v>
      </c>
      <c r="I690" s="22">
        <v>7.4740000000000002</v>
      </c>
      <c r="J690" s="120">
        <v>7.2130000000000001</v>
      </c>
      <c r="K690" s="26">
        <f t="shared" si="52"/>
        <v>36280</v>
      </c>
      <c r="L690" s="126">
        <f t="shared" si="53"/>
        <v>36272</v>
      </c>
      <c r="M690" s="127">
        <f>INDEX('Bloomberg data'!C:C,MATCH($L690,'Bloomberg data'!A:A,0))</f>
        <v>7.4740000000000002</v>
      </c>
      <c r="N690" s="128">
        <f>INDEX('Bloomberg data'!B:B,MATCH($L690,'Bloomberg data'!A:A,0))</f>
        <v>7.2130000000000001</v>
      </c>
      <c r="O690" s="141"/>
      <c r="P690" s="142"/>
      <c r="Q690" s="142"/>
      <c r="R690" s="20"/>
      <c r="S690" s="20"/>
    </row>
    <row r="691" spans="6:19">
      <c r="F691" s="51"/>
      <c r="G691" s="26">
        <f t="shared" si="51"/>
        <v>36280</v>
      </c>
      <c r="H691" s="7">
        <v>36273</v>
      </c>
      <c r="I691" s="22">
        <v>6.4260000000000002</v>
      </c>
      <c r="J691" s="120">
        <v>6.1720000000000006</v>
      </c>
      <c r="K691" s="26">
        <f t="shared" si="52"/>
        <v>36280</v>
      </c>
      <c r="L691" s="126">
        <f t="shared" si="53"/>
        <v>36273</v>
      </c>
      <c r="M691" s="127">
        <f>INDEX('Bloomberg data'!C:C,MATCH($L691,'Bloomberg data'!A:A,0))</f>
        <v>6.4260000000000002</v>
      </c>
      <c r="N691" s="128">
        <f>INDEX('Bloomberg data'!B:B,MATCH($L691,'Bloomberg data'!A:A,0))</f>
        <v>6.1720000000000006</v>
      </c>
      <c r="O691" s="141"/>
      <c r="P691" s="142"/>
      <c r="Q691" s="142"/>
      <c r="R691" s="20"/>
      <c r="S691" s="20"/>
    </row>
    <row r="692" spans="6:19">
      <c r="F692" s="51"/>
      <c r="G692" s="26">
        <f t="shared" si="51"/>
        <v>36280</v>
      </c>
      <c r="H692" s="7">
        <v>36276</v>
      </c>
      <c r="I692" s="22">
        <v>7.6259999999999994</v>
      </c>
      <c r="J692" s="120">
        <v>7.3719999999999999</v>
      </c>
      <c r="K692" s="26">
        <f t="shared" si="52"/>
        <v>36280</v>
      </c>
      <c r="L692" s="126">
        <f t="shared" si="53"/>
        <v>36276</v>
      </c>
      <c r="M692" s="127">
        <f>INDEX('Bloomberg data'!C:C,MATCH($L692,'Bloomberg data'!A:A,0))</f>
        <v>7.6259999999999994</v>
      </c>
      <c r="N692" s="128">
        <f>INDEX('Bloomberg data'!B:B,MATCH($L692,'Bloomberg data'!A:A,0))</f>
        <v>7.3719999999999999</v>
      </c>
      <c r="O692" s="141"/>
      <c r="P692" s="142"/>
      <c r="Q692" s="142"/>
      <c r="R692" s="20"/>
      <c r="S692" s="20"/>
    </row>
    <row r="693" spans="6:19">
      <c r="F693" s="51"/>
      <c r="G693" s="26">
        <f t="shared" si="51"/>
        <v>36280</v>
      </c>
      <c r="H693" s="7">
        <v>36277</v>
      </c>
      <c r="I693" s="22">
        <v>6.4670000000000005</v>
      </c>
      <c r="J693" s="120">
        <v>6.2210000000000001</v>
      </c>
      <c r="K693" s="26">
        <f t="shared" si="52"/>
        <v>36280</v>
      </c>
      <c r="L693" s="126">
        <f t="shared" si="53"/>
        <v>36277</v>
      </c>
      <c r="M693" s="127">
        <f>INDEX('Bloomberg data'!C:C,MATCH($L693,'Bloomberg data'!A:A,0))</f>
        <v>6.4670000000000005</v>
      </c>
      <c r="N693" s="128">
        <f>INDEX('Bloomberg data'!B:B,MATCH($L693,'Bloomberg data'!A:A,0))</f>
        <v>6.2210000000000001</v>
      </c>
      <c r="O693" s="141"/>
      <c r="P693" s="142"/>
      <c r="Q693" s="142"/>
      <c r="R693" s="20"/>
      <c r="S693" s="20"/>
    </row>
    <row r="694" spans="6:19">
      <c r="F694" s="51"/>
      <c r="G694" s="26">
        <f t="shared" si="51"/>
        <v>36280</v>
      </c>
      <c r="H694" s="7">
        <v>36278</v>
      </c>
      <c r="I694" s="22">
        <v>6.463000000000001</v>
      </c>
      <c r="J694" s="120">
        <v>6.2260000000000009</v>
      </c>
      <c r="K694" s="26">
        <f t="shared" si="52"/>
        <v>36280</v>
      </c>
      <c r="L694" s="126">
        <f t="shared" si="53"/>
        <v>36278</v>
      </c>
      <c r="M694" s="127">
        <f>INDEX('Bloomberg data'!C:C,MATCH($L694,'Bloomberg data'!A:A,0))</f>
        <v>6.463000000000001</v>
      </c>
      <c r="N694" s="128">
        <f>INDEX('Bloomberg data'!B:B,MATCH($L694,'Bloomberg data'!A:A,0))</f>
        <v>6.2260000000000009</v>
      </c>
      <c r="O694" s="141"/>
      <c r="P694" s="142"/>
      <c r="Q694" s="142"/>
      <c r="R694" s="20"/>
      <c r="S694" s="20"/>
    </row>
    <row r="695" spans="6:19">
      <c r="F695" s="51"/>
      <c r="G695" s="26">
        <f t="shared" si="51"/>
        <v>36280</v>
      </c>
      <c r="H695" s="7">
        <v>36279</v>
      </c>
      <c r="I695" s="22">
        <v>7.7329999999999997</v>
      </c>
      <c r="J695" s="120">
        <v>7.5110000000000001</v>
      </c>
      <c r="K695" s="26">
        <f t="shared" si="52"/>
        <v>36280</v>
      </c>
      <c r="L695" s="126">
        <f t="shared" si="53"/>
        <v>36279</v>
      </c>
      <c r="M695" s="127">
        <f>INDEX('Bloomberg data'!C:C,MATCH($L695,'Bloomberg data'!A:A,0))</f>
        <v>7.7329999999999997</v>
      </c>
      <c r="N695" s="128">
        <f>INDEX('Bloomberg data'!B:B,MATCH($L695,'Bloomberg data'!A:A,0))</f>
        <v>7.5110000000000001</v>
      </c>
      <c r="O695" s="141"/>
      <c r="P695" s="142"/>
      <c r="Q695" s="142"/>
      <c r="R695" s="20"/>
      <c r="S695" s="20"/>
    </row>
    <row r="696" spans="6:19">
      <c r="F696" s="51"/>
      <c r="G696" s="26">
        <f t="shared" si="51"/>
        <v>36280</v>
      </c>
      <c r="H696" s="7">
        <v>36280</v>
      </c>
      <c r="I696" s="22">
        <v>7.5910000000000002</v>
      </c>
      <c r="J696" s="120">
        <v>7.359</v>
      </c>
      <c r="K696" s="26">
        <f t="shared" si="52"/>
        <v>36280</v>
      </c>
      <c r="L696" s="126">
        <f t="shared" si="53"/>
        <v>36280</v>
      </c>
      <c r="M696" s="127">
        <f>INDEX('Bloomberg data'!C:C,MATCH($L696,'Bloomberg data'!A:A,0))</f>
        <v>7.5910000000000002</v>
      </c>
      <c r="N696" s="128">
        <f>INDEX('Bloomberg data'!B:B,MATCH($L696,'Bloomberg data'!A:A,0))</f>
        <v>7.359</v>
      </c>
      <c r="O696" s="141"/>
      <c r="P696" s="142"/>
      <c r="Q696" s="142"/>
      <c r="R696" s="20"/>
      <c r="S696" s="20"/>
    </row>
    <row r="697" spans="6:19">
      <c r="F697" s="51"/>
      <c r="G697" s="26">
        <f t="shared" si="51"/>
        <v>36311</v>
      </c>
      <c r="H697" s="7">
        <v>36283</v>
      </c>
      <c r="I697" s="22">
        <v>6.6509999999999998</v>
      </c>
      <c r="J697" s="120">
        <v>6.4350000000000005</v>
      </c>
      <c r="K697" s="26">
        <f t="shared" si="52"/>
        <v>36311</v>
      </c>
      <c r="L697" s="126">
        <f t="shared" si="53"/>
        <v>36283</v>
      </c>
      <c r="M697" s="127">
        <f>INDEX('Bloomberg data'!C:C,MATCH($L697,'Bloomberg data'!A:A,0))</f>
        <v>6.6509999999999998</v>
      </c>
      <c r="N697" s="128">
        <f>INDEX('Bloomberg data'!B:B,MATCH($L697,'Bloomberg data'!A:A,0))</f>
        <v>6.4350000000000005</v>
      </c>
      <c r="O697" s="141"/>
      <c r="P697" s="142"/>
      <c r="Q697" s="142"/>
      <c r="R697" s="20"/>
      <c r="S697" s="20"/>
    </row>
    <row r="698" spans="6:19">
      <c r="F698" s="51"/>
      <c r="G698" s="26">
        <f t="shared" si="51"/>
        <v>36311</v>
      </c>
      <c r="H698" s="7">
        <v>36284</v>
      </c>
      <c r="I698" s="22">
        <v>7.8179999999999996</v>
      </c>
      <c r="J698" s="120">
        <v>7.5990000000000002</v>
      </c>
      <c r="K698" s="26">
        <f t="shared" si="52"/>
        <v>36311</v>
      </c>
      <c r="L698" s="126">
        <f t="shared" si="53"/>
        <v>36284</v>
      </c>
      <c r="M698" s="127">
        <f>INDEX('Bloomberg data'!C:C,MATCH($L698,'Bloomberg data'!A:A,0))</f>
        <v>7.8179999999999996</v>
      </c>
      <c r="N698" s="128">
        <f>INDEX('Bloomberg data'!B:B,MATCH($L698,'Bloomberg data'!A:A,0))</f>
        <v>7.5990000000000002</v>
      </c>
      <c r="O698" s="141"/>
      <c r="P698" s="142"/>
      <c r="Q698" s="142"/>
      <c r="R698" s="20"/>
      <c r="S698" s="20"/>
    </row>
    <row r="699" spans="6:19">
      <c r="F699" s="51"/>
      <c r="G699" s="26">
        <f t="shared" si="51"/>
        <v>36311</v>
      </c>
      <c r="H699" s="7">
        <v>36285</v>
      </c>
      <c r="I699" s="22">
        <v>6.7709999999999999</v>
      </c>
      <c r="J699" s="120">
        <v>6.5620000000000003</v>
      </c>
      <c r="K699" s="26">
        <f t="shared" si="52"/>
        <v>36311</v>
      </c>
      <c r="L699" s="126">
        <f t="shared" si="53"/>
        <v>36285</v>
      </c>
      <c r="M699" s="127">
        <f>INDEX('Bloomberg data'!C:C,MATCH($L699,'Bloomberg data'!A:A,0))</f>
        <v>6.7709999999999999</v>
      </c>
      <c r="N699" s="128">
        <f>INDEX('Bloomberg data'!B:B,MATCH($L699,'Bloomberg data'!A:A,0))</f>
        <v>6.5620000000000003</v>
      </c>
      <c r="O699" s="141"/>
      <c r="P699" s="142"/>
      <c r="Q699" s="142"/>
      <c r="R699" s="20"/>
      <c r="S699" s="20"/>
    </row>
    <row r="700" spans="6:19">
      <c r="F700" s="51"/>
      <c r="G700" s="26">
        <f t="shared" si="51"/>
        <v>36311</v>
      </c>
      <c r="H700" s="7">
        <v>36286</v>
      </c>
      <c r="I700" s="22">
        <v>6.6899999999999995</v>
      </c>
      <c r="J700" s="120">
        <v>6.4730000000000008</v>
      </c>
      <c r="K700" s="26">
        <f t="shared" si="52"/>
        <v>36311</v>
      </c>
      <c r="L700" s="126">
        <f t="shared" si="53"/>
        <v>36286</v>
      </c>
      <c r="M700" s="127">
        <f>INDEX('Bloomberg data'!C:C,MATCH($L700,'Bloomberg data'!A:A,0))</f>
        <v>6.6899999999999995</v>
      </c>
      <c r="N700" s="128">
        <f>INDEX('Bloomberg data'!B:B,MATCH($L700,'Bloomberg data'!A:A,0))</f>
        <v>6.4730000000000008</v>
      </c>
      <c r="O700" s="141"/>
      <c r="P700" s="142"/>
      <c r="Q700" s="142"/>
      <c r="R700" s="20"/>
      <c r="S700" s="20"/>
    </row>
    <row r="701" spans="6:19">
      <c r="F701" s="51"/>
      <c r="G701" s="26">
        <f t="shared" si="51"/>
        <v>36311</v>
      </c>
      <c r="H701" s="7">
        <v>36287</v>
      </c>
      <c r="I701" s="22">
        <v>6.992</v>
      </c>
      <c r="J701" s="120">
        <v>6.7919999999999998</v>
      </c>
      <c r="K701" s="26">
        <f t="shared" si="52"/>
        <v>36311</v>
      </c>
      <c r="L701" s="126">
        <f t="shared" si="53"/>
        <v>36287</v>
      </c>
      <c r="M701" s="127">
        <f>INDEX('Bloomberg data'!C:C,MATCH($L701,'Bloomberg data'!A:A,0))</f>
        <v>6.992</v>
      </c>
      <c r="N701" s="128">
        <f>INDEX('Bloomberg data'!B:B,MATCH($L701,'Bloomberg data'!A:A,0))</f>
        <v>6.7919999999999998</v>
      </c>
      <c r="O701" s="141"/>
      <c r="P701" s="142"/>
      <c r="Q701" s="142"/>
      <c r="R701" s="20"/>
      <c r="S701" s="20"/>
    </row>
    <row r="702" spans="6:19">
      <c r="F702" s="51"/>
      <c r="G702" s="26">
        <f t="shared" si="51"/>
        <v>36311</v>
      </c>
      <c r="H702" s="7">
        <v>36290</v>
      </c>
      <c r="I702" s="22">
        <v>6.8460000000000001</v>
      </c>
      <c r="J702" s="120">
        <v>6.6269999999999998</v>
      </c>
      <c r="K702" s="26">
        <f t="shared" si="52"/>
        <v>36311</v>
      </c>
      <c r="L702" s="126">
        <f t="shared" si="53"/>
        <v>36290</v>
      </c>
      <c r="M702" s="127">
        <f>INDEX('Bloomberg data'!C:C,MATCH($L702,'Bloomberg data'!A:A,0))</f>
        <v>6.8460000000000001</v>
      </c>
      <c r="N702" s="128">
        <f>INDEX('Bloomberg data'!B:B,MATCH($L702,'Bloomberg data'!A:A,0))</f>
        <v>6.6269999999999998</v>
      </c>
      <c r="O702" s="141"/>
      <c r="P702" s="142"/>
      <c r="Q702" s="142"/>
      <c r="R702" s="20"/>
      <c r="S702" s="20"/>
    </row>
    <row r="703" spans="6:19">
      <c r="F703" s="51"/>
      <c r="G703" s="26">
        <f t="shared" si="51"/>
        <v>36311</v>
      </c>
      <c r="H703" s="7">
        <v>36291</v>
      </c>
      <c r="I703" s="22">
        <v>7.7100000000000009</v>
      </c>
      <c r="J703" s="120">
        <v>7.4879999999999995</v>
      </c>
      <c r="K703" s="26">
        <f t="shared" si="52"/>
        <v>36311</v>
      </c>
      <c r="L703" s="126">
        <f t="shared" si="53"/>
        <v>36291</v>
      </c>
      <c r="M703" s="127">
        <f>INDEX('Bloomberg data'!C:C,MATCH($L703,'Bloomberg data'!A:A,0))</f>
        <v>7.7100000000000009</v>
      </c>
      <c r="N703" s="128">
        <f>INDEX('Bloomberg data'!B:B,MATCH($L703,'Bloomberg data'!A:A,0))</f>
        <v>7.4879999999999995</v>
      </c>
      <c r="O703" s="141"/>
      <c r="P703" s="142"/>
      <c r="Q703" s="142"/>
      <c r="R703" s="20"/>
      <c r="S703" s="20"/>
    </row>
    <row r="704" spans="6:19">
      <c r="F704" s="51"/>
      <c r="G704" s="26">
        <f t="shared" si="51"/>
        <v>36311</v>
      </c>
      <c r="H704" s="7">
        <v>36292</v>
      </c>
      <c r="I704" s="22">
        <v>7.9870000000000001</v>
      </c>
      <c r="J704" s="120">
        <v>7.7709999999999999</v>
      </c>
      <c r="K704" s="26">
        <f t="shared" si="52"/>
        <v>36311</v>
      </c>
      <c r="L704" s="126">
        <f t="shared" si="53"/>
        <v>36292</v>
      </c>
      <c r="M704" s="127">
        <f>INDEX('Bloomberg data'!C:C,MATCH($L704,'Bloomberg data'!A:A,0))</f>
        <v>7.9870000000000001</v>
      </c>
      <c r="N704" s="128">
        <f>INDEX('Bloomberg data'!B:B,MATCH($L704,'Bloomberg data'!A:A,0))</f>
        <v>7.7709999999999999</v>
      </c>
      <c r="O704" s="141"/>
      <c r="P704" s="142"/>
      <c r="Q704" s="142"/>
      <c r="R704" s="20"/>
      <c r="S704" s="20"/>
    </row>
    <row r="705" spans="6:19">
      <c r="F705" s="51"/>
      <c r="G705" s="26">
        <f t="shared" ref="G705:G768" si="54">EOMONTH(H705,0)</f>
        <v>36311</v>
      </c>
      <c r="H705" s="7">
        <v>36293</v>
      </c>
      <c r="I705" s="22">
        <v>7.8440000000000003</v>
      </c>
      <c r="J705" s="120">
        <v>7.6050000000000004</v>
      </c>
      <c r="K705" s="26">
        <f t="shared" ref="K705:K768" si="55">EOMONTH(L705,0)</f>
        <v>36311</v>
      </c>
      <c r="L705" s="126">
        <f t="shared" si="53"/>
        <v>36293</v>
      </c>
      <c r="M705" s="127">
        <f>INDEX('Bloomberg data'!C:C,MATCH($L705,'Bloomberg data'!A:A,0))</f>
        <v>7.8440000000000003</v>
      </c>
      <c r="N705" s="128">
        <f>INDEX('Bloomberg data'!B:B,MATCH($L705,'Bloomberg data'!A:A,0))</f>
        <v>7.6050000000000004</v>
      </c>
      <c r="O705" s="141"/>
      <c r="P705" s="142"/>
      <c r="Q705" s="142"/>
      <c r="R705" s="20"/>
      <c r="S705" s="20"/>
    </row>
    <row r="706" spans="6:19">
      <c r="F706" s="51"/>
      <c r="G706" s="26">
        <f t="shared" si="54"/>
        <v>36311</v>
      </c>
      <c r="H706" s="7">
        <v>36294</v>
      </c>
      <c r="I706" s="22">
        <v>6.6869999999999994</v>
      </c>
      <c r="J706" s="120">
        <v>6.4320000000000004</v>
      </c>
      <c r="K706" s="26">
        <f t="shared" si="55"/>
        <v>36311</v>
      </c>
      <c r="L706" s="126">
        <f t="shared" ref="L706:L769" si="56">H706</f>
        <v>36294</v>
      </c>
      <c r="M706" s="127">
        <f>INDEX('Bloomberg data'!C:C,MATCH($L706,'Bloomberg data'!A:A,0))</f>
        <v>6.6869999999999994</v>
      </c>
      <c r="N706" s="128">
        <f>INDEX('Bloomberg data'!B:B,MATCH($L706,'Bloomberg data'!A:A,0))</f>
        <v>6.4320000000000004</v>
      </c>
      <c r="O706" s="141"/>
      <c r="P706" s="142"/>
      <c r="Q706" s="142"/>
      <c r="R706" s="20"/>
      <c r="S706" s="20"/>
    </row>
    <row r="707" spans="6:19">
      <c r="F707" s="51"/>
      <c r="G707" s="26">
        <f t="shared" si="54"/>
        <v>36311</v>
      </c>
      <c r="H707" s="7">
        <v>36297</v>
      </c>
      <c r="I707" s="22">
        <v>8.1470000000000002</v>
      </c>
      <c r="J707" s="120">
        <v>7.9130000000000003</v>
      </c>
      <c r="K707" s="26">
        <f t="shared" si="55"/>
        <v>36311</v>
      </c>
      <c r="L707" s="126">
        <f t="shared" si="56"/>
        <v>36297</v>
      </c>
      <c r="M707" s="127">
        <f>INDEX('Bloomberg data'!C:C,MATCH($L707,'Bloomberg data'!A:A,0))</f>
        <v>8.1470000000000002</v>
      </c>
      <c r="N707" s="128">
        <f>INDEX('Bloomberg data'!B:B,MATCH($L707,'Bloomberg data'!A:A,0))</f>
        <v>7.9130000000000003</v>
      </c>
      <c r="O707" s="141"/>
      <c r="P707" s="142"/>
      <c r="Q707" s="142"/>
      <c r="R707" s="20"/>
      <c r="S707" s="20"/>
    </row>
    <row r="708" spans="6:19">
      <c r="F708" s="51"/>
      <c r="G708" s="26">
        <f t="shared" si="54"/>
        <v>36311</v>
      </c>
      <c r="H708" s="7">
        <v>36298</v>
      </c>
      <c r="I708" s="22">
        <v>7.0330000000000004</v>
      </c>
      <c r="J708" s="120">
        <v>6.774</v>
      </c>
      <c r="K708" s="26">
        <f t="shared" si="55"/>
        <v>36311</v>
      </c>
      <c r="L708" s="126">
        <f t="shared" si="56"/>
        <v>36298</v>
      </c>
      <c r="M708" s="127">
        <f>INDEX('Bloomberg data'!C:C,MATCH($L708,'Bloomberg data'!A:A,0))</f>
        <v>7.0330000000000004</v>
      </c>
      <c r="N708" s="128">
        <f>INDEX('Bloomberg data'!B:B,MATCH($L708,'Bloomberg data'!A:A,0))</f>
        <v>6.774</v>
      </c>
      <c r="O708" s="141"/>
      <c r="P708" s="142"/>
      <c r="Q708" s="142"/>
      <c r="R708" s="20"/>
      <c r="S708" s="20"/>
    </row>
    <row r="709" spans="6:19">
      <c r="F709" s="51"/>
      <c r="G709" s="26">
        <f t="shared" si="54"/>
        <v>36311</v>
      </c>
      <c r="H709" s="7">
        <v>36299</v>
      </c>
      <c r="I709" s="22">
        <v>7.8979999999999997</v>
      </c>
      <c r="J709" s="120">
        <v>7.6330000000000009</v>
      </c>
      <c r="K709" s="26">
        <f t="shared" si="55"/>
        <v>36311</v>
      </c>
      <c r="L709" s="126">
        <f t="shared" si="56"/>
        <v>36299</v>
      </c>
      <c r="M709" s="127">
        <f>INDEX('Bloomberg data'!C:C,MATCH($L709,'Bloomberg data'!A:A,0))</f>
        <v>7.8979999999999997</v>
      </c>
      <c r="N709" s="128">
        <f>INDEX('Bloomberg data'!B:B,MATCH($L709,'Bloomberg data'!A:A,0))</f>
        <v>7.6330000000000009</v>
      </c>
      <c r="O709" s="141"/>
      <c r="P709" s="142"/>
      <c r="Q709" s="142"/>
      <c r="R709" s="20"/>
      <c r="S709" s="20"/>
    </row>
    <row r="710" spans="6:19">
      <c r="F710" s="51"/>
      <c r="G710" s="26">
        <f t="shared" si="54"/>
        <v>36311</v>
      </c>
      <c r="H710" s="7">
        <v>36300</v>
      </c>
      <c r="I710" s="22">
        <v>7.0969999999999995</v>
      </c>
      <c r="J710" s="120">
        <v>6.8239999999999998</v>
      </c>
      <c r="K710" s="26">
        <f t="shared" si="55"/>
        <v>36311</v>
      </c>
      <c r="L710" s="126">
        <f t="shared" si="56"/>
        <v>36300</v>
      </c>
      <c r="M710" s="127">
        <f>INDEX('Bloomberg data'!C:C,MATCH($L710,'Bloomberg data'!A:A,0))</f>
        <v>7.0969999999999995</v>
      </c>
      <c r="N710" s="128">
        <f>INDEX('Bloomberg data'!B:B,MATCH($L710,'Bloomberg data'!A:A,0))</f>
        <v>6.8239999999999998</v>
      </c>
      <c r="O710" s="141"/>
      <c r="P710" s="142"/>
      <c r="Q710" s="142"/>
      <c r="R710" s="20"/>
      <c r="S710" s="20"/>
    </row>
    <row r="711" spans="6:19">
      <c r="F711" s="51"/>
      <c r="G711" s="26">
        <f t="shared" si="54"/>
        <v>36311</v>
      </c>
      <c r="H711" s="7">
        <v>36301</v>
      </c>
      <c r="I711" s="22">
        <v>7.0060000000000002</v>
      </c>
      <c r="J711" s="120">
        <v>6.72</v>
      </c>
      <c r="K711" s="26">
        <f t="shared" si="55"/>
        <v>36311</v>
      </c>
      <c r="L711" s="126">
        <f t="shared" si="56"/>
        <v>36301</v>
      </c>
      <c r="M711" s="127">
        <f>INDEX('Bloomberg data'!C:C,MATCH($L711,'Bloomberg data'!A:A,0))</f>
        <v>7.0060000000000002</v>
      </c>
      <c r="N711" s="128">
        <f>INDEX('Bloomberg data'!B:B,MATCH($L711,'Bloomberg data'!A:A,0))</f>
        <v>6.72</v>
      </c>
      <c r="O711" s="141"/>
      <c r="P711" s="142"/>
      <c r="Q711" s="142"/>
      <c r="R711" s="20"/>
      <c r="S711" s="20"/>
    </row>
    <row r="712" spans="6:19">
      <c r="F712" s="51"/>
      <c r="G712" s="26">
        <f t="shared" si="54"/>
        <v>36311</v>
      </c>
      <c r="H712" s="7">
        <v>36304</v>
      </c>
      <c r="I712" s="22">
        <v>6.8740000000000006</v>
      </c>
      <c r="J712" s="120">
        <v>6.5670000000000002</v>
      </c>
      <c r="K712" s="26">
        <f t="shared" si="55"/>
        <v>36311</v>
      </c>
      <c r="L712" s="126">
        <f t="shared" si="56"/>
        <v>36304</v>
      </c>
      <c r="M712" s="127">
        <f>INDEX('Bloomberg data'!C:C,MATCH($L712,'Bloomberg data'!A:A,0))</f>
        <v>6.8740000000000006</v>
      </c>
      <c r="N712" s="128">
        <f>INDEX('Bloomberg data'!B:B,MATCH($L712,'Bloomberg data'!A:A,0))</f>
        <v>6.5670000000000002</v>
      </c>
      <c r="O712" s="141"/>
      <c r="P712" s="142"/>
      <c r="Q712" s="142"/>
      <c r="R712" s="20"/>
      <c r="S712" s="20"/>
    </row>
    <row r="713" spans="6:19">
      <c r="F713" s="51"/>
      <c r="G713" s="26">
        <f t="shared" si="54"/>
        <v>36311</v>
      </c>
      <c r="H713" s="7">
        <v>36305</v>
      </c>
      <c r="I713" s="22">
        <v>7.085</v>
      </c>
      <c r="J713" s="120">
        <v>6.7889999999999997</v>
      </c>
      <c r="K713" s="26">
        <f t="shared" si="55"/>
        <v>36311</v>
      </c>
      <c r="L713" s="126">
        <f t="shared" si="56"/>
        <v>36305</v>
      </c>
      <c r="M713" s="127">
        <f>INDEX('Bloomberg data'!C:C,MATCH($L713,'Bloomberg data'!A:A,0))</f>
        <v>7.085</v>
      </c>
      <c r="N713" s="128">
        <f>INDEX('Bloomberg data'!B:B,MATCH($L713,'Bloomberg data'!A:A,0))</f>
        <v>6.7889999999999997</v>
      </c>
      <c r="O713" s="141"/>
      <c r="P713" s="142"/>
      <c r="Q713" s="142"/>
      <c r="R713" s="20"/>
      <c r="S713" s="20"/>
    </row>
    <row r="714" spans="6:19">
      <c r="F714" s="51"/>
      <c r="G714" s="26">
        <f t="shared" si="54"/>
        <v>36311</v>
      </c>
      <c r="H714" s="7">
        <v>36306</v>
      </c>
      <c r="I714" s="22">
        <v>7.9859999999999998</v>
      </c>
      <c r="J714" s="120">
        <v>7.681</v>
      </c>
      <c r="K714" s="26">
        <f t="shared" si="55"/>
        <v>36311</v>
      </c>
      <c r="L714" s="126">
        <f t="shared" si="56"/>
        <v>36306</v>
      </c>
      <c r="M714" s="127">
        <f>INDEX('Bloomberg data'!C:C,MATCH($L714,'Bloomberg data'!A:A,0))</f>
        <v>7.9859999999999998</v>
      </c>
      <c r="N714" s="128">
        <f>INDEX('Bloomberg data'!B:B,MATCH($L714,'Bloomberg data'!A:A,0))</f>
        <v>7.681</v>
      </c>
      <c r="O714" s="141"/>
      <c r="P714" s="142"/>
      <c r="Q714" s="142"/>
      <c r="R714" s="20"/>
      <c r="S714" s="20"/>
    </row>
    <row r="715" spans="6:19">
      <c r="F715" s="51"/>
      <c r="G715" s="26">
        <f t="shared" si="54"/>
        <v>36311</v>
      </c>
      <c r="H715" s="7">
        <v>36307</v>
      </c>
      <c r="I715" s="22">
        <v>7.9390000000000001</v>
      </c>
      <c r="J715" s="120">
        <v>7.6539999999999999</v>
      </c>
      <c r="K715" s="26">
        <f t="shared" si="55"/>
        <v>36311</v>
      </c>
      <c r="L715" s="126">
        <f t="shared" si="56"/>
        <v>36307</v>
      </c>
      <c r="M715" s="127">
        <f>INDEX('Bloomberg data'!C:C,MATCH($L715,'Bloomberg data'!A:A,0))</f>
        <v>7.9390000000000001</v>
      </c>
      <c r="N715" s="128">
        <f>INDEX('Bloomberg data'!B:B,MATCH($L715,'Bloomberg data'!A:A,0))</f>
        <v>7.6539999999999999</v>
      </c>
      <c r="O715" s="141"/>
      <c r="P715" s="142"/>
      <c r="Q715" s="142"/>
      <c r="R715" s="20"/>
      <c r="S715" s="20"/>
    </row>
    <row r="716" spans="6:19">
      <c r="F716" s="51"/>
      <c r="G716" s="26">
        <f t="shared" si="54"/>
        <v>36311</v>
      </c>
      <c r="H716" s="7">
        <v>36308</v>
      </c>
      <c r="I716" s="22">
        <v>7.1429999999999998</v>
      </c>
      <c r="J716" s="120">
        <v>6.8650000000000002</v>
      </c>
      <c r="K716" s="26">
        <f t="shared" si="55"/>
        <v>36311</v>
      </c>
      <c r="L716" s="126">
        <f t="shared" si="56"/>
        <v>36308</v>
      </c>
      <c r="M716" s="127">
        <f>INDEX('Bloomberg data'!C:C,MATCH($L716,'Bloomberg data'!A:A,0))</f>
        <v>7.1429999999999998</v>
      </c>
      <c r="N716" s="128">
        <f>INDEX('Bloomberg data'!B:B,MATCH($L716,'Bloomberg data'!A:A,0))</f>
        <v>6.8650000000000002</v>
      </c>
      <c r="O716" s="141"/>
      <c r="P716" s="142"/>
      <c r="Q716" s="142"/>
      <c r="R716" s="20"/>
      <c r="S716" s="20"/>
    </row>
    <row r="717" spans="6:19">
      <c r="F717" s="51"/>
      <c r="G717" s="26">
        <f t="shared" si="54"/>
        <v>36311</v>
      </c>
      <c r="H717" s="7">
        <v>36311</v>
      </c>
      <c r="I717" s="22">
        <v>8.027000000000001</v>
      </c>
      <c r="J717" s="120">
        <v>7.7439999999999998</v>
      </c>
      <c r="K717" s="26">
        <f t="shared" si="55"/>
        <v>36311</v>
      </c>
      <c r="L717" s="126">
        <f t="shared" si="56"/>
        <v>36311</v>
      </c>
      <c r="M717" s="127">
        <f>INDEX('Bloomberg data'!C:C,MATCH($L717,'Bloomberg data'!A:A,0))</f>
        <v>8.027000000000001</v>
      </c>
      <c r="N717" s="128">
        <f>INDEX('Bloomberg data'!B:B,MATCH($L717,'Bloomberg data'!A:A,0))</f>
        <v>7.7439999999999998</v>
      </c>
      <c r="O717" s="141"/>
      <c r="P717" s="142"/>
      <c r="Q717" s="142"/>
      <c r="R717" s="20"/>
      <c r="S717" s="20"/>
    </row>
    <row r="718" spans="6:19">
      <c r="F718" s="51"/>
      <c r="G718" s="26">
        <f t="shared" si="54"/>
        <v>36341</v>
      </c>
      <c r="H718" s="7">
        <v>36312</v>
      </c>
      <c r="I718" s="22">
        <v>6.9730000000000008</v>
      </c>
      <c r="J718" s="120">
        <v>6.6539999999999999</v>
      </c>
      <c r="K718" s="26">
        <f t="shared" si="55"/>
        <v>36341</v>
      </c>
      <c r="L718" s="126">
        <f t="shared" si="56"/>
        <v>36312</v>
      </c>
      <c r="M718" s="127">
        <f>INDEX('Bloomberg data'!C:C,MATCH($L718,'Bloomberg data'!A:A,0))</f>
        <v>6.9730000000000008</v>
      </c>
      <c r="N718" s="128">
        <f>INDEX('Bloomberg data'!B:B,MATCH($L718,'Bloomberg data'!A:A,0))</f>
        <v>6.6539999999999999</v>
      </c>
      <c r="O718" s="141"/>
      <c r="P718" s="142"/>
      <c r="Q718" s="142"/>
      <c r="R718" s="20"/>
      <c r="S718" s="20"/>
    </row>
    <row r="719" spans="6:19">
      <c r="F719" s="51"/>
      <c r="G719" s="26">
        <f t="shared" si="54"/>
        <v>36341</v>
      </c>
      <c r="H719" s="7">
        <v>36313</v>
      </c>
      <c r="I719" s="22">
        <v>7.306</v>
      </c>
      <c r="J719" s="120">
        <v>6.9790000000000001</v>
      </c>
      <c r="K719" s="26">
        <f t="shared" si="55"/>
        <v>36341</v>
      </c>
      <c r="L719" s="126">
        <f t="shared" si="56"/>
        <v>36313</v>
      </c>
      <c r="M719" s="127">
        <f>INDEX('Bloomberg data'!C:C,MATCH($L719,'Bloomberg data'!A:A,0))</f>
        <v>7.306</v>
      </c>
      <c r="N719" s="128">
        <f>INDEX('Bloomberg data'!B:B,MATCH($L719,'Bloomberg data'!A:A,0))</f>
        <v>6.9790000000000001</v>
      </c>
      <c r="O719" s="141"/>
      <c r="P719" s="142"/>
      <c r="Q719" s="142"/>
      <c r="R719" s="20"/>
      <c r="S719" s="20"/>
    </row>
    <row r="720" spans="6:19">
      <c r="F720" s="51"/>
      <c r="G720" s="26">
        <f t="shared" si="54"/>
        <v>36341</v>
      </c>
      <c r="H720" s="7">
        <v>36314</v>
      </c>
      <c r="I720" s="22">
        <v>7.2709999999999999</v>
      </c>
      <c r="J720" s="120">
        <v>6.9290000000000003</v>
      </c>
      <c r="K720" s="26">
        <f t="shared" si="55"/>
        <v>36341</v>
      </c>
      <c r="L720" s="126">
        <f t="shared" si="56"/>
        <v>36314</v>
      </c>
      <c r="M720" s="127">
        <f>INDEX('Bloomberg data'!C:C,MATCH($L720,'Bloomberg data'!A:A,0))</f>
        <v>7.2709999999999999</v>
      </c>
      <c r="N720" s="128">
        <f>INDEX('Bloomberg data'!B:B,MATCH($L720,'Bloomberg data'!A:A,0))</f>
        <v>6.9290000000000003</v>
      </c>
      <c r="O720" s="141"/>
      <c r="P720" s="142"/>
      <c r="Q720" s="142"/>
      <c r="R720" s="20"/>
      <c r="S720" s="20"/>
    </row>
    <row r="721" spans="6:19">
      <c r="F721" s="51"/>
      <c r="G721" s="26">
        <f t="shared" si="54"/>
        <v>36341</v>
      </c>
      <c r="H721" s="7">
        <v>36315</v>
      </c>
      <c r="I721" s="22">
        <v>8.1660000000000004</v>
      </c>
      <c r="J721" s="120">
        <v>7.82</v>
      </c>
      <c r="K721" s="26">
        <f t="shared" si="55"/>
        <v>36341</v>
      </c>
      <c r="L721" s="126">
        <f t="shared" si="56"/>
        <v>36315</v>
      </c>
      <c r="M721" s="127">
        <f>INDEX('Bloomberg data'!C:C,MATCH($L721,'Bloomberg data'!A:A,0))</f>
        <v>8.1660000000000004</v>
      </c>
      <c r="N721" s="128">
        <f>INDEX('Bloomberg data'!B:B,MATCH($L721,'Bloomberg data'!A:A,0))</f>
        <v>7.82</v>
      </c>
      <c r="O721" s="141"/>
      <c r="P721" s="142"/>
      <c r="Q721" s="142"/>
      <c r="R721" s="20"/>
      <c r="S721" s="20"/>
    </row>
    <row r="722" spans="6:19">
      <c r="F722" s="51"/>
      <c r="G722" s="26">
        <f t="shared" si="54"/>
        <v>36341</v>
      </c>
      <c r="H722" s="7">
        <v>36318</v>
      </c>
      <c r="I722" s="22">
        <v>8.36</v>
      </c>
      <c r="J722" s="120">
        <v>8.0210000000000008</v>
      </c>
      <c r="K722" s="26">
        <f t="shared" si="55"/>
        <v>36341</v>
      </c>
      <c r="L722" s="126">
        <f t="shared" si="56"/>
        <v>36318</v>
      </c>
      <c r="M722" s="127">
        <f>INDEX('Bloomberg data'!C:C,MATCH($L722,'Bloomberg data'!A:A,0))</f>
        <v>8.36</v>
      </c>
      <c r="N722" s="128">
        <f>INDEX('Bloomberg data'!B:B,MATCH($L722,'Bloomberg data'!A:A,0))</f>
        <v>8.0210000000000008</v>
      </c>
      <c r="O722" s="141"/>
      <c r="P722" s="142"/>
      <c r="Q722" s="142"/>
      <c r="R722" s="20"/>
      <c r="S722" s="20"/>
    </row>
    <row r="723" spans="6:19">
      <c r="F723" s="51"/>
      <c r="G723" s="26">
        <f t="shared" si="54"/>
        <v>36341</v>
      </c>
      <c r="H723" s="7">
        <v>36319</v>
      </c>
      <c r="I723" s="22">
        <v>8.2119999999999997</v>
      </c>
      <c r="J723" s="120">
        <v>7.8689999999999998</v>
      </c>
      <c r="K723" s="26">
        <f t="shared" si="55"/>
        <v>36341</v>
      </c>
      <c r="L723" s="126">
        <f t="shared" si="56"/>
        <v>36319</v>
      </c>
      <c r="M723" s="127">
        <f>INDEX('Bloomberg data'!C:C,MATCH($L723,'Bloomberg data'!A:A,0))</f>
        <v>8.2119999999999997</v>
      </c>
      <c r="N723" s="128">
        <f>INDEX('Bloomberg data'!B:B,MATCH($L723,'Bloomberg data'!A:A,0))</f>
        <v>7.8689999999999998</v>
      </c>
      <c r="O723" s="141"/>
      <c r="P723" s="142"/>
      <c r="Q723" s="142"/>
      <c r="R723" s="20"/>
      <c r="S723" s="20"/>
    </row>
    <row r="724" spans="6:19">
      <c r="F724" s="51"/>
      <c r="G724" s="26">
        <f t="shared" si="54"/>
        <v>36341</v>
      </c>
      <c r="H724" s="7">
        <v>36320</v>
      </c>
      <c r="I724" s="22">
        <v>7.1630000000000003</v>
      </c>
      <c r="J724" s="120">
        <v>6.8109999999999999</v>
      </c>
      <c r="K724" s="26">
        <f t="shared" si="55"/>
        <v>36341</v>
      </c>
      <c r="L724" s="126">
        <f t="shared" si="56"/>
        <v>36320</v>
      </c>
      <c r="M724" s="127">
        <f>INDEX('Bloomberg data'!C:C,MATCH($L724,'Bloomberg data'!A:A,0))</f>
        <v>7.1630000000000003</v>
      </c>
      <c r="N724" s="128">
        <f>INDEX('Bloomberg data'!B:B,MATCH($L724,'Bloomberg data'!A:A,0))</f>
        <v>6.8109999999999999</v>
      </c>
      <c r="O724" s="141"/>
      <c r="P724" s="142"/>
      <c r="Q724" s="142"/>
      <c r="R724" s="20"/>
      <c r="S724" s="20"/>
    </row>
    <row r="725" spans="6:19">
      <c r="F725" s="51"/>
      <c r="G725" s="26">
        <f t="shared" si="54"/>
        <v>36341</v>
      </c>
      <c r="H725" s="7">
        <v>36321</v>
      </c>
      <c r="I725" s="22">
        <v>8.3789999999999996</v>
      </c>
      <c r="J725" s="120">
        <v>8.0350000000000001</v>
      </c>
      <c r="K725" s="26">
        <f t="shared" si="55"/>
        <v>36341</v>
      </c>
      <c r="L725" s="126">
        <f t="shared" si="56"/>
        <v>36321</v>
      </c>
      <c r="M725" s="127">
        <f>INDEX('Bloomberg data'!C:C,MATCH($L725,'Bloomberg data'!A:A,0))</f>
        <v>8.3789999999999996</v>
      </c>
      <c r="N725" s="128">
        <f>INDEX('Bloomberg data'!B:B,MATCH($L725,'Bloomberg data'!A:A,0))</f>
        <v>8.0350000000000001</v>
      </c>
      <c r="O725" s="141"/>
      <c r="P725" s="142"/>
      <c r="Q725" s="142"/>
      <c r="R725" s="20"/>
      <c r="S725" s="20"/>
    </row>
    <row r="726" spans="6:19">
      <c r="F726" s="51"/>
      <c r="G726" s="26">
        <f t="shared" si="54"/>
        <v>36341</v>
      </c>
      <c r="H726" s="7">
        <v>36322</v>
      </c>
      <c r="I726" s="22">
        <v>8.3150000000000013</v>
      </c>
      <c r="J726" s="120">
        <v>7.9729999999999999</v>
      </c>
      <c r="K726" s="26">
        <f t="shared" si="55"/>
        <v>36341</v>
      </c>
      <c r="L726" s="126">
        <f t="shared" si="56"/>
        <v>36322</v>
      </c>
      <c r="M726" s="127">
        <f>INDEX('Bloomberg data'!C:C,MATCH($L726,'Bloomberg data'!A:A,0))</f>
        <v>8.3150000000000013</v>
      </c>
      <c r="N726" s="128">
        <f>INDEX('Bloomberg data'!B:B,MATCH($L726,'Bloomberg data'!A:A,0))</f>
        <v>7.9729999999999999</v>
      </c>
      <c r="O726" s="141"/>
      <c r="P726" s="142"/>
      <c r="Q726" s="142"/>
      <c r="R726" s="20"/>
      <c r="S726" s="20"/>
    </row>
    <row r="727" spans="6:19">
      <c r="F727" s="51"/>
      <c r="G727" s="26">
        <f t="shared" si="54"/>
        <v>36341</v>
      </c>
      <c r="H727" s="7">
        <v>36325</v>
      </c>
      <c r="I727" s="22">
        <v>7.2149999999999999</v>
      </c>
      <c r="J727" s="120">
        <v>6.8729999999999993</v>
      </c>
      <c r="K727" s="26">
        <f t="shared" si="55"/>
        <v>36341</v>
      </c>
      <c r="L727" s="126">
        <f t="shared" si="56"/>
        <v>36325</v>
      </c>
      <c r="M727" s="127">
        <f>INDEX('Bloomberg data'!C:C,MATCH($L727,'Bloomberg data'!A:A,0))</f>
        <v>7.2149999999999999</v>
      </c>
      <c r="N727" s="128">
        <f>INDEX('Bloomberg data'!B:B,MATCH($L727,'Bloomberg data'!A:A,0))</f>
        <v>6.8729999999999993</v>
      </c>
      <c r="O727" s="141"/>
      <c r="P727" s="142"/>
      <c r="Q727" s="142"/>
      <c r="R727" s="20"/>
      <c r="S727" s="20"/>
    </row>
    <row r="728" spans="6:19">
      <c r="F728" s="51"/>
      <c r="G728" s="26">
        <f t="shared" si="54"/>
        <v>36341</v>
      </c>
      <c r="H728" s="7">
        <v>36326</v>
      </c>
      <c r="I728" s="22">
        <v>8.35</v>
      </c>
      <c r="J728" s="120">
        <v>7.9980000000000002</v>
      </c>
      <c r="K728" s="26">
        <f t="shared" si="55"/>
        <v>36341</v>
      </c>
      <c r="L728" s="126">
        <f t="shared" si="56"/>
        <v>36326</v>
      </c>
      <c r="M728" s="127">
        <f>INDEX('Bloomberg data'!C:C,MATCH($L728,'Bloomberg data'!A:A,0))</f>
        <v>8.35</v>
      </c>
      <c r="N728" s="128">
        <f>INDEX('Bloomberg data'!B:B,MATCH($L728,'Bloomberg data'!A:A,0))</f>
        <v>7.9980000000000002</v>
      </c>
      <c r="O728" s="141"/>
      <c r="P728" s="142"/>
      <c r="Q728" s="142"/>
      <c r="R728" s="20"/>
      <c r="S728" s="20"/>
    </row>
    <row r="729" spans="6:19">
      <c r="F729" s="51"/>
      <c r="G729" s="26">
        <f t="shared" si="54"/>
        <v>36341</v>
      </c>
      <c r="H729" s="7">
        <v>36327</v>
      </c>
      <c r="I729" s="22">
        <v>7.2750000000000004</v>
      </c>
      <c r="J729" s="120">
        <v>6.9009999999999998</v>
      </c>
      <c r="K729" s="26">
        <f t="shared" si="55"/>
        <v>36341</v>
      </c>
      <c r="L729" s="126">
        <f t="shared" si="56"/>
        <v>36327</v>
      </c>
      <c r="M729" s="127">
        <f>INDEX('Bloomberg data'!C:C,MATCH($L729,'Bloomberg data'!A:A,0))</f>
        <v>7.2750000000000004</v>
      </c>
      <c r="N729" s="128">
        <f>INDEX('Bloomberg data'!B:B,MATCH($L729,'Bloomberg data'!A:A,0))</f>
        <v>6.9009999999999998</v>
      </c>
      <c r="O729" s="141"/>
      <c r="P729" s="142"/>
      <c r="Q729" s="142"/>
      <c r="R729" s="20"/>
      <c r="S729" s="20"/>
    </row>
    <row r="730" spans="6:19">
      <c r="F730" s="51"/>
      <c r="G730" s="26">
        <f t="shared" si="54"/>
        <v>36341</v>
      </c>
      <c r="H730" s="7">
        <v>36328</v>
      </c>
      <c r="I730" s="22">
        <v>8.1219999999999999</v>
      </c>
      <c r="J730" s="120">
        <v>7.7330000000000005</v>
      </c>
      <c r="K730" s="26">
        <f t="shared" si="55"/>
        <v>36341</v>
      </c>
      <c r="L730" s="126">
        <f t="shared" si="56"/>
        <v>36328</v>
      </c>
      <c r="M730" s="127">
        <f>INDEX('Bloomberg data'!C:C,MATCH($L730,'Bloomberg data'!A:A,0))</f>
        <v>8.1219999999999999</v>
      </c>
      <c r="N730" s="128">
        <f>INDEX('Bloomberg data'!B:B,MATCH($L730,'Bloomberg data'!A:A,0))</f>
        <v>7.7330000000000005</v>
      </c>
      <c r="O730" s="141"/>
      <c r="P730" s="142"/>
      <c r="Q730" s="142"/>
      <c r="R730" s="20"/>
      <c r="S730" s="20"/>
    </row>
    <row r="731" spans="6:19">
      <c r="F731" s="51"/>
      <c r="G731" s="26">
        <f t="shared" si="54"/>
        <v>36341</v>
      </c>
      <c r="H731" s="7">
        <v>36329</v>
      </c>
      <c r="I731" s="22">
        <v>8.2160000000000011</v>
      </c>
      <c r="J731" s="120">
        <v>7.8469999999999995</v>
      </c>
      <c r="K731" s="26">
        <f t="shared" si="55"/>
        <v>36341</v>
      </c>
      <c r="L731" s="126">
        <f t="shared" si="56"/>
        <v>36329</v>
      </c>
      <c r="M731" s="127">
        <f>INDEX('Bloomberg data'!C:C,MATCH($L731,'Bloomberg data'!A:A,0))</f>
        <v>8.2160000000000011</v>
      </c>
      <c r="N731" s="128">
        <f>INDEX('Bloomberg data'!B:B,MATCH($L731,'Bloomberg data'!A:A,0))</f>
        <v>7.8469999999999995</v>
      </c>
      <c r="O731" s="141"/>
      <c r="P731" s="142"/>
      <c r="Q731" s="142"/>
      <c r="R731" s="20"/>
      <c r="S731" s="20"/>
    </row>
    <row r="732" spans="6:19">
      <c r="F732" s="51"/>
      <c r="G732" s="26">
        <f t="shared" si="54"/>
        <v>36341</v>
      </c>
      <c r="H732" s="7">
        <v>36332</v>
      </c>
      <c r="I732" s="22">
        <v>8.07</v>
      </c>
      <c r="J732" s="120">
        <v>7.7030000000000003</v>
      </c>
      <c r="K732" s="26">
        <f t="shared" si="55"/>
        <v>36341</v>
      </c>
      <c r="L732" s="126">
        <f t="shared" si="56"/>
        <v>36332</v>
      </c>
      <c r="M732" s="127">
        <f>INDEX('Bloomberg data'!C:C,MATCH($L732,'Bloomberg data'!A:A,0))</f>
        <v>8.07</v>
      </c>
      <c r="N732" s="128">
        <f>INDEX('Bloomberg data'!B:B,MATCH($L732,'Bloomberg data'!A:A,0))</f>
        <v>7.7030000000000003</v>
      </c>
      <c r="O732" s="141"/>
      <c r="P732" s="142"/>
      <c r="Q732" s="142"/>
      <c r="R732" s="20"/>
      <c r="S732" s="20"/>
    </row>
    <row r="733" spans="6:19">
      <c r="F733" s="51"/>
      <c r="G733" s="26">
        <f t="shared" si="54"/>
        <v>36341</v>
      </c>
      <c r="H733" s="7">
        <v>36333</v>
      </c>
      <c r="I733" s="22">
        <v>7.0389999999999997</v>
      </c>
      <c r="J733" s="120">
        <v>6.6869999999999994</v>
      </c>
      <c r="K733" s="26">
        <f t="shared" si="55"/>
        <v>36341</v>
      </c>
      <c r="L733" s="126">
        <f t="shared" si="56"/>
        <v>36333</v>
      </c>
      <c r="M733" s="127">
        <f>INDEX('Bloomberg data'!C:C,MATCH($L733,'Bloomberg data'!A:A,0))</f>
        <v>7.0389999999999997</v>
      </c>
      <c r="N733" s="128">
        <f>INDEX('Bloomberg data'!B:B,MATCH($L733,'Bloomberg data'!A:A,0))</f>
        <v>6.6869999999999994</v>
      </c>
      <c r="O733" s="141"/>
      <c r="P733" s="142"/>
      <c r="Q733" s="142"/>
      <c r="R733" s="20"/>
      <c r="S733" s="20"/>
    </row>
    <row r="734" spans="6:19">
      <c r="F734" s="51"/>
      <c r="G734" s="26">
        <f t="shared" si="54"/>
        <v>36341</v>
      </c>
      <c r="H734" s="7">
        <v>36334</v>
      </c>
      <c r="I734" s="22">
        <v>8.298</v>
      </c>
      <c r="J734" s="120">
        <v>7.96</v>
      </c>
      <c r="K734" s="26">
        <f t="shared" si="55"/>
        <v>36341</v>
      </c>
      <c r="L734" s="126">
        <f t="shared" si="56"/>
        <v>36334</v>
      </c>
      <c r="M734" s="127">
        <f>INDEX('Bloomberg data'!C:C,MATCH($L734,'Bloomberg data'!A:A,0))</f>
        <v>8.298</v>
      </c>
      <c r="N734" s="128">
        <f>INDEX('Bloomberg data'!B:B,MATCH($L734,'Bloomberg data'!A:A,0))</f>
        <v>7.96</v>
      </c>
      <c r="O734" s="141"/>
      <c r="P734" s="142"/>
      <c r="Q734" s="142"/>
      <c r="R734" s="20"/>
      <c r="S734" s="20"/>
    </row>
    <row r="735" spans="6:19">
      <c r="F735" s="51"/>
      <c r="G735" s="26">
        <f t="shared" si="54"/>
        <v>36341</v>
      </c>
      <c r="H735" s="7">
        <v>36335</v>
      </c>
      <c r="I735" s="22">
        <v>7.2279999999999998</v>
      </c>
      <c r="J735" s="120">
        <v>6.8860000000000001</v>
      </c>
      <c r="K735" s="26">
        <f t="shared" si="55"/>
        <v>36341</v>
      </c>
      <c r="L735" s="126">
        <f t="shared" si="56"/>
        <v>36335</v>
      </c>
      <c r="M735" s="127">
        <f>INDEX('Bloomberg data'!C:C,MATCH($L735,'Bloomberg data'!A:A,0))</f>
        <v>7.2279999999999998</v>
      </c>
      <c r="N735" s="128">
        <f>INDEX('Bloomberg data'!B:B,MATCH($L735,'Bloomberg data'!A:A,0))</f>
        <v>6.8860000000000001</v>
      </c>
      <c r="O735" s="141"/>
      <c r="P735" s="142"/>
      <c r="Q735" s="142"/>
      <c r="R735" s="20"/>
      <c r="S735" s="20"/>
    </row>
    <row r="736" spans="6:19">
      <c r="F736" s="51"/>
      <c r="G736" s="26">
        <f t="shared" si="54"/>
        <v>36341</v>
      </c>
      <c r="H736" s="7">
        <v>36336</v>
      </c>
      <c r="I736" s="22">
        <v>7.1850000000000005</v>
      </c>
      <c r="J736" s="120">
        <v>6.8409999999999993</v>
      </c>
      <c r="K736" s="26">
        <f t="shared" si="55"/>
        <v>36341</v>
      </c>
      <c r="L736" s="126">
        <f t="shared" si="56"/>
        <v>36336</v>
      </c>
      <c r="M736" s="127">
        <f>INDEX('Bloomberg data'!C:C,MATCH($L736,'Bloomberg data'!A:A,0))</f>
        <v>7.1850000000000005</v>
      </c>
      <c r="N736" s="128">
        <f>INDEX('Bloomberg data'!B:B,MATCH($L736,'Bloomberg data'!A:A,0))</f>
        <v>6.8409999999999993</v>
      </c>
      <c r="O736" s="141"/>
      <c r="P736" s="142"/>
      <c r="Q736" s="142"/>
      <c r="R736" s="20"/>
      <c r="S736" s="20"/>
    </row>
    <row r="737" spans="6:19">
      <c r="F737" s="51"/>
      <c r="G737" s="26">
        <f t="shared" si="54"/>
        <v>36341</v>
      </c>
      <c r="H737" s="7">
        <v>36339</v>
      </c>
      <c r="I737" s="22">
        <v>7.3460000000000001</v>
      </c>
      <c r="J737" s="120">
        <v>6.9959999999999996</v>
      </c>
      <c r="K737" s="26">
        <f t="shared" si="55"/>
        <v>36341</v>
      </c>
      <c r="L737" s="126">
        <f t="shared" si="56"/>
        <v>36339</v>
      </c>
      <c r="M737" s="127">
        <f>INDEX('Bloomberg data'!C:C,MATCH($L737,'Bloomberg data'!A:A,0))</f>
        <v>7.3460000000000001</v>
      </c>
      <c r="N737" s="128">
        <f>INDEX('Bloomberg data'!B:B,MATCH($L737,'Bloomberg data'!A:A,0))</f>
        <v>6.9959999999999996</v>
      </c>
      <c r="O737" s="141"/>
      <c r="P737" s="142"/>
      <c r="Q737" s="142"/>
      <c r="R737" s="20"/>
      <c r="S737" s="20"/>
    </row>
    <row r="738" spans="6:19">
      <c r="F738" s="51"/>
      <c r="G738" s="26">
        <f t="shared" si="54"/>
        <v>36341</v>
      </c>
      <c r="H738" s="7">
        <v>36340</v>
      </c>
      <c r="I738" s="22">
        <v>7.2540000000000004</v>
      </c>
      <c r="J738" s="120">
        <v>6.8890000000000002</v>
      </c>
      <c r="K738" s="26">
        <f t="shared" si="55"/>
        <v>36341</v>
      </c>
      <c r="L738" s="126">
        <f t="shared" si="56"/>
        <v>36340</v>
      </c>
      <c r="M738" s="127">
        <f>INDEX('Bloomberg data'!C:C,MATCH($L738,'Bloomberg data'!A:A,0))</f>
        <v>7.2540000000000004</v>
      </c>
      <c r="N738" s="128">
        <f>INDEX('Bloomberg data'!B:B,MATCH($L738,'Bloomberg data'!A:A,0))</f>
        <v>6.8890000000000002</v>
      </c>
      <c r="O738" s="141"/>
      <c r="P738" s="142"/>
      <c r="Q738" s="142"/>
      <c r="R738" s="20"/>
      <c r="S738" s="20"/>
    </row>
    <row r="739" spans="6:19">
      <c r="F739" s="51"/>
      <c r="G739" s="26">
        <f t="shared" si="54"/>
        <v>36341</v>
      </c>
      <c r="H739" s="7">
        <v>36341</v>
      </c>
      <c r="I739" s="22">
        <v>7.1780000000000008</v>
      </c>
      <c r="J739" s="120">
        <v>6.8149999999999995</v>
      </c>
      <c r="K739" s="26">
        <f t="shared" si="55"/>
        <v>36341</v>
      </c>
      <c r="L739" s="126">
        <f t="shared" si="56"/>
        <v>36341</v>
      </c>
      <c r="M739" s="127">
        <f>INDEX('Bloomberg data'!C:C,MATCH($L739,'Bloomberg data'!A:A,0))</f>
        <v>7.1780000000000008</v>
      </c>
      <c r="N739" s="128">
        <f>INDEX('Bloomberg data'!B:B,MATCH($L739,'Bloomberg data'!A:A,0))</f>
        <v>6.8149999999999995</v>
      </c>
      <c r="O739" s="141"/>
      <c r="P739" s="142"/>
      <c r="Q739" s="142"/>
      <c r="R739" s="20"/>
      <c r="S739" s="20"/>
    </row>
    <row r="740" spans="6:19">
      <c r="F740" s="51"/>
      <c r="G740" s="26">
        <f t="shared" si="54"/>
        <v>36372</v>
      </c>
      <c r="H740" s="7">
        <v>36342</v>
      </c>
      <c r="I740" s="22">
        <v>8.3039999999999985</v>
      </c>
      <c r="J740" s="120">
        <v>7.9429999999999996</v>
      </c>
      <c r="K740" s="26">
        <f t="shared" si="55"/>
        <v>36372</v>
      </c>
      <c r="L740" s="126">
        <f t="shared" si="56"/>
        <v>36342</v>
      </c>
      <c r="M740" s="127">
        <f>INDEX('Bloomberg data'!C:C,MATCH($L740,'Bloomberg data'!A:A,0))</f>
        <v>8.3039999999999985</v>
      </c>
      <c r="N740" s="128">
        <f>INDEX('Bloomberg data'!B:B,MATCH($L740,'Bloomberg data'!A:A,0))</f>
        <v>7.9429999999999996</v>
      </c>
      <c r="O740" s="141"/>
      <c r="P740" s="142"/>
      <c r="Q740" s="142"/>
      <c r="R740" s="20"/>
      <c r="S740" s="20"/>
    </row>
    <row r="741" spans="6:19">
      <c r="F741" s="51"/>
      <c r="G741" s="26">
        <f t="shared" si="54"/>
        <v>36372</v>
      </c>
      <c r="H741" s="7">
        <v>36343</v>
      </c>
      <c r="I741" s="22">
        <v>7.2620000000000005</v>
      </c>
      <c r="J741" s="120">
        <v>6.9050000000000002</v>
      </c>
      <c r="K741" s="26">
        <f t="shared" si="55"/>
        <v>36372</v>
      </c>
      <c r="L741" s="126">
        <f t="shared" si="56"/>
        <v>36343</v>
      </c>
      <c r="M741" s="127">
        <f>INDEX('Bloomberg data'!C:C,MATCH($L741,'Bloomberg data'!A:A,0))</f>
        <v>7.2620000000000005</v>
      </c>
      <c r="N741" s="128">
        <f>INDEX('Bloomberg data'!B:B,MATCH($L741,'Bloomberg data'!A:A,0))</f>
        <v>6.9050000000000002</v>
      </c>
      <c r="O741" s="141"/>
      <c r="P741" s="142"/>
      <c r="Q741" s="142"/>
      <c r="R741" s="20"/>
      <c r="S741" s="20"/>
    </row>
    <row r="742" spans="6:19">
      <c r="F742" s="51"/>
      <c r="G742" s="26">
        <f t="shared" si="54"/>
        <v>36372</v>
      </c>
      <c r="H742" s="7">
        <v>36346</v>
      </c>
      <c r="I742" s="22">
        <v>7.1099999999999994</v>
      </c>
      <c r="J742" s="120">
        <v>6.7490000000000006</v>
      </c>
      <c r="K742" s="26">
        <f t="shared" si="55"/>
        <v>36372</v>
      </c>
      <c r="L742" s="126">
        <f t="shared" si="56"/>
        <v>36346</v>
      </c>
      <c r="M742" s="127">
        <f>INDEX('Bloomberg data'!C:C,MATCH($L742,'Bloomberg data'!A:A,0))</f>
        <v>7.1099999999999994</v>
      </c>
      <c r="N742" s="128">
        <f>INDEX('Bloomberg data'!B:B,MATCH($L742,'Bloomberg data'!A:A,0))</f>
        <v>6.7490000000000006</v>
      </c>
      <c r="O742" s="141"/>
      <c r="P742" s="142"/>
      <c r="Q742" s="142"/>
      <c r="R742" s="20"/>
      <c r="S742" s="20"/>
    </row>
    <row r="743" spans="6:19">
      <c r="F743" s="51"/>
      <c r="G743" s="26">
        <f t="shared" si="54"/>
        <v>36372</v>
      </c>
      <c r="H743" s="7">
        <v>36347</v>
      </c>
      <c r="I743" s="22">
        <v>8.33</v>
      </c>
      <c r="J743" s="120">
        <v>7.9829999999999997</v>
      </c>
      <c r="K743" s="26">
        <f t="shared" si="55"/>
        <v>36372</v>
      </c>
      <c r="L743" s="126">
        <f t="shared" si="56"/>
        <v>36347</v>
      </c>
      <c r="M743" s="127">
        <f>INDEX('Bloomberg data'!C:C,MATCH($L743,'Bloomberg data'!A:A,0))</f>
        <v>8.33</v>
      </c>
      <c r="N743" s="128">
        <f>INDEX('Bloomberg data'!B:B,MATCH($L743,'Bloomberg data'!A:A,0))</f>
        <v>7.9829999999999997</v>
      </c>
      <c r="O743" s="141"/>
      <c r="P743" s="142"/>
      <c r="Q743" s="142"/>
      <c r="R743" s="20"/>
      <c r="S743" s="20"/>
    </row>
    <row r="744" spans="6:19">
      <c r="F744" s="51"/>
      <c r="G744" s="26">
        <f t="shared" si="54"/>
        <v>36372</v>
      </c>
      <c r="H744" s="7">
        <v>36348</v>
      </c>
      <c r="I744" s="22">
        <v>8.2759999999999998</v>
      </c>
      <c r="J744" s="120">
        <v>7.9390000000000001</v>
      </c>
      <c r="K744" s="26">
        <f t="shared" si="55"/>
        <v>36372</v>
      </c>
      <c r="L744" s="126">
        <f t="shared" si="56"/>
        <v>36348</v>
      </c>
      <c r="M744" s="127">
        <f>INDEX('Bloomberg data'!C:C,MATCH($L744,'Bloomberg data'!A:A,0))</f>
        <v>8.2759999999999998</v>
      </c>
      <c r="N744" s="128">
        <f>INDEX('Bloomberg data'!B:B,MATCH($L744,'Bloomberg data'!A:A,0))</f>
        <v>7.9390000000000001</v>
      </c>
      <c r="O744" s="141"/>
      <c r="P744" s="142"/>
      <c r="Q744" s="142"/>
      <c r="R744" s="20"/>
      <c r="S744" s="20"/>
    </row>
    <row r="745" spans="6:19">
      <c r="F745" s="51"/>
      <c r="G745" s="26">
        <f t="shared" si="54"/>
        <v>36372</v>
      </c>
      <c r="H745" s="7">
        <v>36349</v>
      </c>
      <c r="I745" s="22">
        <v>8.2639999999999993</v>
      </c>
      <c r="J745" s="120">
        <v>7.8849999999999998</v>
      </c>
      <c r="K745" s="26">
        <f t="shared" si="55"/>
        <v>36372</v>
      </c>
      <c r="L745" s="126">
        <f t="shared" si="56"/>
        <v>36349</v>
      </c>
      <c r="M745" s="127">
        <f>INDEX('Bloomberg data'!C:C,MATCH($L745,'Bloomberg data'!A:A,0))</f>
        <v>8.2639999999999993</v>
      </c>
      <c r="N745" s="128">
        <f>INDEX('Bloomberg data'!B:B,MATCH($L745,'Bloomberg data'!A:A,0))</f>
        <v>7.8849999999999998</v>
      </c>
      <c r="O745" s="141"/>
      <c r="P745" s="142"/>
      <c r="Q745" s="142"/>
      <c r="R745" s="20"/>
      <c r="S745" s="20"/>
    </row>
    <row r="746" spans="6:19">
      <c r="F746" s="51"/>
      <c r="G746" s="26">
        <f t="shared" si="54"/>
        <v>36372</v>
      </c>
      <c r="H746" s="7">
        <v>36350</v>
      </c>
      <c r="I746" s="22">
        <v>7.4079999999999995</v>
      </c>
      <c r="J746" s="120">
        <v>7.0149999999999997</v>
      </c>
      <c r="K746" s="26">
        <f t="shared" si="55"/>
        <v>36372</v>
      </c>
      <c r="L746" s="126">
        <f t="shared" si="56"/>
        <v>36350</v>
      </c>
      <c r="M746" s="127">
        <f>INDEX('Bloomberg data'!C:C,MATCH($L746,'Bloomberg data'!A:A,0))</f>
        <v>7.4079999999999995</v>
      </c>
      <c r="N746" s="128">
        <f>INDEX('Bloomberg data'!B:B,MATCH($L746,'Bloomberg data'!A:A,0))</f>
        <v>7.0149999999999997</v>
      </c>
      <c r="O746" s="141"/>
      <c r="P746" s="142"/>
      <c r="Q746" s="142"/>
      <c r="R746" s="20"/>
      <c r="S746" s="20"/>
    </row>
    <row r="747" spans="6:19">
      <c r="F747" s="51"/>
      <c r="G747" s="26">
        <f t="shared" si="54"/>
        <v>36372</v>
      </c>
      <c r="H747" s="7">
        <v>36353</v>
      </c>
      <c r="I747" s="22">
        <v>8.327</v>
      </c>
      <c r="J747" s="120">
        <v>7.9320000000000004</v>
      </c>
      <c r="K747" s="26">
        <f t="shared" si="55"/>
        <v>36372</v>
      </c>
      <c r="L747" s="126">
        <f t="shared" si="56"/>
        <v>36353</v>
      </c>
      <c r="M747" s="127">
        <f>INDEX('Bloomberg data'!C:C,MATCH($L747,'Bloomberg data'!A:A,0))</f>
        <v>8.327</v>
      </c>
      <c r="N747" s="128">
        <f>INDEX('Bloomberg data'!B:B,MATCH($L747,'Bloomberg data'!A:A,0))</f>
        <v>7.9320000000000004</v>
      </c>
      <c r="O747" s="141"/>
      <c r="P747" s="142"/>
      <c r="Q747" s="142"/>
      <c r="R747" s="20"/>
      <c r="S747" s="20"/>
    </row>
    <row r="748" spans="6:19">
      <c r="F748" s="51"/>
      <c r="G748" s="26">
        <f t="shared" si="54"/>
        <v>36372</v>
      </c>
      <c r="H748" s="7">
        <v>36354</v>
      </c>
      <c r="I748" s="22">
        <v>7.1479999999999997</v>
      </c>
      <c r="J748" s="120">
        <v>6.7240000000000002</v>
      </c>
      <c r="K748" s="26">
        <f t="shared" si="55"/>
        <v>36372</v>
      </c>
      <c r="L748" s="126">
        <f t="shared" si="56"/>
        <v>36354</v>
      </c>
      <c r="M748" s="127">
        <f>INDEX('Bloomberg data'!C:C,MATCH($L748,'Bloomberg data'!A:A,0))</f>
        <v>7.1479999999999997</v>
      </c>
      <c r="N748" s="128">
        <f>INDEX('Bloomberg data'!B:B,MATCH($L748,'Bloomberg data'!A:A,0))</f>
        <v>6.7240000000000002</v>
      </c>
      <c r="O748" s="141"/>
      <c r="P748" s="142"/>
      <c r="Q748" s="142"/>
      <c r="R748" s="20"/>
      <c r="S748" s="20"/>
    </row>
    <row r="749" spans="6:19">
      <c r="F749" s="51"/>
      <c r="G749" s="26">
        <f t="shared" si="54"/>
        <v>36372</v>
      </c>
      <c r="H749" s="7">
        <v>36355</v>
      </c>
      <c r="I749" s="22">
        <v>8.3230000000000004</v>
      </c>
      <c r="J749" s="120">
        <v>7.8849999999999998</v>
      </c>
      <c r="K749" s="26">
        <f t="shared" si="55"/>
        <v>36372</v>
      </c>
      <c r="L749" s="126">
        <f t="shared" si="56"/>
        <v>36355</v>
      </c>
      <c r="M749" s="127">
        <f>INDEX('Bloomberg data'!C:C,MATCH($L749,'Bloomberg data'!A:A,0))</f>
        <v>8.3230000000000004</v>
      </c>
      <c r="N749" s="128">
        <f>INDEX('Bloomberg data'!B:B,MATCH($L749,'Bloomberg data'!A:A,0))</f>
        <v>7.8849999999999998</v>
      </c>
      <c r="O749" s="141"/>
      <c r="P749" s="142"/>
      <c r="Q749" s="142"/>
      <c r="R749" s="20"/>
      <c r="S749" s="20"/>
    </row>
    <row r="750" spans="6:19">
      <c r="F750" s="51"/>
      <c r="G750" s="26">
        <f t="shared" si="54"/>
        <v>36372</v>
      </c>
      <c r="H750" s="7">
        <v>36356</v>
      </c>
      <c r="I750" s="22">
        <v>8.1969999999999992</v>
      </c>
      <c r="J750" s="120">
        <v>7.7759999999999998</v>
      </c>
      <c r="K750" s="26">
        <f t="shared" si="55"/>
        <v>36372</v>
      </c>
      <c r="L750" s="126">
        <f t="shared" si="56"/>
        <v>36356</v>
      </c>
      <c r="M750" s="127">
        <f>INDEX('Bloomberg data'!C:C,MATCH($L750,'Bloomberg data'!A:A,0))</f>
        <v>8.1969999999999992</v>
      </c>
      <c r="N750" s="128">
        <f>INDEX('Bloomberg data'!B:B,MATCH($L750,'Bloomberg data'!A:A,0))</f>
        <v>7.7759999999999998</v>
      </c>
      <c r="O750" s="141"/>
      <c r="P750" s="142"/>
      <c r="Q750" s="142"/>
      <c r="R750" s="20"/>
      <c r="S750" s="20"/>
    </row>
    <row r="751" spans="6:19">
      <c r="F751" s="51"/>
      <c r="G751" s="26">
        <f t="shared" si="54"/>
        <v>36372</v>
      </c>
      <c r="H751" s="7">
        <v>36357</v>
      </c>
      <c r="I751" s="22">
        <v>8.218</v>
      </c>
      <c r="J751" s="120">
        <v>7.7639999999999993</v>
      </c>
      <c r="K751" s="26">
        <f t="shared" si="55"/>
        <v>36372</v>
      </c>
      <c r="L751" s="126">
        <f t="shared" si="56"/>
        <v>36357</v>
      </c>
      <c r="M751" s="127">
        <f>INDEX('Bloomberg data'!C:C,MATCH($L751,'Bloomberg data'!A:A,0))</f>
        <v>8.218</v>
      </c>
      <c r="N751" s="128">
        <f>INDEX('Bloomberg data'!B:B,MATCH($L751,'Bloomberg data'!A:A,0))</f>
        <v>7.7639999999999993</v>
      </c>
      <c r="O751" s="141"/>
      <c r="P751" s="142"/>
      <c r="Q751" s="142"/>
      <c r="R751" s="20"/>
      <c r="S751" s="20"/>
    </row>
    <row r="752" spans="6:19">
      <c r="F752" s="51"/>
      <c r="G752" s="26">
        <f t="shared" si="54"/>
        <v>36372</v>
      </c>
      <c r="H752" s="7">
        <v>36360</v>
      </c>
      <c r="I752" s="22">
        <v>8.24</v>
      </c>
      <c r="J752" s="120">
        <v>7.7880000000000003</v>
      </c>
      <c r="K752" s="26">
        <f t="shared" si="55"/>
        <v>36372</v>
      </c>
      <c r="L752" s="126">
        <f t="shared" si="56"/>
        <v>36360</v>
      </c>
      <c r="M752" s="127">
        <f>INDEX('Bloomberg data'!C:C,MATCH($L752,'Bloomberg data'!A:A,0))</f>
        <v>8.24</v>
      </c>
      <c r="N752" s="128">
        <f>INDEX('Bloomberg data'!B:B,MATCH($L752,'Bloomberg data'!A:A,0))</f>
        <v>7.7880000000000003</v>
      </c>
      <c r="O752" s="141"/>
      <c r="P752" s="142"/>
      <c r="Q752" s="142"/>
      <c r="R752" s="20"/>
      <c r="S752" s="20"/>
    </row>
    <row r="753" spans="6:19">
      <c r="F753" s="51"/>
      <c r="G753" s="26">
        <f t="shared" si="54"/>
        <v>36372</v>
      </c>
      <c r="H753" s="7">
        <v>36361</v>
      </c>
      <c r="I753" s="22">
        <v>7.1710000000000003</v>
      </c>
      <c r="J753" s="120">
        <v>6.72</v>
      </c>
      <c r="K753" s="26">
        <f t="shared" si="55"/>
        <v>36372</v>
      </c>
      <c r="L753" s="126">
        <f t="shared" si="56"/>
        <v>36361</v>
      </c>
      <c r="M753" s="127">
        <f>INDEX('Bloomberg data'!C:C,MATCH($L753,'Bloomberg data'!A:A,0))</f>
        <v>7.1710000000000003</v>
      </c>
      <c r="N753" s="128">
        <f>INDEX('Bloomberg data'!B:B,MATCH($L753,'Bloomberg data'!A:A,0))</f>
        <v>6.72</v>
      </c>
      <c r="O753" s="141"/>
      <c r="P753" s="142"/>
      <c r="Q753" s="142"/>
      <c r="R753" s="20"/>
      <c r="S753" s="20"/>
    </row>
    <row r="754" spans="6:19">
      <c r="F754" s="51"/>
      <c r="G754" s="26">
        <f t="shared" si="54"/>
        <v>36372</v>
      </c>
      <c r="H754" s="7">
        <v>36362</v>
      </c>
      <c r="I754" s="22">
        <v>6.9920000000000009</v>
      </c>
      <c r="J754" s="120">
        <v>6.5329999999999995</v>
      </c>
      <c r="K754" s="26">
        <f t="shared" si="55"/>
        <v>36372</v>
      </c>
      <c r="L754" s="126">
        <f t="shared" si="56"/>
        <v>36362</v>
      </c>
      <c r="M754" s="127">
        <f>INDEX('Bloomberg data'!C:C,MATCH($L754,'Bloomberg data'!A:A,0))</f>
        <v>6.9920000000000009</v>
      </c>
      <c r="N754" s="128">
        <f>INDEX('Bloomberg data'!B:B,MATCH($L754,'Bloomberg data'!A:A,0))</f>
        <v>6.5329999999999995</v>
      </c>
      <c r="O754" s="141"/>
      <c r="P754" s="142"/>
      <c r="Q754" s="142"/>
      <c r="R754" s="20"/>
      <c r="S754" s="20"/>
    </row>
    <row r="755" spans="6:19">
      <c r="F755" s="51"/>
      <c r="G755" s="26">
        <f t="shared" si="54"/>
        <v>36372</v>
      </c>
      <c r="H755" s="7">
        <v>36363</v>
      </c>
      <c r="I755" s="22">
        <v>7.242</v>
      </c>
      <c r="J755" s="120">
        <v>6.7789999999999999</v>
      </c>
      <c r="K755" s="26">
        <f t="shared" si="55"/>
        <v>36372</v>
      </c>
      <c r="L755" s="126">
        <f t="shared" si="56"/>
        <v>36363</v>
      </c>
      <c r="M755" s="127">
        <f>INDEX('Bloomberg data'!C:C,MATCH($L755,'Bloomberg data'!A:A,0))</f>
        <v>7.242</v>
      </c>
      <c r="N755" s="128">
        <f>INDEX('Bloomberg data'!B:B,MATCH($L755,'Bloomberg data'!A:A,0))</f>
        <v>6.7789999999999999</v>
      </c>
      <c r="O755" s="141"/>
      <c r="P755" s="142"/>
      <c r="Q755" s="142"/>
      <c r="R755" s="20"/>
      <c r="S755" s="20"/>
    </row>
    <row r="756" spans="6:19">
      <c r="F756" s="51"/>
      <c r="G756" s="26">
        <f t="shared" si="54"/>
        <v>36372</v>
      </c>
      <c r="H756" s="7">
        <v>36364</v>
      </c>
      <c r="I756" s="22">
        <v>7.2780000000000005</v>
      </c>
      <c r="J756" s="120">
        <v>6.8079999999999998</v>
      </c>
      <c r="K756" s="26">
        <f t="shared" si="55"/>
        <v>36372</v>
      </c>
      <c r="L756" s="126">
        <f t="shared" si="56"/>
        <v>36364</v>
      </c>
      <c r="M756" s="127">
        <f>INDEX('Bloomberg data'!C:C,MATCH($L756,'Bloomberg data'!A:A,0))</f>
        <v>7.2780000000000005</v>
      </c>
      <c r="N756" s="128">
        <f>INDEX('Bloomberg data'!B:B,MATCH($L756,'Bloomberg data'!A:A,0))</f>
        <v>6.8079999999999998</v>
      </c>
      <c r="O756" s="141"/>
      <c r="P756" s="142"/>
      <c r="Q756" s="142"/>
      <c r="R756" s="20"/>
      <c r="S756" s="20"/>
    </row>
    <row r="757" spans="6:19">
      <c r="F757" s="51"/>
      <c r="G757" s="26">
        <f t="shared" si="54"/>
        <v>36372</v>
      </c>
      <c r="H757" s="7">
        <v>36367</v>
      </c>
      <c r="I757" s="22">
        <v>8.213000000000001</v>
      </c>
      <c r="J757" s="120">
        <v>7.7240000000000002</v>
      </c>
      <c r="K757" s="26">
        <f t="shared" si="55"/>
        <v>36372</v>
      </c>
      <c r="L757" s="126">
        <f t="shared" si="56"/>
        <v>36367</v>
      </c>
      <c r="M757" s="127">
        <f>INDEX('Bloomberg data'!C:C,MATCH($L757,'Bloomberg data'!A:A,0))</f>
        <v>8.213000000000001</v>
      </c>
      <c r="N757" s="128">
        <f>INDEX('Bloomberg data'!B:B,MATCH($L757,'Bloomberg data'!A:A,0))</f>
        <v>7.7240000000000002</v>
      </c>
      <c r="O757" s="141"/>
      <c r="P757" s="142"/>
      <c r="Q757" s="142"/>
      <c r="R757" s="20"/>
      <c r="S757" s="20"/>
    </row>
    <row r="758" spans="6:19">
      <c r="F758" s="51"/>
      <c r="G758" s="26">
        <f t="shared" si="54"/>
        <v>36372</v>
      </c>
      <c r="H758" s="7">
        <v>36368</v>
      </c>
      <c r="I758" s="22">
        <v>7.391</v>
      </c>
      <c r="J758" s="120">
        <v>6.89</v>
      </c>
      <c r="K758" s="26">
        <f t="shared" si="55"/>
        <v>36372</v>
      </c>
      <c r="L758" s="126">
        <f t="shared" si="56"/>
        <v>36368</v>
      </c>
      <c r="M758" s="127">
        <f>INDEX('Bloomberg data'!C:C,MATCH($L758,'Bloomberg data'!A:A,0))</f>
        <v>7.391</v>
      </c>
      <c r="N758" s="128">
        <f>INDEX('Bloomberg data'!B:B,MATCH($L758,'Bloomberg data'!A:A,0))</f>
        <v>6.89</v>
      </c>
      <c r="O758" s="141"/>
      <c r="P758" s="142"/>
      <c r="Q758" s="142"/>
      <c r="R758" s="20"/>
      <c r="S758" s="20"/>
    </row>
    <row r="759" spans="6:19">
      <c r="F759" s="51"/>
      <c r="G759" s="26">
        <f t="shared" si="54"/>
        <v>36372</v>
      </c>
      <c r="H759" s="7">
        <v>36369</v>
      </c>
      <c r="I759" s="22">
        <v>7.2700000000000005</v>
      </c>
      <c r="J759" s="120">
        <v>6.7759999999999998</v>
      </c>
      <c r="K759" s="26">
        <f t="shared" si="55"/>
        <v>36372</v>
      </c>
      <c r="L759" s="126">
        <f t="shared" si="56"/>
        <v>36369</v>
      </c>
      <c r="M759" s="127">
        <f>INDEX('Bloomberg data'!C:C,MATCH($L759,'Bloomberg data'!A:A,0))</f>
        <v>7.2700000000000005</v>
      </c>
      <c r="N759" s="128">
        <f>INDEX('Bloomberg data'!B:B,MATCH($L759,'Bloomberg data'!A:A,0))</f>
        <v>6.7759999999999998</v>
      </c>
      <c r="O759" s="141"/>
      <c r="P759" s="142"/>
      <c r="Q759" s="142"/>
      <c r="R759" s="20"/>
      <c r="S759" s="20"/>
    </row>
    <row r="760" spans="6:19">
      <c r="F760" s="51"/>
      <c r="G760" s="26">
        <f t="shared" si="54"/>
        <v>36372</v>
      </c>
      <c r="H760" s="7">
        <v>36370</v>
      </c>
      <c r="I760" s="22">
        <v>7.1810000000000009</v>
      </c>
      <c r="J760" s="120">
        <v>6.6910000000000007</v>
      </c>
      <c r="K760" s="26">
        <f t="shared" si="55"/>
        <v>36372</v>
      </c>
      <c r="L760" s="126">
        <f t="shared" si="56"/>
        <v>36370</v>
      </c>
      <c r="M760" s="127">
        <f>INDEX('Bloomberg data'!C:C,MATCH($L760,'Bloomberg data'!A:A,0))</f>
        <v>7.1810000000000009</v>
      </c>
      <c r="N760" s="128">
        <f>INDEX('Bloomberg data'!B:B,MATCH($L760,'Bloomberg data'!A:A,0))</f>
        <v>6.6910000000000007</v>
      </c>
      <c r="O760" s="141"/>
      <c r="P760" s="142"/>
      <c r="Q760" s="142"/>
      <c r="R760" s="20"/>
      <c r="S760" s="20"/>
    </row>
    <row r="761" spans="6:19">
      <c r="F761" s="51"/>
      <c r="G761" s="26">
        <f t="shared" si="54"/>
        <v>36372</v>
      </c>
      <c r="H761" s="7">
        <v>36371</v>
      </c>
      <c r="I761" s="22">
        <v>8.48</v>
      </c>
      <c r="J761" s="120">
        <v>7.9950000000000001</v>
      </c>
      <c r="K761" s="26">
        <f t="shared" si="55"/>
        <v>36372</v>
      </c>
      <c r="L761" s="126">
        <f t="shared" si="56"/>
        <v>36371</v>
      </c>
      <c r="M761" s="127">
        <f>INDEX('Bloomberg data'!C:C,MATCH($L761,'Bloomberg data'!A:A,0))</f>
        <v>8.48</v>
      </c>
      <c r="N761" s="128">
        <f>INDEX('Bloomberg data'!B:B,MATCH($L761,'Bloomberg data'!A:A,0))</f>
        <v>7.9950000000000001</v>
      </c>
      <c r="O761" s="141"/>
      <c r="P761" s="142"/>
      <c r="Q761" s="142"/>
      <c r="R761" s="20"/>
      <c r="S761" s="20"/>
    </row>
    <row r="762" spans="6:19">
      <c r="F762" s="51"/>
      <c r="G762" s="26">
        <f t="shared" si="54"/>
        <v>36403</v>
      </c>
      <c r="H762" s="7">
        <v>36374</v>
      </c>
      <c r="I762" s="22">
        <v>8.379999999999999</v>
      </c>
      <c r="J762" s="120">
        <v>7.8950000000000005</v>
      </c>
      <c r="K762" s="26">
        <f t="shared" si="55"/>
        <v>36403</v>
      </c>
      <c r="L762" s="126">
        <f t="shared" si="56"/>
        <v>36374</v>
      </c>
      <c r="M762" s="127">
        <f>INDEX('Bloomberg data'!C:C,MATCH($L762,'Bloomberg data'!A:A,0))</f>
        <v>8.379999999999999</v>
      </c>
      <c r="N762" s="128">
        <f>INDEX('Bloomberg data'!B:B,MATCH($L762,'Bloomberg data'!A:A,0))</f>
        <v>7.8950000000000005</v>
      </c>
      <c r="O762" s="141"/>
      <c r="P762" s="142"/>
      <c r="Q762" s="142"/>
      <c r="R762" s="20"/>
      <c r="S762" s="20"/>
    </row>
    <row r="763" spans="6:19">
      <c r="F763" s="51"/>
      <c r="G763" s="26">
        <f t="shared" si="54"/>
        <v>36403</v>
      </c>
      <c r="H763" s="7">
        <v>36375</v>
      </c>
      <c r="I763" s="22">
        <v>8.3960000000000008</v>
      </c>
      <c r="J763" s="120">
        <v>7.8620000000000001</v>
      </c>
      <c r="K763" s="26">
        <f t="shared" si="55"/>
        <v>36403</v>
      </c>
      <c r="L763" s="126">
        <f t="shared" si="56"/>
        <v>36375</v>
      </c>
      <c r="M763" s="127">
        <f>INDEX('Bloomberg data'!C:C,MATCH($L763,'Bloomberg data'!A:A,0))</f>
        <v>8.3960000000000008</v>
      </c>
      <c r="N763" s="128">
        <f>INDEX('Bloomberg data'!B:B,MATCH($L763,'Bloomberg data'!A:A,0))</f>
        <v>7.8620000000000001</v>
      </c>
      <c r="O763" s="141"/>
      <c r="P763" s="142"/>
      <c r="Q763" s="142"/>
      <c r="R763" s="20"/>
      <c r="S763" s="20"/>
    </row>
    <row r="764" spans="6:19">
      <c r="F764" s="51"/>
      <c r="G764" s="26">
        <f t="shared" si="54"/>
        <v>36403</v>
      </c>
      <c r="H764" s="7">
        <v>36376</v>
      </c>
      <c r="I764" s="22">
        <v>8.5519999999999996</v>
      </c>
      <c r="J764" s="120">
        <v>8.016</v>
      </c>
      <c r="K764" s="26">
        <f t="shared" si="55"/>
        <v>36403</v>
      </c>
      <c r="L764" s="126">
        <f t="shared" si="56"/>
        <v>36376</v>
      </c>
      <c r="M764" s="127">
        <f>INDEX('Bloomberg data'!C:C,MATCH($L764,'Bloomberg data'!A:A,0))</f>
        <v>8.5519999999999996</v>
      </c>
      <c r="N764" s="128">
        <f>INDEX('Bloomberg data'!B:B,MATCH($L764,'Bloomberg data'!A:A,0))</f>
        <v>8.016</v>
      </c>
      <c r="O764" s="141"/>
      <c r="P764" s="142"/>
      <c r="Q764" s="142"/>
      <c r="R764" s="20"/>
      <c r="S764" s="20"/>
    </row>
    <row r="765" spans="6:19">
      <c r="F765" s="51"/>
      <c r="G765" s="26">
        <f t="shared" si="54"/>
        <v>36403</v>
      </c>
      <c r="H765" s="7">
        <v>36377</v>
      </c>
      <c r="I765" s="22">
        <v>7.4030000000000005</v>
      </c>
      <c r="J765" s="120">
        <v>6.8660000000000005</v>
      </c>
      <c r="K765" s="26">
        <f t="shared" si="55"/>
        <v>36403</v>
      </c>
      <c r="L765" s="126">
        <f t="shared" si="56"/>
        <v>36377</v>
      </c>
      <c r="M765" s="127">
        <f>INDEX('Bloomberg data'!C:C,MATCH($L765,'Bloomberg data'!A:A,0))</f>
        <v>7.4030000000000005</v>
      </c>
      <c r="N765" s="128">
        <f>INDEX('Bloomberg data'!B:B,MATCH($L765,'Bloomberg data'!A:A,0))</f>
        <v>6.8660000000000005</v>
      </c>
      <c r="O765" s="141"/>
      <c r="P765" s="142"/>
      <c r="Q765" s="142"/>
      <c r="R765" s="20"/>
      <c r="S765" s="20"/>
    </row>
    <row r="766" spans="6:19">
      <c r="F766" s="51"/>
      <c r="G766" s="26">
        <f t="shared" si="54"/>
        <v>36403</v>
      </c>
      <c r="H766" s="7">
        <v>36378</v>
      </c>
      <c r="I766" s="22">
        <v>8.3480000000000008</v>
      </c>
      <c r="J766" s="120">
        <v>7.8000000000000007</v>
      </c>
      <c r="K766" s="26">
        <f t="shared" si="55"/>
        <v>36403</v>
      </c>
      <c r="L766" s="126">
        <f t="shared" si="56"/>
        <v>36378</v>
      </c>
      <c r="M766" s="127">
        <f>INDEX('Bloomberg data'!C:C,MATCH($L766,'Bloomberg data'!A:A,0))</f>
        <v>8.3480000000000008</v>
      </c>
      <c r="N766" s="128">
        <f>INDEX('Bloomberg data'!B:B,MATCH($L766,'Bloomberg data'!A:A,0))</f>
        <v>7.8000000000000007</v>
      </c>
      <c r="O766" s="141"/>
      <c r="P766" s="142"/>
      <c r="Q766" s="142"/>
      <c r="R766" s="20"/>
      <c r="S766" s="20"/>
    </row>
    <row r="767" spans="6:19">
      <c r="F767" s="51"/>
      <c r="G767" s="26">
        <f t="shared" si="54"/>
        <v>36403</v>
      </c>
      <c r="H767" s="7">
        <v>36381</v>
      </c>
      <c r="I767" s="22">
        <v>7.6949999999999994</v>
      </c>
      <c r="J767" s="120">
        <v>7.1029999999999998</v>
      </c>
      <c r="K767" s="26">
        <f t="shared" si="55"/>
        <v>36403</v>
      </c>
      <c r="L767" s="126">
        <f t="shared" si="56"/>
        <v>36381</v>
      </c>
      <c r="M767" s="127">
        <f>INDEX('Bloomberg data'!C:C,MATCH($L767,'Bloomberg data'!A:A,0))</f>
        <v>7.6949999999999994</v>
      </c>
      <c r="N767" s="128">
        <f>INDEX('Bloomberg data'!B:B,MATCH($L767,'Bloomberg data'!A:A,0))</f>
        <v>7.1029999999999998</v>
      </c>
      <c r="O767" s="141"/>
      <c r="P767" s="142"/>
      <c r="Q767" s="142"/>
      <c r="R767" s="20"/>
      <c r="S767" s="20"/>
    </row>
    <row r="768" spans="6:19">
      <c r="F768" s="51"/>
      <c r="G768" s="26">
        <f t="shared" si="54"/>
        <v>36403</v>
      </c>
      <c r="H768" s="7">
        <v>36382</v>
      </c>
      <c r="I768" s="22">
        <v>7.6610000000000005</v>
      </c>
      <c r="J768" s="120">
        <v>7.07</v>
      </c>
      <c r="K768" s="26">
        <f t="shared" si="55"/>
        <v>36403</v>
      </c>
      <c r="L768" s="126">
        <f t="shared" si="56"/>
        <v>36382</v>
      </c>
      <c r="M768" s="127">
        <f>INDEX('Bloomberg data'!C:C,MATCH($L768,'Bloomberg data'!A:A,0))</f>
        <v>7.6610000000000005</v>
      </c>
      <c r="N768" s="128">
        <f>INDEX('Bloomberg data'!B:B,MATCH($L768,'Bloomberg data'!A:A,0))</f>
        <v>7.07</v>
      </c>
      <c r="O768" s="141"/>
      <c r="P768" s="142"/>
      <c r="Q768" s="142"/>
      <c r="R768" s="20"/>
      <c r="S768" s="20"/>
    </row>
    <row r="769" spans="6:19">
      <c r="F769" s="51"/>
      <c r="G769" s="26">
        <f t="shared" ref="G769:G832" si="57">EOMONTH(H769,0)</f>
        <v>36403</v>
      </c>
      <c r="H769" s="7">
        <v>36383</v>
      </c>
      <c r="I769" s="22">
        <v>8.5240000000000009</v>
      </c>
      <c r="J769" s="120">
        <v>7.9179999999999993</v>
      </c>
      <c r="K769" s="26">
        <f t="shared" ref="K769:K832" si="58">EOMONTH(L769,0)</f>
        <v>36403</v>
      </c>
      <c r="L769" s="126">
        <f t="shared" si="56"/>
        <v>36383</v>
      </c>
      <c r="M769" s="127">
        <f>INDEX('Bloomberg data'!C:C,MATCH($L769,'Bloomberg data'!A:A,0))</f>
        <v>8.5240000000000009</v>
      </c>
      <c r="N769" s="128">
        <f>INDEX('Bloomberg data'!B:B,MATCH($L769,'Bloomberg data'!A:A,0))</f>
        <v>7.9179999999999993</v>
      </c>
      <c r="O769" s="141"/>
      <c r="P769" s="142"/>
      <c r="Q769" s="142"/>
      <c r="R769" s="20"/>
      <c r="S769" s="20"/>
    </row>
    <row r="770" spans="6:19">
      <c r="F770" s="51"/>
      <c r="G770" s="26">
        <f t="shared" si="57"/>
        <v>36403</v>
      </c>
      <c r="H770" s="7">
        <v>36384</v>
      </c>
      <c r="I770" s="22">
        <v>7.7530000000000001</v>
      </c>
      <c r="J770" s="120">
        <v>7.1470000000000002</v>
      </c>
      <c r="K770" s="26">
        <f t="shared" si="58"/>
        <v>36403</v>
      </c>
      <c r="L770" s="126">
        <f t="shared" ref="L770:L833" si="59">H770</f>
        <v>36384</v>
      </c>
      <c r="M770" s="127">
        <f>INDEX('Bloomberg data'!C:C,MATCH($L770,'Bloomberg data'!A:A,0))</f>
        <v>7.7530000000000001</v>
      </c>
      <c r="N770" s="128">
        <f>INDEX('Bloomberg data'!B:B,MATCH($L770,'Bloomberg data'!A:A,0))</f>
        <v>7.1470000000000002</v>
      </c>
      <c r="O770" s="141"/>
      <c r="P770" s="142"/>
      <c r="Q770" s="142"/>
      <c r="R770" s="20"/>
      <c r="S770" s="20"/>
    </row>
    <row r="771" spans="6:19">
      <c r="F771" s="51"/>
      <c r="G771" s="26">
        <f t="shared" si="57"/>
        <v>36403</v>
      </c>
      <c r="H771" s="7">
        <v>36385</v>
      </c>
      <c r="I771" s="22">
        <v>7.6800000000000006</v>
      </c>
      <c r="J771" s="120">
        <v>7.085</v>
      </c>
      <c r="K771" s="26">
        <f t="shared" si="58"/>
        <v>36403</v>
      </c>
      <c r="L771" s="126">
        <f t="shared" si="59"/>
        <v>36385</v>
      </c>
      <c r="M771" s="127">
        <f>INDEX('Bloomberg data'!C:C,MATCH($L771,'Bloomberg data'!A:A,0))</f>
        <v>7.6800000000000006</v>
      </c>
      <c r="N771" s="128">
        <f>INDEX('Bloomberg data'!B:B,MATCH($L771,'Bloomberg data'!A:A,0))</f>
        <v>7.085</v>
      </c>
      <c r="O771" s="141"/>
      <c r="P771" s="142"/>
      <c r="Q771" s="142"/>
      <c r="R771" s="20"/>
      <c r="S771" s="20"/>
    </row>
    <row r="772" spans="6:19">
      <c r="F772" s="51"/>
      <c r="G772" s="26">
        <f t="shared" si="57"/>
        <v>36403</v>
      </c>
      <c r="H772" s="7">
        <v>36388</v>
      </c>
      <c r="I772" s="22">
        <v>7.4719999999999995</v>
      </c>
      <c r="J772" s="120">
        <v>6.9390000000000001</v>
      </c>
      <c r="K772" s="26">
        <f t="shared" si="58"/>
        <v>36403</v>
      </c>
      <c r="L772" s="126">
        <f t="shared" si="59"/>
        <v>36388</v>
      </c>
      <c r="M772" s="127">
        <f>INDEX('Bloomberg data'!C:C,MATCH($L772,'Bloomberg data'!A:A,0))</f>
        <v>7.4719999999999995</v>
      </c>
      <c r="N772" s="128">
        <f>INDEX('Bloomberg data'!B:B,MATCH($L772,'Bloomberg data'!A:A,0))</f>
        <v>6.9390000000000001</v>
      </c>
      <c r="O772" s="141"/>
      <c r="P772" s="142"/>
      <c r="Q772" s="142"/>
      <c r="R772" s="20"/>
      <c r="S772" s="20"/>
    </row>
    <row r="773" spans="6:19">
      <c r="F773" s="51"/>
      <c r="G773" s="26">
        <f t="shared" si="57"/>
        <v>36403</v>
      </c>
      <c r="H773" s="7">
        <v>36389</v>
      </c>
      <c r="I773" s="22">
        <v>7.6550000000000002</v>
      </c>
      <c r="J773" s="120">
        <v>7.1310000000000002</v>
      </c>
      <c r="K773" s="26">
        <f t="shared" si="58"/>
        <v>36403</v>
      </c>
      <c r="L773" s="126">
        <f t="shared" si="59"/>
        <v>36389</v>
      </c>
      <c r="M773" s="127">
        <f>INDEX('Bloomberg data'!C:C,MATCH($L773,'Bloomberg data'!A:A,0))</f>
        <v>7.6550000000000002</v>
      </c>
      <c r="N773" s="128">
        <f>INDEX('Bloomberg data'!B:B,MATCH($L773,'Bloomberg data'!A:A,0))</f>
        <v>7.1310000000000002</v>
      </c>
      <c r="O773" s="141"/>
      <c r="P773" s="142"/>
      <c r="Q773" s="142"/>
      <c r="R773" s="20"/>
      <c r="S773" s="20"/>
    </row>
    <row r="774" spans="6:19">
      <c r="F774" s="51"/>
      <c r="G774" s="26">
        <f t="shared" si="57"/>
        <v>36403</v>
      </c>
      <c r="H774" s="7">
        <v>36390</v>
      </c>
      <c r="I774" s="22">
        <v>8.4740000000000002</v>
      </c>
      <c r="J774" s="120">
        <v>7.9560000000000004</v>
      </c>
      <c r="K774" s="26">
        <f t="shared" si="58"/>
        <v>36403</v>
      </c>
      <c r="L774" s="126">
        <f t="shared" si="59"/>
        <v>36390</v>
      </c>
      <c r="M774" s="127">
        <f>INDEX('Bloomberg data'!C:C,MATCH($L774,'Bloomberg data'!A:A,0))</f>
        <v>8.4740000000000002</v>
      </c>
      <c r="N774" s="128">
        <f>INDEX('Bloomberg data'!B:B,MATCH($L774,'Bloomberg data'!A:A,0))</f>
        <v>7.9560000000000004</v>
      </c>
      <c r="O774" s="141"/>
      <c r="P774" s="142"/>
      <c r="Q774" s="142"/>
      <c r="R774" s="20"/>
      <c r="S774" s="20"/>
    </row>
    <row r="775" spans="6:19">
      <c r="F775" s="51"/>
      <c r="G775" s="26">
        <f t="shared" si="57"/>
        <v>36403</v>
      </c>
      <c r="H775" s="7">
        <v>36391</v>
      </c>
      <c r="I775" s="22">
        <v>8.4269999999999996</v>
      </c>
      <c r="J775" s="120">
        <v>7.8849999999999998</v>
      </c>
      <c r="K775" s="26">
        <f t="shared" si="58"/>
        <v>36403</v>
      </c>
      <c r="L775" s="126">
        <f t="shared" si="59"/>
        <v>36391</v>
      </c>
      <c r="M775" s="127">
        <f>INDEX('Bloomberg data'!C:C,MATCH($L775,'Bloomberg data'!A:A,0))</f>
        <v>8.4269999999999996</v>
      </c>
      <c r="N775" s="128">
        <f>INDEX('Bloomberg data'!B:B,MATCH($L775,'Bloomberg data'!A:A,0))</f>
        <v>7.8849999999999998</v>
      </c>
      <c r="O775" s="141"/>
      <c r="P775" s="142"/>
      <c r="Q775" s="142"/>
      <c r="R775" s="20"/>
      <c r="S775" s="20"/>
    </row>
    <row r="776" spans="6:19">
      <c r="F776" s="51"/>
      <c r="G776" s="26">
        <f t="shared" si="57"/>
        <v>36403</v>
      </c>
      <c r="H776" s="7">
        <v>36392</v>
      </c>
      <c r="I776" s="22">
        <v>7.6429999999999998</v>
      </c>
      <c r="J776" s="120">
        <v>7.0880000000000001</v>
      </c>
      <c r="K776" s="26">
        <f t="shared" si="58"/>
        <v>36403</v>
      </c>
      <c r="L776" s="126">
        <f t="shared" si="59"/>
        <v>36392</v>
      </c>
      <c r="M776" s="127">
        <f>INDEX('Bloomberg data'!C:C,MATCH($L776,'Bloomberg data'!A:A,0))</f>
        <v>7.6429999999999998</v>
      </c>
      <c r="N776" s="128">
        <f>INDEX('Bloomberg data'!B:B,MATCH($L776,'Bloomberg data'!A:A,0))</f>
        <v>7.0880000000000001</v>
      </c>
      <c r="O776" s="141"/>
      <c r="P776" s="142"/>
      <c r="Q776" s="142"/>
      <c r="R776" s="20"/>
      <c r="S776" s="20"/>
    </row>
    <row r="777" spans="6:19">
      <c r="F777" s="51"/>
      <c r="G777" s="26">
        <f t="shared" si="57"/>
        <v>36403</v>
      </c>
      <c r="H777" s="7">
        <v>36395</v>
      </c>
      <c r="I777" s="22">
        <v>7.5520000000000005</v>
      </c>
      <c r="J777" s="120">
        <v>6.9830000000000005</v>
      </c>
      <c r="K777" s="26">
        <f t="shared" si="58"/>
        <v>36403</v>
      </c>
      <c r="L777" s="126">
        <f t="shared" si="59"/>
        <v>36395</v>
      </c>
      <c r="M777" s="127">
        <f>INDEX('Bloomberg data'!C:C,MATCH($L777,'Bloomberg data'!A:A,0))</f>
        <v>7.5520000000000005</v>
      </c>
      <c r="N777" s="128">
        <f>INDEX('Bloomberg data'!B:B,MATCH($L777,'Bloomberg data'!A:A,0))</f>
        <v>6.9830000000000005</v>
      </c>
      <c r="O777" s="141"/>
      <c r="P777" s="142"/>
      <c r="Q777" s="142"/>
      <c r="R777" s="20"/>
      <c r="S777" s="20"/>
    </row>
    <row r="778" spans="6:19">
      <c r="F778" s="51"/>
      <c r="G778" s="26">
        <f t="shared" si="57"/>
        <v>36403</v>
      </c>
      <c r="H778" s="7">
        <v>36396</v>
      </c>
      <c r="I778" s="22">
        <v>8.44</v>
      </c>
      <c r="J778" s="120">
        <v>7.875</v>
      </c>
      <c r="K778" s="26">
        <f t="shared" si="58"/>
        <v>36403</v>
      </c>
      <c r="L778" s="126">
        <f t="shared" si="59"/>
        <v>36396</v>
      </c>
      <c r="M778" s="127">
        <f>INDEX('Bloomberg data'!C:C,MATCH($L778,'Bloomberg data'!A:A,0))</f>
        <v>8.44</v>
      </c>
      <c r="N778" s="128">
        <f>INDEX('Bloomberg data'!B:B,MATCH($L778,'Bloomberg data'!A:A,0))</f>
        <v>7.875</v>
      </c>
      <c r="O778" s="141"/>
      <c r="P778" s="142"/>
      <c r="Q778" s="142"/>
      <c r="R778" s="20"/>
      <c r="S778" s="20"/>
    </row>
    <row r="779" spans="6:19">
      <c r="F779" s="51"/>
      <c r="G779" s="26">
        <f t="shared" si="57"/>
        <v>36403</v>
      </c>
      <c r="H779" s="7">
        <v>36397</v>
      </c>
      <c r="I779" s="22">
        <v>8.6009999999999991</v>
      </c>
      <c r="J779" s="120">
        <v>8.0629999999999988</v>
      </c>
      <c r="K779" s="26">
        <f t="shared" si="58"/>
        <v>36403</v>
      </c>
      <c r="L779" s="126">
        <f t="shared" si="59"/>
        <v>36397</v>
      </c>
      <c r="M779" s="127">
        <f>INDEX('Bloomberg data'!C:C,MATCH($L779,'Bloomberg data'!A:A,0))</f>
        <v>8.6009999999999991</v>
      </c>
      <c r="N779" s="128">
        <f>INDEX('Bloomberg data'!B:B,MATCH($L779,'Bloomberg data'!A:A,0))</f>
        <v>8.0629999999999988</v>
      </c>
      <c r="O779" s="141"/>
      <c r="P779" s="142"/>
      <c r="Q779" s="142"/>
      <c r="R779" s="20"/>
      <c r="S779" s="20"/>
    </row>
    <row r="780" spans="6:19">
      <c r="F780" s="51"/>
      <c r="G780" s="26">
        <f t="shared" si="57"/>
        <v>36403</v>
      </c>
      <c r="H780" s="7">
        <v>36398</v>
      </c>
      <c r="I780" s="22">
        <v>7.3710000000000004</v>
      </c>
      <c r="J780" s="120">
        <v>6.8449999999999998</v>
      </c>
      <c r="K780" s="26">
        <f t="shared" si="58"/>
        <v>36403</v>
      </c>
      <c r="L780" s="126">
        <f t="shared" si="59"/>
        <v>36398</v>
      </c>
      <c r="M780" s="127">
        <f>INDEX('Bloomberg data'!C:C,MATCH($L780,'Bloomberg data'!A:A,0))</f>
        <v>7.3710000000000004</v>
      </c>
      <c r="N780" s="128">
        <f>INDEX('Bloomberg data'!B:B,MATCH($L780,'Bloomberg data'!A:A,0))</f>
        <v>6.8449999999999998</v>
      </c>
      <c r="O780" s="141"/>
      <c r="P780" s="142"/>
      <c r="Q780" s="142"/>
      <c r="R780" s="20"/>
      <c r="S780" s="20"/>
    </row>
    <row r="781" spans="6:19">
      <c r="F781" s="51"/>
      <c r="G781" s="26">
        <f t="shared" si="57"/>
        <v>36403</v>
      </c>
      <c r="H781" s="7">
        <v>36399</v>
      </c>
      <c r="I781" s="22">
        <v>8.3409999999999993</v>
      </c>
      <c r="J781" s="120">
        <v>7.8100000000000005</v>
      </c>
      <c r="K781" s="26">
        <f t="shared" si="58"/>
        <v>36403</v>
      </c>
      <c r="L781" s="126">
        <f t="shared" si="59"/>
        <v>36399</v>
      </c>
      <c r="M781" s="127">
        <f>INDEX('Bloomberg data'!C:C,MATCH($L781,'Bloomberg data'!A:A,0))</f>
        <v>8.3409999999999993</v>
      </c>
      <c r="N781" s="128">
        <f>INDEX('Bloomberg data'!B:B,MATCH($L781,'Bloomberg data'!A:A,0))</f>
        <v>7.8100000000000005</v>
      </c>
      <c r="O781" s="141"/>
      <c r="P781" s="142"/>
      <c r="Q781" s="142"/>
      <c r="R781" s="20"/>
      <c r="S781" s="20"/>
    </row>
    <row r="782" spans="6:19">
      <c r="F782" s="51"/>
      <c r="G782" s="26">
        <f t="shared" si="57"/>
        <v>36403</v>
      </c>
      <c r="H782" s="7">
        <v>36402</v>
      </c>
      <c r="I782" s="22">
        <v>7.6520000000000001</v>
      </c>
      <c r="J782" s="120">
        <v>7.1129999999999995</v>
      </c>
      <c r="K782" s="26">
        <f t="shared" si="58"/>
        <v>36403</v>
      </c>
      <c r="L782" s="126">
        <f t="shared" si="59"/>
        <v>36402</v>
      </c>
      <c r="M782" s="127">
        <f>INDEX('Bloomberg data'!C:C,MATCH($L782,'Bloomberg data'!A:A,0))</f>
        <v>7.6520000000000001</v>
      </c>
      <c r="N782" s="128">
        <f>INDEX('Bloomberg data'!B:B,MATCH($L782,'Bloomberg data'!A:A,0))</f>
        <v>7.1129999999999995</v>
      </c>
      <c r="O782" s="141"/>
      <c r="P782" s="142"/>
      <c r="Q782" s="142"/>
      <c r="R782" s="20"/>
      <c r="S782" s="20"/>
    </row>
    <row r="783" spans="6:19">
      <c r="F783" s="51"/>
      <c r="G783" s="26">
        <f t="shared" si="57"/>
        <v>36403</v>
      </c>
      <c r="H783" s="7">
        <v>36403</v>
      </c>
      <c r="I783" s="22">
        <v>7.58</v>
      </c>
      <c r="J783" s="120">
        <v>7.04</v>
      </c>
      <c r="K783" s="26">
        <f t="shared" si="58"/>
        <v>36403</v>
      </c>
      <c r="L783" s="126">
        <f t="shared" si="59"/>
        <v>36403</v>
      </c>
      <c r="M783" s="127">
        <f>INDEX('Bloomberg data'!C:C,MATCH($L783,'Bloomberg data'!A:A,0))</f>
        <v>7.58</v>
      </c>
      <c r="N783" s="128">
        <f>INDEX('Bloomberg data'!B:B,MATCH($L783,'Bloomberg data'!A:A,0))</f>
        <v>7.04</v>
      </c>
      <c r="O783" s="141"/>
      <c r="P783" s="142"/>
      <c r="Q783" s="142"/>
      <c r="R783" s="20"/>
      <c r="S783" s="20"/>
    </row>
    <row r="784" spans="6:19">
      <c r="F784" s="51"/>
      <c r="G784" s="26">
        <f t="shared" si="57"/>
        <v>36433</v>
      </c>
      <c r="H784" s="7">
        <v>36404</v>
      </c>
      <c r="I784" s="22">
        <v>8.5370000000000008</v>
      </c>
      <c r="J784" s="120">
        <v>7.9719999999999995</v>
      </c>
      <c r="K784" s="26">
        <f t="shared" si="58"/>
        <v>36433</v>
      </c>
      <c r="L784" s="126">
        <f t="shared" si="59"/>
        <v>36404</v>
      </c>
      <c r="M784" s="127">
        <f>INDEX('Bloomberg data'!C:C,MATCH($L784,'Bloomberg data'!A:A,0))</f>
        <v>8.5370000000000008</v>
      </c>
      <c r="N784" s="128">
        <f>INDEX('Bloomberg data'!B:B,MATCH($L784,'Bloomberg data'!A:A,0))</f>
        <v>7.9719999999999995</v>
      </c>
      <c r="O784" s="141"/>
      <c r="P784" s="142"/>
      <c r="Q784" s="142"/>
      <c r="R784" s="20"/>
      <c r="S784" s="20"/>
    </row>
    <row r="785" spans="6:19">
      <c r="F785" s="51"/>
      <c r="G785" s="26">
        <f t="shared" si="57"/>
        <v>36433</v>
      </c>
      <c r="H785" s="7">
        <v>36405</v>
      </c>
      <c r="I785" s="22">
        <v>8.7650000000000006</v>
      </c>
      <c r="J785" s="120">
        <v>8.1840000000000011</v>
      </c>
      <c r="K785" s="26">
        <f t="shared" si="58"/>
        <v>36433</v>
      </c>
      <c r="L785" s="126">
        <f t="shared" si="59"/>
        <v>36405</v>
      </c>
      <c r="M785" s="127">
        <f>INDEX('Bloomberg data'!C:C,MATCH($L785,'Bloomberg data'!A:A,0))</f>
        <v>8.7650000000000006</v>
      </c>
      <c r="N785" s="128">
        <f>INDEX('Bloomberg data'!B:B,MATCH($L785,'Bloomberg data'!A:A,0))</f>
        <v>8.1840000000000011</v>
      </c>
      <c r="O785" s="141"/>
      <c r="P785" s="142"/>
      <c r="Q785" s="142"/>
      <c r="R785" s="20"/>
      <c r="S785" s="20"/>
    </row>
    <row r="786" spans="6:19">
      <c r="F786" s="51"/>
      <c r="G786" s="26">
        <f t="shared" si="57"/>
        <v>36433</v>
      </c>
      <c r="H786" s="7">
        <v>36406</v>
      </c>
      <c r="I786" s="22">
        <v>7.7190000000000003</v>
      </c>
      <c r="J786" s="120">
        <v>7.1280000000000001</v>
      </c>
      <c r="K786" s="26">
        <f t="shared" si="58"/>
        <v>36433</v>
      </c>
      <c r="L786" s="126">
        <f t="shared" si="59"/>
        <v>36406</v>
      </c>
      <c r="M786" s="127">
        <f>INDEX('Bloomberg data'!C:C,MATCH($L786,'Bloomberg data'!A:A,0))</f>
        <v>7.7190000000000003</v>
      </c>
      <c r="N786" s="128">
        <f>INDEX('Bloomberg data'!B:B,MATCH($L786,'Bloomberg data'!A:A,0))</f>
        <v>7.1280000000000001</v>
      </c>
      <c r="O786" s="141"/>
      <c r="P786" s="142"/>
      <c r="Q786" s="142"/>
      <c r="R786" s="20"/>
      <c r="S786" s="20"/>
    </row>
    <row r="787" spans="6:19">
      <c r="F787" s="51"/>
      <c r="G787" s="26">
        <f t="shared" si="57"/>
        <v>36433</v>
      </c>
      <c r="H787" s="7">
        <v>36409</v>
      </c>
      <c r="I787" s="22">
        <v>7.5</v>
      </c>
      <c r="J787" s="120">
        <v>6.9130000000000003</v>
      </c>
      <c r="K787" s="26">
        <f t="shared" si="58"/>
        <v>36433</v>
      </c>
      <c r="L787" s="126">
        <f t="shared" si="59"/>
        <v>36409</v>
      </c>
      <c r="M787" s="127">
        <f>INDEX('Bloomberg data'!C:C,MATCH($L787,'Bloomberg data'!A:A,0))</f>
        <v>7.5</v>
      </c>
      <c r="N787" s="128">
        <f>INDEX('Bloomberg data'!B:B,MATCH($L787,'Bloomberg data'!A:A,0))</f>
        <v>6.9130000000000003</v>
      </c>
      <c r="O787" s="141"/>
      <c r="P787" s="142"/>
      <c r="Q787" s="142"/>
      <c r="R787" s="20"/>
      <c r="S787" s="20"/>
    </row>
    <row r="788" spans="6:19">
      <c r="F788" s="51"/>
      <c r="G788" s="26">
        <f t="shared" si="57"/>
        <v>36433</v>
      </c>
      <c r="H788" s="7">
        <v>36410</v>
      </c>
      <c r="I788" s="22">
        <v>8.7509999999999994</v>
      </c>
      <c r="J788" s="120">
        <v>8.1559999999999988</v>
      </c>
      <c r="K788" s="26">
        <f t="shared" si="58"/>
        <v>36433</v>
      </c>
      <c r="L788" s="126">
        <f t="shared" si="59"/>
        <v>36410</v>
      </c>
      <c r="M788" s="127">
        <f>INDEX('Bloomberg data'!C:C,MATCH($L788,'Bloomberg data'!A:A,0))</f>
        <v>8.7509999999999994</v>
      </c>
      <c r="N788" s="128">
        <f>INDEX('Bloomberg data'!B:B,MATCH($L788,'Bloomberg data'!A:A,0))</f>
        <v>8.1559999999999988</v>
      </c>
      <c r="O788" s="141"/>
      <c r="P788" s="142"/>
      <c r="Q788" s="142"/>
      <c r="R788" s="20"/>
      <c r="S788" s="20"/>
    </row>
    <row r="789" spans="6:19">
      <c r="F789" s="51"/>
      <c r="G789" s="26">
        <f t="shared" si="57"/>
        <v>36433</v>
      </c>
      <c r="H789" s="7">
        <v>36411</v>
      </c>
      <c r="I789" s="22">
        <v>7.6749999999999998</v>
      </c>
      <c r="J789" s="120">
        <v>7.0579999999999998</v>
      </c>
      <c r="K789" s="26">
        <f t="shared" si="58"/>
        <v>36433</v>
      </c>
      <c r="L789" s="126">
        <f t="shared" si="59"/>
        <v>36411</v>
      </c>
      <c r="M789" s="127">
        <f>INDEX('Bloomberg data'!C:C,MATCH($L789,'Bloomberg data'!A:A,0))</f>
        <v>7.6749999999999998</v>
      </c>
      <c r="N789" s="128">
        <f>INDEX('Bloomberg data'!B:B,MATCH($L789,'Bloomberg data'!A:A,0))</f>
        <v>7.0579999999999998</v>
      </c>
      <c r="O789" s="141"/>
      <c r="P789" s="142"/>
      <c r="Q789" s="142"/>
      <c r="R789" s="20"/>
      <c r="S789" s="20"/>
    </row>
    <row r="790" spans="6:19">
      <c r="F790" s="51"/>
      <c r="G790" s="26">
        <f t="shared" si="57"/>
        <v>36433</v>
      </c>
      <c r="H790" s="7">
        <v>36412</v>
      </c>
      <c r="I790" s="22">
        <v>7.609</v>
      </c>
      <c r="J790" s="120">
        <v>6.9949999999999992</v>
      </c>
      <c r="K790" s="26">
        <f t="shared" si="58"/>
        <v>36433</v>
      </c>
      <c r="L790" s="126">
        <f t="shared" si="59"/>
        <v>36412</v>
      </c>
      <c r="M790" s="127">
        <f>INDEX('Bloomberg data'!C:C,MATCH($L790,'Bloomberg data'!A:A,0))</f>
        <v>7.609</v>
      </c>
      <c r="N790" s="128">
        <f>INDEX('Bloomberg data'!B:B,MATCH($L790,'Bloomberg data'!A:A,0))</f>
        <v>6.9949999999999992</v>
      </c>
      <c r="O790" s="141"/>
      <c r="P790" s="142"/>
      <c r="Q790" s="142"/>
      <c r="R790" s="20"/>
      <c r="S790" s="20"/>
    </row>
    <row r="791" spans="6:19">
      <c r="F791" s="51"/>
      <c r="G791" s="26">
        <f t="shared" si="57"/>
        <v>36433</v>
      </c>
      <c r="H791" s="7">
        <v>36413</v>
      </c>
      <c r="I791" s="22">
        <v>7.8259999999999996</v>
      </c>
      <c r="J791" s="120">
        <v>7.2119999999999997</v>
      </c>
      <c r="K791" s="26">
        <f t="shared" si="58"/>
        <v>36433</v>
      </c>
      <c r="L791" s="126">
        <f t="shared" si="59"/>
        <v>36413</v>
      </c>
      <c r="M791" s="127">
        <f>INDEX('Bloomberg data'!C:C,MATCH($L791,'Bloomberg data'!A:A,0))</f>
        <v>7.8259999999999996</v>
      </c>
      <c r="N791" s="128">
        <f>INDEX('Bloomberg data'!B:B,MATCH($L791,'Bloomberg data'!A:A,0))</f>
        <v>7.2119999999999997</v>
      </c>
      <c r="O791" s="141"/>
      <c r="P791" s="142"/>
      <c r="Q791" s="142"/>
      <c r="R791" s="20"/>
      <c r="S791" s="20"/>
    </row>
    <row r="792" spans="6:19">
      <c r="F792" s="51"/>
      <c r="G792" s="26">
        <f t="shared" si="57"/>
        <v>36433</v>
      </c>
      <c r="H792" s="7">
        <v>36416</v>
      </c>
      <c r="I792" s="22">
        <v>7.6669999999999998</v>
      </c>
      <c r="J792" s="120">
        <v>7.0419999999999998</v>
      </c>
      <c r="K792" s="26">
        <f t="shared" si="58"/>
        <v>36433</v>
      </c>
      <c r="L792" s="126">
        <f t="shared" si="59"/>
        <v>36416</v>
      </c>
      <c r="M792" s="127">
        <f>INDEX('Bloomberg data'!C:C,MATCH($L792,'Bloomberg data'!A:A,0))</f>
        <v>7.6669999999999998</v>
      </c>
      <c r="N792" s="128">
        <f>INDEX('Bloomberg data'!B:B,MATCH($L792,'Bloomberg data'!A:A,0))</f>
        <v>7.0419999999999998</v>
      </c>
      <c r="O792" s="141"/>
      <c r="P792" s="142"/>
      <c r="Q792" s="142"/>
      <c r="R792" s="20"/>
      <c r="S792" s="20"/>
    </row>
    <row r="793" spans="6:19">
      <c r="F793" s="51"/>
      <c r="G793" s="26">
        <f t="shared" si="57"/>
        <v>36433</v>
      </c>
      <c r="H793" s="7">
        <v>36417</v>
      </c>
      <c r="I793" s="22">
        <v>7.5600000000000005</v>
      </c>
      <c r="J793" s="120">
        <v>6.9410000000000007</v>
      </c>
      <c r="K793" s="26">
        <f t="shared" si="58"/>
        <v>36433</v>
      </c>
      <c r="L793" s="126">
        <f t="shared" si="59"/>
        <v>36417</v>
      </c>
      <c r="M793" s="127">
        <f>INDEX('Bloomberg data'!C:C,MATCH($L793,'Bloomberg data'!A:A,0))</f>
        <v>7.5600000000000005</v>
      </c>
      <c r="N793" s="128">
        <f>INDEX('Bloomberg data'!B:B,MATCH($L793,'Bloomberg data'!A:A,0))</f>
        <v>6.9410000000000007</v>
      </c>
      <c r="O793" s="141"/>
      <c r="P793" s="142"/>
      <c r="Q793" s="142"/>
      <c r="R793" s="20"/>
      <c r="S793" s="20"/>
    </row>
    <row r="794" spans="6:19">
      <c r="F794" s="51"/>
      <c r="G794" s="26">
        <f t="shared" si="57"/>
        <v>36433</v>
      </c>
      <c r="H794" s="7">
        <v>36418</v>
      </c>
      <c r="I794" s="22">
        <v>7.8010000000000002</v>
      </c>
      <c r="J794" s="120">
        <v>7.2009999999999996</v>
      </c>
      <c r="K794" s="26">
        <f t="shared" si="58"/>
        <v>36433</v>
      </c>
      <c r="L794" s="126">
        <f t="shared" si="59"/>
        <v>36418</v>
      </c>
      <c r="M794" s="127">
        <f>INDEX('Bloomberg data'!C:C,MATCH($L794,'Bloomberg data'!A:A,0))</f>
        <v>7.8010000000000002</v>
      </c>
      <c r="N794" s="128">
        <f>INDEX('Bloomberg data'!B:B,MATCH($L794,'Bloomberg data'!A:A,0))</f>
        <v>7.2009999999999996</v>
      </c>
      <c r="O794" s="141"/>
      <c r="P794" s="142"/>
      <c r="Q794" s="142"/>
      <c r="R794" s="20"/>
      <c r="S794" s="20"/>
    </row>
    <row r="795" spans="6:19">
      <c r="F795" s="51"/>
      <c r="G795" s="26">
        <f t="shared" si="57"/>
        <v>36433</v>
      </c>
      <c r="H795" s="7">
        <v>36419</v>
      </c>
      <c r="I795" s="22">
        <v>8.6769999999999996</v>
      </c>
      <c r="J795" s="120">
        <v>8.0790000000000006</v>
      </c>
      <c r="K795" s="26">
        <f t="shared" si="58"/>
        <v>36433</v>
      </c>
      <c r="L795" s="126">
        <f t="shared" si="59"/>
        <v>36419</v>
      </c>
      <c r="M795" s="127">
        <f>INDEX('Bloomberg data'!C:C,MATCH($L795,'Bloomberg data'!A:A,0))</f>
        <v>8.6769999999999996</v>
      </c>
      <c r="N795" s="128">
        <f>INDEX('Bloomberg data'!B:B,MATCH($L795,'Bloomberg data'!A:A,0))</f>
        <v>8.0790000000000006</v>
      </c>
      <c r="O795" s="141"/>
      <c r="P795" s="142"/>
      <c r="Q795" s="142"/>
      <c r="R795" s="20"/>
      <c r="S795" s="20"/>
    </row>
    <row r="796" spans="6:19">
      <c r="F796" s="51"/>
      <c r="G796" s="26">
        <f t="shared" si="57"/>
        <v>36433</v>
      </c>
      <c r="H796" s="7">
        <v>36420</v>
      </c>
      <c r="I796" s="22">
        <v>8.4779999999999998</v>
      </c>
      <c r="J796" s="120">
        <v>7.8900000000000006</v>
      </c>
      <c r="K796" s="26">
        <f t="shared" si="58"/>
        <v>36433</v>
      </c>
      <c r="L796" s="126">
        <f t="shared" si="59"/>
        <v>36420</v>
      </c>
      <c r="M796" s="127">
        <f>INDEX('Bloomberg data'!C:C,MATCH($L796,'Bloomberg data'!A:A,0))</f>
        <v>8.4779999999999998</v>
      </c>
      <c r="N796" s="128">
        <f>INDEX('Bloomberg data'!B:B,MATCH($L796,'Bloomberg data'!A:A,0))</f>
        <v>7.8900000000000006</v>
      </c>
      <c r="O796" s="141"/>
      <c r="P796" s="142"/>
      <c r="Q796" s="142"/>
      <c r="R796" s="20"/>
      <c r="S796" s="20"/>
    </row>
    <row r="797" spans="6:19">
      <c r="F797" s="51"/>
      <c r="G797" s="26">
        <f t="shared" si="57"/>
        <v>36433</v>
      </c>
      <c r="H797" s="7">
        <v>36423</v>
      </c>
      <c r="I797" s="22">
        <v>7.718</v>
      </c>
      <c r="J797" s="120">
        <v>7.1230000000000002</v>
      </c>
      <c r="K797" s="26">
        <f t="shared" si="58"/>
        <v>36433</v>
      </c>
      <c r="L797" s="126">
        <f t="shared" si="59"/>
        <v>36423</v>
      </c>
      <c r="M797" s="127">
        <f>INDEX('Bloomberg data'!C:C,MATCH($L797,'Bloomberg data'!A:A,0))</f>
        <v>7.718</v>
      </c>
      <c r="N797" s="128">
        <f>INDEX('Bloomberg data'!B:B,MATCH($L797,'Bloomberg data'!A:A,0))</f>
        <v>7.1230000000000002</v>
      </c>
      <c r="O797" s="141"/>
      <c r="P797" s="142"/>
      <c r="Q797" s="142"/>
      <c r="R797" s="20"/>
      <c r="S797" s="20"/>
    </row>
    <row r="798" spans="6:19">
      <c r="F798" s="51"/>
      <c r="G798" s="26">
        <f t="shared" si="57"/>
        <v>36433</v>
      </c>
      <c r="H798" s="7">
        <v>36424</v>
      </c>
      <c r="I798" s="22">
        <v>7.6360000000000001</v>
      </c>
      <c r="J798" s="120">
        <v>7.0339999999999998</v>
      </c>
      <c r="K798" s="26">
        <f t="shared" si="58"/>
        <v>36433</v>
      </c>
      <c r="L798" s="126">
        <f t="shared" si="59"/>
        <v>36424</v>
      </c>
      <c r="M798" s="127">
        <f>INDEX('Bloomberg data'!C:C,MATCH($L798,'Bloomberg data'!A:A,0))</f>
        <v>7.6360000000000001</v>
      </c>
      <c r="N798" s="128">
        <f>INDEX('Bloomberg data'!B:B,MATCH($L798,'Bloomberg data'!A:A,0))</f>
        <v>7.0339999999999998</v>
      </c>
      <c r="O798" s="141"/>
      <c r="P798" s="142"/>
      <c r="Q798" s="142"/>
      <c r="R798" s="20"/>
      <c r="S798" s="20"/>
    </row>
    <row r="799" spans="6:19">
      <c r="F799" s="51"/>
      <c r="G799" s="26">
        <f t="shared" si="57"/>
        <v>36433</v>
      </c>
      <c r="H799" s="7">
        <v>36425</v>
      </c>
      <c r="I799" s="22">
        <v>7.548</v>
      </c>
      <c r="J799" s="120">
        <v>6.9459999999999997</v>
      </c>
      <c r="K799" s="26">
        <f t="shared" si="58"/>
        <v>36433</v>
      </c>
      <c r="L799" s="126">
        <f t="shared" si="59"/>
        <v>36425</v>
      </c>
      <c r="M799" s="127">
        <f>INDEX('Bloomberg data'!C:C,MATCH($L799,'Bloomberg data'!A:A,0))</f>
        <v>7.548</v>
      </c>
      <c r="N799" s="128">
        <f>INDEX('Bloomberg data'!B:B,MATCH($L799,'Bloomberg data'!A:A,0))</f>
        <v>6.9459999999999997</v>
      </c>
      <c r="O799" s="141"/>
      <c r="P799" s="142"/>
      <c r="Q799" s="142"/>
      <c r="R799" s="20"/>
      <c r="S799" s="20"/>
    </row>
    <row r="800" spans="6:19">
      <c r="F800" s="51"/>
      <c r="G800" s="26">
        <f t="shared" si="57"/>
        <v>36433</v>
      </c>
      <c r="H800" s="7">
        <v>36426</v>
      </c>
      <c r="I800" s="22">
        <v>8.7279999999999998</v>
      </c>
      <c r="J800" s="120">
        <v>8.1310000000000002</v>
      </c>
      <c r="K800" s="26">
        <f t="shared" si="58"/>
        <v>36433</v>
      </c>
      <c r="L800" s="126">
        <f t="shared" si="59"/>
        <v>36426</v>
      </c>
      <c r="M800" s="127">
        <f>INDEX('Bloomberg data'!C:C,MATCH($L800,'Bloomberg data'!A:A,0))</f>
        <v>8.7279999999999998</v>
      </c>
      <c r="N800" s="128">
        <f>INDEX('Bloomberg data'!B:B,MATCH($L800,'Bloomberg data'!A:A,0))</f>
        <v>8.1310000000000002</v>
      </c>
      <c r="O800" s="141"/>
      <c r="P800" s="142"/>
      <c r="Q800" s="142"/>
      <c r="R800" s="20"/>
      <c r="S800" s="20"/>
    </row>
    <row r="801" spans="6:19">
      <c r="F801" s="51"/>
      <c r="G801" s="26">
        <f t="shared" si="57"/>
        <v>36433</v>
      </c>
      <c r="H801" s="7">
        <v>36427</v>
      </c>
      <c r="I801" s="22">
        <v>7.4910000000000005</v>
      </c>
      <c r="J801" s="120">
        <v>6.891</v>
      </c>
      <c r="K801" s="26">
        <f t="shared" si="58"/>
        <v>36433</v>
      </c>
      <c r="L801" s="126">
        <f t="shared" si="59"/>
        <v>36427</v>
      </c>
      <c r="M801" s="127">
        <f>INDEX('Bloomberg data'!C:C,MATCH($L801,'Bloomberg data'!A:A,0))</f>
        <v>7.4910000000000005</v>
      </c>
      <c r="N801" s="128">
        <f>INDEX('Bloomberg data'!B:B,MATCH($L801,'Bloomberg data'!A:A,0))</f>
        <v>6.891</v>
      </c>
      <c r="O801" s="141"/>
      <c r="P801" s="142"/>
      <c r="Q801" s="142"/>
      <c r="R801" s="20"/>
      <c r="S801" s="20"/>
    </row>
    <row r="802" spans="6:19">
      <c r="F802" s="51"/>
      <c r="G802" s="26">
        <f t="shared" si="57"/>
        <v>36433</v>
      </c>
      <c r="H802" s="7">
        <v>36430</v>
      </c>
      <c r="I802" s="22">
        <v>8.2870000000000008</v>
      </c>
      <c r="J802" s="120">
        <v>7.6999999999999993</v>
      </c>
      <c r="K802" s="26">
        <f t="shared" si="58"/>
        <v>36433</v>
      </c>
      <c r="L802" s="126">
        <f t="shared" si="59"/>
        <v>36430</v>
      </c>
      <c r="M802" s="127">
        <f>INDEX('Bloomberg data'!C:C,MATCH($L802,'Bloomberg data'!A:A,0))</f>
        <v>8.2870000000000008</v>
      </c>
      <c r="N802" s="128">
        <f>INDEX('Bloomberg data'!B:B,MATCH($L802,'Bloomberg data'!A:A,0))</f>
        <v>7.6999999999999993</v>
      </c>
      <c r="O802" s="141"/>
      <c r="P802" s="142"/>
      <c r="Q802" s="142"/>
      <c r="R802" s="20"/>
      <c r="S802" s="20"/>
    </row>
    <row r="803" spans="6:19">
      <c r="F803" s="51"/>
      <c r="G803" s="26">
        <f t="shared" si="57"/>
        <v>36433</v>
      </c>
      <c r="H803" s="7">
        <v>36431</v>
      </c>
      <c r="I803" s="22">
        <v>7.5350000000000001</v>
      </c>
      <c r="J803" s="120">
        <v>6.9529999999999994</v>
      </c>
      <c r="K803" s="26">
        <f t="shared" si="58"/>
        <v>36433</v>
      </c>
      <c r="L803" s="126">
        <f t="shared" si="59"/>
        <v>36431</v>
      </c>
      <c r="M803" s="127">
        <f>INDEX('Bloomberg data'!C:C,MATCH($L803,'Bloomberg data'!A:A,0))</f>
        <v>7.5350000000000001</v>
      </c>
      <c r="N803" s="128">
        <f>INDEX('Bloomberg data'!B:B,MATCH($L803,'Bloomberg data'!A:A,0))</f>
        <v>6.9529999999999994</v>
      </c>
      <c r="O803" s="141"/>
      <c r="P803" s="142"/>
      <c r="Q803" s="142"/>
      <c r="R803" s="20"/>
      <c r="S803" s="20"/>
    </row>
    <row r="804" spans="6:19">
      <c r="F804" s="51"/>
      <c r="G804" s="26">
        <f t="shared" si="57"/>
        <v>36433</v>
      </c>
      <c r="H804" s="7">
        <v>36432</v>
      </c>
      <c r="I804" s="22">
        <v>8.4939999999999998</v>
      </c>
      <c r="J804" s="120">
        <v>7.915</v>
      </c>
      <c r="K804" s="26">
        <f t="shared" si="58"/>
        <v>36433</v>
      </c>
      <c r="L804" s="126">
        <f t="shared" si="59"/>
        <v>36432</v>
      </c>
      <c r="M804" s="127">
        <f>INDEX('Bloomberg data'!C:C,MATCH($L804,'Bloomberg data'!A:A,0))</f>
        <v>8.4939999999999998</v>
      </c>
      <c r="N804" s="128">
        <f>INDEX('Bloomberg data'!B:B,MATCH($L804,'Bloomberg data'!A:A,0))</f>
        <v>7.915</v>
      </c>
      <c r="O804" s="141"/>
      <c r="P804" s="142"/>
      <c r="Q804" s="142"/>
      <c r="R804" s="20"/>
      <c r="S804" s="20"/>
    </row>
    <row r="805" spans="6:19">
      <c r="F805" s="51"/>
      <c r="G805" s="26">
        <f t="shared" si="57"/>
        <v>36433</v>
      </c>
      <c r="H805" s="7">
        <v>36433</v>
      </c>
      <c r="I805" s="22">
        <v>8.4320000000000004</v>
      </c>
      <c r="J805" s="120">
        <v>7.8510000000000009</v>
      </c>
      <c r="K805" s="26">
        <f t="shared" si="58"/>
        <v>36433</v>
      </c>
      <c r="L805" s="126">
        <f t="shared" si="59"/>
        <v>36433</v>
      </c>
      <c r="M805" s="127">
        <f>INDEX('Bloomberg data'!C:C,MATCH($L805,'Bloomberg data'!A:A,0))</f>
        <v>8.4320000000000004</v>
      </c>
      <c r="N805" s="128">
        <f>INDEX('Bloomberg data'!B:B,MATCH($L805,'Bloomberg data'!A:A,0))</f>
        <v>7.8510000000000009</v>
      </c>
      <c r="O805" s="141"/>
      <c r="P805" s="142"/>
      <c r="Q805" s="142"/>
      <c r="R805" s="20"/>
      <c r="S805" s="20"/>
    </row>
    <row r="806" spans="6:19">
      <c r="F806" s="51"/>
      <c r="G806" s="26">
        <f t="shared" si="57"/>
        <v>36464</v>
      </c>
      <c r="H806" s="7">
        <v>36434</v>
      </c>
      <c r="I806" s="22">
        <v>8.6920000000000002</v>
      </c>
      <c r="J806" s="120">
        <v>8.0830000000000002</v>
      </c>
      <c r="K806" s="26">
        <f t="shared" si="58"/>
        <v>36464</v>
      </c>
      <c r="L806" s="126">
        <f t="shared" si="59"/>
        <v>36434</v>
      </c>
      <c r="M806" s="127">
        <f>INDEX('Bloomberg data'!C:C,MATCH($L806,'Bloomberg data'!A:A,0))</f>
        <v>8.6920000000000002</v>
      </c>
      <c r="N806" s="128">
        <f>INDEX('Bloomberg data'!B:B,MATCH($L806,'Bloomberg data'!A:A,0))</f>
        <v>8.0830000000000002</v>
      </c>
      <c r="O806" s="141"/>
      <c r="P806" s="142"/>
      <c r="Q806" s="142"/>
      <c r="R806" s="20"/>
      <c r="S806" s="20"/>
    </row>
    <row r="807" spans="6:19">
      <c r="F807" s="51"/>
      <c r="G807" s="26">
        <f t="shared" si="57"/>
        <v>36464</v>
      </c>
      <c r="H807" s="7">
        <v>36437</v>
      </c>
      <c r="I807" s="22">
        <v>8.5920000000000005</v>
      </c>
      <c r="J807" s="120">
        <v>7.9830000000000005</v>
      </c>
      <c r="K807" s="26">
        <f t="shared" si="58"/>
        <v>36464</v>
      </c>
      <c r="L807" s="126">
        <f t="shared" si="59"/>
        <v>36437</v>
      </c>
      <c r="M807" s="127">
        <f>INDEX('Bloomberg data'!C:C,MATCH($L807,'Bloomberg data'!A:A,0))</f>
        <v>8.5920000000000005</v>
      </c>
      <c r="N807" s="128">
        <f>INDEX('Bloomberg data'!B:B,MATCH($L807,'Bloomberg data'!A:A,0))</f>
        <v>7.9830000000000005</v>
      </c>
      <c r="O807" s="141"/>
      <c r="P807" s="142"/>
      <c r="Q807" s="142"/>
      <c r="R807" s="20"/>
      <c r="S807" s="20"/>
    </row>
    <row r="808" spans="6:19">
      <c r="F808" s="51"/>
      <c r="G808" s="26">
        <f t="shared" si="57"/>
        <v>36464</v>
      </c>
      <c r="H808" s="7">
        <v>36438</v>
      </c>
      <c r="I808" s="22">
        <v>8.6110000000000007</v>
      </c>
      <c r="J808" s="120">
        <v>7.9920000000000009</v>
      </c>
      <c r="K808" s="26">
        <f t="shared" si="58"/>
        <v>36464</v>
      </c>
      <c r="L808" s="126">
        <f t="shared" si="59"/>
        <v>36438</v>
      </c>
      <c r="M808" s="127">
        <f>INDEX('Bloomberg data'!C:C,MATCH($L808,'Bloomberg data'!A:A,0))</f>
        <v>8.6110000000000007</v>
      </c>
      <c r="N808" s="128">
        <f>INDEX('Bloomberg data'!B:B,MATCH($L808,'Bloomberg data'!A:A,0))</f>
        <v>7.9920000000000009</v>
      </c>
      <c r="O808" s="141"/>
      <c r="P808" s="142"/>
      <c r="Q808" s="142"/>
      <c r="R808" s="20"/>
      <c r="S808" s="20"/>
    </row>
    <row r="809" spans="6:19">
      <c r="F809" s="51"/>
      <c r="G809" s="26">
        <f t="shared" si="57"/>
        <v>36464</v>
      </c>
      <c r="H809" s="7">
        <v>36439</v>
      </c>
      <c r="I809" s="22">
        <v>8.8550000000000004</v>
      </c>
      <c r="J809" s="120">
        <v>8.2459999999999987</v>
      </c>
      <c r="K809" s="26">
        <f t="shared" si="58"/>
        <v>36464</v>
      </c>
      <c r="L809" s="126">
        <f t="shared" si="59"/>
        <v>36439</v>
      </c>
      <c r="M809" s="127">
        <f>INDEX('Bloomberg data'!C:C,MATCH($L809,'Bloomberg data'!A:A,0))</f>
        <v>8.8550000000000004</v>
      </c>
      <c r="N809" s="128">
        <f>INDEX('Bloomberg data'!B:B,MATCH($L809,'Bloomberg data'!A:A,0))</f>
        <v>8.2459999999999987</v>
      </c>
      <c r="O809" s="141"/>
      <c r="P809" s="142"/>
      <c r="Q809" s="142"/>
      <c r="R809" s="20"/>
      <c r="S809" s="20"/>
    </row>
    <row r="810" spans="6:19">
      <c r="F810" s="51"/>
      <c r="G810" s="26">
        <f t="shared" si="57"/>
        <v>36464</v>
      </c>
      <c r="H810" s="7">
        <v>36440</v>
      </c>
      <c r="I810" s="22">
        <v>8.8170000000000002</v>
      </c>
      <c r="J810" s="120">
        <v>8.2040000000000006</v>
      </c>
      <c r="K810" s="26">
        <f t="shared" si="58"/>
        <v>36464</v>
      </c>
      <c r="L810" s="126">
        <f t="shared" si="59"/>
        <v>36440</v>
      </c>
      <c r="M810" s="127">
        <f>INDEX('Bloomberg data'!C:C,MATCH($L810,'Bloomberg data'!A:A,0))</f>
        <v>8.8170000000000002</v>
      </c>
      <c r="N810" s="128">
        <f>INDEX('Bloomberg data'!B:B,MATCH($L810,'Bloomberg data'!A:A,0))</f>
        <v>8.2040000000000006</v>
      </c>
      <c r="O810" s="141"/>
      <c r="P810" s="142"/>
      <c r="Q810" s="142"/>
      <c r="R810" s="20"/>
      <c r="S810" s="20"/>
    </row>
    <row r="811" spans="6:19">
      <c r="F811" s="51"/>
      <c r="G811" s="26">
        <f t="shared" si="57"/>
        <v>36464</v>
      </c>
      <c r="H811" s="7">
        <v>36441</v>
      </c>
      <c r="I811" s="22">
        <v>8.6359999999999992</v>
      </c>
      <c r="J811" s="120">
        <v>8.0299999999999994</v>
      </c>
      <c r="K811" s="26">
        <f t="shared" si="58"/>
        <v>36464</v>
      </c>
      <c r="L811" s="126">
        <f t="shared" si="59"/>
        <v>36441</v>
      </c>
      <c r="M811" s="127">
        <f>INDEX('Bloomberg data'!C:C,MATCH($L811,'Bloomberg data'!A:A,0))</f>
        <v>8.6359999999999992</v>
      </c>
      <c r="N811" s="128">
        <f>INDEX('Bloomberg data'!B:B,MATCH($L811,'Bloomberg data'!A:A,0))</f>
        <v>8.0299999999999994</v>
      </c>
      <c r="O811" s="141"/>
      <c r="P811" s="142"/>
      <c r="Q811" s="142"/>
      <c r="R811" s="20"/>
      <c r="S811" s="20"/>
    </row>
    <row r="812" spans="6:19">
      <c r="F812" s="51"/>
      <c r="G812" s="26">
        <f t="shared" si="57"/>
        <v>36464</v>
      </c>
      <c r="H812" s="7">
        <v>36444</v>
      </c>
      <c r="I812" s="22">
        <v>7.8279999999999994</v>
      </c>
      <c r="J812" s="120">
        <v>7.2359999999999998</v>
      </c>
      <c r="K812" s="26">
        <f t="shared" si="58"/>
        <v>36464</v>
      </c>
      <c r="L812" s="126">
        <f t="shared" si="59"/>
        <v>36444</v>
      </c>
      <c r="M812" s="127">
        <f>INDEX('Bloomberg data'!C:C,MATCH($L812,'Bloomberg data'!A:A,0))</f>
        <v>7.8279999999999994</v>
      </c>
      <c r="N812" s="128">
        <f>INDEX('Bloomberg data'!B:B,MATCH($L812,'Bloomberg data'!A:A,0))</f>
        <v>7.2359999999999998</v>
      </c>
      <c r="O812" s="141"/>
      <c r="P812" s="142"/>
      <c r="Q812" s="142"/>
      <c r="R812" s="20"/>
      <c r="S812" s="20"/>
    </row>
    <row r="813" spans="6:19">
      <c r="F813" s="51"/>
      <c r="G813" s="26">
        <f t="shared" si="57"/>
        <v>36464</v>
      </c>
      <c r="H813" s="7">
        <v>36445</v>
      </c>
      <c r="I813" s="22">
        <v>8.734</v>
      </c>
      <c r="J813" s="120">
        <v>8.1470000000000002</v>
      </c>
      <c r="K813" s="26">
        <f t="shared" si="58"/>
        <v>36464</v>
      </c>
      <c r="L813" s="126">
        <f t="shared" si="59"/>
        <v>36445</v>
      </c>
      <c r="M813" s="127">
        <f>INDEX('Bloomberg data'!C:C,MATCH($L813,'Bloomberg data'!A:A,0))</f>
        <v>8.734</v>
      </c>
      <c r="N813" s="128">
        <f>INDEX('Bloomberg data'!B:B,MATCH($L813,'Bloomberg data'!A:A,0))</f>
        <v>8.1470000000000002</v>
      </c>
      <c r="O813" s="141"/>
      <c r="P813" s="142"/>
      <c r="Q813" s="142"/>
      <c r="R813" s="20"/>
      <c r="S813" s="20"/>
    </row>
    <row r="814" spans="6:19">
      <c r="F814" s="51"/>
      <c r="G814" s="26">
        <f t="shared" si="57"/>
        <v>36464</v>
      </c>
      <c r="H814" s="7">
        <v>36446</v>
      </c>
      <c r="I814" s="22">
        <v>7.6440000000000001</v>
      </c>
      <c r="J814" s="120">
        <v>7.0619999999999994</v>
      </c>
      <c r="K814" s="26">
        <f t="shared" si="58"/>
        <v>36464</v>
      </c>
      <c r="L814" s="126">
        <f t="shared" si="59"/>
        <v>36446</v>
      </c>
      <c r="M814" s="127">
        <f>INDEX('Bloomberg data'!C:C,MATCH($L814,'Bloomberg data'!A:A,0))</f>
        <v>7.6440000000000001</v>
      </c>
      <c r="N814" s="128">
        <f>INDEX('Bloomberg data'!B:B,MATCH($L814,'Bloomberg data'!A:A,0))</f>
        <v>7.0619999999999994</v>
      </c>
      <c r="O814" s="141"/>
      <c r="P814" s="142"/>
      <c r="Q814" s="142"/>
      <c r="R814" s="20"/>
      <c r="S814" s="20"/>
    </row>
    <row r="815" spans="6:19">
      <c r="F815" s="51"/>
      <c r="G815" s="26">
        <f t="shared" si="57"/>
        <v>36464</v>
      </c>
      <c r="H815" s="7">
        <v>36447</v>
      </c>
      <c r="I815" s="22">
        <v>8.9770000000000003</v>
      </c>
      <c r="J815" s="120">
        <v>8.3930000000000007</v>
      </c>
      <c r="K815" s="26">
        <f t="shared" si="58"/>
        <v>36464</v>
      </c>
      <c r="L815" s="126">
        <f t="shared" si="59"/>
        <v>36447</v>
      </c>
      <c r="M815" s="127">
        <f>INDEX('Bloomberg data'!C:C,MATCH($L815,'Bloomberg data'!A:A,0))</f>
        <v>8.9770000000000003</v>
      </c>
      <c r="N815" s="128">
        <f>INDEX('Bloomberg data'!B:B,MATCH($L815,'Bloomberg data'!A:A,0))</f>
        <v>8.3930000000000007</v>
      </c>
      <c r="O815" s="141"/>
      <c r="P815" s="142"/>
      <c r="Q815" s="142"/>
      <c r="R815" s="20"/>
      <c r="S815" s="20"/>
    </row>
    <row r="816" spans="6:19">
      <c r="F816" s="51"/>
      <c r="G816" s="26">
        <f t="shared" si="57"/>
        <v>36464</v>
      </c>
      <c r="H816" s="7">
        <v>36448</v>
      </c>
      <c r="I816" s="22">
        <v>8.9359999999999999</v>
      </c>
      <c r="J816" s="120">
        <v>8.3279999999999994</v>
      </c>
      <c r="K816" s="26">
        <f t="shared" si="58"/>
        <v>36464</v>
      </c>
      <c r="L816" s="126">
        <f t="shared" si="59"/>
        <v>36448</v>
      </c>
      <c r="M816" s="127">
        <f>INDEX('Bloomberg data'!C:C,MATCH($L816,'Bloomberg data'!A:A,0))</f>
        <v>8.9359999999999999</v>
      </c>
      <c r="N816" s="128">
        <f>INDEX('Bloomberg data'!B:B,MATCH($L816,'Bloomberg data'!A:A,0))</f>
        <v>8.3279999999999994</v>
      </c>
      <c r="O816" s="141"/>
      <c r="P816" s="142"/>
      <c r="Q816" s="142"/>
      <c r="R816" s="20"/>
      <c r="S816" s="20"/>
    </row>
    <row r="817" spans="6:19">
      <c r="F817" s="51"/>
      <c r="G817" s="26">
        <f t="shared" si="57"/>
        <v>36464</v>
      </c>
      <c r="H817" s="7">
        <v>36451</v>
      </c>
      <c r="I817" s="22">
        <v>8.8520000000000003</v>
      </c>
      <c r="J817" s="120">
        <v>8.2279999999999998</v>
      </c>
      <c r="K817" s="26">
        <f t="shared" si="58"/>
        <v>36464</v>
      </c>
      <c r="L817" s="126">
        <f t="shared" si="59"/>
        <v>36451</v>
      </c>
      <c r="M817" s="127">
        <f>INDEX('Bloomberg data'!C:C,MATCH($L817,'Bloomberg data'!A:A,0))</f>
        <v>8.8520000000000003</v>
      </c>
      <c r="N817" s="128">
        <f>INDEX('Bloomberg data'!B:B,MATCH($L817,'Bloomberg data'!A:A,0))</f>
        <v>8.2279999999999998</v>
      </c>
      <c r="O817" s="141"/>
      <c r="P817" s="142"/>
      <c r="Q817" s="142"/>
      <c r="R817" s="20"/>
      <c r="S817" s="20"/>
    </row>
    <row r="818" spans="6:19">
      <c r="F818" s="51"/>
      <c r="G818" s="26">
        <f t="shared" si="57"/>
        <v>36464</v>
      </c>
      <c r="H818" s="7">
        <v>36452</v>
      </c>
      <c r="I818" s="22">
        <v>9.1529999999999987</v>
      </c>
      <c r="J818" s="120">
        <v>8.5289999999999999</v>
      </c>
      <c r="K818" s="26">
        <f t="shared" si="58"/>
        <v>36464</v>
      </c>
      <c r="L818" s="126">
        <f t="shared" si="59"/>
        <v>36452</v>
      </c>
      <c r="M818" s="127">
        <f>INDEX('Bloomberg data'!C:C,MATCH($L818,'Bloomberg data'!A:A,0))</f>
        <v>9.1529999999999987</v>
      </c>
      <c r="N818" s="128">
        <f>INDEX('Bloomberg data'!B:B,MATCH($L818,'Bloomberg data'!A:A,0))</f>
        <v>8.5289999999999999</v>
      </c>
      <c r="O818" s="141"/>
      <c r="P818" s="142"/>
      <c r="Q818" s="142"/>
      <c r="R818" s="20"/>
      <c r="S818" s="20"/>
    </row>
    <row r="819" spans="6:19">
      <c r="F819" s="51"/>
      <c r="G819" s="26">
        <f t="shared" si="57"/>
        <v>36464</v>
      </c>
      <c r="H819" s="7">
        <v>36453</v>
      </c>
      <c r="I819" s="22">
        <v>9.0730000000000004</v>
      </c>
      <c r="J819" s="120">
        <v>8.4469999999999992</v>
      </c>
      <c r="K819" s="26">
        <f t="shared" si="58"/>
        <v>36464</v>
      </c>
      <c r="L819" s="126">
        <f t="shared" si="59"/>
        <v>36453</v>
      </c>
      <c r="M819" s="127">
        <f>INDEX('Bloomberg data'!C:C,MATCH($L819,'Bloomberg data'!A:A,0))</f>
        <v>9.0730000000000004</v>
      </c>
      <c r="N819" s="128">
        <f>INDEX('Bloomberg data'!B:B,MATCH($L819,'Bloomberg data'!A:A,0))</f>
        <v>8.4469999999999992</v>
      </c>
      <c r="O819" s="141"/>
      <c r="P819" s="142"/>
      <c r="Q819" s="142"/>
      <c r="R819" s="20"/>
      <c r="S819" s="20"/>
    </row>
    <row r="820" spans="6:19">
      <c r="F820" s="51"/>
      <c r="G820" s="26">
        <f t="shared" si="57"/>
        <v>36464</v>
      </c>
      <c r="H820" s="7">
        <v>36454</v>
      </c>
      <c r="I820" s="22">
        <v>8.9429999999999996</v>
      </c>
      <c r="J820" s="120">
        <v>8.3230000000000004</v>
      </c>
      <c r="K820" s="26">
        <f t="shared" si="58"/>
        <v>36464</v>
      </c>
      <c r="L820" s="126">
        <f t="shared" si="59"/>
        <v>36454</v>
      </c>
      <c r="M820" s="127">
        <f>INDEX('Bloomberg data'!C:C,MATCH($L820,'Bloomberg data'!A:A,0))</f>
        <v>8.9429999999999996</v>
      </c>
      <c r="N820" s="128">
        <f>INDEX('Bloomberg data'!B:B,MATCH($L820,'Bloomberg data'!A:A,0))</f>
        <v>8.3230000000000004</v>
      </c>
      <c r="O820" s="141"/>
      <c r="P820" s="142"/>
      <c r="Q820" s="142"/>
      <c r="R820" s="20"/>
      <c r="S820" s="20"/>
    </row>
    <row r="821" spans="6:19">
      <c r="F821" s="51"/>
      <c r="G821" s="26">
        <f t="shared" si="57"/>
        <v>36464</v>
      </c>
      <c r="H821" s="7">
        <v>36455</v>
      </c>
      <c r="I821" s="22">
        <v>9.1890000000000001</v>
      </c>
      <c r="J821" s="120">
        <v>8.5679999999999996</v>
      </c>
      <c r="K821" s="26">
        <f t="shared" si="58"/>
        <v>36464</v>
      </c>
      <c r="L821" s="126">
        <f t="shared" si="59"/>
        <v>36455</v>
      </c>
      <c r="M821" s="127">
        <f>INDEX('Bloomberg data'!C:C,MATCH($L821,'Bloomberg data'!A:A,0))</f>
        <v>9.1890000000000001</v>
      </c>
      <c r="N821" s="128">
        <f>INDEX('Bloomberg data'!B:B,MATCH($L821,'Bloomberg data'!A:A,0))</f>
        <v>8.5679999999999996</v>
      </c>
      <c r="O821" s="141"/>
      <c r="P821" s="142"/>
      <c r="Q821" s="142"/>
      <c r="R821" s="20"/>
      <c r="S821" s="20"/>
    </row>
    <row r="822" spans="6:19">
      <c r="F822" s="51"/>
      <c r="G822" s="26">
        <f t="shared" si="57"/>
        <v>36464</v>
      </c>
      <c r="H822" s="7">
        <v>36458</v>
      </c>
      <c r="I822" s="22">
        <v>9.077</v>
      </c>
      <c r="J822" s="120">
        <v>8.4550000000000001</v>
      </c>
      <c r="K822" s="26">
        <f t="shared" si="58"/>
        <v>36464</v>
      </c>
      <c r="L822" s="126">
        <f t="shared" si="59"/>
        <v>36458</v>
      </c>
      <c r="M822" s="127">
        <f>INDEX('Bloomberg data'!C:C,MATCH($L822,'Bloomberg data'!A:A,0))</f>
        <v>9.077</v>
      </c>
      <c r="N822" s="128">
        <f>INDEX('Bloomberg data'!B:B,MATCH($L822,'Bloomberg data'!A:A,0))</f>
        <v>8.4550000000000001</v>
      </c>
      <c r="O822" s="141"/>
      <c r="P822" s="142"/>
      <c r="Q822" s="142"/>
      <c r="R822" s="20"/>
      <c r="S822" s="20"/>
    </row>
    <row r="823" spans="6:19">
      <c r="F823" s="51"/>
      <c r="G823" s="26">
        <f t="shared" si="57"/>
        <v>36464</v>
      </c>
      <c r="H823" s="7">
        <v>36459</v>
      </c>
      <c r="I823" s="22">
        <v>8.0350000000000001</v>
      </c>
      <c r="J823" s="120">
        <v>7.4120000000000008</v>
      </c>
      <c r="K823" s="26">
        <f t="shared" si="58"/>
        <v>36464</v>
      </c>
      <c r="L823" s="126">
        <f t="shared" si="59"/>
        <v>36459</v>
      </c>
      <c r="M823" s="127">
        <f>INDEX('Bloomberg data'!C:C,MATCH($L823,'Bloomberg data'!A:A,0))</f>
        <v>8.0350000000000001</v>
      </c>
      <c r="N823" s="128">
        <f>INDEX('Bloomberg data'!B:B,MATCH($L823,'Bloomberg data'!A:A,0))</f>
        <v>7.4120000000000008</v>
      </c>
      <c r="O823" s="141"/>
      <c r="P823" s="142"/>
      <c r="Q823" s="142"/>
      <c r="R823" s="20"/>
      <c r="S823" s="20"/>
    </row>
    <row r="824" spans="6:19">
      <c r="F824" s="51"/>
      <c r="G824" s="26">
        <f t="shared" si="57"/>
        <v>36464</v>
      </c>
      <c r="H824" s="7">
        <v>36460</v>
      </c>
      <c r="I824" s="22">
        <v>8.2970000000000006</v>
      </c>
      <c r="J824" s="120">
        <v>7.6739999999999995</v>
      </c>
      <c r="K824" s="26">
        <f t="shared" si="58"/>
        <v>36464</v>
      </c>
      <c r="L824" s="126">
        <f t="shared" si="59"/>
        <v>36460</v>
      </c>
      <c r="M824" s="127">
        <f>INDEX('Bloomberg data'!C:C,MATCH($L824,'Bloomberg data'!A:A,0))</f>
        <v>8.2970000000000006</v>
      </c>
      <c r="N824" s="128">
        <f>INDEX('Bloomberg data'!B:B,MATCH($L824,'Bloomberg data'!A:A,0))</f>
        <v>7.6739999999999995</v>
      </c>
      <c r="O824" s="141"/>
      <c r="P824" s="142"/>
      <c r="Q824" s="142"/>
      <c r="R824" s="20"/>
      <c r="S824" s="20"/>
    </row>
    <row r="825" spans="6:19">
      <c r="F825" s="51"/>
      <c r="G825" s="26">
        <f t="shared" si="57"/>
        <v>36464</v>
      </c>
      <c r="H825" s="7">
        <v>36461</v>
      </c>
      <c r="I825" s="22">
        <v>9.0139999999999993</v>
      </c>
      <c r="J825" s="120">
        <v>8.4190000000000005</v>
      </c>
      <c r="K825" s="26">
        <f t="shared" si="58"/>
        <v>36464</v>
      </c>
      <c r="L825" s="126">
        <f t="shared" si="59"/>
        <v>36461</v>
      </c>
      <c r="M825" s="127">
        <f>INDEX('Bloomberg data'!C:C,MATCH($L825,'Bloomberg data'!A:A,0))</f>
        <v>9.0139999999999993</v>
      </c>
      <c r="N825" s="128">
        <f>INDEX('Bloomberg data'!B:B,MATCH($L825,'Bloomberg data'!A:A,0))</f>
        <v>8.4190000000000005</v>
      </c>
      <c r="O825" s="141"/>
      <c r="P825" s="142"/>
      <c r="Q825" s="142"/>
      <c r="R825" s="20"/>
      <c r="S825" s="20"/>
    </row>
    <row r="826" spans="6:19">
      <c r="F826" s="51"/>
      <c r="G826" s="26">
        <f t="shared" si="57"/>
        <v>36464</v>
      </c>
      <c r="H826" s="7">
        <v>36462</v>
      </c>
      <c r="I826" s="22">
        <v>7.8119999999999994</v>
      </c>
      <c r="J826" s="120">
        <v>7.23</v>
      </c>
      <c r="K826" s="26">
        <f t="shared" si="58"/>
        <v>36464</v>
      </c>
      <c r="L826" s="126">
        <f t="shared" si="59"/>
        <v>36462</v>
      </c>
      <c r="M826" s="127">
        <f>INDEX('Bloomberg data'!C:C,MATCH($L826,'Bloomberg data'!A:A,0))</f>
        <v>7.8119999999999994</v>
      </c>
      <c r="N826" s="128">
        <f>INDEX('Bloomberg data'!B:B,MATCH($L826,'Bloomberg data'!A:A,0))</f>
        <v>7.23</v>
      </c>
      <c r="O826" s="141"/>
      <c r="P826" s="142"/>
      <c r="Q826" s="142"/>
      <c r="R826" s="20"/>
      <c r="S826" s="20"/>
    </row>
    <row r="827" spans="6:19">
      <c r="F827" s="51"/>
      <c r="G827" s="26">
        <f t="shared" si="57"/>
        <v>36494</v>
      </c>
      <c r="H827" s="7">
        <v>36465</v>
      </c>
      <c r="I827" s="22">
        <v>8.0869999999999997</v>
      </c>
      <c r="J827" s="120">
        <v>7.4950000000000001</v>
      </c>
      <c r="K827" s="26">
        <f t="shared" si="58"/>
        <v>36494</v>
      </c>
      <c r="L827" s="126">
        <f t="shared" si="59"/>
        <v>36465</v>
      </c>
      <c r="M827" s="127">
        <f>INDEX('Bloomberg data'!C:C,MATCH($L827,'Bloomberg data'!A:A,0))</f>
        <v>8.0869999999999997</v>
      </c>
      <c r="N827" s="128">
        <f>INDEX('Bloomberg data'!B:B,MATCH($L827,'Bloomberg data'!A:A,0))</f>
        <v>7.4950000000000001</v>
      </c>
      <c r="O827" s="141"/>
      <c r="P827" s="142"/>
      <c r="Q827" s="142"/>
      <c r="R827" s="20"/>
      <c r="S827" s="20"/>
    </row>
    <row r="828" spans="6:19">
      <c r="F828" s="51"/>
      <c r="G828" s="26">
        <f t="shared" si="57"/>
        <v>36494</v>
      </c>
      <c r="H828" s="7">
        <v>36466</v>
      </c>
      <c r="I828" s="22">
        <v>8.9310000000000009</v>
      </c>
      <c r="J828" s="120">
        <v>8.3369999999999997</v>
      </c>
      <c r="K828" s="26">
        <f t="shared" si="58"/>
        <v>36494</v>
      </c>
      <c r="L828" s="126">
        <f t="shared" si="59"/>
        <v>36466</v>
      </c>
      <c r="M828" s="127">
        <f>INDEX('Bloomberg data'!C:C,MATCH($L828,'Bloomberg data'!A:A,0))</f>
        <v>8.9310000000000009</v>
      </c>
      <c r="N828" s="128">
        <f>INDEX('Bloomberg data'!B:B,MATCH($L828,'Bloomberg data'!A:A,0))</f>
        <v>8.3369999999999997</v>
      </c>
      <c r="O828" s="141"/>
      <c r="P828" s="142"/>
      <c r="Q828" s="142"/>
      <c r="R828" s="20"/>
      <c r="S828" s="20"/>
    </row>
    <row r="829" spans="6:19">
      <c r="F829" s="51"/>
      <c r="G829" s="26">
        <f t="shared" si="57"/>
        <v>36494</v>
      </c>
      <c r="H829" s="7">
        <v>36467</v>
      </c>
      <c r="I829" s="22">
        <v>8.875</v>
      </c>
      <c r="J829" s="120">
        <v>8.2840000000000007</v>
      </c>
      <c r="K829" s="26">
        <f t="shared" si="58"/>
        <v>36494</v>
      </c>
      <c r="L829" s="126">
        <f t="shared" si="59"/>
        <v>36467</v>
      </c>
      <c r="M829" s="127">
        <f>INDEX('Bloomberg data'!C:C,MATCH($L829,'Bloomberg data'!A:A,0))</f>
        <v>8.875</v>
      </c>
      <c r="N829" s="128">
        <f>INDEX('Bloomberg data'!B:B,MATCH($L829,'Bloomberg data'!A:A,0))</f>
        <v>8.2840000000000007</v>
      </c>
      <c r="O829" s="141"/>
      <c r="P829" s="142"/>
      <c r="Q829" s="142"/>
      <c r="R829" s="20"/>
      <c r="S829" s="20"/>
    </row>
    <row r="830" spans="6:19">
      <c r="F830" s="51"/>
      <c r="G830" s="26">
        <f t="shared" si="57"/>
        <v>36494</v>
      </c>
      <c r="H830" s="7">
        <v>36468</v>
      </c>
      <c r="I830" s="22">
        <v>7.9470000000000001</v>
      </c>
      <c r="J830" s="120">
        <v>7.3769999999999998</v>
      </c>
      <c r="K830" s="26">
        <f t="shared" si="58"/>
        <v>36494</v>
      </c>
      <c r="L830" s="126">
        <f t="shared" si="59"/>
        <v>36468</v>
      </c>
      <c r="M830" s="127">
        <f>INDEX('Bloomberg data'!C:C,MATCH($L830,'Bloomberg data'!A:A,0))</f>
        <v>7.9470000000000001</v>
      </c>
      <c r="N830" s="128">
        <f>INDEX('Bloomberg data'!B:B,MATCH($L830,'Bloomberg data'!A:A,0))</f>
        <v>7.3769999999999998</v>
      </c>
      <c r="O830" s="141"/>
      <c r="P830" s="142"/>
      <c r="Q830" s="142"/>
      <c r="R830" s="20"/>
      <c r="S830" s="20"/>
    </row>
    <row r="831" spans="6:19">
      <c r="F831" s="51"/>
      <c r="G831" s="26">
        <f t="shared" si="57"/>
        <v>36494</v>
      </c>
      <c r="H831" s="7">
        <v>36469</v>
      </c>
      <c r="I831" s="22">
        <v>7.8520000000000003</v>
      </c>
      <c r="J831" s="120">
        <v>7.2830000000000004</v>
      </c>
      <c r="K831" s="26">
        <f t="shared" si="58"/>
        <v>36494</v>
      </c>
      <c r="L831" s="126">
        <f t="shared" si="59"/>
        <v>36469</v>
      </c>
      <c r="M831" s="127">
        <f>INDEX('Bloomberg data'!C:C,MATCH($L831,'Bloomberg data'!A:A,0))</f>
        <v>7.8520000000000003</v>
      </c>
      <c r="N831" s="128">
        <f>INDEX('Bloomberg data'!B:B,MATCH($L831,'Bloomberg data'!A:A,0))</f>
        <v>7.2830000000000004</v>
      </c>
      <c r="O831" s="141"/>
      <c r="P831" s="142"/>
      <c r="Q831" s="142"/>
      <c r="R831" s="20"/>
      <c r="S831" s="20"/>
    </row>
    <row r="832" spans="6:19">
      <c r="F832" s="51"/>
      <c r="G832" s="26">
        <f t="shared" si="57"/>
        <v>36494</v>
      </c>
      <c r="H832" s="7">
        <v>36472</v>
      </c>
      <c r="I832" s="22">
        <v>8.7560000000000002</v>
      </c>
      <c r="J832" s="120">
        <v>8.1869999999999994</v>
      </c>
      <c r="K832" s="26">
        <f t="shared" si="58"/>
        <v>36494</v>
      </c>
      <c r="L832" s="126">
        <f t="shared" si="59"/>
        <v>36472</v>
      </c>
      <c r="M832" s="127">
        <f>INDEX('Bloomberg data'!C:C,MATCH($L832,'Bloomberg data'!A:A,0))</f>
        <v>8.7560000000000002</v>
      </c>
      <c r="N832" s="128">
        <f>INDEX('Bloomberg data'!B:B,MATCH($L832,'Bloomberg data'!A:A,0))</f>
        <v>8.1869999999999994</v>
      </c>
      <c r="O832" s="141"/>
      <c r="P832" s="142"/>
      <c r="Q832" s="142"/>
      <c r="R832" s="20"/>
      <c r="S832" s="20"/>
    </row>
    <row r="833" spans="6:19">
      <c r="F833" s="51"/>
      <c r="G833" s="26">
        <f t="shared" ref="G833:G896" si="60">EOMONTH(H833,0)</f>
        <v>36494</v>
      </c>
      <c r="H833" s="7">
        <v>36473</v>
      </c>
      <c r="I833" s="22">
        <v>7.9580000000000002</v>
      </c>
      <c r="J833" s="120">
        <v>7.3879999999999999</v>
      </c>
      <c r="K833" s="26">
        <f t="shared" ref="K833:K896" si="61">EOMONTH(L833,0)</f>
        <v>36494</v>
      </c>
      <c r="L833" s="126">
        <f t="shared" si="59"/>
        <v>36473</v>
      </c>
      <c r="M833" s="127">
        <f>INDEX('Bloomberg data'!C:C,MATCH($L833,'Bloomberg data'!A:A,0))</f>
        <v>7.9580000000000002</v>
      </c>
      <c r="N833" s="128">
        <f>INDEX('Bloomberg data'!B:B,MATCH($L833,'Bloomberg data'!A:A,0))</f>
        <v>7.3879999999999999</v>
      </c>
      <c r="O833" s="141"/>
      <c r="P833" s="142"/>
      <c r="Q833" s="142"/>
      <c r="R833" s="20"/>
      <c r="S833" s="20"/>
    </row>
    <row r="834" spans="6:19">
      <c r="F834" s="51"/>
      <c r="G834" s="26">
        <f t="shared" si="60"/>
        <v>36494</v>
      </c>
      <c r="H834" s="7">
        <v>36474</v>
      </c>
      <c r="I834" s="22">
        <v>7.8559999999999999</v>
      </c>
      <c r="J834" s="120">
        <v>7.2869999999999999</v>
      </c>
      <c r="K834" s="26">
        <f t="shared" si="61"/>
        <v>36494</v>
      </c>
      <c r="L834" s="126">
        <f t="shared" ref="L834:L897" si="62">H834</f>
        <v>36474</v>
      </c>
      <c r="M834" s="127">
        <f>INDEX('Bloomberg data'!C:C,MATCH($L834,'Bloomberg data'!A:A,0))</f>
        <v>7.8559999999999999</v>
      </c>
      <c r="N834" s="128">
        <f>INDEX('Bloomberg data'!B:B,MATCH($L834,'Bloomberg data'!A:A,0))</f>
        <v>7.2869999999999999</v>
      </c>
      <c r="O834" s="141"/>
      <c r="P834" s="142"/>
      <c r="Q834" s="142"/>
      <c r="R834" s="20"/>
      <c r="S834" s="20"/>
    </row>
    <row r="835" spans="6:19">
      <c r="F835" s="51"/>
      <c r="G835" s="26">
        <f t="shared" si="60"/>
        <v>36494</v>
      </c>
      <c r="H835" s="7">
        <v>36475</v>
      </c>
      <c r="I835" s="22">
        <v>7.8290000000000006</v>
      </c>
      <c r="J835" s="120">
        <v>7.2409999999999997</v>
      </c>
      <c r="K835" s="26">
        <f t="shared" si="61"/>
        <v>36494</v>
      </c>
      <c r="L835" s="126">
        <f t="shared" si="62"/>
        <v>36475</v>
      </c>
      <c r="M835" s="127">
        <f>INDEX('Bloomberg data'!C:C,MATCH($L835,'Bloomberg data'!A:A,0))</f>
        <v>7.8290000000000006</v>
      </c>
      <c r="N835" s="128">
        <f>INDEX('Bloomberg data'!B:B,MATCH($L835,'Bloomberg data'!A:A,0))</f>
        <v>7.2409999999999997</v>
      </c>
      <c r="O835" s="141"/>
      <c r="P835" s="142"/>
      <c r="Q835" s="142"/>
      <c r="R835" s="20"/>
      <c r="S835" s="20"/>
    </row>
    <row r="836" spans="6:19">
      <c r="F836" s="51"/>
      <c r="G836" s="26">
        <f t="shared" si="60"/>
        <v>36494</v>
      </c>
      <c r="H836" s="7">
        <v>36476</v>
      </c>
      <c r="I836" s="22">
        <v>8.9570000000000007</v>
      </c>
      <c r="J836" s="120">
        <v>8.3709999999999987</v>
      </c>
      <c r="K836" s="26">
        <f t="shared" si="61"/>
        <v>36494</v>
      </c>
      <c r="L836" s="126">
        <f t="shared" si="62"/>
        <v>36476</v>
      </c>
      <c r="M836" s="127">
        <f>INDEX('Bloomberg data'!C:C,MATCH($L836,'Bloomberg data'!A:A,0))</f>
        <v>8.9570000000000007</v>
      </c>
      <c r="N836" s="128">
        <f>INDEX('Bloomberg data'!B:B,MATCH($L836,'Bloomberg data'!A:A,0))</f>
        <v>8.3709999999999987</v>
      </c>
      <c r="O836" s="141"/>
      <c r="P836" s="142"/>
      <c r="Q836" s="142"/>
      <c r="R836" s="20"/>
      <c r="S836" s="20"/>
    </row>
    <row r="837" spans="6:19">
      <c r="F837" s="51"/>
      <c r="G837" s="26">
        <f t="shared" si="60"/>
        <v>36494</v>
      </c>
      <c r="H837" s="7">
        <v>36479</v>
      </c>
      <c r="I837" s="22">
        <v>7.76</v>
      </c>
      <c r="J837" s="120">
        <v>7.1760000000000002</v>
      </c>
      <c r="K837" s="26">
        <f t="shared" si="61"/>
        <v>36494</v>
      </c>
      <c r="L837" s="126">
        <f t="shared" si="62"/>
        <v>36479</v>
      </c>
      <c r="M837" s="127">
        <f>INDEX('Bloomberg data'!C:C,MATCH($L837,'Bloomberg data'!A:A,0))</f>
        <v>7.76</v>
      </c>
      <c r="N837" s="128">
        <f>INDEX('Bloomberg data'!B:B,MATCH($L837,'Bloomberg data'!A:A,0))</f>
        <v>7.1760000000000002</v>
      </c>
      <c r="O837" s="141"/>
      <c r="P837" s="142"/>
      <c r="Q837" s="142"/>
      <c r="R837" s="20"/>
      <c r="S837" s="20"/>
    </row>
    <row r="838" spans="6:19">
      <c r="F838" s="51"/>
      <c r="G838" s="26">
        <f t="shared" si="60"/>
        <v>36494</v>
      </c>
      <c r="H838" s="7">
        <v>36480</v>
      </c>
      <c r="I838" s="22">
        <v>8.7010000000000005</v>
      </c>
      <c r="J838" s="120">
        <v>8.1150000000000002</v>
      </c>
      <c r="K838" s="26">
        <f t="shared" si="61"/>
        <v>36494</v>
      </c>
      <c r="L838" s="126">
        <f t="shared" si="62"/>
        <v>36480</v>
      </c>
      <c r="M838" s="127">
        <f>INDEX('Bloomberg data'!C:C,MATCH($L838,'Bloomberg data'!A:A,0))</f>
        <v>8.7010000000000005</v>
      </c>
      <c r="N838" s="128">
        <f>INDEX('Bloomberg data'!B:B,MATCH($L838,'Bloomberg data'!A:A,0))</f>
        <v>8.1150000000000002</v>
      </c>
      <c r="O838" s="141"/>
      <c r="P838" s="142"/>
      <c r="Q838" s="142"/>
      <c r="R838" s="20"/>
      <c r="S838" s="20"/>
    </row>
    <row r="839" spans="6:19">
      <c r="F839" s="51"/>
      <c r="G839" s="26">
        <f t="shared" si="60"/>
        <v>36494</v>
      </c>
      <c r="H839" s="7">
        <v>36481</v>
      </c>
      <c r="I839" s="22">
        <v>8.98</v>
      </c>
      <c r="J839" s="120">
        <v>8.3769999999999989</v>
      </c>
      <c r="K839" s="26">
        <f t="shared" si="61"/>
        <v>36494</v>
      </c>
      <c r="L839" s="126">
        <f t="shared" si="62"/>
        <v>36481</v>
      </c>
      <c r="M839" s="127">
        <f>INDEX('Bloomberg data'!C:C,MATCH($L839,'Bloomberg data'!A:A,0))</f>
        <v>8.98</v>
      </c>
      <c r="N839" s="128">
        <f>INDEX('Bloomberg data'!B:B,MATCH($L839,'Bloomberg data'!A:A,0))</f>
        <v>8.3769999999999989</v>
      </c>
      <c r="O839" s="141"/>
      <c r="P839" s="142"/>
      <c r="Q839" s="142"/>
      <c r="R839" s="20"/>
      <c r="S839" s="20"/>
    </row>
    <row r="840" spans="6:19">
      <c r="F840" s="51"/>
      <c r="G840" s="26">
        <f t="shared" si="60"/>
        <v>36494</v>
      </c>
      <c r="H840" s="7">
        <v>36482</v>
      </c>
      <c r="I840" s="22">
        <v>7.9180000000000001</v>
      </c>
      <c r="J840" s="120">
        <v>7.3260000000000005</v>
      </c>
      <c r="K840" s="26">
        <f t="shared" si="61"/>
        <v>36494</v>
      </c>
      <c r="L840" s="126">
        <f t="shared" si="62"/>
        <v>36482</v>
      </c>
      <c r="M840" s="127">
        <f>INDEX('Bloomberg data'!C:C,MATCH($L840,'Bloomberg data'!A:A,0))</f>
        <v>7.9180000000000001</v>
      </c>
      <c r="N840" s="128">
        <f>INDEX('Bloomberg data'!B:B,MATCH($L840,'Bloomberg data'!A:A,0))</f>
        <v>7.3260000000000005</v>
      </c>
      <c r="O840" s="141"/>
      <c r="P840" s="142"/>
      <c r="Q840" s="142"/>
      <c r="R840" s="20"/>
      <c r="S840" s="20"/>
    </row>
    <row r="841" spans="6:19">
      <c r="F841" s="51"/>
      <c r="G841" s="26">
        <f t="shared" si="60"/>
        <v>36494</v>
      </c>
      <c r="H841" s="7">
        <v>36483</v>
      </c>
      <c r="I841" s="22">
        <v>7.8100000000000005</v>
      </c>
      <c r="J841" s="120">
        <v>7.213000000000001</v>
      </c>
      <c r="K841" s="26">
        <f t="shared" si="61"/>
        <v>36494</v>
      </c>
      <c r="L841" s="126">
        <f t="shared" si="62"/>
        <v>36483</v>
      </c>
      <c r="M841" s="127">
        <f>INDEX('Bloomberg data'!C:C,MATCH($L841,'Bloomberg data'!A:A,0))</f>
        <v>7.8100000000000005</v>
      </c>
      <c r="N841" s="128">
        <f>INDEX('Bloomberg data'!B:B,MATCH($L841,'Bloomberg data'!A:A,0))</f>
        <v>7.213000000000001</v>
      </c>
      <c r="O841" s="141"/>
      <c r="P841" s="142"/>
      <c r="Q841" s="142"/>
      <c r="R841" s="20"/>
      <c r="S841" s="20"/>
    </row>
    <row r="842" spans="6:19">
      <c r="F842" s="51"/>
      <c r="G842" s="26">
        <f t="shared" si="60"/>
        <v>36494</v>
      </c>
      <c r="H842" s="7">
        <v>36486</v>
      </c>
      <c r="I842" s="22">
        <v>8.0350000000000001</v>
      </c>
      <c r="J842" s="120">
        <v>7.4390000000000001</v>
      </c>
      <c r="K842" s="26">
        <f t="shared" si="61"/>
        <v>36494</v>
      </c>
      <c r="L842" s="126">
        <f t="shared" si="62"/>
        <v>36486</v>
      </c>
      <c r="M842" s="127">
        <f>INDEX('Bloomberg data'!C:C,MATCH($L842,'Bloomberg data'!A:A,0))</f>
        <v>8.0350000000000001</v>
      </c>
      <c r="N842" s="128">
        <f>INDEX('Bloomberg data'!B:B,MATCH($L842,'Bloomberg data'!A:A,0))</f>
        <v>7.4390000000000001</v>
      </c>
      <c r="O842" s="141"/>
      <c r="P842" s="142"/>
      <c r="Q842" s="142"/>
      <c r="R842" s="20"/>
      <c r="S842" s="20"/>
    </row>
    <row r="843" spans="6:19">
      <c r="F843" s="51"/>
      <c r="G843" s="26">
        <f t="shared" si="60"/>
        <v>36494</v>
      </c>
      <c r="H843" s="7">
        <v>36487</v>
      </c>
      <c r="I843" s="22">
        <v>9.004999999999999</v>
      </c>
      <c r="J843" s="120">
        <v>8.3919999999999995</v>
      </c>
      <c r="K843" s="26">
        <f t="shared" si="61"/>
        <v>36494</v>
      </c>
      <c r="L843" s="126">
        <f t="shared" si="62"/>
        <v>36487</v>
      </c>
      <c r="M843" s="127">
        <f>INDEX('Bloomberg data'!C:C,MATCH($L843,'Bloomberg data'!A:A,0))</f>
        <v>9.004999999999999</v>
      </c>
      <c r="N843" s="128">
        <f>INDEX('Bloomberg data'!B:B,MATCH($L843,'Bloomberg data'!A:A,0))</f>
        <v>8.3919999999999995</v>
      </c>
      <c r="O843" s="141"/>
      <c r="P843" s="142"/>
      <c r="Q843" s="142"/>
      <c r="R843" s="20"/>
      <c r="S843" s="20"/>
    </row>
    <row r="844" spans="6:19">
      <c r="F844" s="51"/>
      <c r="G844" s="26">
        <f t="shared" si="60"/>
        <v>36494</v>
      </c>
      <c r="H844" s="7">
        <v>36488</v>
      </c>
      <c r="I844" s="22">
        <v>7.8580000000000005</v>
      </c>
      <c r="J844" s="120">
        <v>7.25</v>
      </c>
      <c r="K844" s="26">
        <f t="shared" si="61"/>
        <v>36494</v>
      </c>
      <c r="L844" s="126">
        <f t="shared" si="62"/>
        <v>36488</v>
      </c>
      <c r="M844" s="127">
        <f>INDEX('Bloomberg data'!C:C,MATCH($L844,'Bloomberg data'!A:A,0))</f>
        <v>7.8580000000000005</v>
      </c>
      <c r="N844" s="128">
        <f>INDEX('Bloomberg data'!B:B,MATCH($L844,'Bloomberg data'!A:A,0))</f>
        <v>7.25</v>
      </c>
      <c r="O844" s="141"/>
      <c r="P844" s="142"/>
      <c r="Q844" s="142"/>
      <c r="R844" s="20"/>
      <c r="S844" s="20"/>
    </row>
    <row r="845" spans="6:19">
      <c r="F845" s="51"/>
      <c r="G845" s="26">
        <f t="shared" si="60"/>
        <v>36494</v>
      </c>
      <c r="H845" s="7">
        <v>36489</v>
      </c>
      <c r="I845" s="22">
        <v>9.1430000000000007</v>
      </c>
      <c r="J845" s="120">
        <v>8.527000000000001</v>
      </c>
      <c r="K845" s="26">
        <f t="shared" si="61"/>
        <v>36494</v>
      </c>
      <c r="L845" s="126">
        <f t="shared" si="62"/>
        <v>36489</v>
      </c>
      <c r="M845" s="127">
        <f>INDEX('Bloomberg data'!C:C,MATCH($L845,'Bloomberg data'!A:A,0))</f>
        <v>9.1430000000000007</v>
      </c>
      <c r="N845" s="128">
        <f>INDEX('Bloomberg data'!B:B,MATCH($L845,'Bloomberg data'!A:A,0))</f>
        <v>8.527000000000001</v>
      </c>
      <c r="O845" s="141"/>
      <c r="P845" s="142"/>
      <c r="Q845" s="142"/>
      <c r="R845" s="20"/>
      <c r="S845" s="20"/>
    </row>
    <row r="846" spans="6:19">
      <c r="F846" s="51"/>
      <c r="G846" s="26">
        <f t="shared" si="60"/>
        <v>36494</v>
      </c>
      <c r="H846" s="7">
        <v>36490</v>
      </c>
      <c r="I846" s="22">
        <v>8.0339999999999989</v>
      </c>
      <c r="J846" s="120">
        <v>7.415</v>
      </c>
      <c r="K846" s="26">
        <f t="shared" si="61"/>
        <v>36494</v>
      </c>
      <c r="L846" s="126">
        <f t="shared" si="62"/>
        <v>36490</v>
      </c>
      <c r="M846" s="127">
        <f>INDEX('Bloomberg data'!C:C,MATCH($L846,'Bloomberg data'!A:A,0))</f>
        <v>8.0339999999999989</v>
      </c>
      <c r="N846" s="128">
        <f>INDEX('Bloomberg data'!B:B,MATCH($L846,'Bloomberg data'!A:A,0))</f>
        <v>7.415</v>
      </c>
      <c r="O846" s="141"/>
      <c r="P846" s="142"/>
      <c r="Q846" s="142"/>
      <c r="R846" s="20"/>
      <c r="S846" s="20"/>
    </row>
    <row r="847" spans="6:19">
      <c r="F847" s="51"/>
      <c r="G847" s="26">
        <f t="shared" si="60"/>
        <v>36494</v>
      </c>
      <c r="H847" s="7">
        <v>36493</v>
      </c>
      <c r="I847" s="22">
        <v>8.9109999999999996</v>
      </c>
      <c r="J847" s="120">
        <v>8.2919999999999998</v>
      </c>
      <c r="K847" s="26">
        <f t="shared" si="61"/>
        <v>36494</v>
      </c>
      <c r="L847" s="126">
        <f t="shared" si="62"/>
        <v>36493</v>
      </c>
      <c r="M847" s="127">
        <f>INDEX('Bloomberg data'!C:C,MATCH($L847,'Bloomberg data'!A:A,0))</f>
        <v>8.9109999999999996</v>
      </c>
      <c r="N847" s="128">
        <f>INDEX('Bloomberg data'!B:B,MATCH($L847,'Bloomberg data'!A:A,0))</f>
        <v>8.2919999999999998</v>
      </c>
      <c r="O847" s="141"/>
      <c r="P847" s="142"/>
      <c r="Q847" s="142"/>
      <c r="R847" s="20"/>
      <c r="S847" s="20"/>
    </row>
    <row r="848" spans="6:19">
      <c r="F848" s="51"/>
      <c r="G848" s="26">
        <f t="shared" si="60"/>
        <v>36494</v>
      </c>
      <c r="H848" s="7">
        <v>36494</v>
      </c>
      <c r="I848" s="22">
        <v>8.1240000000000006</v>
      </c>
      <c r="J848" s="120">
        <v>7.5039999999999996</v>
      </c>
      <c r="K848" s="26">
        <f t="shared" si="61"/>
        <v>36494</v>
      </c>
      <c r="L848" s="126">
        <f t="shared" si="62"/>
        <v>36494</v>
      </c>
      <c r="M848" s="127">
        <f>INDEX('Bloomberg data'!C:C,MATCH($L848,'Bloomberg data'!A:A,0))</f>
        <v>8.1240000000000006</v>
      </c>
      <c r="N848" s="128">
        <f>INDEX('Bloomberg data'!B:B,MATCH($L848,'Bloomberg data'!A:A,0))</f>
        <v>7.5039999999999996</v>
      </c>
      <c r="O848" s="141"/>
      <c r="P848" s="142"/>
      <c r="Q848" s="142"/>
      <c r="R848" s="20"/>
      <c r="S848" s="20"/>
    </row>
    <row r="849" spans="6:19">
      <c r="F849" s="51"/>
      <c r="G849" s="26">
        <f t="shared" si="60"/>
        <v>36525</v>
      </c>
      <c r="H849" s="7">
        <v>36495</v>
      </c>
      <c r="I849" s="22">
        <v>8.02</v>
      </c>
      <c r="J849" s="120">
        <v>7.4409999999999998</v>
      </c>
      <c r="K849" s="26">
        <f t="shared" si="61"/>
        <v>36525</v>
      </c>
      <c r="L849" s="126">
        <f t="shared" si="62"/>
        <v>36495</v>
      </c>
      <c r="M849" s="127">
        <f>INDEX('Bloomberg data'!C:C,MATCH($L849,'Bloomberg data'!A:A,0))</f>
        <v>8.02</v>
      </c>
      <c r="N849" s="128">
        <f>INDEX('Bloomberg data'!B:B,MATCH($L849,'Bloomberg data'!A:A,0))</f>
        <v>7.4409999999999998</v>
      </c>
      <c r="O849" s="141"/>
      <c r="P849" s="142"/>
      <c r="Q849" s="142"/>
      <c r="R849" s="20"/>
      <c r="S849" s="20"/>
    </row>
    <row r="850" spans="6:19">
      <c r="F850" s="51"/>
      <c r="G850" s="26">
        <f t="shared" si="60"/>
        <v>36525</v>
      </c>
      <c r="H850" s="7">
        <v>36496</v>
      </c>
      <c r="I850" s="22">
        <v>8.9480000000000004</v>
      </c>
      <c r="J850" s="120">
        <v>8.3539999999999992</v>
      </c>
      <c r="K850" s="26">
        <f t="shared" si="61"/>
        <v>36525</v>
      </c>
      <c r="L850" s="126">
        <f t="shared" si="62"/>
        <v>36496</v>
      </c>
      <c r="M850" s="127">
        <f>INDEX('Bloomberg data'!C:C,MATCH($L850,'Bloomberg data'!A:A,0))</f>
        <v>8.9480000000000004</v>
      </c>
      <c r="N850" s="128">
        <f>INDEX('Bloomberg data'!B:B,MATCH($L850,'Bloomberg data'!A:A,0))</f>
        <v>8.3539999999999992</v>
      </c>
      <c r="O850" s="141"/>
      <c r="P850" s="142"/>
      <c r="Q850" s="142"/>
      <c r="R850" s="20"/>
      <c r="S850" s="20"/>
    </row>
    <row r="851" spans="6:19">
      <c r="F851" s="51"/>
      <c r="G851" s="26">
        <f t="shared" si="60"/>
        <v>36525</v>
      </c>
      <c r="H851" s="7">
        <v>36497</v>
      </c>
      <c r="I851" s="22">
        <v>8.1769999999999996</v>
      </c>
      <c r="J851" s="120">
        <v>7.585</v>
      </c>
      <c r="K851" s="26">
        <f t="shared" si="61"/>
        <v>36525</v>
      </c>
      <c r="L851" s="126">
        <f t="shared" si="62"/>
        <v>36497</v>
      </c>
      <c r="M851" s="127">
        <f>INDEX('Bloomberg data'!C:C,MATCH($L851,'Bloomberg data'!A:A,0))</f>
        <v>8.1769999999999996</v>
      </c>
      <c r="N851" s="128">
        <f>INDEX('Bloomberg data'!B:B,MATCH($L851,'Bloomberg data'!A:A,0))</f>
        <v>7.585</v>
      </c>
      <c r="O851" s="141"/>
      <c r="P851" s="142"/>
      <c r="Q851" s="142"/>
      <c r="R851" s="20"/>
      <c r="S851" s="20"/>
    </row>
    <row r="852" spans="6:19">
      <c r="F852" s="51"/>
      <c r="G852" s="26">
        <f t="shared" si="60"/>
        <v>36525</v>
      </c>
      <c r="H852" s="7">
        <v>36500</v>
      </c>
      <c r="I852" s="22">
        <v>8.9980000000000011</v>
      </c>
      <c r="J852" s="120">
        <v>8.4149999999999991</v>
      </c>
      <c r="K852" s="26">
        <f t="shared" si="61"/>
        <v>36525</v>
      </c>
      <c r="L852" s="126">
        <f t="shared" si="62"/>
        <v>36500</v>
      </c>
      <c r="M852" s="127">
        <f>INDEX('Bloomberg data'!C:C,MATCH($L852,'Bloomberg data'!A:A,0))</f>
        <v>8.9980000000000011</v>
      </c>
      <c r="N852" s="128">
        <f>INDEX('Bloomberg data'!B:B,MATCH($L852,'Bloomberg data'!A:A,0))</f>
        <v>8.4149999999999991</v>
      </c>
      <c r="O852" s="141"/>
      <c r="P852" s="142"/>
      <c r="Q852" s="142"/>
      <c r="R852" s="20"/>
      <c r="S852" s="20"/>
    </row>
    <row r="853" spans="6:19">
      <c r="F853" s="51"/>
      <c r="G853" s="26">
        <f t="shared" si="60"/>
        <v>36525</v>
      </c>
      <c r="H853" s="7">
        <v>36501</v>
      </c>
      <c r="I853" s="22">
        <v>8.875</v>
      </c>
      <c r="J853" s="120">
        <v>8.3070000000000004</v>
      </c>
      <c r="K853" s="26">
        <f t="shared" si="61"/>
        <v>36525</v>
      </c>
      <c r="L853" s="126">
        <f t="shared" si="62"/>
        <v>36501</v>
      </c>
      <c r="M853" s="127">
        <f>INDEX('Bloomberg data'!C:C,MATCH($L853,'Bloomberg data'!A:A,0))</f>
        <v>8.875</v>
      </c>
      <c r="N853" s="128">
        <f>INDEX('Bloomberg data'!B:B,MATCH($L853,'Bloomberg data'!A:A,0))</f>
        <v>8.3070000000000004</v>
      </c>
      <c r="O853" s="141"/>
      <c r="P853" s="142"/>
      <c r="Q853" s="142"/>
      <c r="R853" s="20"/>
      <c r="S853" s="20"/>
    </row>
    <row r="854" spans="6:19">
      <c r="F854" s="51"/>
      <c r="G854" s="26">
        <f t="shared" si="60"/>
        <v>36525</v>
      </c>
      <c r="H854" s="7">
        <v>36502</v>
      </c>
      <c r="I854" s="22">
        <v>8</v>
      </c>
      <c r="J854" s="120">
        <v>7.423</v>
      </c>
      <c r="K854" s="26">
        <f t="shared" si="61"/>
        <v>36525</v>
      </c>
      <c r="L854" s="126">
        <f t="shared" si="62"/>
        <v>36502</v>
      </c>
      <c r="M854" s="127">
        <f>INDEX('Bloomberg data'!C:C,MATCH($L854,'Bloomberg data'!A:A,0))</f>
        <v>8</v>
      </c>
      <c r="N854" s="128">
        <f>INDEX('Bloomberg data'!B:B,MATCH($L854,'Bloomberg data'!A:A,0))</f>
        <v>7.423</v>
      </c>
      <c r="O854" s="141"/>
      <c r="P854" s="142"/>
      <c r="Q854" s="142"/>
      <c r="R854" s="20"/>
      <c r="S854" s="20"/>
    </row>
    <row r="855" spans="6:19">
      <c r="F855" s="51"/>
      <c r="G855" s="26">
        <f t="shared" si="60"/>
        <v>36525</v>
      </c>
      <c r="H855" s="7">
        <v>36503</v>
      </c>
      <c r="I855" s="22">
        <v>7.95</v>
      </c>
      <c r="J855" s="120">
        <v>7.37</v>
      </c>
      <c r="K855" s="26">
        <f t="shared" si="61"/>
        <v>36525</v>
      </c>
      <c r="L855" s="126">
        <f t="shared" si="62"/>
        <v>36503</v>
      </c>
      <c r="M855" s="127">
        <f>INDEX('Bloomberg data'!C:C,MATCH($L855,'Bloomberg data'!A:A,0))</f>
        <v>7.95</v>
      </c>
      <c r="N855" s="128">
        <f>INDEX('Bloomberg data'!B:B,MATCH($L855,'Bloomberg data'!A:A,0))</f>
        <v>7.37</v>
      </c>
      <c r="O855" s="141"/>
      <c r="P855" s="142"/>
      <c r="Q855" s="142"/>
      <c r="R855" s="20"/>
      <c r="S855" s="20"/>
    </row>
    <row r="856" spans="6:19">
      <c r="F856" s="51"/>
      <c r="G856" s="26">
        <f t="shared" si="60"/>
        <v>36525</v>
      </c>
      <c r="H856" s="7">
        <v>36504</v>
      </c>
      <c r="I856" s="22">
        <v>8.875</v>
      </c>
      <c r="J856" s="120">
        <v>8.2970000000000006</v>
      </c>
      <c r="K856" s="26">
        <f t="shared" si="61"/>
        <v>36525</v>
      </c>
      <c r="L856" s="126">
        <f t="shared" si="62"/>
        <v>36504</v>
      </c>
      <c r="M856" s="127">
        <f>INDEX('Bloomberg data'!C:C,MATCH($L856,'Bloomberg data'!A:A,0))</f>
        <v>8.875</v>
      </c>
      <c r="N856" s="128">
        <f>INDEX('Bloomberg data'!B:B,MATCH($L856,'Bloomberg data'!A:A,0))</f>
        <v>8.2970000000000006</v>
      </c>
      <c r="O856" s="141"/>
      <c r="P856" s="142"/>
      <c r="Q856" s="142"/>
      <c r="R856" s="20"/>
      <c r="S856" s="20"/>
    </row>
    <row r="857" spans="6:19">
      <c r="F857" s="51"/>
      <c r="G857" s="26">
        <f t="shared" si="60"/>
        <v>36525</v>
      </c>
      <c r="H857" s="7">
        <v>36507</v>
      </c>
      <c r="I857" s="22">
        <v>9.07</v>
      </c>
      <c r="J857" s="120">
        <v>8.4849999999999994</v>
      </c>
      <c r="K857" s="26">
        <f t="shared" si="61"/>
        <v>36525</v>
      </c>
      <c r="L857" s="126">
        <f t="shared" si="62"/>
        <v>36507</v>
      </c>
      <c r="M857" s="127">
        <f>INDEX('Bloomberg data'!C:C,MATCH($L857,'Bloomberg data'!A:A,0))</f>
        <v>9.07</v>
      </c>
      <c r="N857" s="128">
        <f>INDEX('Bloomberg data'!B:B,MATCH($L857,'Bloomberg data'!A:A,0))</f>
        <v>8.4849999999999994</v>
      </c>
      <c r="O857" s="141"/>
      <c r="P857" s="142"/>
      <c r="Q857" s="142"/>
      <c r="R857" s="20"/>
      <c r="S857" s="20"/>
    </row>
    <row r="858" spans="6:19">
      <c r="F858" s="51"/>
      <c r="G858" s="26">
        <f t="shared" si="60"/>
        <v>36525</v>
      </c>
      <c r="H858" s="7">
        <v>36508</v>
      </c>
      <c r="I858" s="22">
        <v>8.9890000000000008</v>
      </c>
      <c r="J858" s="120">
        <v>8.4089999999999989</v>
      </c>
      <c r="K858" s="26">
        <f t="shared" si="61"/>
        <v>36525</v>
      </c>
      <c r="L858" s="126">
        <f t="shared" si="62"/>
        <v>36508</v>
      </c>
      <c r="M858" s="127">
        <f>INDEX('Bloomberg data'!C:C,MATCH($L858,'Bloomberg data'!A:A,0))</f>
        <v>8.9890000000000008</v>
      </c>
      <c r="N858" s="128">
        <f>INDEX('Bloomberg data'!B:B,MATCH($L858,'Bloomberg data'!A:A,0))</f>
        <v>8.4089999999999989</v>
      </c>
      <c r="O858" s="141"/>
      <c r="P858" s="142"/>
      <c r="Q858" s="142"/>
      <c r="R858" s="20"/>
      <c r="S858" s="20"/>
    </row>
    <row r="859" spans="6:19">
      <c r="F859" s="51"/>
      <c r="G859" s="26">
        <f t="shared" si="60"/>
        <v>36525</v>
      </c>
      <c r="H859" s="7">
        <v>36509</v>
      </c>
      <c r="I859" s="22">
        <v>8.9870000000000001</v>
      </c>
      <c r="J859" s="120">
        <v>8.4049999999999994</v>
      </c>
      <c r="K859" s="26">
        <f t="shared" si="61"/>
        <v>36525</v>
      </c>
      <c r="L859" s="126">
        <f t="shared" si="62"/>
        <v>36509</v>
      </c>
      <c r="M859" s="127">
        <f>INDEX('Bloomberg data'!C:C,MATCH($L859,'Bloomberg data'!A:A,0))</f>
        <v>8.9870000000000001</v>
      </c>
      <c r="N859" s="128">
        <f>INDEX('Bloomberg data'!B:B,MATCH($L859,'Bloomberg data'!A:A,0))</f>
        <v>8.4049999999999994</v>
      </c>
      <c r="O859" s="141"/>
      <c r="P859" s="142"/>
      <c r="Q859" s="142"/>
      <c r="R859" s="20"/>
      <c r="S859" s="20"/>
    </row>
    <row r="860" spans="6:19">
      <c r="F860" s="51"/>
      <c r="G860" s="26">
        <f t="shared" si="60"/>
        <v>36525</v>
      </c>
      <c r="H860" s="7">
        <v>36510</v>
      </c>
      <c r="I860" s="22">
        <v>8.2910000000000004</v>
      </c>
      <c r="J860" s="120">
        <v>7.7080000000000002</v>
      </c>
      <c r="K860" s="26">
        <f t="shared" si="61"/>
        <v>36525</v>
      </c>
      <c r="L860" s="126">
        <f t="shared" si="62"/>
        <v>36510</v>
      </c>
      <c r="M860" s="127">
        <f>INDEX('Bloomberg data'!C:C,MATCH($L860,'Bloomberg data'!A:A,0))</f>
        <v>8.2910000000000004</v>
      </c>
      <c r="N860" s="128">
        <f>INDEX('Bloomberg data'!B:B,MATCH($L860,'Bloomberg data'!A:A,0))</f>
        <v>7.7080000000000002</v>
      </c>
      <c r="O860" s="141"/>
      <c r="P860" s="142"/>
      <c r="Q860" s="142"/>
      <c r="R860" s="20"/>
      <c r="S860" s="20"/>
    </row>
    <row r="861" spans="6:19">
      <c r="F861" s="51"/>
      <c r="G861" s="26">
        <f t="shared" si="60"/>
        <v>36525</v>
      </c>
      <c r="H861" s="7">
        <v>36511</v>
      </c>
      <c r="I861" s="22">
        <v>8.206999999999999</v>
      </c>
      <c r="J861" s="120">
        <v>7.62</v>
      </c>
      <c r="K861" s="26">
        <f t="shared" si="61"/>
        <v>36525</v>
      </c>
      <c r="L861" s="126">
        <f t="shared" si="62"/>
        <v>36511</v>
      </c>
      <c r="M861" s="127">
        <f>INDEX('Bloomberg data'!C:C,MATCH($L861,'Bloomberg data'!A:A,0))</f>
        <v>8.206999999999999</v>
      </c>
      <c r="N861" s="128">
        <f>INDEX('Bloomberg data'!B:B,MATCH($L861,'Bloomberg data'!A:A,0))</f>
        <v>7.62</v>
      </c>
      <c r="O861" s="141"/>
      <c r="P861" s="142"/>
      <c r="Q861" s="142"/>
      <c r="R861" s="20"/>
      <c r="S861" s="20"/>
    </row>
    <row r="862" spans="6:19">
      <c r="F862" s="51"/>
      <c r="G862" s="26">
        <f t="shared" si="60"/>
        <v>36525</v>
      </c>
      <c r="H862" s="7">
        <v>36514</v>
      </c>
      <c r="I862" s="22">
        <v>9.0749999999999993</v>
      </c>
      <c r="J862" s="120">
        <v>8.4809999999999999</v>
      </c>
      <c r="K862" s="26">
        <f t="shared" si="61"/>
        <v>36525</v>
      </c>
      <c r="L862" s="126">
        <f t="shared" si="62"/>
        <v>36514</v>
      </c>
      <c r="M862" s="127">
        <f>INDEX('Bloomberg data'!C:C,MATCH($L862,'Bloomberg data'!A:A,0))</f>
        <v>9.0749999999999993</v>
      </c>
      <c r="N862" s="128">
        <f>INDEX('Bloomberg data'!B:B,MATCH($L862,'Bloomberg data'!A:A,0))</f>
        <v>8.4809999999999999</v>
      </c>
      <c r="O862" s="141"/>
      <c r="P862" s="142"/>
      <c r="Q862" s="142"/>
      <c r="R862" s="20"/>
      <c r="S862" s="20"/>
    </row>
    <row r="863" spans="6:19">
      <c r="F863" s="51"/>
      <c r="G863" s="26">
        <f t="shared" si="60"/>
        <v>36525</v>
      </c>
      <c r="H863" s="7">
        <v>36515</v>
      </c>
      <c r="I863" s="22">
        <v>8.3070000000000004</v>
      </c>
      <c r="J863" s="120">
        <v>7.718</v>
      </c>
      <c r="K863" s="26">
        <f t="shared" si="61"/>
        <v>36525</v>
      </c>
      <c r="L863" s="126">
        <f t="shared" si="62"/>
        <v>36515</v>
      </c>
      <c r="M863" s="127">
        <f>INDEX('Bloomberg data'!C:C,MATCH($L863,'Bloomberg data'!A:A,0))</f>
        <v>8.3070000000000004</v>
      </c>
      <c r="N863" s="128">
        <f>INDEX('Bloomberg data'!B:B,MATCH($L863,'Bloomberg data'!A:A,0))</f>
        <v>7.718</v>
      </c>
      <c r="O863" s="141"/>
      <c r="P863" s="142"/>
      <c r="Q863" s="142"/>
      <c r="R863" s="20"/>
      <c r="S863" s="20"/>
    </row>
    <row r="864" spans="6:19">
      <c r="F864" s="51"/>
      <c r="G864" s="26">
        <f t="shared" si="60"/>
        <v>36525</v>
      </c>
      <c r="H864" s="7">
        <v>36516</v>
      </c>
      <c r="I864" s="22">
        <v>9.2010000000000005</v>
      </c>
      <c r="J864" s="120">
        <v>8.6189999999999998</v>
      </c>
      <c r="K864" s="26">
        <f t="shared" si="61"/>
        <v>36525</v>
      </c>
      <c r="L864" s="126">
        <f t="shared" si="62"/>
        <v>36516</v>
      </c>
      <c r="M864" s="127">
        <f>INDEX('Bloomberg data'!C:C,MATCH($L864,'Bloomberg data'!A:A,0))</f>
        <v>9.2010000000000005</v>
      </c>
      <c r="N864" s="128">
        <f>INDEX('Bloomberg data'!B:B,MATCH($L864,'Bloomberg data'!A:A,0))</f>
        <v>8.6189999999999998</v>
      </c>
      <c r="O864" s="141"/>
      <c r="P864" s="142"/>
      <c r="Q864" s="142"/>
      <c r="R864" s="20"/>
      <c r="S864" s="20"/>
    </row>
    <row r="865" spans="6:19">
      <c r="F865" s="51"/>
      <c r="G865" s="26">
        <f t="shared" si="60"/>
        <v>36525</v>
      </c>
      <c r="H865" s="7">
        <v>36517</v>
      </c>
      <c r="I865" s="22">
        <v>9.1259999999999994</v>
      </c>
      <c r="J865" s="120">
        <v>8.5389999999999997</v>
      </c>
      <c r="K865" s="26">
        <f t="shared" si="61"/>
        <v>36525</v>
      </c>
      <c r="L865" s="126">
        <f t="shared" si="62"/>
        <v>36517</v>
      </c>
      <c r="M865" s="127">
        <f>INDEX('Bloomberg data'!C:C,MATCH($L865,'Bloomberg data'!A:A,0))</f>
        <v>9.1259999999999994</v>
      </c>
      <c r="N865" s="128">
        <f>INDEX('Bloomberg data'!B:B,MATCH($L865,'Bloomberg data'!A:A,0))</f>
        <v>8.5389999999999997</v>
      </c>
      <c r="O865" s="141"/>
      <c r="P865" s="142"/>
      <c r="Q865" s="142"/>
      <c r="R865" s="20"/>
      <c r="S865" s="20"/>
    </row>
    <row r="866" spans="6:19">
      <c r="F866" s="51"/>
      <c r="G866" s="26">
        <f t="shared" si="60"/>
        <v>36525</v>
      </c>
      <c r="H866" s="7">
        <v>36518</v>
      </c>
      <c r="I866" s="22">
        <v>8.3360000000000003</v>
      </c>
      <c r="J866" s="120">
        <v>7.75</v>
      </c>
      <c r="K866" s="26">
        <f t="shared" si="61"/>
        <v>36525</v>
      </c>
      <c r="L866" s="126">
        <f t="shared" si="62"/>
        <v>36518</v>
      </c>
      <c r="M866" s="127">
        <f>INDEX('Bloomberg data'!C:C,MATCH($L866,'Bloomberg data'!A:A,0))</f>
        <v>8.3360000000000003</v>
      </c>
      <c r="N866" s="128">
        <f>INDEX('Bloomberg data'!B:B,MATCH($L866,'Bloomberg data'!A:A,0))</f>
        <v>7.75</v>
      </c>
      <c r="O866" s="141"/>
      <c r="P866" s="142"/>
      <c r="Q866" s="142"/>
      <c r="R866" s="20"/>
      <c r="S866" s="20"/>
    </row>
    <row r="867" spans="6:19">
      <c r="F867" s="51"/>
      <c r="G867" s="26">
        <f t="shared" si="60"/>
        <v>36525</v>
      </c>
      <c r="H867" s="7">
        <v>36521</v>
      </c>
      <c r="I867" s="22">
        <v>9.2360000000000007</v>
      </c>
      <c r="J867" s="120">
        <v>8.65</v>
      </c>
      <c r="K867" s="26">
        <f t="shared" si="61"/>
        <v>36525</v>
      </c>
      <c r="L867" s="126">
        <f t="shared" si="62"/>
        <v>36521</v>
      </c>
      <c r="M867" s="127">
        <f>INDEX('Bloomberg data'!C:C,MATCH($L867,'Bloomberg data'!A:A,0))</f>
        <v>9.2360000000000007</v>
      </c>
      <c r="N867" s="128">
        <f>INDEX('Bloomberg data'!B:B,MATCH($L867,'Bloomberg data'!A:A,0))</f>
        <v>8.65</v>
      </c>
      <c r="O867" s="141"/>
      <c r="P867" s="142"/>
      <c r="Q867" s="142"/>
      <c r="R867" s="20"/>
      <c r="S867" s="20"/>
    </row>
    <row r="868" spans="6:19">
      <c r="F868" s="51"/>
      <c r="G868" s="26">
        <f t="shared" si="60"/>
        <v>36525</v>
      </c>
      <c r="H868" s="7">
        <v>36522</v>
      </c>
      <c r="I868" s="22">
        <v>9.1359999999999992</v>
      </c>
      <c r="J868" s="120">
        <v>8.5500000000000007</v>
      </c>
      <c r="K868" s="26">
        <f t="shared" si="61"/>
        <v>36525</v>
      </c>
      <c r="L868" s="126">
        <f t="shared" si="62"/>
        <v>36522</v>
      </c>
      <c r="M868" s="127">
        <f>INDEX('Bloomberg data'!C:C,MATCH($L868,'Bloomberg data'!A:A,0))</f>
        <v>9.1359999999999992</v>
      </c>
      <c r="N868" s="128">
        <f>INDEX('Bloomberg data'!B:B,MATCH($L868,'Bloomberg data'!A:A,0))</f>
        <v>8.5500000000000007</v>
      </c>
      <c r="O868" s="141"/>
      <c r="P868" s="142"/>
      <c r="Q868" s="142"/>
      <c r="R868" s="20"/>
      <c r="S868" s="20"/>
    </row>
    <row r="869" spans="6:19">
      <c r="F869" s="51"/>
      <c r="G869" s="26">
        <f t="shared" si="60"/>
        <v>36525</v>
      </c>
      <c r="H869" s="7">
        <v>36523</v>
      </c>
      <c r="I869" s="22">
        <v>8.4340000000000011</v>
      </c>
      <c r="J869" s="120">
        <v>7.8469999999999995</v>
      </c>
      <c r="K869" s="26">
        <f t="shared" si="61"/>
        <v>36525</v>
      </c>
      <c r="L869" s="126">
        <f t="shared" si="62"/>
        <v>36523</v>
      </c>
      <c r="M869" s="127">
        <f>INDEX('Bloomberg data'!C:C,MATCH($L869,'Bloomberg data'!A:A,0))</f>
        <v>8.4340000000000011</v>
      </c>
      <c r="N869" s="128">
        <f>INDEX('Bloomberg data'!B:B,MATCH($L869,'Bloomberg data'!A:A,0))</f>
        <v>7.8469999999999995</v>
      </c>
      <c r="O869" s="141"/>
      <c r="P869" s="142"/>
      <c r="Q869" s="142"/>
      <c r="R869" s="20"/>
      <c r="S869" s="20"/>
    </row>
    <row r="870" spans="6:19">
      <c r="F870" s="51"/>
      <c r="G870" s="26">
        <f t="shared" si="60"/>
        <v>36525</v>
      </c>
      <c r="H870" s="7">
        <v>36524</v>
      </c>
      <c r="I870" s="22">
        <v>8.2750000000000004</v>
      </c>
      <c r="J870" s="120">
        <v>7.6960000000000006</v>
      </c>
      <c r="K870" s="26">
        <f t="shared" si="61"/>
        <v>36525</v>
      </c>
      <c r="L870" s="126">
        <f t="shared" si="62"/>
        <v>36524</v>
      </c>
      <c r="M870" s="127">
        <f>INDEX('Bloomberg data'!C:C,MATCH($L870,'Bloomberg data'!A:A,0))</f>
        <v>8.2750000000000004</v>
      </c>
      <c r="N870" s="128">
        <f>INDEX('Bloomberg data'!B:B,MATCH($L870,'Bloomberg data'!A:A,0))</f>
        <v>7.6960000000000006</v>
      </c>
      <c r="O870" s="141"/>
      <c r="P870" s="142"/>
      <c r="Q870" s="142"/>
      <c r="R870" s="20"/>
      <c r="S870" s="20"/>
    </row>
    <row r="871" spans="6:19">
      <c r="F871" s="51"/>
      <c r="G871" s="26">
        <f t="shared" si="60"/>
        <v>36525</v>
      </c>
      <c r="H871" s="7">
        <v>36525</v>
      </c>
      <c r="I871" s="22">
        <v>8.2070000000000007</v>
      </c>
      <c r="J871" s="120">
        <v>7.6289999999999996</v>
      </c>
      <c r="K871" s="26">
        <f t="shared" si="61"/>
        <v>36525</v>
      </c>
      <c r="L871" s="126">
        <f t="shared" si="62"/>
        <v>36525</v>
      </c>
      <c r="M871" s="127">
        <f>INDEX('Bloomberg data'!C:C,MATCH($L871,'Bloomberg data'!A:A,0))</f>
        <v>8.2070000000000007</v>
      </c>
      <c r="N871" s="128">
        <f>INDEX('Bloomberg data'!B:B,MATCH($L871,'Bloomberg data'!A:A,0))</f>
        <v>7.6289999999999996</v>
      </c>
      <c r="O871" s="141"/>
      <c r="P871" s="142"/>
      <c r="Q871" s="142"/>
      <c r="R871" s="20"/>
      <c r="S871" s="20"/>
    </row>
    <row r="872" spans="6:19">
      <c r="F872" s="51"/>
      <c r="G872" s="26">
        <f t="shared" si="60"/>
        <v>36556</v>
      </c>
      <c r="H872" s="7">
        <v>36528</v>
      </c>
      <c r="I872" s="22">
        <v>8.407</v>
      </c>
      <c r="J872" s="120">
        <v>7.8289999999999997</v>
      </c>
      <c r="K872" s="26">
        <f t="shared" si="61"/>
        <v>36556</v>
      </c>
      <c r="L872" s="126">
        <f t="shared" si="62"/>
        <v>36528</v>
      </c>
      <c r="M872" s="127">
        <f>INDEX('Bloomberg data'!C:C,MATCH($L872,'Bloomberg data'!A:A,0))</f>
        <v>8.407</v>
      </c>
      <c r="N872" s="128">
        <f>INDEX('Bloomberg data'!B:B,MATCH($L872,'Bloomberg data'!A:A,0))</f>
        <v>7.8289999999999997</v>
      </c>
      <c r="O872" s="141"/>
      <c r="P872" s="142"/>
      <c r="Q872" s="142"/>
      <c r="R872" s="20"/>
      <c r="S872" s="20"/>
    </row>
    <row r="873" spans="6:19">
      <c r="F873" s="51"/>
      <c r="G873" s="26">
        <f t="shared" si="60"/>
        <v>36556</v>
      </c>
      <c r="H873" s="7">
        <v>36529</v>
      </c>
      <c r="I873" s="22">
        <v>9.4409999999999989</v>
      </c>
      <c r="J873" s="120">
        <v>8.8919999999999995</v>
      </c>
      <c r="K873" s="26">
        <f t="shared" si="61"/>
        <v>36556</v>
      </c>
      <c r="L873" s="126">
        <f t="shared" si="62"/>
        <v>36529</v>
      </c>
      <c r="M873" s="127">
        <f>INDEX('Bloomberg data'!C:C,MATCH($L873,'Bloomberg data'!A:A,0))</f>
        <v>9.4409999999999989</v>
      </c>
      <c r="N873" s="128">
        <f>INDEX('Bloomberg data'!B:B,MATCH($L873,'Bloomberg data'!A:A,0))</f>
        <v>8.8919999999999995</v>
      </c>
      <c r="O873" s="141"/>
      <c r="P873" s="142"/>
      <c r="Q873" s="142"/>
      <c r="R873" s="20"/>
      <c r="S873" s="20"/>
    </row>
    <row r="874" spans="6:19">
      <c r="F874" s="51"/>
      <c r="G874" s="26">
        <f t="shared" si="60"/>
        <v>36556</v>
      </c>
      <c r="H874" s="7">
        <v>36530</v>
      </c>
      <c r="I874" s="22">
        <v>9.2490000000000006</v>
      </c>
      <c r="J874" s="120">
        <v>8.7089999999999996</v>
      </c>
      <c r="K874" s="26">
        <f t="shared" si="61"/>
        <v>36556</v>
      </c>
      <c r="L874" s="126">
        <f t="shared" si="62"/>
        <v>36530</v>
      </c>
      <c r="M874" s="127">
        <f>INDEX('Bloomberg data'!C:C,MATCH($L874,'Bloomberg data'!A:A,0))</f>
        <v>9.2490000000000006</v>
      </c>
      <c r="N874" s="128">
        <f>INDEX('Bloomberg data'!B:B,MATCH($L874,'Bloomberg data'!A:A,0))</f>
        <v>8.7089999999999996</v>
      </c>
      <c r="O874" s="141"/>
      <c r="P874" s="142"/>
      <c r="Q874" s="142"/>
      <c r="R874" s="20"/>
      <c r="S874" s="20"/>
    </row>
    <row r="875" spans="6:19">
      <c r="F875" s="51"/>
      <c r="G875" s="26">
        <f t="shared" si="60"/>
        <v>36556</v>
      </c>
      <c r="H875" s="7">
        <v>36531</v>
      </c>
      <c r="I875" s="22">
        <v>9.5220000000000002</v>
      </c>
      <c r="J875" s="120">
        <v>8.9980000000000011</v>
      </c>
      <c r="K875" s="26">
        <f t="shared" si="61"/>
        <v>36556</v>
      </c>
      <c r="L875" s="126">
        <f t="shared" si="62"/>
        <v>36531</v>
      </c>
      <c r="M875" s="127">
        <f>INDEX('Bloomberg data'!C:C,MATCH($L875,'Bloomberg data'!A:A,0))</f>
        <v>9.5220000000000002</v>
      </c>
      <c r="N875" s="128">
        <f>INDEX('Bloomberg data'!B:B,MATCH($L875,'Bloomberg data'!A:A,0))</f>
        <v>8.9980000000000011</v>
      </c>
      <c r="O875" s="141"/>
      <c r="P875" s="142"/>
      <c r="Q875" s="142"/>
      <c r="R875" s="20"/>
      <c r="S875" s="20"/>
    </row>
    <row r="876" spans="6:19">
      <c r="F876" s="51"/>
      <c r="G876" s="26">
        <f t="shared" si="60"/>
        <v>36556</v>
      </c>
      <c r="H876" s="7">
        <v>36532</v>
      </c>
      <c r="I876" s="22">
        <v>8.4169999999999998</v>
      </c>
      <c r="J876" s="120">
        <v>7.8900000000000006</v>
      </c>
      <c r="K876" s="26">
        <f t="shared" si="61"/>
        <v>36556</v>
      </c>
      <c r="L876" s="126">
        <f t="shared" si="62"/>
        <v>36532</v>
      </c>
      <c r="M876" s="127">
        <f>INDEX('Bloomberg data'!C:C,MATCH($L876,'Bloomberg data'!A:A,0))</f>
        <v>8.4169999999999998</v>
      </c>
      <c r="N876" s="128">
        <f>INDEX('Bloomberg data'!B:B,MATCH($L876,'Bloomberg data'!A:A,0))</f>
        <v>7.8900000000000006</v>
      </c>
      <c r="O876" s="141"/>
      <c r="P876" s="142"/>
      <c r="Q876" s="142"/>
      <c r="R876" s="20"/>
      <c r="S876" s="20"/>
    </row>
    <row r="877" spans="6:19">
      <c r="F877" s="51"/>
      <c r="G877" s="26">
        <f t="shared" si="60"/>
        <v>36556</v>
      </c>
      <c r="H877" s="7">
        <v>36535</v>
      </c>
      <c r="I877" s="22">
        <v>9.3279999999999994</v>
      </c>
      <c r="J877" s="120">
        <v>8.7690000000000001</v>
      </c>
      <c r="K877" s="26">
        <f t="shared" si="61"/>
        <v>36556</v>
      </c>
      <c r="L877" s="126">
        <f t="shared" si="62"/>
        <v>36535</v>
      </c>
      <c r="M877" s="127">
        <f>INDEX('Bloomberg data'!C:C,MATCH($L877,'Bloomberg data'!A:A,0))</f>
        <v>9.3279999999999994</v>
      </c>
      <c r="N877" s="128">
        <f>INDEX('Bloomberg data'!B:B,MATCH($L877,'Bloomberg data'!A:A,0))</f>
        <v>8.7690000000000001</v>
      </c>
      <c r="O877" s="141"/>
      <c r="P877" s="142"/>
      <c r="Q877" s="142"/>
      <c r="R877" s="20"/>
      <c r="S877" s="20"/>
    </row>
    <row r="878" spans="6:19">
      <c r="F878" s="51"/>
      <c r="G878" s="26">
        <f t="shared" si="60"/>
        <v>36556</v>
      </c>
      <c r="H878" s="7">
        <v>36536</v>
      </c>
      <c r="I878" s="22">
        <v>9.5730000000000004</v>
      </c>
      <c r="J878" s="120">
        <v>9.016</v>
      </c>
      <c r="K878" s="26">
        <f t="shared" si="61"/>
        <v>36556</v>
      </c>
      <c r="L878" s="126">
        <f t="shared" si="62"/>
        <v>36536</v>
      </c>
      <c r="M878" s="127">
        <f>INDEX('Bloomberg data'!C:C,MATCH($L878,'Bloomberg data'!A:A,0))</f>
        <v>9.5730000000000004</v>
      </c>
      <c r="N878" s="128">
        <f>INDEX('Bloomberg data'!B:B,MATCH($L878,'Bloomberg data'!A:A,0))</f>
        <v>9.016</v>
      </c>
      <c r="O878" s="141"/>
      <c r="P878" s="142"/>
      <c r="Q878" s="142"/>
      <c r="R878" s="20"/>
      <c r="S878" s="20"/>
    </row>
    <row r="879" spans="6:19">
      <c r="F879" s="51"/>
      <c r="G879" s="26">
        <f t="shared" si="60"/>
        <v>36556</v>
      </c>
      <c r="H879" s="7">
        <v>36537</v>
      </c>
      <c r="I879" s="22">
        <v>9.5150000000000006</v>
      </c>
      <c r="J879" s="120">
        <v>8.9529999999999994</v>
      </c>
      <c r="K879" s="26">
        <f t="shared" si="61"/>
        <v>36556</v>
      </c>
      <c r="L879" s="126">
        <f t="shared" si="62"/>
        <v>36537</v>
      </c>
      <c r="M879" s="127">
        <f>INDEX('Bloomberg data'!C:C,MATCH($L879,'Bloomberg data'!A:A,0))</f>
        <v>9.5150000000000006</v>
      </c>
      <c r="N879" s="128">
        <f>INDEX('Bloomberg data'!B:B,MATCH($L879,'Bloomberg data'!A:A,0))</f>
        <v>8.9529999999999994</v>
      </c>
      <c r="O879" s="141"/>
      <c r="P879" s="142"/>
      <c r="Q879" s="142"/>
      <c r="R879" s="20"/>
      <c r="S879" s="20"/>
    </row>
    <row r="880" spans="6:19">
      <c r="F880" s="51"/>
      <c r="G880" s="26">
        <f t="shared" si="60"/>
        <v>36556</v>
      </c>
      <c r="H880" s="7">
        <v>36538</v>
      </c>
      <c r="I880" s="22">
        <v>9.3840000000000003</v>
      </c>
      <c r="J880" s="120">
        <v>8.8390000000000004</v>
      </c>
      <c r="K880" s="26">
        <f t="shared" si="61"/>
        <v>36556</v>
      </c>
      <c r="L880" s="126">
        <f t="shared" si="62"/>
        <v>36538</v>
      </c>
      <c r="M880" s="127">
        <f>INDEX('Bloomberg data'!C:C,MATCH($L880,'Bloomberg data'!A:A,0))</f>
        <v>9.3840000000000003</v>
      </c>
      <c r="N880" s="128">
        <f>INDEX('Bloomberg data'!B:B,MATCH($L880,'Bloomberg data'!A:A,0))</f>
        <v>8.8390000000000004</v>
      </c>
      <c r="O880" s="141"/>
      <c r="P880" s="142"/>
      <c r="Q880" s="142"/>
      <c r="R880" s="20"/>
      <c r="S880" s="20"/>
    </row>
    <row r="881" spans="6:19">
      <c r="F881" s="51"/>
      <c r="G881" s="26">
        <f t="shared" si="60"/>
        <v>36556</v>
      </c>
      <c r="H881" s="7">
        <v>36539</v>
      </c>
      <c r="I881" s="22">
        <v>9.5850000000000009</v>
      </c>
      <c r="J881" s="120">
        <v>9.0389999999999997</v>
      </c>
      <c r="K881" s="26">
        <f t="shared" si="61"/>
        <v>36556</v>
      </c>
      <c r="L881" s="126">
        <f t="shared" si="62"/>
        <v>36539</v>
      </c>
      <c r="M881" s="127">
        <f>INDEX('Bloomberg data'!C:C,MATCH($L881,'Bloomberg data'!A:A,0))</f>
        <v>9.5850000000000009</v>
      </c>
      <c r="N881" s="128">
        <f>INDEX('Bloomberg data'!B:B,MATCH($L881,'Bloomberg data'!A:A,0))</f>
        <v>9.0389999999999997</v>
      </c>
      <c r="O881" s="141"/>
      <c r="P881" s="142"/>
      <c r="Q881" s="142"/>
      <c r="R881" s="20"/>
      <c r="S881" s="20"/>
    </row>
    <row r="882" spans="6:19">
      <c r="F882" s="51"/>
      <c r="G882" s="26">
        <f t="shared" si="60"/>
        <v>36556</v>
      </c>
      <c r="H882" s="7">
        <v>36542</v>
      </c>
      <c r="I882" s="22">
        <v>8.5410000000000004</v>
      </c>
      <c r="J882" s="120">
        <v>8.0280000000000005</v>
      </c>
      <c r="K882" s="26">
        <f t="shared" si="61"/>
        <v>36556</v>
      </c>
      <c r="L882" s="126">
        <f t="shared" si="62"/>
        <v>36542</v>
      </c>
      <c r="M882" s="127">
        <f>INDEX('Bloomberg data'!C:C,MATCH($L882,'Bloomberg data'!A:A,0))</f>
        <v>8.5410000000000004</v>
      </c>
      <c r="N882" s="128">
        <f>INDEX('Bloomberg data'!B:B,MATCH($L882,'Bloomberg data'!A:A,0))</f>
        <v>8.0280000000000005</v>
      </c>
      <c r="O882" s="141"/>
      <c r="P882" s="142"/>
      <c r="Q882" s="142"/>
      <c r="R882" s="20"/>
      <c r="S882" s="20"/>
    </row>
    <row r="883" spans="6:19">
      <c r="F883" s="51"/>
      <c r="G883" s="26">
        <f t="shared" si="60"/>
        <v>36556</v>
      </c>
      <c r="H883" s="7">
        <v>36543</v>
      </c>
      <c r="I883" s="22">
        <v>8.4120000000000008</v>
      </c>
      <c r="J883" s="120">
        <v>7.891</v>
      </c>
      <c r="K883" s="26">
        <f t="shared" si="61"/>
        <v>36556</v>
      </c>
      <c r="L883" s="126">
        <f t="shared" si="62"/>
        <v>36543</v>
      </c>
      <c r="M883" s="127">
        <f>INDEX('Bloomberg data'!C:C,MATCH($L883,'Bloomberg data'!A:A,0))</f>
        <v>8.4120000000000008</v>
      </c>
      <c r="N883" s="128">
        <f>INDEX('Bloomberg data'!B:B,MATCH($L883,'Bloomberg data'!A:A,0))</f>
        <v>7.891</v>
      </c>
      <c r="O883" s="141"/>
      <c r="P883" s="142"/>
      <c r="Q883" s="142"/>
      <c r="R883" s="20"/>
      <c r="S883" s="20"/>
    </row>
    <row r="884" spans="6:19">
      <c r="F884" s="51"/>
      <c r="G884" s="26">
        <f t="shared" si="60"/>
        <v>36556</v>
      </c>
      <c r="H884" s="7">
        <v>36544</v>
      </c>
      <c r="I884" s="22">
        <v>8.6720000000000006</v>
      </c>
      <c r="J884" s="120">
        <v>8.152000000000001</v>
      </c>
      <c r="K884" s="26">
        <f t="shared" si="61"/>
        <v>36556</v>
      </c>
      <c r="L884" s="126">
        <f t="shared" si="62"/>
        <v>36544</v>
      </c>
      <c r="M884" s="127">
        <f>INDEX('Bloomberg data'!C:C,MATCH($L884,'Bloomberg data'!A:A,0))</f>
        <v>8.6720000000000006</v>
      </c>
      <c r="N884" s="128">
        <f>INDEX('Bloomberg data'!B:B,MATCH($L884,'Bloomberg data'!A:A,0))</f>
        <v>8.152000000000001</v>
      </c>
      <c r="O884" s="141"/>
      <c r="P884" s="142"/>
      <c r="Q884" s="142"/>
      <c r="R884" s="20"/>
      <c r="S884" s="20"/>
    </row>
    <row r="885" spans="6:19">
      <c r="F885" s="51"/>
      <c r="G885" s="26">
        <f t="shared" si="60"/>
        <v>36556</v>
      </c>
      <c r="H885" s="7">
        <v>36545</v>
      </c>
      <c r="I885" s="22">
        <v>8.5350000000000001</v>
      </c>
      <c r="J885" s="120">
        <v>8.0190000000000001</v>
      </c>
      <c r="K885" s="26">
        <f t="shared" si="61"/>
        <v>36556</v>
      </c>
      <c r="L885" s="126">
        <f t="shared" si="62"/>
        <v>36545</v>
      </c>
      <c r="M885" s="127">
        <f>INDEX('Bloomberg data'!C:C,MATCH($L885,'Bloomberg data'!A:A,0))</f>
        <v>8.5350000000000001</v>
      </c>
      <c r="N885" s="128">
        <f>INDEX('Bloomberg data'!B:B,MATCH($L885,'Bloomberg data'!A:A,0))</f>
        <v>8.0190000000000001</v>
      </c>
      <c r="O885" s="141"/>
      <c r="P885" s="142"/>
      <c r="Q885" s="142"/>
      <c r="R885" s="20"/>
      <c r="S885" s="20"/>
    </row>
    <row r="886" spans="6:19">
      <c r="F886" s="51"/>
      <c r="G886" s="26">
        <f t="shared" si="60"/>
        <v>36556</v>
      </c>
      <c r="H886" s="7">
        <v>36546</v>
      </c>
      <c r="I886" s="22">
        <v>9.4610000000000003</v>
      </c>
      <c r="J886" s="120">
        <v>8.9499999999999993</v>
      </c>
      <c r="K886" s="26">
        <f t="shared" si="61"/>
        <v>36556</v>
      </c>
      <c r="L886" s="126">
        <f t="shared" si="62"/>
        <v>36546</v>
      </c>
      <c r="M886" s="127">
        <f>INDEX('Bloomberg data'!C:C,MATCH($L886,'Bloomberg data'!A:A,0))</f>
        <v>9.4610000000000003</v>
      </c>
      <c r="N886" s="128">
        <f>INDEX('Bloomberg data'!B:B,MATCH($L886,'Bloomberg data'!A:A,0))</f>
        <v>8.9499999999999993</v>
      </c>
      <c r="O886" s="141"/>
      <c r="P886" s="142"/>
      <c r="Q886" s="142"/>
      <c r="R886" s="20"/>
      <c r="S886" s="20"/>
    </row>
    <row r="887" spans="6:19">
      <c r="F887" s="51"/>
      <c r="G887" s="26">
        <f t="shared" si="60"/>
        <v>36556</v>
      </c>
      <c r="H887" s="7">
        <v>36549</v>
      </c>
      <c r="I887" s="22">
        <v>8.6790000000000003</v>
      </c>
      <c r="J887" s="120">
        <v>8.1669999999999998</v>
      </c>
      <c r="K887" s="26">
        <f t="shared" si="61"/>
        <v>36556</v>
      </c>
      <c r="L887" s="126">
        <f t="shared" si="62"/>
        <v>36549</v>
      </c>
      <c r="M887" s="127">
        <f>INDEX('Bloomberg data'!C:C,MATCH($L887,'Bloomberg data'!A:A,0))</f>
        <v>8.6790000000000003</v>
      </c>
      <c r="N887" s="128">
        <f>INDEX('Bloomberg data'!B:B,MATCH($L887,'Bloomberg data'!A:A,0))</f>
        <v>8.1669999999999998</v>
      </c>
      <c r="O887" s="141"/>
      <c r="P887" s="142"/>
      <c r="Q887" s="142"/>
      <c r="R887" s="20"/>
      <c r="S887" s="20"/>
    </row>
    <row r="888" spans="6:19">
      <c r="F888" s="51"/>
      <c r="G888" s="26">
        <f t="shared" si="60"/>
        <v>36556</v>
      </c>
      <c r="H888" s="7">
        <v>36550</v>
      </c>
      <c r="I888" s="22">
        <v>8.5329999999999995</v>
      </c>
      <c r="J888" s="120">
        <v>8.0220000000000002</v>
      </c>
      <c r="K888" s="26">
        <f t="shared" si="61"/>
        <v>36556</v>
      </c>
      <c r="L888" s="126">
        <f t="shared" si="62"/>
        <v>36550</v>
      </c>
      <c r="M888" s="127">
        <f>INDEX('Bloomberg data'!C:C,MATCH($L888,'Bloomberg data'!A:A,0))</f>
        <v>8.5329999999999995</v>
      </c>
      <c r="N888" s="128">
        <f>INDEX('Bloomberg data'!B:B,MATCH($L888,'Bloomberg data'!A:A,0))</f>
        <v>8.0220000000000002</v>
      </c>
      <c r="O888" s="141"/>
      <c r="P888" s="142"/>
      <c r="Q888" s="142"/>
      <c r="R888" s="20"/>
      <c r="S888" s="20"/>
    </row>
    <row r="889" spans="6:19">
      <c r="F889" s="51"/>
      <c r="G889" s="26">
        <f t="shared" si="60"/>
        <v>36556</v>
      </c>
      <c r="H889" s="7">
        <v>36551</v>
      </c>
      <c r="I889" s="22">
        <v>8.4329999999999998</v>
      </c>
      <c r="J889" s="120">
        <v>7.9220000000000006</v>
      </c>
      <c r="K889" s="26">
        <f t="shared" si="61"/>
        <v>36556</v>
      </c>
      <c r="L889" s="126">
        <f t="shared" si="62"/>
        <v>36551</v>
      </c>
      <c r="M889" s="127">
        <f>INDEX('Bloomberg data'!C:C,MATCH($L889,'Bloomberg data'!A:A,0))</f>
        <v>8.4329999999999998</v>
      </c>
      <c r="N889" s="128">
        <f>INDEX('Bloomberg data'!B:B,MATCH($L889,'Bloomberg data'!A:A,0))</f>
        <v>7.9220000000000006</v>
      </c>
      <c r="O889" s="141"/>
      <c r="P889" s="142"/>
      <c r="Q889" s="142"/>
      <c r="R889" s="20"/>
      <c r="S889" s="20"/>
    </row>
    <row r="890" spans="6:19">
      <c r="F890" s="51"/>
      <c r="G890" s="26">
        <f t="shared" si="60"/>
        <v>36556</v>
      </c>
      <c r="H890" s="7">
        <v>36552</v>
      </c>
      <c r="I890" s="22">
        <v>9.6059999999999999</v>
      </c>
      <c r="J890" s="120">
        <v>9.0910000000000011</v>
      </c>
      <c r="K890" s="26">
        <f t="shared" si="61"/>
        <v>36556</v>
      </c>
      <c r="L890" s="126">
        <f t="shared" si="62"/>
        <v>36552</v>
      </c>
      <c r="M890" s="127">
        <f>INDEX('Bloomberg data'!C:C,MATCH($L890,'Bloomberg data'!A:A,0))</f>
        <v>9.6059999999999999</v>
      </c>
      <c r="N890" s="128">
        <f>INDEX('Bloomberg data'!B:B,MATCH($L890,'Bloomberg data'!A:A,0))</f>
        <v>9.0910000000000011</v>
      </c>
      <c r="O890" s="141"/>
      <c r="P890" s="142"/>
      <c r="Q890" s="142"/>
      <c r="R890" s="20"/>
      <c r="S890" s="20"/>
    </row>
    <row r="891" spans="6:19">
      <c r="F891" s="51"/>
      <c r="G891" s="26">
        <f t="shared" si="60"/>
        <v>36556</v>
      </c>
      <c r="H891" s="7">
        <v>36553</v>
      </c>
      <c r="I891" s="22">
        <v>8.4529999999999994</v>
      </c>
      <c r="J891" s="120">
        <v>7.9550000000000001</v>
      </c>
      <c r="K891" s="26">
        <f t="shared" si="61"/>
        <v>36556</v>
      </c>
      <c r="L891" s="126">
        <f t="shared" si="62"/>
        <v>36553</v>
      </c>
      <c r="M891" s="127">
        <f>INDEX('Bloomberg data'!C:C,MATCH($L891,'Bloomberg data'!A:A,0))</f>
        <v>8.4529999999999994</v>
      </c>
      <c r="N891" s="128">
        <f>INDEX('Bloomberg data'!B:B,MATCH($L891,'Bloomberg data'!A:A,0))</f>
        <v>7.9550000000000001</v>
      </c>
      <c r="O891" s="141"/>
      <c r="P891" s="142"/>
      <c r="Q891" s="142"/>
      <c r="R891" s="20"/>
      <c r="S891" s="20"/>
    </row>
    <row r="892" spans="6:19">
      <c r="F892" s="51"/>
      <c r="G892" s="26">
        <f t="shared" si="60"/>
        <v>36556</v>
      </c>
      <c r="H892" s="7">
        <v>36556</v>
      </c>
      <c r="I892" s="22">
        <v>8.3940000000000001</v>
      </c>
      <c r="J892" s="120">
        <v>7.8699999999999992</v>
      </c>
      <c r="K892" s="26">
        <f t="shared" si="61"/>
        <v>36556</v>
      </c>
      <c r="L892" s="126">
        <f t="shared" si="62"/>
        <v>36556</v>
      </c>
      <c r="M892" s="127">
        <f>INDEX('Bloomberg data'!C:C,MATCH($L892,'Bloomberg data'!A:A,0))</f>
        <v>8.3940000000000001</v>
      </c>
      <c r="N892" s="128">
        <f>INDEX('Bloomberg data'!B:B,MATCH($L892,'Bloomberg data'!A:A,0))</f>
        <v>7.8699999999999992</v>
      </c>
      <c r="O892" s="141"/>
      <c r="P892" s="142"/>
      <c r="Q892" s="142"/>
      <c r="R892" s="20"/>
      <c r="S892" s="20"/>
    </row>
    <row r="893" spans="6:19">
      <c r="F893" s="51"/>
      <c r="G893" s="26">
        <f t="shared" si="60"/>
        <v>36585</v>
      </c>
      <c r="H893" s="7">
        <v>36557</v>
      </c>
      <c r="I893" s="22">
        <v>9.5910000000000011</v>
      </c>
      <c r="J893" s="120">
        <v>9.0670000000000002</v>
      </c>
      <c r="K893" s="26">
        <f t="shared" si="61"/>
        <v>36585</v>
      </c>
      <c r="L893" s="126">
        <f t="shared" si="62"/>
        <v>36557</v>
      </c>
      <c r="M893" s="127">
        <f>INDEX('Bloomberg data'!C:C,MATCH($L893,'Bloomberg data'!A:A,0))</f>
        <v>9.5910000000000011</v>
      </c>
      <c r="N893" s="128">
        <f>INDEX('Bloomberg data'!B:B,MATCH($L893,'Bloomberg data'!A:A,0))</f>
        <v>9.0670000000000002</v>
      </c>
      <c r="O893" s="141"/>
      <c r="P893" s="142"/>
      <c r="Q893" s="142"/>
      <c r="R893" s="20"/>
      <c r="S893" s="20"/>
    </row>
    <row r="894" spans="6:19">
      <c r="F894" s="51"/>
      <c r="G894" s="26">
        <f t="shared" si="60"/>
        <v>36585</v>
      </c>
      <c r="H894" s="7">
        <v>36558</v>
      </c>
      <c r="I894" s="22">
        <v>9.6449999999999996</v>
      </c>
      <c r="J894" s="120">
        <v>9.0710000000000015</v>
      </c>
      <c r="K894" s="26">
        <f t="shared" si="61"/>
        <v>36585</v>
      </c>
      <c r="L894" s="126">
        <f t="shared" si="62"/>
        <v>36558</v>
      </c>
      <c r="M894" s="127">
        <f>INDEX('Bloomberg data'!C:C,MATCH($L894,'Bloomberg data'!A:A,0))</f>
        <v>9.6449999999999996</v>
      </c>
      <c r="N894" s="128">
        <f>INDEX('Bloomberg data'!B:B,MATCH($L894,'Bloomberg data'!A:A,0))</f>
        <v>9.0710000000000015</v>
      </c>
      <c r="O894" s="141"/>
      <c r="P894" s="142"/>
      <c r="Q894" s="142"/>
      <c r="R894" s="20"/>
      <c r="S894" s="20"/>
    </row>
    <row r="895" spans="6:19">
      <c r="F895" s="51"/>
      <c r="G895" s="26">
        <f t="shared" si="60"/>
        <v>36585</v>
      </c>
      <c r="H895" s="7">
        <v>36559</v>
      </c>
      <c r="I895" s="22">
        <v>8.5370000000000008</v>
      </c>
      <c r="J895" s="120">
        <v>7.9440000000000008</v>
      </c>
      <c r="K895" s="26">
        <f t="shared" si="61"/>
        <v>36585</v>
      </c>
      <c r="L895" s="126">
        <f t="shared" si="62"/>
        <v>36559</v>
      </c>
      <c r="M895" s="127">
        <f>INDEX('Bloomberg data'!C:C,MATCH($L895,'Bloomberg data'!A:A,0))</f>
        <v>8.5370000000000008</v>
      </c>
      <c r="N895" s="128">
        <f>INDEX('Bloomberg data'!B:B,MATCH($L895,'Bloomberg data'!A:A,0))</f>
        <v>7.9440000000000008</v>
      </c>
      <c r="O895" s="141"/>
      <c r="P895" s="142"/>
      <c r="Q895" s="142"/>
      <c r="R895" s="20"/>
      <c r="S895" s="20"/>
    </row>
    <row r="896" spans="6:19">
      <c r="F896" s="51"/>
      <c r="G896" s="26">
        <f t="shared" si="60"/>
        <v>36585</v>
      </c>
      <c r="H896" s="7">
        <v>36560</v>
      </c>
      <c r="I896" s="22">
        <v>8.6449999999999996</v>
      </c>
      <c r="J896" s="120">
        <v>8.0500000000000007</v>
      </c>
      <c r="K896" s="26">
        <f t="shared" si="61"/>
        <v>36585</v>
      </c>
      <c r="L896" s="126">
        <f t="shared" si="62"/>
        <v>36560</v>
      </c>
      <c r="M896" s="127">
        <f>INDEX('Bloomberg data'!C:C,MATCH($L896,'Bloomberg data'!A:A,0))</f>
        <v>8.6449999999999996</v>
      </c>
      <c r="N896" s="128">
        <f>INDEX('Bloomberg data'!B:B,MATCH($L896,'Bloomberg data'!A:A,0))</f>
        <v>8.0500000000000007</v>
      </c>
      <c r="O896" s="141"/>
      <c r="P896" s="142"/>
      <c r="Q896" s="142"/>
      <c r="R896" s="20"/>
      <c r="S896" s="20"/>
    </row>
    <row r="897" spans="6:19">
      <c r="F897" s="51"/>
      <c r="G897" s="26">
        <f t="shared" ref="G897:G960" si="63">EOMONTH(H897,0)</f>
        <v>36585</v>
      </c>
      <c r="H897" s="7">
        <v>36563</v>
      </c>
      <c r="I897" s="22">
        <v>9.5960000000000001</v>
      </c>
      <c r="J897" s="120">
        <v>9.0190000000000001</v>
      </c>
      <c r="K897" s="26">
        <f t="shared" ref="K897:K960" si="64">EOMONTH(L897,0)</f>
        <v>36585</v>
      </c>
      <c r="L897" s="126">
        <f t="shared" si="62"/>
        <v>36563</v>
      </c>
      <c r="M897" s="127">
        <f>INDEX('Bloomberg data'!C:C,MATCH($L897,'Bloomberg data'!A:A,0))</f>
        <v>9.5960000000000001</v>
      </c>
      <c r="N897" s="128">
        <f>INDEX('Bloomberg data'!B:B,MATCH($L897,'Bloomberg data'!A:A,0))</f>
        <v>9.0190000000000001</v>
      </c>
      <c r="O897" s="141"/>
      <c r="P897" s="142"/>
      <c r="Q897" s="142"/>
      <c r="R897" s="20"/>
      <c r="S897" s="20"/>
    </row>
    <row r="898" spans="6:19">
      <c r="F898" s="51"/>
      <c r="G898" s="26">
        <f t="shared" si="63"/>
        <v>36585</v>
      </c>
      <c r="H898" s="7">
        <v>36564</v>
      </c>
      <c r="I898" s="22">
        <v>8.4670000000000005</v>
      </c>
      <c r="J898" s="120">
        <v>7.8699999999999992</v>
      </c>
      <c r="K898" s="26">
        <f t="shared" si="64"/>
        <v>36585</v>
      </c>
      <c r="L898" s="126">
        <f t="shared" ref="L898:L961" si="65">H898</f>
        <v>36564</v>
      </c>
      <c r="M898" s="127">
        <f>INDEX('Bloomberg data'!C:C,MATCH($L898,'Bloomberg data'!A:A,0))</f>
        <v>8.4670000000000005</v>
      </c>
      <c r="N898" s="128">
        <f>INDEX('Bloomberg data'!B:B,MATCH($L898,'Bloomberg data'!A:A,0))</f>
        <v>7.8699999999999992</v>
      </c>
      <c r="O898" s="141"/>
      <c r="P898" s="142"/>
      <c r="Q898" s="142"/>
      <c r="R898" s="20"/>
      <c r="S898" s="20"/>
    </row>
    <row r="899" spans="6:19">
      <c r="F899" s="51"/>
      <c r="G899" s="26">
        <f t="shared" si="63"/>
        <v>36585</v>
      </c>
      <c r="H899" s="7">
        <v>36565</v>
      </c>
      <c r="I899" s="22">
        <v>8.5709999999999997</v>
      </c>
      <c r="J899" s="120">
        <v>7.9909999999999997</v>
      </c>
      <c r="K899" s="26">
        <f t="shared" si="64"/>
        <v>36585</v>
      </c>
      <c r="L899" s="126">
        <f t="shared" si="65"/>
        <v>36565</v>
      </c>
      <c r="M899" s="127">
        <f>INDEX('Bloomberg data'!C:C,MATCH($L899,'Bloomberg data'!A:A,0))</f>
        <v>8.5709999999999997</v>
      </c>
      <c r="N899" s="128">
        <f>INDEX('Bloomberg data'!B:B,MATCH($L899,'Bloomberg data'!A:A,0))</f>
        <v>7.9909999999999997</v>
      </c>
      <c r="O899" s="141"/>
      <c r="P899" s="142"/>
      <c r="Q899" s="142"/>
      <c r="R899" s="20"/>
      <c r="S899" s="20"/>
    </row>
    <row r="900" spans="6:19">
      <c r="F900" s="51"/>
      <c r="G900" s="26">
        <f t="shared" si="63"/>
        <v>36585</v>
      </c>
      <c r="H900" s="7">
        <v>36566</v>
      </c>
      <c r="I900" s="22">
        <v>9.41</v>
      </c>
      <c r="J900" s="120">
        <v>8.8500000000000014</v>
      </c>
      <c r="K900" s="26">
        <f t="shared" si="64"/>
        <v>36585</v>
      </c>
      <c r="L900" s="126">
        <f t="shared" si="65"/>
        <v>36566</v>
      </c>
      <c r="M900" s="127">
        <f>INDEX('Bloomberg data'!C:C,MATCH($L900,'Bloomberg data'!A:A,0))</f>
        <v>9.41</v>
      </c>
      <c r="N900" s="128">
        <f>INDEX('Bloomberg data'!B:B,MATCH($L900,'Bloomberg data'!A:A,0))</f>
        <v>8.8500000000000014</v>
      </c>
      <c r="O900" s="141"/>
      <c r="P900" s="142"/>
      <c r="Q900" s="142"/>
      <c r="R900" s="20"/>
      <c r="S900" s="20"/>
    </row>
    <row r="901" spans="6:19">
      <c r="F901" s="51"/>
      <c r="G901" s="26">
        <f t="shared" si="63"/>
        <v>36585</v>
      </c>
      <c r="H901" s="7">
        <v>36567</v>
      </c>
      <c r="I901" s="22">
        <v>8.3710000000000004</v>
      </c>
      <c r="J901" s="120">
        <v>7.8089999999999993</v>
      </c>
      <c r="K901" s="26">
        <f t="shared" si="64"/>
        <v>36585</v>
      </c>
      <c r="L901" s="126">
        <f t="shared" si="65"/>
        <v>36567</v>
      </c>
      <c r="M901" s="127">
        <f>INDEX('Bloomberg data'!C:C,MATCH($L901,'Bloomberg data'!A:A,0))</f>
        <v>8.3710000000000004</v>
      </c>
      <c r="N901" s="128">
        <f>INDEX('Bloomberg data'!B:B,MATCH($L901,'Bloomberg data'!A:A,0))</f>
        <v>7.8089999999999993</v>
      </c>
      <c r="O901" s="141"/>
      <c r="P901" s="142"/>
      <c r="Q901" s="142"/>
      <c r="R901" s="20"/>
      <c r="S901" s="20"/>
    </row>
    <row r="902" spans="6:19">
      <c r="F902" s="51"/>
      <c r="G902" s="26">
        <f t="shared" si="63"/>
        <v>36585</v>
      </c>
      <c r="H902" s="7">
        <v>36570</v>
      </c>
      <c r="I902" s="22">
        <v>8.5519999999999996</v>
      </c>
      <c r="J902" s="120">
        <v>8.0020000000000007</v>
      </c>
      <c r="K902" s="26">
        <f t="shared" si="64"/>
        <v>36585</v>
      </c>
      <c r="L902" s="126">
        <f t="shared" si="65"/>
        <v>36570</v>
      </c>
      <c r="M902" s="127">
        <f>INDEX('Bloomberg data'!C:C,MATCH($L902,'Bloomberg data'!A:A,0))</f>
        <v>8.5519999999999996</v>
      </c>
      <c r="N902" s="128">
        <f>INDEX('Bloomberg data'!B:B,MATCH($L902,'Bloomberg data'!A:A,0))</f>
        <v>8.0020000000000007</v>
      </c>
      <c r="O902" s="141"/>
      <c r="P902" s="142"/>
      <c r="Q902" s="142"/>
      <c r="R902" s="20"/>
      <c r="S902" s="20"/>
    </row>
    <row r="903" spans="6:19">
      <c r="F903" s="51"/>
      <c r="G903" s="26">
        <f t="shared" si="63"/>
        <v>36585</v>
      </c>
      <c r="H903" s="7">
        <v>36571</v>
      </c>
      <c r="I903" s="22">
        <v>8.4160000000000004</v>
      </c>
      <c r="J903" s="120">
        <v>7.859</v>
      </c>
      <c r="K903" s="26">
        <f t="shared" si="64"/>
        <v>36585</v>
      </c>
      <c r="L903" s="126">
        <f t="shared" si="65"/>
        <v>36571</v>
      </c>
      <c r="M903" s="127">
        <f>INDEX('Bloomberg data'!C:C,MATCH($L903,'Bloomberg data'!A:A,0))</f>
        <v>8.4160000000000004</v>
      </c>
      <c r="N903" s="128">
        <f>INDEX('Bloomberg data'!B:B,MATCH($L903,'Bloomberg data'!A:A,0))</f>
        <v>7.859</v>
      </c>
      <c r="O903" s="141"/>
      <c r="P903" s="142"/>
      <c r="Q903" s="142"/>
      <c r="R903" s="20"/>
      <c r="S903" s="20"/>
    </row>
    <row r="904" spans="6:19">
      <c r="F904" s="51"/>
      <c r="G904" s="26">
        <f t="shared" si="63"/>
        <v>36585</v>
      </c>
      <c r="H904" s="7">
        <v>36572</v>
      </c>
      <c r="I904" s="22">
        <v>9.3830000000000009</v>
      </c>
      <c r="J904" s="120">
        <v>8.8610000000000007</v>
      </c>
      <c r="K904" s="26">
        <f t="shared" si="64"/>
        <v>36585</v>
      </c>
      <c r="L904" s="126">
        <f t="shared" si="65"/>
        <v>36572</v>
      </c>
      <c r="M904" s="127">
        <f>INDEX('Bloomberg data'!C:C,MATCH($L904,'Bloomberg data'!A:A,0))</f>
        <v>9.3830000000000009</v>
      </c>
      <c r="N904" s="128">
        <f>INDEX('Bloomberg data'!B:B,MATCH($L904,'Bloomberg data'!A:A,0))</f>
        <v>8.8610000000000007</v>
      </c>
      <c r="O904" s="141"/>
      <c r="P904" s="142"/>
      <c r="Q904" s="142"/>
      <c r="R904" s="20"/>
      <c r="S904" s="20"/>
    </row>
    <row r="905" spans="6:19">
      <c r="F905" s="51"/>
      <c r="G905" s="26">
        <f t="shared" si="63"/>
        <v>36585</v>
      </c>
      <c r="H905" s="7">
        <v>36573</v>
      </c>
      <c r="I905" s="22">
        <v>8.58</v>
      </c>
      <c r="J905" s="120">
        <v>8.0500000000000007</v>
      </c>
      <c r="K905" s="26">
        <f t="shared" si="64"/>
        <v>36585</v>
      </c>
      <c r="L905" s="126">
        <f t="shared" si="65"/>
        <v>36573</v>
      </c>
      <c r="M905" s="127">
        <f>INDEX('Bloomberg data'!C:C,MATCH($L905,'Bloomberg data'!A:A,0))</f>
        <v>8.58</v>
      </c>
      <c r="N905" s="128">
        <f>INDEX('Bloomberg data'!B:B,MATCH($L905,'Bloomberg data'!A:A,0))</f>
        <v>8.0500000000000007</v>
      </c>
      <c r="O905" s="141"/>
      <c r="P905" s="142"/>
      <c r="Q905" s="142"/>
      <c r="R905" s="20"/>
      <c r="S905" s="20"/>
    </row>
    <row r="906" spans="6:19">
      <c r="F906" s="51"/>
      <c r="G906" s="26">
        <f t="shared" si="63"/>
        <v>36585</v>
      </c>
      <c r="H906" s="7">
        <v>36574</v>
      </c>
      <c r="I906" s="22">
        <v>8.5009999999999994</v>
      </c>
      <c r="J906" s="120">
        <v>7.9660000000000002</v>
      </c>
      <c r="K906" s="26">
        <f t="shared" si="64"/>
        <v>36585</v>
      </c>
      <c r="L906" s="126">
        <f t="shared" si="65"/>
        <v>36574</v>
      </c>
      <c r="M906" s="127">
        <f>INDEX('Bloomberg data'!C:C,MATCH($L906,'Bloomberg data'!A:A,0))</f>
        <v>8.5009999999999994</v>
      </c>
      <c r="N906" s="128">
        <f>INDEX('Bloomberg data'!B:B,MATCH($L906,'Bloomberg data'!A:A,0))</f>
        <v>7.9660000000000002</v>
      </c>
      <c r="O906" s="141"/>
      <c r="P906" s="142"/>
      <c r="Q906" s="142"/>
      <c r="R906" s="20"/>
      <c r="S906" s="20"/>
    </row>
    <row r="907" spans="6:19">
      <c r="F907" s="51"/>
      <c r="G907" s="26">
        <f t="shared" si="63"/>
        <v>36585</v>
      </c>
      <c r="H907" s="7">
        <v>36577</v>
      </c>
      <c r="I907" s="22">
        <v>9.2520000000000007</v>
      </c>
      <c r="J907" s="120">
        <v>8.697000000000001</v>
      </c>
      <c r="K907" s="26">
        <f t="shared" si="64"/>
        <v>36585</v>
      </c>
      <c r="L907" s="126">
        <f t="shared" si="65"/>
        <v>36577</v>
      </c>
      <c r="M907" s="127">
        <f>INDEX('Bloomberg data'!C:C,MATCH($L907,'Bloomberg data'!A:A,0))</f>
        <v>9.2520000000000007</v>
      </c>
      <c r="N907" s="128">
        <f>INDEX('Bloomberg data'!B:B,MATCH($L907,'Bloomberg data'!A:A,0))</f>
        <v>8.697000000000001</v>
      </c>
      <c r="O907" s="141"/>
      <c r="P907" s="142"/>
      <c r="Q907" s="142"/>
      <c r="R907" s="20"/>
      <c r="S907" s="20"/>
    </row>
    <row r="908" spans="6:19">
      <c r="F908" s="51"/>
      <c r="G908" s="26">
        <f t="shared" si="63"/>
        <v>36585</v>
      </c>
      <c r="H908" s="7">
        <v>36578</v>
      </c>
      <c r="I908" s="22">
        <v>9.407</v>
      </c>
      <c r="J908" s="120">
        <v>8.8580000000000005</v>
      </c>
      <c r="K908" s="26">
        <f t="shared" si="64"/>
        <v>36585</v>
      </c>
      <c r="L908" s="126">
        <f t="shared" si="65"/>
        <v>36578</v>
      </c>
      <c r="M908" s="127">
        <f>INDEX('Bloomberg data'!C:C,MATCH($L908,'Bloomberg data'!A:A,0))</f>
        <v>9.407</v>
      </c>
      <c r="N908" s="128">
        <f>INDEX('Bloomberg data'!B:B,MATCH($L908,'Bloomberg data'!A:A,0))</f>
        <v>8.8580000000000005</v>
      </c>
      <c r="O908" s="141"/>
      <c r="P908" s="142"/>
      <c r="Q908" s="142"/>
      <c r="R908" s="20"/>
      <c r="S908" s="20"/>
    </row>
    <row r="909" spans="6:19">
      <c r="F909" s="51"/>
      <c r="G909" s="26">
        <f t="shared" si="63"/>
        <v>36585</v>
      </c>
      <c r="H909" s="7">
        <v>36579</v>
      </c>
      <c r="I909" s="22">
        <v>9.2899999999999991</v>
      </c>
      <c r="J909" s="120">
        <v>8.7430000000000003</v>
      </c>
      <c r="K909" s="26">
        <f t="shared" si="64"/>
        <v>36585</v>
      </c>
      <c r="L909" s="126">
        <f t="shared" si="65"/>
        <v>36579</v>
      </c>
      <c r="M909" s="127">
        <f>INDEX('Bloomberg data'!C:C,MATCH($L909,'Bloomberg data'!A:A,0))</f>
        <v>9.2899999999999991</v>
      </c>
      <c r="N909" s="128">
        <f>INDEX('Bloomberg data'!B:B,MATCH($L909,'Bloomberg data'!A:A,0))</f>
        <v>8.7430000000000003</v>
      </c>
      <c r="O909" s="141"/>
      <c r="P909" s="142"/>
      <c r="Q909" s="142"/>
      <c r="R909" s="20"/>
      <c r="S909" s="20"/>
    </row>
    <row r="910" spans="6:19">
      <c r="F910" s="51"/>
      <c r="G910" s="26">
        <f t="shared" si="63"/>
        <v>36585</v>
      </c>
      <c r="H910" s="7">
        <v>36580</v>
      </c>
      <c r="I910" s="22">
        <v>8.15</v>
      </c>
      <c r="J910" s="120">
        <v>7.6150000000000002</v>
      </c>
      <c r="K910" s="26">
        <f t="shared" si="64"/>
        <v>36585</v>
      </c>
      <c r="L910" s="126">
        <f t="shared" si="65"/>
        <v>36580</v>
      </c>
      <c r="M910" s="127">
        <f>INDEX('Bloomberg data'!C:C,MATCH($L910,'Bloomberg data'!A:A,0))</f>
        <v>8.15</v>
      </c>
      <c r="N910" s="128">
        <f>INDEX('Bloomberg data'!B:B,MATCH($L910,'Bloomberg data'!A:A,0))</f>
        <v>7.6150000000000002</v>
      </c>
      <c r="O910" s="141"/>
      <c r="P910" s="142"/>
      <c r="Q910" s="142"/>
      <c r="R910" s="20"/>
      <c r="S910" s="20"/>
    </row>
    <row r="911" spans="6:19">
      <c r="F911" s="51"/>
      <c r="G911" s="26">
        <f t="shared" si="63"/>
        <v>36585</v>
      </c>
      <c r="H911" s="7">
        <v>36581</v>
      </c>
      <c r="I911" s="22">
        <v>9.2210000000000001</v>
      </c>
      <c r="J911" s="120">
        <v>8.6559999999999988</v>
      </c>
      <c r="K911" s="26">
        <f t="shared" si="64"/>
        <v>36585</v>
      </c>
      <c r="L911" s="126">
        <f t="shared" si="65"/>
        <v>36581</v>
      </c>
      <c r="M911" s="127">
        <f>INDEX('Bloomberg data'!C:C,MATCH($L911,'Bloomberg data'!A:A,0))</f>
        <v>9.2210000000000001</v>
      </c>
      <c r="N911" s="128">
        <f>INDEX('Bloomberg data'!B:B,MATCH($L911,'Bloomberg data'!A:A,0))</f>
        <v>8.6559999999999988</v>
      </c>
      <c r="O911" s="141"/>
      <c r="P911" s="142"/>
      <c r="Q911" s="142"/>
      <c r="R911" s="20"/>
      <c r="S911" s="20"/>
    </row>
    <row r="912" spans="6:19">
      <c r="F912" s="51"/>
      <c r="G912" s="26">
        <f t="shared" si="63"/>
        <v>36585</v>
      </c>
      <c r="H912" s="7">
        <v>36584</v>
      </c>
      <c r="I912" s="22">
        <v>8.1639999999999997</v>
      </c>
      <c r="J912" s="120">
        <v>7.6139999999999999</v>
      </c>
      <c r="K912" s="26">
        <f t="shared" si="64"/>
        <v>36585</v>
      </c>
      <c r="L912" s="126">
        <f t="shared" si="65"/>
        <v>36584</v>
      </c>
      <c r="M912" s="127">
        <f>INDEX('Bloomberg data'!C:C,MATCH($L912,'Bloomberg data'!A:A,0))</f>
        <v>8.1639999999999997</v>
      </c>
      <c r="N912" s="128">
        <f>INDEX('Bloomberg data'!B:B,MATCH($L912,'Bloomberg data'!A:A,0))</f>
        <v>7.6139999999999999</v>
      </c>
      <c r="O912" s="141"/>
      <c r="P912" s="142"/>
      <c r="Q912" s="142"/>
      <c r="R912" s="20"/>
      <c r="S912" s="20"/>
    </row>
    <row r="913" spans="6:19">
      <c r="F913" s="51"/>
      <c r="G913" s="26">
        <f t="shared" si="63"/>
        <v>36585</v>
      </c>
      <c r="H913" s="7">
        <v>36585</v>
      </c>
      <c r="I913" s="22">
        <v>8.0749999999999993</v>
      </c>
      <c r="J913" s="120">
        <v>7.5329999999999995</v>
      </c>
      <c r="K913" s="26">
        <f t="shared" si="64"/>
        <v>36585</v>
      </c>
      <c r="L913" s="126">
        <f t="shared" si="65"/>
        <v>36585</v>
      </c>
      <c r="M913" s="127">
        <f>INDEX('Bloomberg data'!C:C,MATCH($L913,'Bloomberg data'!A:A,0))</f>
        <v>8.0749999999999993</v>
      </c>
      <c r="N913" s="128">
        <f>INDEX('Bloomberg data'!B:B,MATCH($L913,'Bloomberg data'!A:A,0))</f>
        <v>7.5329999999999995</v>
      </c>
      <c r="O913" s="141"/>
      <c r="P913" s="142"/>
      <c r="Q913" s="142"/>
      <c r="R913" s="20"/>
      <c r="S913" s="20"/>
    </row>
    <row r="914" spans="6:19">
      <c r="F914" s="51"/>
      <c r="G914" s="26">
        <f t="shared" si="63"/>
        <v>36616</v>
      </c>
      <c r="H914" s="7">
        <v>36586</v>
      </c>
      <c r="I914" s="22">
        <v>9.1840000000000011</v>
      </c>
      <c r="J914" s="120">
        <v>8.629999999999999</v>
      </c>
      <c r="K914" s="26">
        <f t="shared" si="64"/>
        <v>36616</v>
      </c>
      <c r="L914" s="126">
        <f t="shared" si="65"/>
        <v>36586</v>
      </c>
      <c r="M914" s="127">
        <f>INDEX('Bloomberg data'!C:C,MATCH($L914,'Bloomberg data'!A:A,0))</f>
        <v>9.1840000000000011</v>
      </c>
      <c r="N914" s="128">
        <f>INDEX('Bloomberg data'!B:B,MATCH($L914,'Bloomberg data'!A:A,0))</f>
        <v>8.629999999999999</v>
      </c>
      <c r="O914" s="141"/>
      <c r="P914" s="142"/>
      <c r="Q914" s="142"/>
      <c r="R914" s="20"/>
      <c r="S914" s="20"/>
    </row>
    <row r="915" spans="6:19">
      <c r="F915" s="51"/>
      <c r="G915" s="26">
        <f t="shared" si="63"/>
        <v>36616</v>
      </c>
      <c r="H915" s="7">
        <v>36587</v>
      </c>
      <c r="I915" s="22">
        <v>9.1159999999999997</v>
      </c>
      <c r="J915" s="120">
        <v>8.5609999999999999</v>
      </c>
      <c r="K915" s="26">
        <f t="shared" si="64"/>
        <v>36616</v>
      </c>
      <c r="L915" s="126">
        <f t="shared" si="65"/>
        <v>36587</v>
      </c>
      <c r="M915" s="127">
        <f>INDEX('Bloomberg data'!C:C,MATCH($L915,'Bloomberg data'!A:A,0))</f>
        <v>9.1159999999999997</v>
      </c>
      <c r="N915" s="128">
        <f>INDEX('Bloomberg data'!B:B,MATCH($L915,'Bloomberg data'!A:A,0))</f>
        <v>8.5609999999999999</v>
      </c>
      <c r="O915" s="141"/>
      <c r="P915" s="142"/>
      <c r="Q915" s="142"/>
      <c r="R915" s="20"/>
      <c r="S915" s="20"/>
    </row>
    <row r="916" spans="6:19">
      <c r="F916" s="51"/>
      <c r="G916" s="26">
        <f t="shared" si="63"/>
        <v>36616</v>
      </c>
      <c r="H916" s="7">
        <v>36588</v>
      </c>
      <c r="I916" s="22">
        <v>8.0589999999999993</v>
      </c>
      <c r="J916" s="120">
        <v>7.5080000000000009</v>
      </c>
      <c r="K916" s="26">
        <f t="shared" si="64"/>
        <v>36616</v>
      </c>
      <c r="L916" s="126">
        <f t="shared" si="65"/>
        <v>36588</v>
      </c>
      <c r="M916" s="127">
        <f>INDEX('Bloomberg data'!C:C,MATCH($L916,'Bloomberg data'!A:A,0))</f>
        <v>8.0589999999999993</v>
      </c>
      <c r="N916" s="128">
        <f>INDEX('Bloomberg data'!B:B,MATCH($L916,'Bloomberg data'!A:A,0))</f>
        <v>7.5080000000000009</v>
      </c>
      <c r="O916" s="141"/>
      <c r="P916" s="142"/>
      <c r="Q916" s="142"/>
      <c r="R916" s="20"/>
      <c r="S916" s="20"/>
    </row>
    <row r="917" spans="6:19">
      <c r="F917" s="51"/>
      <c r="G917" s="26">
        <f t="shared" si="63"/>
        <v>36616</v>
      </c>
      <c r="H917" s="7">
        <v>36591</v>
      </c>
      <c r="I917" s="22">
        <v>9.3219999999999992</v>
      </c>
      <c r="J917" s="120">
        <v>8.7710000000000008</v>
      </c>
      <c r="K917" s="26">
        <f t="shared" si="64"/>
        <v>36616</v>
      </c>
      <c r="L917" s="126">
        <f t="shared" si="65"/>
        <v>36591</v>
      </c>
      <c r="M917" s="127">
        <f>INDEX('Bloomberg data'!C:C,MATCH($L917,'Bloomberg data'!A:A,0))</f>
        <v>9.3219999999999992</v>
      </c>
      <c r="N917" s="128">
        <f>INDEX('Bloomberg data'!B:B,MATCH($L917,'Bloomberg data'!A:A,0))</f>
        <v>8.7710000000000008</v>
      </c>
      <c r="O917" s="141"/>
      <c r="P917" s="142"/>
      <c r="Q917" s="142"/>
      <c r="R917" s="20"/>
      <c r="S917" s="20"/>
    </row>
    <row r="918" spans="6:19">
      <c r="F918" s="51"/>
      <c r="G918" s="26">
        <f t="shared" si="63"/>
        <v>36616</v>
      </c>
      <c r="H918" s="7">
        <v>36592</v>
      </c>
      <c r="I918" s="22">
        <v>9.2720000000000002</v>
      </c>
      <c r="J918" s="120">
        <v>8.7149999999999999</v>
      </c>
      <c r="K918" s="26">
        <f t="shared" si="64"/>
        <v>36616</v>
      </c>
      <c r="L918" s="126">
        <f t="shared" si="65"/>
        <v>36592</v>
      </c>
      <c r="M918" s="127">
        <f>INDEX('Bloomberg data'!C:C,MATCH($L918,'Bloomberg data'!A:A,0))</f>
        <v>9.2720000000000002</v>
      </c>
      <c r="N918" s="128">
        <f>INDEX('Bloomberg data'!B:B,MATCH($L918,'Bloomberg data'!A:A,0))</f>
        <v>8.7149999999999999</v>
      </c>
      <c r="O918" s="141"/>
      <c r="P918" s="142"/>
      <c r="Q918" s="142"/>
      <c r="R918" s="20"/>
      <c r="S918" s="20"/>
    </row>
    <row r="919" spans="6:19">
      <c r="F919" s="51"/>
      <c r="G919" s="26">
        <f t="shared" si="63"/>
        <v>36616</v>
      </c>
      <c r="H919" s="7">
        <v>36593</v>
      </c>
      <c r="I919" s="22">
        <v>8.093</v>
      </c>
      <c r="J919" s="120">
        <v>7.5</v>
      </c>
      <c r="K919" s="26">
        <f t="shared" si="64"/>
        <v>36616</v>
      </c>
      <c r="L919" s="126">
        <f t="shared" si="65"/>
        <v>36593</v>
      </c>
      <c r="M919" s="127">
        <f>INDEX('Bloomberg data'!C:C,MATCH($L919,'Bloomberg data'!A:A,0))</f>
        <v>8.093</v>
      </c>
      <c r="N919" s="128">
        <f>INDEX('Bloomberg data'!B:B,MATCH($L919,'Bloomberg data'!A:A,0))</f>
        <v>7.5</v>
      </c>
      <c r="O919" s="141"/>
      <c r="P919" s="142"/>
      <c r="Q919" s="142"/>
      <c r="R919" s="20"/>
      <c r="S919" s="20"/>
    </row>
    <row r="920" spans="6:19">
      <c r="F920" s="51"/>
      <c r="G920" s="26">
        <f t="shared" si="63"/>
        <v>36616</v>
      </c>
      <c r="H920" s="7">
        <v>36594</v>
      </c>
      <c r="I920" s="22">
        <v>8.3369999999999997</v>
      </c>
      <c r="J920" s="120">
        <v>7.7530000000000001</v>
      </c>
      <c r="K920" s="26">
        <f t="shared" si="64"/>
        <v>36616</v>
      </c>
      <c r="L920" s="126">
        <f t="shared" si="65"/>
        <v>36594</v>
      </c>
      <c r="M920" s="127">
        <f>INDEX('Bloomberg data'!C:C,MATCH($L920,'Bloomberg data'!A:A,0))</f>
        <v>8.3369999999999997</v>
      </c>
      <c r="N920" s="128">
        <f>INDEX('Bloomberg data'!B:B,MATCH($L920,'Bloomberg data'!A:A,0))</f>
        <v>7.7530000000000001</v>
      </c>
      <c r="O920" s="141"/>
      <c r="P920" s="142"/>
      <c r="Q920" s="142"/>
      <c r="R920" s="20"/>
      <c r="S920" s="20"/>
    </row>
    <row r="921" spans="6:19">
      <c r="F921" s="51"/>
      <c r="G921" s="26">
        <f t="shared" si="63"/>
        <v>36616</v>
      </c>
      <c r="H921" s="7">
        <v>36595</v>
      </c>
      <c r="I921" s="22">
        <v>8.1969999999999992</v>
      </c>
      <c r="J921" s="120">
        <v>7.6109999999999998</v>
      </c>
      <c r="K921" s="26">
        <f t="shared" si="64"/>
        <v>36616</v>
      </c>
      <c r="L921" s="126">
        <f t="shared" si="65"/>
        <v>36595</v>
      </c>
      <c r="M921" s="127">
        <f>INDEX('Bloomberg data'!C:C,MATCH($L921,'Bloomberg data'!A:A,0))</f>
        <v>8.1969999999999992</v>
      </c>
      <c r="N921" s="128">
        <f>INDEX('Bloomberg data'!B:B,MATCH($L921,'Bloomberg data'!A:A,0))</f>
        <v>7.6109999999999998</v>
      </c>
      <c r="O921" s="141"/>
      <c r="P921" s="142"/>
      <c r="Q921" s="142"/>
      <c r="R921" s="20"/>
      <c r="S921" s="20"/>
    </row>
    <row r="922" spans="6:19">
      <c r="F922" s="51"/>
      <c r="G922" s="26">
        <f t="shared" si="63"/>
        <v>36616</v>
      </c>
      <c r="H922" s="7">
        <v>36598</v>
      </c>
      <c r="I922" s="22">
        <v>9.1219999999999999</v>
      </c>
      <c r="J922" s="120">
        <v>8.5470000000000006</v>
      </c>
      <c r="K922" s="26">
        <f t="shared" si="64"/>
        <v>36616</v>
      </c>
      <c r="L922" s="126">
        <f t="shared" si="65"/>
        <v>36598</v>
      </c>
      <c r="M922" s="127">
        <f>INDEX('Bloomberg data'!C:C,MATCH($L922,'Bloomberg data'!A:A,0))</f>
        <v>9.1219999999999999</v>
      </c>
      <c r="N922" s="128">
        <f>INDEX('Bloomberg data'!B:B,MATCH($L922,'Bloomberg data'!A:A,0))</f>
        <v>8.5470000000000006</v>
      </c>
      <c r="O922" s="141"/>
      <c r="P922" s="142"/>
      <c r="Q922" s="142"/>
      <c r="R922" s="20"/>
      <c r="S922" s="20"/>
    </row>
    <row r="923" spans="6:19">
      <c r="F923" s="51"/>
      <c r="G923" s="26">
        <f t="shared" si="63"/>
        <v>36616</v>
      </c>
      <c r="H923" s="7">
        <v>36599</v>
      </c>
      <c r="I923" s="22">
        <v>9.2629999999999999</v>
      </c>
      <c r="J923" s="120">
        <v>8.6769999999999996</v>
      </c>
      <c r="K923" s="26">
        <f t="shared" si="64"/>
        <v>36616</v>
      </c>
      <c r="L923" s="126">
        <f t="shared" si="65"/>
        <v>36599</v>
      </c>
      <c r="M923" s="127">
        <f>INDEX('Bloomberg data'!C:C,MATCH($L923,'Bloomberg data'!A:A,0))</f>
        <v>9.2629999999999999</v>
      </c>
      <c r="N923" s="128">
        <f>INDEX('Bloomberg data'!B:B,MATCH($L923,'Bloomberg data'!A:A,0))</f>
        <v>8.6769999999999996</v>
      </c>
      <c r="O923" s="141"/>
      <c r="P923" s="142"/>
      <c r="Q923" s="142"/>
      <c r="R923" s="20"/>
      <c r="S923" s="20"/>
    </row>
    <row r="924" spans="6:19">
      <c r="F924" s="51"/>
      <c r="G924" s="26">
        <f t="shared" si="63"/>
        <v>36616</v>
      </c>
      <c r="H924" s="7">
        <v>36600</v>
      </c>
      <c r="I924" s="22">
        <v>9.048</v>
      </c>
      <c r="J924" s="120">
        <v>8.4450000000000003</v>
      </c>
      <c r="K924" s="26">
        <f t="shared" si="64"/>
        <v>36616</v>
      </c>
      <c r="L924" s="126">
        <f t="shared" si="65"/>
        <v>36600</v>
      </c>
      <c r="M924" s="127">
        <f>INDEX('Bloomberg data'!C:C,MATCH($L924,'Bloomberg data'!A:A,0))</f>
        <v>9.048</v>
      </c>
      <c r="N924" s="128">
        <f>INDEX('Bloomberg data'!B:B,MATCH($L924,'Bloomberg data'!A:A,0))</f>
        <v>8.4450000000000003</v>
      </c>
      <c r="O924" s="141"/>
      <c r="P924" s="142"/>
      <c r="Q924" s="142"/>
      <c r="R924" s="20"/>
      <c r="S924" s="20"/>
    </row>
    <row r="925" spans="6:19">
      <c r="F925" s="51"/>
      <c r="G925" s="26">
        <f t="shared" si="63"/>
        <v>36616</v>
      </c>
      <c r="H925" s="7">
        <v>36601</v>
      </c>
      <c r="I925" s="22">
        <v>8.016</v>
      </c>
      <c r="J925" s="120">
        <v>7.4160000000000004</v>
      </c>
      <c r="K925" s="26">
        <f t="shared" si="64"/>
        <v>36616</v>
      </c>
      <c r="L925" s="126">
        <f t="shared" si="65"/>
        <v>36601</v>
      </c>
      <c r="M925" s="127">
        <f>INDEX('Bloomberg data'!C:C,MATCH($L925,'Bloomberg data'!A:A,0))</f>
        <v>8.016</v>
      </c>
      <c r="N925" s="128">
        <f>INDEX('Bloomberg data'!B:B,MATCH($L925,'Bloomberg data'!A:A,0))</f>
        <v>7.4160000000000004</v>
      </c>
      <c r="O925" s="141"/>
      <c r="P925" s="142"/>
      <c r="Q925" s="142"/>
      <c r="R925" s="20"/>
      <c r="S925" s="20"/>
    </row>
    <row r="926" spans="6:19">
      <c r="F926" s="51"/>
      <c r="G926" s="26">
        <f t="shared" si="63"/>
        <v>36616</v>
      </c>
      <c r="H926" s="7">
        <v>36602</v>
      </c>
      <c r="I926" s="22">
        <v>8.213000000000001</v>
      </c>
      <c r="J926" s="120">
        <v>7.6070000000000002</v>
      </c>
      <c r="K926" s="26">
        <f t="shared" si="64"/>
        <v>36616</v>
      </c>
      <c r="L926" s="126">
        <f t="shared" si="65"/>
        <v>36602</v>
      </c>
      <c r="M926" s="127">
        <f>INDEX('Bloomberg data'!C:C,MATCH($L926,'Bloomberg data'!A:A,0))</f>
        <v>8.213000000000001</v>
      </c>
      <c r="N926" s="128">
        <f>INDEX('Bloomberg data'!B:B,MATCH($L926,'Bloomberg data'!A:A,0))</f>
        <v>7.6070000000000002</v>
      </c>
      <c r="O926" s="141"/>
      <c r="P926" s="142"/>
      <c r="Q926" s="142"/>
      <c r="R926" s="20"/>
      <c r="S926" s="20"/>
    </row>
    <row r="927" spans="6:19">
      <c r="F927" s="51"/>
      <c r="G927" s="26">
        <f t="shared" si="63"/>
        <v>36616</v>
      </c>
      <c r="H927" s="7">
        <v>36605</v>
      </c>
      <c r="I927" s="22">
        <v>8.1229999999999993</v>
      </c>
      <c r="J927" s="120">
        <v>7.516</v>
      </c>
      <c r="K927" s="26">
        <f t="shared" si="64"/>
        <v>36616</v>
      </c>
      <c r="L927" s="126">
        <f t="shared" si="65"/>
        <v>36605</v>
      </c>
      <c r="M927" s="127">
        <f>INDEX('Bloomberg data'!C:C,MATCH($L927,'Bloomberg data'!A:A,0))</f>
        <v>8.1229999999999993</v>
      </c>
      <c r="N927" s="128">
        <f>INDEX('Bloomberg data'!B:B,MATCH($L927,'Bloomberg data'!A:A,0))</f>
        <v>7.516</v>
      </c>
      <c r="O927" s="141"/>
      <c r="P927" s="142"/>
      <c r="Q927" s="142"/>
      <c r="R927" s="20"/>
      <c r="S927" s="20"/>
    </row>
    <row r="928" spans="6:19">
      <c r="F928" s="51"/>
      <c r="G928" s="26">
        <f t="shared" si="63"/>
        <v>36616</v>
      </c>
      <c r="H928" s="7">
        <v>36606</v>
      </c>
      <c r="I928" s="22">
        <v>8.9960000000000004</v>
      </c>
      <c r="J928" s="120">
        <v>8.3729999999999993</v>
      </c>
      <c r="K928" s="26">
        <f t="shared" si="64"/>
        <v>36616</v>
      </c>
      <c r="L928" s="126">
        <f t="shared" si="65"/>
        <v>36606</v>
      </c>
      <c r="M928" s="127">
        <f>INDEX('Bloomberg data'!C:C,MATCH($L928,'Bloomberg data'!A:A,0))</f>
        <v>8.9960000000000004</v>
      </c>
      <c r="N928" s="128">
        <f>INDEX('Bloomberg data'!B:B,MATCH($L928,'Bloomberg data'!A:A,0))</f>
        <v>8.3729999999999993</v>
      </c>
      <c r="O928" s="141"/>
      <c r="P928" s="142"/>
      <c r="Q928" s="142"/>
      <c r="R928" s="20"/>
      <c r="S928" s="20"/>
    </row>
    <row r="929" spans="6:19">
      <c r="F929" s="51"/>
      <c r="G929" s="26">
        <f t="shared" si="63"/>
        <v>36616</v>
      </c>
      <c r="H929" s="7">
        <v>36607</v>
      </c>
      <c r="I929" s="22">
        <v>8.1690000000000005</v>
      </c>
      <c r="J929" s="120">
        <v>7.5350000000000001</v>
      </c>
      <c r="K929" s="26">
        <f t="shared" si="64"/>
        <v>36616</v>
      </c>
      <c r="L929" s="126">
        <f t="shared" si="65"/>
        <v>36607</v>
      </c>
      <c r="M929" s="127">
        <f>INDEX('Bloomberg data'!C:C,MATCH($L929,'Bloomberg data'!A:A,0))</f>
        <v>8.1690000000000005</v>
      </c>
      <c r="N929" s="128">
        <f>INDEX('Bloomberg data'!B:B,MATCH($L929,'Bloomberg data'!A:A,0))</f>
        <v>7.5350000000000001</v>
      </c>
      <c r="O929" s="141"/>
      <c r="P929" s="142"/>
      <c r="Q929" s="142"/>
      <c r="R929" s="20"/>
      <c r="S929" s="20"/>
    </row>
    <row r="930" spans="6:19">
      <c r="F930" s="51"/>
      <c r="G930" s="26">
        <f t="shared" si="63"/>
        <v>36616</v>
      </c>
      <c r="H930" s="7">
        <v>36608</v>
      </c>
      <c r="I930" s="22">
        <v>8.1329999999999991</v>
      </c>
      <c r="J930" s="120">
        <v>7.49</v>
      </c>
      <c r="K930" s="26">
        <f t="shared" si="64"/>
        <v>36616</v>
      </c>
      <c r="L930" s="126">
        <f t="shared" si="65"/>
        <v>36608</v>
      </c>
      <c r="M930" s="127">
        <f>INDEX('Bloomberg data'!C:C,MATCH($L930,'Bloomberg data'!A:A,0))</f>
        <v>8.1329999999999991</v>
      </c>
      <c r="N930" s="128">
        <f>INDEX('Bloomberg data'!B:B,MATCH($L930,'Bloomberg data'!A:A,0))</f>
        <v>7.49</v>
      </c>
      <c r="O930" s="141"/>
      <c r="P930" s="142"/>
      <c r="Q930" s="142"/>
      <c r="R930" s="20"/>
      <c r="S930" s="20"/>
    </row>
    <row r="931" spans="6:19">
      <c r="F931" s="51"/>
      <c r="G931" s="26">
        <f t="shared" si="63"/>
        <v>36616</v>
      </c>
      <c r="H931" s="7">
        <v>36609</v>
      </c>
      <c r="I931" s="22">
        <v>9.0890000000000004</v>
      </c>
      <c r="J931" s="120">
        <v>8.43</v>
      </c>
      <c r="K931" s="26">
        <f t="shared" si="64"/>
        <v>36616</v>
      </c>
      <c r="L931" s="126">
        <f t="shared" si="65"/>
        <v>36609</v>
      </c>
      <c r="M931" s="127">
        <f>INDEX('Bloomberg data'!C:C,MATCH($L931,'Bloomberg data'!A:A,0))</f>
        <v>9.0890000000000004</v>
      </c>
      <c r="N931" s="128">
        <f>INDEX('Bloomberg data'!B:B,MATCH($L931,'Bloomberg data'!A:A,0))</f>
        <v>8.43</v>
      </c>
      <c r="O931" s="141"/>
      <c r="P931" s="142"/>
      <c r="Q931" s="142"/>
      <c r="R931" s="20"/>
      <c r="S931" s="20"/>
    </row>
    <row r="932" spans="6:19">
      <c r="F932" s="51"/>
      <c r="G932" s="26">
        <f t="shared" si="63"/>
        <v>36616</v>
      </c>
      <c r="H932" s="7">
        <v>36612</v>
      </c>
      <c r="I932" s="22">
        <v>8.3949999999999996</v>
      </c>
      <c r="J932" s="120">
        <v>7.7309999999999999</v>
      </c>
      <c r="K932" s="26">
        <f t="shared" si="64"/>
        <v>36616</v>
      </c>
      <c r="L932" s="126">
        <f t="shared" si="65"/>
        <v>36612</v>
      </c>
      <c r="M932" s="127">
        <f>INDEX('Bloomberg data'!C:C,MATCH($L932,'Bloomberg data'!A:A,0))</f>
        <v>8.3949999999999996</v>
      </c>
      <c r="N932" s="128">
        <f>INDEX('Bloomberg data'!B:B,MATCH($L932,'Bloomberg data'!A:A,0))</f>
        <v>7.7309999999999999</v>
      </c>
      <c r="O932" s="141"/>
      <c r="P932" s="142"/>
      <c r="Q932" s="142"/>
      <c r="R932" s="20"/>
      <c r="S932" s="20"/>
    </row>
    <row r="933" spans="6:19">
      <c r="F933" s="51"/>
      <c r="G933" s="26">
        <f t="shared" si="63"/>
        <v>36616</v>
      </c>
      <c r="H933" s="7">
        <v>36613</v>
      </c>
      <c r="I933" s="22">
        <v>8.2579999999999991</v>
      </c>
      <c r="J933" s="120">
        <v>7.59</v>
      </c>
      <c r="K933" s="26">
        <f t="shared" si="64"/>
        <v>36616</v>
      </c>
      <c r="L933" s="126">
        <f t="shared" si="65"/>
        <v>36613</v>
      </c>
      <c r="M933" s="127">
        <f>INDEX('Bloomberg data'!C:C,MATCH($L933,'Bloomberg data'!A:A,0))</f>
        <v>8.2579999999999991</v>
      </c>
      <c r="N933" s="128">
        <f>INDEX('Bloomberg data'!B:B,MATCH($L933,'Bloomberg data'!A:A,0))</f>
        <v>7.59</v>
      </c>
      <c r="O933" s="141"/>
      <c r="P933" s="142"/>
      <c r="Q933" s="142"/>
      <c r="R933" s="20"/>
      <c r="S933" s="20"/>
    </row>
    <row r="934" spans="6:19">
      <c r="F934" s="51"/>
      <c r="G934" s="26">
        <f t="shared" si="63"/>
        <v>36616</v>
      </c>
      <c r="H934" s="7">
        <v>36614</v>
      </c>
      <c r="I934" s="22">
        <v>8.18</v>
      </c>
      <c r="J934" s="120">
        <v>7.5069999999999997</v>
      </c>
      <c r="K934" s="26">
        <f t="shared" si="64"/>
        <v>36616</v>
      </c>
      <c r="L934" s="126">
        <f t="shared" si="65"/>
        <v>36614</v>
      </c>
      <c r="M934" s="127">
        <f>INDEX('Bloomberg data'!C:C,MATCH($L934,'Bloomberg data'!A:A,0))</f>
        <v>8.18</v>
      </c>
      <c r="N934" s="128">
        <f>INDEX('Bloomberg data'!B:B,MATCH($L934,'Bloomberg data'!A:A,0))</f>
        <v>7.5069999999999997</v>
      </c>
      <c r="O934" s="141"/>
      <c r="P934" s="142"/>
      <c r="Q934" s="142"/>
      <c r="R934" s="20"/>
      <c r="S934" s="20"/>
    </row>
    <row r="935" spans="6:19">
      <c r="F935" s="51"/>
      <c r="G935" s="26">
        <f t="shared" si="63"/>
        <v>36616</v>
      </c>
      <c r="H935" s="7">
        <v>36615</v>
      </c>
      <c r="I935" s="22">
        <v>9.3940000000000001</v>
      </c>
      <c r="J935" s="120">
        <v>8.713000000000001</v>
      </c>
      <c r="K935" s="26">
        <f t="shared" si="64"/>
        <v>36616</v>
      </c>
      <c r="L935" s="126">
        <f t="shared" si="65"/>
        <v>36615</v>
      </c>
      <c r="M935" s="127">
        <f>INDEX('Bloomberg data'!C:C,MATCH($L935,'Bloomberg data'!A:A,0))</f>
        <v>9.3940000000000001</v>
      </c>
      <c r="N935" s="128">
        <f>INDEX('Bloomberg data'!B:B,MATCH($L935,'Bloomberg data'!A:A,0))</f>
        <v>8.713000000000001</v>
      </c>
      <c r="O935" s="141"/>
      <c r="P935" s="142"/>
      <c r="Q935" s="142"/>
      <c r="R935" s="20"/>
      <c r="S935" s="20"/>
    </row>
    <row r="936" spans="6:19">
      <c r="F936" s="51"/>
      <c r="G936" s="26">
        <f t="shared" si="63"/>
        <v>36616</v>
      </c>
      <c r="H936" s="7">
        <v>36616</v>
      </c>
      <c r="I936" s="22">
        <v>9.15</v>
      </c>
      <c r="J936" s="120">
        <v>8.4610000000000003</v>
      </c>
      <c r="K936" s="26">
        <f t="shared" si="64"/>
        <v>36616</v>
      </c>
      <c r="L936" s="126">
        <f t="shared" si="65"/>
        <v>36616</v>
      </c>
      <c r="M936" s="127">
        <f>INDEX('Bloomberg data'!C:C,MATCH($L936,'Bloomberg data'!A:A,0))</f>
        <v>9.15</v>
      </c>
      <c r="N936" s="128">
        <f>INDEX('Bloomberg data'!B:B,MATCH($L936,'Bloomberg data'!A:A,0))</f>
        <v>8.4610000000000003</v>
      </c>
      <c r="O936" s="141"/>
      <c r="P936" s="142"/>
      <c r="Q936" s="142"/>
      <c r="R936" s="20"/>
      <c r="S936" s="20"/>
    </row>
    <row r="937" spans="6:19">
      <c r="F937" s="51"/>
      <c r="G937" s="26">
        <f t="shared" si="63"/>
        <v>36646</v>
      </c>
      <c r="H937" s="7">
        <v>36619</v>
      </c>
      <c r="I937" s="22">
        <v>8.09</v>
      </c>
      <c r="J937" s="120">
        <v>7.3879999999999999</v>
      </c>
      <c r="K937" s="26">
        <f t="shared" si="64"/>
        <v>36646</v>
      </c>
      <c r="L937" s="126">
        <f t="shared" si="65"/>
        <v>36619</v>
      </c>
      <c r="M937" s="127">
        <f>INDEX('Bloomberg data'!C:C,MATCH($L937,'Bloomberg data'!A:A,0))</f>
        <v>8.09</v>
      </c>
      <c r="N937" s="128">
        <f>INDEX('Bloomberg data'!B:B,MATCH($L937,'Bloomberg data'!A:A,0))</f>
        <v>7.3879999999999999</v>
      </c>
      <c r="O937" s="141"/>
      <c r="P937" s="142"/>
      <c r="Q937" s="142"/>
      <c r="R937" s="20"/>
      <c r="S937" s="20"/>
    </row>
    <row r="938" spans="6:19">
      <c r="F938" s="51"/>
      <c r="G938" s="26">
        <f t="shared" si="63"/>
        <v>36646</v>
      </c>
      <c r="H938" s="7">
        <v>36620</v>
      </c>
      <c r="I938" s="22">
        <v>8.2940000000000005</v>
      </c>
      <c r="J938" s="120">
        <v>7.5809999999999995</v>
      </c>
      <c r="K938" s="26">
        <f t="shared" si="64"/>
        <v>36646</v>
      </c>
      <c r="L938" s="126">
        <f t="shared" si="65"/>
        <v>36620</v>
      </c>
      <c r="M938" s="127">
        <f>INDEX('Bloomberg data'!C:C,MATCH($L938,'Bloomberg data'!A:A,0))</f>
        <v>8.2940000000000005</v>
      </c>
      <c r="N938" s="128">
        <f>INDEX('Bloomberg data'!B:B,MATCH($L938,'Bloomberg data'!A:A,0))</f>
        <v>7.5809999999999995</v>
      </c>
      <c r="O938" s="141"/>
      <c r="P938" s="142"/>
      <c r="Q938" s="142"/>
      <c r="R938" s="20"/>
      <c r="S938" s="20"/>
    </row>
    <row r="939" spans="6:19">
      <c r="F939" s="51"/>
      <c r="G939" s="26">
        <f t="shared" si="63"/>
        <v>36646</v>
      </c>
      <c r="H939" s="7">
        <v>36621</v>
      </c>
      <c r="I939" s="22">
        <v>9.1419999999999995</v>
      </c>
      <c r="J939" s="120">
        <v>8.4409999999999989</v>
      </c>
      <c r="K939" s="26">
        <f t="shared" si="64"/>
        <v>36646</v>
      </c>
      <c r="L939" s="126">
        <f t="shared" si="65"/>
        <v>36621</v>
      </c>
      <c r="M939" s="127">
        <f>INDEX('Bloomberg data'!C:C,MATCH($L939,'Bloomberg data'!A:A,0))</f>
        <v>9.1419999999999995</v>
      </c>
      <c r="N939" s="128">
        <f>INDEX('Bloomberg data'!B:B,MATCH($L939,'Bloomberg data'!A:A,0))</f>
        <v>8.4409999999999989</v>
      </c>
      <c r="O939" s="141"/>
      <c r="P939" s="142"/>
      <c r="Q939" s="142"/>
      <c r="R939" s="20"/>
      <c r="S939" s="20"/>
    </row>
    <row r="940" spans="6:19">
      <c r="F940" s="51"/>
      <c r="G940" s="26">
        <f t="shared" si="63"/>
        <v>36646</v>
      </c>
      <c r="H940" s="7">
        <v>36622</v>
      </c>
      <c r="I940" s="22">
        <v>8.0419999999999998</v>
      </c>
      <c r="J940" s="120">
        <v>7.3230000000000004</v>
      </c>
      <c r="K940" s="26">
        <f t="shared" si="64"/>
        <v>36646</v>
      </c>
      <c r="L940" s="126">
        <f t="shared" si="65"/>
        <v>36622</v>
      </c>
      <c r="M940" s="127">
        <f>INDEX('Bloomberg data'!C:C,MATCH($L940,'Bloomberg data'!A:A,0))</f>
        <v>8.0419999999999998</v>
      </c>
      <c r="N940" s="128">
        <f>INDEX('Bloomberg data'!B:B,MATCH($L940,'Bloomberg data'!A:A,0))</f>
        <v>7.3230000000000004</v>
      </c>
      <c r="O940" s="141"/>
      <c r="P940" s="142"/>
      <c r="Q940" s="142"/>
      <c r="R940" s="20"/>
      <c r="S940" s="20"/>
    </row>
    <row r="941" spans="6:19">
      <c r="F941" s="51"/>
      <c r="G941" s="26">
        <f t="shared" si="63"/>
        <v>36646</v>
      </c>
      <c r="H941" s="7">
        <v>36623</v>
      </c>
      <c r="I941" s="22">
        <v>8.2960000000000012</v>
      </c>
      <c r="J941" s="120">
        <v>7.58</v>
      </c>
      <c r="K941" s="26">
        <f t="shared" si="64"/>
        <v>36646</v>
      </c>
      <c r="L941" s="126">
        <f t="shared" si="65"/>
        <v>36623</v>
      </c>
      <c r="M941" s="127">
        <f>INDEX('Bloomberg data'!C:C,MATCH($L941,'Bloomberg data'!A:A,0))</f>
        <v>8.2960000000000012</v>
      </c>
      <c r="N941" s="128">
        <f>INDEX('Bloomberg data'!B:B,MATCH($L941,'Bloomberg data'!A:A,0))</f>
        <v>7.58</v>
      </c>
      <c r="O941" s="141"/>
      <c r="P941" s="142"/>
      <c r="Q941" s="142"/>
      <c r="R941" s="20"/>
      <c r="S941" s="20"/>
    </row>
    <row r="942" spans="6:19">
      <c r="F942" s="51"/>
      <c r="G942" s="26">
        <f t="shared" si="63"/>
        <v>36646</v>
      </c>
      <c r="H942" s="7">
        <v>36626</v>
      </c>
      <c r="I942" s="22">
        <v>8.1059999999999999</v>
      </c>
      <c r="J942" s="120">
        <v>7.3630000000000004</v>
      </c>
      <c r="K942" s="26">
        <f t="shared" si="64"/>
        <v>36646</v>
      </c>
      <c r="L942" s="126">
        <f t="shared" si="65"/>
        <v>36626</v>
      </c>
      <c r="M942" s="127">
        <f>INDEX('Bloomberg data'!C:C,MATCH($L942,'Bloomberg data'!A:A,0))</f>
        <v>8.1059999999999999</v>
      </c>
      <c r="N942" s="128">
        <f>INDEX('Bloomberg data'!B:B,MATCH($L942,'Bloomberg data'!A:A,0))</f>
        <v>7.3630000000000004</v>
      </c>
      <c r="O942" s="141"/>
      <c r="P942" s="142"/>
      <c r="Q942" s="142"/>
      <c r="R942" s="20"/>
      <c r="S942" s="20"/>
    </row>
    <row r="943" spans="6:19">
      <c r="F943" s="51"/>
      <c r="G943" s="26">
        <f t="shared" si="63"/>
        <v>36646</v>
      </c>
      <c r="H943" s="7">
        <v>36627</v>
      </c>
      <c r="I943" s="22">
        <v>8.984</v>
      </c>
      <c r="J943" s="120">
        <v>8.202</v>
      </c>
      <c r="K943" s="26">
        <f t="shared" si="64"/>
        <v>36646</v>
      </c>
      <c r="L943" s="126">
        <f t="shared" si="65"/>
        <v>36627</v>
      </c>
      <c r="M943" s="127">
        <f>INDEX('Bloomberg data'!C:C,MATCH($L943,'Bloomberg data'!A:A,0))</f>
        <v>8.984</v>
      </c>
      <c r="N943" s="128">
        <f>INDEX('Bloomberg data'!B:B,MATCH($L943,'Bloomberg data'!A:A,0))</f>
        <v>8.202</v>
      </c>
      <c r="O943" s="141"/>
      <c r="P943" s="142"/>
      <c r="Q943" s="142"/>
      <c r="R943" s="20"/>
      <c r="S943" s="20"/>
    </row>
    <row r="944" spans="6:19">
      <c r="F944" s="51"/>
      <c r="G944" s="26">
        <f t="shared" si="63"/>
        <v>36646</v>
      </c>
      <c r="H944" s="7">
        <v>36628</v>
      </c>
      <c r="I944" s="22">
        <v>9.1959999999999997</v>
      </c>
      <c r="J944" s="120">
        <v>8.4529999999999994</v>
      </c>
      <c r="K944" s="26">
        <f t="shared" si="64"/>
        <v>36646</v>
      </c>
      <c r="L944" s="126">
        <f t="shared" si="65"/>
        <v>36628</v>
      </c>
      <c r="M944" s="127">
        <f>INDEX('Bloomberg data'!C:C,MATCH($L944,'Bloomberg data'!A:A,0))</f>
        <v>9.1959999999999997</v>
      </c>
      <c r="N944" s="128">
        <f>INDEX('Bloomberg data'!B:B,MATCH($L944,'Bloomberg data'!A:A,0))</f>
        <v>8.4529999999999994</v>
      </c>
      <c r="O944" s="141"/>
      <c r="P944" s="142"/>
      <c r="Q944" s="142"/>
      <c r="R944" s="20"/>
      <c r="S944" s="20"/>
    </row>
    <row r="945" spans="6:19">
      <c r="F945" s="51"/>
      <c r="G945" s="26">
        <f t="shared" si="63"/>
        <v>36646</v>
      </c>
      <c r="H945" s="7">
        <v>36629</v>
      </c>
      <c r="I945" s="22">
        <v>9.0549999999999997</v>
      </c>
      <c r="J945" s="120">
        <v>8.3470000000000013</v>
      </c>
      <c r="K945" s="26">
        <f t="shared" si="64"/>
        <v>36646</v>
      </c>
      <c r="L945" s="126">
        <f t="shared" si="65"/>
        <v>36629</v>
      </c>
      <c r="M945" s="127">
        <f>INDEX('Bloomberg data'!C:C,MATCH($L945,'Bloomberg data'!A:A,0))</f>
        <v>9.0549999999999997</v>
      </c>
      <c r="N945" s="128">
        <f>INDEX('Bloomberg data'!B:B,MATCH($L945,'Bloomberg data'!A:A,0))</f>
        <v>8.3470000000000013</v>
      </c>
      <c r="O945" s="141"/>
      <c r="P945" s="142"/>
      <c r="Q945" s="142"/>
      <c r="R945" s="20"/>
      <c r="S945" s="20"/>
    </row>
    <row r="946" spans="6:19">
      <c r="F946" s="51"/>
      <c r="G946" s="26">
        <f t="shared" si="63"/>
        <v>36646</v>
      </c>
      <c r="H946" s="7">
        <v>36630</v>
      </c>
      <c r="I946" s="22">
        <v>7.8670000000000009</v>
      </c>
      <c r="J946" s="120">
        <v>7.1780000000000008</v>
      </c>
      <c r="K946" s="26">
        <f t="shared" si="64"/>
        <v>36646</v>
      </c>
      <c r="L946" s="126">
        <f t="shared" si="65"/>
        <v>36630</v>
      </c>
      <c r="M946" s="127">
        <f>INDEX('Bloomberg data'!C:C,MATCH($L946,'Bloomberg data'!A:A,0))</f>
        <v>7.8670000000000009</v>
      </c>
      <c r="N946" s="128">
        <f>INDEX('Bloomberg data'!B:B,MATCH($L946,'Bloomberg data'!A:A,0))</f>
        <v>7.1780000000000008</v>
      </c>
      <c r="O946" s="141"/>
      <c r="P946" s="142"/>
      <c r="Q946" s="142"/>
      <c r="R946" s="20"/>
      <c r="S946" s="20"/>
    </row>
    <row r="947" spans="6:19">
      <c r="F947" s="51"/>
      <c r="G947" s="26">
        <f t="shared" si="63"/>
        <v>36646</v>
      </c>
      <c r="H947" s="7">
        <v>36633</v>
      </c>
      <c r="I947" s="22">
        <v>9.0389999999999997</v>
      </c>
      <c r="J947" s="120">
        <v>8.3239999999999998</v>
      </c>
      <c r="K947" s="26">
        <f t="shared" si="64"/>
        <v>36646</v>
      </c>
      <c r="L947" s="126">
        <f t="shared" si="65"/>
        <v>36633</v>
      </c>
      <c r="M947" s="127">
        <f>INDEX('Bloomberg data'!C:C,MATCH($L947,'Bloomberg data'!A:A,0))</f>
        <v>9.0389999999999997</v>
      </c>
      <c r="N947" s="128">
        <f>INDEX('Bloomberg data'!B:B,MATCH($L947,'Bloomberg data'!A:A,0))</f>
        <v>8.3239999999999998</v>
      </c>
      <c r="O947" s="141"/>
      <c r="P947" s="142"/>
      <c r="Q947" s="142"/>
      <c r="R947" s="20"/>
      <c r="S947" s="20"/>
    </row>
    <row r="948" spans="6:19">
      <c r="F948" s="51"/>
      <c r="G948" s="26">
        <f t="shared" si="63"/>
        <v>36646</v>
      </c>
      <c r="H948" s="7">
        <v>36634</v>
      </c>
      <c r="I948" s="22">
        <v>8.9930000000000003</v>
      </c>
      <c r="J948" s="120">
        <v>8.3120000000000012</v>
      </c>
      <c r="K948" s="26">
        <f t="shared" si="64"/>
        <v>36646</v>
      </c>
      <c r="L948" s="126">
        <f t="shared" si="65"/>
        <v>36634</v>
      </c>
      <c r="M948" s="127">
        <f>INDEX('Bloomberg data'!C:C,MATCH($L948,'Bloomberg data'!A:A,0))</f>
        <v>8.9930000000000003</v>
      </c>
      <c r="N948" s="128">
        <f>INDEX('Bloomberg data'!B:B,MATCH($L948,'Bloomberg data'!A:A,0))</f>
        <v>8.3120000000000012</v>
      </c>
      <c r="O948" s="141"/>
      <c r="P948" s="142"/>
      <c r="Q948" s="142"/>
      <c r="R948" s="20"/>
      <c r="S948" s="20"/>
    </row>
    <row r="949" spans="6:19">
      <c r="F949" s="51"/>
      <c r="G949" s="26">
        <f t="shared" si="63"/>
        <v>36646</v>
      </c>
      <c r="H949" s="7">
        <v>36635</v>
      </c>
      <c r="I949" s="22">
        <v>8.9150000000000009</v>
      </c>
      <c r="J949" s="120">
        <v>8.2569999999999997</v>
      </c>
      <c r="K949" s="26">
        <f t="shared" si="64"/>
        <v>36646</v>
      </c>
      <c r="L949" s="126">
        <f t="shared" si="65"/>
        <v>36635</v>
      </c>
      <c r="M949" s="127">
        <f>INDEX('Bloomberg data'!C:C,MATCH($L949,'Bloomberg data'!A:A,0))</f>
        <v>8.9150000000000009</v>
      </c>
      <c r="N949" s="128">
        <f>INDEX('Bloomberg data'!B:B,MATCH($L949,'Bloomberg data'!A:A,0))</f>
        <v>8.2569999999999997</v>
      </c>
      <c r="O949" s="141"/>
      <c r="P949" s="142"/>
      <c r="Q949" s="142"/>
      <c r="R949" s="20"/>
      <c r="S949" s="20"/>
    </row>
    <row r="950" spans="6:19">
      <c r="F950" s="51"/>
      <c r="G950" s="26">
        <f t="shared" si="63"/>
        <v>36646</v>
      </c>
      <c r="H950" s="7">
        <v>36636</v>
      </c>
      <c r="I950" s="22">
        <v>8.1639999999999997</v>
      </c>
      <c r="J950" s="120">
        <v>7.4950000000000001</v>
      </c>
      <c r="K950" s="26">
        <f t="shared" si="64"/>
        <v>36646</v>
      </c>
      <c r="L950" s="126">
        <f t="shared" si="65"/>
        <v>36636</v>
      </c>
      <c r="M950" s="127">
        <f>INDEX('Bloomberg data'!C:C,MATCH($L950,'Bloomberg data'!A:A,0))</f>
        <v>8.1639999999999997</v>
      </c>
      <c r="N950" s="128">
        <f>INDEX('Bloomberg data'!B:B,MATCH($L950,'Bloomberg data'!A:A,0))</f>
        <v>7.4950000000000001</v>
      </c>
      <c r="O950" s="141"/>
      <c r="P950" s="142"/>
      <c r="Q950" s="142"/>
      <c r="R950" s="20"/>
      <c r="S950" s="20"/>
    </row>
    <row r="951" spans="6:19">
      <c r="F951" s="51"/>
      <c r="G951" s="26">
        <f t="shared" si="63"/>
        <v>36646</v>
      </c>
      <c r="H951" s="7">
        <v>36637</v>
      </c>
      <c r="I951" s="22">
        <v>9.0640000000000001</v>
      </c>
      <c r="J951" s="120">
        <v>8.3949999999999996</v>
      </c>
      <c r="K951" s="26">
        <f t="shared" si="64"/>
        <v>36646</v>
      </c>
      <c r="L951" s="126">
        <f t="shared" si="65"/>
        <v>36637</v>
      </c>
      <c r="M951" s="127">
        <f>INDEX('Bloomberg data'!C:C,MATCH($L951,'Bloomberg data'!A:A,0))</f>
        <v>9.0640000000000001</v>
      </c>
      <c r="N951" s="128">
        <f>INDEX('Bloomberg data'!B:B,MATCH($L951,'Bloomberg data'!A:A,0))</f>
        <v>8.3949999999999996</v>
      </c>
      <c r="O951" s="141"/>
      <c r="P951" s="142"/>
      <c r="Q951" s="142"/>
      <c r="R951" s="20"/>
      <c r="S951" s="20"/>
    </row>
    <row r="952" spans="6:19">
      <c r="F952" s="51"/>
      <c r="G952" s="26">
        <f t="shared" si="63"/>
        <v>36646</v>
      </c>
      <c r="H952" s="7">
        <v>36640</v>
      </c>
      <c r="I952" s="22">
        <v>7.9649999999999999</v>
      </c>
      <c r="J952" s="120">
        <v>7.2949999999999999</v>
      </c>
      <c r="K952" s="26">
        <f t="shared" si="64"/>
        <v>36646</v>
      </c>
      <c r="L952" s="126">
        <f t="shared" si="65"/>
        <v>36640</v>
      </c>
      <c r="M952" s="127">
        <f>INDEX('Bloomberg data'!C:C,MATCH($L952,'Bloomberg data'!A:A,0))</f>
        <v>7.9649999999999999</v>
      </c>
      <c r="N952" s="128">
        <f>INDEX('Bloomberg data'!B:B,MATCH($L952,'Bloomberg data'!A:A,0))</f>
        <v>7.2949999999999999</v>
      </c>
      <c r="O952" s="141"/>
      <c r="P952" s="142"/>
      <c r="Q952" s="142"/>
      <c r="R952" s="20"/>
      <c r="S952" s="20"/>
    </row>
    <row r="953" spans="6:19">
      <c r="F953" s="51"/>
      <c r="G953" s="26">
        <f t="shared" si="63"/>
        <v>36646</v>
      </c>
      <c r="H953" s="7">
        <v>36641</v>
      </c>
      <c r="I953" s="22">
        <v>9.1649999999999991</v>
      </c>
      <c r="J953" s="120">
        <v>7.6630000000000003</v>
      </c>
      <c r="K953" s="26">
        <f t="shared" si="64"/>
        <v>36646</v>
      </c>
      <c r="L953" s="126">
        <f t="shared" si="65"/>
        <v>36641</v>
      </c>
      <c r="M953" s="127">
        <f>INDEX('Bloomberg data'!C:C,MATCH($L953,'Bloomberg data'!A:A,0))</f>
        <v>9.1649999999999991</v>
      </c>
      <c r="N953" s="128">
        <f>INDEX('Bloomberg data'!B:B,MATCH($L953,'Bloomberg data'!A:A,0))</f>
        <v>7.6630000000000003</v>
      </c>
      <c r="O953" s="141"/>
      <c r="P953" s="142"/>
      <c r="Q953" s="142"/>
      <c r="R953" s="20"/>
      <c r="S953" s="20"/>
    </row>
    <row r="954" spans="6:19">
      <c r="F954" s="51"/>
      <c r="G954" s="26">
        <f t="shared" si="63"/>
        <v>36646</v>
      </c>
      <c r="H954" s="7">
        <v>36642</v>
      </c>
      <c r="I954" s="22">
        <v>9.1760000000000002</v>
      </c>
      <c r="J954" s="120">
        <v>8.5</v>
      </c>
      <c r="K954" s="26">
        <f t="shared" si="64"/>
        <v>36646</v>
      </c>
      <c r="L954" s="126">
        <f t="shared" si="65"/>
        <v>36642</v>
      </c>
      <c r="M954" s="127">
        <f>INDEX('Bloomberg data'!C:C,MATCH($L954,'Bloomberg data'!A:A,0))</f>
        <v>9.1760000000000002</v>
      </c>
      <c r="N954" s="128">
        <f>INDEX('Bloomberg data'!B:B,MATCH($L954,'Bloomberg data'!A:A,0))</f>
        <v>8.5</v>
      </c>
      <c r="O954" s="141"/>
      <c r="P954" s="142"/>
      <c r="Q954" s="142"/>
      <c r="R954" s="20"/>
      <c r="S954" s="20"/>
    </row>
    <row r="955" spans="6:19">
      <c r="F955" s="51"/>
      <c r="G955" s="26">
        <f t="shared" si="63"/>
        <v>36646</v>
      </c>
      <c r="H955" s="7">
        <v>36643</v>
      </c>
      <c r="I955" s="22">
        <v>8.14</v>
      </c>
      <c r="J955" s="120">
        <v>7.4410000000000007</v>
      </c>
      <c r="K955" s="26">
        <f t="shared" si="64"/>
        <v>36646</v>
      </c>
      <c r="L955" s="126">
        <f t="shared" si="65"/>
        <v>36643</v>
      </c>
      <c r="M955" s="127">
        <f>INDEX('Bloomberg data'!C:C,MATCH($L955,'Bloomberg data'!A:A,0))</f>
        <v>8.14</v>
      </c>
      <c r="N955" s="128">
        <f>INDEX('Bloomberg data'!B:B,MATCH($L955,'Bloomberg data'!A:A,0))</f>
        <v>7.4410000000000007</v>
      </c>
      <c r="O955" s="141"/>
      <c r="P955" s="142"/>
      <c r="Q955" s="142"/>
      <c r="R955" s="20"/>
      <c r="S955" s="20"/>
    </row>
    <row r="956" spans="6:19">
      <c r="F956" s="51"/>
      <c r="G956" s="26">
        <f t="shared" si="63"/>
        <v>36646</v>
      </c>
      <c r="H956" s="7">
        <v>36644</v>
      </c>
      <c r="I956" s="22">
        <v>8.3949999999999996</v>
      </c>
      <c r="J956" s="120">
        <v>7.681</v>
      </c>
      <c r="K956" s="26">
        <f t="shared" si="64"/>
        <v>36646</v>
      </c>
      <c r="L956" s="126">
        <f t="shared" si="65"/>
        <v>36644</v>
      </c>
      <c r="M956" s="127">
        <f>INDEX('Bloomberg data'!C:C,MATCH($L956,'Bloomberg data'!A:A,0))</f>
        <v>8.3949999999999996</v>
      </c>
      <c r="N956" s="128">
        <f>INDEX('Bloomberg data'!B:B,MATCH($L956,'Bloomberg data'!A:A,0))</f>
        <v>7.681</v>
      </c>
      <c r="O956" s="141"/>
      <c r="P956" s="142"/>
      <c r="Q956" s="142"/>
      <c r="R956" s="20"/>
      <c r="S956" s="20"/>
    </row>
    <row r="957" spans="6:19">
      <c r="F957" s="51"/>
      <c r="G957" s="26">
        <f t="shared" si="63"/>
        <v>36677</v>
      </c>
      <c r="H957" s="7">
        <v>36647</v>
      </c>
      <c r="I957" s="22">
        <v>8.3919999999999995</v>
      </c>
      <c r="J957" s="120">
        <v>7.6669999999999998</v>
      </c>
      <c r="K957" s="26">
        <f t="shared" si="64"/>
        <v>36677</v>
      </c>
      <c r="L957" s="126">
        <f t="shared" si="65"/>
        <v>36647</v>
      </c>
      <c r="M957" s="127">
        <f>INDEX('Bloomberg data'!C:C,MATCH($L957,'Bloomberg data'!A:A,0))</f>
        <v>8.3919999999999995</v>
      </c>
      <c r="N957" s="128">
        <f>INDEX('Bloomberg data'!B:B,MATCH($L957,'Bloomberg data'!A:A,0))</f>
        <v>7.6669999999999998</v>
      </c>
      <c r="O957" s="141"/>
      <c r="P957" s="142"/>
      <c r="Q957" s="142"/>
      <c r="R957" s="20"/>
      <c r="S957" s="20"/>
    </row>
    <row r="958" spans="6:19">
      <c r="F958" s="51"/>
      <c r="G958" s="26">
        <f t="shared" si="63"/>
        <v>36677</v>
      </c>
      <c r="H958" s="7">
        <v>36648</v>
      </c>
      <c r="I958" s="22">
        <v>9.26</v>
      </c>
      <c r="J958" s="120">
        <v>8.5549999999999997</v>
      </c>
      <c r="K958" s="26">
        <f t="shared" si="64"/>
        <v>36677</v>
      </c>
      <c r="L958" s="126">
        <f t="shared" si="65"/>
        <v>36648</v>
      </c>
      <c r="M958" s="127">
        <f>INDEX('Bloomberg data'!C:C,MATCH($L958,'Bloomberg data'!A:A,0))</f>
        <v>9.26</v>
      </c>
      <c r="N958" s="128">
        <f>INDEX('Bloomberg data'!B:B,MATCH($L958,'Bloomberg data'!A:A,0))</f>
        <v>8.5549999999999997</v>
      </c>
      <c r="O958" s="141"/>
      <c r="P958" s="142"/>
      <c r="Q958" s="142"/>
      <c r="R958" s="20"/>
      <c r="S958" s="20"/>
    </row>
    <row r="959" spans="6:19">
      <c r="F959" s="51"/>
      <c r="G959" s="26">
        <f t="shared" si="63"/>
        <v>36677</v>
      </c>
      <c r="H959" s="7">
        <v>36649</v>
      </c>
      <c r="I959" s="22">
        <v>8.4809999999999999</v>
      </c>
      <c r="J959" s="120">
        <v>7.7809999999999997</v>
      </c>
      <c r="K959" s="26">
        <f t="shared" si="64"/>
        <v>36677</v>
      </c>
      <c r="L959" s="126">
        <f t="shared" si="65"/>
        <v>36649</v>
      </c>
      <c r="M959" s="127">
        <f>INDEX('Bloomberg data'!C:C,MATCH($L959,'Bloomberg data'!A:A,0))</f>
        <v>8.4809999999999999</v>
      </c>
      <c r="N959" s="128">
        <f>INDEX('Bloomberg data'!B:B,MATCH($L959,'Bloomberg data'!A:A,0))</f>
        <v>7.7809999999999997</v>
      </c>
      <c r="O959" s="141"/>
      <c r="P959" s="142"/>
      <c r="Q959" s="142"/>
      <c r="R959" s="20"/>
      <c r="S959" s="20"/>
    </row>
    <row r="960" spans="6:19">
      <c r="F960" s="51"/>
      <c r="G960" s="26">
        <f t="shared" si="63"/>
        <v>36677</v>
      </c>
      <c r="H960" s="7">
        <v>36650</v>
      </c>
      <c r="I960" s="22">
        <v>8.4009999999999998</v>
      </c>
      <c r="J960" s="120">
        <v>7.7030000000000003</v>
      </c>
      <c r="K960" s="26">
        <f t="shared" si="64"/>
        <v>36677</v>
      </c>
      <c r="L960" s="126">
        <f t="shared" si="65"/>
        <v>36650</v>
      </c>
      <c r="M960" s="127">
        <f>INDEX('Bloomberg data'!C:C,MATCH($L960,'Bloomberg data'!A:A,0))</f>
        <v>8.4009999999999998</v>
      </c>
      <c r="N960" s="128">
        <f>INDEX('Bloomberg data'!B:B,MATCH($L960,'Bloomberg data'!A:A,0))</f>
        <v>7.7030000000000003</v>
      </c>
      <c r="O960" s="141"/>
      <c r="P960" s="142"/>
      <c r="Q960" s="142"/>
      <c r="R960" s="20"/>
      <c r="S960" s="20"/>
    </row>
    <row r="961" spans="6:19">
      <c r="F961" s="51"/>
      <c r="G961" s="26">
        <f t="shared" ref="G961:G1024" si="66">EOMONTH(H961,0)</f>
        <v>36677</v>
      </c>
      <c r="H961" s="7">
        <v>36651</v>
      </c>
      <c r="I961" s="22">
        <v>8.2669999999999995</v>
      </c>
      <c r="J961" s="120">
        <v>7.572000000000001</v>
      </c>
      <c r="K961" s="26">
        <f t="shared" ref="K961:K1024" si="67">EOMONTH(L961,0)</f>
        <v>36677</v>
      </c>
      <c r="L961" s="126">
        <f t="shared" si="65"/>
        <v>36651</v>
      </c>
      <c r="M961" s="127">
        <f>INDEX('Bloomberg data'!C:C,MATCH($L961,'Bloomberg data'!A:A,0))</f>
        <v>8.2669999999999995</v>
      </c>
      <c r="N961" s="128">
        <f>INDEX('Bloomberg data'!B:B,MATCH($L961,'Bloomberg data'!A:A,0))</f>
        <v>7.572000000000001</v>
      </c>
      <c r="O961" s="141"/>
      <c r="P961" s="142"/>
      <c r="Q961" s="142"/>
      <c r="R961" s="20"/>
      <c r="S961" s="20"/>
    </row>
    <row r="962" spans="6:19">
      <c r="F962" s="51"/>
      <c r="G962" s="26">
        <f t="shared" si="66"/>
        <v>36677</v>
      </c>
      <c r="H962" s="7">
        <v>36654</v>
      </c>
      <c r="I962" s="22">
        <v>8.4350000000000005</v>
      </c>
      <c r="J962" s="120">
        <v>7.7290000000000001</v>
      </c>
      <c r="K962" s="26">
        <f t="shared" si="67"/>
        <v>36677</v>
      </c>
      <c r="L962" s="126">
        <f t="shared" ref="L962:L1025" si="68">H962</f>
        <v>36654</v>
      </c>
      <c r="M962" s="127">
        <f>INDEX('Bloomberg data'!C:C,MATCH($L962,'Bloomberg data'!A:A,0))</f>
        <v>8.4350000000000005</v>
      </c>
      <c r="N962" s="128">
        <f>INDEX('Bloomberg data'!B:B,MATCH($L962,'Bloomberg data'!A:A,0))</f>
        <v>7.7290000000000001</v>
      </c>
      <c r="O962" s="141"/>
      <c r="P962" s="142"/>
      <c r="Q962" s="142"/>
      <c r="R962" s="20"/>
      <c r="S962" s="20"/>
    </row>
    <row r="963" spans="6:19">
      <c r="F963" s="51"/>
      <c r="G963" s="26">
        <f t="shared" si="66"/>
        <v>36677</v>
      </c>
      <c r="H963" s="7">
        <v>36655</v>
      </c>
      <c r="I963" s="22">
        <v>8.3710000000000004</v>
      </c>
      <c r="J963" s="120">
        <v>7.649</v>
      </c>
      <c r="K963" s="26">
        <f t="shared" si="67"/>
        <v>36677</v>
      </c>
      <c r="L963" s="126">
        <f t="shared" si="68"/>
        <v>36655</v>
      </c>
      <c r="M963" s="127">
        <f>INDEX('Bloomberg data'!C:C,MATCH($L963,'Bloomberg data'!A:A,0))</f>
        <v>8.3710000000000004</v>
      </c>
      <c r="N963" s="128">
        <f>INDEX('Bloomberg data'!B:B,MATCH($L963,'Bloomberg data'!A:A,0))</f>
        <v>7.649</v>
      </c>
      <c r="O963" s="141"/>
      <c r="P963" s="142"/>
      <c r="Q963" s="142"/>
      <c r="R963" s="20"/>
      <c r="S963" s="20"/>
    </row>
    <row r="964" spans="6:19">
      <c r="F964" s="51"/>
      <c r="G964" s="26">
        <f t="shared" si="66"/>
        <v>36677</v>
      </c>
      <c r="H964" s="7">
        <v>36656</v>
      </c>
      <c r="I964" s="22">
        <v>8.2349999999999994</v>
      </c>
      <c r="J964" s="120">
        <v>7.5190000000000001</v>
      </c>
      <c r="K964" s="26">
        <f t="shared" si="67"/>
        <v>36677</v>
      </c>
      <c r="L964" s="126">
        <f t="shared" si="68"/>
        <v>36656</v>
      </c>
      <c r="M964" s="127">
        <f>INDEX('Bloomberg data'!C:C,MATCH($L964,'Bloomberg data'!A:A,0))</f>
        <v>8.2349999999999994</v>
      </c>
      <c r="N964" s="128">
        <f>INDEX('Bloomberg data'!B:B,MATCH($L964,'Bloomberg data'!A:A,0))</f>
        <v>7.5190000000000001</v>
      </c>
      <c r="O964" s="141"/>
      <c r="P964" s="142"/>
      <c r="Q964" s="142"/>
      <c r="R964" s="20"/>
      <c r="S964" s="20"/>
    </row>
    <row r="965" spans="6:19">
      <c r="F965" s="51"/>
      <c r="G965" s="26">
        <f t="shared" si="66"/>
        <v>36677</v>
      </c>
      <c r="H965" s="7">
        <v>36657</v>
      </c>
      <c r="I965" s="22">
        <v>9.3650000000000002</v>
      </c>
      <c r="J965" s="120">
        <v>8.6269999999999989</v>
      </c>
      <c r="K965" s="26">
        <f t="shared" si="67"/>
        <v>36677</v>
      </c>
      <c r="L965" s="126">
        <f t="shared" si="68"/>
        <v>36657</v>
      </c>
      <c r="M965" s="127">
        <f>INDEX('Bloomberg data'!C:C,MATCH($L965,'Bloomberg data'!A:A,0))</f>
        <v>9.3650000000000002</v>
      </c>
      <c r="N965" s="128">
        <f>INDEX('Bloomberg data'!B:B,MATCH($L965,'Bloomberg data'!A:A,0))</f>
        <v>8.6269999999999989</v>
      </c>
      <c r="O965" s="141"/>
      <c r="P965" s="142"/>
      <c r="Q965" s="142"/>
      <c r="R965" s="20"/>
      <c r="S965" s="20"/>
    </row>
    <row r="966" spans="6:19">
      <c r="F966" s="51"/>
      <c r="G966" s="26">
        <f t="shared" si="66"/>
        <v>36677</v>
      </c>
      <c r="H966" s="7">
        <v>36658</v>
      </c>
      <c r="I966" s="22">
        <v>9.2750000000000004</v>
      </c>
      <c r="J966" s="120">
        <v>8.5410000000000004</v>
      </c>
      <c r="K966" s="26">
        <f t="shared" si="67"/>
        <v>36677</v>
      </c>
      <c r="L966" s="126">
        <f t="shared" si="68"/>
        <v>36658</v>
      </c>
      <c r="M966" s="127">
        <f>INDEX('Bloomberg data'!C:C,MATCH($L966,'Bloomberg data'!A:A,0))</f>
        <v>9.2750000000000004</v>
      </c>
      <c r="N966" s="128">
        <f>INDEX('Bloomberg data'!B:B,MATCH($L966,'Bloomberg data'!A:A,0))</f>
        <v>8.5410000000000004</v>
      </c>
      <c r="O966" s="141"/>
      <c r="P966" s="142"/>
      <c r="Q966" s="142"/>
      <c r="R966" s="20"/>
      <c r="S966" s="20"/>
    </row>
    <row r="967" spans="6:19">
      <c r="F967" s="51"/>
      <c r="G967" s="26">
        <f t="shared" si="66"/>
        <v>36677</v>
      </c>
      <c r="H967" s="7">
        <v>36661</v>
      </c>
      <c r="I967" s="22">
        <v>9.2469999999999999</v>
      </c>
      <c r="J967" s="120">
        <v>8.5090000000000003</v>
      </c>
      <c r="K967" s="26">
        <f t="shared" si="67"/>
        <v>36677</v>
      </c>
      <c r="L967" s="126">
        <f t="shared" si="68"/>
        <v>36661</v>
      </c>
      <c r="M967" s="127">
        <f>INDEX('Bloomberg data'!C:C,MATCH($L967,'Bloomberg data'!A:A,0))</f>
        <v>9.2469999999999999</v>
      </c>
      <c r="N967" s="128">
        <f>INDEX('Bloomberg data'!B:B,MATCH($L967,'Bloomberg data'!A:A,0))</f>
        <v>8.5090000000000003</v>
      </c>
      <c r="O967" s="141"/>
      <c r="P967" s="142"/>
      <c r="Q967" s="142"/>
      <c r="R967" s="20"/>
      <c r="S967" s="20"/>
    </row>
    <row r="968" spans="6:19">
      <c r="F968" s="51"/>
      <c r="G968" s="26">
        <f t="shared" si="66"/>
        <v>36677</v>
      </c>
      <c r="H968" s="7">
        <v>36662</v>
      </c>
      <c r="I968" s="22">
        <v>8.4410000000000007</v>
      </c>
      <c r="J968" s="120">
        <v>7.6949999999999994</v>
      </c>
      <c r="K968" s="26">
        <f t="shared" si="67"/>
        <v>36677</v>
      </c>
      <c r="L968" s="126">
        <f t="shared" si="68"/>
        <v>36662</v>
      </c>
      <c r="M968" s="127">
        <f>INDEX('Bloomberg data'!C:C,MATCH($L968,'Bloomberg data'!A:A,0))</f>
        <v>8.4410000000000007</v>
      </c>
      <c r="N968" s="128">
        <f>INDEX('Bloomberg data'!B:B,MATCH($L968,'Bloomberg data'!A:A,0))</f>
        <v>7.6949999999999994</v>
      </c>
      <c r="O968" s="141"/>
      <c r="P968" s="142"/>
      <c r="Q968" s="142"/>
      <c r="R968" s="20"/>
      <c r="S968" s="20"/>
    </row>
    <row r="969" spans="6:19">
      <c r="F969" s="51"/>
      <c r="G969" s="26">
        <f t="shared" si="66"/>
        <v>36677</v>
      </c>
      <c r="H969" s="7">
        <v>36663</v>
      </c>
      <c r="I969" s="22">
        <v>8.3929999999999989</v>
      </c>
      <c r="J969" s="120">
        <v>7.6440000000000001</v>
      </c>
      <c r="K969" s="26">
        <f t="shared" si="67"/>
        <v>36677</v>
      </c>
      <c r="L969" s="126">
        <f t="shared" si="68"/>
        <v>36663</v>
      </c>
      <c r="M969" s="127">
        <f>INDEX('Bloomberg data'!C:C,MATCH($L969,'Bloomberg data'!A:A,0))</f>
        <v>8.3929999999999989</v>
      </c>
      <c r="N969" s="128">
        <f>INDEX('Bloomberg data'!B:B,MATCH($L969,'Bloomberg data'!A:A,0))</f>
        <v>7.6440000000000001</v>
      </c>
      <c r="O969" s="141"/>
      <c r="P969" s="142"/>
      <c r="Q969" s="142"/>
      <c r="R969" s="20"/>
      <c r="S969" s="20"/>
    </row>
    <row r="970" spans="6:19">
      <c r="F970" s="51"/>
      <c r="G970" s="26">
        <f t="shared" si="66"/>
        <v>36677</v>
      </c>
      <c r="H970" s="7">
        <v>36664</v>
      </c>
      <c r="I970" s="22">
        <v>8.359</v>
      </c>
      <c r="J970" s="120">
        <v>7.609</v>
      </c>
      <c r="K970" s="26">
        <f t="shared" si="67"/>
        <v>36677</v>
      </c>
      <c r="L970" s="126">
        <f t="shared" si="68"/>
        <v>36664</v>
      </c>
      <c r="M970" s="127">
        <f>INDEX('Bloomberg data'!C:C,MATCH($L970,'Bloomberg data'!A:A,0))</f>
        <v>8.359</v>
      </c>
      <c r="N970" s="128">
        <f>INDEX('Bloomberg data'!B:B,MATCH($L970,'Bloomberg data'!A:A,0))</f>
        <v>7.609</v>
      </c>
      <c r="O970" s="141"/>
      <c r="P970" s="142"/>
      <c r="Q970" s="142"/>
      <c r="R970" s="20"/>
      <c r="S970" s="20"/>
    </row>
    <row r="971" spans="6:19">
      <c r="F971" s="51"/>
      <c r="G971" s="26">
        <f t="shared" si="66"/>
        <v>36677</v>
      </c>
      <c r="H971" s="7">
        <v>36665</v>
      </c>
      <c r="I971" s="22">
        <v>9.5440000000000005</v>
      </c>
      <c r="J971" s="120">
        <v>8.8209999999999997</v>
      </c>
      <c r="K971" s="26">
        <f t="shared" si="67"/>
        <v>36677</v>
      </c>
      <c r="L971" s="126">
        <f t="shared" si="68"/>
        <v>36665</v>
      </c>
      <c r="M971" s="127">
        <f>INDEX('Bloomberg data'!C:C,MATCH($L971,'Bloomberg data'!A:A,0))</f>
        <v>9.5440000000000005</v>
      </c>
      <c r="N971" s="128">
        <f>INDEX('Bloomberg data'!B:B,MATCH($L971,'Bloomberg data'!A:A,0))</f>
        <v>8.8209999999999997</v>
      </c>
      <c r="O971" s="141"/>
      <c r="P971" s="142"/>
      <c r="Q971" s="142"/>
      <c r="R971" s="20"/>
      <c r="S971" s="20"/>
    </row>
    <row r="972" spans="6:19">
      <c r="F972" s="51"/>
      <c r="G972" s="26">
        <f t="shared" si="66"/>
        <v>36677</v>
      </c>
      <c r="H972" s="7">
        <v>36668</v>
      </c>
      <c r="I972" s="22">
        <v>8.3289999999999988</v>
      </c>
      <c r="J972" s="120">
        <v>7.6210000000000004</v>
      </c>
      <c r="K972" s="26">
        <f t="shared" si="67"/>
        <v>36677</v>
      </c>
      <c r="L972" s="126">
        <f t="shared" si="68"/>
        <v>36668</v>
      </c>
      <c r="M972" s="127">
        <f>INDEX('Bloomberg data'!C:C,MATCH($L972,'Bloomberg data'!A:A,0))</f>
        <v>8.3289999999999988</v>
      </c>
      <c r="N972" s="128">
        <f>INDEX('Bloomberg data'!B:B,MATCH($L972,'Bloomberg data'!A:A,0))</f>
        <v>7.6210000000000004</v>
      </c>
      <c r="O972" s="141"/>
      <c r="P972" s="142"/>
      <c r="Q972" s="142"/>
      <c r="R972" s="20"/>
      <c r="S972" s="20"/>
    </row>
    <row r="973" spans="6:19">
      <c r="F973" s="51"/>
      <c r="G973" s="26">
        <f t="shared" si="66"/>
        <v>36677</v>
      </c>
      <c r="H973" s="7">
        <v>36669</v>
      </c>
      <c r="I973" s="22">
        <v>9.15</v>
      </c>
      <c r="J973" s="120">
        <v>8.4559999999999995</v>
      </c>
      <c r="K973" s="26">
        <f t="shared" si="67"/>
        <v>36677</v>
      </c>
      <c r="L973" s="126">
        <f t="shared" si="68"/>
        <v>36669</v>
      </c>
      <c r="M973" s="127">
        <f>INDEX('Bloomberg data'!C:C,MATCH($L973,'Bloomberg data'!A:A,0))</f>
        <v>9.15</v>
      </c>
      <c r="N973" s="128">
        <f>INDEX('Bloomberg data'!B:B,MATCH($L973,'Bloomberg data'!A:A,0))</f>
        <v>8.4559999999999995</v>
      </c>
      <c r="O973" s="141"/>
      <c r="P973" s="142"/>
      <c r="Q973" s="142"/>
      <c r="R973" s="20"/>
      <c r="S973" s="20"/>
    </row>
    <row r="974" spans="6:19">
      <c r="F974" s="51"/>
      <c r="G974" s="26">
        <f t="shared" si="66"/>
        <v>36677</v>
      </c>
      <c r="H974" s="7">
        <v>36670</v>
      </c>
      <c r="I974" s="22">
        <v>9.3389999999999986</v>
      </c>
      <c r="J974" s="120">
        <v>8.6370000000000005</v>
      </c>
      <c r="K974" s="26">
        <f t="shared" si="67"/>
        <v>36677</v>
      </c>
      <c r="L974" s="126">
        <f t="shared" si="68"/>
        <v>36670</v>
      </c>
      <c r="M974" s="127">
        <f>INDEX('Bloomberg data'!C:C,MATCH($L974,'Bloomberg data'!A:A,0))</f>
        <v>9.3389999999999986</v>
      </c>
      <c r="N974" s="128">
        <f>INDEX('Bloomberg data'!B:B,MATCH($L974,'Bloomberg data'!A:A,0))</f>
        <v>8.6370000000000005</v>
      </c>
      <c r="O974" s="141"/>
      <c r="P974" s="142"/>
      <c r="Q974" s="142"/>
      <c r="R974" s="20"/>
      <c r="S974" s="20"/>
    </row>
    <row r="975" spans="6:19">
      <c r="F975" s="51"/>
      <c r="G975" s="26">
        <f t="shared" si="66"/>
        <v>36677</v>
      </c>
      <c r="H975" s="7">
        <v>36671</v>
      </c>
      <c r="I975" s="22">
        <v>8.24</v>
      </c>
      <c r="J975" s="120">
        <v>7.5600000000000005</v>
      </c>
      <c r="K975" s="26">
        <f t="shared" si="67"/>
        <v>36677</v>
      </c>
      <c r="L975" s="126">
        <f t="shared" si="68"/>
        <v>36671</v>
      </c>
      <c r="M975" s="127">
        <f>INDEX('Bloomberg data'!C:C,MATCH($L975,'Bloomberg data'!A:A,0))</f>
        <v>8.24</v>
      </c>
      <c r="N975" s="128">
        <f>INDEX('Bloomberg data'!B:B,MATCH($L975,'Bloomberg data'!A:A,0))</f>
        <v>7.5600000000000005</v>
      </c>
      <c r="O975" s="141"/>
      <c r="P975" s="142"/>
      <c r="Q975" s="142"/>
      <c r="R975" s="20"/>
      <c r="S975" s="20"/>
    </row>
    <row r="976" spans="6:19">
      <c r="F976" s="51"/>
      <c r="G976" s="26">
        <f t="shared" si="66"/>
        <v>36677</v>
      </c>
      <c r="H976" s="7">
        <v>36672</v>
      </c>
      <c r="I976" s="22">
        <v>8.0400000000000009</v>
      </c>
      <c r="J976" s="120">
        <v>7.3539999999999992</v>
      </c>
      <c r="K976" s="26">
        <f t="shared" si="67"/>
        <v>36677</v>
      </c>
      <c r="L976" s="126">
        <f t="shared" si="68"/>
        <v>36672</v>
      </c>
      <c r="M976" s="127">
        <f>INDEX('Bloomberg data'!C:C,MATCH($L976,'Bloomberg data'!A:A,0))</f>
        <v>8.0400000000000009</v>
      </c>
      <c r="N976" s="128">
        <f>INDEX('Bloomberg data'!B:B,MATCH($L976,'Bloomberg data'!A:A,0))</f>
        <v>7.3539999999999992</v>
      </c>
      <c r="O976" s="141"/>
      <c r="P976" s="142"/>
      <c r="Q976" s="142"/>
      <c r="R976" s="20"/>
      <c r="S976" s="20"/>
    </row>
    <row r="977" spans="6:19">
      <c r="F977" s="51"/>
      <c r="G977" s="26">
        <f t="shared" si="66"/>
        <v>36677</v>
      </c>
      <c r="H977" s="7">
        <v>36675</v>
      </c>
      <c r="I977" s="22">
        <v>8.17</v>
      </c>
      <c r="J977" s="120">
        <v>7.4769999999999994</v>
      </c>
      <c r="K977" s="26">
        <f t="shared" si="67"/>
        <v>36677</v>
      </c>
      <c r="L977" s="126">
        <f t="shared" si="68"/>
        <v>36675</v>
      </c>
      <c r="M977" s="127">
        <f>INDEX('Bloomberg data'!C:C,MATCH($L977,'Bloomberg data'!A:A,0))</f>
        <v>8.17</v>
      </c>
      <c r="N977" s="128">
        <f>INDEX('Bloomberg data'!B:B,MATCH($L977,'Bloomberg data'!A:A,0))</f>
        <v>7.4769999999999994</v>
      </c>
      <c r="O977" s="141"/>
      <c r="P977" s="142"/>
      <c r="Q977" s="142"/>
      <c r="R977" s="20"/>
      <c r="S977" s="20"/>
    </row>
    <row r="978" spans="6:19">
      <c r="F978" s="51"/>
      <c r="G978" s="26">
        <f t="shared" si="66"/>
        <v>36677</v>
      </c>
      <c r="H978" s="7">
        <v>36676</v>
      </c>
      <c r="I978" s="22">
        <v>8.093</v>
      </c>
      <c r="J978" s="120">
        <v>7.4089999999999998</v>
      </c>
      <c r="K978" s="26">
        <f t="shared" si="67"/>
        <v>36677</v>
      </c>
      <c r="L978" s="126">
        <f t="shared" si="68"/>
        <v>36676</v>
      </c>
      <c r="M978" s="127">
        <f>INDEX('Bloomberg data'!C:C,MATCH($L978,'Bloomberg data'!A:A,0))</f>
        <v>8.093</v>
      </c>
      <c r="N978" s="128">
        <f>INDEX('Bloomberg data'!B:B,MATCH($L978,'Bloomberg data'!A:A,0))</f>
        <v>7.4089999999999998</v>
      </c>
      <c r="O978" s="141"/>
      <c r="P978" s="142"/>
      <c r="Q978" s="142"/>
      <c r="R978" s="20"/>
      <c r="S978" s="20"/>
    </row>
    <row r="979" spans="6:19">
      <c r="F979" s="51"/>
      <c r="G979" s="26">
        <f t="shared" si="66"/>
        <v>36677</v>
      </c>
      <c r="H979" s="7">
        <v>36677</v>
      </c>
      <c r="I979" s="22">
        <v>8.0039999999999996</v>
      </c>
      <c r="J979" s="120">
        <v>7.3019999999999996</v>
      </c>
      <c r="K979" s="26">
        <f t="shared" si="67"/>
        <v>36677</v>
      </c>
      <c r="L979" s="126">
        <f t="shared" si="68"/>
        <v>36677</v>
      </c>
      <c r="M979" s="127">
        <f>INDEX('Bloomberg data'!C:C,MATCH($L979,'Bloomberg data'!A:A,0))</f>
        <v>8.0039999999999996</v>
      </c>
      <c r="N979" s="128">
        <f>INDEX('Bloomberg data'!B:B,MATCH($L979,'Bloomberg data'!A:A,0))</f>
        <v>7.3019999999999996</v>
      </c>
      <c r="O979" s="141"/>
      <c r="P979" s="142"/>
      <c r="Q979" s="142"/>
      <c r="R979" s="20"/>
      <c r="S979" s="20"/>
    </row>
    <row r="980" spans="6:19">
      <c r="F980" s="51"/>
      <c r="G980" s="26">
        <f t="shared" si="66"/>
        <v>36707</v>
      </c>
      <c r="H980" s="7">
        <v>36678</v>
      </c>
      <c r="I980" s="22">
        <v>9.1029999999999998</v>
      </c>
      <c r="J980" s="120">
        <v>8.3849999999999998</v>
      </c>
      <c r="K980" s="26">
        <f t="shared" si="67"/>
        <v>36707</v>
      </c>
      <c r="L980" s="126">
        <f t="shared" si="68"/>
        <v>36678</v>
      </c>
      <c r="M980" s="127">
        <f>INDEX('Bloomberg data'!C:C,MATCH($L980,'Bloomberg data'!A:A,0))</f>
        <v>9.1029999999999998</v>
      </c>
      <c r="N980" s="128">
        <f>INDEX('Bloomberg data'!B:B,MATCH($L980,'Bloomberg data'!A:A,0))</f>
        <v>8.3849999999999998</v>
      </c>
      <c r="O980" s="141"/>
      <c r="P980" s="142"/>
      <c r="Q980" s="142"/>
      <c r="R980" s="20"/>
      <c r="S980" s="20"/>
    </row>
    <row r="981" spans="6:19">
      <c r="F981" s="51"/>
      <c r="G981" s="26">
        <f t="shared" si="66"/>
        <v>36707</v>
      </c>
      <c r="H981" s="7">
        <v>36679</v>
      </c>
      <c r="I981" s="22">
        <v>7.9660000000000002</v>
      </c>
      <c r="J981" s="120">
        <v>7.2490000000000006</v>
      </c>
      <c r="K981" s="26">
        <f t="shared" si="67"/>
        <v>36707</v>
      </c>
      <c r="L981" s="126">
        <f t="shared" si="68"/>
        <v>36679</v>
      </c>
      <c r="M981" s="127">
        <f>INDEX('Bloomberg data'!C:C,MATCH($L981,'Bloomberg data'!A:A,0))</f>
        <v>7.9660000000000002</v>
      </c>
      <c r="N981" s="128">
        <f>INDEX('Bloomberg data'!B:B,MATCH($L981,'Bloomberg data'!A:A,0))</f>
        <v>7.2490000000000006</v>
      </c>
      <c r="O981" s="141"/>
      <c r="P981" s="142"/>
      <c r="Q981" s="142"/>
      <c r="R981" s="20"/>
      <c r="S981" s="20"/>
    </row>
    <row r="982" spans="6:19">
      <c r="F982" s="51"/>
      <c r="G982" s="26">
        <f t="shared" si="66"/>
        <v>36707</v>
      </c>
      <c r="H982" s="7">
        <v>36682</v>
      </c>
      <c r="I982" s="22">
        <v>8.8550000000000004</v>
      </c>
      <c r="J982" s="120">
        <v>8.1709999999999994</v>
      </c>
      <c r="K982" s="26">
        <f t="shared" si="67"/>
        <v>36707</v>
      </c>
      <c r="L982" s="126">
        <f t="shared" si="68"/>
        <v>36682</v>
      </c>
      <c r="M982" s="127">
        <f>INDEX('Bloomberg data'!C:C,MATCH($L982,'Bloomberg data'!A:A,0))</f>
        <v>8.8550000000000004</v>
      </c>
      <c r="N982" s="128">
        <f>INDEX('Bloomberg data'!B:B,MATCH($L982,'Bloomberg data'!A:A,0))</f>
        <v>8.1709999999999994</v>
      </c>
      <c r="O982" s="141"/>
      <c r="P982" s="142"/>
      <c r="Q982" s="142"/>
      <c r="R982" s="20"/>
      <c r="S982" s="20"/>
    </row>
    <row r="983" spans="6:19">
      <c r="F983" s="51"/>
      <c r="G983" s="26">
        <f t="shared" si="66"/>
        <v>36707</v>
      </c>
      <c r="H983" s="7">
        <v>36683</v>
      </c>
      <c r="I983" s="22">
        <v>9.0329999999999995</v>
      </c>
      <c r="J983" s="120">
        <v>8.3529999999999998</v>
      </c>
      <c r="K983" s="26">
        <f t="shared" si="67"/>
        <v>36707</v>
      </c>
      <c r="L983" s="126">
        <f t="shared" si="68"/>
        <v>36683</v>
      </c>
      <c r="M983" s="127">
        <f>INDEX('Bloomberg data'!C:C,MATCH($L983,'Bloomberg data'!A:A,0))</f>
        <v>9.0329999999999995</v>
      </c>
      <c r="N983" s="128">
        <f>INDEX('Bloomberg data'!B:B,MATCH($L983,'Bloomberg data'!A:A,0))</f>
        <v>8.3529999999999998</v>
      </c>
      <c r="O983" s="141"/>
      <c r="P983" s="142"/>
      <c r="Q983" s="142"/>
      <c r="R983" s="20"/>
      <c r="S983" s="20"/>
    </row>
    <row r="984" spans="6:19">
      <c r="F984" s="51"/>
      <c r="G984" s="26">
        <f t="shared" si="66"/>
        <v>36707</v>
      </c>
      <c r="H984" s="7">
        <v>36684</v>
      </c>
      <c r="I984" s="22">
        <v>7.9340000000000002</v>
      </c>
      <c r="J984" s="120">
        <v>7.2560000000000002</v>
      </c>
      <c r="K984" s="26">
        <f t="shared" si="67"/>
        <v>36707</v>
      </c>
      <c r="L984" s="126">
        <f t="shared" si="68"/>
        <v>36684</v>
      </c>
      <c r="M984" s="127">
        <f>INDEX('Bloomberg data'!C:C,MATCH($L984,'Bloomberg data'!A:A,0))</f>
        <v>7.9340000000000002</v>
      </c>
      <c r="N984" s="128">
        <f>INDEX('Bloomberg data'!B:B,MATCH($L984,'Bloomberg data'!A:A,0))</f>
        <v>7.2560000000000002</v>
      </c>
      <c r="O984" s="141"/>
      <c r="P984" s="142"/>
      <c r="Q984" s="142"/>
      <c r="R984" s="20"/>
      <c r="S984" s="20"/>
    </row>
    <row r="985" spans="6:19">
      <c r="F985" s="51"/>
      <c r="G985" s="26">
        <f t="shared" si="66"/>
        <v>36707</v>
      </c>
      <c r="H985" s="7">
        <v>36685</v>
      </c>
      <c r="I985" s="22">
        <v>8.8770000000000007</v>
      </c>
      <c r="J985" s="120">
        <v>8.1910000000000007</v>
      </c>
      <c r="K985" s="26">
        <f t="shared" si="67"/>
        <v>36707</v>
      </c>
      <c r="L985" s="126">
        <f t="shared" si="68"/>
        <v>36685</v>
      </c>
      <c r="M985" s="127">
        <f>INDEX('Bloomberg data'!C:C,MATCH($L985,'Bloomberg data'!A:A,0))</f>
        <v>8.8770000000000007</v>
      </c>
      <c r="N985" s="128">
        <f>INDEX('Bloomberg data'!B:B,MATCH($L985,'Bloomberg data'!A:A,0))</f>
        <v>8.1910000000000007</v>
      </c>
      <c r="O985" s="141"/>
      <c r="P985" s="142"/>
      <c r="Q985" s="142"/>
      <c r="R985" s="20"/>
      <c r="S985" s="20"/>
    </row>
    <row r="986" spans="6:19">
      <c r="F986" s="51"/>
      <c r="G986" s="26">
        <f t="shared" si="66"/>
        <v>36707</v>
      </c>
      <c r="H986" s="7">
        <v>36686</v>
      </c>
      <c r="I986" s="22">
        <v>8.0090000000000003</v>
      </c>
      <c r="J986" s="120">
        <v>7.3140000000000001</v>
      </c>
      <c r="K986" s="26">
        <f t="shared" si="67"/>
        <v>36707</v>
      </c>
      <c r="L986" s="126">
        <f t="shared" si="68"/>
        <v>36686</v>
      </c>
      <c r="M986" s="127">
        <f>INDEX('Bloomberg data'!C:C,MATCH($L986,'Bloomberg data'!A:A,0))</f>
        <v>8.0090000000000003</v>
      </c>
      <c r="N986" s="128">
        <f>INDEX('Bloomberg data'!B:B,MATCH($L986,'Bloomberg data'!A:A,0))</f>
        <v>7.3140000000000001</v>
      </c>
      <c r="O986" s="141"/>
      <c r="P986" s="142"/>
      <c r="Q986" s="142"/>
      <c r="R986" s="20"/>
      <c r="S986" s="20"/>
    </row>
    <row r="987" spans="6:19">
      <c r="F987" s="51"/>
      <c r="G987" s="26">
        <f t="shared" si="66"/>
        <v>36707</v>
      </c>
      <c r="H987" s="7">
        <v>36689</v>
      </c>
      <c r="I987" s="22">
        <v>7.9089999999999998</v>
      </c>
      <c r="J987" s="120">
        <v>7.2140000000000004</v>
      </c>
      <c r="K987" s="26">
        <f t="shared" si="67"/>
        <v>36707</v>
      </c>
      <c r="L987" s="126">
        <f t="shared" si="68"/>
        <v>36689</v>
      </c>
      <c r="M987" s="127">
        <f>INDEX('Bloomberg data'!C:C,MATCH($L987,'Bloomberg data'!A:A,0))</f>
        <v>7.9089999999999998</v>
      </c>
      <c r="N987" s="128">
        <f>INDEX('Bloomberg data'!B:B,MATCH($L987,'Bloomberg data'!A:A,0))</f>
        <v>7.2140000000000004</v>
      </c>
      <c r="O987" s="141"/>
      <c r="P987" s="142"/>
      <c r="Q987" s="142"/>
      <c r="R987" s="20"/>
      <c r="S987" s="20"/>
    </row>
    <row r="988" spans="6:19">
      <c r="F988" s="51"/>
      <c r="G988" s="26">
        <f t="shared" si="66"/>
        <v>36707</v>
      </c>
      <c r="H988" s="7">
        <v>36690</v>
      </c>
      <c r="I988" s="22">
        <v>8.7370000000000001</v>
      </c>
      <c r="J988" s="120">
        <v>8.0560000000000009</v>
      </c>
      <c r="K988" s="26">
        <f t="shared" si="67"/>
        <v>36707</v>
      </c>
      <c r="L988" s="126">
        <f t="shared" si="68"/>
        <v>36690</v>
      </c>
      <c r="M988" s="127">
        <f>INDEX('Bloomberg data'!C:C,MATCH($L988,'Bloomberg data'!A:A,0))</f>
        <v>8.7370000000000001</v>
      </c>
      <c r="N988" s="128">
        <f>INDEX('Bloomberg data'!B:B,MATCH($L988,'Bloomberg data'!A:A,0))</f>
        <v>8.0560000000000009</v>
      </c>
      <c r="O988" s="141"/>
      <c r="P988" s="142"/>
      <c r="Q988" s="142"/>
      <c r="R988" s="20"/>
      <c r="S988" s="20"/>
    </row>
    <row r="989" spans="6:19">
      <c r="F989" s="51"/>
      <c r="G989" s="26">
        <f t="shared" si="66"/>
        <v>36707</v>
      </c>
      <c r="H989" s="7">
        <v>36691</v>
      </c>
      <c r="I989" s="22">
        <v>8.0180000000000007</v>
      </c>
      <c r="J989" s="120">
        <v>7.35</v>
      </c>
      <c r="K989" s="26">
        <f t="shared" si="67"/>
        <v>36707</v>
      </c>
      <c r="L989" s="126">
        <f t="shared" si="68"/>
        <v>36691</v>
      </c>
      <c r="M989" s="127">
        <f>INDEX('Bloomberg data'!C:C,MATCH($L989,'Bloomberg data'!A:A,0))</f>
        <v>8.0180000000000007</v>
      </c>
      <c r="N989" s="128">
        <f>INDEX('Bloomberg data'!B:B,MATCH($L989,'Bloomberg data'!A:A,0))</f>
        <v>7.35</v>
      </c>
      <c r="O989" s="141"/>
      <c r="P989" s="142"/>
      <c r="Q989" s="142"/>
      <c r="R989" s="20"/>
      <c r="S989" s="20"/>
    </row>
    <row r="990" spans="6:19">
      <c r="F990" s="51"/>
      <c r="G990" s="26">
        <f t="shared" si="66"/>
        <v>36707</v>
      </c>
      <c r="H990" s="7">
        <v>36692</v>
      </c>
      <c r="I990" s="22">
        <v>7.9359999999999999</v>
      </c>
      <c r="J990" s="120">
        <v>7.2560000000000002</v>
      </c>
      <c r="K990" s="26">
        <f t="shared" si="67"/>
        <v>36707</v>
      </c>
      <c r="L990" s="126">
        <f t="shared" si="68"/>
        <v>36692</v>
      </c>
      <c r="M990" s="127">
        <f>INDEX('Bloomberg data'!C:C,MATCH($L990,'Bloomberg data'!A:A,0))</f>
        <v>7.9359999999999999</v>
      </c>
      <c r="N990" s="128">
        <f>INDEX('Bloomberg data'!B:B,MATCH($L990,'Bloomberg data'!A:A,0))</f>
        <v>7.2560000000000002</v>
      </c>
      <c r="O990" s="141"/>
      <c r="P990" s="142"/>
      <c r="Q990" s="142"/>
      <c r="R990" s="20"/>
      <c r="S990" s="20"/>
    </row>
    <row r="991" spans="6:19">
      <c r="F991" s="51"/>
      <c r="G991" s="26">
        <f t="shared" si="66"/>
        <v>36707</v>
      </c>
      <c r="H991" s="7">
        <v>36693</v>
      </c>
      <c r="I991" s="22">
        <v>8.827</v>
      </c>
      <c r="J991" s="120">
        <v>8.1560000000000006</v>
      </c>
      <c r="K991" s="26">
        <f t="shared" si="67"/>
        <v>36707</v>
      </c>
      <c r="L991" s="126">
        <f t="shared" si="68"/>
        <v>36693</v>
      </c>
      <c r="M991" s="127">
        <f>INDEX('Bloomberg data'!C:C,MATCH($L991,'Bloomberg data'!A:A,0))</f>
        <v>8.827</v>
      </c>
      <c r="N991" s="128">
        <f>INDEX('Bloomberg data'!B:B,MATCH($L991,'Bloomberg data'!A:A,0))</f>
        <v>8.1560000000000006</v>
      </c>
      <c r="O991" s="141"/>
      <c r="P991" s="142"/>
      <c r="Q991" s="142"/>
      <c r="R991" s="20"/>
      <c r="S991" s="20"/>
    </row>
    <row r="992" spans="6:19">
      <c r="F992" s="51"/>
      <c r="G992" s="26">
        <f t="shared" si="66"/>
        <v>36707</v>
      </c>
      <c r="H992" s="7">
        <v>36696</v>
      </c>
      <c r="I992" s="22">
        <v>8.99</v>
      </c>
      <c r="J992" s="120">
        <v>8.3170000000000002</v>
      </c>
      <c r="K992" s="26">
        <f t="shared" si="67"/>
        <v>36707</v>
      </c>
      <c r="L992" s="126">
        <f t="shared" si="68"/>
        <v>36696</v>
      </c>
      <c r="M992" s="127">
        <f>INDEX('Bloomberg data'!C:C,MATCH($L992,'Bloomberg data'!A:A,0))</f>
        <v>8.99</v>
      </c>
      <c r="N992" s="128">
        <f>INDEX('Bloomberg data'!B:B,MATCH($L992,'Bloomberg data'!A:A,0))</f>
        <v>8.3170000000000002</v>
      </c>
      <c r="O992" s="141"/>
      <c r="P992" s="142"/>
      <c r="Q992" s="142"/>
      <c r="R992" s="20"/>
      <c r="S992" s="20"/>
    </row>
    <row r="993" spans="6:19">
      <c r="F993" s="51"/>
      <c r="G993" s="26">
        <f t="shared" si="66"/>
        <v>36707</v>
      </c>
      <c r="H993" s="7">
        <v>36697</v>
      </c>
      <c r="I993" s="22">
        <v>8.9510000000000005</v>
      </c>
      <c r="J993" s="120">
        <v>8.2759999999999998</v>
      </c>
      <c r="K993" s="26">
        <f t="shared" si="67"/>
        <v>36707</v>
      </c>
      <c r="L993" s="126">
        <f t="shared" si="68"/>
        <v>36697</v>
      </c>
      <c r="M993" s="127">
        <f>INDEX('Bloomberg data'!C:C,MATCH($L993,'Bloomberg data'!A:A,0))</f>
        <v>8.9510000000000005</v>
      </c>
      <c r="N993" s="128">
        <f>INDEX('Bloomberg data'!B:B,MATCH($L993,'Bloomberg data'!A:A,0))</f>
        <v>8.2759999999999998</v>
      </c>
      <c r="O993" s="141"/>
      <c r="P993" s="142"/>
      <c r="Q993" s="142"/>
      <c r="R993" s="20"/>
      <c r="S993" s="20"/>
    </row>
    <row r="994" spans="6:19">
      <c r="F994" s="51"/>
      <c r="G994" s="26">
        <f t="shared" si="66"/>
        <v>36707</v>
      </c>
      <c r="H994" s="7">
        <v>36698</v>
      </c>
      <c r="I994" s="22">
        <v>8.9139999999999997</v>
      </c>
      <c r="J994" s="120">
        <v>8.234</v>
      </c>
      <c r="K994" s="26">
        <f t="shared" si="67"/>
        <v>36707</v>
      </c>
      <c r="L994" s="126">
        <f t="shared" si="68"/>
        <v>36698</v>
      </c>
      <c r="M994" s="127">
        <f>INDEX('Bloomberg data'!C:C,MATCH($L994,'Bloomberg data'!A:A,0))</f>
        <v>8.9139999999999997</v>
      </c>
      <c r="N994" s="128">
        <f>INDEX('Bloomberg data'!B:B,MATCH($L994,'Bloomberg data'!A:A,0))</f>
        <v>8.234</v>
      </c>
      <c r="O994" s="141"/>
      <c r="P994" s="142"/>
      <c r="Q994" s="142"/>
      <c r="R994" s="20"/>
      <c r="S994" s="20"/>
    </row>
    <row r="995" spans="6:19">
      <c r="F995" s="51"/>
      <c r="G995" s="26">
        <f t="shared" si="66"/>
        <v>36707</v>
      </c>
      <c r="H995" s="7">
        <v>36699</v>
      </c>
      <c r="I995" s="22">
        <v>8.14</v>
      </c>
      <c r="J995" s="120">
        <v>7.4639999999999995</v>
      </c>
      <c r="K995" s="26">
        <f t="shared" si="67"/>
        <v>36707</v>
      </c>
      <c r="L995" s="126">
        <f t="shared" si="68"/>
        <v>36699</v>
      </c>
      <c r="M995" s="127">
        <f>INDEX('Bloomberg data'!C:C,MATCH($L995,'Bloomberg data'!A:A,0))</f>
        <v>8.14</v>
      </c>
      <c r="N995" s="128">
        <f>INDEX('Bloomberg data'!B:B,MATCH($L995,'Bloomberg data'!A:A,0))</f>
        <v>7.4639999999999995</v>
      </c>
      <c r="O995" s="141"/>
      <c r="P995" s="142"/>
      <c r="Q995" s="142"/>
      <c r="R995" s="20"/>
      <c r="S995" s="20"/>
    </row>
    <row r="996" spans="6:19">
      <c r="F996" s="51"/>
      <c r="G996" s="26">
        <f t="shared" si="66"/>
        <v>36707</v>
      </c>
      <c r="H996" s="7">
        <v>36700</v>
      </c>
      <c r="I996" s="22">
        <v>7.9969999999999999</v>
      </c>
      <c r="J996" s="120">
        <v>7.3210000000000006</v>
      </c>
      <c r="K996" s="26">
        <f t="shared" si="67"/>
        <v>36707</v>
      </c>
      <c r="L996" s="126">
        <f t="shared" si="68"/>
        <v>36700</v>
      </c>
      <c r="M996" s="127">
        <f>INDEX('Bloomberg data'!C:C,MATCH($L996,'Bloomberg data'!A:A,0))</f>
        <v>7.9969999999999999</v>
      </c>
      <c r="N996" s="128">
        <f>INDEX('Bloomberg data'!B:B,MATCH($L996,'Bloomberg data'!A:A,0))</f>
        <v>7.3210000000000006</v>
      </c>
      <c r="O996" s="141"/>
      <c r="P996" s="142"/>
      <c r="Q996" s="142"/>
      <c r="R996" s="20"/>
      <c r="S996" s="20"/>
    </row>
    <row r="997" spans="6:19">
      <c r="F997" s="51"/>
      <c r="G997" s="26">
        <f t="shared" si="66"/>
        <v>36707</v>
      </c>
      <c r="H997" s="7">
        <v>36703</v>
      </c>
      <c r="I997" s="22">
        <v>8.9060000000000006</v>
      </c>
      <c r="J997" s="120">
        <v>8.2379999999999995</v>
      </c>
      <c r="K997" s="26">
        <f t="shared" si="67"/>
        <v>36707</v>
      </c>
      <c r="L997" s="126">
        <f t="shared" si="68"/>
        <v>36703</v>
      </c>
      <c r="M997" s="127">
        <f>INDEX('Bloomberg data'!C:C,MATCH($L997,'Bloomberg data'!A:A,0))</f>
        <v>8.9060000000000006</v>
      </c>
      <c r="N997" s="128">
        <f>INDEX('Bloomberg data'!B:B,MATCH($L997,'Bloomberg data'!A:A,0))</f>
        <v>8.2379999999999995</v>
      </c>
      <c r="O997" s="141"/>
      <c r="P997" s="142"/>
      <c r="Q997" s="142"/>
      <c r="R997" s="20"/>
      <c r="S997" s="20"/>
    </row>
    <row r="998" spans="6:19">
      <c r="F998" s="51"/>
      <c r="G998" s="26">
        <f t="shared" si="66"/>
        <v>36707</v>
      </c>
      <c r="H998" s="7">
        <v>36704</v>
      </c>
      <c r="I998" s="22">
        <v>9.0709999999999997</v>
      </c>
      <c r="J998" s="120">
        <v>8.4050000000000011</v>
      </c>
      <c r="K998" s="26">
        <f t="shared" si="67"/>
        <v>36707</v>
      </c>
      <c r="L998" s="126">
        <f t="shared" si="68"/>
        <v>36704</v>
      </c>
      <c r="M998" s="127">
        <f>INDEX('Bloomberg data'!C:C,MATCH($L998,'Bloomberg data'!A:A,0))</f>
        <v>9.0709999999999997</v>
      </c>
      <c r="N998" s="128">
        <f>INDEX('Bloomberg data'!B:B,MATCH($L998,'Bloomberg data'!A:A,0))</f>
        <v>8.4050000000000011</v>
      </c>
      <c r="O998" s="141"/>
      <c r="P998" s="142"/>
      <c r="Q998" s="142"/>
      <c r="R998" s="20"/>
      <c r="S998" s="20"/>
    </row>
    <row r="999" spans="6:19">
      <c r="F999" s="51"/>
      <c r="G999" s="26">
        <f t="shared" si="66"/>
        <v>36707</v>
      </c>
      <c r="H999" s="7">
        <v>36705</v>
      </c>
      <c r="I999" s="22">
        <v>8.99</v>
      </c>
      <c r="J999" s="120">
        <v>8.3210000000000015</v>
      </c>
      <c r="K999" s="26">
        <f t="shared" si="67"/>
        <v>36707</v>
      </c>
      <c r="L999" s="126">
        <f t="shared" si="68"/>
        <v>36705</v>
      </c>
      <c r="M999" s="127">
        <f>INDEX('Bloomberg data'!C:C,MATCH($L999,'Bloomberg data'!A:A,0))</f>
        <v>8.99</v>
      </c>
      <c r="N999" s="128">
        <f>INDEX('Bloomberg data'!B:B,MATCH($L999,'Bloomberg data'!A:A,0))</f>
        <v>8.3210000000000015</v>
      </c>
      <c r="O999" s="141"/>
      <c r="P999" s="142"/>
      <c r="Q999" s="142"/>
      <c r="R999" s="20"/>
      <c r="S999" s="20"/>
    </row>
    <row r="1000" spans="6:19">
      <c r="F1000" s="51"/>
      <c r="G1000" s="26">
        <f t="shared" si="66"/>
        <v>36707</v>
      </c>
      <c r="H1000" s="7">
        <v>36706</v>
      </c>
      <c r="I1000" s="22">
        <v>7.8390000000000004</v>
      </c>
      <c r="J1000" s="120">
        <v>7.1829999999999998</v>
      </c>
      <c r="K1000" s="26">
        <f t="shared" si="67"/>
        <v>36707</v>
      </c>
      <c r="L1000" s="126">
        <f t="shared" si="68"/>
        <v>36706</v>
      </c>
      <c r="M1000" s="127">
        <f>INDEX('Bloomberg data'!C:C,MATCH($L1000,'Bloomberg data'!A:A,0))</f>
        <v>7.8390000000000004</v>
      </c>
      <c r="N1000" s="128">
        <f>INDEX('Bloomberg data'!B:B,MATCH($L1000,'Bloomberg data'!A:A,0))</f>
        <v>7.1829999999999998</v>
      </c>
      <c r="O1000" s="141"/>
      <c r="P1000" s="142"/>
      <c r="Q1000" s="142"/>
      <c r="R1000" s="20"/>
      <c r="S1000" s="20"/>
    </row>
    <row r="1001" spans="6:19">
      <c r="F1001" s="51"/>
      <c r="G1001" s="26">
        <f t="shared" si="66"/>
        <v>36707</v>
      </c>
      <c r="H1001" s="7">
        <v>36707</v>
      </c>
      <c r="I1001" s="22">
        <v>7.9939999999999998</v>
      </c>
      <c r="J1001" s="120">
        <v>7.3389999999999995</v>
      </c>
      <c r="K1001" s="26">
        <f t="shared" si="67"/>
        <v>36707</v>
      </c>
      <c r="L1001" s="126">
        <f t="shared" si="68"/>
        <v>36707</v>
      </c>
      <c r="M1001" s="127">
        <f>INDEX('Bloomberg data'!C:C,MATCH($L1001,'Bloomberg data'!A:A,0))</f>
        <v>7.9939999999999998</v>
      </c>
      <c r="N1001" s="128">
        <f>INDEX('Bloomberg data'!B:B,MATCH($L1001,'Bloomberg data'!A:A,0))</f>
        <v>7.3389999999999995</v>
      </c>
      <c r="O1001" s="141"/>
      <c r="P1001" s="142"/>
      <c r="Q1001" s="142"/>
      <c r="R1001" s="20"/>
      <c r="S1001" s="20"/>
    </row>
    <row r="1002" spans="6:19">
      <c r="F1002" s="51"/>
      <c r="G1002" s="26">
        <f t="shared" si="66"/>
        <v>36738</v>
      </c>
      <c r="H1002" s="7">
        <v>36710</v>
      </c>
      <c r="I1002" s="22">
        <v>7.92</v>
      </c>
      <c r="J1002" s="120">
        <v>7.2730000000000006</v>
      </c>
      <c r="K1002" s="26">
        <f t="shared" si="67"/>
        <v>36738</v>
      </c>
      <c r="L1002" s="126">
        <f t="shared" si="68"/>
        <v>36710</v>
      </c>
      <c r="M1002" s="127">
        <f>INDEX('Bloomberg data'!C:C,MATCH($L1002,'Bloomberg data'!A:A,0))</f>
        <v>7.92</v>
      </c>
      <c r="N1002" s="128">
        <f>INDEX('Bloomberg data'!B:B,MATCH($L1002,'Bloomberg data'!A:A,0))</f>
        <v>7.2730000000000006</v>
      </c>
      <c r="O1002" s="141"/>
      <c r="P1002" s="142"/>
      <c r="Q1002" s="142"/>
      <c r="R1002" s="20"/>
      <c r="S1002" s="20"/>
    </row>
    <row r="1003" spans="6:19">
      <c r="F1003" s="51"/>
      <c r="G1003" s="26">
        <f t="shared" si="66"/>
        <v>36738</v>
      </c>
      <c r="H1003" s="7">
        <v>36711</v>
      </c>
      <c r="I1003" s="22">
        <v>8.734</v>
      </c>
      <c r="J1003" s="120">
        <v>8.09</v>
      </c>
      <c r="K1003" s="26">
        <f t="shared" si="67"/>
        <v>36738</v>
      </c>
      <c r="L1003" s="126">
        <f t="shared" si="68"/>
        <v>36711</v>
      </c>
      <c r="M1003" s="127">
        <f>INDEX('Bloomberg data'!C:C,MATCH($L1003,'Bloomberg data'!A:A,0))</f>
        <v>8.734</v>
      </c>
      <c r="N1003" s="128">
        <f>INDEX('Bloomberg data'!B:B,MATCH($L1003,'Bloomberg data'!A:A,0))</f>
        <v>8.09</v>
      </c>
      <c r="O1003" s="141"/>
      <c r="P1003" s="142"/>
      <c r="Q1003" s="142"/>
      <c r="R1003" s="20"/>
      <c r="S1003" s="20"/>
    </row>
    <row r="1004" spans="6:19">
      <c r="F1004" s="51"/>
      <c r="G1004" s="26">
        <f t="shared" si="66"/>
        <v>36738</v>
      </c>
      <c r="H1004" s="7">
        <v>36712</v>
      </c>
      <c r="I1004" s="22">
        <v>7.9139999999999997</v>
      </c>
      <c r="J1004" s="120">
        <v>7.2789999999999999</v>
      </c>
      <c r="K1004" s="26">
        <f t="shared" si="67"/>
        <v>36738</v>
      </c>
      <c r="L1004" s="126">
        <f t="shared" si="68"/>
        <v>36712</v>
      </c>
      <c r="M1004" s="127">
        <f>INDEX('Bloomberg data'!C:C,MATCH($L1004,'Bloomberg data'!A:A,0))</f>
        <v>7.9139999999999997</v>
      </c>
      <c r="N1004" s="128">
        <f>INDEX('Bloomberg data'!B:B,MATCH($L1004,'Bloomberg data'!A:A,0))</f>
        <v>7.2789999999999999</v>
      </c>
      <c r="O1004" s="141"/>
      <c r="P1004" s="142"/>
      <c r="Q1004" s="142"/>
      <c r="R1004" s="20"/>
      <c r="S1004" s="20"/>
    </row>
    <row r="1005" spans="6:19">
      <c r="F1005" s="51"/>
      <c r="G1005" s="26">
        <f t="shared" si="66"/>
        <v>36738</v>
      </c>
      <c r="H1005" s="7">
        <v>36713</v>
      </c>
      <c r="I1005" s="22">
        <v>8.8210000000000015</v>
      </c>
      <c r="J1005" s="120">
        <v>8.2080000000000002</v>
      </c>
      <c r="K1005" s="26">
        <f t="shared" si="67"/>
        <v>36738</v>
      </c>
      <c r="L1005" s="126">
        <f t="shared" si="68"/>
        <v>36713</v>
      </c>
      <c r="M1005" s="127">
        <f>INDEX('Bloomberg data'!C:C,MATCH($L1005,'Bloomberg data'!A:A,0))</f>
        <v>8.8210000000000015</v>
      </c>
      <c r="N1005" s="128">
        <f>INDEX('Bloomberg data'!B:B,MATCH($L1005,'Bloomberg data'!A:A,0))</f>
        <v>8.2080000000000002</v>
      </c>
      <c r="O1005" s="141"/>
      <c r="P1005" s="142"/>
      <c r="Q1005" s="142"/>
      <c r="R1005" s="20"/>
      <c r="S1005" s="20"/>
    </row>
    <row r="1006" spans="6:19">
      <c r="F1006" s="51"/>
      <c r="G1006" s="26">
        <f t="shared" si="66"/>
        <v>36738</v>
      </c>
      <c r="H1006" s="7">
        <v>36714</v>
      </c>
      <c r="I1006" s="22">
        <v>8.7319999999999993</v>
      </c>
      <c r="J1006" s="120">
        <v>8.1340000000000003</v>
      </c>
      <c r="K1006" s="26">
        <f t="shared" si="67"/>
        <v>36738</v>
      </c>
      <c r="L1006" s="126">
        <f t="shared" si="68"/>
        <v>36714</v>
      </c>
      <c r="M1006" s="127">
        <f>INDEX('Bloomberg data'!C:C,MATCH($L1006,'Bloomberg data'!A:A,0))</f>
        <v>8.7319999999999993</v>
      </c>
      <c r="N1006" s="128">
        <f>INDEX('Bloomberg data'!B:B,MATCH($L1006,'Bloomberg data'!A:A,0))</f>
        <v>8.1340000000000003</v>
      </c>
      <c r="O1006" s="141"/>
      <c r="P1006" s="142"/>
      <c r="Q1006" s="142"/>
      <c r="R1006" s="20"/>
      <c r="S1006" s="20"/>
    </row>
    <row r="1007" spans="6:19">
      <c r="F1007" s="51"/>
      <c r="G1007" s="26">
        <f t="shared" si="66"/>
        <v>36738</v>
      </c>
      <c r="H1007" s="7">
        <v>36717</v>
      </c>
      <c r="I1007" s="22">
        <v>8.8179999999999996</v>
      </c>
      <c r="J1007" s="120">
        <v>8.218</v>
      </c>
      <c r="K1007" s="26">
        <f t="shared" si="67"/>
        <v>36738</v>
      </c>
      <c r="L1007" s="126">
        <f t="shared" si="68"/>
        <v>36717</v>
      </c>
      <c r="M1007" s="127">
        <f>INDEX('Bloomberg data'!C:C,MATCH($L1007,'Bloomberg data'!A:A,0))</f>
        <v>8.8179999999999996</v>
      </c>
      <c r="N1007" s="128">
        <f>INDEX('Bloomberg data'!B:B,MATCH($L1007,'Bloomberg data'!A:A,0))</f>
        <v>8.218</v>
      </c>
      <c r="O1007" s="141"/>
      <c r="P1007" s="142"/>
      <c r="Q1007" s="142"/>
      <c r="R1007" s="20"/>
      <c r="S1007" s="20"/>
    </row>
    <row r="1008" spans="6:19">
      <c r="F1008" s="51"/>
      <c r="G1008" s="26">
        <f t="shared" si="66"/>
        <v>36738</v>
      </c>
      <c r="H1008" s="7">
        <v>36718</v>
      </c>
      <c r="I1008" s="22">
        <v>8.7740000000000009</v>
      </c>
      <c r="J1008" s="120">
        <v>8.1720000000000006</v>
      </c>
      <c r="K1008" s="26">
        <f t="shared" si="67"/>
        <v>36738</v>
      </c>
      <c r="L1008" s="126">
        <f t="shared" si="68"/>
        <v>36718</v>
      </c>
      <c r="M1008" s="127">
        <f>INDEX('Bloomberg data'!C:C,MATCH($L1008,'Bloomberg data'!A:A,0))</f>
        <v>8.7740000000000009</v>
      </c>
      <c r="N1008" s="128">
        <f>INDEX('Bloomberg data'!B:B,MATCH($L1008,'Bloomberg data'!A:A,0))</f>
        <v>8.1720000000000006</v>
      </c>
      <c r="O1008" s="141"/>
      <c r="P1008" s="142"/>
      <c r="Q1008" s="142"/>
      <c r="R1008" s="20"/>
      <c r="S1008" s="20"/>
    </row>
    <row r="1009" spans="6:19">
      <c r="F1009" s="51"/>
      <c r="G1009" s="26">
        <f t="shared" si="66"/>
        <v>36738</v>
      </c>
      <c r="H1009" s="7">
        <v>36719</v>
      </c>
      <c r="I1009" s="22">
        <v>8.6839999999999993</v>
      </c>
      <c r="J1009" s="120">
        <v>8.0779999999999994</v>
      </c>
      <c r="K1009" s="26">
        <f t="shared" si="67"/>
        <v>36738</v>
      </c>
      <c r="L1009" s="126">
        <f t="shared" si="68"/>
        <v>36719</v>
      </c>
      <c r="M1009" s="127">
        <f>INDEX('Bloomberg data'!C:C,MATCH($L1009,'Bloomberg data'!A:A,0))</f>
        <v>8.6839999999999993</v>
      </c>
      <c r="N1009" s="128">
        <f>INDEX('Bloomberg data'!B:B,MATCH($L1009,'Bloomberg data'!A:A,0))</f>
        <v>8.0779999999999994</v>
      </c>
      <c r="O1009" s="141"/>
      <c r="P1009" s="142"/>
      <c r="Q1009" s="142"/>
      <c r="R1009" s="20"/>
      <c r="S1009" s="20"/>
    </row>
    <row r="1010" spans="6:19">
      <c r="F1010" s="51"/>
      <c r="G1010" s="26">
        <f t="shared" si="66"/>
        <v>36738</v>
      </c>
      <c r="H1010" s="7">
        <v>36720</v>
      </c>
      <c r="I1010" s="22">
        <v>8.9390000000000001</v>
      </c>
      <c r="J1010" s="120">
        <v>8.3359999999999985</v>
      </c>
      <c r="K1010" s="26">
        <f t="shared" si="67"/>
        <v>36738</v>
      </c>
      <c r="L1010" s="126">
        <f t="shared" si="68"/>
        <v>36720</v>
      </c>
      <c r="M1010" s="127">
        <f>INDEX('Bloomberg data'!C:C,MATCH($L1010,'Bloomberg data'!A:A,0))</f>
        <v>8.9390000000000001</v>
      </c>
      <c r="N1010" s="128">
        <f>INDEX('Bloomberg data'!B:B,MATCH($L1010,'Bloomberg data'!A:A,0))</f>
        <v>8.3359999999999985</v>
      </c>
      <c r="O1010" s="141"/>
      <c r="P1010" s="142"/>
      <c r="Q1010" s="142"/>
      <c r="R1010" s="20"/>
      <c r="S1010" s="20"/>
    </row>
    <row r="1011" spans="6:19">
      <c r="F1011" s="51"/>
      <c r="G1011" s="26">
        <f t="shared" si="66"/>
        <v>36738</v>
      </c>
      <c r="H1011" s="7">
        <v>36721</v>
      </c>
      <c r="I1011" s="22">
        <v>8.7780000000000005</v>
      </c>
      <c r="J1011" s="120">
        <v>8.1709999999999994</v>
      </c>
      <c r="K1011" s="26">
        <f t="shared" si="67"/>
        <v>36738</v>
      </c>
      <c r="L1011" s="126">
        <f t="shared" si="68"/>
        <v>36721</v>
      </c>
      <c r="M1011" s="127">
        <f>INDEX('Bloomberg data'!C:C,MATCH($L1011,'Bloomberg data'!A:A,0))</f>
        <v>8.7780000000000005</v>
      </c>
      <c r="N1011" s="128">
        <f>INDEX('Bloomberg data'!B:B,MATCH($L1011,'Bloomberg data'!A:A,0))</f>
        <v>8.1709999999999994</v>
      </c>
      <c r="O1011" s="141"/>
      <c r="P1011" s="142"/>
      <c r="Q1011" s="142"/>
      <c r="R1011" s="20"/>
      <c r="S1011" s="20"/>
    </row>
    <row r="1012" spans="6:19">
      <c r="F1012" s="51"/>
      <c r="G1012" s="26">
        <f t="shared" si="66"/>
        <v>36738</v>
      </c>
      <c r="H1012" s="7">
        <v>36724</v>
      </c>
      <c r="I1012" s="22">
        <v>7.7900000000000009</v>
      </c>
      <c r="J1012" s="120">
        <v>7.1940000000000008</v>
      </c>
      <c r="K1012" s="26">
        <f t="shared" si="67"/>
        <v>36738</v>
      </c>
      <c r="L1012" s="126">
        <f t="shared" si="68"/>
        <v>36724</v>
      </c>
      <c r="M1012" s="127">
        <f>INDEX('Bloomberg data'!C:C,MATCH($L1012,'Bloomberg data'!A:A,0))</f>
        <v>7.7900000000000009</v>
      </c>
      <c r="N1012" s="128">
        <f>INDEX('Bloomberg data'!B:B,MATCH($L1012,'Bloomberg data'!A:A,0))</f>
        <v>7.1940000000000008</v>
      </c>
      <c r="O1012" s="141"/>
      <c r="P1012" s="142"/>
      <c r="Q1012" s="142"/>
      <c r="R1012" s="20"/>
      <c r="S1012" s="20"/>
    </row>
    <row r="1013" spans="6:19">
      <c r="F1013" s="51"/>
      <c r="G1013" s="26">
        <f t="shared" si="66"/>
        <v>36738</v>
      </c>
      <c r="H1013" s="7">
        <v>36725</v>
      </c>
      <c r="I1013" s="22">
        <v>9</v>
      </c>
      <c r="J1013" s="120">
        <v>8.4139999999999997</v>
      </c>
      <c r="K1013" s="26">
        <f t="shared" si="67"/>
        <v>36738</v>
      </c>
      <c r="L1013" s="126">
        <f t="shared" si="68"/>
        <v>36725</v>
      </c>
      <c r="M1013" s="127">
        <f>INDEX('Bloomberg data'!C:C,MATCH($L1013,'Bloomberg data'!A:A,0))</f>
        <v>9</v>
      </c>
      <c r="N1013" s="128">
        <f>INDEX('Bloomberg data'!B:B,MATCH($L1013,'Bloomberg data'!A:A,0))</f>
        <v>8.4139999999999997</v>
      </c>
      <c r="O1013" s="141"/>
      <c r="P1013" s="142"/>
      <c r="Q1013" s="142"/>
      <c r="R1013" s="20"/>
      <c r="S1013" s="20"/>
    </row>
    <row r="1014" spans="6:19">
      <c r="F1014" s="51"/>
      <c r="G1014" s="26">
        <f t="shared" si="66"/>
        <v>36738</v>
      </c>
      <c r="H1014" s="7">
        <v>36726</v>
      </c>
      <c r="I1014" s="22">
        <v>7.9279999999999999</v>
      </c>
      <c r="J1014" s="120">
        <v>7.3460000000000001</v>
      </c>
      <c r="K1014" s="26">
        <f t="shared" si="67"/>
        <v>36738</v>
      </c>
      <c r="L1014" s="126">
        <f t="shared" si="68"/>
        <v>36726</v>
      </c>
      <c r="M1014" s="127">
        <f>INDEX('Bloomberg data'!C:C,MATCH($L1014,'Bloomberg data'!A:A,0))</f>
        <v>7.9279999999999999</v>
      </c>
      <c r="N1014" s="128">
        <f>INDEX('Bloomberg data'!B:B,MATCH($L1014,'Bloomberg data'!A:A,0))</f>
        <v>7.3460000000000001</v>
      </c>
      <c r="O1014" s="141"/>
      <c r="P1014" s="142"/>
      <c r="Q1014" s="142"/>
      <c r="R1014" s="20"/>
      <c r="S1014" s="20"/>
    </row>
    <row r="1015" spans="6:19">
      <c r="F1015" s="51"/>
      <c r="G1015" s="26">
        <f t="shared" si="66"/>
        <v>36738</v>
      </c>
      <c r="H1015" s="7">
        <v>36727</v>
      </c>
      <c r="I1015" s="22">
        <v>7.838000000000001</v>
      </c>
      <c r="J1015" s="120">
        <v>7.2530000000000001</v>
      </c>
      <c r="K1015" s="26">
        <f t="shared" si="67"/>
        <v>36738</v>
      </c>
      <c r="L1015" s="126">
        <f t="shared" si="68"/>
        <v>36727</v>
      </c>
      <c r="M1015" s="127">
        <f>INDEX('Bloomberg data'!C:C,MATCH($L1015,'Bloomberg data'!A:A,0))</f>
        <v>7.838000000000001</v>
      </c>
      <c r="N1015" s="128">
        <f>INDEX('Bloomberg data'!B:B,MATCH($L1015,'Bloomberg data'!A:A,0))</f>
        <v>7.2530000000000001</v>
      </c>
      <c r="O1015" s="141"/>
      <c r="P1015" s="142"/>
      <c r="Q1015" s="142"/>
      <c r="R1015" s="20"/>
      <c r="S1015" s="20"/>
    </row>
    <row r="1016" spans="6:19">
      <c r="F1016" s="51"/>
      <c r="G1016" s="26">
        <f t="shared" si="66"/>
        <v>36738</v>
      </c>
      <c r="H1016" s="7">
        <v>36728</v>
      </c>
      <c r="I1016" s="22">
        <v>7.915</v>
      </c>
      <c r="J1016" s="120">
        <v>7.3220000000000001</v>
      </c>
      <c r="K1016" s="26">
        <f t="shared" si="67"/>
        <v>36738</v>
      </c>
      <c r="L1016" s="126">
        <f t="shared" si="68"/>
        <v>36728</v>
      </c>
      <c r="M1016" s="127">
        <f>INDEX('Bloomberg data'!C:C,MATCH($L1016,'Bloomberg data'!A:A,0))</f>
        <v>7.915</v>
      </c>
      <c r="N1016" s="128">
        <f>INDEX('Bloomberg data'!B:B,MATCH($L1016,'Bloomberg data'!A:A,0))</f>
        <v>7.3220000000000001</v>
      </c>
      <c r="O1016" s="141"/>
      <c r="P1016" s="142"/>
      <c r="Q1016" s="142"/>
      <c r="R1016" s="20"/>
      <c r="S1016" s="20"/>
    </row>
    <row r="1017" spans="6:19">
      <c r="F1017" s="51"/>
      <c r="G1017" s="26">
        <f t="shared" si="66"/>
        <v>36738</v>
      </c>
      <c r="H1017" s="7">
        <v>36731</v>
      </c>
      <c r="I1017" s="22">
        <v>7.7919999999999998</v>
      </c>
      <c r="J1017" s="120">
        <v>7.194</v>
      </c>
      <c r="K1017" s="26">
        <f t="shared" si="67"/>
        <v>36738</v>
      </c>
      <c r="L1017" s="126">
        <f t="shared" si="68"/>
        <v>36731</v>
      </c>
      <c r="M1017" s="127">
        <f>INDEX('Bloomberg data'!C:C,MATCH($L1017,'Bloomberg data'!A:A,0))</f>
        <v>7.7919999999999998</v>
      </c>
      <c r="N1017" s="128">
        <f>INDEX('Bloomberg data'!B:B,MATCH($L1017,'Bloomberg data'!A:A,0))</f>
        <v>7.194</v>
      </c>
      <c r="O1017" s="141"/>
      <c r="P1017" s="142"/>
      <c r="Q1017" s="142"/>
      <c r="R1017" s="20"/>
      <c r="S1017" s="20"/>
    </row>
    <row r="1018" spans="6:19">
      <c r="F1018" s="51"/>
      <c r="G1018" s="26">
        <f t="shared" si="66"/>
        <v>36738</v>
      </c>
      <c r="H1018" s="7">
        <v>36732</v>
      </c>
      <c r="I1018" s="22">
        <v>7.7469999999999999</v>
      </c>
      <c r="J1018" s="120">
        <v>7.1490000000000009</v>
      </c>
      <c r="K1018" s="26">
        <f t="shared" si="67"/>
        <v>36738</v>
      </c>
      <c r="L1018" s="126">
        <f t="shared" si="68"/>
        <v>36732</v>
      </c>
      <c r="M1018" s="127">
        <f>INDEX('Bloomberg data'!C:C,MATCH($L1018,'Bloomberg data'!A:A,0))</f>
        <v>7.7469999999999999</v>
      </c>
      <c r="N1018" s="128">
        <f>INDEX('Bloomberg data'!B:B,MATCH($L1018,'Bloomberg data'!A:A,0))</f>
        <v>7.1490000000000009</v>
      </c>
      <c r="O1018" s="141"/>
      <c r="P1018" s="142"/>
      <c r="Q1018" s="142"/>
      <c r="R1018" s="20"/>
      <c r="S1018" s="20"/>
    </row>
    <row r="1019" spans="6:19">
      <c r="F1019" s="51"/>
      <c r="G1019" s="26">
        <f t="shared" si="66"/>
        <v>36738</v>
      </c>
      <c r="H1019" s="7">
        <v>36733</v>
      </c>
      <c r="I1019" s="22">
        <v>8.972999999999999</v>
      </c>
      <c r="J1019" s="120">
        <v>8.3709999999999987</v>
      </c>
      <c r="K1019" s="26">
        <f t="shared" si="67"/>
        <v>36738</v>
      </c>
      <c r="L1019" s="126">
        <f t="shared" si="68"/>
        <v>36733</v>
      </c>
      <c r="M1019" s="127">
        <f>INDEX('Bloomberg data'!C:C,MATCH($L1019,'Bloomberg data'!A:A,0))</f>
        <v>8.972999999999999</v>
      </c>
      <c r="N1019" s="128">
        <f>INDEX('Bloomberg data'!B:B,MATCH($L1019,'Bloomberg data'!A:A,0))</f>
        <v>8.3709999999999987</v>
      </c>
      <c r="O1019" s="141"/>
      <c r="P1019" s="142"/>
      <c r="Q1019" s="142"/>
      <c r="R1019" s="20"/>
      <c r="S1019" s="20"/>
    </row>
    <row r="1020" spans="6:19">
      <c r="F1020" s="51"/>
      <c r="G1020" s="26">
        <f t="shared" si="66"/>
        <v>36738</v>
      </c>
      <c r="H1020" s="7">
        <v>36734</v>
      </c>
      <c r="I1020" s="22">
        <v>8.9409999999999989</v>
      </c>
      <c r="J1020" s="120">
        <v>8.3219999999999992</v>
      </c>
      <c r="K1020" s="26">
        <f t="shared" si="67"/>
        <v>36738</v>
      </c>
      <c r="L1020" s="126">
        <f t="shared" si="68"/>
        <v>36734</v>
      </c>
      <c r="M1020" s="127">
        <f>INDEX('Bloomberg data'!C:C,MATCH($L1020,'Bloomberg data'!A:A,0))</f>
        <v>8.9409999999999989</v>
      </c>
      <c r="N1020" s="128">
        <f>INDEX('Bloomberg data'!B:B,MATCH($L1020,'Bloomberg data'!A:A,0))</f>
        <v>8.3219999999999992</v>
      </c>
      <c r="O1020" s="141"/>
      <c r="P1020" s="142"/>
      <c r="Q1020" s="142"/>
      <c r="R1020" s="20"/>
      <c r="S1020" s="20"/>
    </row>
    <row r="1021" spans="6:19">
      <c r="F1021" s="51"/>
      <c r="G1021" s="26">
        <f t="shared" si="66"/>
        <v>36738</v>
      </c>
      <c r="H1021" s="7">
        <v>36735</v>
      </c>
      <c r="I1021" s="22">
        <v>8.8960000000000008</v>
      </c>
      <c r="J1021" s="120">
        <v>8.2780000000000005</v>
      </c>
      <c r="K1021" s="26">
        <f t="shared" si="67"/>
        <v>36738</v>
      </c>
      <c r="L1021" s="126">
        <f t="shared" si="68"/>
        <v>36735</v>
      </c>
      <c r="M1021" s="127">
        <f>INDEX('Bloomberg data'!C:C,MATCH($L1021,'Bloomberg data'!A:A,0))</f>
        <v>8.8960000000000008</v>
      </c>
      <c r="N1021" s="128">
        <f>INDEX('Bloomberg data'!B:B,MATCH($L1021,'Bloomberg data'!A:A,0))</f>
        <v>8.2780000000000005</v>
      </c>
      <c r="O1021" s="141"/>
      <c r="P1021" s="142"/>
      <c r="Q1021" s="142"/>
      <c r="R1021" s="20"/>
      <c r="S1021" s="20"/>
    </row>
    <row r="1022" spans="6:19">
      <c r="F1022" s="51"/>
      <c r="G1022" s="26">
        <f t="shared" si="66"/>
        <v>36738</v>
      </c>
      <c r="H1022" s="7">
        <v>36738</v>
      </c>
      <c r="I1022" s="22">
        <v>8.1449999999999996</v>
      </c>
      <c r="J1022" s="120">
        <v>7.5229999999999997</v>
      </c>
      <c r="K1022" s="26">
        <f t="shared" si="67"/>
        <v>36738</v>
      </c>
      <c r="L1022" s="126">
        <f t="shared" si="68"/>
        <v>36738</v>
      </c>
      <c r="M1022" s="127">
        <f>INDEX('Bloomberg data'!C:C,MATCH($L1022,'Bloomberg data'!A:A,0))</f>
        <v>8.1449999999999996</v>
      </c>
      <c r="N1022" s="128">
        <f>INDEX('Bloomberg data'!B:B,MATCH($L1022,'Bloomberg data'!A:A,0))</f>
        <v>7.5229999999999997</v>
      </c>
      <c r="O1022" s="141"/>
      <c r="P1022" s="142"/>
      <c r="Q1022" s="142"/>
      <c r="R1022" s="20"/>
      <c r="S1022" s="20"/>
    </row>
    <row r="1023" spans="6:19">
      <c r="F1023" s="51"/>
      <c r="G1023" s="26">
        <f t="shared" si="66"/>
        <v>36769</v>
      </c>
      <c r="H1023" s="7">
        <v>36739</v>
      </c>
      <c r="I1023" s="22">
        <v>9.0540000000000003</v>
      </c>
      <c r="J1023" s="120">
        <v>8.4280000000000008</v>
      </c>
      <c r="K1023" s="26">
        <f t="shared" si="67"/>
        <v>36769</v>
      </c>
      <c r="L1023" s="126">
        <f t="shared" si="68"/>
        <v>36739</v>
      </c>
      <c r="M1023" s="127">
        <f>INDEX('Bloomberg data'!C:C,MATCH($L1023,'Bloomberg data'!A:A,0))</f>
        <v>9.0540000000000003</v>
      </c>
      <c r="N1023" s="128">
        <f>INDEX('Bloomberg data'!B:B,MATCH($L1023,'Bloomberg data'!A:A,0))</f>
        <v>8.4280000000000008</v>
      </c>
      <c r="O1023" s="141"/>
      <c r="P1023" s="142"/>
      <c r="Q1023" s="142"/>
      <c r="R1023" s="20"/>
      <c r="S1023" s="20"/>
    </row>
    <row r="1024" spans="6:19">
      <c r="F1024" s="51"/>
      <c r="G1024" s="26">
        <f t="shared" si="66"/>
        <v>36769</v>
      </c>
      <c r="H1024" s="7">
        <v>36740</v>
      </c>
      <c r="I1024" s="22">
        <v>9.0169999999999995</v>
      </c>
      <c r="J1024" s="120">
        <v>8.3689999999999998</v>
      </c>
      <c r="K1024" s="26">
        <f t="shared" si="67"/>
        <v>36769</v>
      </c>
      <c r="L1024" s="126">
        <f t="shared" si="68"/>
        <v>36740</v>
      </c>
      <c r="M1024" s="127">
        <f>INDEX('Bloomberg data'!C:C,MATCH($L1024,'Bloomberg data'!A:A,0))</f>
        <v>9.0169999999999995</v>
      </c>
      <c r="N1024" s="128">
        <f>INDEX('Bloomberg data'!B:B,MATCH($L1024,'Bloomberg data'!A:A,0))</f>
        <v>8.3689999999999998</v>
      </c>
      <c r="O1024" s="141"/>
      <c r="P1024" s="142"/>
      <c r="Q1024" s="142"/>
      <c r="R1024" s="20"/>
      <c r="S1024" s="20"/>
    </row>
    <row r="1025" spans="6:19">
      <c r="F1025" s="51"/>
      <c r="G1025" s="26">
        <f t="shared" ref="G1025:G1088" si="69">EOMONTH(H1025,0)</f>
        <v>36769</v>
      </c>
      <c r="H1025" s="7">
        <v>36741</v>
      </c>
      <c r="I1025" s="22">
        <v>9.2010000000000005</v>
      </c>
      <c r="J1025" s="120">
        <v>8.5389999999999997</v>
      </c>
      <c r="K1025" s="26">
        <f t="shared" ref="K1025:K1088" si="70">EOMONTH(L1025,0)</f>
        <v>36769</v>
      </c>
      <c r="L1025" s="126">
        <f t="shared" si="68"/>
        <v>36741</v>
      </c>
      <c r="M1025" s="127">
        <f>INDEX('Bloomberg data'!C:C,MATCH($L1025,'Bloomberg data'!A:A,0))</f>
        <v>9.2010000000000005</v>
      </c>
      <c r="N1025" s="128">
        <f>INDEX('Bloomberg data'!B:B,MATCH($L1025,'Bloomberg data'!A:A,0))</f>
        <v>8.5389999999999997</v>
      </c>
      <c r="O1025" s="141"/>
      <c r="P1025" s="142"/>
      <c r="Q1025" s="142"/>
      <c r="R1025" s="20"/>
      <c r="S1025" s="20"/>
    </row>
    <row r="1026" spans="6:19">
      <c r="F1026" s="51"/>
      <c r="G1026" s="26">
        <f t="shared" si="69"/>
        <v>36769</v>
      </c>
      <c r="H1026" s="7">
        <v>36742</v>
      </c>
      <c r="I1026" s="22">
        <v>9.077</v>
      </c>
      <c r="J1026" s="120">
        <v>8.4239999999999995</v>
      </c>
      <c r="K1026" s="26">
        <f t="shared" si="70"/>
        <v>36769</v>
      </c>
      <c r="L1026" s="126">
        <f t="shared" ref="L1026:L1089" si="71">H1026</f>
        <v>36742</v>
      </c>
      <c r="M1026" s="127">
        <f>INDEX('Bloomberg data'!C:C,MATCH($L1026,'Bloomberg data'!A:A,0))</f>
        <v>9.077</v>
      </c>
      <c r="N1026" s="128">
        <f>INDEX('Bloomberg data'!B:B,MATCH($L1026,'Bloomberg data'!A:A,0))</f>
        <v>8.4239999999999995</v>
      </c>
      <c r="O1026" s="141"/>
      <c r="P1026" s="142"/>
      <c r="Q1026" s="142"/>
      <c r="R1026" s="20"/>
      <c r="S1026" s="20"/>
    </row>
    <row r="1027" spans="6:19">
      <c r="F1027" s="51"/>
      <c r="G1027" s="26">
        <f t="shared" si="69"/>
        <v>36769</v>
      </c>
      <c r="H1027" s="7">
        <v>36745</v>
      </c>
      <c r="I1027" s="22">
        <v>8.9770000000000003</v>
      </c>
      <c r="J1027" s="120">
        <v>8.3239999999999998</v>
      </c>
      <c r="K1027" s="26">
        <f t="shared" si="70"/>
        <v>36769</v>
      </c>
      <c r="L1027" s="126">
        <f t="shared" si="71"/>
        <v>36745</v>
      </c>
      <c r="M1027" s="127">
        <f>INDEX('Bloomberg data'!C:C,MATCH($L1027,'Bloomberg data'!A:A,0))</f>
        <v>8.9770000000000003</v>
      </c>
      <c r="N1027" s="128">
        <f>INDEX('Bloomberg data'!B:B,MATCH($L1027,'Bloomberg data'!A:A,0))</f>
        <v>8.3239999999999998</v>
      </c>
      <c r="O1027" s="141"/>
      <c r="P1027" s="142"/>
      <c r="Q1027" s="142"/>
      <c r="R1027" s="20"/>
      <c r="S1027" s="20"/>
    </row>
    <row r="1028" spans="6:19">
      <c r="F1028" s="51"/>
      <c r="G1028" s="26">
        <f t="shared" si="69"/>
        <v>36769</v>
      </c>
      <c r="H1028" s="7">
        <v>36746</v>
      </c>
      <c r="I1028" s="22">
        <v>9.109</v>
      </c>
      <c r="J1028" s="120">
        <v>8.4310000000000009</v>
      </c>
      <c r="K1028" s="26">
        <f t="shared" si="70"/>
        <v>36769</v>
      </c>
      <c r="L1028" s="126">
        <f t="shared" si="71"/>
        <v>36746</v>
      </c>
      <c r="M1028" s="127">
        <f>INDEX('Bloomberg data'!C:C,MATCH($L1028,'Bloomberg data'!A:A,0))</f>
        <v>9.109</v>
      </c>
      <c r="N1028" s="128">
        <f>INDEX('Bloomberg data'!B:B,MATCH($L1028,'Bloomberg data'!A:A,0))</f>
        <v>8.4310000000000009</v>
      </c>
      <c r="O1028" s="141"/>
      <c r="P1028" s="142"/>
      <c r="Q1028" s="142"/>
      <c r="R1028" s="20"/>
      <c r="S1028" s="20"/>
    </row>
    <row r="1029" spans="6:19">
      <c r="F1029" s="51"/>
      <c r="G1029" s="26">
        <f t="shared" si="69"/>
        <v>36769</v>
      </c>
      <c r="H1029" s="7">
        <v>36747</v>
      </c>
      <c r="I1029" s="22">
        <v>7.9870000000000001</v>
      </c>
      <c r="J1029" s="120">
        <v>7.3150000000000004</v>
      </c>
      <c r="K1029" s="26">
        <f t="shared" si="70"/>
        <v>36769</v>
      </c>
      <c r="L1029" s="126">
        <f t="shared" si="71"/>
        <v>36747</v>
      </c>
      <c r="M1029" s="127">
        <f>INDEX('Bloomberg data'!C:C,MATCH($L1029,'Bloomberg data'!A:A,0))</f>
        <v>7.9870000000000001</v>
      </c>
      <c r="N1029" s="128">
        <f>INDEX('Bloomberg data'!B:B,MATCH($L1029,'Bloomberg data'!A:A,0))</f>
        <v>7.3150000000000004</v>
      </c>
      <c r="O1029" s="141"/>
      <c r="P1029" s="142"/>
      <c r="Q1029" s="142"/>
      <c r="R1029" s="20"/>
      <c r="S1029" s="20"/>
    </row>
    <row r="1030" spans="6:19">
      <c r="F1030" s="51"/>
      <c r="G1030" s="26">
        <f t="shared" si="69"/>
        <v>36769</v>
      </c>
      <c r="H1030" s="7">
        <v>36748</v>
      </c>
      <c r="I1030" s="22">
        <v>8.952</v>
      </c>
      <c r="J1030" s="120">
        <v>8.2720000000000002</v>
      </c>
      <c r="K1030" s="26">
        <f t="shared" si="70"/>
        <v>36769</v>
      </c>
      <c r="L1030" s="126">
        <f t="shared" si="71"/>
        <v>36748</v>
      </c>
      <c r="M1030" s="127">
        <f>INDEX('Bloomberg data'!C:C,MATCH($L1030,'Bloomberg data'!A:A,0))</f>
        <v>8.952</v>
      </c>
      <c r="N1030" s="128">
        <f>INDEX('Bloomberg data'!B:B,MATCH($L1030,'Bloomberg data'!A:A,0))</f>
        <v>8.2720000000000002</v>
      </c>
      <c r="O1030" s="141"/>
      <c r="P1030" s="142"/>
      <c r="Q1030" s="142"/>
      <c r="R1030" s="20"/>
      <c r="S1030" s="20"/>
    </row>
    <row r="1031" spans="6:19">
      <c r="F1031" s="51"/>
      <c r="G1031" s="26">
        <f t="shared" si="69"/>
        <v>36769</v>
      </c>
      <c r="H1031" s="7">
        <v>36749</v>
      </c>
      <c r="I1031" s="22">
        <v>9.1589999999999989</v>
      </c>
      <c r="J1031" s="120">
        <v>8.4759999999999991</v>
      </c>
      <c r="K1031" s="26">
        <f t="shared" si="70"/>
        <v>36769</v>
      </c>
      <c r="L1031" s="126">
        <f t="shared" si="71"/>
        <v>36749</v>
      </c>
      <c r="M1031" s="127">
        <f>INDEX('Bloomberg data'!C:C,MATCH($L1031,'Bloomberg data'!A:A,0))</f>
        <v>9.1589999999999989</v>
      </c>
      <c r="N1031" s="128">
        <f>INDEX('Bloomberg data'!B:B,MATCH($L1031,'Bloomberg data'!A:A,0))</f>
        <v>8.4759999999999991</v>
      </c>
      <c r="O1031" s="141"/>
      <c r="P1031" s="142"/>
      <c r="Q1031" s="142"/>
      <c r="R1031" s="20"/>
      <c r="S1031" s="20"/>
    </row>
    <row r="1032" spans="6:19">
      <c r="F1032" s="51"/>
      <c r="G1032" s="26">
        <f t="shared" si="69"/>
        <v>36769</v>
      </c>
      <c r="H1032" s="7">
        <v>36752</v>
      </c>
      <c r="I1032" s="22">
        <v>9.1180000000000003</v>
      </c>
      <c r="J1032" s="120">
        <v>8.4409999999999989</v>
      </c>
      <c r="K1032" s="26">
        <f t="shared" si="70"/>
        <v>36769</v>
      </c>
      <c r="L1032" s="126">
        <f t="shared" si="71"/>
        <v>36752</v>
      </c>
      <c r="M1032" s="127">
        <f>INDEX('Bloomberg data'!C:C,MATCH($L1032,'Bloomberg data'!A:A,0))</f>
        <v>9.1180000000000003</v>
      </c>
      <c r="N1032" s="128">
        <f>INDEX('Bloomberg data'!B:B,MATCH($L1032,'Bloomberg data'!A:A,0))</f>
        <v>8.4409999999999989</v>
      </c>
      <c r="O1032" s="141"/>
      <c r="P1032" s="142"/>
      <c r="Q1032" s="142"/>
      <c r="R1032" s="20"/>
      <c r="S1032" s="20"/>
    </row>
    <row r="1033" spans="6:19">
      <c r="F1033" s="51"/>
      <c r="G1033" s="26">
        <f t="shared" si="69"/>
        <v>36769</v>
      </c>
      <c r="H1033" s="7">
        <v>36753</v>
      </c>
      <c r="I1033" s="22">
        <v>9.02</v>
      </c>
      <c r="J1033" s="120">
        <v>8.3490000000000002</v>
      </c>
      <c r="K1033" s="26">
        <f t="shared" si="70"/>
        <v>36769</v>
      </c>
      <c r="L1033" s="126">
        <f t="shared" si="71"/>
        <v>36753</v>
      </c>
      <c r="M1033" s="127">
        <f>INDEX('Bloomberg data'!C:C,MATCH($L1033,'Bloomberg data'!A:A,0))</f>
        <v>9.02</v>
      </c>
      <c r="N1033" s="128">
        <f>INDEX('Bloomberg data'!B:B,MATCH($L1033,'Bloomberg data'!A:A,0))</f>
        <v>8.3490000000000002</v>
      </c>
      <c r="O1033" s="141"/>
      <c r="P1033" s="142"/>
      <c r="Q1033" s="142"/>
      <c r="R1033" s="20"/>
      <c r="S1033" s="20"/>
    </row>
    <row r="1034" spans="6:19">
      <c r="F1034" s="51"/>
      <c r="G1034" s="26">
        <f t="shared" si="69"/>
        <v>36769</v>
      </c>
      <c r="H1034" s="7">
        <v>36754</v>
      </c>
      <c r="I1034" s="22">
        <v>8.2390000000000008</v>
      </c>
      <c r="J1034" s="120">
        <v>7.6059999999999999</v>
      </c>
      <c r="K1034" s="26">
        <f t="shared" si="70"/>
        <v>36769</v>
      </c>
      <c r="L1034" s="126">
        <f t="shared" si="71"/>
        <v>36754</v>
      </c>
      <c r="M1034" s="127">
        <f>INDEX('Bloomberg data'!C:C,MATCH($L1034,'Bloomberg data'!A:A,0))</f>
        <v>8.2390000000000008</v>
      </c>
      <c r="N1034" s="128">
        <f>INDEX('Bloomberg data'!B:B,MATCH($L1034,'Bloomberg data'!A:A,0))</f>
        <v>7.6059999999999999</v>
      </c>
      <c r="O1034" s="141"/>
      <c r="P1034" s="142"/>
      <c r="Q1034" s="142"/>
      <c r="R1034" s="20"/>
      <c r="S1034" s="20"/>
    </row>
    <row r="1035" spans="6:19">
      <c r="F1035" s="51"/>
      <c r="G1035" s="26">
        <f t="shared" si="69"/>
        <v>36769</v>
      </c>
      <c r="H1035" s="7">
        <v>36755</v>
      </c>
      <c r="I1035" s="22">
        <v>8.2010000000000005</v>
      </c>
      <c r="J1035" s="120">
        <v>7.5640000000000001</v>
      </c>
      <c r="K1035" s="26">
        <f t="shared" si="70"/>
        <v>36769</v>
      </c>
      <c r="L1035" s="126">
        <f t="shared" si="71"/>
        <v>36755</v>
      </c>
      <c r="M1035" s="127">
        <f>INDEX('Bloomberg data'!C:C,MATCH($L1035,'Bloomberg data'!A:A,0))</f>
        <v>8.2010000000000005</v>
      </c>
      <c r="N1035" s="128">
        <f>INDEX('Bloomberg data'!B:B,MATCH($L1035,'Bloomberg data'!A:A,0))</f>
        <v>7.5640000000000001</v>
      </c>
      <c r="O1035" s="141"/>
      <c r="P1035" s="142"/>
      <c r="Q1035" s="142"/>
      <c r="R1035" s="20"/>
      <c r="S1035" s="20"/>
    </row>
    <row r="1036" spans="6:19">
      <c r="F1036" s="51"/>
      <c r="G1036" s="26">
        <f t="shared" si="69"/>
        <v>36769</v>
      </c>
      <c r="H1036" s="7">
        <v>36756</v>
      </c>
      <c r="I1036" s="22">
        <v>9.1059999999999999</v>
      </c>
      <c r="J1036" s="120">
        <v>8.4640000000000004</v>
      </c>
      <c r="K1036" s="26">
        <f t="shared" si="70"/>
        <v>36769</v>
      </c>
      <c r="L1036" s="126">
        <f t="shared" si="71"/>
        <v>36756</v>
      </c>
      <c r="M1036" s="127">
        <f>INDEX('Bloomberg data'!C:C,MATCH($L1036,'Bloomberg data'!A:A,0))</f>
        <v>9.1059999999999999</v>
      </c>
      <c r="N1036" s="128">
        <f>INDEX('Bloomberg data'!B:B,MATCH($L1036,'Bloomberg data'!A:A,0))</f>
        <v>8.4640000000000004</v>
      </c>
      <c r="O1036" s="141"/>
      <c r="P1036" s="142"/>
      <c r="Q1036" s="142"/>
      <c r="R1036" s="20"/>
      <c r="S1036" s="20"/>
    </row>
    <row r="1037" spans="6:19">
      <c r="F1037" s="51"/>
      <c r="G1037" s="26">
        <f t="shared" si="69"/>
        <v>36769</v>
      </c>
      <c r="H1037" s="7">
        <v>36759</v>
      </c>
      <c r="I1037" s="22">
        <v>9.254999999999999</v>
      </c>
      <c r="J1037" s="120">
        <v>8.6150000000000002</v>
      </c>
      <c r="K1037" s="26">
        <f t="shared" si="70"/>
        <v>36769</v>
      </c>
      <c r="L1037" s="126">
        <f t="shared" si="71"/>
        <v>36759</v>
      </c>
      <c r="M1037" s="127">
        <f>INDEX('Bloomberg data'!C:C,MATCH($L1037,'Bloomberg data'!A:A,0))</f>
        <v>9.254999999999999</v>
      </c>
      <c r="N1037" s="128">
        <f>INDEX('Bloomberg data'!B:B,MATCH($L1037,'Bloomberg data'!A:A,0))</f>
        <v>8.6150000000000002</v>
      </c>
      <c r="O1037" s="141"/>
      <c r="P1037" s="142"/>
      <c r="Q1037" s="142"/>
      <c r="R1037" s="20"/>
      <c r="S1037" s="20"/>
    </row>
    <row r="1038" spans="6:19">
      <c r="F1038" s="51"/>
      <c r="G1038" s="26">
        <f t="shared" si="69"/>
        <v>36769</v>
      </c>
      <c r="H1038" s="7">
        <v>36760</v>
      </c>
      <c r="I1038" s="22">
        <v>9.1479999999999997</v>
      </c>
      <c r="J1038" s="120">
        <v>8.5090000000000003</v>
      </c>
      <c r="K1038" s="26">
        <f t="shared" si="70"/>
        <v>36769</v>
      </c>
      <c r="L1038" s="126">
        <f t="shared" si="71"/>
        <v>36760</v>
      </c>
      <c r="M1038" s="127">
        <f>INDEX('Bloomberg data'!C:C,MATCH($L1038,'Bloomberg data'!A:A,0))</f>
        <v>9.1479999999999997</v>
      </c>
      <c r="N1038" s="128">
        <f>INDEX('Bloomberg data'!B:B,MATCH($L1038,'Bloomberg data'!A:A,0))</f>
        <v>8.5090000000000003</v>
      </c>
      <c r="O1038" s="141"/>
      <c r="P1038" s="142"/>
      <c r="Q1038" s="142"/>
      <c r="R1038" s="20"/>
      <c r="S1038" s="20"/>
    </row>
    <row r="1039" spans="6:19">
      <c r="F1039" s="51"/>
      <c r="G1039" s="26">
        <f t="shared" si="69"/>
        <v>36769</v>
      </c>
      <c r="H1039" s="7">
        <v>36761</v>
      </c>
      <c r="I1039" s="22">
        <v>8.0969999999999995</v>
      </c>
      <c r="J1039" s="120">
        <v>7.4529999999999994</v>
      </c>
      <c r="K1039" s="26">
        <f t="shared" si="70"/>
        <v>36769</v>
      </c>
      <c r="L1039" s="126">
        <f t="shared" si="71"/>
        <v>36761</v>
      </c>
      <c r="M1039" s="127">
        <f>INDEX('Bloomberg data'!C:C,MATCH($L1039,'Bloomberg data'!A:A,0))</f>
        <v>8.0969999999999995</v>
      </c>
      <c r="N1039" s="128">
        <f>INDEX('Bloomberg data'!B:B,MATCH($L1039,'Bloomberg data'!A:A,0))</f>
        <v>7.4529999999999994</v>
      </c>
      <c r="O1039" s="141"/>
      <c r="P1039" s="142"/>
      <c r="Q1039" s="142"/>
      <c r="R1039" s="20"/>
      <c r="S1039" s="20"/>
    </row>
    <row r="1040" spans="6:19">
      <c r="F1040" s="51"/>
      <c r="G1040" s="26">
        <f t="shared" si="69"/>
        <v>36769</v>
      </c>
      <c r="H1040" s="7">
        <v>36762</v>
      </c>
      <c r="I1040" s="22">
        <v>9.2539999999999996</v>
      </c>
      <c r="J1040" s="120">
        <v>8.609</v>
      </c>
      <c r="K1040" s="26">
        <f t="shared" si="70"/>
        <v>36769</v>
      </c>
      <c r="L1040" s="126">
        <f t="shared" si="71"/>
        <v>36762</v>
      </c>
      <c r="M1040" s="127">
        <f>INDEX('Bloomberg data'!C:C,MATCH($L1040,'Bloomberg data'!A:A,0))</f>
        <v>9.2539999999999996</v>
      </c>
      <c r="N1040" s="128">
        <f>INDEX('Bloomberg data'!B:B,MATCH($L1040,'Bloomberg data'!A:A,0))</f>
        <v>8.609</v>
      </c>
      <c r="O1040" s="141"/>
      <c r="P1040" s="142"/>
      <c r="Q1040" s="142"/>
      <c r="R1040" s="20"/>
      <c r="S1040" s="20"/>
    </row>
    <row r="1041" spans="6:19">
      <c r="F1041" s="51"/>
      <c r="G1041" s="26">
        <f t="shared" si="69"/>
        <v>36769</v>
      </c>
      <c r="H1041" s="7">
        <v>36763</v>
      </c>
      <c r="I1041" s="22">
        <v>8.1549999999999994</v>
      </c>
      <c r="J1041" s="120">
        <v>7.5200000000000005</v>
      </c>
      <c r="K1041" s="26">
        <f t="shared" si="70"/>
        <v>36769</v>
      </c>
      <c r="L1041" s="126">
        <f t="shared" si="71"/>
        <v>36763</v>
      </c>
      <c r="M1041" s="127">
        <f>INDEX('Bloomberg data'!C:C,MATCH($L1041,'Bloomberg data'!A:A,0))</f>
        <v>8.1549999999999994</v>
      </c>
      <c r="N1041" s="128">
        <f>INDEX('Bloomberg data'!B:B,MATCH($L1041,'Bloomberg data'!A:A,0))</f>
        <v>7.5200000000000005</v>
      </c>
      <c r="O1041" s="141"/>
      <c r="P1041" s="142"/>
      <c r="Q1041" s="142"/>
      <c r="R1041" s="20"/>
      <c r="S1041" s="20"/>
    </row>
    <row r="1042" spans="6:19">
      <c r="F1042" s="51"/>
      <c r="G1042" s="26">
        <f t="shared" si="69"/>
        <v>36769</v>
      </c>
      <c r="H1042" s="7">
        <v>36766</v>
      </c>
      <c r="I1042" s="22">
        <v>9.0340000000000007</v>
      </c>
      <c r="J1042" s="120">
        <v>8.407</v>
      </c>
      <c r="K1042" s="26">
        <f t="shared" si="70"/>
        <v>36769</v>
      </c>
      <c r="L1042" s="126">
        <f t="shared" si="71"/>
        <v>36766</v>
      </c>
      <c r="M1042" s="127">
        <f>INDEX('Bloomberg data'!C:C,MATCH($L1042,'Bloomberg data'!A:A,0))</f>
        <v>9.0340000000000007</v>
      </c>
      <c r="N1042" s="128">
        <f>INDEX('Bloomberg data'!B:B,MATCH($L1042,'Bloomberg data'!A:A,0))</f>
        <v>8.407</v>
      </c>
      <c r="O1042" s="141"/>
      <c r="P1042" s="142"/>
      <c r="Q1042" s="142"/>
      <c r="R1042" s="20"/>
      <c r="S1042" s="20"/>
    </row>
    <row r="1043" spans="6:19">
      <c r="F1043" s="51"/>
      <c r="G1043" s="26">
        <f t="shared" si="69"/>
        <v>36769</v>
      </c>
      <c r="H1043" s="7">
        <v>36767</v>
      </c>
      <c r="I1043" s="22">
        <v>9.2620000000000005</v>
      </c>
      <c r="J1043" s="120">
        <v>8.6379999999999999</v>
      </c>
      <c r="K1043" s="26">
        <f t="shared" si="70"/>
        <v>36769</v>
      </c>
      <c r="L1043" s="126">
        <f t="shared" si="71"/>
        <v>36767</v>
      </c>
      <c r="M1043" s="127">
        <f>INDEX('Bloomberg data'!C:C,MATCH($L1043,'Bloomberg data'!A:A,0))</f>
        <v>9.2620000000000005</v>
      </c>
      <c r="N1043" s="128">
        <f>INDEX('Bloomberg data'!B:B,MATCH($L1043,'Bloomberg data'!A:A,0))</f>
        <v>8.6379999999999999</v>
      </c>
      <c r="O1043" s="141"/>
      <c r="P1043" s="142"/>
      <c r="Q1043" s="142"/>
      <c r="R1043" s="20"/>
      <c r="S1043" s="20"/>
    </row>
    <row r="1044" spans="6:19">
      <c r="F1044" s="51"/>
      <c r="G1044" s="26">
        <f t="shared" si="69"/>
        <v>36769</v>
      </c>
      <c r="H1044" s="7">
        <v>36768</v>
      </c>
      <c r="I1044" s="22">
        <v>9.2050000000000001</v>
      </c>
      <c r="J1044" s="120">
        <v>8.5839999999999996</v>
      </c>
      <c r="K1044" s="26">
        <f t="shared" si="70"/>
        <v>36769</v>
      </c>
      <c r="L1044" s="126">
        <f t="shared" si="71"/>
        <v>36768</v>
      </c>
      <c r="M1044" s="127">
        <f>INDEX('Bloomberg data'!C:C,MATCH($L1044,'Bloomberg data'!A:A,0))</f>
        <v>9.2050000000000001</v>
      </c>
      <c r="N1044" s="128">
        <f>INDEX('Bloomberg data'!B:B,MATCH($L1044,'Bloomberg data'!A:A,0))</f>
        <v>8.5839999999999996</v>
      </c>
      <c r="O1044" s="141"/>
      <c r="P1044" s="142"/>
      <c r="Q1044" s="142"/>
      <c r="R1044" s="20"/>
      <c r="S1044" s="20"/>
    </row>
    <row r="1045" spans="6:19">
      <c r="F1045" s="51"/>
      <c r="G1045" s="26">
        <f t="shared" si="69"/>
        <v>36769</v>
      </c>
      <c r="H1045" s="7">
        <v>36769</v>
      </c>
      <c r="I1045" s="22">
        <v>9.0630000000000006</v>
      </c>
      <c r="J1045" s="120">
        <v>8.4420000000000002</v>
      </c>
      <c r="K1045" s="26">
        <f t="shared" si="70"/>
        <v>36769</v>
      </c>
      <c r="L1045" s="126">
        <f t="shared" si="71"/>
        <v>36769</v>
      </c>
      <c r="M1045" s="127">
        <f>INDEX('Bloomberg data'!C:C,MATCH($L1045,'Bloomberg data'!A:A,0))</f>
        <v>9.0630000000000006</v>
      </c>
      <c r="N1045" s="128">
        <f>INDEX('Bloomberg data'!B:B,MATCH($L1045,'Bloomberg data'!A:A,0))</f>
        <v>8.4420000000000002</v>
      </c>
      <c r="O1045" s="141"/>
      <c r="P1045" s="142"/>
      <c r="Q1045" s="142"/>
      <c r="R1045" s="20"/>
      <c r="S1045" s="20"/>
    </row>
    <row r="1046" spans="6:19">
      <c r="F1046" s="51"/>
      <c r="G1046" s="26">
        <f t="shared" si="69"/>
        <v>36799</v>
      </c>
      <c r="H1046" s="7">
        <v>36770</v>
      </c>
      <c r="I1046" s="22">
        <v>9.125</v>
      </c>
      <c r="J1046" s="120">
        <v>8.4929999999999986</v>
      </c>
      <c r="K1046" s="26">
        <f t="shared" si="70"/>
        <v>36799</v>
      </c>
      <c r="L1046" s="126">
        <f t="shared" si="71"/>
        <v>36770</v>
      </c>
      <c r="M1046" s="127">
        <f>INDEX('Bloomberg data'!C:C,MATCH($L1046,'Bloomberg data'!A:A,0))</f>
        <v>9.125</v>
      </c>
      <c r="N1046" s="128">
        <f>INDEX('Bloomberg data'!B:B,MATCH($L1046,'Bloomberg data'!A:A,0))</f>
        <v>8.4929999999999986</v>
      </c>
      <c r="O1046" s="141"/>
      <c r="P1046" s="142"/>
      <c r="Q1046" s="142"/>
      <c r="R1046" s="20"/>
      <c r="S1046" s="20"/>
    </row>
    <row r="1047" spans="6:19">
      <c r="F1047" s="51"/>
      <c r="G1047" s="26">
        <f t="shared" si="69"/>
        <v>36799</v>
      </c>
      <c r="H1047" s="7">
        <v>36773</v>
      </c>
      <c r="I1047" s="22">
        <v>7.9350000000000005</v>
      </c>
      <c r="J1047" s="120">
        <v>7.2670000000000003</v>
      </c>
      <c r="K1047" s="26">
        <f t="shared" si="70"/>
        <v>36799</v>
      </c>
      <c r="L1047" s="126">
        <f t="shared" si="71"/>
        <v>36773</v>
      </c>
      <c r="M1047" s="127">
        <f>INDEX('Bloomberg data'!C:C,MATCH($L1047,'Bloomberg data'!A:A,0))</f>
        <v>7.9350000000000005</v>
      </c>
      <c r="N1047" s="128">
        <f>INDEX('Bloomberg data'!B:B,MATCH($L1047,'Bloomberg data'!A:A,0))</f>
        <v>7.2670000000000003</v>
      </c>
      <c r="O1047" s="141"/>
      <c r="P1047" s="142"/>
      <c r="Q1047" s="142"/>
      <c r="R1047" s="20"/>
      <c r="S1047" s="20"/>
    </row>
    <row r="1048" spans="6:19">
      <c r="F1048" s="51"/>
      <c r="G1048" s="26">
        <f t="shared" si="69"/>
        <v>36799</v>
      </c>
      <c r="H1048" s="7">
        <v>36774</v>
      </c>
      <c r="I1048" s="22">
        <v>8.8680000000000003</v>
      </c>
      <c r="J1048" s="120">
        <v>8.2070000000000007</v>
      </c>
      <c r="K1048" s="26">
        <f t="shared" si="70"/>
        <v>36799</v>
      </c>
      <c r="L1048" s="126">
        <f t="shared" si="71"/>
        <v>36774</v>
      </c>
      <c r="M1048" s="127">
        <f>INDEX('Bloomberg data'!C:C,MATCH($L1048,'Bloomberg data'!A:A,0))</f>
        <v>8.8680000000000003</v>
      </c>
      <c r="N1048" s="128">
        <f>INDEX('Bloomberg data'!B:B,MATCH($L1048,'Bloomberg data'!A:A,0))</f>
        <v>8.2070000000000007</v>
      </c>
      <c r="O1048" s="141"/>
      <c r="P1048" s="142"/>
      <c r="Q1048" s="142"/>
      <c r="R1048" s="20"/>
      <c r="S1048" s="20"/>
    </row>
    <row r="1049" spans="6:19">
      <c r="F1049" s="51"/>
      <c r="G1049" s="26">
        <f t="shared" si="69"/>
        <v>36799</v>
      </c>
      <c r="H1049" s="7">
        <v>36775</v>
      </c>
      <c r="I1049" s="22">
        <v>9.1</v>
      </c>
      <c r="J1049" s="120">
        <v>8.4349999999999987</v>
      </c>
      <c r="K1049" s="26">
        <f t="shared" si="70"/>
        <v>36799</v>
      </c>
      <c r="L1049" s="126">
        <f t="shared" si="71"/>
        <v>36775</v>
      </c>
      <c r="M1049" s="127">
        <f>INDEX('Bloomberg data'!C:C,MATCH($L1049,'Bloomberg data'!A:A,0))</f>
        <v>9.1</v>
      </c>
      <c r="N1049" s="128">
        <f>INDEX('Bloomberg data'!B:B,MATCH($L1049,'Bloomberg data'!A:A,0))</f>
        <v>8.4349999999999987</v>
      </c>
      <c r="O1049" s="141"/>
      <c r="P1049" s="142"/>
      <c r="Q1049" s="142"/>
      <c r="R1049" s="20"/>
      <c r="S1049" s="20"/>
    </row>
    <row r="1050" spans="6:19">
      <c r="F1050" s="51"/>
      <c r="G1050" s="26">
        <f t="shared" si="69"/>
        <v>36799</v>
      </c>
      <c r="H1050" s="7">
        <v>36776</v>
      </c>
      <c r="I1050" s="22">
        <v>9.0579999999999998</v>
      </c>
      <c r="J1050" s="120">
        <v>8.3949999999999996</v>
      </c>
      <c r="K1050" s="26">
        <f t="shared" si="70"/>
        <v>36799</v>
      </c>
      <c r="L1050" s="126">
        <f t="shared" si="71"/>
        <v>36776</v>
      </c>
      <c r="M1050" s="127">
        <f>INDEX('Bloomberg data'!C:C,MATCH($L1050,'Bloomberg data'!A:A,0))</f>
        <v>9.0579999999999998</v>
      </c>
      <c r="N1050" s="128">
        <f>INDEX('Bloomberg data'!B:B,MATCH($L1050,'Bloomberg data'!A:A,0))</f>
        <v>8.3949999999999996</v>
      </c>
      <c r="O1050" s="141"/>
      <c r="P1050" s="142"/>
      <c r="Q1050" s="142"/>
      <c r="R1050" s="20"/>
      <c r="S1050" s="20"/>
    </row>
    <row r="1051" spans="6:19">
      <c r="F1051" s="51"/>
      <c r="G1051" s="26">
        <f t="shared" si="69"/>
        <v>36799</v>
      </c>
      <c r="H1051" s="7">
        <v>36777</v>
      </c>
      <c r="I1051" s="22">
        <v>8.9269999999999996</v>
      </c>
      <c r="J1051" s="120">
        <v>8.2430000000000003</v>
      </c>
      <c r="K1051" s="26">
        <f t="shared" si="70"/>
        <v>36799</v>
      </c>
      <c r="L1051" s="126">
        <f t="shared" si="71"/>
        <v>36777</v>
      </c>
      <c r="M1051" s="127">
        <f>INDEX('Bloomberg data'!C:C,MATCH($L1051,'Bloomberg data'!A:A,0))</f>
        <v>8.9269999999999996</v>
      </c>
      <c r="N1051" s="128">
        <f>INDEX('Bloomberg data'!B:B,MATCH($L1051,'Bloomberg data'!A:A,0))</f>
        <v>8.2430000000000003</v>
      </c>
      <c r="O1051" s="141"/>
      <c r="P1051" s="142"/>
      <c r="Q1051" s="142"/>
      <c r="R1051" s="20"/>
      <c r="S1051" s="20"/>
    </row>
    <row r="1052" spans="6:19">
      <c r="F1052" s="51"/>
      <c r="G1052" s="26">
        <f t="shared" si="69"/>
        <v>36799</v>
      </c>
      <c r="H1052" s="7">
        <v>36780</v>
      </c>
      <c r="I1052" s="22">
        <v>8.0860000000000003</v>
      </c>
      <c r="J1052" s="120">
        <v>7.415</v>
      </c>
      <c r="K1052" s="26">
        <f t="shared" si="70"/>
        <v>36799</v>
      </c>
      <c r="L1052" s="126">
        <f t="shared" si="71"/>
        <v>36780</v>
      </c>
      <c r="M1052" s="127">
        <f>INDEX('Bloomberg data'!C:C,MATCH($L1052,'Bloomberg data'!A:A,0))</f>
        <v>8.0860000000000003</v>
      </c>
      <c r="N1052" s="128">
        <f>INDEX('Bloomberg data'!B:B,MATCH($L1052,'Bloomberg data'!A:A,0))</f>
        <v>7.415</v>
      </c>
      <c r="O1052" s="141"/>
      <c r="P1052" s="142"/>
      <c r="Q1052" s="142"/>
      <c r="R1052" s="20"/>
      <c r="S1052" s="20"/>
    </row>
    <row r="1053" spans="6:19">
      <c r="F1053" s="51"/>
      <c r="G1053" s="26">
        <f t="shared" si="69"/>
        <v>36799</v>
      </c>
      <c r="H1053" s="7">
        <v>36781</v>
      </c>
      <c r="I1053" s="22">
        <v>8.0019999999999989</v>
      </c>
      <c r="J1053" s="120">
        <v>7.3340000000000005</v>
      </c>
      <c r="K1053" s="26">
        <f t="shared" si="70"/>
        <v>36799</v>
      </c>
      <c r="L1053" s="126">
        <f t="shared" si="71"/>
        <v>36781</v>
      </c>
      <c r="M1053" s="127">
        <f>INDEX('Bloomberg data'!C:C,MATCH($L1053,'Bloomberg data'!A:A,0))</f>
        <v>8.0019999999999989</v>
      </c>
      <c r="N1053" s="128">
        <f>INDEX('Bloomberg data'!B:B,MATCH($L1053,'Bloomberg data'!A:A,0))</f>
        <v>7.3340000000000005</v>
      </c>
      <c r="O1053" s="141"/>
      <c r="P1053" s="142"/>
      <c r="Q1053" s="142"/>
      <c r="R1053" s="20"/>
      <c r="S1053" s="20"/>
    </row>
    <row r="1054" spans="6:19">
      <c r="F1054" s="51"/>
      <c r="G1054" s="26">
        <f t="shared" si="69"/>
        <v>36799</v>
      </c>
      <c r="H1054" s="7">
        <v>36782</v>
      </c>
      <c r="I1054" s="22">
        <v>7.8680000000000003</v>
      </c>
      <c r="J1054" s="120">
        <v>7.1989999999999998</v>
      </c>
      <c r="K1054" s="26">
        <f t="shared" si="70"/>
        <v>36799</v>
      </c>
      <c r="L1054" s="126">
        <f t="shared" si="71"/>
        <v>36782</v>
      </c>
      <c r="M1054" s="127">
        <f>INDEX('Bloomberg data'!C:C,MATCH($L1054,'Bloomberg data'!A:A,0))</f>
        <v>7.8680000000000003</v>
      </c>
      <c r="N1054" s="128">
        <f>INDEX('Bloomberg data'!B:B,MATCH($L1054,'Bloomberg data'!A:A,0))</f>
        <v>7.1989999999999998</v>
      </c>
      <c r="O1054" s="141"/>
      <c r="P1054" s="142"/>
      <c r="Q1054" s="142"/>
      <c r="R1054" s="20"/>
      <c r="S1054" s="20"/>
    </row>
    <row r="1055" spans="6:19">
      <c r="F1055" s="51"/>
      <c r="G1055" s="26">
        <f t="shared" si="69"/>
        <v>36799</v>
      </c>
      <c r="H1055" s="7">
        <v>36783</v>
      </c>
      <c r="I1055" s="22">
        <v>8.0739999999999998</v>
      </c>
      <c r="J1055" s="120">
        <v>7.4029999999999996</v>
      </c>
      <c r="K1055" s="26">
        <f t="shared" si="70"/>
        <v>36799</v>
      </c>
      <c r="L1055" s="126">
        <f t="shared" si="71"/>
        <v>36783</v>
      </c>
      <c r="M1055" s="127">
        <f>INDEX('Bloomberg data'!C:C,MATCH($L1055,'Bloomberg data'!A:A,0))</f>
        <v>8.0739999999999998</v>
      </c>
      <c r="N1055" s="128">
        <f>INDEX('Bloomberg data'!B:B,MATCH($L1055,'Bloomberg data'!A:A,0))</f>
        <v>7.4029999999999996</v>
      </c>
      <c r="O1055" s="141"/>
      <c r="P1055" s="142"/>
      <c r="Q1055" s="142"/>
      <c r="R1055" s="20"/>
      <c r="S1055" s="20"/>
    </row>
    <row r="1056" spans="6:19">
      <c r="F1056" s="51"/>
      <c r="G1056" s="26">
        <f t="shared" si="69"/>
        <v>36799</v>
      </c>
      <c r="H1056" s="7">
        <v>36784</v>
      </c>
      <c r="I1056" s="22">
        <v>8.9510000000000005</v>
      </c>
      <c r="J1056" s="120">
        <v>8.2940000000000005</v>
      </c>
      <c r="K1056" s="26">
        <f t="shared" si="70"/>
        <v>36799</v>
      </c>
      <c r="L1056" s="126">
        <f t="shared" si="71"/>
        <v>36784</v>
      </c>
      <c r="M1056" s="127">
        <f>INDEX('Bloomberg data'!C:C,MATCH($L1056,'Bloomberg data'!A:A,0))</f>
        <v>8.9510000000000005</v>
      </c>
      <c r="N1056" s="128">
        <f>INDEX('Bloomberg data'!B:B,MATCH($L1056,'Bloomberg data'!A:A,0))</f>
        <v>8.2940000000000005</v>
      </c>
      <c r="O1056" s="141"/>
      <c r="P1056" s="142"/>
      <c r="Q1056" s="142"/>
      <c r="R1056" s="20"/>
      <c r="S1056" s="20"/>
    </row>
    <row r="1057" spans="6:19">
      <c r="F1057" s="51"/>
      <c r="G1057" s="26">
        <f t="shared" si="69"/>
        <v>36799</v>
      </c>
      <c r="H1057" s="7">
        <v>36787</v>
      </c>
      <c r="I1057" s="22">
        <v>8.9510000000000005</v>
      </c>
      <c r="J1057" s="120">
        <v>8.3460000000000001</v>
      </c>
      <c r="K1057" s="26">
        <f t="shared" si="70"/>
        <v>36799</v>
      </c>
      <c r="L1057" s="126">
        <f t="shared" si="71"/>
        <v>36787</v>
      </c>
      <c r="M1057" s="127">
        <f>INDEX('Bloomberg data'!C:C,MATCH($L1057,'Bloomberg data'!A:A,0))</f>
        <v>8.9510000000000005</v>
      </c>
      <c r="N1057" s="128">
        <f>INDEX('Bloomberg data'!B:B,MATCH($L1057,'Bloomberg data'!A:A,0))</f>
        <v>8.3460000000000001</v>
      </c>
      <c r="O1057" s="141"/>
      <c r="P1057" s="142"/>
      <c r="Q1057" s="142"/>
      <c r="R1057" s="20"/>
      <c r="S1057" s="20"/>
    </row>
    <row r="1058" spans="6:19">
      <c r="F1058" s="51"/>
      <c r="G1058" s="26">
        <f t="shared" si="69"/>
        <v>36799</v>
      </c>
      <c r="H1058" s="7">
        <v>36788</v>
      </c>
      <c r="I1058" s="22">
        <v>8.1609999999999996</v>
      </c>
      <c r="J1058" s="120">
        <v>7.5819999999999999</v>
      </c>
      <c r="K1058" s="26">
        <f t="shared" si="70"/>
        <v>36799</v>
      </c>
      <c r="L1058" s="126">
        <f t="shared" si="71"/>
        <v>36788</v>
      </c>
      <c r="M1058" s="127">
        <f>INDEX('Bloomberg data'!C:C,MATCH($L1058,'Bloomberg data'!A:A,0))</f>
        <v>8.1609999999999996</v>
      </c>
      <c r="N1058" s="128">
        <f>INDEX('Bloomberg data'!B:B,MATCH($L1058,'Bloomberg data'!A:A,0))</f>
        <v>7.5819999999999999</v>
      </c>
      <c r="O1058" s="141"/>
      <c r="P1058" s="142"/>
      <c r="Q1058" s="142"/>
      <c r="R1058" s="20"/>
      <c r="S1058" s="20"/>
    </row>
    <row r="1059" spans="6:19">
      <c r="F1059" s="51"/>
      <c r="G1059" s="26">
        <f t="shared" si="69"/>
        <v>36799</v>
      </c>
      <c r="H1059" s="7">
        <v>36789</v>
      </c>
      <c r="I1059" s="22">
        <v>8.0709999999999997</v>
      </c>
      <c r="J1059" s="120">
        <v>7.4690000000000003</v>
      </c>
      <c r="K1059" s="26">
        <f t="shared" si="70"/>
        <v>36799</v>
      </c>
      <c r="L1059" s="126">
        <f t="shared" si="71"/>
        <v>36789</v>
      </c>
      <c r="M1059" s="127">
        <f>INDEX('Bloomberg data'!C:C,MATCH($L1059,'Bloomberg data'!A:A,0))</f>
        <v>8.0709999999999997</v>
      </c>
      <c r="N1059" s="128">
        <f>INDEX('Bloomberg data'!B:B,MATCH($L1059,'Bloomberg data'!A:A,0))</f>
        <v>7.4690000000000003</v>
      </c>
      <c r="O1059" s="141"/>
      <c r="P1059" s="142"/>
      <c r="Q1059" s="142"/>
      <c r="R1059" s="20"/>
      <c r="S1059" s="20"/>
    </row>
    <row r="1060" spans="6:19">
      <c r="F1060" s="51"/>
      <c r="G1060" s="26">
        <f t="shared" si="69"/>
        <v>36799</v>
      </c>
      <c r="H1060" s="7">
        <v>36790</v>
      </c>
      <c r="I1060" s="22">
        <v>8.9990000000000006</v>
      </c>
      <c r="J1060" s="120">
        <v>8.4009999999999998</v>
      </c>
      <c r="K1060" s="26">
        <f t="shared" si="70"/>
        <v>36799</v>
      </c>
      <c r="L1060" s="126">
        <f t="shared" si="71"/>
        <v>36790</v>
      </c>
      <c r="M1060" s="127">
        <f>INDEX('Bloomberg data'!C:C,MATCH($L1060,'Bloomberg data'!A:A,0))</f>
        <v>8.9990000000000006</v>
      </c>
      <c r="N1060" s="128">
        <f>INDEX('Bloomberg data'!B:B,MATCH($L1060,'Bloomberg data'!A:A,0))</f>
        <v>8.4009999999999998</v>
      </c>
      <c r="O1060" s="141"/>
      <c r="P1060" s="142"/>
      <c r="Q1060" s="142"/>
      <c r="R1060" s="20"/>
      <c r="S1060" s="20"/>
    </row>
    <row r="1061" spans="6:19">
      <c r="F1061" s="51"/>
      <c r="G1061" s="26">
        <f t="shared" si="69"/>
        <v>36799</v>
      </c>
      <c r="H1061" s="7">
        <v>36791</v>
      </c>
      <c r="I1061" s="22">
        <v>8.0990000000000002</v>
      </c>
      <c r="J1061" s="120">
        <v>7.5009999999999994</v>
      </c>
      <c r="K1061" s="26">
        <f t="shared" si="70"/>
        <v>36799</v>
      </c>
      <c r="L1061" s="126">
        <f t="shared" si="71"/>
        <v>36791</v>
      </c>
      <c r="M1061" s="127">
        <f>INDEX('Bloomberg data'!C:C,MATCH($L1061,'Bloomberg data'!A:A,0))</f>
        <v>8.0990000000000002</v>
      </c>
      <c r="N1061" s="128">
        <f>INDEX('Bloomberg data'!B:B,MATCH($L1061,'Bloomberg data'!A:A,0))</f>
        <v>7.5009999999999994</v>
      </c>
      <c r="O1061" s="141"/>
      <c r="P1061" s="142"/>
      <c r="Q1061" s="142"/>
      <c r="R1061" s="20"/>
      <c r="S1061" s="20"/>
    </row>
    <row r="1062" spans="6:19">
      <c r="F1062" s="51"/>
      <c r="G1062" s="26">
        <f t="shared" si="69"/>
        <v>36799</v>
      </c>
      <c r="H1062" s="7">
        <v>36794</v>
      </c>
      <c r="I1062" s="22">
        <v>8.0289999999999999</v>
      </c>
      <c r="J1062" s="120">
        <v>7.44</v>
      </c>
      <c r="K1062" s="26">
        <f t="shared" si="70"/>
        <v>36799</v>
      </c>
      <c r="L1062" s="126">
        <f t="shared" si="71"/>
        <v>36794</v>
      </c>
      <c r="M1062" s="127">
        <f>INDEX('Bloomberg data'!C:C,MATCH($L1062,'Bloomberg data'!A:A,0))</f>
        <v>8.0289999999999999</v>
      </c>
      <c r="N1062" s="128">
        <f>INDEX('Bloomberg data'!B:B,MATCH($L1062,'Bloomberg data'!A:A,0))</f>
        <v>7.44</v>
      </c>
      <c r="O1062" s="141"/>
      <c r="P1062" s="142"/>
      <c r="Q1062" s="142"/>
      <c r="R1062" s="20"/>
      <c r="S1062" s="20"/>
    </row>
    <row r="1063" spans="6:19">
      <c r="F1063" s="51"/>
      <c r="G1063" s="26">
        <f t="shared" si="69"/>
        <v>36799</v>
      </c>
      <c r="H1063" s="7">
        <v>36795</v>
      </c>
      <c r="I1063" s="22">
        <v>7.9310000000000009</v>
      </c>
      <c r="J1063" s="120">
        <v>7.3360000000000003</v>
      </c>
      <c r="K1063" s="26">
        <f t="shared" si="70"/>
        <v>36799</v>
      </c>
      <c r="L1063" s="126">
        <f t="shared" si="71"/>
        <v>36795</v>
      </c>
      <c r="M1063" s="127">
        <f>INDEX('Bloomberg data'!C:C,MATCH($L1063,'Bloomberg data'!A:A,0))</f>
        <v>7.9310000000000009</v>
      </c>
      <c r="N1063" s="128">
        <f>INDEX('Bloomberg data'!B:B,MATCH($L1063,'Bloomberg data'!A:A,0))</f>
        <v>7.3360000000000003</v>
      </c>
      <c r="O1063" s="141"/>
      <c r="P1063" s="142"/>
      <c r="Q1063" s="142"/>
      <c r="R1063" s="20"/>
      <c r="S1063" s="20"/>
    </row>
    <row r="1064" spans="6:19">
      <c r="F1064" s="51"/>
      <c r="G1064" s="26">
        <f t="shared" si="69"/>
        <v>36799</v>
      </c>
      <c r="H1064" s="7">
        <v>36796</v>
      </c>
      <c r="I1064" s="22">
        <v>9.141</v>
      </c>
      <c r="J1064" s="120">
        <v>8.5399999999999991</v>
      </c>
      <c r="K1064" s="26">
        <f t="shared" si="70"/>
        <v>36799</v>
      </c>
      <c r="L1064" s="126">
        <f t="shared" si="71"/>
        <v>36796</v>
      </c>
      <c r="M1064" s="127">
        <f>INDEX('Bloomberg data'!C:C,MATCH($L1064,'Bloomberg data'!A:A,0))</f>
        <v>9.141</v>
      </c>
      <c r="N1064" s="128">
        <f>INDEX('Bloomberg data'!B:B,MATCH($L1064,'Bloomberg data'!A:A,0))</f>
        <v>8.5399999999999991</v>
      </c>
      <c r="O1064" s="141"/>
      <c r="P1064" s="142"/>
      <c r="Q1064" s="142"/>
      <c r="R1064" s="20"/>
      <c r="S1064" s="20"/>
    </row>
    <row r="1065" spans="6:19">
      <c r="F1065" s="51"/>
      <c r="G1065" s="26">
        <f t="shared" si="69"/>
        <v>36799</v>
      </c>
      <c r="H1065" s="7">
        <v>36797</v>
      </c>
      <c r="I1065" s="22">
        <v>9.02</v>
      </c>
      <c r="J1065" s="120">
        <v>8.4160000000000004</v>
      </c>
      <c r="K1065" s="26">
        <f t="shared" si="70"/>
        <v>36799</v>
      </c>
      <c r="L1065" s="126">
        <f t="shared" si="71"/>
        <v>36797</v>
      </c>
      <c r="M1065" s="127">
        <f>INDEX('Bloomberg data'!C:C,MATCH($L1065,'Bloomberg data'!A:A,0))</f>
        <v>9.02</v>
      </c>
      <c r="N1065" s="128">
        <f>INDEX('Bloomberg data'!B:B,MATCH($L1065,'Bloomberg data'!A:A,0))</f>
        <v>8.4160000000000004</v>
      </c>
      <c r="O1065" s="141"/>
      <c r="P1065" s="142"/>
      <c r="Q1065" s="142"/>
      <c r="R1065" s="20"/>
      <c r="S1065" s="20"/>
    </row>
    <row r="1066" spans="6:19">
      <c r="F1066" s="51"/>
      <c r="G1066" s="26">
        <f t="shared" si="69"/>
        <v>36799</v>
      </c>
      <c r="H1066" s="7">
        <v>36798</v>
      </c>
      <c r="I1066" s="22">
        <v>8.923</v>
      </c>
      <c r="J1066" s="120">
        <v>8.3239999999999998</v>
      </c>
      <c r="K1066" s="26">
        <f t="shared" si="70"/>
        <v>36799</v>
      </c>
      <c r="L1066" s="126">
        <f t="shared" si="71"/>
        <v>36798</v>
      </c>
      <c r="M1066" s="127">
        <f>INDEX('Bloomberg data'!C:C,MATCH($L1066,'Bloomberg data'!A:A,0))</f>
        <v>8.923</v>
      </c>
      <c r="N1066" s="128">
        <f>INDEX('Bloomberg data'!B:B,MATCH($L1066,'Bloomberg data'!A:A,0))</f>
        <v>8.3239999999999998</v>
      </c>
      <c r="O1066" s="141"/>
      <c r="P1066" s="142"/>
      <c r="Q1066" s="142"/>
      <c r="R1066" s="20"/>
      <c r="S1066" s="20"/>
    </row>
    <row r="1067" spans="6:19">
      <c r="F1067" s="51"/>
      <c r="G1067" s="26">
        <f t="shared" si="69"/>
        <v>36830</v>
      </c>
      <c r="H1067" s="7">
        <v>36801</v>
      </c>
      <c r="I1067" s="22">
        <v>8.1289999999999996</v>
      </c>
      <c r="J1067" s="120">
        <v>7.524</v>
      </c>
      <c r="K1067" s="26">
        <f t="shared" si="70"/>
        <v>36830</v>
      </c>
      <c r="L1067" s="126">
        <f t="shared" si="71"/>
        <v>36801</v>
      </c>
      <c r="M1067" s="127">
        <f>INDEX('Bloomberg data'!C:C,MATCH($L1067,'Bloomberg data'!A:A,0))</f>
        <v>8.1289999999999996</v>
      </c>
      <c r="N1067" s="128">
        <f>INDEX('Bloomberg data'!B:B,MATCH($L1067,'Bloomberg data'!A:A,0))</f>
        <v>7.524</v>
      </c>
      <c r="O1067" s="141"/>
      <c r="P1067" s="142"/>
      <c r="Q1067" s="142"/>
      <c r="R1067" s="20"/>
      <c r="S1067" s="20"/>
    </row>
    <row r="1068" spans="6:19">
      <c r="F1068" s="51"/>
      <c r="G1068" s="26">
        <f t="shared" si="69"/>
        <v>36830</v>
      </c>
      <c r="H1068" s="7">
        <v>36802</v>
      </c>
      <c r="I1068" s="22">
        <v>8.9540000000000006</v>
      </c>
      <c r="J1068" s="120">
        <v>8.3539999999999992</v>
      </c>
      <c r="K1068" s="26">
        <f t="shared" si="70"/>
        <v>36830</v>
      </c>
      <c r="L1068" s="126">
        <f t="shared" si="71"/>
        <v>36802</v>
      </c>
      <c r="M1068" s="127">
        <f>INDEX('Bloomberg data'!C:C,MATCH($L1068,'Bloomberg data'!A:A,0))</f>
        <v>8.9540000000000006</v>
      </c>
      <c r="N1068" s="128">
        <f>INDEX('Bloomberg data'!B:B,MATCH($L1068,'Bloomberg data'!A:A,0))</f>
        <v>8.3539999999999992</v>
      </c>
      <c r="O1068" s="141"/>
      <c r="P1068" s="142"/>
      <c r="Q1068" s="142"/>
      <c r="R1068" s="20"/>
      <c r="S1068" s="20"/>
    </row>
    <row r="1069" spans="6:19">
      <c r="F1069" s="51"/>
      <c r="G1069" s="26">
        <f t="shared" si="69"/>
        <v>36830</v>
      </c>
      <c r="H1069" s="7">
        <v>36803</v>
      </c>
      <c r="I1069" s="22">
        <v>8.843</v>
      </c>
      <c r="J1069" s="120">
        <v>8.2680000000000007</v>
      </c>
      <c r="K1069" s="26">
        <f t="shared" si="70"/>
        <v>36830</v>
      </c>
      <c r="L1069" s="126">
        <f t="shared" si="71"/>
        <v>36803</v>
      </c>
      <c r="M1069" s="127">
        <f>INDEX('Bloomberg data'!C:C,MATCH($L1069,'Bloomberg data'!A:A,0))</f>
        <v>8.843</v>
      </c>
      <c r="N1069" s="128">
        <f>INDEX('Bloomberg data'!B:B,MATCH($L1069,'Bloomberg data'!A:A,0))</f>
        <v>8.2680000000000007</v>
      </c>
      <c r="O1069" s="141"/>
      <c r="P1069" s="142"/>
      <c r="Q1069" s="142"/>
      <c r="R1069" s="20"/>
      <c r="S1069" s="20"/>
    </row>
    <row r="1070" spans="6:19">
      <c r="F1070" s="51"/>
      <c r="G1070" s="26">
        <f t="shared" si="69"/>
        <v>36830</v>
      </c>
      <c r="H1070" s="7">
        <v>36804</v>
      </c>
      <c r="I1070" s="22">
        <v>8.0359999999999996</v>
      </c>
      <c r="J1070" s="120">
        <v>7.4689999999999994</v>
      </c>
      <c r="K1070" s="26">
        <f t="shared" si="70"/>
        <v>36830</v>
      </c>
      <c r="L1070" s="126">
        <f t="shared" si="71"/>
        <v>36804</v>
      </c>
      <c r="M1070" s="127">
        <f>INDEX('Bloomberg data'!C:C,MATCH($L1070,'Bloomberg data'!A:A,0))</f>
        <v>8.0359999999999996</v>
      </c>
      <c r="N1070" s="128">
        <f>INDEX('Bloomberg data'!B:B,MATCH($L1070,'Bloomberg data'!A:A,0))</f>
        <v>7.4689999999999994</v>
      </c>
      <c r="O1070" s="141"/>
      <c r="P1070" s="142"/>
      <c r="Q1070" s="142"/>
      <c r="R1070" s="20"/>
      <c r="S1070" s="20"/>
    </row>
    <row r="1071" spans="6:19">
      <c r="F1071" s="51"/>
      <c r="G1071" s="26">
        <f t="shared" si="69"/>
        <v>36830</v>
      </c>
      <c r="H1071" s="7">
        <v>36805</v>
      </c>
      <c r="I1071" s="22">
        <v>8.9250000000000007</v>
      </c>
      <c r="J1071" s="120">
        <v>8.3490000000000002</v>
      </c>
      <c r="K1071" s="26">
        <f t="shared" si="70"/>
        <v>36830</v>
      </c>
      <c r="L1071" s="126">
        <f t="shared" si="71"/>
        <v>36805</v>
      </c>
      <c r="M1071" s="127">
        <f>INDEX('Bloomberg data'!C:C,MATCH($L1071,'Bloomberg data'!A:A,0))</f>
        <v>8.9250000000000007</v>
      </c>
      <c r="N1071" s="128">
        <f>INDEX('Bloomberg data'!B:B,MATCH($L1071,'Bloomberg data'!A:A,0))</f>
        <v>8.3490000000000002</v>
      </c>
      <c r="O1071" s="141"/>
      <c r="P1071" s="142"/>
      <c r="Q1071" s="142"/>
      <c r="R1071" s="20"/>
      <c r="S1071" s="20"/>
    </row>
    <row r="1072" spans="6:19">
      <c r="F1072" s="51"/>
      <c r="G1072" s="26">
        <f t="shared" si="69"/>
        <v>36830</v>
      </c>
      <c r="H1072" s="7">
        <v>36808</v>
      </c>
      <c r="I1072" s="22">
        <v>7.7159999999999993</v>
      </c>
      <c r="J1072" s="120">
        <v>7.1099999999999994</v>
      </c>
      <c r="K1072" s="26">
        <f t="shared" si="70"/>
        <v>36830</v>
      </c>
      <c r="L1072" s="126">
        <f t="shared" si="71"/>
        <v>36808</v>
      </c>
      <c r="M1072" s="127">
        <f>INDEX('Bloomberg data'!C:C,MATCH($L1072,'Bloomberg data'!A:A,0))</f>
        <v>7.7159999999999993</v>
      </c>
      <c r="N1072" s="128">
        <f>INDEX('Bloomberg data'!B:B,MATCH($L1072,'Bloomberg data'!A:A,0))</f>
        <v>7.1099999999999994</v>
      </c>
      <c r="O1072" s="141"/>
      <c r="P1072" s="142"/>
      <c r="Q1072" s="142"/>
      <c r="R1072" s="20"/>
      <c r="S1072" s="20"/>
    </row>
    <row r="1073" spans="6:19">
      <c r="F1073" s="51"/>
      <c r="G1073" s="26">
        <f t="shared" si="69"/>
        <v>36830</v>
      </c>
      <c r="H1073" s="7">
        <v>36809</v>
      </c>
      <c r="I1073" s="22">
        <v>8.9770000000000003</v>
      </c>
      <c r="J1073" s="120">
        <v>8.3709999999999987</v>
      </c>
      <c r="K1073" s="26">
        <f t="shared" si="70"/>
        <v>36830</v>
      </c>
      <c r="L1073" s="126">
        <f t="shared" si="71"/>
        <v>36809</v>
      </c>
      <c r="M1073" s="127">
        <f>INDEX('Bloomberg data'!C:C,MATCH($L1073,'Bloomberg data'!A:A,0))</f>
        <v>8.9770000000000003</v>
      </c>
      <c r="N1073" s="128">
        <f>INDEX('Bloomberg data'!B:B,MATCH($L1073,'Bloomberg data'!A:A,0))</f>
        <v>8.3709999999999987</v>
      </c>
      <c r="O1073" s="141"/>
      <c r="P1073" s="142"/>
      <c r="Q1073" s="142"/>
      <c r="R1073" s="20"/>
      <c r="S1073" s="20"/>
    </row>
    <row r="1074" spans="6:19">
      <c r="F1074" s="51"/>
      <c r="G1074" s="26">
        <f t="shared" si="69"/>
        <v>36830</v>
      </c>
      <c r="H1074" s="7">
        <v>36810</v>
      </c>
      <c r="I1074" s="22">
        <v>8.879999999999999</v>
      </c>
      <c r="J1074" s="120">
        <v>8.2620000000000005</v>
      </c>
      <c r="K1074" s="26">
        <f t="shared" si="70"/>
        <v>36830</v>
      </c>
      <c r="L1074" s="126">
        <f t="shared" si="71"/>
        <v>36810</v>
      </c>
      <c r="M1074" s="127">
        <f>INDEX('Bloomberg data'!C:C,MATCH($L1074,'Bloomberg data'!A:A,0))</f>
        <v>8.879999999999999</v>
      </c>
      <c r="N1074" s="128">
        <f>INDEX('Bloomberg data'!B:B,MATCH($L1074,'Bloomberg data'!A:A,0))</f>
        <v>8.2620000000000005</v>
      </c>
      <c r="O1074" s="141"/>
      <c r="P1074" s="142"/>
      <c r="Q1074" s="142"/>
      <c r="R1074" s="20"/>
      <c r="S1074" s="20"/>
    </row>
    <row r="1075" spans="6:19">
      <c r="F1075" s="51"/>
      <c r="G1075" s="26">
        <f t="shared" si="69"/>
        <v>36830</v>
      </c>
      <c r="H1075" s="7">
        <v>36811</v>
      </c>
      <c r="I1075" s="22">
        <v>7.7959999999999994</v>
      </c>
      <c r="J1075" s="120">
        <v>7.1679999999999993</v>
      </c>
      <c r="K1075" s="26">
        <f t="shared" si="70"/>
        <v>36830</v>
      </c>
      <c r="L1075" s="126">
        <f t="shared" si="71"/>
        <v>36811</v>
      </c>
      <c r="M1075" s="127">
        <f>INDEX('Bloomberg data'!C:C,MATCH($L1075,'Bloomberg data'!A:A,0))</f>
        <v>7.7959999999999994</v>
      </c>
      <c r="N1075" s="128">
        <f>INDEX('Bloomberg data'!B:B,MATCH($L1075,'Bloomberg data'!A:A,0))</f>
        <v>7.1679999999999993</v>
      </c>
      <c r="O1075" s="141"/>
      <c r="P1075" s="142"/>
      <c r="Q1075" s="142"/>
      <c r="R1075" s="20"/>
      <c r="S1075" s="20"/>
    </row>
    <row r="1076" spans="6:19">
      <c r="F1076" s="51"/>
      <c r="G1076" s="26">
        <f t="shared" si="69"/>
        <v>36830</v>
      </c>
      <c r="H1076" s="7">
        <v>36812</v>
      </c>
      <c r="I1076" s="22">
        <v>7.9169999999999998</v>
      </c>
      <c r="J1076" s="120">
        <v>7.2930000000000001</v>
      </c>
      <c r="K1076" s="26">
        <f t="shared" si="70"/>
        <v>36830</v>
      </c>
      <c r="L1076" s="126">
        <f t="shared" si="71"/>
        <v>36812</v>
      </c>
      <c r="M1076" s="127">
        <f>INDEX('Bloomberg data'!C:C,MATCH($L1076,'Bloomberg data'!A:A,0))</f>
        <v>7.9169999999999998</v>
      </c>
      <c r="N1076" s="128">
        <f>INDEX('Bloomberg data'!B:B,MATCH($L1076,'Bloomberg data'!A:A,0))</f>
        <v>7.2930000000000001</v>
      </c>
      <c r="O1076" s="141"/>
      <c r="P1076" s="142"/>
      <c r="Q1076" s="142"/>
      <c r="R1076" s="20"/>
      <c r="S1076" s="20"/>
    </row>
    <row r="1077" spans="6:19">
      <c r="F1077" s="51"/>
      <c r="G1077" s="26">
        <f t="shared" si="69"/>
        <v>36830</v>
      </c>
      <c r="H1077" s="7">
        <v>36815</v>
      </c>
      <c r="I1077" s="22">
        <v>8.8979999999999997</v>
      </c>
      <c r="J1077" s="120">
        <v>8.2949999999999999</v>
      </c>
      <c r="K1077" s="26">
        <f t="shared" si="70"/>
        <v>36830</v>
      </c>
      <c r="L1077" s="126">
        <f t="shared" si="71"/>
        <v>36815</v>
      </c>
      <c r="M1077" s="127">
        <f>INDEX('Bloomberg data'!C:C,MATCH($L1077,'Bloomberg data'!A:A,0))</f>
        <v>8.8979999999999997</v>
      </c>
      <c r="N1077" s="128">
        <f>INDEX('Bloomberg data'!B:B,MATCH($L1077,'Bloomberg data'!A:A,0))</f>
        <v>8.2949999999999999</v>
      </c>
      <c r="O1077" s="141"/>
      <c r="P1077" s="142"/>
      <c r="Q1077" s="142"/>
      <c r="R1077" s="20"/>
      <c r="S1077" s="20"/>
    </row>
    <row r="1078" spans="6:19">
      <c r="F1078" s="51"/>
      <c r="G1078" s="26">
        <f t="shared" si="69"/>
        <v>36830</v>
      </c>
      <c r="H1078" s="7">
        <v>36816</v>
      </c>
      <c r="I1078" s="22">
        <v>8.8140000000000001</v>
      </c>
      <c r="J1078" s="120">
        <v>8.2010000000000005</v>
      </c>
      <c r="K1078" s="26">
        <f t="shared" si="70"/>
        <v>36830</v>
      </c>
      <c r="L1078" s="126">
        <f t="shared" si="71"/>
        <v>36816</v>
      </c>
      <c r="M1078" s="127">
        <f>INDEX('Bloomberg data'!C:C,MATCH($L1078,'Bloomberg data'!A:A,0))</f>
        <v>8.8140000000000001</v>
      </c>
      <c r="N1078" s="128">
        <f>INDEX('Bloomberg data'!B:B,MATCH($L1078,'Bloomberg data'!A:A,0))</f>
        <v>8.2010000000000005</v>
      </c>
      <c r="O1078" s="141"/>
      <c r="P1078" s="142"/>
      <c r="Q1078" s="142"/>
      <c r="R1078" s="20"/>
      <c r="S1078" s="20"/>
    </row>
    <row r="1079" spans="6:19">
      <c r="F1079" s="51"/>
      <c r="G1079" s="26">
        <f t="shared" si="69"/>
        <v>36830</v>
      </c>
      <c r="H1079" s="7">
        <v>36817</v>
      </c>
      <c r="I1079" s="22">
        <v>7.984</v>
      </c>
      <c r="J1079" s="120">
        <v>7.359</v>
      </c>
      <c r="K1079" s="26">
        <f t="shared" si="70"/>
        <v>36830</v>
      </c>
      <c r="L1079" s="126">
        <f t="shared" si="71"/>
        <v>36817</v>
      </c>
      <c r="M1079" s="127">
        <f>INDEX('Bloomberg data'!C:C,MATCH($L1079,'Bloomberg data'!A:A,0))</f>
        <v>7.984</v>
      </c>
      <c r="N1079" s="128">
        <f>INDEX('Bloomberg data'!B:B,MATCH($L1079,'Bloomberg data'!A:A,0))</f>
        <v>7.359</v>
      </c>
      <c r="O1079" s="141"/>
      <c r="P1079" s="142"/>
      <c r="Q1079" s="142"/>
      <c r="R1079" s="20"/>
      <c r="S1079" s="20"/>
    </row>
    <row r="1080" spans="6:19">
      <c r="F1080" s="51"/>
      <c r="G1080" s="26">
        <f t="shared" si="69"/>
        <v>36830</v>
      </c>
      <c r="H1080" s="7">
        <v>36818</v>
      </c>
      <c r="I1080" s="22">
        <v>8.8949999999999996</v>
      </c>
      <c r="J1080" s="120">
        <v>8.2710000000000008</v>
      </c>
      <c r="K1080" s="26">
        <f t="shared" si="70"/>
        <v>36830</v>
      </c>
      <c r="L1080" s="126">
        <f t="shared" si="71"/>
        <v>36818</v>
      </c>
      <c r="M1080" s="127">
        <f>INDEX('Bloomberg data'!C:C,MATCH($L1080,'Bloomberg data'!A:A,0))</f>
        <v>8.8949999999999996</v>
      </c>
      <c r="N1080" s="128">
        <f>INDEX('Bloomberg data'!B:B,MATCH($L1080,'Bloomberg data'!A:A,0))</f>
        <v>8.2710000000000008</v>
      </c>
      <c r="O1080" s="141"/>
      <c r="P1080" s="142"/>
      <c r="Q1080" s="142"/>
      <c r="R1080" s="20"/>
      <c r="S1080" s="20"/>
    </row>
    <row r="1081" spans="6:19">
      <c r="F1081" s="51"/>
      <c r="G1081" s="26">
        <f t="shared" si="69"/>
        <v>36830</v>
      </c>
      <c r="H1081" s="7">
        <v>36819</v>
      </c>
      <c r="I1081" s="22">
        <v>7.7490000000000006</v>
      </c>
      <c r="J1081" s="120">
        <v>7.1389999999999993</v>
      </c>
      <c r="K1081" s="26">
        <f t="shared" si="70"/>
        <v>36830</v>
      </c>
      <c r="L1081" s="126">
        <f t="shared" si="71"/>
        <v>36819</v>
      </c>
      <c r="M1081" s="127">
        <f>INDEX('Bloomberg data'!C:C,MATCH($L1081,'Bloomberg data'!A:A,0))</f>
        <v>7.7490000000000006</v>
      </c>
      <c r="N1081" s="128">
        <f>INDEX('Bloomberg data'!B:B,MATCH($L1081,'Bloomberg data'!A:A,0))</f>
        <v>7.1389999999999993</v>
      </c>
      <c r="O1081" s="141"/>
      <c r="P1081" s="142"/>
      <c r="Q1081" s="142"/>
      <c r="R1081" s="20"/>
      <c r="S1081" s="20"/>
    </row>
    <row r="1082" spans="6:19">
      <c r="F1082" s="51"/>
      <c r="G1082" s="26">
        <f t="shared" si="69"/>
        <v>36830</v>
      </c>
      <c r="H1082" s="7">
        <v>36822</v>
      </c>
      <c r="I1082" s="22">
        <v>8.923</v>
      </c>
      <c r="J1082" s="120">
        <v>8.3060000000000009</v>
      </c>
      <c r="K1082" s="26">
        <f t="shared" si="70"/>
        <v>36830</v>
      </c>
      <c r="L1082" s="126">
        <f t="shared" si="71"/>
        <v>36822</v>
      </c>
      <c r="M1082" s="127">
        <f>INDEX('Bloomberg data'!C:C,MATCH($L1082,'Bloomberg data'!A:A,0))</f>
        <v>8.923</v>
      </c>
      <c r="N1082" s="128">
        <f>INDEX('Bloomberg data'!B:B,MATCH($L1082,'Bloomberg data'!A:A,0))</f>
        <v>8.3060000000000009</v>
      </c>
      <c r="O1082" s="141"/>
      <c r="P1082" s="142"/>
      <c r="Q1082" s="142"/>
      <c r="R1082" s="20"/>
      <c r="S1082" s="20"/>
    </row>
    <row r="1083" spans="6:19">
      <c r="F1083" s="51"/>
      <c r="G1083" s="26">
        <f t="shared" si="69"/>
        <v>36830</v>
      </c>
      <c r="H1083" s="7">
        <v>36823</v>
      </c>
      <c r="I1083" s="22">
        <v>8.8000000000000007</v>
      </c>
      <c r="J1083" s="120">
        <v>8.161999999999999</v>
      </c>
      <c r="K1083" s="26">
        <f t="shared" si="70"/>
        <v>36830</v>
      </c>
      <c r="L1083" s="126">
        <f t="shared" si="71"/>
        <v>36823</v>
      </c>
      <c r="M1083" s="127">
        <f>INDEX('Bloomberg data'!C:C,MATCH($L1083,'Bloomberg data'!A:A,0))</f>
        <v>8.8000000000000007</v>
      </c>
      <c r="N1083" s="128">
        <f>INDEX('Bloomberg data'!B:B,MATCH($L1083,'Bloomberg data'!A:A,0))</f>
        <v>8.161999999999999</v>
      </c>
      <c r="O1083" s="141"/>
      <c r="P1083" s="142"/>
      <c r="Q1083" s="142"/>
      <c r="R1083" s="20"/>
      <c r="S1083" s="20"/>
    </row>
    <row r="1084" spans="6:19">
      <c r="F1084" s="51"/>
      <c r="G1084" s="26">
        <f t="shared" si="69"/>
        <v>36830</v>
      </c>
      <c r="H1084" s="7">
        <v>36824</v>
      </c>
      <c r="I1084" s="22">
        <v>8.6769999999999996</v>
      </c>
      <c r="J1084" s="120">
        <v>8.0459999999999994</v>
      </c>
      <c r="K1084" s="26">
        <f t="shared" si="70"/>
        <v>36830</v>
      </c>
      <c r="L1084" s="126">
        <f t="shared" si="71"/>
        <v>36824</v>
      </c>
      <c r="M1084" s="127">
        <f>INDEX('Bloomberg data'!C:C,MATCH($L1084,'Bloomberg data'!A:A,0))</f>
        <v>8.6769999999999996</v>
      </c>
      <c r="N1084" s="128">
        <f>INDEX('Bloomberg data'!B:B,MATCH($L1084,'Bloomberg data'!A:A,0))</f>
        <v>8.0459999999999994</v>
      </c>
      <c r="O1084" s="141"/>
      <c r="P1084" s="142"/>
      <c r="Q1084" s="142"/>
      <c r="R1084" s="20"/>
      <c r="S1084" s="20"/>
    </row>
    <row r="1085" spans="6:19">
      <c r="F1085" s="51"/>
      <c r="G1085" s="26">
        <f t="shared" si="69"/>
        <v>36830</v>
      </c>
      <c r="H1085" s="7">
        <v>36825</v>
      </c>
      <c r="I1085" s="22">
        <v>7.976</v>
      </c>
      <c r="J1085" s="120">
        <v>7.3629999999999995</v>
      </c>
      <c r="K1085" s="26">
        <f t="shared" si="70"/>
        <v>36830</v>
      </c>
      <c r="L1085" s="126">
        <f t="shared" si="71"/>
        <v>36825</v>
      </c>
      <c r="M1085" s="127">
        <f>INDEX('Bloomberg data'!C:C,MATCH($L1085,'Bloomberg data'!A:A,0))</f>
        <v>7.976</v>
      </c>
      <c r="N1085" s="128">
        <f>INDEX('Bloomberg data'!B:B,MATCH($L1085,'Bloomberg data'!A:A,0))</f>
        <v>7.3629999999999995</v>
      </c>
      <c r="O1085" s="141"/>
      <c r="P1085" s="142"/>
      <c r="Q1085" s="142"/>
      <c r="R1085" s="20"/>
      <c r="S1085" s="20"/>
    </row>
    <row r="1086" spans="6:19">
      <c r="F1086" s="51"/>
      <c r="G1086" s="26">
        <f t="shared" si="69"/>
        <v>36830</v>
      </c>
      <c r="H1086" s="7">
        <v>36826</v>
      </c>
      <c r="I1086" s="22">
        <v>7.891</v>
      </c>
      <c r="J1086" s="120">
        <v>7.2750000000000004</v>
      </c>
      <c r="K1086" s="26">
        <f t="shared" si="70"/>
        <v>36830</v>
      </c>
      <c r="L1086" s="126">
        <f t="shared" si="71"/>
        <v>36826</v>
      </c>
      <c r="M1086" s="127">
        <f>INDEX('Bloomberg data'!C:C,MATCH($L1086,'Bloomberg data'!A:A,0))</f>
        <v>7.891</v>
      </c>
      <c r="N1086" s="128">
        <f>INDEX('Bloomberg data'!B:B,MATCH($L1086,'Bloomberg data'!A:A,0))</f>
        <v>7.2750000000000004</v>
      </c>
      <c r="O1086" s="141"/>
      <c r="P1086" s="142"/>
      <c r="Q1086" s="142"/>
      <c r="R1086" s="20"/>
      <c r="S1086" s="20"/>
    </row>
    <row r="1087" spans="6:19">
      <c r="F1087" s="51"/>
      <c r="G1087" s="26">
        <f t="shared" si="69"/>
        <v>36830</v>
      </c>
      <c r="H1087" s="7">
        <v>36829</v>
      </c>
      <c r="I1087" s="22">
        <v>7.8149999999999995</v>
      </c>
      <c r="J1087" s="120">
        <v>7.2050000000000001</v>
      </c>
      <c r="K1087" s="26">
        <f t="shared" si="70"/>
        <v>36830</v>
      </c>
      <c r="L1087" s="126">
        <f t="shared" si="71"/>
        <v>36829</v>
      </c>
      <c r="M1087" s="127">
        <f>INDEX('Bloomberg data'!C:C,MATCH($L1087,'Bloomberg data'!A:A,0))</f>
        <v>7.8149999999999995</v>
      </c>
      <c r="N1087" s="128">
        <f>INDEX('Bloomberg data'!B:B,MATCH($L1087,'Bloomberg data'!A:A,0))</f>
        <v>7.2050000000000001</v>
      </c>
      <c r="O1087" s="141"/>
      <c r="P1087" s="142"/>
      <c r="Q1087" s="142"/>
      <c r="R1087" s="20"/>
      <c r="S1087" s="20"/>
    </row>
    <row r="1088" spans="6:19">
      <c r="F1088" s="51"/>
      <c r="G1088" s="26">
        <f t="shared" si="69"/>
        <v>36830</v>
      </c>
      <c r="H1088" s="7">
        <v>36830</v>
      </c>
      <c r="I1088" s="22">
        <v>9.0489999999999995</v>
      </c>
      <c r="J1088" s="120">
        <v>8.4369999999999994</v>
      </c>
      <c r="K1088" s="26">
        <f t="shared" si="70"/>
        <v>36830</v>
      </c>
      <c r="L1088" s="126">
        <f t="shared" si="71"/>
        <v>36830</v>
      </c>
      <c r="M1088" s="127">
        <f>INDEX('Bloomberg data'!C:C,MATCH($L1088,'Bloomberg data'!A:A,0))</f>
        <v>9.0489999999999995</v>
      </c>
      <c r="N1088" s="128">
        <f>INDEX('Bloomberg data'!B:B,MATCH($L1088,'Bloomberg data'!A:A,0))</f>
        <v>8.4369999999999994</v>
      </c>
      <c r="O1088" s="141"/>
      <c r="P1088" s="142"/>
      <c r="Q1088" s="142"/>
      <c r="R1088" s="20"/>
      <c r="S1088" s="20"/>
    </row>
    <row r="1089" spans="6:19">
      <c r="F1089" s="51"/>
      <c r="G1089" s="26">
        <f t="shared" ref="G1089:G1152" si="72">EOMONTH(H1089,0)</f>
        <v>36860</v>
      </c>
      <c r="H1089" s="7">
        <v>36831</v>
      </c>
      <c r="I1089" s="22">
        <v>8.9080000000000013</v>
      </c>
      <c r="J1089" s="120">
        <v>8.3070000000000004</v>
      </c>
      <c r="K1089" s="26">
        <f t="shared" ref="K1089:K1152" si="73">EOMONTH(L1089,0)</f>
        <v>36860</v>
      </c>
      <c r="L1089" s="126">
        <f t="shared" si="71"/>
        <v>36831</v>
      </c>
      <c r="M1089" s="127">
        <f>INDEX('Bloomberg data'!C:C,MATCH($L1089,'Bloomberg data'!A:A,0))</f>
        <v>8.9080000000000013</v>
      </c>
      <c r="N1089" s="128">
        <f>INDEX('Bloomberg data'!B:B,MATCH($L1089,'Bloomberg data'!A:A,0))</f>
        <v>8.3070000000000004</v>
      </c>
      <c r="O1089" s="141"/>
      <c r="P1089" s="142"/>
      <c r="Q1089" s="142"/>
      <c r="R1089" s="20"/>
      <c r="S1089" s="20"/>
    </row>
    <row r="1090" spans="6:19">
      <c r="F1090" s="51"/>
      <c r="G1090" s="26">
        <f t="shared" si="72"/>
        <v>36860</v>
      </c>
      <c r="H1090" s="7">
        <v>36832</v>
      </c>
      <c r="I1090" s="22">
        <v>8.7829999999999995</v>
      </c>
      <c r="J1090" s="120">
        <v>8.1859999999999999</v>
      </c>
      <c r="K1090" s="26">
        <f t="shared" si="73"/>
        <v>36860</v>
      </c>
      <c r="L1090" s="126">
        <f t="shared" ref="L1090:L1153" si="74">H1090</f>
        <v>36832</v>
      </c>
      <c r="M1090" s="127">
        <f>INDEX('Bloomberg data'!C:C,MATCH($L1090,'Bloomberg data'!A:A,0))</f>
        <v>8.7829999999999995</v>
      </c>
      <c r="N1090" s="128">
        <f>INDEX('Bloomberg data'!B:B,MATCH($L1090,'Bloomberg data'!A:A,0))</f>
        <v>8.1859999999999999</v>
      </c>
      <c r="O1090" s="141"/>
      <c r="P1090" s="142"/>
      <c r="Q1090" s="142"/>
      <c r="R1090" s="20"/>
      <c r="S1090" s="20"/>
    </row>
    <row r="1091" spans="6:19">
      <c r="F1091" s="51"/>
      <c r="G1091" s="26">
        <f t="shared" si="72"/>
        <v>36860</v>
      </c>
      <c r="H1091" s="7">
        <v>36833</v>
      </c>
      <c r="I1091" s="22">
        <v>7.9799999999999995</v>
      </c>
      <c r="J1091" s="120">
        <v>7.3819999999999997</v>
      </c>
      <c r="K1091" s="26">
        <f t="shared" si="73"/>
        <v>36860</v>
      </c>
      <c r="L1091" s="126">
        <f t="shared" si="74"/>
        <v>36833</v>
      </c>
      <c r="M1091" s="127">
        <f>INDEX('Bloomberg data'!C:C,MATCH($L1091,'Bloomberg data'!A:A,0))</f>
        <v>7.9799999999999995</v>
      </c>
      <c r="N1091" s="128">
        <f>INDEX('Bloomberg data'!B:B,MATCH($L1091,'Bloomberg data'!A:A,0))</f>
        <v>7.3819999999999997</v>
      </c>
      <c r="O1091" s="141"/>
      <c r="P1091" s="142"/>
      <c r="Q1091" s="142"/>
      <c r="R1091" s="20"/>
      <c r="S1091" s="20"/>
    </row>
    <row r="1092" spans="6:19">
      <c r="F1092" s="51"/>
      <c r="G1092" s="26">
        <f t="shared" si="72"/>
        <v>36860</v>
      </c>
      <c r="H1092" s="7">
        <v>36836</v>
      </c>
      <c r="I1092" s="22">
        <v>7.9030000000000005</v>
      </c>
      <c r="J1092" s="120">
        <v>7.3130000000000006</v>
      </c>
      <c r="K1092" s="26">
        <f t="shared" si="73"/>
        <v>36860</v>
      </c>
      <c r="L1092" s="126">
        <f t="shared" si="74"/>
        <v>36836</v>
      </c>
      <c r="M1092" s="127">
        <f>INDEX('Bloomberg data'!C:C,MATCH($L1092,'Bloomberg data'!A:A,0))</f>
        <v>7.9030000000000005</v>
      </c>
      <c r="N1092" s="128">
        <f>INDEX('Bloomberg data'!B:B,MATCH($L1092,'Bloomberg data'!A:A,0))</f>
        <v>7.3130000000000006</v>
      </c>
      <c r="O1092" s="141"/>
      <c r="P1092" s="142"/>
      <c r="Q1092" s="142"/>
      <c r="R1092" s="20"/>
      <c r="S1092" s="20"/>
    </row>
    <row r="1093" spans="6:19">
      <c r="F1093" s="51"/>
      <c r="G1093" s="26">
        <f t="shared" si="72"/>
        <v>36860</v>
      </c>
      <c r="H1093" s="7">
        <v>36837</v>
      </c>
      <c r="I1093" s="22">
        <v>8.7840000000000007</v>
      </c>
      <c r="J1093" s="120">
        <v>8.2100000000000009</v>
      </c>
      <c r="K1093" s="26">
        <f t="shared" si="73"/>
        <v>36860</v>
      </c>
      <c r="L1093" s="126">
        <f t="shared" si="74"/>
        <v>36837</v>
      </c>
      <c r="M1093" s="127">
        <f>INDEX('Bloomberg data'!C:C,MATCH($L1093,'Bloomberg data'!A:A,0))</f>
        <v>8.7840000000000007</v>
      </c>
      <c r="N1093" s="128">
        <f>INDEX('Bloomberg data'!B:B,MATCH($L1093,'Bloomberg data'!A:A,0))</f>
        <v>8.2100000000000009</v>
      </c>
      <c r="O1093" s="141"/>
      <c r="P1093" s="142"/>
      <c r="Q1093" s="142"/>
      <c r="R1093" s="20"/>
      <c r="S1093" s="20"/>
    </row>
    <row r="1094" spans="6:19">
      <c r="F1094" s="51"/>
      <c r="G1094" s="26">
        <f t="shared" si="72"/>
        <v>36860</v>
      </c>
      <c r="H1094" s="7">
        <v>36838</v>
      </c>
      <c r="I1094" s="22">
        <v>7.9059999999999997</v>
      </c>
      <c r="J1094" s="120">
        <v>7.3239999999999998</v>
      </c>
      <c r="K1094" s="26">
        <f t="shared" si="73"/>
        <v>36860</v>
      </c>
      <c r="L1094" s="126">
        <f t="shared" si="74"/>
        <v>36838</v>
      </c>
      <c r="M1094" s="127">
        <f>INDEX('Bloomberg data'!C:C,MATCH($L1094,'Bloomberg data'!A:A,0))</f>
        <v>7.9059999999999997</v>
      </c>
      <c r="N1094" s="128">
        <f>INDEX('Bloomberg data'!B:B,MATCH($L1094,'Bloomberg data'!A:A,0))</f>
        <v>7.3239999999999998</v>
      </c>
      <c r="O1094" s="141"/>
      <c r="P1094" s="142"/>
      <c r="Q1094" s="142"/>
      <c r="R1094" s="20"/>
      <c r="S1094" s="20"/>
    </row>
    <row r="1095" spans="6:19">
      <c r="F1095" s="51"/>
      <c r="G1095" s="26">
        <f t="shared" si="72"/>
        <v>36860</v>
      </c>
      <c r="H1095" s="7">
        <v>36839</v>
      </c>
      <c r="I1095" s="22">
        <v>7.7930000000000001</v>
      </c>
      <c r="J1095" s="120">
        <v>7.202</v>
      </c>
      <c r="K1095" s="26">
        <f t="shared" si="73"/>
        <v>36860</v>
      </c>
      <c r="L1095" s="126">
        <f t="shared" si="74"/>
        <v>36839</v>
      </c>
      <c r="M1095" s="127">
        <f>INDEX('Bloomberg data'!C:C,MATCH($L1095,'Bloomberg data'!A:A,0))</f>
        <v>7.7930000000000001</v>
      </c>
      <c r="N1095" s="128">
        <f>INDEX('Bloomberg data'!B:B,MATCH($L1095,'Bloomberg data'!A:A,0))</f>
        <v>7.202</v>
      </c>
      <c r="O1095" s="141"/>
      <c r="P1095" s="142"/>
      <c r="Q1095" s="142"/>
      <c r="R1095" s="20"/>
      <c r="S1095" s="20"/>
    </row>
    <row r="1096" spans="6:19">
      <c r="F1096" s="51"/>
      <c r="G1096" s="26">
        <f t="shared" si="72"/>
        <v>36860</v>
      </c>
      <c r="H1096" s="7">
        <v>36840</v>
      </c>
      <c r="I1096" s="22">
        <v>7.6679999999999993</v>
      </c>
      <c r="J1096" s="120">
        <v>7.0739999999999998</v>
      </c>
      <c r="K1096" s="26">
        <f t="shared" si="73"/>
        <v>36860</v>
      </c>
      <c r="L1096" s="126">
        <f t="shared" si="74"/>
        <v>36840</v>
      </c>
      <c r="M1096" s="127">
        <f>INDEX('Bloomberg data'!C:C,MATCH($L1096,'Bloomberg data'!A:A,0))</f>
        <v>7.6679999999999993</v>
      </c>
      <c r="N1096" s="128">
        <f>INDEX('Bloomberg data'!B:B,MATCH($L1096,'Bloomberg data'!A:A,0))</f>
        <v>7.0739999999999998</v>
      </c>
      <c r="O1096" s="141"/>
      <c r="P1096" s="142"/>
      <c r="Q1096" s="142"/>
      <c r="R1096" s="20"/>
      <c r="S1096" s="20"/>
    </row>
    <row r="1097" spans="6:19">
      <c r="F1097" s="51"/>
      <c r="G1097" s="26">
        <f t="shared" si="72"/>
        <v>36860</v>
      </c>
      <c r="H1097" s="7">
        <v>36843</v>
      </c>
      <c r="I1097" s="22">
        <v>8.8320000000000007</v>
      </c>
      <c r="J1097" s="120">
        <v>8.2160000000000011</v>
      </c>
      <c r="K1097" s="26">
        <f t="shared" si="73"/>
        <v>36860</v>
      </c>
      <c r="L1097" s="126">
        <f t="shared" si="74"/>
        <v>36843</v>
      </c>
      <c r="M1097" s="127">
        <f>INDEX('Bloomberg data'!C:C,MATCH($L1097,'Bloomberg data'!A:A,0))</f>
        <v>8.8320000000000007</v>
      </c>
      <c r="N1097" s="128">
        <f>INDEX('Bloomberg data'!B:B,MATCH($L1097,'Bloomberg data'!A:A,0))</f>
        <v>8.2160000000000011</v>
      </c>
      <c r="O1097" s="141"/>
      <c r="P1097" s="142"/>
      <c r="Q1097" s="142"/>
      <c r="R1097" s="20"/>
      <c r="S1097" s="20"/>
    </row>
    <row r="1098" spans="6:19">
      <c r="F1098" s="51"/>
      <c r="G1098" s="26">
        <f t="shared" si="72"/>
        <v>36860</v>
      </c>
      <c r="H1098" s="7">
        <v>36844</v>
      </c>
      <c r="I1098" s="22">
        <v>8.7170000000000005</v>
      </c>
      <c r="J1098" s="120">
        <v>8.1009999999999991</v>
      </c>
      <c r="K1098" s="26">
        <f t="shared" si="73"/>
        <v>36860</v>
      </c>
      <c r="L1098" s="126">
        <f t="shared" si="74"/>
        <v>36844</v>
      </c>
      <c r="M1098" s="127">
        <f>INDEX('Bloomberg data'!C:C,MATCH($L1098,'Bloomberg data'!A:A,0))</f>
        <v>8.7170000000000005</v>
      </c>
      <c r="N1098" s="128">
        <f>INDEX('Bloomberg data'!B:B,MATCH($L1098,'Bloomberg data'!A:A,0))</f>
        <v>8.1009999999999991</v>
      </c>
      <c r="O1098" s="141"/>
      <c r="P1098" s="142"/>
      <c r="Q1098" s="142"/>
      <c r="R1098" s="20"/>
      <c r="S1098" s="20"/>
    </row>
    <row r="1099" spans="6:19">
      <c r="F1099" s="51"/>
      <c r="G1099" s="26">
        <f t="shared" si="72"/>
        <v>36860</v>
      </c>
      <c r="H1099" s="7">
        <v>36845</v>
      </c>
      <c r="I1099" s="22">
        <v>8.6319999999999997</v>
      </c>
      <c r="J1099" s="120">
        <v>8.0210000000000008</v>
      </c>
      <c r="K1099" s="26">
        <f t="shared" si="73"/>
        <v>36860</v>
      </c>
      <c r="L1099" s="126">
        <f t="shared" si="74"/>
        <v>36845</v>
      </c>
      <c r="M1099" s="127">
        <f>INDEX('Bloomberg data'!C:C,MATCH($L1099,'Bloomberg data'!A:A,0))</f>
        <v>8.6319999999999997</v>
      </c>
      <c r="N1099" s="128">
        <f>INDEX('Bloomberg data'!B:B,MATCH($L1099,'Bloomberg data'!A:A,0))</f>
        <v>8.0210000000000008</v>
      </c>
      <c r="O1099" s="141"/>
      <c r="P1099" s="142"/>
      <c r="Q1099" s="142"/>
      <c r="R1099" s="20"/>
      <c r="S1099" s="20"/>
    </row>
    <row r="1100" spans="6:19">
      <c r="F1100" s="51"/>
      <c r="G1100" s="26">
        <f t="shared" si="72"/>
        <v>36860</v>
      </c>
      <c r="H1100" s="7">
        <v>36846</v>
      </c>
      <c r="I1100" s="22">
        <v>7.8540000000000001</v>
      </c>
      <c r="J1100" s="120">
        <v>7.1659999999999995</v>
      </c>
      <c r="K1100" s="26">
        <f t="shared" si="73"/>
        <v>36860</v>
      </c>
      <c r="L1100" s="126">
        <f t="shared" si="74"/>
        <v>36846</v>
      </c>
      <c r="M1100" s="127">
        <f>INDEX('Bloomberg data'!C:C,MATCH($L1100,'Bloomberg data'!A:A,0))</f>
        <v>7.8540000000000001</v>
      </c>
      <c r="N1100" s="128">
        <f>INDEX('Bloomberg data'!B:B,MATCH($L1100,'Bloomberg data'!A:A,0))</f>
        <v>7.1659999999999995</v>
      </c>
      <c r="O1100" s="141"/>
      <c r="P1100" s="142"/>
      <c r="Q1100" s="142"/>
      <c r="R1100" s="20"/>
      <c r="S1100" s="20"/>
    </row>
    <row r="1101" spans="6:19">
      <c r="F1101" s="51"/>
      <c r="G1101" s="26">
        <f t="shared" si="72"/>
        <v>36860</v>
      </c>
      <c r="H1101" s="7">
        <v>36847</v>
      </c>
      <c r="I1101" s="22">
        <v>7.6779999999999999</v>
      </c>
      <c r="J1101" s="120">
        <v>7.0659999999999998</v>
      </c>
      <c r="K1101" s="26">
        <f t="shared" si="73"/>
        <v>36860</v>
      </c>
      <c r="L1101" s="126">
        <f t="shared" si="74"/>
        <v>36847</v>
      </c>
      <c r="M1101" s="127">
        <f>INDEX('Bloomberg data'!C:C,MATCH($L1101,'Bloomberg data'!A:A,0))</f>
        <v>7.6779999999999999</v>
      </c>
      <c r="N1101" s="128">
        <f>INDEX('Bloomberg data'!B:B,MATCH($L1101,'Bloomberg data'!A:A,0))</f>
        <v>7.0659999999999998</v>
      </c>
      <c r="O1101" s="141"/>
      <c r="P1101" s="142"/>
      <c r="Q1101" s="142"/>
      <c r="R1101" s="20"/>
      <c r="S1101" s="20"/>
    </row>
    <row r="1102" spans="6:19">
      <c r="F1102" s="51"/>
      <c r="G1102" s="26">
        <f t="shared" si="72"/>
        <v>36860</v>
      </c>
      <c r="H1102" s="7">
        <v>36850</v>
      </c>
      <c r="I1102" s="22">
        <v>8.6059999999999999</v>
      </c>
      <c r="J1102" s="120">
        <v>7.9990000000000006</v>
      </c>
      <c r="K1102" s="26">
        <f t="shared" si="73"/>
        <v>36860</v>
      </c>
      <c r="L1102" s="126">
        <f t="shared" si="74"/>
        <v>36850</v>
      </c>
      <c r="M1102" s="127">
        <f>INDEX('Bloomberg data'!C:C,MATCH($L1102,'Bloomberg data'!A:A,0))</f>
        <v>8.6059999999999999</v>
      </c>
      <c r="N1102" s="128">
        <f>INDEX('Bloomberg data'!B:B,MATCH($L1102,'Bloomberg data'!A:A,0))</f>
        <v>7.9990000000000006</v>
      </c>
      <c r="O1102" s="141"/>
      <c r="P1102" s="142"/>
      <c r="Q1102" s="142"/>
      <c r="R1102" s="20"/>
      <c r="S1102" s="20"/>
    </row>
    <row r="1103" spans="6:19">
      <c r="F1103" s="51"/>
      <c r="G1103" s="26">
        <f t="shared" si="72"/>
        <v>36860</v>
      </c>
      <c r="H1103" s="7">
        <v>36851</v>
      </c>
      <c r="I1103" s="22">
        <v>8.7970000000000006</v>
      </c>
      <c r="J1103" s="120">
        <v>8.1810000000000009</v>
      </c>
      <c r="K1103" s="26">
        <f t="shared" si="73"/>
        <v>36860</v>
      </c>
      <c r="L1103" s="126">
        <f t="shared" si="74"/>
        <v>36851</v>
      </c>
      <c r="M1103" s="127">
        <f>INDEX('Bloomberg data'!C:C,MATCH($L1103,'Bloomberg data'!A:A,0))</f>
        <v>8.7970000000000006</v>
      </c>
      <c r="N1103" s="128">
        <f>INDEX('Bloomberg data'!B:B,MATCH($L1103,'Bloomberg data'!A:A,0))</f>
        <v>8.1810000000000009</v>
      </c>
      <c r="O1103" s="141"/>
      <c r="P1103" s="142"/>
      <c r="Q1103" s="142"/>
      <c r="R1103" s="20"/>
      <c r="S1103" s="20"/>
    </row>
    <row r="1104" spans="6:19">
      <c r="F1104" s="51"/>
      <c r="G1104" s="26">
        <f t="shared" si="72"/>
        <v>36860</v>
      </c>
      <c r="H1104" s="7">
        <v>36852</v>
      </c>
      <c r="I1104" s="22">
        <v>8.6989999999999998</v>
      </c>
      <c r="J1104" s="120">
        <v>8.0839999999999996</v>
      </c>
      <c r="K1104" s="26">
        <f t="shared" si="73"/>
        <v>36860</v>
      </c>
      <c r="L1104" s="126">
        <f t="shared" si="74"/>
        <v>36852</v>
      </c>
      <c r="M1104" s="127">
        <f>INDEX('Bloomberg data'!C:C,MATCH($L1104,'Bloomberg data'!A:A,0))</f>
        <v>8.6989999999999998</v>
      </c>
      <c r="N1104" s="128">
        <f>INDEX('Bloomberg data'!B:B,MATCH($L1104,'Bloomberg data'!A:A,0))</f>
        <v>8.0839999999999996</v>
      </c>
      <c r="O1104" s="141"/>
      <c r="P1104" s="142"/>
      <c r="Q1104" s="142"/>
      <c r="R1104" s="20"/>
      <c r="S1104" s="20"/>
    </row>
    <row r="1105" spans="6:19">
      <c r="F1105" s="51"/>
      <c r="G1105" s="26">
        <f t="shared" si="72"/>
        <v>36860</v>
      </c>
      <c r="H1105" s="7">
        <v>36853</v>
      </c>
      <c r="I1105" s="22">
        <v>7.588000000000001</v>
      </c>
      <c r="J1105" s="120">
        <v>6.9610000000000003</v>
      </c>
      <c r="K1105" s="26">
        <f t="shared" si="73"/>
        <v>36860</v>
      </c>
      <c r="L1105" s="126">
        <f t="shared" si="74"/>
        <v>36853</v>
      </c>
      <c r="M1105" s="127">
        <f>INDEX('Bloomberg data'!C:C,MATCH($L1105,'Bloomberg data'!A:A,0))</f>
        <v>7.588000000000001</v>
      </c>
      <c r="N1105" s="128">
        <f>INDEX('Bloomberg data'!B:B,MATCH($L1105,'Bloomberg data'!A:A,0))</f>
        <v>6.9610000000000003</v>
      </c>
      <c r="O1105" s="141"/>
      <c r="P1105" s="142"/>
      <c r="Q1105" s="142"/>
      <c r="R1105" s="20"/>
      <c r="S1105" s="20"/>
    </row>
    <row r="1106" spans="6:19">
      <c r="F1106" s="51"/>
      <c r="G1106" s="26">
        <f t="shared" si="72"/>
        <v>36860</v>
      </c>
      <c r="H1106" s="7">
        <v>36854</v>
      </c>
      <c r="I1106" s="22">
        <v>8.7940000000000005</v>
      </c>
      <c r="J1106" s="120">
        <v>8.1760000000000002</v>
      </c>
      <c r="K1106" s="26">
        <f t="shared" si="73"/>
        <v>36860</v>
      </c>
      <c r="L1106" s="126">
        <f t="shared" si="74"/>
        <v>36854</v>
      </c>
      <c r="M1106" s="127">
        <f>INDEX('Bloomberg data'!C:C,MATCH($L1106,'Bloomberg data'!A:A,0))</f>
        <v>8.7940000000000005</v>
      </c>
      <c r="N1106" s="128">
        <f>INDEX('Bloomberg data'!B:B,MATCH($L1106,'Bloomberg data'!A:A,0))</f>
        <v>8.1760000000000002</v>
      </c>
      <c r="O1106" s="141"/>
      <c r="P1106" s="142"/>
      <c r="Q1106" s="142"/>
      <c r="R1106" s="20"/>
      <c r="S1106" s="20"/>
    </row>
    <row r="1107" spans="6:19">
      <c r="F1107" s="51"/>
      <c r="G1107" s="26">
        <f t="shared" si="72"/>
        <v>36860</v>
      </c>
      <c r="H1107" s="7">
        <v>36857</v>
      </c>
      <c r="I1107" s="22">
        <v>7.7279999999999998</v>
      </c>
      <c r="J1107" s="120">
        <v>7.1139999999999999</v>
      </c>
      <c r="K1107" s="26">
        <f t="shared" si="73"/>
        <v>36860</v>
      </c>
      <c r="L1107" s="126">
        <f t="shared" si="74"/>
        <v>36857</v>
      </c>
      <c r="M1107" s="127">
        <f>INDEX('Bloomberg data'!C:C,MATCH($L1107,'Bloomberg data'!A:A,0))</f>
        <v>7.7279999999999998</v>
      </c>
      <c r="N1107" s="128">
        <f>INDEX('Bloomberg data'!B:B,MATCH($L1107,'Bloomberg data'!A:A,0))</f>
        <v>7.1139999999999999</v>
      </c>
      <c r="O1107" s="141"/>
      <c r="P1107" s="142"/>
      <c r="Q1107" s="142"/>
      <c r="R1107" s="20"/>
      <c r="S1107" s="20"/>
    </row>
    <row r="1108" spans="6:19">
      <c r="F1108" s="51"/>
      <c r="G1108" s="26">
        <f t="shared" si="72"/>
        <v>36860</v>
      </c>
      <c r="H1108" s="7">
        <v>36858</v>
      </c>
      <c r="I1108" s="22">
        <v>8.588000000000001</v>
      </c>
      <c r="J1108" s="120">
        <v>7.9809999999999999</v>
      </c>
      <c r="K1108" s="26">
        <f t="shared" si="73"/>
        <v>36860</v>
      </c>
      <c r="L1108" s="126">
        <f t="shared" si="74"/>
        <v>36858</v>
      </c>
      <c r="M1108" s="127">
        <f>INDEX('Bloomberg data'!C:C,MATCH($L1108,'Bloomberg data'!A:A,0))</f>
        <v>8.588000000000001</v>
      </c>
      <c r="N1108" s="128">
        <f>INDEX('Bloomberg data'!B:B,MATCH($L1108,'Bloomberg data'!A:A,0))</f>
        <v>7.9809999999999999</v>
      </c>
      <c r="O1108" s="141"/>
      <c r="P1108" s="142"/>
      <c r="Q1108" s="142"/>
      <c r="R1108" s="20"/>
      <c r="S1108" s="20"/>
    </row>
    <row r="1109" spans="6:19">
      <c r="F1109" s="51"/>
      <c r="G1109" s="26">
        <f t="shared" si="72"/>
        <v>36860</v>
      </c>
      <c r="H1109" s="7">
        <v>36859</v>
      </c>
      <c r="I1109" s="22">
        <v>7.7359999999999998</v>
      </c>
      <c r="J1109" s="120">
        <v>7.1269999999999998</v>
      </c>
      <c r="K1109" s="26">
        <f t="shared" si="73"/>
        <v>36860</v>
      </c>
      <c r="L1109" s="126">
        <f t="shared" si="74"/>
        <v>36859</v>
      </c>
      <c r="M1109" s="127">
        <f>INDEX('Bloomberg data'!C:C,MATCH($L1109,'Bloomberg data'!A:A,0))</f>
        <v>7.7359999999999998</v>
      </c>
      <c r="N1109" s="128">
        <f>INDEX('Bloomberg data'!B:B,MATCH($L1109,'Bloomberg data'!A:A,0))</f>
        <v>7.1269999999999998</v>
      </c>
      <c r="O1109" s="141"/>
      <c r="P1109" s="142"/>
      <c r="Q1109" s="142"/>
      <c r="R1109" s="20"/>
      <c r="S1109" s="20"/>
    </row>
    <row r="1110" spans="6:19">
      <c r="F1110" s="51"/>
      <c r="G1110" s="26">
        <f t="shared" si="72"/>
        <v>36860</v>
      </c>
      <c r="H1110" s="7">
        <v>36860</v>
      </c>
      <c r="I1110" s="22">
        <v>8.5760000000000005</v>
      </c>
      <c r="J1110" s="120">
        <v>7.9590000000000005</v>
      </c>
      <c r="K1110" s="26">
        <f t="shared" si="73"/>
        <v>36860</v>
      </c>
      <c r="L1110" s="126">
        <f t="shared" si="74"/>
        <v>36860</v>
      </c>
      <c r="M1110" s="127">
        <f>INDEX('Bloomberg data'!C:C,MATCH($L1110,'Bloomberg data'!A:A,0))</f>
        <v>8.5760000000000005</v>
      </c>
      <c r="N1110" s="128">
        <f>INDEX('Bloomberg data'!B:B,MATCH($L1110,'Bloomberg data'!A:A,0))</f>
        <v>7.9590000000000005</v>
      </c>
      <c r="O1110" s="141"/>
      <c r="P1110" s="142"/>
      <c r="Q1110" s="142"/>
      <c r="R1110" s="20"/>
      <c r="S1110" s="20"/>
    </row>
    <row r="1111" spans="6:19">
      <c r="F1111" s="51"/>
      <c r="G1111" s="26">
        <f t="shared" si="72"/>
        <v>36891</v>
      </c>
      <c r="H1111" s="7">
        <v>36861</v>
      </c>
      <c r="I1111" s="22">
        <v>7.4410000000000007</v>
      </c>
      <c r="J1111" s="120">
        <v>6.8290000000000006</v>
      </c>
      <c r="K1111" s="26">
        <f t="shared" si="73"/>
        <v>36891</v>
      </c>
      <c r="L1111" s="126">
        <f t="shared" si="74"/>
        <v>36861</v>
      </c>
      <c r="M1111" s="127">
        <f>INDEX('Bloomberg data'!C:C,MATCH($L1111,'Bloomberg data'!A:A,0))</f>
        <v>7.4410000000000007</v>
      </c>
      <c r="N1111" s="128">
        <f>INDEX('Bloomberg data'!B:B,MATCH($L1111,'Bloomberg data'!A:A,0))</f>
        <v>6.8290000000000006</v>
      </c>
      <c r="O1111" s="141"/>
      <c r="P1111" s="142"/>
      <c r="Q1111" s="142"/>
      <c r="R1111" s="20"/>
      <c r="S1111" s="20"/>
    </row>
    <row r="1112" spans="6:19">
      <c r="F1112" s="51"/>
      <c r="G1112" s="26">
        <f t="shared" si="72"/>
        <v>36891</v>
      </c>
      <c r="H1112" s="7">
        <v>36864</v>
      </c>
      <c r="I1112" s="22">
        <v>8.6329999999999991</v>
      </c>
      <c r="J1112" s="120">
        <v>8.0190000000000001</v>
      </c>
      <c r="K1112" s="26">
        <f t="shared" si="73"/>
        <v>36891</v>
      </c>
      <c r="L1112" s="126">
        <f t="shared" si="74"/>
        <v>36864</v>
      </c>
      <c r="M1112" s="127">
        <f>INDEX('Bloomberg data'!C:C,MATCH($L1112,'Bloomberg data'!A:A,0))</f>
        <v>8.6329999999999991</v>
      </c>
      <c r="N1112" s="128">
        <f>INDEX('Bloomberg data'!B:B,MATCH($L1112,'Bloomberg data'!A:A,0))</f>
        <v>8.0190000000000001</v>
      </c>
      <c r="O1112" s="141"/>
      <c r="P1112" s="142"/>
      <c r="Q1112" s="142"/>
      <c r="R1112" s="20"/>
      <c r="S1112" s="20"/>
    </row>
    <row r="1113" spans="6:19">
      <c r="F1113" s="51"/>
      <c r="G1113" s="26">
        <f t="shared" si="72"/>
        <v>36891</v>
      </c>
      <c r="H1113" s="7">
        <v>36865</v>
      </c>
      <c r="I1113" s="22">
        <v>8.4640000000000004</v>
      </c>
      <c r="J1113" s="120">
        <v>7.8650000000000002</v>
      </c>
      <c r="K1113" s="26">
        <f t="shared" si="73"/>
        <v>36891</v>
      </c>
      <c r="L1113" s="126">
        <f t="shared" si="74"/>
        <v>36865</v>
      </c>
      <c r="M1113" s="127">
        <f>INDEX('Bloomberg data'!C:C,MATCH($L1113,'Bloomberg data'!A:A,0))</f>
        <v>8.4640000000000004</v>
      </c>
      <c r="N1113" s="128">
        <f>INDEX('Bloomberg data'!B:B,MATCH($L1113,'Bloomberg data'!A:A,0))</f>
        <v>7.8650000000000002</v>
      </c>
      <c r="O1113" s="141"/>
      <c r="P1113" s="142"/>
      <c r="Q1113" s="142"/>
      <c r="R1113" s="20"/>
      <c r="S1113" s="20"/>
    </row>
    <row r="1114" spans="6:19">
      <c r="F1114" s="51"/>
      <c r="G1114" s="26">
        <f t="shared" si="72"/>
        <v>36891</v>
      </c>
      <c r="H1114" s="7">
        <v>36866</v>
      </c>
      <c r="I1114" s="22">
        <v>8.3179999999999996</v>
      </c>
      <c r="J1114" s="120">
        <v>7.7439999999999998</v>
      </c>
      <c r="K1114" s="26">
        <f t="shared" si="73"/>
        <v>36891</v>
      </c>
      <c r="L1114" s="126">
        <f t="shared" si="74"/>
        <v>36866</v>
      </c>
      <c r="M1114" s="127">
        <f>INDEX('Bloomberg data'!C:C,MATCH($L1114,'Bloomberg data'!A:A,0))</f>
        <v>8.3179999999999996</v>
      </c>
      <c r="N1114" s="128">
        <f>INDEX('Bloomberg data'!B:B,MATCH($L1114,'Bloomberg data'!A:A,0))</f>
        <v>7.7439999999999998</v>
      </c>
      <c r="O1114" s="141"/>
      <c r="P1114" s="142"/>
      <c r="Q1114" s="142"/>
      <c r="R1114" s="20"/>
      <c r="S1114" s="20"/>
    </row>
    <row r="1115" spans="6:19">
      <c r="F1115" s="51"/>
      <c r="G1115" s="26">
        <f t="shared" si="72"/>
        <v>36891</v>
      </c>
      <c r="H1115" s="7">
        <v>36867</v>
      </c>
      <c r="I1115" s="22">
        <v>7.3789999999999996</v>
      </c>
      <c r="J1115" s="120">
        <v>6.8049999999999997</v>
      </c>
      <c r="K1115" s="26">
        <f t="shared" si="73"/>
        <v>36891</v>
      </c>
      <c r="L1115" s="126">
        <f t="shared" si="74"/>
        <v>36867</v>
      </c>
      <c r="M1115" s="127">
        <f>INDEX('Bloomberg data'!C:C,MATCH($L1115,'Bloomberg data'!A:A,0))</f>
        <v>7.3789999999999996</v>
      </c>
      <c r="N1115" s="128">
        <f>INDEX('Bloomberg data'!B:B,MATCH($L1115,'Bloomberg data'!A:A,0))</f>
        <v>6.8049999999999997</v>
      </c>
      <c r="O1115" s="141"/>
      <c r="P1115" s="142"/>
      <c r="Q1115" s="142"/>
      <c r="R1115" s="20"/>
      <c r="S1115" s="20"/>
    </row>
    <row r="1116" spans="6:19">
      <c r="F1116" s="51"/>
      <c r="G1116" s="26">
        <f t="shared" si="72"/>
        <v>36891</v>
      </c>
      <c r="H1116" s="7">
        <v>36868</v>
      </c>
      <c r="I1116" s="22">
        <v>7.28</v>
      </c>
      <c r="J1116" s="120">
        <v>6.6980000000000004</v>
      </c>
      <c r="K1116" s="26">
        <f t="shared" si="73"/>
        <v>36891</v>
      </c>
      <c r="L1116" s="126">
        <f t="shared" si="74"/>
        <v>36868</v>
      </c>
      <c r="M1116" s="127">
        <f>INDEX('Bloomberg data'!C:C,MATCH($L1116,'Bloomberg data'!A:A,0))</f>
        <v>7.28</v>
      </c>
      <c r="N1116" s="128">
        <f>INDEX('Bloomberg data'!B:B,MATCH($L1116,'Bloomberg data'!A:A,0))</f>
        <v>6.6980000000000004</v>
      </c>
      <c r="O1116" s="141"/>
      <c r="P1116" s="142"/>
      <c r="Q1116" s="142"/>
      <c r="R1116" s="20"/>
      <c r="S1116" s="20"/>
    </row>
    <row r="1117" spans="6:19">
      <c r="F1117" s="51"/>
      <c r="G1117" s="26">
        <f t="shared" si="72"/>
        <v>36891</v>
      </c>
      <c r="H1117" s="7">
        <v>36871</v>
      </c>
      <c r="I1117" s="22">
        <v>8.2270000000000003</v>
      </c>
      <c r="J1117" s="120">
        <v>7.6470000000000002</v>
      </c>
      <c r="K1117" s="26">
        <f t="shared" si="73"/>
        <v>36891</v>
      </c>
      <c r="L1117" s="126">
        <f t="shared" si="74"/>
        <v>36871</v>
      </c>
      <c r="M1117" s="127">
        <f>INDEX('Bloomberg data'!C:C,MATCH($L1117,'Bloomberg data'!A:A,0))</f>
        <v>8.2270000000000003</v>
      </c>
      <c r="N1117" s="128">
        <f>INDEX('Bloomberg data'!B:B,MATCH($L1117,'Bloomberg data'!A:A,0))</f>
        <v>7.6470000000000002</v>
      </c>
      <c r="O1117" s="141"/>
      <c r="P1117" s="142"/>
      <c r="Q1117" s="142"/>
      <c r="R1117" s="20"/>
      <c r="S1117" s="20"/>
    </row>
    <row r="1118" spans="6:19">
      <c r="F1118" s="51"/>
      <c r="G1118" s="26">
        <f t="shared" si="72"/>
        <v>36891</v>
      </c>
      <c r="H1118" s="7">
        <v>36872</v>
      </c>
      <c r="I1118" s="22">
        <v>7.4139999999999997</v>
      </c>
      <c r="J1118" s="120">
        <v>6.8359999999999994</v>
      </c>
      <c r="K1118" s="26">
        <f t="shared" si="73"/>
        <v>36891</v>
      </c>
      <c r="L1118" s="126">
        <f t="shared" si="74"/>
        <v>36872</v>
      </c>
      <c r="M1118" s="127">
        <f>INDEX('Bloomberg data'!C:C,MATCH($L1118,'Bloomberg data'!A:A,0))</f>
        <v>7.4139999999999997</v>
      </c>
      <c r="N1118" s="128">
        <f>INDEX('Bloomberg data'!B:B,MATCH($L1118,'Bloomberg data'!A:A,0))</f>
        <v>6.8359999999999994</v>
      </c>
      <c r="O1118" s="141"/>
      <c r="P1118" s="142"/>
      <c r="Q1118" s="142"/>
      <c r="R1118" s="20"/>
      <c r="S1118" s="20"/>
    </row>
    <row r="1119" spans="6:19">
      <c r="F1119" s="51"/>
      <c r="G1119" s="26">
        <f t="shared" si="72"/>
        <v>36891</v>
      </c>
      <c r="H1119" s="7">
        <v>36873</v>
      </c>
      <c r="I1119" s="22">
        <v>8.2669999999999995</v>
      </c>
      <c r="J1119" s="120">
        <v>7.6870000000000003</v>
      </c>
      <c r="K1119" s="26">
        <f t="shared" si="73"/>
        <v>36891</v>
      </c>
      <c r="L1119" s="126">
        <f t="shared" si="74"/>
        <v>36873</v>
      </c>
      <c r="M1119" s="127">
        <f>INDEX('Bloomberg data'!C:C,MATCH($L1119,'Bloomberg data'!A:A,0))</f>
        <v>8.2669999999999995</v>
      </c>
      <c r="N1119" s="128">
        <f>INDEX('Bloomberg data'!B:B,MATCH($L1119,'Bloomberg data'!A:A,0))</f>
        <v>7.6870000000000003</v>
      </c>
      <c r="O1119" s="141"/>
      <c r="P1119" s="142"/>
      <c r="Q1119" s="142"/>
      <c r="R1119" s="20"/>
      <c r="S1119" s="20"/>
    </row>
    <row r="1120" spans="6:19">
      <c r="F1120" s="51"/>
      <c r="G1120" s="26">
        <f t="shared" si="72"/>
        <v>36891</v>
      </c>
      <c r="H1120" s="7">
        <v>36874</v>
      </c>
      <c r="I1120" s="22">
        <v>7.1029999999999998</v>
      </c>
      <c r="J1120" s="120">
        <v>6.5220000000000002</v>
      </c>
      <c r="K1120" s="26">
        <f t="shared" si="73"/>
        <v>36891</v>
      </c>
      <c r="L1120" s="126">
        <f t="shared" si="74"/>
        <v>36874</v>
      </c>
      <c r="M1120" s="127">
        <f>INDEX('Bloomberg data'!C:C,MATCH($L1120,'Bloomberg data'!A:A,0))</f>
        <v>7.1029999999999998</v>
      </c>
      <c r="N1120" s="128">
        <f>INDEX('Bloomberg data'!B:B,MATCH($L1120,'Bloomberg data'!A:A,0))</f>
        <v>6.5220000000000002</v>
      </c>
      <c r="O1120" s="141"/>
      <c r="P1120" s="142"/>
      <c r="Q1120" s="142"/>
      <c r="R1120" s="20"/>
      <c r="S1120" s="20"/>
    </row>
    <row r="1121" spans="6:19">
      <c r="F1121" s="51"/>
      <c r="G1121" s="26">
        <f t="shared" si="72"/>
        <v>36891</v>
      </c>
      <c r="H1121" s="7">
        <v>36875</v>
      </c>
      <c r="I1121" s="22">
        <v>7.3</v>
      </c>
      <c r="J1121" s="120">
        <v>6.7130000000000001</v>
      </c>
      <c r="K1121" s="26">
        <f t="shared" si="73"/>
        <v>36891</v>
      </c>
      <c r="L1121" s="126">
        <f t="shared" si="74"/>
        <v>36875</v>
      </c>
      <c r="M1121" s="127">
        <f>INDEX('Bloomberg data'!C:C,MATCH($L1121,'Bloomberg data'!A:A,0))</f>
        <v>7.3</v>
      </c>
      <c r="N1121" s="128">
        <f>INDEX('Bloomberg data'!B:B,MATCH($L1121,'Bloomberg data'!A:A,0))</f>
        <v>6.7130000000000001</v>
      </c>
      <c r="O1121" s="141"/>
      <c r="P1121" s="142"/>
      <c r="Q1121" s="142"/>
      <c r="R1121" s="20"/>
      <c r="S1121" s="20"/>
    </row>
    <row r="1122" spans="6:19">
      <c r="F1122" s="51"/>
      <c r="G1122" s="26">
        <f t="shared" si="72"/>
        <v>36891</v>
      </c>
      <c r="H1122" s="7">
        <v>36878</v>
      </c>
      <c r="I1122" s="22">
        <v>7.1820000000000004</v>
      </c>
      <c r="J1122" s="120">
        <v>6.6040000000000001</v>
      </c>
      <c r="K1122" s="26">
        <f t="shared" si="73"/>
        <v>36891</v>
      </c>
      <c r="L1122" s="126">
        <f t="shared" si="74"/>
        <v>36878</v>
      </c>
      <c r="M1122" s="127">
        <f>INDEX('Bloomberg data'!C:C,MATCH($L1122,'Bloomberg data'!A:A,0))</f>
        <v>7.1820000000000004</v>
      </c>
      <c r="N1122" s="128">
        <f>INDEX('Bloomberg data'!B:B,MATCH($L1122,'Bloomberg data'!A:A,0))</f>
        <v>6.6040000000000001</v>
      </c>
      <c r="O1122" s="141"/>
      <c r="P1122" s="142"/>
      <c r="Q1122" s="142"/>
      <c r="R1122" s="20"/>
      <c r="S1122" s="20"/>
    </row>
    <row r="1123" spans="6:19">
      <c r="F1123" s="51"/>
      <c r="G1123" s="26">
        <f t="shared" si="72"/>
        <v>36891</v>
      </c>
      <c r="H1123" s="7">
        <v>36879</v>
      </c>
      <c r="I1123" s="22">
        <v>7.1180000000000003</v>
      </c>
      <c r="J1123" s="120">
        <v>6.5440000000000005</v>
      </c>
      <c r="K1123" s="26">
        <f t="shared" si="73"/>
        <v>36891</v>
      </c>
      <c r="L1123" s="126">
        <f t="shared" si="74"/>
        <v>36879</v>
      </c>
      <c r="M1123" s="127">
        <f>INDEX('Bloomberg data'!C:C,MATCH($L1123,'Bloomberg data'!A:A,0))</f>
        <v>7.1180000000000003</v>
      </c>
      <c r="N1123" s="128">
        <f>INDEX('Bloomberg data'!B:B,MATCH($L1123,'Bloomberg data'!A:A,0))</f>
        <v>6.5440000000000005</v>
      </c>
      <c r="O1123" s="141"/>
      <c r="P1123" s="142"/>
      <c r="Q1123" s="142"/>
      <c r="R1123" s="20"/>
      <c r="S1123" s="20"/>
    </row>
    <row r="1124" spans="6:19">
      <c r="F1124" s="51"/>
      <c r="G1124" s="26">
        <f t="shared" si="72"/>
        <v>36891</v>
      </c>
      <c r="H1124" s="7">
        <v>36880</v>
      </c>
      <c r="I1124" s="22">
        <v>7.3279999999999994</v>
      </c>
      <c r="J1124" s="120">
        <v>6.758</v>
      </c>
      <c r="K1124" s="26">
        <f t="shared" si="73"/>
        <v>36891</v>
      </c>
      <c r="L1124" s="126">
        <f t="shared" si="74"/>
        <v>36880</v>
      </c>
      <c r="M1124" s="127">
        <f>INDEX('Bloomberg data'!C:C,MATCH($L1124,'Bloomberg data'!A:A,0))</f>
        <v>7.3279999999999994</v>
      </c>
      <c r="N1124" s="128">
        <f>INDEX('Bloomberg data'!B:B,MATCH($L1124,'Bloomberg data'!A:A,0))</f>
        <v>6.758</v>
      </c>
      <c r="O1124" s="141"/>
      <c r="P1124" s="142"/>
      <c r="Q1124" s="142"/>
      <c r="R1124" s="20"/>
      <c r="S1124" s="20"/>
    </row>
    <row r="1125" spans="6:19">
      <c r="F1125" s="51"/>
      <c r="G1125" s="26">
        <f t="shared" si="72"/>
        <v>36891</v>
      </c>
      <c r="H1125" s="7">
        <v>36881</v>
      </c>
      <c r="I1125" s="22">
        <v>7.1530000000000005</v>
      </c>
      <c r="J1125" s="120">
        <v>6.585</v>
      </c>
      <c r="K1125" s="26">
        <f t="shared" si="73"/>
        <v>36891</v>
      </c>
      <c r="L1125" s="126">
        <f t="shared" si="74"/>
        <v>36881</v>
      </c>
      <c r="M1125" s="127">
        <f>INDEX('Bloomberg data'!C:C,MATCH($L1125,'Bloomberg data'!A:A,0))</f>
        <v>7.1530000000000005</v>
      </c>
      <c r="N1125" s="128">
        <f>INDEX('Bloomberg data'!B:B,MATCH($L1125,'Bloomberg data'!A:A,0))</f>
        <v>6.585</v>
      </c>
      <c r="O1125" s="141"/>
      <c r="P1125" s="142"/>
      <c r="Q1125" s="142"/>
      <c r="R1125" s="20"/>
      <c r="S1125" s="20"/>
    </row>
    <row r="1126" spans="6:19">
      <c r="F1126" s="51"/>
      <c r="G1126" s="26">
        <f t="shared" si="72"/>
        <v>36891</v>
      </c>
      <c r="H1126" s="7">
        <v>36882</v>
      </c>
      <c r="I1126" s="22">
        <v>8.0359999999999996</v>
      </c>
      <c r="J1126" s="120">
        <v>7.463000000000001</v>
      </c>
      <c r="K1126" s="26">
        <f t="shared" si="73"/>
        <v>36891</v>
      </c>
      <c r="L1126" s="126">
        <f t="shared" si="74"/>
        <v>36882</v>
      </c>
      <c r="M1126" s="127">
        <f>INDEX('Bloomberg data'!C:C,MATCH($L1126,'Bloomberg data'!A:A,0))</f>
        <v>8.0359999999999996</v>
      </c>
      <c r="N1126" s="128">
        <f>INDEX('Bloomberg data'!B:B,MATCH($L1126,'Bloomberg data'!A:A,0))</f>
        <v>7.463000000000001</v>
      </c>
      <c r="O1126" s="141"/>
      <c r="P1126" s="142"/>
      <c r="Q1126" s="142"/>
      <c r="R1126" s="20"/>
      <c r="S1126" s="20"/>
    </row>
    <row r="1127" spans="6:19">
      <c r="F1127" s="51"/>
      <c r="G1127" s="26">
        <f t="shared" si="72"/>
        <v>36891</v>
      </c>
      <c r="H1127" s="7">
        <v>36885</v>
      </c>
      <c r="I1127" s="22">
        <v>7.2349999999999994</v>
      </c>
      <c r="J1127" s="120">
        <v>6.6630000000000003</v>
      </c>
      <c r="K1127" s="26">
        <f t="shared" si="73"/>
        <v>36891</v>
      </c>
      <c r="L1127" s="126">
        <f t="shared" si="74"/>
        <v>36885</v>
      </c>
      <c r="M1127" s="127">
        <f>INDEX('Bloomberg data'!C:C,MATCH($L1127,'Bloomberg data'!A:A,0))</f>
        <v>7.2349999999999994</v>
      </c>
      <c r="N1127" s="128">
        <f>INDEX('Bloomberg data'!B:B,MATCH($L1127,'Bloomberg data'!A:A,0))</f>
        <v>6.6630000000000003</v>
      </c>
      <c r="O1127" s="141"/>
      <c r="P1127" s="142"/>
      <c r="Q1127" s="142"/>
      <c r="R1127" s="20"/>
      <c r="S1127" s="20"/>
    </row>
    <row r="1128" spans="6:19">
      <c r="F1128" s="51"/>
      <c r="G1128" s="26">
        <f t="shared" si="72"/>
        <v>36891</v>
      </c>
      <c r="H1128" s="7">
        <v>36886</v>
      </c>
      <c r="I1128" s="22">
        <v>7.1349999999999998</v>
      </c>
      <c r="J1128" s="120">
        <v>6.5630000000000006</v>
      </c>
      <c r="K1128" s="26">
        <f t="shared" si="73"/>
        <v>36891</v>
      </c>
      <c r="L1128" s="126">
        <f t="shared" si="74"/>
        <v>36886</v>
      </c>
      <c r="M1128" s="127">
        <f>INDEX('Bloomberg data'!C:C,MATCH($L1128,'Bloomberg data'!A:A,0))</f>
        <v>7.1349999999999998</v>
      </c>
      <c r="N1128" s="128">
        <f>INDEX('Bloomberg data'!B:B,MATCH($L1128,'Bloomberg data'!A:A,0))</f>
        <v>6.5630000000000006</v>
      </c>
      <c r="O1128" s="141"/>
      <c r="P1128" s="142"/>
      <c r="Q1128" s="142"/>
      <c r="R1128" s="20"/>
      <c r="S1128" s="20"/>
    </row>
    <row r="1129" spans="6:19">
      <c r="F1129" s="51"/>
      <c r="G1129" s="26">
        <f t="shared" si="72"/>
        <v>36891</v>
      </c>
      <c r="H1129" s="7">
        <v>36887</v>
      </c>
      <c r="I1129" s="22">
        <v>7.0429999999999993</v>
      </c>
      <c r="J1129" s="120">
        <v>6.4740000000000002</v>
      </c>
      <c r="K1129" s="26">
        <f t="shared" si="73"/>
        <v>36891</v>
      </c>
      <c r="L1129" s="126">
        <f t="shared" si="74"/>
        <v>36887</v>
      </c>
      <c r="M1129" s="127">
        <f>INDEX('Bloomberg data'!C:C,MATCH($L1129,'Bloomberg data'!A:A,0))</f>
        <v>7.0429999999999993</v>
      </c>
      <c r="N1129" s="128">
        <f>INDEX('Bloomberg data'!B:B,MATCH($L1129,'Bloomberg data'!A:A,0))</f>
        <v>6.4740000000000002</v>
      </c>
      <c r="O1129" s="141"/>
      <c r="P1129" s="142"/>
      <c r="Q1129" s="142"/>
      <c r="R1129" s="20"/>
      <c r="S1129" s="20"/>
    </row>
    <row r="1130" spans="6:19">
      <c r="F1130" s="51"/>
      <c r="G1130" s="26">
        <f t="shared" si="72"/>
        <v>36891</v>
      </c>
      <c r="H1130" s="7">
        <v>36888</v>
      </c>
      <c r="I1130" s="22">
        <v>7.2709999999999999</v>
      </c>
      <c r="J1130" s="120">
        <v>6.71</v>
      </c>
      <c r="K1130" s="26">
        <f t="shared" si="73"/>
        <v>36891</v>
      </c>
      <c r="L1130" s="126">
        <f t="shared" si="74"/>
        <v>36888</v>
      </c>
      <c r="M1130" s="127">
        <f>INDEX('Bloomberg data'!C:C,MATCH($L1130,'Bloomberg data'!A:A,0))</f>
        <v>7.2709999999999999</v>
      </c>
      <c r="N1130" s="128">
        <f>INDEX('Bloomberg data'!B:B,MATCH($L1130,'Bloomberg data'!A:A,0))</f>
        <v>6.71</v>
      </c>
      <c r="O1130" s="141"/>
      <c r="P1130" s="142"/>
      <c r="Q1130" s="142"/>
      <c r="R1130" s="20"/>
      <c r="S1130" s="20"/>
    </row>
    <row r="1131" spans="6:19">
      <c r="F1131" s="51"/>
      <c r="G1131" s="26">
        <f t="shared" si="72"/>
        <v>36891</v>
      </c>
      <c r="H1131" s="7">
        <v>36889</v>
      </c>
      <c r="I1131" s="22">
        <v>8.1580000000000013</v>
      </c>
      <c r="J1131" s="120">
        <v>7.6020000000000003</v>
      </c>
      <c r="K1131" s="26">
        <f t="shared" si="73"/>
        <v>36891</v>
      </c>
      <c r="L1131" s="126">
        <f t="shared" si="74"/>
        <v>36889</v>
      </c>
      <c r="M1131" s="127">
        <f>INDEX('Bloomberg data'!C:C,MATCH($L1131,'Bloomberg data'!A:A,0))</f>
        <v>8.1580000000000013</v>
      </c>
      <c r="N1131" s="128">
        <f>INDEX('Bloomberg data'!B:B,MATCH($L1131,'Bloomberg data'!A:A,0))</f>
        <v>7.6020000000000003</v>
      </c>
      <c r="O1131" s="141"/>
      <c r="P1131" s="142"/>
      <c r="Q1131" s="142"/>
      <c r="R1131" s="20"/>
      <c r="S1131" s="20"/>
    </row>
    <row r="1132" spans="6:19">
      <c r="F1132" s="51"/>
      <c r="G1132" s="26">
        <f t="shared" si="72"/>
        <v>36922</v>
      </c>
      <c r="H1132" s="7">
        <v>36892</v>
      </c>
      <c r="I1132" s="22">
        <v>7.0589999999999993</v>
      </c>
      <c r="J1132" s="120">
        <v>6.5020000000000007</v>
      </c>
      <c r="K1132" s="26">
        <f t="shared" si="73"/>
        <v>36922</v>
      </c>
      <c r="L1132" s="126">
        <f t="shared" si="74"/>
        <v>36892</v>
      </c>
      <c r="M1132" s="127">
        <f>INDEX('Bloomberg data'!C:C,MATCH($L1132,'Bloomberg data'!A:A,0))</f>
        <v>7.0589999999999993</v>
      </c>
      <c r="N1132" s="128">
        <f>INDEX('Bloomberg data'!B:B,MATCH($L1132,'Bloomberg data'!A:A,0))</f>
        <v>6.5020000000000007</v>
      </c>
      <c r="O1132" s="141"/>
      <c r="P1132" s="142"/>
      <c r="Q1132" s="142"/>
      <c r="R1132" s="20"/>
      <c r="S1132" s="20"/>
    </row>
    <row r="1133" spans="6:19">
      <c r="F1133" s="51"/>
      <c r="G1133" s="26">
        <f t="shared" si="72"/>
        <v>36922</v>
      </c>
      <c r="H1133" s="7">
        <v>36893</v>
      </c>
      <c r="I1133" s="22">
        <v>7.22</v>
      </c>
      <c r="J1133" s="120">
        <v>6.6840000000000002</v>
      </c>
      <c r="K1133" s="26">
        <f t="shared" si="73"/>
        <v>36922</v>
      </c>
      <c r="L1133" s="126">
        <f t="shared" si="74"/>
        <v>36893</v>
      </c>
      <c r="M1133" s="127">
        <f>INDEX('Bloomberg data'!C:C,MATCH($L1133,'Bloomberg data'!A:A,0))</f>
        <v>7.22</v>
      </c>
      <c r="N1133" s="128">
        <f>INDEX('Bloomberg data'!B:B,MATCH($L1133,'Bloomberg data'!A:A,0))</f>
        <v>6.6840000000000002</v>
      </c>
      <c r="O1133" s="141"/>
      <c r="P1133" s="142"/>
      <c r="Q1133" s="142"/>
      <c r="R1133" s="20"/>
      <c r="S1133" s="20"/>
    </row>
    <row r="1134" spans="6:19">
      <c r="F1134" s="51"/>
      <c r="G1134" s="26">
        <f t="shared" si="72"/>
        <v>36922</v>
      </c>
      <c r="H1134" s="7">
        <v>36894</v>
      </c>
      <c r="I1134" s="22">
        <v>7.9830000000000005</v>
      </c>
      <c r="J1134" s="120">
        <v>7.452</v>
      </c>
      <c r="K1134" s="26">
        <f t="shared" si="73"/>
        <v>36922</v>
      </c>
      <c r="L1134" s="126">
        <f t="shared" si="74"/>
        <v>36894</v>
      </c>
      <c r="M1134" s="127">
        <f>INDEX('Bloomberg data'!C:C,MATCH($L1134,'Bloomberg data'!A:A,0))</f>
        <v>7.9830000000000005</v>
      </c>
      <c r="N1134" s="128">
        <f>INDEX('Bloomberg data'!B:B,MATCH($L1134,'Bloomberg data'!A:A,0))</f>
        <v>7.452</v>
      </c>
      <c r="O1134" s="141"/>
      <c r="P1134" s="142"/>
      <c r="Q1134" s="142"/>
      <c r="R1134" s="20"/>
      <c r="S1134" s="20"/>
    </row>
    <row r="1135" spans="6:19">
      <c r="F1135" s="51"/>
      <c r="G1135" s="26">
        <f t="shared" si="72"/>
        <v>36922</v>
      </c>
      <c r="H1135" s="7">
        <v>36895</v>
      </c>
      <c r="I1135" s="22">
        <v>6.8940000000000001</v>
      </c>
      <c r="J1135" s="120">
        <v>6.4060000000000006</v>
      </c>
      <c r="K1135" s="26">
        <f t="shared" si="73"/>
        <v>36922</v>
      </c>
      <c r="L1135" s="126">
        <f t="shared" si="74"/>
        <v>36895</v>
      </c>
      <c r="M1135" s="127">
        <f>INDEX('Bloomberg data'!C:C,MATCH($L1135,'Bloomberg data'!A:A,0))</f>
        <v>6.8940000000000001</v>
      </c>
      <c r="N1135" s="128">
        <f>INDEX('Bloomberg data'!B:B,MATCH($L1135,'Bloomberg data'!A:A,0))</f>
        <v>6.4060000000000006</v>
      </c>
      <c r="O1135" s="141"/>
      <c r="P1135" s="142"/>
      <c r="Q1135" s="142"/>
      <c r="R1135" s="20"/>
      <c r="S1135" s="20"/>
    </row>
    <row r="1136" spans="6:19">
      <c r="F1136" s="51"/>
      <c r="G1136" s="26">
        <f t="shared" si="72"/>
        <v>36922</v>
      </c>
      <c r="H1136" s="7">
        <v>36896</v>
      </c>
      <c r="I1136" s="22">
        <v>8.0019999999999989</v>
      </c>
      <c r="J1136" s="120">
        <v>7.5339999999999998</v>
      </c>
      <c r="K1136" s="26">
        <f t="shared" si="73"/>
        <v>36922</v>
      </c>
      <c r="L1136" s="126">
        <f t="shared" si="74"/>
        <v>36896</v>
      </c>
      <c r="M1136" s="127">
        <f>INDEX('Bloomberg data'!C:C,MATCH($L1136,'Bloomberg data'!A:A,0))</f>
        <v>8.0019999999999989</v>
      </c>
      <c r="N1136" s="128">
        <f>INDEX('Bloomberg data'!B:B,MATCH($L1136,'Bloomberg data'!A:A,0))</f>
        <v>7.5339999999999998</v>
      </c>
      <c r="O1136" s="141"/>
      <c r="P1136" s="142"/>
      <c r="Q1136" s="142"/>
      <c r="R1136" s="20"/>
      <c r="S1136" s="20"/>
    </row>
    <row r="1137" spans="6:19">
      <c r="F1137" s="51"/>
      <c r="G1137" s="26">
        <f t="shared" si="72"/>
        <v>36922</v>
      </c>
      <c r="H1137" s="7">
        <v>36899</v>
      </c>
      <c r="I1137" s="22">
        <v>7.8780000000000001</v>
      </c>
      <c r="J1137" s="120">
        <v>7.399</v>
      </c>
      <c r="K1137" s="26">
        <f t="shared" si="73"/>
        <v>36922</v>
      </c>
      <c r="L1137" s="126">
        <f t="shared" si="74"/>
        <v>36899</v>
      </c>
      <c r="M1137" s="127">
        <f>INDEX('Bloomberg data'!C:C,MATCH($L1137,'Bloomberg data'!A:A,0))</f>
        <v>7.8780000000000001</v>
      </c>
      <c r="N1137" s="128">
        <f>INDEX('Bloomberg data'!B:B,MATCH($L1137,'Bloomberg data'!A:A,0))</f>
        <v>7.399</v>
      </c>
      <c r="O1137" s="141"/>
      <c r="P1137" s="142"/>
      <c r="Q1137" s="142"/>
      <c r="R1137" s="20"/>
      <c r="S1137" s="20"/>
    </row>
    <row r="1138" spans="6:19">
      <c r="F1138" s="51"/>
      <c r="G1138" s="26">
        <f t="shared" si="72"/>
        <v>36922</v>
      </c>
      <c r="H1138" s="7">
        <v>36900</v>
      </c>
      <c r="I1138" s="22">
        <v>7.782</v>
      </c>
      <c r="J1138" s="120">
        <v>7.3010000000000002</v>
      </c>
      <c r="K1138" s="26">
        <f t="shared" si="73"/>
        <v>36922</v>
      </c>
      <c r="L1138" s="126">
        <f t="shared" si="74"/>
        <v>36900</v>
      </c>
      <c r="M1138" s="127">
        <f>INDEX('Bloomberg data'!C:C,MATCH($L1138,'Bloomberg data'!A:A,0))</f>
        <v>7.782</v>
      </c>
      <c r="N1138" s="128">
        <f>INDEX('Bloomberg data'!B:B,MATCH($L1138,'Bloomberg data'!A:A,0))</f>
        <v>7.3010000000000002</v>
      </c>
      <c r="O1138" s="141"/>
      <c r="P1138" s="142"/>
      <c r="Q1138" s="142"/>
      <c r="R1138" s="20"/>
      <c r="S1138" s="20"/>
    </row>
    <row r="1139" spans="6:19">
      <c r="F1139" s="51"/>
      <c r="G1139" s="26">
        <f t="shared" si="72"/>
        <v>36922</v>
      </c>
      <c r="H1139" s="7">
        <v>36901</v>
      </c>
      <c r="I1139" s="22">
        <v>7.9509999999999996</v>
      </c>
      <c r="J1139" s="120">
        <v>7.4649999999999999</v>
      </c>
      <c r="K1139" s="26">
        <f t="shared" si="73"/>
        <v>36922</v>
      </c>
      <c r="L1139" s="126">
        <f t="shared" si="74"/>
        <v>36901</v>
      </c>
      <c r="M1139" s="127">
        <f>INDEX('Bloomberg data'!C:C,MATCH($L1139,'Bloomberg data'!A:A,0))</f>
        <v>7.9509999999999996</v>
      </c>
      <c r="N1139" s="128">
        <f>INDEX('Bloomberg data'!B:B,MATCH($L1139,'Bloomberg data'!A:A,0))</f>
        <v>7.4649999999999999</v>
      </c>
      <c r="O1139" s="141"/>
      <c r="P1139" s="142"/>
      <c r="Q1139" s="142"/>
      <c r="R1139" s="20"/>
      <c r="S1139" s="20"/>
    </row>
    <row r="1140" spans="6:19">
      <c r="F1140" s="51"/>
      <c r="G1140" s="26">
        <f t="shared" si="72"/>
        <v>36922</v>
      </c>
      <c r="H1140" s="7">
        <v>36902</v>
      </c>
      <c r="I1140" s="22">
        <v>7.8520000000000003</v>
      </c>
      <c r="J1140" s="120">
        <v>7.3760000000000003</v>
      </c>
      <c r="K1140" s="26">
        <f t="shared" si="73"/>
        <v>36922</v>
      </c>
      <c r="L1140" s="126">
        <f t="shared" si="74"/>
        <v>36902</v>
      </c>
      <c r="M1140" s="127">
        <f>INDEX('Bloomberg data'!C:C,MATCH($L1140,'Bloomberg data'!A:A,0))</f>
        <v>7.8520000000000003</v>
      </c>
      <c r="N1140" s="128">
        <f>INDEX('Bloomberg data'!B:B,MATCH($L1140,'Bloomberg data'!A:A,0))</f>
        <v>7.3760000000000003</v>
      </c>
      <c r="O1140" s="141"/>
      <c r="P1140" s="142"/>
      <c r="Q1140" s="142"/>
      <c r="R1140" s="20"/>
      <c r="S1140" s="20"/>
    </row>
    <row r="1141" spans="6:19">
      <c r="F1141" s="51"/>
      <c r="G1141" s="26">
        <f t="shared" si="72"/>
        <v>36922</v>
      </c>
      <c r="H1141" s="7">
        <v>36903</v>
      </c>
      <c r="I1141" s="22">
        <v>7.7639999999999993</v>
      </c>
      <c r="J1141" s="120">
        <v>7.2940000000000005</v>
      </c>
      <c r="K1141" s="26">
        <f t="shared" si="73"/>
        <v>36922</v>
      </c>
      <c r="L1141" s="126">
        <f t="shared" si="74"/>
        <v>36903</v>
      </c>
      <c r="M1141" s="127">
        <f>INDEX('Bloomberg data'!C:C,MATCH($L1141,'Bloomberg data'!A:A,0))</f>
        <v>7.7639999999999993</v>
      </c>
      <c r="N1141" s="128">
        <f>INDEX('Bloomberg data'!B:B,MATCH($L1141,'Bloomberg data'!A:A,0))</f>
        <v>7.2940000000000005</v>
      </c>
      <c r="O1141" s="141"/>
      <c r="P1141" s="142"/>
      <c r="Q1141" s="142"/>
      <c r="R1141" s="20"/>
      <c r="S1141" s="20"/>
    </row>
    <row r="1142" spans="6:19">
      <c r="F1142" s="51"/>
      <c r="G1142" s="26">
        <f t="shared" si="72"/>
        <v>36922</v>
      </c>
      <c r="H1142" s="7">
        <v>36906</v>
      </c>
      <c r="I1142" s="22">
        <v>7.048</v>
      </c>
      <c r="J1142" s="120">
        <v>6.5819999999999999</v>
      </c>
      <c r="K1142" s="26">
        <f t="shared" si="73"/>
        <v>36922</v>
      </c>
      <c r="L1142" s="126">
        <f t="shared" si="74"/>
        <v>36906</v>
      </c>
      <c r="M1142" s="127">
        <f>INDEX('Bloomberg data'!C:C,MATCH($L1142,'Bloomberg data'!A:A,0))</f>
        <v>7.048</v>
      </c>
      <c r="N1142" s="128">
        <f>INDEX('Bloomberg data'!B:B,MATCH($L1142,'Bloomberg data'!A:A,0))</f>
        <v>6.5819999999999999</v>
      </c>
      <c r="O1142" s="141"/>
      <c r="P1142" s="142"/>
      <c r="Q1142" s="142"/>
      <c r="R1142" s="20"/>
      <c r="S1142" s="20"/>
    </row>
    <row r="1143" spans="6:19">
      <c r="F1143" s="51"/>
      <c r="G1143" s="26">
        <f t="shared" si="72"/>
        <v>36922</v>
      </c>
      <c r="H1143" s="7">
        <v>36907</v>
      </c>
      <c r="I1143" s="22">
        <v>6.96</v>
      </c>
      <c r="J1143" s="120">
        <v>6.4560000000000004</v>
      </c>
      <c r="K1143" s="26">
        <f t="shared" si="73"/>
        <v>36922</v>
      </c>
      <c r="L1143" s="126">
        <f t="shared" si="74"/>
        <v>36907</v>
      </c>
      <c r="M1143" s="127">
        <f>INDEX('Bloomberg data'!C:C,MATCH($L1143,'Bloomberg data'!A:A,0))</f>
        <v>6.96</v>
      </c>
      <c r="N1143" s="128">
        <f>INDEX('Bloomberg data'!B:B,MATCH($L1143,'Bloomberg data'!A:A,0))</f>
        <v>6.4560000000000004</v>
      </c>
      <c r="O1143" s="141"/>
      <c r="P1143" s="142"/>
      <c r="Q1143" s="142"/>
      <c r="R1143" s="20"/>
      <c r="S1143" s="20"/>
    </row>
    <row r="1144" spans="6:19">
      <c r="F1144" s="51"/>
      <c r="G1144" s="26">
        <f t="shared" si="72"/>
        <v>36922</v>
      </c>
      <c r="H1144" s="7">
        <v>36908</v>
      </c>
      <c r="I1144" s="22">
        <v>7.9090000000000007</v>
      </c>
      <c r="J1144" s="120">
        <v>7.3979999999999997</v>
      </c>
      <c r="K1144" s="26">
        <f t="shared" si="73"/>
        <v>36922</v>
      </c>
      <c r="L1144" s="126">
        <f t="shared" si="74"/>
        <v>36908</v>
      </c>
      <c r="M1144" s="127">
        <f>INDEX('Bloomberg data'!C:C,MATCH($L1144,'Bloomberg data'!A:A,0))</f>
        <v>7.9090000000000007</v>
      </c>
      <c r="N1144" s="128">
        <f>INDEX('Bloomberg data'!B:B,MATCH($L1144,'Bloomberg data'!A:A,0))</f>
        <v>7.3979999999999997</v>
      </c>
      <c r="O1144" s="141"/>
      <c r="P1144" s="142"/>
      <c r="Q1144" s="142"/>
      <c r="R1144" s="20"/>
      <c r="S1144" s="20"/>
    </row>
    <row r="1145" spans="6:19">
      <c r="F1145" s="51"/>
      <c r="G1145" s="26">
        <f t="shared" si="72"/>
        <v>36922</v>
      </c>
      <c r="H1145" s="7">
        <v>36909</v>
      </c>
      <c r="I1145" s="22">
        <v>8.0109999999999992</v>
      </c>
      <c r="J1145" s="120">
        <v>7.4929999999999994</v>
      </c>
      <c r="K1145" s="26">
        <f t="shared" si="73"/>
        <v>36922</v>
      </c>
      <c r="L1145" s="126">
        <f t="shared" si="74"/>
        <v>36909</v>
      </c>
      <c r="M1145" s="127">
        <f>INDEX('Bloomberg data'!C:C,MATCH($L1145,'Bloomberg data'!A:A,0))</f>
        <v>8.0109999999999992</v>
      </c>
      <c r="N1145" s="128">
        <f>INDEX('Bloomberg data'!B:B,MATCH($L1145,'Bloomberg data'!A:A,0))</f>
        <v>7.4929999999999994</v>
      </c>
      <c r="O1145" s="141"/>
      <c r="P1145" s="142"/>
      <c r="Q1145" s="142"/>
      <c r="R1145" s="20"/>
      <c r="S1145" s="20"/>
    </row>
    <row r="1146" spans="6:19">
      <c r="F1146" s="51"/>
      <c r="G1146" s="26">
        <f t="shared" si="72"/>
        <v>36922</v>
      </c>
      <c r="H1146" s="7">
        <v>36910</v>
      </c>
      <c r="I1146" s="22">
        <v>6.8760000000000003</v>
      </c>
      <c r="J1146" s="120">
        <v>6.367</v>
      </c>
      <c r="K1146" s="26">
        <f t="shared" si="73"/>
        <v>36922</v>
      </c>
      <c r="L1146" s="126">
        <f t="shared" si="74"/>
        <v>36910</v>
      </c>
      <c r="M1146" s="127">
        <f>INDEX('Bloomberg data'!C:C,MATCH($L1146,'Bloomberg data'!A:A,0))</f>
        <v>6.8760000000000003</v>
      </c>
      <c r="N1146" s="128">
        <f>INDEX('Bloomberg data'!B:B,MATCH($L1146,'Bloomberg data'!A:A,0))</f>
        <v>6.367</v>
      </c>
      <c r="O1146" s="141"/>
      <c r="P1146" s="142"/>
      <c r="Q1146" s="142"/>
      <c r="R1146" s="20"/>
      <c r="S1146" s="20"/>
    </row>
    <row r="1147" spans="6:19">
      <c r="F1147" s="51"/>
      <c r="G1147" s="26">
        <f t="shared" si="72"/>
        <v>36922</v>
      </c>
      <c r="H1147" s="7">
        <v>36913</v>
      </c>
      <c r="I1147" s="22">
        <v>7.8239999999999998</v>
      </c>
      <c r="J1147" s="120">
        <v>7.3260000000000005</v>
      </c>
      <c r="K1147" s="26">
        <f t="shared" si="73"/>
        <v>36922</v>
      </c>
      <c r="L1147" s="126">
        <f t="shared" si="74"/>
        <v>36913</v>
      </c>
      <c r="M1147" s="127">
        <f>INDEX('Bloomberg data'!C:C,MATCH($L1147,'Bloomberg data'!A:A,0))</f>
        <v>7.8239999999999998</v>
      </c>
      <c r="N1147" s="128">
        <f>INDEX('Bloomberg data'!B:B,MATCH($L1147,'Bloomberg data'!A:A,0))</f>
        <v>7.3260000000000005</v>
      </c>
      <c r="O1147" s="141"/>
      <c r="P1147" s="142"/>
      <c r="Q1147" s="142"/>
      <c r="R1147" s="20"/>
      <c r="S1147" s="20"/>
    </row>
    <row r="1148" spans="6:19">
      <c r="F1148" s="51"/>
      <c r="G1148" s="26">
        <f t="shared" si="72"/>
        <v>36922</v>
      </c>
      <c r="H1148" s="7">
        <v>36914</v>
      </c>
      <c r="I1148" s="22">
        <v>8.036999999999999</v>
      </c>
      <c r="J1148" s="120">
        <v>7.5430000000000001</v>
      </c>
      <c r="K1148" s="26">
        <f t="shared" si="73"/>
        <v>36922</v>
      </c>
      <c r="L1148" s="126">
        <f t="shared" si="74"/>
        <v>36914</v>
      </c>
      <c r="M1148" s="127">
        <f>INDEX('Bloomberg data'!C:C,MATCH($L1148,'Bloomberg data'!A:A,0))</f>
        <v>8.036999999999999</v>
      </c>
      <c r="N1148" s="128">
        <f>INDEX('Bloomberg data'!B:B,MATCH($L1148,'Bloomberg data'!A:A,0))</f>
        <v>7.5430000000000001</v>
      </c>
      <c r="O1148" s="141"/>
      <c r="P1148" s="142"/>
      <c r="Q1148" s="142"/>
      <c r="R1148" s="20"/>
      <c r="S1148" s="20"/>
    </row>
    <row r="1149" spans="6:19">
      <c r="F1149" s="51"/>
      <c r="G1149" s="26">
        <f t="shared" si="72"/>
        <v>36922</v>
      </c>
      <c r="H1149" s="7">
        <v>36915</v>
      </c>
      <c r="I1149" s="22">
        <v>7.859</v>
      </c>
      <c r="J1149" s="120">
        <v>7.3660000000000005</v>
      </c>
      <c r="K1149" s="26">
        <f t="shared" si="73"/>
        <v>36922</v>
      </c>
      <c r="L1149" s="126">
        <f t="shared" si="74"/>
        <v>36915</v>
      </c>
      <c r="M1149" s="127">
        <f>INDEX('Bloomberg data'!C:C,MATCH($L1149,'Bloomberg data'!A:A,0))</f>
        <v>7.859</v>
      </c>
      <c r="N1149" s="128">
        <f>INDEX('Bloomberg data'!B:B,MATCH($L1149,'Bloomberg data'!A:A,0))</f>
        <v>7.3660000000000005</v>
      </c>
      <c r="O1149" s="141"/>
      <c r="P1149" s="142"/>
      <c r="Q1149" s="142"/>
      <c r="R1149" s="20"/>
      <c r="S1149" s="20"/>
    </row>
    <row r="1150" spans="6:19">
      <c r="F1150" s="51"/>
      <c r="G1150" s="26">
        <f t="shared" si="72"/>
        <v>36922</v>
      </c>
      <c r="H1150" s="7">
        <v>36916</v>
      </c>
      <c r="I1150" s="22">
        <v>6.7569999999999997</v>
      </c>
      <c r="J1150" s="120">
        <v>6.2690000000000001</v>
      </c>
      <c r="K1150" s="26">
        <f t="shared" si="73"/>
        <v>36922</v>
      </c>
      <c r="L1150" s="126">
        <f t="shared" si="74"/>
        <v>36916</v>
      </c>
      <c r="M1150" s="127">
        <f>INDEX('Bloomberg data'!C:C,MATCH($L1150,'Bloomberg data'!A:A,0))</f>
        <v>6.7569999999999997</v>
      </c>
      <c r="N1150" s="128">
        <f>INDEX('Bloomberg data'!B:B,MATCH($L1150,'Bloomberg data'!A:A,0))</f>
        <v>6.2690000000000001</v>
      </c>
      <c r="O1150" s="141"/>
      <c r="P1150" s="142"/>
      <c r="Q1150" s="142"/>
      <c r="R1150" s="20"/>
      <c r="S1150" s="20"/>
    </row>
    <row r="1151" spans="6:19">
      <c r="F1151" s="51"/>
      <c r="G1151" s="26">
        <f t="shared" si="72"/>
        <v>36922</v>
      </c>
      <c r="H1151" s="7">
        <v>36917</v>
      </c>
      <c r="I1151" s="22">
        <v>7.9569999999999999</v>
      </c>
      <c r="J1151" s="120">
        <v>7.4689999999999994</v>
      </c>
      <c r="K1151" s="26">
        <f t="shared" si="73"/>
        <v>36922</v>
      </c>
      <c r="L1151" s="126">
        <f t="shared" si="74"/>
        <v>36917</v>
      </c>
      <c r="M1151" s="127">
        <f>INDEX('Bloomberg data'!C:C,MATCH($L1151,'Bloomberg data'!A:A,0))</f>
        <v>7.9569999999999999</v>
      </c>
      <c r="N1151" s="128">
        <f>INDEX('Bloomberg data'!B:B,MATCH($L1151,'Bloomberg data'!A:A,0))</f>
        <v>7.4689999999999994</v>
      </c>
      <c r="O1151" s="141"/>
      <c r="P1151" s="142"/>
      <c r="Q1151" s="142"/>
      <c r="R1151" s="20"/>
      <c r="S1151" s="20"/>
    </row>
    <row r="1152" spans="6:19">
      <c r="F1152" s="51"/>
      <c r="G1152" s="26">
        <f t="shared" si="72"/>
        <v>36922</v>
      </c>
      <c r="H1152" s="7">
        <v>36920</v>
      </c>
      <c r="I1152" s="22">
        <v>7.8130000000000006</v>
      </c>
      <c r="J1152" s="120">
        <v>7.33</v>
      </c>
      <c r="K1152" s="26">
        <f t="shared" si="73"/>
        <v>36922</v>
      </c>
      <c r="L1152" s="126">
        <f t="shared" si="74"/>
        <v>36920</v>
      </c>
      <c r="M1152" s="127">
        <f>INDEX('Bloomberg data'!C:C,MATCH($L1152,'Bloomberg data'!A:A,0))</f>
        <v>7.8130000000000006</v>
      </c>
      <c r="N1152" s="128">
        <f>INDEX('Bloomberg data'!B:B,MATCH($L1152,'Bloomberg data'!A:A,0))</f>
        <v>7.33</v>
      </c>
      <c r="O1152" s="141"/>
      <c r="P1152" s="142"/>
      <c r="Q1152" s="142"/>
      <c r="R1152" s="20"/>
      <c r="S1152" s="20"/>
    </row>
    <row r="1153" spans="6:19">
      <c r="F1153" s="51"/>
      <c r="G1153" s="26">
        <f t="shared" ref="G1153:G1216" si="75">EOMONTH(H1153,0)</f>
        <v>36922</v>
      </c>
      <c r="H1153" s="7">
        <v>36921</v>
      </c>
      <c r="I1153" s="22">
        <v>7.7230000000000008</v>
      </c>
      <c r="J1153" s="120">
        <v>7.2449999999999992</v>
      </c>
      <c r="K1153" s="26">
        <f t="shared" ref="K1153:K1216" si="76">EOMONTH(L1153,0)</f>
        <v>36922</v>
      </c>
      <c r="L1153" s="126">
        <f t="shared" si="74"/>
        <v>36921</v>
      </c>
      <c r="M1153" s="127">
        <f>INDEX('Bloomberg data'!C:C,MATCH($L1153,'Bloomberg data'!A:A,0))</f>
        <v>7.7230000000000008</v>
      </c>
      <c r="N1153" s="128">
        <f>INDEX('Bloomberg data'!B:B,MATCH($L1153,'Bloomberg data'!A:A,0))</f>
        <v>7.2449999999999992</v>
      </c>
      <c r="O1153" s="141"/>
      <c r="P1153" s="142"/>
      <c r="Q1153" s="142"/>
      <c r="R1153" s="20"/>
      <c r="S1153" s="20"/>
    </row>
    <row r="1154" spans="6:19">
      <c r="F1154" s="51"/>
      <c r="G1154" s="26">
        <f t="shared" si="75"/>
        <v>36922</v>
      </c>
      <c r="H1154" s="7">
        <v>36922</v>
      </c>
      <c r="I1154" s="22">
        <v>6.85</v>
      </c>
      <c r="J1154" s="120">
        <v>6.3780000000000001</v>
      </c>
      <c r="K1154" s="26">
        <f t="shared" si="76"/>
        <v>36922</v>
      </c>
      <c r="L1154" s="126">
        <f t="shared" ref="L1154:L1217" si="77">H1154</f>
        <v>36922</v>
      </c>
      <c r="M1154" s="127">
        <f>INDEX('Bloomberg data'!C:C,MATCH($L1154,'Bloomberg data'!A:A,0))</f>
        <v>6.85</v>
      </c>
      <c r="N1154" s="128">
        <f>INDEX('Bloomberg data'!B:B,MATCH($L1154,'Bloomberg data'!A:A,0))</f>
        <v>6.3780000000000001</v>
      </c>
      <c r="O1154" s="141"/>
      <c r="P1154" s="142"/>
      <c r="Q1154" s="142"/>
      <c r="R1154" s="20"/>
      <c r="S1154" s="20"/>
    </row>
    <row r="1155" spans="6:19">
      <c r="F1155" s="51"/>
      <c r="G1155" s="26">
        <f t="shared" si="75"/>
        <v>36950</v>
      </c>
      <c r="H1155" s="7">
        <v>36923</v>
      </c>
      <c r="I1155" s="22">
        <v>6.7149999999999999</v>
      </c>
      <c r="J1155" s="120">
        <v>6.2290000000000001</v>
      </c>
      <c r="K1155" s="26">
        <f t="shared" si="76"/>
        <v>36950</v>
      </c>
      <c r="L1155" s="126">
        <f t="shared" si="77"/>
        <v>36923</v>
      </c>
      <c r="M1155" s="127">
        <f>INDEX('Bloomberg data'!C:C,MATCH($L1155,'Bloomberg data'!A:A,0))</f>
        <v>6.7149999999999999</v>
      </c>
      <c r="N1155" s="128">
        <f>INDEX('Bloomberg data'!B:B,MATCH($L1155,'Bloomberg data'!A:A,0))</f>
        <v>6.2290000000000001</v>
      </c>
      <c r="O1155" s="141"/>
      <c r="P1155" s="142"/>
      <c r="Q1155" s="142"/>
      <c r="R1155" s="20"/>
      <c r="S1155" s="20"/>
    </row>
    <row r="1156" spans="6:19">
      <c r="F1156" s="51"/>
      <c r="G1156" s="26">
        <f t="shared" si="75"/>
        <v>36950</v>
      </c>
      <c r="H1156" s="7">
        <v>36924</v>
      </c>
      <c r="I1156" s="22">
        <v>6.65</v>
      </c>
      <c r="J1156" s="120">
        <v>6.1609999999999996</v>
      </c>
      <c r="K1156" s="26">
        <f t="shared" si="76"/>
        <v>36950</v>
      </c>
      <c r="L1156" s="126">
        <f t="shared" si="77"/>
        <v>36924</v>
      </c>
      <c r="M1156" s="127">
        <f>INDEX('Bloomberg data'!C:C,MATCH($L1156,'Bloomberg data'!A:A,0))</f>
        <v>6.65</v>
      </c>
      <c r="N1156" s="128">
        <f>INDEX('Bloomberg data'!B:B,MATCH($L1156,'Bloomberg data'!A:A,0))</f>
        <v>6.1609999999999996</v>
      </c>
      <c r="O1156" s="141"/>
      <c r="P1156" s="142"/>
      <c r="Q1156" s="142"/>
      <c r="R1156" s="20"/>
      <c r="S1156" s="20"/>
    </row>
    <row r="1157" spans="6:19">
      <c r="F1157" s="51"/>
      <c r="G1157" s="26">
        <f t="shared" si="75"/>
        <v>36950</v>
      </c>
      <c r="H1157" s="7">
        <v>36927</v>
      </c>
      <c r="I1157" s="22">
        <v>7.88</v>
      </c>
      <c r="J1157" s="120">
        <v>7.3949999999999996</v>
      </c>
      <c r="K1157" s="26">
        <f t="shared" si="76"/>
        <v>36950</v>
      </c>
      <c r="L1157" s="126">
        <f t="shared" si="77"/>
        <v>36927</v>
      </c>
      <c r="M1157" s="127">
        <f>INDEX('Bloomberg data'!C:C,MATCH($L1157,'Bloomberg data'!A:A,0))</f>
        <v>7.88</v>
      </c>
      <c r="N1157" s="128">
        <f>INDEX('Bloomberg data'!B:B,MATCH($L1157,'Bloomberg data'!A:A,0))</f>
        <v>7.3949999999999996</v>
      </c>
      <c r="O1157" s="141"/>
      <c r="P1157" s="142"/>
      <c r="Q1157" s="142"/>
      <c r="R1157" s="20"/>
      <c r="S1157" s="20"/>
    </row>
    <row r="1158" spans="6:19">
      <c r="F1158" s="51"/>
      <c r="G1158" s="26">
        <f t="shared" si="75"/>
        <v>36950</v>
      </c>
      <c r="H1158" s="7">
        <v>36928</v>
      </c>
      <c r="I1158" s="22">
        <v>7.78</v>
      </c>
      <c r="J1158" s="120">
        <v>7.2949999999999999</v>
      </c>
      <c r="K1158" s="26">
        <f t="shared" si="76"/>
        <v>36950</v>
      </c>
      <c r="L1158" s="126">
        <f t="shared" si="77"/>
        <v>36928</v>
      </c>
      <c r="M1158" s="127">
        <f>INDEX('Bloomberg data'!C:C,MATCH($L1158,'Bloomberg data'!A:A,0))</f>
        <v>7.78</v>
      </c>
      <c r="N1158" s="128">
        <f>INDEX('Bloomberg data'!B:B,MATCH($L1158,'Bloomberg data'!A:A,0))</f>
        <v>7.2949999999999999</v>
      </c>
      <c r="O1158" s="141"/>
      <c r="P1158" s="142"/>
      <c r="Q1158" s="142"/>
      <c r="R1158" s="20"/>
      <c r="S1158" s="20"/>
    </row>
    <row r="1159" spans="6:19">
      <c r="F1159" s="51"/>
      <c r="G1159" s="26">
        <f t="shared" si="75"/>
        <v>36950</v>
      </c>
      <c r="H1159" s="7">
        <v>36929</v>
      </c>
      <c r="I1159" s="22">
        <v>6.7230000000000008</v>
      </c>
      <c r="J1159" s="120">
        <v>6.2370000000000001</v>
      </c>
      <c r="K1159" s="26">
        <f t="shared" si="76"/>
        <v>36950</v>
      </c>
      <c r="L1159" s="126">
        <f t="shared" si="77"/>
        <v>36929</v>
      </c>
      <c r="M1159" s="127">
        <f>INDEX('Bloomberg data'!C:C,MATCH($L1159,'Bloomberg data'!A:A,0))</f>
        <v>6.7230000000000008</v>
      </c>
      <c r="N1159" s="128">
        <f>INDEX('Bloomberg data'!B:B,MATCH($L1159,'Bloomberg data'!A:A,0))</f>
        <v>6.2370000000000001</v>
      </c>
      <c r="O1159" s="141"/>
      <c r="P1159" s="142"/>
      <c r="Q1159" s="142"/>
      <c r="R1159" s="20"/>
      <c r="S1159" s="20"/>
    </row>
    <row r="1160" spans="6:19">
      <c r="F1160" s="51"/>
      <c r="G1160" s="26">
        <f t="shared" si="75"/>
        <v>36950</v>
      </c>
      <c r="H1160" s="7">
        <v>36930</v>
      </c>
      <c r="I1160" s="22">
        <v>6.9180000000000001</v>
      </c>
      <c r="J1160" s="120">
        <v>6.3949999999999996</v>
      </c>
      <c r="K1160" s="26">
        <f t="shared" si="76"/>
        <v>36950</v>
      </c>
      <c r="L1160" s="126">
        <f t="shared" si="77"/>
        <v>36930</v>
      </c>
      <c r="M1160" s="127">
        <f>INDEX('Bloomberg data'!C:C,MATCH($L1160,'Bloomberg data'!A:A,0))</f>
        <v>6.9180000000000001</v>
      </c>
      <c r="N1160" s="128">
        <f>INDEX('Bloomberg data'!B:B,MATCH($L1160,'Bloomberg data'!A:A,0))</f>
        <v>6.3949999999999996</v>
      </c>
      <c r="O1160" s="141"/>
      <c r="P1160" s="142"/>
      <c r="Q1160" s="142"/>
      <c r="R1160" s="20"/>
      <c r="S1160" s="20"/>
    </row>
    <row r="1161" spans="6:19">
      <c r="F1161" s="51"/>
      <c r="G1161" s="26">
        <f t="shared" si="75"/>
        <v>36950</v>
      </c>
      <c r="H1161" s="7">
        <v>36931</v>
      </c>
      <c r="I1161" s="22">
        <v>6.859</v>
      </c>
      <c r="J1161" s="120">
        <v>6.33</v>
      </c>
      <c r="K1161" s="26">
        <f t="shared" si="76"/>
        <v>36950</v>
      </c>
      <c r="L1161" s="126">
        <f t="shared" si="77"/>
        <v>36931</v>
      </c>
      <c r="M1161" s="127">
        <f>INDEX('Bloomberg data'!C:C,MATCH($L1161,'Bloomberg data'!A:A,0))</f>
        <v>6.859</v>
      </c>
      <c r="N1161" s="128">
        <f>INDEX('Bloomberg data'!B:B,MATCH($L1161,'Bloomberg data'!A:A,0))</f>
        <v>6.33</v>
      </c>
      <c r="O1161" s="141"/>
      <c r="P1161" s="142"/>
      <c r="Q1161" s="142"/>
      <c r="R1161" s="20"/>
      <c r="S1161" s="20"/>
    </row>
    <row r="1162" spans="6:19">
      <c r="F1162" s="51"/>
      <c r="G1162" s="26">
        <f t="shared" si="75"/>
        <v>36950</v>
      </c>
      <c r="H1162" s="7">
        <v>36934</v>
      </c>
      <c r="I1162" s="22">
        <v>7.6259999999999994</v>
      </c>
      <c r="J1162" s="120">
        <v>7.0969999999999995</v>
      </c>
      <c r="K1162" s="26">
        <f t="shared" si="76"/>
        <v>36950</v>
      </c>
      <c r="L1162" s="126">
        <f t="shared" si="77"/>
        <v>36934</v>
      </c>
      <c r="M1162" s="127">
        <f>INDEX('Bloomberg data'!C:C,MATCH($L1162,'Bloomberg data'!A:A,0))</f>
        <v>7.6259999999999994</v>
      </c>
      <c r="N1162" s="128">
        <f>INDEX('Bloomberg data'!B:B,MATCH($L1162,'Bloomberg data'!A:A,0))</f>
        <v>7.0969999999999995</v>
      </c>
      <c r="O1162" s="141"/>
      <c r="P1162" s="142"/>
      <c r="Q1162" s="142"/>
      <c r="R1162" s="20"/>
      <c r="S1162" s="20"/>
    </row>
    <row r="1163" spans="6:19">
      <c r="F1163" s="51"/>
      <c r="G1163" s="26">
        <f t="shared" si="75"/>
        <v>36950</v>
      </c>
      <c r="H1163" s="7">
        <v>36935</v>
      </c>
      <c r="I1163" s="22">
        <v>6.851</v>
      </c>
      <c r="J1163" s="120">
        <v>6.3239999999999998</v>
      </c>
      <c r="K1163" s="26">
        <f t="shared" si="76"/>
        <v>36950</v>
      </c>
      <c r="L1163" s="126">
        <f t="shared" si="77"/>
        <v>36935</v>
      </c>
      <c r="M1163" s="127">
        <f>INDEX('Bloomberg data'!C:C,MATCH($L1163,'Bloomberg data'!A:A,0))</f>
        <v>6.851</v>
      </c>
      <c r="N1163" s="128">
        <f>INDEX('Bloomberg data'!B:B,MATCH($L1163,'Bloomberg data'!A:A,0))</f>
        <v>6.3239999999999998</v>
      </c>
      <c r="O1163" s="141"/>
      <c r="P1163" s="142"/>
      <c r="Q1163" s="142"/>
      <c r="R1163" s="20"/>
      <c r="S1163" s="20"/>
    </row>
    <row r="1164" spans="6:19">
      <c r="F1164" s="51"/>
      <c r="G1164" s="26">
        <f t="shared" si="75"/>
        <v>36950</v>
      </c>
      <c r="H1164" s="7">
        <v>36936</v>
      </c>
      <c r="I1164" s="22">
        <v>7.8210000000000006</v>
      </c>
      <c r="J1164" s="120">
        <v>7.2839999999999998</v>
      </c>
      <c r="K1164" s="26">
        <f t="shared" si="76"/>
        <v>36950</v>
      </c>
      <c r="L1164" s="126">
        <f t="shared" si="77"/>
        <v>36936</v>
      </c>
      <c r="M1164" s="127">
        <f>INDEX('Bloomberg data'!C:C,MATCH($L1164,'Bloomberg data'!A:A,0))</f>
        <v>7.8210000000000006</v>
      </c>
      <c r="N1164" s="128">
        <f>INDEX('Bloomberg data'!B:B,MATCH($L1164,'Bloomberg data'!A:A,0))</f>
        <v>7.2839999999999998</v>
      </c>
      <c r="O1164" s="141"/>
      <c r="P1164" s="142"/>
      <c r="Q1164" s="142"/>
      <c r="R1164" s="20"/>
      <c r="S1164" s="20"/>
    </row>
    <row r="1165" spans="6:19">
      <c r="F1165" s="51"/>
      <c r="G1165" s="26">
        <f t="shared" si="75"/>
        <v>36950</v>
      </c>
      <c r="H1165" s="7">
        <v>36937</v>
      </c>
      <c r="I1165" s="22">
        <v>6.8450000000000006</v>
      </c>
      <c r="J1165" s="120">
        <v>6.32</v>
      </c>
      <c r="K1165" s="26">
        <f t="shared" si="76"/>
        <v>36950</v>
      </c>
      <c r="L1165" s="126">
        <f t="shared" si="77"/>
        <v>36937</v>
      </c>
      <c r="M1165" s="127">
        <f>INDEX('Bloomberg data'!C:C,MATCH($L1165,'Bloomberg data'!A:A,0))</f>
        <v>6.8450000000000006</v>
      </c>
      <c r="N1165" s="128">
        <f>INDEX('Bloomberg data'!B:B,MATCH($L1165,'Bloomberg data'!A:A,0))</f>
        <v>6.32</v>
      </c>
      <c r="O1165" s="141"/>
      <c r="P1165" s="142"/>
      <c r="Q1165" s="142"/>
      <c r="R1165" s="20"/>
      <c r="S1165" s="20"/>
    </row>
    <row r="1166" spans="6:19">
      <c r="F1166" s="51"/>
      <c r="G1166" s="26">
        <f t="shared" si="75"/>
        <v>36950</v>
      </c>
      <c r="H1166" s="7">
        <v>36938</v>
      </c>
      <c r="I1166" s="22">
        <v>7.0249999999999995</v>
      </c>
      <c r="J1166" s="120">
        <v>6.5380000000000003</v>
      </c>
      <c r="K1166" s="26">
        <f t="shared" si="76"/>
        <v>36950</v>
      </c>
      <c r="L1166" s="126">
        <f t="shared" si="77"/>
        <v>36938</v>
      </c>
      <c r="M1166" s="127">
        <f>INDEX('Bloomberg data'!C:C,MATCH($L1166,'Bloomberg data'!A:A,0))</f>
        <v>7.0249999999999995</v>
      </c>
      <c r="N1166" s="128">
        <f>INDEX('Bloomberg data'!B:B,MATCH($L1166,'Bloomberg data'!A:A,0))</f>
        <v>6.5380000000000003</v>
      </c>
      <c r="O1166" s="141"/>
      <c r="P1166" s="142"/>
      <c r="Q1166" s="142"/>
      <c r="R1166" s="20"/>
      <c r="S1166" s="20"/>
    </row>
    <row r="1167" spans="6:19">
      <c r="F1167" s="51"/>
      <c r="G1167" s="26">
        <f t="shared" si="75"/>
        <v>36950</v>
      </c>
      <c r="H1167" s="7">
        <v>36941</v>
      </c>
      <c r="I1167" s="22">
        <v>6.8220000000000001</v>
      </c>
      <c r="J1167" s="120">
        <v>6.3460000000000001</v>
      </c>
      <c r="K1167" s="26">
        <f t="shared" si="76"/>
        <v>36950</v>
      </c>
      <c r="L1167" s="126">
        <f t="shared" si="77"/>
        <v>36941</v>
      </c>
      <c r="M1167" s="127">
        <f>INDEX('Bloomberg data'!C:C,MATCH($L1167,'Bloomberg data'!A:A,0))</f>
        <v>6.8220000000000001</v>
      </c>
      <c r="N1167" s="128">
        <f>INDEX('Bloomberg data'!B:B,MATCH($L1167,'Bloomberg data'!A:A,0))</f>
        <v>6.3460000000000001</v>
      </c>
      <c r="O1167" s="141"/>
      <c r="P1167" s="142"/>
      <c r="Q1167" s="142"/>
      <c r="R1167" s="20"/>
      <c r="S1167" s="20"/>
    </row>
    <row r="1168" spans="6:19">
      <c r="F1168" s="51"/>
      <c r="G1168" s="26">
        <f t="shared" si="75"/>
        <v>36950</v>
      </c>
      <c r="H1168" s="7">
        <v>36942</v>
      </c>
      <c r="I1168" s="22">
        <v>7.7219999999999995</v>
      </c>
      <c r="J1168" s="120">
        <v>7.2449999999999992</v>
      </c>
      <c r="K1168" s="26">
        <f t="shared" si="76"/>
        <v>36950</v>
      </c>
      <c r="L1168" s="126">
        <f t="shared" si="77"/>
        <v>36942</v>
      </c>
      <c r="M1168" s="127">
        <f>INDEX('Bloomberg data'!C:C,MATCH($L1168,'Bloomberg data'!A:A,0))</f>
        <v>7.7219999999999995</v>
      </c>
      <c r="N1168" s="128">
        <f>INDEX('Bloomberg data'!B:B,MATCH($L1168,'Bloomberg data'!A:A,0))</f>
        <v>7.2449999999999992</v>
      </c>
      <c r="O1168" s="141"/>
      <c r="P1168" s="142"/>
      <c r="Q1168" s="142"/>
      <c r="R1168" s="20"/>
      <c r="S1168" s="20"/>
    </row>
    <row r="1169" spans="6:19">
      <c r="F1169" s="51"/>
      <c r="G1169" s="26">
        <f t="shared" si="75"/>
        <v>36950</v>
      </c>
      <c r="H1169" s="7">
        <v>36943</v>
      </c>
      <c r="I1169" s="22">
        <v>7.9329999999999998</v>
      </c>
      <c r="J1169" s="120">
        <v>7.452</v>
      </c>
      <c r="K1169" s="26">
        <f t="shared" si="76"/>
        <v>36950</v>
      </c>
      <c r="L1169" s="126">
        <f t="shared" si="77"/>
        <v>36943</v>
      </c>
      <c r="M1169" s="127">
        <f>INDEX('Bloomberg data'!C:C,MATCH($L1169,'Bloomberg data'!A:A,0))</f>
        <v>7.9329999999999998</v>
      </c>
      <c r="N1169" s="128">
        <f>INDEX('Bloomberg data'!B:B,MATCH($L1169,'Bloomberg data'!A:A,0))</f>
        <v>7.452</v>
      </c>
      <c r="O1169" s="141"/>
      <c r="P1169" s="142"/>
      <c r="Q1169" s="142"/>
      <c r="R1169" s="20"/>
      <c r="S1169" s="20"/>
    </row>
    <row r="1170" spans="6:19">
      <c r="F1170" s="51"/>
      <c r="G1170" s="26">
        <f t="shared" si="75"/>
        <v>36950</v>
      </c>
      <c r="H1170" s="7">
        <v>36944</v>
      </c>
      <c r="I1170" s="22">
        <v>6.7869999999999999</v>
      </c>
      <c r="J1170" s="120">
        <v>6.3230000000000004</v>
      </c>
      <c r="K1170" s="26">
        <f t="shared" si="76"/>
        <v>36950</v>
      </c>
      <c r="L1170" s="126">
        <f t="shared" si="77"/>
        <v>36944</v>
      </c>
      <c r="M1170" s="127">
        <f>INDEX('Bloomberg data'!C:C,MATCH($L1170,'Bloomberg data'!A:A,0))</f>
        <v>6.7869999999999999</v>
      </c>
      <c r="N1170" s="128">
        <f>INDEX('Bloomberg data'!B:B,MATCH($L1170,'Bloomberg data'!A:A,0))</f>
        <v>6.3230000000000004</v>
      </c>
      <c r="O1170" s="141"/>
      <c r="P1170" s="142"/>
      <c r="Q1170" s="142"/>
      <c r="R1170" s="20"/>
      <c r="S1170" s="20"/>
    </row>
    <row r="1171" spans="6:19">
      <c r="F1171" s="51"/>
      <c r="G1171" s="26">
        <f t="shared" si="75"/>
        <v>36950</v>
      </c>
      <c r="H1171" s="7">
        <v>36945</v>
      </c>
      <c r="I1171" s="22">
        <v>7.6920000000000002</v>
      </c>
      <c r="J1171" s="120">
        <v>7.2360000000000007</v>
      </c>
      <c r="K1171" s="26">
        <f t="shared" si="76"/>
        <v>36950</v>
      </c>
      <c r="L1171" s="126">
        <f t="shared" si="77"/>
        <v>36945</v>
      </c>
      <c r="M1171" s="127">
        <f>INDEX('Bloomberg data'!C:C,MATCH($L1171,'Bloomberg data'!A:A,0))</f>
        <v>7.6920000000000002</v>
      </c>
      <c r="N1171" s="128">
        <f>INDEX('Bloomberg data'!B:B,MATCH($L1171,'Bloomberg data'!A:A,0))</f>
        <v>7.2360000000000007</v>
      </c>
      <c r="O1171" s="141"/>
      <c r="P1171" s="142"/>
      <c r="Q1171" s="142"/>
      <c r="R1171" s="20"/>
      <c r="S1171" s="20"/>
    </row>
    <row r="1172" spans="6:19">
      <c r="F1172" s="51"/>
      <c r="G1172" s="26">
        <f t="shared" si="75"/>
        <v>36950</v>
      </c>
      <c r="H1172" s="7">
        <v>36948</v>
      </c>
      <c r="I1172" s="22">
        <v>7.8090000000000002</v>
      </c>
      <c r="J1172" s="120">
        <v>7.3519999999999994</v>
      </c>
      <c r="K1172" s="26">
        <f t="shared" si="76"/>
        <v>36950</v>
      </c>
      <c r="L1172" s="126">
        <f t="shared" si="77"/>
        <v>36948</v>
      </c>
      <c r="M1172" s="127">
        <f>INDEX('Bloomberg data'!C:C,MATCH($L1172,'Bloomberg data'!A:A,0))</f>
        <v>7.8090000000000002</v>
      </c>
      <c r="N1172" s="128">
        <f>INDEX('Bloomberg data'!B:B,MATCH($L1172,'Bloomberg data'!A:A,0))</f>
        <v>7.3519999999999994</v>
      </c>
      <c r="O1172" s="141"/>
      <c r="P1172" s="142"/>
      <c r="Q1172" s="142"/>
      <c r="R1172" s="20"/>
      <c r="S1172" s="20"/>
    </row>
    <row r="1173" spans="6:19">
      <c r="F1173" s="51"/>
      <c r="G1173" s="26">
        <f t="shared" si="75"/>
        <v>36950</v>
      </c>
      <c r="H1173" s="7">
        <v>36949</v>
      </c>
      <c r="I1173" s="22">
        <v>7.7210000000000001</v>
      </c>
      <c r="J1173" s="120">
        <v>7.2620000000000005</v>
      </c>
      <c r="K1173" s="26">
        <f t="shared" si="76"/>
        <v>36950</v>
      </c>
      <c r="L1173" s="126">
        <f t="shared" si="77"/>
        <v>36949</v>
      </c>
      <c r="M1173" s="127">
        <f>INDEX('Bloomberg data'!C:C,MATCH($L1173,'Bloomberg data'!A:A,0))</f>
        <v>7.7210000000000001</v>
      </c>
      <c r="N1173" s="128">
        <f>INDEX('Bloomberg data'!B:B,MATCH($L1173,'Bloomberg data'!A:A,0))</f>
        <v>7.2620000000000005</v>
      </c>
      <c r="O1173" s="141"/>
      <c r="P1173" s="142"/>
      <c r="Q1173" s="142"/>
      <c r="R1173" s="20"/>
      <c r="S1173" s="20"/>
    </row>
    <row r="1174" spans="6:19">
      <c r="F1174" s="51"/>
      <c r="G1174" s="26">
        <f t="shared" si="75"/>
        <v>36950</v>
      </c>
      <c r="H1174" s="7">
        <v>36950</v>
      </c>
      <c r="I1174" s="22">
        <v>6.5830000000000002</v>
      </c>
      <c r="J1174" s="120">
        <v>6.1099999999999994</v>
      </c>
      <c r="K1174" s="26">
        <f t="shared" si="76"/>
        <v>36950</v>
      </c>
      <c r="L1174" s="126">
        <f t="shared" si="77"/>
        <v>36950</v>
      </c>
      <c r="M1174" s="127">
        <f>INDEX('Bloomberg data'!C:C,MATCH($L1174,'Bloomberg data'!A:A,0))</f>
        <v>6.5830000000000002</v>
      </c>
      <c r="N1174" s="128">
        <f>INDEX('Bloomberg data'!B:B,MATCH($L1174,'Bloomberg data'!A:A,0))</f>
        <v>6.1099999999999994</v>
      </c>
      <c r="O1174" s="141"/>
      <c r="P1174" s="142"/>
      <c r="Q1174" s="142"/>
      <c r="R1174" s="20"/>
      <c r="S1174" s="20"/>
    </row>
    <row r="1175" spans="6:19">
      <c r="F1175" s="51"/>
      <c r="G1175" s="26">
        <f t="shared" si="75"/>
        <v>36981</v>
      </c>
      <c r="H1175" s="7">
        <v>36951</v>
      </c>
      <c r="I1175" s="22">
        <v>6.8029999999999999</v>
      </c>
      <c r="J1175" s="120">
        <v>6.3229999999999995</v>
      </c>
      <c r="K1175" s="26">
        <f t="shared" si="76"/>
        <v>36981</v>
      </c>
      <c r="L1175" s="126">
        <f t="shared" si="77"/>
        <v>36951</v>
      </c>
      <c r="M1175" s="127">
        <f>INDEX('Bloomberg data'!C:C,MATCH($L1175,'Bloomberg data'!A:A,0))</f>
        <v>6.8029999999999999</v>
      </c>
      <c r="N1175" s="128">
        <f>INDEX('Bloomberg data'!B:B,MATCH($L1175,'Bloomberg data'!A:A,0))</f>
        <v>6.3229999999999995</v>
      </c>
      <c r="O1175" s="141"/>
      <c r="P1175" s="142"/>
      <c r="Q1175" s="142"/>
      <c r="R1175" s="20"/>
      <c r="S1175" s="20"/>
    </row>
    <row r="1176" spans="6:19">
      <c r="F1176" s="51"/>
      <c r="G1176" s="26">
        <f t="shared" si="75"/>
        <v>36981</v>
      </c>
      <c r="H1176" s="7">
        <v>36952</v>
      </c>
      <c r="I1176" s="22">
        <v>6.7069999999999999</v>
      </c>
      <c r="J1176" s="120">
        <v>6.22</v>
      </c>
      <c r="K1176" s="26">
        <f t="shared" si="76"/>
        <v>36981</v>
      </c>
      <c r="L1176" s="126">
        <f t="shared" si="77"/>
        <v>36952</v>
      </c>
      <c r="M1176" s="127">
        <f>INDEX('Bloomberg data'!C:C,MATCH($L1176,'Bloomberg data'!A:A,0))</f>
        <v>6.7069999999999999</v>
      </c>
      <c r="N1176" s="128">
        <f>INDEX('Bloomberg data'!B:B,MATCH($L1176,'Bloomberg data'!A:A,0))</f>
        <v>6.22</v>
      </c>
      <c r="O1176" s="141"/>
      <c r="P1176" s="142"/>
      <c r="Q1176" s="142"/>
      <c r="R1176" s="20"/>
      <c r="S1176" s="20"/>
    </row>
    <row r="1177" spans="6:19">
      <c r="F1177" s="51"/>
      <c r="G1177" s="26">
        <f t="shared" si="75"/>
        <v>36981</v>
      </c>
      <c r="H1177" s="7">
        <v>36955</v>
      </c>
      <c r="I1177" s="22">
        <v>7.5400000000000009</v>
      </c>
      <c r="J1177" s="120">
        <v>7.0660000000000007</v>
      </c>
      <c r="K1177" s="26">
        <f t="shared" si="76"/>
        <v>36981</v>
      </c>
      <c r="L1177" s="126">
        <f t="shared" si="77"/>
        <v>36955</v>
      </c>
      <c r="M1177" s="127">
        <f>INDEX('Bloomberg data'!C:C,MATCH($L1177,'Bloomberg data'!A:A,0))</f>
        <v>7.5400000000000009</v>
      </c>
      <c r="N1177" s="128">
        <f>INDEX('Bloomberg data'!B:B,MATCH($L1177,'Bloomberg data'!A:A,0))</f>
        <v>7.0660000000000007</v>
      </c>
      <c r="O1177" s="141"/>
      <c r="P1177" s="142"/>
      <c r="Q1177" s="142"/>
      <c r="R1177" s="20"/>
      <c r="S1177" s="20"/>
    </row>
    <row r="1178" spans="6:19">
      <c r="F1178" s="51"/>
      <c r="G1178" s="26">
        <f t="shared" si="75"/>
        <v>36981</v>
      </c>
      <c r="H1178" s="7">
        <v>36956</v>
      </c>
      <c r="I1178" s="22">
        <v>7.7409999999999997</v>
      </c>
      <c r="J1178" s="120">
        <v>7.274</v>
      </c>
      <c r="K1178" s="26">
        <f t="shared" si="76"/>
        <v>36981</v>
      </c>
      <c r="L1178" s="126">
        <f t="shared" si="77"/>
        <v>36956</v>
      </c>
      <c r="M1178" s="127">
        <f>INDEX('Bloomberg data'!C:C,MATCH($L1178,'Bloomberg data'!A:A,0))</f>
        <v>7.7409999999999997</v>
      </c>
      <c r="N1178" s="128">
        <f>INDEX('Bloomberg data'!B:B,MATCH($L1178,'Bloomberg data'!A:A,0))</f>
        <v>7.274</v>
      </c>
      <c r="O1178" s="141"/>
      <c r="P1178" s="142"/>
      <c r="Q1178" s="142"/>
      <c r="R1178" s="20"/>
      <c r="S1178" s="20"/>
    </row>
    <row r="1179" spans="6:19">
      <c r="F1179" s="51"/>
      <c r="G1179" s="26">
        <f t="shared" si="75"/>
        <v>36981</v>
      </c>
      <c r="H1179" s="7">
        <v>36957</v>
      </c>
      <c r="I1179" s="22">
        <v>7.54</v>
      </c>
      <c r="J1179" s="120">
        <v>7.0819999999999999</v>
      </c>
      <c r="K1179" s="26">
        <f t="shared" si="76"/>
        <v>36981</v>
      </c>
      <c r="L1179" s="126">
        <f t="shared" si="77"/>
        <v>36957</v>
      </c>
      <c r="M1179" s="127">
        <f>INDEX('Bloomberg data'!C:C,MATCH($L1179,'Bloomberg data'!A:A,0))</f>
        <v>7.54</v>
      </c>
      <c r="N1179" s="128">
        <f>INDEX('Bloomberg data'!B:B,MATCH($L1179,'Bloomberg data'!A:A,0))</f>
        <v>7.0819999999999999</v>
      </c>
      <c r="O1179" s="141"/>
      <c r="P1179" s="142"/>
      <c r="Q1179" s="142"/>
      <c r="R1179" s="20"/>
      <c r="S1179" s="20"/>
    </row>
    <row r="1180" spans="6:19">
      <c r="F1180" s="51"/>
      <c r="G1180" s="26">
        <f t="shared" si="75"/>
        <v>36981</v>
      </c>
      <c r="H1180" s="7">
        <v>36958</v>
      </c>
      <c r="I1180" s="22">
        <v>7.3990000000000009</v>
      </c>
      <c r="J1180" s="120">
        <v>6.9269999999999996</v>
      </c>
      <c r="K1180" s="26">
        <f t="shared" si="76"/>
        <v>36981</v>
      </c>
      <c r="L1180" s="126">
        <f t="shared" si="77"/>
        <v>36958</v>
      </c>
      <c r="M1180" s="127">
        <f>INDEX('Bloomberg data'!C:C,MATCH($L1180,'Bloomberg data'!A:A,0))</f>
        <v>7.3990000000000009</v>
      </c>
      <c r="N1180" s="128">
        <f>INDEX('Bloomberg data'!B:B,MATCH($L1180,'Bloomberg data'!A:A,0))</f>
        <v>6.9269999999999996</v>
      </c>
      <c r="O1180" s="141"/>
      <c r="P1180" s="142"/>
      <c r="Q1180" s="142"/>
      <c r="R1180" s="20"/>
      <c r="S1180" s="20"/>
    </row>
    <row r="1181" spans="6:19">
      <c r="F1181" s="51"/>
      <c r="G1181" s="26">
        <f t="shared" si="75"/>
        <v>36981</v>
      </c>
      <c r="H1181" s="7">
        <v>36959</v>
      </c>
      <c r="I1181" s="22">
        <v>6.54</v>
      </c>
      <c r="J1181" s="120">
        <v>6.0709999999999997</v>
      </c>
      <c r="K1181" s="26">
        <f t="shared" si="76"/>
        <v>36981</v>
      </c>
      <c r="L1181" s="126">
        <f t="shared" si="77"/>
        <v>36959</v>
      </c>
      <c r="M1181" s="127">
        <f>INDEX('Bloomberg data'!C:C,MATCH($L1181,'Bloomberg data'!A:A,0))</f>
        <v>6.54</v>
      </c>
      <c r="N1181" s="128">
        <f>INDEX('Bloomberg data'!B:B,MATCH($L1181,'Bloomberg data'!A:A,0))</f>
        <v>6.0709999999999997</v>
      </c>
      <c r="O1181" s="141"/>
      <c r="P1181" s="142"/>
      <c r="Q1181" s="142"/>
      <c r="R1181" s="20"/>
      <c r="S1181" s="20"/>
    </row>
    <row r="1182" spans="6:19">
      <c r="F1182" s="51"/>
      <c r="G1182" s="26">
        <f t="shared" si="75"/>
        <v>36981</v>
      </c>
      <c r="H1182" s="7">
        <v>36962</v>
      </c>
      <c r="I1182" s="22">
        <v>7.444</v>
      </c>
      <c r="J1182" s="120">
        <v>6.9720000000000004</v>
      </c>
      <c r="K1182" s="26">
        <f t="shared" si="76"/>
        <v>36981</v>
      </c>
      <c r="L1182" s="126">
        <f t="shared" si="77"/>
        <v>36962</v>
      </c>
      <c r="M1182" s="127">
        <f>INDEX('Bloomberg data'!C:C,MATCH($L1182,'Bloomberg data'!A:A,0))</f>
        <v>7.444</v>
      </c>
      <c r="N1182" s="128">
        <f>INDEX('Bloomberg data'!B:B,MATCH($L1182,'Bloomberg data'!A:A,0))</f>
        <v>6.9720000000000004</v>
      </c>
      <c r="O1182" s="141"/>
      <c r="P1182" s="142"/>
      <c r="Q1182" s="142"/>
      <c r="R1182" s="20"/>
      <c r="S1182" s="20"/>
    </row>
    <row r="1183" spans="6:19">
      <c r="F1183" s="51"/>
      <c r="G1183" s="26">
        <f t="shared" si="75"/>
        <v>36981</v>
      </c>
      <c r="H1183" s="7">
        <v>36963</v>
      </c>
      <c r="I1183" s="22">
        <v>7.2789999999999999</v>
      </c>
      <c r="J1183" s="120">
        <v>6.8040000000000003</v>
      </c>
      <c r="K1183" s="26">
        <f t="shared" si="76"/>
        <v>36981</v>
      </c>
      <c r="L1183" s="126">
        <f t="shared" si="77"/>
        <v>36963</v>
      </c>
      <c r="M1183" s="127">
        <f>INDEX('Bloomberg data'!C:C,MATCH($L1183,'Bloomberg data'!A:A,0))</f>
        <v>7.2789999999999999</v>
      </c>
      <c r="N1183" s="128">
        <f>INDEX('Bloomberg data'!B:B,MATCH($L1183,'Bloomberg data'!A:A,0))</f>
        <v>6.8040000000000003</v>
      </c>
      <c r="O1183" s="141"/>
      <c r="P1183" s="142"/>
      <c r="Q1183" s="142"/>
      <c r="R1183" s="20"/>
      <c r="S1183" s="20"/>
    </row>
    <row r="1184" spans="6:19">
      <c r="F1184" s="51"/>
      <c r="G1184" s="26">
        <f t="shared" si="75"/>
        <v>36981</v>
      </c>
      <c r="H1184" s="7">
        <v>36964</v>
      </c>
      <c r="I1184" s="22">
        <v>7.4619999999999997</v>
      </c>
      <c r="J1184" s="120">
        <v>6.9929999999999994</v>
      </c>
      <c r="K1184" s="26">
        <f t="shared" si="76"/>
        <v>36981</v>
      </c>
      <c r="L1184" s="126">
        <f t="shared" si="77"/>
        <v>36964</v>
      </c>
      <c r="M1184" s="127">
        <f>INDEX('Bloomberg data'!C:C,MATCH($L1184,'Bloomberg data'!A:A,0))</f>
        <v>7.4619999999999997</v>
      </c>
      <c r="N1184" s="128">
        <f>INDEX('Bloomberg data'!B:B,MATCH($L1184,'Bloomberg data'!A:A,0))</f>
        <v>6.9929999999999994</v>
      </c>
      <c r="O1184" s="141"/>
      <c r="P1184" s="142"/>
      <c r="Q1184" s="142"/>
      <c r="R1184" s="20"/>
      <c r="S1184" s="20"/>
    </row>
    <row r="1185" spans="6:19">
      <c r="F1185" s="51"/>
      <c r="G1185" s="26">
        <f t="shared" si="75"/>
        <v>36981</v>
      </c>
      <c r="H1185" s="7">
        <v>36965</v>
      </c>
      <c r="I1185" s="22">
        <v>6.3090000000000002</v>
      </c>
      <c r="J1185" s="120">
        <v>5.8540000000000001</v>
      </c>
      <c r="K1185" s="26">
        <f t="shared" si="76"/>
        <v>36981</v>
      </c>
      <c r="L1185" s="126">
        <f t="shared" si="77"/>
        <v>36965</v>
      </c>
      <c r="M1185" s="127">
        <f>INDEX('Bloomberg data'!C:C,MATCH($L1185,'Bloomberg data'!A:A,0))</f>
        <v>6.3090000000000002</v>
      </c>
      <c r="N1185" s="128">
        <f>INDEX('Bloomberg data'!B:B,MATCH($L1185,'Bloomberg data'!A:A,0))</f>
        <v>5.8540000000000001</v>
      </c>
      <c r="O1185" s="141"/>
      <c r="P1185" s="142"/>
      <c r="Q1185" s="142"/>
      <c r="R1185" s="20"/>
      <c r="S1185" s="20"/>
    </row>
    <row r="1186" spans="6:19">
      <c r="F1186" s="51"/>
      <c r="G1186" s="26">
        <f t="shared" si="75"/>
        <v>36981</v>
      </c>
      <c r="H1186" s="7">
        <v>36966</v>
      </c>
      <c r="I1186" s="22">
        <v>6.2260000000000009</v>
      </c>
      <c r="J1186" s="120">
        <v>5.7949999999999999</v>
      </c>
      <c r="K1186" s="26">
        <f t="shared" si="76"/>
        <v>36981</v>
      </c>
      <c r="L1186" s="126">
        <f t="shared" si="77"/>
        <v>36966</v>
      </c>
      <c r="M1186" s="127">
        <f>INDEX('Bloomberg data'!C:C,MATCH($L1186,'Bloomberg data'!A:A,0))</f>
        <v>6.2260000000000009</v>
      </c>
      <c r="N1186" s="128">
        <f>INDEX('Bloomberg data'!B:B,MATCH($L1186,'Bloomberg data'!A:A,0))</f>
        <v>5.7949999999999999</v>
      </c>
      <c r="O1186" s="141"/>
      <c r="P1186" s="142"/>
      <c r="Q1186" s="142"/>
      <c r="R1186" s="20"/>
      <c r="S1186" s="20"/>
    </row>
    <row r="1187" spans="6:19">
      <c r="F1187" s="51"/>
      <c r="G1187" s="26">
        <f t="shared" si="75"/>
        <v>36981</v>
      </c>
      <c r="H1187" s="7">
        <v>36969</v>
      </c>
      <c r="I1187" s="22">
        <v>7.3860000000000001</v>
      </c>
      <c r="J1187" s="120">
        <v>6.9569999999999999</v>
      </c>
      <c r="K1187" s="26">
        <f t="shared" si="76"/>
        <v>36981</v>
      </c>
      <c r="L1187" s="126">
        <f t="shared" si="77"/>
        <v>36969</v>
      </c>
      <c r="M1187" s="127">
        <f>INDEX('Bloomberg data'!C:C,MATCH($L1187,'Bloomberg data'!A:A,0))</f>
        <v>7.3860000000000001</v>
      </c>
      <c r="N1187" s="128">
        <f>INDEX('Bloomberg data'!B:B,MATCH($L1187,'Bloomberg data'!A:A,0))</f>
        <v>6.9569999999999999</v>
      </c>
      <c r="O1187" s="141"/>
      <c r="P1187" s="142"/>
      <c r="Q1187" s="142"/>
      <c r="R1187" s="20"/>
      <c r="S1187" s="20"/>
    </row>
    <row r="1188" spans="6:19">
      <c r="F1188" s="51"/>
      <c r="G1188" s="26">
        <f t="shared" si="75"/>
        <v>36981</v>
      </c>
      <c r="H1188" s="7">
        <v>36970</v>
      </c>
      <c r="I1188" s="22">
        <v>7.3280000000000003</v>
      </c>
      <c r="J1188" s="120">
        <v>6.9089999999999998</v>
      </c>
      <c r="K1188" s="26">
        <f t="shared" si="76"/>
        <v>36981</v>
      </c>
      <c r="L1188" s="126">
        <f t="shared" si="77"/>
        <v>36970</v>
      </c>
      <c r="M1188" s="127">
        <f>INDEX('Bloomberg data'!C:C,MATCH($L1188,'Bloomberg data'!A:A,0))</f>
        <v>7.3280000000000003</v>
      </c>
      <c r="N1188" s="128">
        <f>INDEX('Bloomberg data'!B:B,MATCH($L1188,'Bloomberg data'!A:A,0))</f>
        <v>6.9089999999999998</v>
      </c>
      <c r="O1188" s="141"/>
      <c r="P1188" s="142"/>
      <c r="Q1188" s="142"/>
      <c r="R1188" s="20"/>
      <c r="S1188" s="20"/>
    </row>
    <row r="1189" spans="6:19">
      <c r="F1189" s="51"/>
      <c r="G1189" s="26">
        <f t="shared" si="75"/>
        <v>36981</v>
      </c>
      <c r="H1189" s="7">
        <v>36971</v>
      </c>
      <c r="I1189" s="22">
        <v>6.1920000000000002</v>
      </c>
      <c r="J1189" s="120">
        <v>5.7859999999999996</v>
      </c>
      <c r="K1189" s="26">
        <f t="shared" si="76"/>
        <v>36981</v>
      </c>
      <c r="L1189" s="126">
        <f t="shared" si="77"/>
        <v>36971</v>
      </c>
      <c r="M1189" s="127">
        <f>INDEX('Bloomberg data'!C:C,MATCH($L1189,'Bloomberg data'!A:A,0))</f>
        <v>6.1920000000000002</v>
      </c>
      <c r="N1189" s="128">
        <f>INDEX('Bloomberg data'!B:B,MATCH($L1189,'Bloomberg data'!A:A,0))</f>
        <v>5.7859999999999996</v>
      </c>
      <c r="O1189" s="141"/>
      <c r="P1189" s="142"/>
      <c r="Q1189" s="142"/>
      <c r="R1189" s="20"/>
      <c r="S1189" s="20"/>
    </row>
    <row r="1190" spans="6:19">
      <c r="F1190" s="51"/>
      <c r="G1190" s="26">
        <f t="shared" si="75"/>
        <v>36981</v>
      </c>
      <c r="H1190" s="7">
        <v>36972</v>
      </c>
      <c r="I1190" s="22">
        <v>6.4509999999999996</v>
      </c>
      <c r="J1190" s="120">
        <v>6.0670000000000002</v>
      </c>
      <c r="K1190" s="26">
        <f t="shared" si="76"/>
        <v>36981</v>
      </c>
      <c r="L1190" s="126">
        <f t="shared" si="77"/>
        <v>36972</v>
      </c>
      <c r="M1190" s="127">
        <f>INDEX('Bloomberg data'!C:C,MATCH($L1190,'Bloomberg data'!A:A,0))</f>
        <v>6.4509999999999996</v>
      </c>
      <c r="N1190" s="128">
        <f>INDEX('Bloomberg data'!B:B,MATCH($L1190,'Bloomberg data'!A:A,0))</f>
        <v>6.0670000000000002</v>
      </c>
      <c r="O1190" s="141"/>
      <c r="P1190" s="142"/>
      <c r="Q1190" s="142"/>
      <c r="R1190" s="20"/>
      <c r="S1190" s="20"/>
    </row>
    <row r="1191" spans="6:19">
      <c r="F1191" s="51"/>
      <c r="G1191" s="26">
        <f t="shared" si="75"/>
        <v>36981</v>
      </c>
      <c r="H1191" s="7">
        <v>36973</v>
      </c>
      <c r="I1191" s="22">
        <v>6.452</v>
      </c>
      <c r="J1191" s="120">
        <v>6.0609999999999999</v>
      </c>
      <c r="K1191" s="26">
        <f t="shared" si="76"/>
        <v>36981</v>
      </c>
      <c r="L1191" s="126">
        <f t="shared" si="77"/>
        <v>36973</v>
      </c>
      <c r="M1191" s="127">
        <f>INDEX('Bloomberg data'!C:C,MATCH($L1191,'Bloomberg data'!A:A,0))</f>
        <v>6.452</v>
      </c>
      <c r="N1191" s="128">
        <f>INDEX('Bloomberg data'!B:B,MATCH($L1191,'Bloomberg data'!A:A,0))</f>
        <v>6.0609999999999999</v>
      </c>
      <c r="O1191" s="141"/>
      <c r="P1191" s="142"/>
      <c r="Q1191" s="142"/>
      <c r="R1191" s="20"/>
      <c r="S1191" s="20"/>
    </row>
    <row r="1192" spans="6:19">
      <c r="F1192" s="51"/>
      <c r="G1192" s="26">
        <f t="shared" si="75"/>
        <v>36981</v>
      </c>
      <c r="H1192" s="7">
        <v>36976</v>
      </c>
      <c r="I1192" s="22">
        <v>7.4060000000000006</v>
      </c>
      <c r="J1192" s="120">
        <v>7</v>
      </c>
      <c r="K1192" s="26">
        <f t="shared" si="76"/>
        <v>36981</v>
      </c>
      <c r="L1192" s="126">
        <f t="shared" si="77"/>
        <v>36976</v>
      </c>
      <c r="M1192" s="127">
        <f>INDEX('Bloomberg data'!C:C,MATCH($L1192,'Bloomberg data'!A:A,0))</f>
        <v>7.4060000000000006</v>
      </c>
      <c r="N1192" s="128">
        <f>INDEX('Bloomberg data'!B:B,MATCH($L1192,'Bloomberg data'!A:A,0))</f>
        <v>7</v>
      </c>
      <c r="O1192" s="141"/>
      <c r="P1192" s="142"/>
      <c r="Q1192" s="142"/>
      <c r="R1192" s="20"/>
      <c r="S1192" s="20"/>
    </row>
    <row r="1193" spans="6:19">
      <c r="F1193" s="51"/>
      <c r="G1193" s="26">
        <f t="shared" si="75"/>
        <v>36981</v>
      </c>
      <c r="H1193" s="7">
        <v>36977</v>
      </c>
      <c r="I1193" s="22">
        <v>7.5859999999999994</v>
      </c>
      <c r="J1193" s="120">
        <v>7.1829999999999998</v>
      </c>
      <c r="K1193" s="26">
        <f t="shared" si="76"/>
        <v>36981</v>
      </c>
      <c r="L1193" s="126">
        <f t="shared" si="77"/>
        <v>36977</v>
      </c>
      <c r="M1193" s="127">
        <f>INDEX('Bloomberg data'!C:C,MATCH($L1193,'Bloomberg data'!A:A,0))</f>
        <v>7.5859999999999994</v>
      </c>
      <c r="N1193" s="128">
        <f>INDEX('Bloomberg data'!B:B,MATCH($L1193,'Bloomberg data'!A:A,0))</f>
        <v>7.1829999999999998</v>
      </c>
      <c r="O1193" s="141"/>
      <c r="P1193" s="142"/>
      <c r="Q1193" s="142"/>
      <c r="R1193" s="20"/>
      <c r="S1193" s="20"/>
    </row>
    <row r="1194" spans="6:19">
      <c r="F1194" s="51"/>
      <c r="G1194" s="26">
        <f t="shared" si="75"/>
        <v>36981</v>
      </c>
      <c r="H1194" s="7">
        <v>36978</v>
      </c>
      <c r="I1194" s="22">
        <v>6.65</v>
      </c>
      <c r="J1194" s="120">
        <v>6.242</v>
      </c>
      <c r="K1194" s="26">
        <f t="shared" si="76"/>
        <v>36981</v>
      </c>
      <c r="L1194" s="126">
        <f t="shared" si="77"/>
        <v>36978</v>
      </c>
      <c r="M1194" s="127">
        <f>INDEX('Bloomberg data'!C:C,MATCH($L1194,'Bloomberg data'!A:A,0))</f>
        <v>6.65</v>
      </c>
      <c r="N1194" s="128">
        <f>INDEX('Bloomberg data'!B:B,MATCH($L1194,'Bloomberg data'!A:A,0))</f>
        <v>6.242</v>
      </c>
      <c r="O1194" s="141"/>
      <c r="P1194" s="142"/>
      <c r="Q1194" s="142"/>
      <c r="R1194" s="20"/>
      <c r="S1194" s="20"/>
    </row>
    <row r="1195" spans="6:19">
      <c r="F1195" s="51"/>
      <c r="G1195" s="26">
        <f t="shared" si="75"/>
        <v>36981</v>
      </c>
      <c r="H1195" s="7">
        <v>36979</v>
      </c>
      <c r="I1195" s="22">
        <v>7.4640000000000004</v>
      </c>
      <c r="J1195" s="120">
        <v>7.0670000000000002</v>
      </c>
      <c r="K1195" s="26">
        <f t="shared" si="76"/>
        <v>36981</v>
      </c>
      <c r="L1195" s="126">
        <f t="shared" si="77"/>
        <v>36979</v>
      </c>
      <c r="M1195" s="127">
        <f>INDEX('Bloomberg data'!C:C,MATCH($L1195,'Bloomberg data'!A:A,0))</f>
        <v>7.4640000000000004</v>
      </c>
      <c r="N1195" s="128">
        <f>INDEX('Bloomberg data'!B:B,MATCH($L1195,'Bloomberg data'!A:A,0))</f>
        <v>7.0670000000000002</v>
      </c>
      <c r="O1195" s="141"/>
      <c r="P1195" s="142"/>
      <c r="Q1195" s="142"/>
      <c r="R1195" s="20"/>
      <c r="S1195" s="20"/>
    </row>
    <row r="1196" spans="6:19">
      <c r="F1196" s="51"/>
      <c r="G1196" s="26">
        <f t="shared" si="75"/>
        <v>36981</v>
      </c>
      <c r="H1196" s="7">
        <v>36980</v>
      </c>
      <c r="I1196" s="22">
        <v>7.6209999999999996</v>
      </c>
      <c r="J1196" s="120">
        <v>7.2519999999999998</v>
      </c>
      <c r="K1196" s="26">
        <f t="shared" si="76"/>
        <v>36981</v>
      </c>
      <c r="L1196" s="126">
        <f t="shared" si="77"/>
        <v>36980</v>
      </c>
      <c r="M1196" s="127">
        <f>INDEX('Bloomberg data'!C:C,MATCH($L1196,'Bloomberg data'!A:A,0))</f>
        <v>7.6209999999999996</v>
      </c>
      <c r="N1196" s="128">
        <f>INDEX('Bloomberg data'!B:B,MATCH($L1196,'Bloomberg data'!A:A,0))</f>
        <v>7.2519999999999998</v>
      </c>
      <c r="O1196" s="141"/>
      <c r="P1196" s="142"/>
      <c r="Q1196" s="142"/>
      <c r="R1196" s="20"/>
      <c r="S1196" s="20"/>
    </row>
    <row r="1197" spans="6:19">
      <c r="F1197" s="51"/>
      <c r="G1197" s="26">
        <f t="shared" si="75"/>
        <v>37011</v>
      </c>
      <c r="H1197" s="7">
        <v>36983</v>
      </c>
      <c r="I1197" s="22">
        <v>6.4939999999999998</v>
      </c>
      <c r="J1197" s="120">
        <v>6.1210000000000004</v>
      </c>
      <c r="K1197" s="26">
        <f t="shared" si="76"/>
        <v>37011</v>
      </c>
      <c r="L1197" s="126">
        <f t="shared" si="77"/>
        <v>36983</v>
      </c>
      <c r="M1197" s="127">
        <f>INDEX('Bloomberg data'!C:C,MATCH($L1197,'Bloomberg data'!A:A,0))</f>
        <v>6.4939999999999998</v>
      </c>
      <c r="N1197" s="128">
        <f>INDEX('Bloomberg data'!B:B,MATCH($L1197,'Bloomberg data'!A:A,0))</f>
        <v>6.1210000000000004</v>
      </c>
      <c r="O1197" s="141"/>
      <c r="P1197" s="142"/>
      <c r="Q1197" s="142"/>
      <c r="R1197" s="20"/>
      <c r="S1197" s="20"/>
    </row>
    <row r="1198" spans="6:19">
      <c r="F1198" s="51"/>
      <c r="G1198" s="26">
        <f t="shared" si="75"/>
        <v>37011</v>
      </c>
      <c r="H1198" s="7">
        <v>36984</v>
      </c>
      <c r="I1198" s="22">
        <v>7.4610000000000003</v>
      </c>
      <c r="J1198" s="120">
        <v>7.0960000000000001</v>
      </c>
      <c r="K1198" s="26">
        <f t="shared" si="76"/>
        <v>37011</v>
      </c>
      <c r="L1198" s="126">
        <f t="shared" si="77"/>
        <v>36984</v>
      </c>
      <c r="M1198" s="127">
        <f>INDEX('Bloomberg data'!C:C,MATCH($L1198,'Bloomberg data'!A:A,0))</f>
        <v>7.4610000000000003</v>
      </c>
      <c r="N1198" s="128">
        <f>INDEX('Bloomberg data'!B:B,MATCH($L1198,'Bloomberg data'!A:A,0))</f>
        <v>7.0960000000000001</v>
      </c>
      <c r="O1198" s="141"/>
      <c r="P1198" s="142"/>
      <c r="Q1198" s="142"/>
      <c r="R1198" s="20"/>
      <c r="S1198" s="20"/>
    </row>
    <row r="1199" spans="6:19">
      <c r="F1199" s="51"/>
      <c r="G1199" s="26">
        <f t="shared" si="75"/>
        <v>37011</v>
      </c>
      <c r="H1199" s="7">
        <v>36985</v>
      </c>
      <c r="I1199" s="22">
        <v>6.5209999999999999</v>
      </c>
      <c r="J1199" s="120">
        <v>6.17</v>
      </c>
      <c r="K1199" s="26">
        <f t="shared" si="76"/>
        <v>37011</v>
      </c>
      <c r="L1199" s="126">
        <f t="shared" si="77"/>
        <v>36985</v>
      </c>
      <c r="M1199" s="127">
        <f>INDEX('Bloomberg data'!C:C,MATCH($L1199,'Bloomberg data'!A:A,0))</f>
        <v>6.5209999999999999</v>
      </c>
      <c r="N1199" s="128">
        <f>INDEX('Bloomberg data'!B:B,MATCH($L1199,'Bloomberg data'!A:A,0))</f>
        <v>6.17</v>
      </c>
      <c r="O1199" s="141"/>
      <c r="P1199" s="142"/>
      <c r="Q1199" s="142"/>
      <c r="R1199" s="20"/>
      <c r="S1199" s="20"/>
    </row>
    <row r="1200" spans="6:19">
      <c r="F1200" s="51"/>
      <c r="G1200" s="26">
        <f t="shared" si="75"/>
        <v>37011</v>
      </c>
      <c r="H1200" s="7">
        <v>36986</v>
      </c>
      <c r="I1200" s="22">
        <v>6.5430000000000001</v>
      </c>
      <c r="J1200" s="120">
        <v>6.1930000000000005</v>
      </c>
      <c r="K1200" s="26">
        <f t="shared" si="76"/>
        <v>37011</v>
      </c>
      <c r="L1200" s="126">
        <f t="shared" si="77"/>
        <v>36986</v>
      </c>
      <c r="M1200" s="127">
        <f>INDEX('Bloomberg data'!C:C,MATCH($L1200,'Bloomberg data'!A:A,0))</f>
        <v>6.5430000000000001</v>
      </c>
      <c r="N1200" s="128">
        <f>INDEX('Bloomberg data'!B:B,MATCH($L1200,'Bloomberg data'!A:A,0))</f>
        <v>6.1930000000000005</v>
      </c>
      <c r="O1200" s="141"/>
      <c r="P1200" s="142"/>
      <c r="Q1200" s="142"/>
      <c r="R1200" s="20"/>
      <c r="S1200" s="20"/>
    </row>
    <row r="1201" spans="6:19">
      <c r="F1201" s="51"/>
      <c r="G1201" s="26">
        <f t="shared" si="75"/>
        <v>37011</v>
      </c>
      <c r="H1201" s="7">
        <v>36987</v>
      </c>
      <c r="I1201" s="22">
        <v>6.52</v>
      </c>
      <c r="J1201" s="120">
        <v>6.1859999999999999</v>
      </c>
      <c r="K1201" s="26">
        <f t="shared" si="76"/>
        <v>37011</v>
      </c>
      <c r="L1201" s="126">
        <f t="shared" si="77"/>
        <v>36987</v>
      </c>
      <c r="M1201" s="127">
        <f>INDEX('Bloomberg data'!C:C,MATCH($L1201,'Bloomberg data'!A:A,0))</f>
        <v>6.52</v>
      </c>
      <c r="N1201" s="128">
        <f>INDEX('Bloomberg data'!B:B,MATCH($L1201,'Bloomberg data'!A:A,0))</f>
        <v>6.1859999999999999</v>
      </c>
      <c r="O1201" s="141"/>
      <c r="P1201" s="142"/>
      <c r="Q1201" s="142"/>
      <c r="R1201" s="20"/>
      <c r="S1201" s="20"/>
    </row>
    <row r="1202" spans="6:19">
      <c r="F1202" s="51"/>
      <c r="G1202" s="26">
        <f t="shared" si="75"/>
        <v>37011</v>
      </c>
      <c r="H1202" s="7">
        <v>36990</v>
      </c>
      <c r="I1202" s="22">
        <v>7.6179999999999994</v>
      </c>
      <c r="J1202" s="120">
        <v>7.29</v>
      </c>
      <c r="K1202" s="26">
        <f t="shared" si="76"/>
        <v>37011</v>
      </c>
      <c r="L1202" s="126">
        <f t="shared" si="77"/>
        <v>36990</v>
      </c>
      <c r="M1202" s="127">
        <f>INDEX('Bloomberg data'!C:C,MATCH($L1202,'Bloomberg data'!A:A,0))</f>
        <v>7.6179999999999994</v>
      </c>
      <c r="N1202" s="128">
        <f>INDEX('Bloomberg data'!B:B,MATCH($L1202,'Bloomberg data'!A:A,0))</f>
        <v>7.29</v>
      </c>
      <c r="O1202" s="141"/>
      <c r="P1202" s="142"/>
      <c r="Q1202" s="142"/>
      <c r="R1202" s="20"/>
      <c r="S1202" s="20"/>
    </row>
    <row r="1203" spans="6:19">
      <c r="F1203" s="51"/>
      <c r="G1203" s="26">
        <f t="shared" si="75"/>
        <v>37011</v>
      </c>
      <c r="H1203" s="7">
        <v>36991</v>
      </c>
      <c r="I1203" s="22">
        <v>7.5659999999999998</v>
      </c>
      <c r="J1203" s="120">
        <v>7.2469999999999999</v>
      </c>
      <c r="K1203" s="26">
        <f t="shared" si="76"/>
        <v>37011</v>
      </c>
      <c r="L1203" s="126">
        <f t="shared" si="77"/>
        <v>36991</v>
      </c>
      <c r="M1203" s="127">
        <f>INDEX('Bloomberg data'!C:C,MATCH($L1203,'Bloomberg data'!A:A,0))</f>
        <v>7.5659999999999998</v>
      </c>
      <c r="N1203" s="128">
        <f>INDEX('Bloomberg data'!B:B,MATCH($L1203,'Bloomberg data'!A:A,0))</f>
        <v>7.2469999999999999</v>
      </c>
      <c r="O1203" s="141"/>
      <c r="P1203" s="142"/>
      <c r="Q1203" s="142"/>
      <c r="R1203" s="20"/>
      <c r="S1203" s="20"/>
    </row>
    <row r="1204" spans="6:19">
      <c r="F1204" s="51"/>
      <c r="G1204" s="26">
        <f t="shared" si="75"/>
        <v>37011</v>
      </c>
      <c r="H1204" s="7">
        <v>36992</v>
      </c>
      <c r="I1204" s="22">
        <v>7.5589999999999993</v>
      </c>
      <c r="J1204" s="120">
        <v>7.2390000000000008</v>
      </c>
      <c r="K1204" s="26">
        <f t="shared" si="76"/>
        <v>37011</v>
      </c>
      <c r="L1204" s="126">
        <f t="shared" si="77"/>
        <v>36992</v>
      </c>
      <c r="M1204" s="127">
        <f>INDEX('Bloomberg data'!C:C,MATCH($L1204,'Bloomberg data'!A:A,0))</f>
        <v>7.5589999999999993</v>
      </c>
      <c r="N1204" s="128">
        <f>INDEX('Bloomberg data'!B:B,MATCH($L1204,'Bloomberg data'!A:A,0))</f>
        <v>7.2390000000000008</v>
      </c>
      <c r="O1204" s="141"/>
      <c r="P1204" s="142"/>
      <c r="Q1204" s="142"/>
      <c r="R1204" s="20"/>
      <c r="S1204" s="20"/>
    </row>
    <row r="1205" spans="6:19">
      <c r="F1205" s="51"/>
      <c r="G1205" s="26">
        <f t="shared" si="75"/>
        <v>37011</v>
      </c>
      <c r="H1205" s="7">
        <v>36993</v>
      </c>
      <c r="I1205" s="22">
        <v>6.827</v>
      </c>
      <c r="J1205" s="120">
        <v>6.51</v>
      </c>
      <c r="K1205" s="26">
        <f t="shared" si="76"/>
        <v>37011</v>
      </c>
      <c r="L1205" s="126">
        <f t="shared" si="77"/>
        <v>36993</v>
      </c>
      <c r="M1205" s="127">
        <f>INDEX('Bloomberg data'!C:C,MATCH($L1205,'Bloomberg data'!A:A,0))</f>
        <v>6.827</v>
      </c>
      <c r="N1205" s="128">
        <f>INDEX('Bloomberg data'!B:B,MATCH($L1205,'Bloomberg data'!A:A,0))</f>
        <v>6.51</v>
      </c>
      <c r="O1205" s="141"/>
      <c r="P1205" s="142"/>
      <c r="Q1205" s="142"/>
      <c r="R1205" s="20"/>
      <c r="S1205" s="20"/>
    </row>
    <row r="1206" spans="6:19">
      <c r="F1206" s="51"/>
      <c r="G1206" s="26">
        <f t="shared" si="75"/>
        <v>37011</v>
      </c>
      <c r="H1206" s="7">
        <v>36994</v>
      </c>
      <c r="I1206" s="22">
        <v>6.7270000000000003</v>
      </c>
      <c r="J1206" s="120">
        <v>6.41</v>
      </c>
      <c r="K1206" s="26">
        <f t="shared" si="76"/>
        <v>37011</v>
      </c>
      <c r="L1206" s="126">
        <f t="shared" si="77"/>
        <v>36994</v>
      </c>
      <c r="M1206" s="127">
        <f>INDEX('Bloomberg data'!C:C,MATCH($L1206,'Bloomberg data'!A:A,0))</f>
        <v>6.7270000000000003</v>
      </c>
      <c r="N1206" s="128">
        <f>INDEX('Bloomberg data'!B:B,MATCH($L1206,'Bloomberg data'!A:A,0))</f>
        <v>6.41</v>
      </c>
      <c r="O1206" s="141"/>
      <c r="P1206" s="142"/>
      <c r="Q1206" s="142"/>
      <c r="R1206" s="20"/>
      <c r="S1206" s="20"/>
    </row>
    <row r="1207" spans="6:19">
      <c r="F1207" s="51"/>
      <c r="G1207" s="26">
        <f t="shared" si="75"/>
        <v>37011</v>
      </c>
      <c r="H1207" s="7">
        <v>36997</v>
      </c>
      <c r="I1207" s="22">
        <v>7.6479999999999997</v>
      </c>
      <c r="J1207" s="120">
        <v>7.3420000000000005</v>
      </c>
      <c r="K1207" s="26">
        <f t="shared" si="76"/>
        <v>37011</v>
      </c>
      <c r="L1207" s="126">
        <f t="shared" si="77"/>
        <v>36997</v>
      </c>
      <c r="M1207" s="127">
        <f>INDEX('Bloomberg data'!C:C,MATCH($L1207,'Bloomberg data'!A:A,0))</f>
        <v>7.6479999999999997</v>
      </c>
      <c r="N1207" s="128">
        <f>INDEX('Bloomberg data'!B:B,MATCH($L1207,'Bloomberg data'!A:A,0))</f>
        <v>7.3420000000000005</v>
      </c>
      <c r="O1207" s="141"/>
      <c r="P1207" s="142"/>
      <c r="Q1207" s="142"/>
      <c r="R1207" s="20"/>
      <c r="S1207" s="20"/>
    </row>
    <row r="1208" spans="6:19">
      <c r="F1208" s="51"/>
      <c r="G1208" s="26">
        <f t="shared" si="75"/>
        <v>37011</v>
      </c>
      <c r="H1208" s="7">
        <v>36998</v>
      </c>
      <c r="I1208" s="22">
        <v>7.8309999999999995</v>
      </c>
      <c r="J1208" s="120">
        <v>7.5439999999999996</v>
      </c>
      <c r="K1208" s="26">
        <f t="shared" si="76"/>
        <v>37011</v>
      </c>
      <c r="L1208" s="126">
        <f t="shared" si="77"/>
        <v>36998</v>
      </c>
      <c r="M1208" s="127">
        <f>INDEX('Bloomberg data'!C:C,MATCH($L1208,'Bloomberg data'!A:A,0))</f>
        <v>7.8309999999999995</v>
      </c>
      <c r="N1208" s="128">
        <f>INDEX('Bloomberg data'!B:B,MATCH($L1208,'Bloomberg data'!A:A,0))</f>
        <v>7.5439999999999996</v>
      </c>
      <c r="O1208" s="141"/>
      <c r="P1208" s="142"/>
      <c r="Q1208" s="142"/>
      <c r="R1208" s="20"/>
      <c r="S1208" s="20"/>
    </row>
    <row r="1209" spans="6:19">
      <c r="F1209" s="51"/>
      <c r="G1209" s="26">
        <f t="shared" si="75"/>
        <v>37011</v>
      </c>
      <c r="H1209" s="7">
        <v>36999</v>
      </c>
      <c r="I1209" s="22">
        <v>7.7810000000000006</v>
      </c>
      <c r="J1209" s="120">
        <v>7.4910000000000005</v>
      </c>
      <c r="K1209" s="26">
        <f t="shared" si="76"/>
        <v>37011</v>
      </c>
      <c r="L1209" s="126">
        <f t="shared" si="77"/>
        <v>36999</v>
      </c>
      <c r="M1209" s="127">
        <f>INDEX('Bloomberg data'!C:C,MATCH($L1209,'Bloomberg data'!A:A,0))</f>
        <v>7.7810000000000006</v>
      </c>
      <c r="N1209" s="128">
        <f>INDEX('Bloomberg data'!B:B,MATCH($L1209,'Bloomberg data'!A:A,0))</f>
        <v>7.4910000000000005</v>
      </c>
      <c r="O1209" s="141"/>
      <c r="P1209" s="142"/>
      <c r="Q1209" s="142"/>
      <c r="R1209" s="20"/>
      <c r="S1209" s="20"/>
    </row>
    <row r="1210" spans="6:19">
      <c r="F1210" s="51"/>
      <c r="G1210" s="26">
        <f t="shared" si="75"/>
        <v>37011</v>
      </c>
      <c r="H1210" s="7">
        <v>37000</v>
      </c>
      <c r="I1210" s="22">
        <v>7.4619999999999997</v>
      </c>
      <c r="J1210" s="120">
        <v>7.2439999999999998</v>
      </c>
      <c r="K1210" s="26">
        <f t="shared" si="76"/>
        <v>37011</v>
      </c>
      <c r="L1210" s="126">
        <f t="shared" si="77"/>
        <v>37000</v>
      </c>
      <c r="M1210" s="127">
        <f>INDEX('Bloomberg data'!C:C,MATCH($L1210,'Bloomberg data'!A:A,0))</f>
        <v>7.4619999999999997</v>
      </c>
      <c r="N1210" s="128">
        <f>INDEX('Bloomberg data'!B:B,MATCH($L1210,'Bloomberg data'!A:A,0))</f>
        <v>7.2439999999999998</v>
      </c>
      <c r="O1210" s="141"/>
      <c r="P1210" s="142"/>
      <c r="Q1210" s="142"/>
      <c r="R1210" s="20"/>
      <c r="S1210" s="20"/>
    </row>
    <row r="1211" spans="6:19">
      <c r="F1211" s="51"/>
      <c r="G1211" s="26">
        <f t="shared" si="75"/>
        <v>37011</v>
      </c>
      <c r="H1211" s="7">
        <v>37001</v>
      </c>
      <c r="I1211" s="22">
        <v>7.782</v>
      </c>
      <c r="J1211" s="120">
        <v>7.5880000000000001</v>
      </c>
      <c r="K1211" s="26">
        <f t="shared" si="76"/>
        <v>37011</v>
      </c>
      <c r="L1211" s="126">
        <f t="shared" si="77"/>
        <v>37001</v>
      </c>
      <c r="M1211" s="127">
        <f>INDEX('Bloomberg data'!C:C,MATCH($L1211,'Bloomberg data'!A:A,0))</f>
        <v>7.782</v>
      </c>
      <c r="N1211" s="128">
        <f>INDEX('Bloomberg data'!B:B,MATCH($L1211,'Bloomberg data'!A:A,0))</f>
        <v>7.5880000000000001</v>
      </c>
      <c r="O1211" s="141"/>
      <c r="P1211" s="142"/>
      <c r="Q1211" s="142"/>
      <c r="R1211" s="20"/>
      <c r="S1211" s="20"/>
    </row>
    <row r="1212" spans="6:19">
      <c r="F1212" s="51"/>
      <c r="G1212" s="26">
        <f t="shared" si="75"/>
        <v>37011</v>
      </c>
      <c r="H1212" s="7">
        <v>37004</v>
      </c>
      <c r="I1212" s="22">
        <v>7.66</v>
      </c>
      <c r="J1212" s="120">
        <v>7.4790000000000001</v>
      </c>
      <c r="K1212" s="26">
        <f t="shared" si="76"/>
        <v>37011</v>
      </c>
      <c r="L1212" s="126">
        <f t="shared" si="77"/>
        <v>37004</v>
      </c>
      <c r="M1212" s="127">
        <f>INDEX('Bloomberg data'!C:C,MATCH($L1212,'Bloomberg data'!A:A,0))</f>
        <v>7.66</v>
      </c>
      <c r="N1212" s="128">
        <f>INDEX('Bloomberg data'!B:B,MATCH($L1212,'Bloomberg data'!A:A,0))</f>
        <v>7.4790000000000001</v>
      </c>
      <c r="O1212" s="141"/>
      <c r="P1212" s="142"/>
      <c r="Q1212" s="142"/>
      <c r="R1212" s="20"/>
      <c r="S1212" s="20"/>
    </row>
    <row r="1213" spans="6:19">
      <c r="F1213" s="51"/>
      <c r="G1213" s="26">
        <f t="shared" si="75"/>
        <v>37011</v>
      </c>
      <c r="H1213" s="7">
        <v>37005</v>
      </c>
      <c r="I1213" s="22">
        <v>7.5679999999999996</v>
      </c>
      <c r="J1213" s="120">
        <v>7.3670000000000009</v>
      </c>
      <c r="K1213" s="26">
        <f t="shared" si="76"/>
        <v>37011</v>
      </c>
      <c r="L1213" s="126">
        <f t="shared" si="77"/>
        <v>37005</v>
      </c>
      <c r="M1213" s="127">
        <f>INDEX('Bloomberg data'!C:C,MATCH($L1213,'Bloomberg data'!A:A,0))</f>
        <v>7.5679999999999996</v>
      </c>
      <c r="N1213" s="128">
        <f>INDEX('Bloomberg data'!B:B,MATCH($L1213,'Bloomberg data'!A:A,0))</f>
        <v>7.3670000000000009</v>
      </c>
      <c r="O1213" s="141"/>
      <c r="P1213" s="142"/>
      <c r="Q1213" s="142"/>
      <c r="R1213" s="20"/>
      <c r="S1213" s="20"/>
    </row>
    <row r="1214" spans="6:19">
      <c r="F1214" s="51"/>
      <c r="G1214" s="26">
        <f t="shared" si="75"/>
        <v>37011</v>
      </c>
      <c r="H1214" s="7">
        <v>37006</v>
      </c>
      <c r="I1214" s="22">
        <v>7.7679999999999998</v>
      </c>
      <c r="J1214" s="120">
        <v>7.5670000000000002</v>
      </c>
      <c r="K1214" s="26">
        <f t="shared" si="76"/>
        <v>37011</v>
      </c>
      <c r="L1214" s="126">
        <f t="shared" si="77"/>
        <v>37006</v>
      </c>
      <c r="M1214" s="127">
        <f>INDEX('Bloomberg data'!C:C,MATCH($L1214,'Bloomberg data'!A:A,0))</f>
        <v>7.7679999999999998</v>
      </c>
      <c r="N1214" s="128">
        <f>INDEX('Bloomberg data'!B:B,MATCH($L1214,'Bloomberg data'!A:A,0))</f>
        <v>7.5670000000000002</v>
      </c>
      <c r="O1214" s="141"/>
      <c r="P1214" s="142"/>
      <c r="Q1214" s="142"/>
      <c r="R1214" s="20"/>
      <c r="S1214" s="20"/>
    </row>
    <row r="1215" spans="6:19">
      <c r="F1215" s="51"/>
      <c r="G1215" s="26">
        <f t="shared" si="75"/>
        <v>37011</v>
      </c>
      <c r="H1215" s="7">
        <v>37007</v>
      </c>
      <c r="I1215" s="22">
        <v>7.7410000000000005</v>
      </c>
      <c r="J1215" s="120">
        <v>7.5250000000000004</v>
      </c>
      <c r="K1215" s="26">
        <f t="shared" si="76"/>
        <v>37011</v>
      </c>
      <c r="L1215" s="126">
        <f t="shared" si="77"/>
        <v>37007</v>
      </c>
      <c r="M1215" s="127">
        <f>INDEX('Bloomberg data'!C:C,MATCH($L1215,'Bloomberg data'!A:A,0))</f>
        <v>7.7410000000000005</v>
      </c>
      <c r="N1215" s="128">
        <f>INDEX('Bloomberg data'!B:B,MATCH($L1215,'Bloomberg data'!A:A,0))</f>
        <v>7.5250000000000004</v>
      </c>
      <c r="O1215" s="141"/>
      <c r="P1215" s="142"/>
      <c r="Q1215" s="142"/>
      <c r="R1215" s="20"/>
      <c r="S1215" s="20"/>
    </row>
    <row r="1216" spans="6:19">
      <c r="F1216" s="51"/>
      <c r="G1216" s="26">
        <f t="shared" si="75"/>
        <v>37011</v>
      </c>
      <c r="H1216" s="7">
        <v>37008</v>
      </c>
      <c r="I1216" s="22">
        <v>6.5609999999999999</v>
      </c>
      <c r="J1216" s="120">
        <v>6.3239999999999998</v>
      </c>
      <c r="K1216" s="26">
        <f t="shared" si="76"/>
        <v>37011</v>
      </c>
      <c r="L1216" s="126">
        <f t="shared" si="77"/>
        <v>37008</v>
      </c>
      <c r="M1216" s="127">
        <f>INDEX('Bloomberg data'!C:C,MATCH($L1216,'Bloomberg data'!A:A,0))</f>
        <v>6.5609999999999999</v>
      </c>
      <c r="N1216" s="128">
        <f>INDEX('Bloomberg data'!B:B,MATCH($L1216,'Bloomberg data'!A:A,0))</f>
        <v>6.3239999999999998</v>
      </c>
      <c r="O1216" s="141"/>
      <c r="P1216" s="142"/>
      <c r="Q1216" s="142"/>
      <c r="R1216" s="20"/>
      <c r="S1216" s="20"/>
    </row>
    <row r="1217" spans="6:19">
      <c r="F1217" s="51"/>
      <c r="G1217" s="26">
        <f t="shared" ref="G1217:G1280" si="78">EOMONTH(H1217,0)</f>
        <v>37011</v>
      </c>
      <c r="H1217" s="7">
        <v>37011</v>
      </c>
      <c r="I1217" s="22">
        <v>7.8559999999999999</v>
      </c>
      <c r="J1217" s="120">
        <v>7.617</v>
      </c>
      <c r="K1217" s="26">
        <f t="shared" ref="K1217:K1280" si="79">EOMONTH(L1217,0)</f>
        <v>37011</v>
      </c>
      <c r="L1217" s="126">
        <f t="shared" si="77"/>
        <v>37011</v>
      </c>
      <c r="M1217" s="127">
        <f>INDEX('Bloomberg data'!C:C,MATCH($L1217,'Bloomberg data'!A:A,0))</f>
        <v>7.8559999999999999</v>
      </c>
      <c r="N1217" s="128">
        <f>INDEX('Bloomberg data'!B:B,MATCH($L1217,'Bloomberg data'!A:A,0))</f>
        <v>7.617</v>
      </c>
      <c r="O1217" s="141"/>
      <c r="P1217" s="142"/>
      <c r="Q1217" s="142"/>
      <c r="R1217" s="20"/>
      <c r="S1217" s="20"/>
    </row>
    <row r="1218" spans="6:19">
      <c r="F1218" s="51"/>
      <c r="G1218" s="26">
        <f t="shared" si="78"/>
        <v>37042</v>
      </c>
      <c r="H1218" s="7">
        <v>37012</v>
      </c>
      <c r="I1218" s="22">
        <v>7.7860000000000005</v>
      </c>
      <c r="J1218" s="120">
        <v>7.5410000000000004</v>
      </c>
      <c r="K1218" s="26">
        <f t="shared" si="79"/>
        <v>37042</v>
      </c>
      <c r="L1218" s="126">
        <f t="shared" ref="L1218:L1281" si="80">H1218</f>
        <v>37012</v>
      </c>
      <c r="M1218" s="127">
        <f>INDEX('Bloomberg data'!C:C,MATCH($L1218,'Bloomberg data'!A:A,0))</f>
        <v>7.7860000000000005</v>
      </c>
      <c r="N1218" s="128">
        <f>INDEX('Bloomberg data'!B:B,MATCH($L1218,'Bloomberg data'!A:A,0))</f>
        <v>7.5410000000000004</v>
      </c>
      <c r="O1218" s="141"/>
      <c r="P1218" s="142"/>
      <c r="Q1218" s="142"/>
      <c r="R1218" s="20"/>
      <c r="S1218" s="20"/>
    </row>
    <row r="1219" spans="6:19">
      <c r="F1219" s="51"/>
      <c r="G1219" s="26">
        <f t="shared" si="78"/>
        <v>37042</v>
      </c>
      <c r="H1219" s="7">
        <v>37013</v>
      </c>
      <c r="I1219" s="22">
        <v>7.6890000000000001</v>
      </c>
      <c r="J1219" s="120">
        <v>7.4459999999999997</v>
      </c>
      <c r="K1219" s="26">
        <f t="shared" si="79"/>
        <v>37042</v>
      </c>
      <c r="L1219" s="126">
        <f t="shared" si="80"/>
        <v>37013</v>
      </c>
      <c r="M1219" s="127">
        <f>INDEX('Bloomberg data'!C:C,MATCH($L1219,'Bloomberg data'!A:A,0))</f>
        <v>7.6890000000000001</v>
      </c>
      <c r="N1219" s="128">
        <f>INDEX('Bloomberg data'!B:B,MATCH($L1219,'Bloomberg data'!A:A,0))</f>
        <v>7.4459999999999997</v>
      </c>
      <c r="O1219" s="141"/>
      <c r="P1219" s="142"/>
      <c r="Q1219" s="142"/>
      <c r="R1219" s="20"/>
      <c r="S1219" s="20"/>
    </row>
    <row r="1220" spans="6:19">
      <c r="F1220" s="51"/>
      <c r="G1220" s="26">
        <f t="shared" si="78"/>
        <v>37042</v>
      </c>
      <c r="H1220" s="7">
        <v>37014</v>
      </c>
      <c r="I1220" s="22">
        <v>7.8819999999999997</v>
      </c>
      <c r="J1220" s="120">
        <v>7.6419999999999995</v>
      </c>
      <c r="K1220" s="26">
        <f t="shared" si="79"/>
        <v>37042</v>
      </c>
      <c r="L1220" s="126">
        <f t="shared" si="80"/>
        <v>37014</v>
      </c>
      <c r="M1220" s="127">
        <f>INDEX('Bloomberg data'!C:C,MATCH($L1220,'Bloomberg data'!A:A,0))</f>
        <v>7.8819999999999997</v>
      </c>
      <c r="N1220" s="128">
        <f>INDEX('Bloomberg data'!B:B,MATCH($L1220,'Bloomberg data'!A:A,0))</f>
        <v>7.6419999999999995</v>
      </c>
      <c r="O1220" s="141"/>
      <c r="P1220" s="142"/>
      <c r="Q1220" s="142"/>
      <c r="R1220" s="20"/>
      <c r="S1220" s="20"/>
    </row>
    <row r="1221" spans="6:19">
      <c r="F1221" s="51"/>
      <c r="G1221" s="26">
        <f t="shared" si="78"/>
        <v>37042</v>
      </c>
      <c r="H1221" s="7">
        <v>37015</v>
      </c>
      <c r="I1221" s="22">
        <v>7.7190000000000003</v>
      </c>
      <c r="J1221" s="120">
        <v>7.4790000000000001</v>
      </c>
      <c r="K1221" s="26">
        <f t="shared" si="79"/>
        <v>37042</v>
      </c>
      <c r="L1221" s="126">
        <f t="shared" si="80"/>
        <v>37015</v>
      </c>
      <c r="M1221" s="127">
        <f>INDEX('Bloomberg data'!C:C,MATCH($L1221,'Bloomberg data'!A:A,0))</f>
        <v>7.7190000000000003</v>
      </c>
      <c r="N1221" s="128">
        <f>INDEX('Bloomberg data'!B:B,MATCH($L1221,'Bloomberg data'!A:A,0))</f>
        <v>7.4790000000000001</v>
      </c>
      <c r="O1221" s="141"/>
      <c r="P1221" s="142"/>
      <c r="Q1221" s="142"/>
      <c r="R1221" s="20"/>
      <c r="S1221" s="20"/>
    </row>
    <row r="1222" spans="6:19">
      <c r="F1222" s="51"/>
      <c r="G1222" s="26">
        <f t="shared" si="78"/>
        <v>37042</v>
      </c>
      <c r="H1222" s="7">
        <v>37018</v>
      </c>
      <c r="I1222" s="22">
        <v>7.5679999999999996</v>
      </c>
      <c r="J1222" s="120">
        <v>7.3460000000000001</v>
      </c>
      <c r="K1222" s="26">
        <f t="shared" si="79"/>
        <v>37042</v>
      </c>
      <c r="L1222" s="126">
        <f t="shared" si="80"/>
        <v>37018</v>
      </c>
      <c r="M1222" s="127">
        <f>INDEX('Bloomberg data'!C:C,MATCH($L1222,'Bloomberg data'!A:A,0))</f>
        <v>7.5679999999999996</v>
      </c>
      <c r="N1222" s="128">
        <f>INDEX('Bloomberg data'!B:B,MATCH($L1222,'Bloomberg data'!A:A,0))</f>
        <v>7.3460000000000001</v>
      </c>
      <c r="O1222" s="141"/>
      <c r="P1222" s="142"/>
      <c r="Q1222" s="142"/>
      <c r="R1222" s="20"/>
      <c r="S1222" s="20"/>
    </row>
    <row r="1223" spans="6:19">
      <c r="F1223" s="51"/>
      <c r="G1223" s="26">
        <f t="shared" si="78"/>
        <v>37042</v>
      </c>
      <c r="H1223" s="7">
        <v>37019</v>
      </c>
      <c r="I1223" s="22">
        <v>6.7050000000000001</v>
      </c>
      <c r="J1223" s="120">
        <v>6.45</v>
      </c>
      <c r="K1223" s="26">
        <f t="shared" si="79"/>
        <v>37042</v>
      </c>
      <c r="L1223" s="126">
        <f t="shared" si="80"/>
        <v>37019</v>
      </c>
      <c r="M1223" s="127">
        <f>INDEX('Bloomberg data'!C:C,MATCH($L1223,'Bloomberg data'!A:A,0))</f>
        <v>6.7050000000000001</v>
      </c>
      <c r="N1223" s="128">
        <f>INDEX('Bloomberg data'!B:B,MATCH($L1223,'Bloomberg data'!A:A,0))</f>
        <v>6.45</v>
      </c>
      <c r="O1223" s="141"/>
      <c r="P1223" s="142"/>
      <c r="Q1223" s="142"/>
      <c r="R1223" s="20"/>
      <c r="S1223" s="20"/>
    </row>
    <row r="1224" spans="6:19">
      <c r="F1224" s="51"/>
      <c r="G1224" s="26">
        <f t="shared" si="78"/>
        <v>37042</v>
      </c>
      <c r="H1224" s="7">
        <v>37020</v>
      </c>
      <c r="I1224" s="22">
        <v>7.5940000000000003</v>
      </c>
      <c r="J1224" s="120">
        <v>7.3449999999999998</v>
      </c>
      <c r="K1224" s="26">
        <f t="shared" si="79"/>
        <v>37042</v>
      </c>
      <c r="L1224" s="126">
        <f t="shared" si="80"/>
        <v>37020</v>
      </c>
      <c r="M1224" s="127">
        <f>INDEX('Bloomberg data'!C:C,MATCH($L1224,'Bloomberg data'!A:A,0))</f>
        <v>7.5940000000000003</v>
      </c>
      <c r="N1224" s="128">
        <f>INDEX('Bloomberg data'!B:B,MATCH($L1224,'Bloomberg data'!A:A,0))</f>
        <v>7.3449999999999998</v>
      </c>
      <c r="O1224" s="141"/>
      <c r="P1224" s="142"/>
      <c r="Q1224" s="142"/>
      <c r="R1224" s="20"/>
      <c r="S1224" s="20"/>
    </row>
    <row r="1225" spans="6:19">
      <c r="F1225" s="51"/>
      <c r="G1225" s="26">
        <f t="shared" si="78"/>
        <v>37042</v>
      </c>
      <c r="H1225" s="7">
        <v>37021</v>
      </c>
      <c r="I1225" s="22">
        <v>6.4760000000000009</v>
      </c>
      <c r="J1225" s="120">
        <v>6.2100000000000009</v>
      </c>
      <c r="K1225" s="26">
        <f t="shared" si="79"/>
        <v>37042</v>
      </c>
      <c r="L1225" s="126">
        <f t="shared" si="80"/>
        <v>37021</v>
      </c>
      <c r="M1225" s="127">
        <f>INDEX('Bloomberg data'!C:C,MATCH($L1225,'Bloomberg data'!A:A,0))</f>
        <v>6.4760000000000009</v>
      </c>
      <c r="N1225" s="128">
        <f>INDEX('Bloomberg data'!B:B,MATCH($L1225,'Bloomberg data'!A:A,0))</f>
        <v>6.2100000000000009</v>
      </c>
      <c r="O1225" s="141"/>
      <c r="P1225" s="142"/>
      <c r="Q1225" s="142"/>
      <c r="R1225" s="20"/>
      <c r="S1225" s="20"/>
    </row>
    <row r="1226" spans="6:19">
      <c r="F1226" s="51"/>
      <c r="G1226" s="26">
        <f t="shared" si="78"/>
        <v>37042</v>
      </c>
      <c r="H1226" s="7">
        <v>37022</v>
      </c>
      <c r="I1226" s="22">
        <v>7.835</v>
      </c>
      <c r="J1226" s="120">
        <v>7.548</v>
      </c>
      <c r="K1226" s="26">
        <f t="shared" si="79"/>
        <v>37042</v>
      </c>
      <c r="L1226" s="126">
        <f t="shared" si="80"/>
        <v>37022</v>
      </c>
      <c r="M1226" s="127">
        <f>INDEX('Bloomberg data'!C:C,MATCH($L1226,'Bloomberg data'!A:A,0))</f>
        <v>7.835</v>
      </c>
      <c r="N1226" s="128">
        <f>INDEX('Bloomberg data'!B:B,MATCH($L1226,'Bloomberg data'!A:A,0))</f>
        <v>7.548</v>
      </c>
      <c r="O1226" s="141"/>
      <c r="P1226" s="142"/>
      <c r="Q1226" s="142"/>
      <c r="R1226" s="20"/>
      <c r="S1226" s="20"/>
    </row>
    <row r="1227" spans="6:19">
      <c r="F1227" s="51"/>
      <c r="G1227" s="26">
        <f t="shared" si="78"/>
        <v>37042</v>
      </c>
      <c r="H1227" s="7">
        <v>37025</v>
      </c>
      <c r="I1227" s="22">
        <v>7.9180000000000001</v>
      </c>
      <c r="J1227" s="120">
        <v>7.62</v>
      </c>
      <c r="K1227" s="26">
        <f t="shared" si="79"/>
        <v>37042</v>
      </c>
      <c r="L1227" s="126">
        <f t="shared" si="80"/>
        <v>37025</v>
      </c>
      <c r="M1227" s="127">
        <f>INDEX('Bloomberg data'!C:C,MATCH($L1227,'Bloomberg data'!A:A,0))</f>
        <v>7.9180000000000001</v>
      </c>
      <c r="N1227" s="128">
        <f>INDEX('Bloomberg data'!B:B,MATCH($L1227,'Bloomberg data'!A:A,0))</f>
        <v>7.62</v>
      </c>
      <c r="O1227" s="141"/>
      <c r="P1227" s="142"/>
      <c r="Q1227" s="142"/>
      <c r="R1227" s="20"/>
      <c r="S1227" s="20"/>
    </row>
    <row r="1228" spans="6:19">
      <c r="F1228" s="51"/>
      <c r="G1228" s="26">
        <f t="shared" si="78"/>
        <v>37042</v>
      </c>
      <c r="H1228" s="7">
        <v>37026</v>
      </c>
      <c r="I1228" s="22">
        <v>7.8339999999999996</v>
      </c>
      <c r="J1228" s="120">
        <v>7.5549999999999997</v>
      </c>
      <c r="K1228" s="26">
        <f t="shared" si="79"/>
        <v>37042</v>
      </c>
      <c r="L1228" s="126">
        <f t="shared" si="80"/>
        <v>37026</v>
      </c>
      <c r="M1228" s="127">
        <f>INDEX('Bloomberg data'!C:C,MATCH($L1228,'Bloomberg data'!A:A,0))</f>
        <v>7.8339999999999996</v>
      </c>
      <c r="N1228" s="128">
        <f>INDEX('Bloomberg data'!B:B,MATCH($L1228,'Bloomberg data'!A:A,0))</f>
        <v>7.5549999999999997</v>
      </c>
      <c r="O1228" s="141"/>
      <c r="P1228" s="142"/>
      <c r="Q1228" s="142"/>
      <c r="R1228" s="20"/>
      <c r="S1228" s="20"/>
    </row>
    <row r="1229" spans="6:19">
      <c r="F1229" s="51"/>
      <c r="G1229" s="26">
        <f t="shared" si="78"/>
        <v>37042</v>
      </c>
      <c r="H1229" s="7">
        <v>37027</v>
      </c>
      <c r="I1229" s="22">
        <v>7.0359999999999996</v>
      </c>
      <c r="J1229" s="120">
        <v>6.8279999999999994</v>
      </c>
      <c r="K1229" s="26">
        <f t="shared" si="79"/>
        <v>37042</v>
      </c>
      <c r="L1229" s="126">
        <f t="shared" si="80"/>
        <v>37027</v>
      </c>
      <c r="M1229" s="127">
        <f>INDEX('Bloomberg data'!C:C,MATCH($L1229,'Bloomberg data'!A:A,0))</f>
        <v>7.0359999999999996</v>
      </c>
      <c r="N1229" s="128">
        <f>INDEX('Bloomberg data'!B:B,MATCH($L1229,'Bloomberg data'!A:A,0))</f>
        <v>6.8279999999999994</v>
      </c>
      <c r="O1229" s="141"/>
      <c r="P1229" s="142"/>
      <c r="Q1229" s="142"/>
      <c r="R1229" s="20"/>
      <c r="S1229" s="20"/>
    </row>
    <row r="1230" spans="6:19">
      <c r="F1230" s="51"/>
      <c r="G1230" s="26">
        <f t="shared" si="78"/>
        <v>37042</v>
      </c>
      <c r="H1230" s="7">
        <v>37028</v>
      </c>
      <c r="I1230" s="22">
        <v>7.9640000000000004</v>
      </c>
      <c r="J1230" s="120">
        <v>7.7450000000000001</v>
      </c>
      <c r="K1230" s="26">
        <f t="shared" si="79"/>
        <v>37042</v>
      </c>
      <c r="L1230" s="126">
        <f t="shared" si="80"/>
        <v>37028</v>
      </c>
      <c r="M1230" s="127">
        <f>INDEX('Bloomberg data'!C:C,MATCH($L1230,'Bloomberg data'!A:A,0))</f>
        <v>7.9640000000000004</v>
      </c>
      <c r="N1230" s="128">
        <f>INDEX('Bloomberg data'!B:B,MATCH($L1230,'Bloomberg data'!A:A,0))</f>
        <v>7.7450000000000001</v>
      </c>
      <c r="O1230" s="141"/>
      <c r="P1230" s="142"/>
      <c r="Q1230" s="142"/>
      <c r="R1230" s="20"/>
      <c r="S1230" s="20"/>
    </row>
    <row r="1231" spans="6:19">
      <c r="F1231" s="51"/>
      <c r="G1231" s="26">
        <f t="shared" si="78"/>
        <v>37042</v>
      </c>
      <c r="H1231" s="7">
        <v>37029</v>
      </c>
      <c r="I1231" s="22">
        <v>7.8689999999999998</v>
      </c>
      <c r="J1231" s="120">
        <v>7.6340000000000003</v>
      </c>
      <c r="K1231" s="26">
        <f t="shared" si="79"/>
        <v>37042</v>
      </c>
      <c r="L1231" s="126">
        <f t="shared" si="80"/>
        <v>37029</v>
      </c>
      <c r="M1231" s="127">
        <f>INDEX('Bloomberg data'!C:C,MATCH($L1231,'Bloomberg data'!A:A,0))</f>
        <v>7.8689999999999998</v>
      </c>
      <c r="N1231" s="128">
        <f>INDEX('Bloomberg data'!B:B,MATCH($L1231,'Bloomberg data'!A:A,0))</f>
        <v>7.6340000000000003</v>
      </c>
      <c r="O1231" s="141"/>
      <c r="P1231" s="142"/>
      <c r="Q1231" s="142"/>
      <c r="R1231" s="20"/>
      <c r="S1231" s="20"/>
    </row>
    <row r="1232" spans="6:19">
      <c r="F1232" s="51"/>
      <c r="G1232" s="26">
        <f t="shared" si="78"/>
        <v>37042</v>
      </c>
      <c r="H1232" s="7">
        <v>37032</v>
      </c>
      <c r="I1232" s="22">
        <v>7.149</v>
      </c>
      <c r="J1232" s="120">
        <v>6.9039999999999999</v>
      </c>
      <c r="K1232" s="26">
        <f t="shared" si="79"/>
        <v>37042</v>
      </c>
      <c r="L1232" s="126">
        <f t="shared" si="80"/>
        <v>37032</v>
      </c>
      <c r="M1232" s="127">
        <f>INDEX('Bloomberg data'!C:C,MATCH($L1232,'Bloomberg data'!A:A,0))</f>
        <v>7.149</v>
      </c>
      <c r="N1232" s="128">
        <f>INDEX('Bloomberg data'!B:B,MATCH($L1232,'Bloomberg data'!A:A,0))</f>
        <v>6.9039999999999999</v>
      </c>
      <c r="O1232" s="141"/>
      <c r="P1232" s="142"/>
      <c r="Q1232" s="142"/>
      <c r="R1232" s="20"/>
      <c r="S1232" s="20"/>
    </row>
    <row r="1233" spans="6:19">
      <c r="F1233" s="51"/>
      <c r="G1233" s="26">
        <f t="shared" si="78"/>
        <v>37042</v>
      </c>
      <c r="H1233" s="7">
        <v>37033</v>
      </c>
      <c r="I1233" s="22">
        <v>7.0120000000000005</v>
      </c>
      <c r="J1233" s="120">
        <v>6.7640000000000002</v>
      </c>
      <c r="K1233" s="26">
        <f t="shared" si="79"/>
        <v>37042</v>
      </c>
      <c r="L1233" s="126">
        <f t="shared" si="80"/>
        <v>37033</v>
      </c>
      <c r="M1233" s="127">
        <f>INDEX('Bloomberg data'!C:C,MATCH($L1233,'Bloomberg data'!A:A,0))</f>
        <v>7.0120000000000005</v>
      </c>
      <c r="N1233" s="128">
        <f>INDEX('Bloomberg data'!B:B,MATCH($L1233,'Bloomberg data'!A:A,0))</f>
        <v>6.7640000000000002</v>
      </c>
      <c r="O1233" s="141"/>
      <c r="P1233" s="142"/>
      <c r="Q1233" s="142"/>
      <c r="R1233" s="20"/>
      <c r="S1233" s="20"/>
    </row>
    <row r="1234" spans="6:19">
      <c r="F1234" s="51"/>
      <c r="G1234" s="26">
        <f t="shared" si="78"/>
        <v>37042</v>
      </c>
      <c r="H1234" s="7">
        <v>37034</v>
      </c>
      <c r="I1234" s="22">
        <v>7.8930000000000007</v>
      </c>
      <c r="J1234" s="120">
        <v>7.6479999999999997</v>
      </c>
      <c r="K1234" s="26">
        <f t="shared" si="79"/>
        <v>37042</v>
      </c>
      <c r="L1234" s="126">
        <f t="shared" si="80"/>
        <v>37034</v>
      </c>
      <c r="M1234" s="127">
        <f>INDEX('Bloomberg data'!C:C,MATCH($L1234,'Bloomberg data'!A:A,0))</f>
        <v>7.8930000000000007</v>
      </c>
      <c r="N1234" s="128">
        <f>INDEX('Bloomberg data'!B:B,MATCH($L1234,'Bloomberg data'!A:A,0))</f>
        <v>7.6479999999999997</v>
      </c>
      <c r="O1234" s="141"/>
      <c r="P1234" s="142"/>
      <c r="Q1234" s="142"/>
      <c r="R1234" s="20"/>
      <c r="S1234" s="20"/>
    </row>
    <row r="1235" spans="6:19">
      <c r="F1235" s="51"/>
      <c r="G1235" s="26">
        <f t="shared" si="78"/>
        <v>37042</v>
      </c>
      <c r="H1235" s="7">
        <v>37035</v>
      </c>
      <c r="I1235" s="22">
        <v>7.0670000000000002</v>
      </c>
      <c r="J1235" s="120">
        <v>6.8220000000000001</v>
      </c>
      <c r="K1235" s="26">
        <f t="shared" si="79"/>
        <v>37042</v>
      </c>
      <c r="L1235" s="126">
        <f t="shared" si="80"/>
        <v>37035</v>
      </c>
      <c r="M1235" s="127">
        <f>INDEX('Bloomberg data'!C:C,MATCH($L1235,'Bloomberg data'!A:A,0))</f>
        <v>7.0670000000000002</v>
      </c>
      <c r="N1235" s="128">
        <f>INDEX('Bloomberg data'!B:B,MATCH($L1235,'Bloomberg data'!A:A,0))</f>
        <v>6.8220000000000001</v>
      </c>
      <c r="O1235" s="141"/>
      <c r="P1235" s="142"/>
      <c r="Q1235" s="142"/>
      <c r="R1235" s="20"/>
      <c r="S1235" s="20"/>
    </row>
    <row r="1236" spans="6:19">
      <c r="F1236" s="51"/>
      <c r="G1236" s="26">
        <f t="shared" si="78"/>
        <v>37042</v>
      </c>
      <c r="H1236" s="7">
        <v>37036</v>
      </c>
      <c r="I1236" s="22">
        <v>7.9859999999999998</v>
      </c>
      <c r="J1236" s="120">
        <v>7.7620000000000005</v>
      </c>
      <c r="K1236" s="26">
        <f t="shared" si="79"/>
        <v>37042</v>
      </c>
      <c r="L1236" s="126">
        <f t="shared" si="80"/>
        <v>37036</v>
      </c>
      <c r="M1236" s="127">
        <f>INDEX('Bloomberg data'!C:C,MATCH($L1236,'Bloomberg data'!A:A,0))</f>
        <v>7.9859999999999998</v>
      </c>
      <c r="N1236" s="128">
        <f>INDEX('Bloomberg data'!B:B,MATCH($L1236,'Bloomberg data'!A:A,0))</f>
        <v>7.7620000000000005</v>
      </c>
      <c r="O1236" s="141"/>
      <c r="P1236" s="142"/>
      <c r="Q1236" s="142"/>
      <c r="R1236" s="20"/>
      <c r="S1236" s="20"/>
    </row>
    <row r="1237" spans="6:19">
      <c r="F1237" s="51"/>
      <c r="G1237" s="26">
        <f t="shared" si="78"/>
        <v>37042</v>
      </c>
      <c r="H1237" s="7">
        <v>37039</v>
      </c>
      <c r="I1237" s="22">
        <v>7.8800000000000008</v>
      </c>
      <c r="J1237" s="120">
        <v>7.6549999999999994</v>
      </c>
      <c r="K1237" s="26">
        <f t="shared" si="79"/>
        <v>37042</v>
      </c>
      <c r="L1237" s="126">
        <f t="shared" si="80"/>
        <v>37039</v>
      </c>
      <c r="M1237" s="127">
        <f>INDEX('Bloomberg data'!C:C,MATCH($L1237,'Bloomberg data'!A:A,0))</f>
        <v>7.8800000000000008</v>
      </c>
      <c r="N1237" s="128">
        <f>INDEX('Bloomberg data'!B:B,MATCH($L1237,'Bloomberg data'!A:A,0))</f>
        <v>7.6549999999999994</v>
      </c>
      <c r="O1237" s="141"/>
      <c r="P1237" s="142"/>
      <c r="Q1237" s="142"/>
      <c r="R1237" s="20"/>
      <c r="S1237" s="20"/>
    </row>
    <row r="1238" spans="6:19">
      <c r="F1238" s="51"/>
      <c r="G1238" s="26">
        <f t="shared" si="78"/>
        <v>37042</v>
      </c>
      <c r="H1238" s="7">
        <v>37040</v>
      </c>
      <c r="I1238" s="22">
        <v>8.0969999999999995</v>
      </c>
      <c r="J1238" s="120">
        <v>7.8659999999999997</v>
      </c>
      <c r="K1238" s="26">
        <f t="shared" si="79"/>
        <v>37042</v>
      </c>
      <c r="L1238" s="126">
        <f t="shared" si="80"/>
        <v>37040</v>
      </c>
      <c r="M1238" s="127">
        <f>INDEX('Bloomberg data'!C:C,MATCH($L1238,'Bloomberg data'!A:A,0))</f>
        <v>8.0969999999999995</v>
      </c>
      <c r="N1238" s="128">
        <f>INDEX('Bloomberg data'!B:B,MATCH($L1238,'Bloomberg data'!A:A,0))</f>
        <v>7.8659999999999997</v>
      </c>
      <c r="O1238" s="141"/>
      <c r="P1238" s="142"/>
      <c r="Q1238" s="142"/>
      <c r="R1238" s="20"/>
      <c r="S1238" s="20"/>
    </row>
    <row r="1239" spans="6:19">
      <c r="F1239" s="51"/>
      <c r="G1239" s="26">
        <f t="shared" si="78"/>
        <v>37042</v>
      </c>
      <c r="H1239" s="7">
        <v>37041</v>
      </c>
      <c r="I1239" s="22">
        <v>8.02</v>
      </c>
      <c r="J1239" s="120">
        <v>7.7839999999999998</v>
      </c>
      <c r="K1239" s="26">
        <f t="shared" si="79"/>
        <v>37042</v>
      </c>
      <c r="L1239" s="126">
        <f t="shared" si="80"/>
        <v>37041</v>
      </c>
      <c r="M1239" s="127">
        <f>INDEX('Bloomberg data'!C:C,MATCH($L1239,'Bloomberg data'!A:A,0))</f>
        <v>8.02</v>
      </c>
      <c r="N1239" s="128">
        <f>INDEX('Bloomberg data'!B:B,MATCH($L1239,'Bloomberg data'!A:A,0))</f>
        <v>7.7839999999999998</v>
      </c>
      <c r="O1239" s="141"/>
      <c r="P1239" s="142"/>
      <c r="Q1239" s="142"/>
      <c r="R1239" s="20"/>
      <c r="S1239" s="20"/>
    </row>
    <row r="1240" spans="6:19">
      <c r="F1240" s="51"/>
      <c r="G1240" s="26">
        <f t="shared" si="78"/>
        <v>37042</v>
      </c>
      <c r="H1240" s="7">
        <v>37042</v>
      </c>
      <c r="I1240" s="22">
        <v>6.8710000000000004</v>
      </c>
      <c r="J1240" s="120">
        <v>6.6319999999999997</v>
      </c>
      <c r="K1240" s="26">
        <f t="shared" si="79"/>
        <v>37042</v>
      </c>
      <c r="L1240" s="126">
        <f t="shared" si="80"/>
        <v>37042</v>
      </c>
      <c r="M1240" s="127">
        <f>INDEX('Bloomberg data'!C:C,MATCH($L1240,'Bloomberg data'!A:A,0))</f>
        <v>6.8710000000000004</v>
      </c>
      <c r="N1240" s="128">
        <f>INDEX('Bloomberg data'!B:B,MATCH($L1240,'Bloomberg data'!A:A,0))</f>
        <v>6.6319999999999997</v>
      </c>
      <c r="O1240" s="141"/>
      <c r="P1240" s="142"/>
      <c r="Q1240" s="142"/>
      <c r="R1240" s="20"/>
      <c r="S1240" s="20"/>
    </row>
    <row r="1241" spans="6:19">
      <c r="F1241" s="51"/>
      <c r="G1241" s="26">
        <f t="shared" si="78"/>
        <v>37072</v>
      </c>
      <c r="H1241" s="7">
        <v>37043</v>
      </c>
      <c r="I1241" s="22">
        <v>7.056</v>
      </c>
      <c r="J1241" s="120">
        <v>6.7889999999999997</v>
      </c>
      <c r="K1241" s="26">
        <f t="shared" si="79"/>
        <v>37072</v>
      </c>
      <c r="L1241" s="126">
        <f t="shared" si="80"/>
        <v>37043</v>
      </c>
      <c r="M1241" s="127">
        <f>INDEX('Bloomberg data'!C:C,MATCH($L1241,'Bloomberg data'!A:A,0))</f>
        <v>7.056</v>
      </c>
      <c r="N1241" s="128">
        <f>INDEX('Bloomberg data'!B:B,MATCH($L1241,'Bloomberg data'!A:A,0))</f>
        <v>6.7889999999999997</v>
      </c>
      <c r="O1241" s="141"/>
      <c r="P1241" s="142"/>
      <c r="Q1241" s="142"/>
      <c r="R1241" s="20"/>
      <c r="S1241" s="20"/>
    </row>
    <row r="1242" spans="6:19">
      <c r="F1242" s="51"/>
      <c r="G1242" s="26">
        <f t="shared" si="78"/>
        <v>37072</v>
      </c>
      <c r="H1242" s="7">
        <v>37046</v>
      </c>
      <c r="I1242" s="22">
        <v>7.9110000000000005</v>
      </c>
      <c r="J1242" s="120">
        <v>7.6320000000000006</v>
      </c>
      <c r="K1242" s="26">
        <f t="shared" si="79"/>
        <v>37072</v>
      </c>
      <c r="L1242" s="126">
        <f t="shared" si="80"/>
        <v>37046</v>
      </c>
      <c r="M1242" s="127">
        <f>INDEX('Bloomberg data'!C:C,MATCH($L1242,'Bloomberg data'!A:A,0))</f>
        <v>7.9110000000000005</v>
      </c>
      <c r="N1242" s="128">
        <f>INDEX('Bloomberg data'!B:B,MATCH($L1242,'Bloomberg data'!A:A,0))</f>
        <v>7.6320000000000006</v>
      </c>
      <c r="O1242" s="141"/>
      <c r="P1242" s="142"/>
      <c r="Q1242" s="142"/>
      <c r="R1242" s="20"/>
      <c r="S1242" s="20"/>
    </row>
    <row r="1243" spans="6:19">
      <c r="F1243" s="51"/>
      <c r="G1243" s="26">
        <f t="shared" si="78"/>
        <v>37072</v>
      </c>
      <c r="H1243" s="7">
        <v>37047</v>
      </c>
      <c r="I1243" s="22">
        <v>6.8209999999999997</v>
      </c>
      <c r="J1243" s="120">
        <v>6.5570000000000004</v>
      </c>
      <c r="K1243" s="26">
        <f t="shared" si="79"/>
        <v>37072</v>
      </c>
      <c r="L1243" s="126">
        <f t="shared" si="80"/>
        <v>37047</v>
      </c>
      <c r="M1243" s="127">
        <f>INDEX('Bloomberg data'!C:C,MATCH($L1243,'Bloomberg data'!A:A,0))</f>
        <v>6.8209999999999997</v>
      </c>
      <c r="N1243" s="128">
        <f>INDEX('Bloomberg data'!B:B,MATCH($L1243,'Bloomberg data'!A:A,0))</f>
        <v>6.5570000000000004</v>
      </c>
      <c r="O1243" s="141"/>
      <c r="P1243" s="142"/>
      <c r="Q1243" s="142"/>
      <c r="R1243" s="20"/>
      <c r="S1243" s="20"/>
    </row>
    <row r="1244" spans="6:19">
      <c r="F1244" s="51"/>
      <c r="G1244" s="26">
        <f t="shared" si="78"/>
        <v>37072</v>
      </c>
      <c r="H1244" s="7">
        <v>37048</v>
      </c>
      <c r="I1244" s="22">
        <v>8.1959999999999997</v>
      </c>
      <c r="J1244" s="120">
        <v>7.9039999999999999</v>
      </c>
      <c r="K1244" s="26">
        <f t="shared" si="79"/>
        <v>37072</v>
      </c>
      <c r="L1244" s="126">
        <f t="shared" si="80"/>
        <v>37048</v>
      </c>
      <c r="M1244" s="127">
        <f>INDEX('Bloomberg data'!C:C,MATCH($L1244,'Bloomberg data'!A:A,0))</f>
        <v>8.1959999999999997</v>
      </c>
      <c r="N1244" s="128">
        <f>INDEX('Bloomberg data'!B:B,MATCH($L1244,'Bloomberg data'!A:A,0))</f>
        <v>7.9039999999999999</v>
      </c>
      <c r="O1244" s="141"/>
      <c r="P1244" s="142"/>
      <c r="Q1244" s="142"/>
      <c r="R1244" s="20"/>
      <c r="S1244" s="20"/>
    </row>
    <row r="1245" spans="6:19">
      <c r="F1245" s="51"/>
      <c r="G1245" s="26">
        <f t="shared" si="78"/>
        <v>37072</v>
      </c>
      <c r="H1245" s="7">
        <v>37049</v>
      </c>
      <c r="I1245" s="22">
        <v>7.085</v>
      </c>
      <c r="J1245" s="120">
        <v>6.7780000000000005</v>
      </c>
      <c r="K1245" s="26">
        <f t="shared" si="79"/>
        <v>37072</v>
      </c>
      <c r="L1245" s="126">
        <f t="shared" si="80"/>
        <v>37049</v>
      </c>
      <c r="M1245" s="127">
        <f>INDEX('Bloomberg data'!C:C,MATCH($L1245,'Bloomberg data'!A:A,0))</f>
        <v>7.085</v>
      </c>
      <c r="N1245" s="128">
        <f>INDEX('Bloomberg data'!B:B,MATCH($L1245,'Bloomberg data'!A:A,0))</f>
        <v>6.7780000000000005</v>
      </c>
      <c r="O1245" s="141"/>
      <c r="P1245" s="142"/>
      <c r="Q1245" s="142"/>
      <c r="R1245" s="20"/>
      <c r="S1245" s="20"/>
    </row>
    <row r="1246" spans="6:19">
      <c r="F1246" s="51"/>
      <c r="G1246" s="26">
        <f t="shared" si="78"/>
        <v>37072</v>
      </c>
      <c r="H1246" s="7">
        <v>37050</v>
      </c>
      <c r="I1246" s="22">
        <v>7.0169999999999995</v>
      </c>
      <c r="J1246" s="120">
        <v>6.7159999999999993</v>
      </c>
      <c r="K1246" s="26">
        <f t="shared" si="79"/>
        <v>37072</v>
      </c>
      <c r="L1246" s="126">
        <f t="shared" si="80"/>
        <v>37050</v>
      </c>
      <c r="M1246" s="127">
        <f>INDEX('Bloomberg data'!C:C,MATCH($L1246,'Bloomberg data'!A:A,0))</f>
        <v>7.0169999999999995</v>
      </c>
      <c r="N1246" s="128">
        <f>INDEX('Bloomberg data'!B:B,MATCH($L1246,'Bloomberg data'!A:A,0))</f>
        <v>6.7159999999999993</v>
      </c>
      <c r="O1246" s="141"/>
      <c r="P1246" s="142"/>
      <c r="Q1246" s="142"/>
      <c r="R1246" s="20"/>
      <c r="S1246" s="20"/>
    </row>
    <row r="1247" spans="6:19">
      <c r="F1247" s="51"/>
      <c r="G1247" s="26">
        <f t="shared" si="78"/>
        <v>37072</v>
      </c>
      <c r="H1247" s="7">
        <v>37053</v>
      </c>
      <c r="I1247" s="22">
        <v>7.2169999999999996</v>
      </c>
      <c r="J1247" s="120">
        <v>6.9159999999999995</v>
      </c>
      <c r="K1247" s="26">
        <f t="shared" si="79"/>
        <v>37072</v>
      </c>
      <c r="L1247" s="126">
        <f t="shared" si="80"/>
        <v>37053</v>
      </c>
      <c r="M1247" s="127">
        <f>INDEX('Bloomberg data'!C:C,MATCH($L1247,'Bloomberg data'!A:A,0))</f>
        <v>7.2169999999999996</v>
      </c>
      <c r="N1247" s="128">
        <f>INDEX('Bloomberg data'!B:B,MATCH($L1247,'Bloomberg data'!A:A,0))</f>
        <v>6.9159999999999995</v>
      </c>
      <c r="O1247" s="141"/>
      <c r="P1247" s="142"/>
      <c r="Q1247" s="142"/>
      <c r="R1247" s="20"/>
      <c r="S1247" s="20"/>
    </row>
    <row r="1248" spans="6:19">
      <c r="F1248" s="51"/>
      <c r="G1248" s="26">
        <f t="shared" si="78"/>
        <v>37072</v>
      </c>
      <c r="H1248" s="7">
        <v>37054</v>
      </c>
      <c r="I1248" s="22">
        <v>7.0890000000000004</v>
      </c>
      <c r="J1248" s="120">
        <v>6.7789999999999999</v>
      </c>
      <c r="K1248" s="26">
        <f t="shared" si="79"/>
        <v>37072</v>
      </c>
      <c r="L1248" s="126">
        <f t="shared" si="80"/>
        <v>37054</v>
      </c>
      <c r="M1248" s="127">
        <f>INDEX('Bloomberg data'!C:C,MATCH($L1248,'Bloomberg data'!A:A,0))</f>
        <v>7.0890000000000004</v>
      </c>
      <c r="N1248" s="128">
        <f>INDEX('Bloomberg data'!B:B,MATCH($L1248,'Bloomberg data'!A:A,0))</f>
        <v>6.7789999999999999</v>
      </c>
      <c r="O1248" s="141"/>
      <c r="P1248" s="142"/>
      <c r="Q1248" s="142"/>
      <c r="R1248" s="20"/>
      <c r="S1248" s="20"/>
    </row>
    <row r="1249" spans="6:19">
      <c r="F1249" s="51"/>
      <c r="G1249" s="26">
        <f t="shared" si="78"/>
        <v>37072</v>
      </c>
      <c r="H1249" s="7">
        <v>37055</v>
      </c>
      <c r="I1249" s="22">
        <v>7.9260000000000002</v>
      </c>
      <c r="J1249" s="120">
        <v>7.5920000000000005</v>
      </c>
      <c r="K1249" s="26">
        <f t="shared" si="79"/>
        <v>37072</v>
      </c>
      <c r="L1249" s="126">
        <f t="shared" si="80"/>
        <v>37055</v>
      </c>
      <c r="M1249" s="127">
        <f>INDEX('Bloomberg data'!C:C,MATCH($L1249,'Bloomberg data'!A:A,0))</f>
        <v>7.9260000000000002</v>
      </c>
      <c r="N1249" s="128">
        <f>INDEX('Bloomberg data'!B:B,MATCH($L1249,'Bloomberg data'!A:A,0))</f>
        <v>7.5920000000000005</v>
      </c>
      <c r="O1249" s="141"/>
      <c r="P1249" s="142"/>
      <c r="Q1249" s="142"/>
      <c r="R1249" s="20"/>
      <c r="S1249" s="20"/>
    </row>
    <row r="1250" spans="6:19">
      <c r="F1250" s="51"/>
      <c r="G1250" s="26">
        <f t="shared" si="78"/>
        <v>37072</v>
      </c>
      <c r="H1250" s="7">
        <v>37056</v>
      </c>
      <c r="I1250" s="22">
        <v>8.0830000000000002</v>
      </c>
      <c r="J1250" s="120">
        <v>7.7349999999999994</v>
      </c>
      <c r="K1250" s="26">
        <f t="shared" si="79"/>
        <v>37072</v>
      </c>
      <c r="L1250" s="126">
        <f t="shared" si="80"/>
        <v>37056</v>
      </c>
      <c r="M1250" s="127">
        <f>INDEX('Bloomberg data'!C:C,MATCH($L1250,'Bloomberg data'!A:A,0))</f>
        <v>8.0830000000000002</v>
      </c>
      <c r="N1250" s="128">
        <f>INDEX('Bloomberg data'!B:B,MATCH($L1250,'Bloomberg data'!A:A,0))</f>
        <v>7.7349999999999994</v>
      </c>
      <c r="O1250" s="141"/>
      <c r="P1250" s="142"/>
      <c r="Q1250" s="142"/>
      <c r="R1250" s="20"/>
      <c r="S1250" s="20"/>
    </row>
    <row r="1251" spans="6:19">
      <c r="F1251" s="51"/>
      <c r="G1251" s="26">
        <f t="shared" si="78"/>
        <v>37072</v>
      </c>
      <c r="H1251" s="7">
        <v>37057</v>
      </c>
      <c r="I1251" s="22">
        <v>7.97</v>
      </c>
      <c r="J1251" s="120">
        <v>7.6269999999999998</v>
      </c>
      <c r="K1251" s="26">
        <f t="shared" si="79"/>
        <v>37072</v>
      </c>
      <c r="L1251" s="126">
        <f t="shared" si="80"/>
        <v>37057</v>
      </c>
      <c r="M1251" s="127">
        <f>INDEX('Bloomberg data'!C:C,MATCH($L1251,'Bloomberg data'!A:A,0))</f>
        <v>7.97</v>
      </c>
      <c r="N1251" s="128">
        <f>INDEX('Bloomberg data'!B:B,MATCH($L1251,'Bloomberg data'!A:A,0))</f>
        <v>7.6269999999999998</v>
      </c>
      <c r="O1251" s="141"/>
      <c r="P1251" s="142"/>
      <c r="Q1251" s="142"/>
      <c r="R1251" s="20"/>
      <c r="S1251" s="20"/>
    </row>
    <row r="1252" spans="6:19">
      <c r="F1252" s="51"/>
      <c r="G1252" s="26">
        <f t="shared" si="78"/>
        <v>37072</v>
      </c>
      <c r="H1252" s="7">
        <v>37060</v>
      </c>
      <c r="I1252" s="22">
        <v>7.8330000000000002</v>
      </c>
      <c r="J1252" s="120">
        <v>7.5030000000000001</v>
      </c>
      <c r="K1252" s="26">
        <f t="shared" si="79"/>
        <v>37072</v>
      </c>
      <c r="L1252" s="126">
        <f t="shared" si="80"/>
        <v>37060</v>
      </c>
      <c r="M1252" s="127">
        <f>INDEX('Bloomberg data'!C:C,MATCH($L1252,'Bloomberg data'!A:A,0))</f>
        <v>7.8330000000000002</v>
      </c>
      <c r="N1252" s="128">
        <f>INDEX('Bloomberg data'!B:B,MATCH($L1252,'Bloomberg data'!A:A,0))</f>
        <v>7.5030000000000001</v>
      </c>
      <c r="O1252" s="141"/>
      <c r="P1252" s="142"/>
      <c r="Q1252" s="142"/>
      <c r="R1252" s="20"/>
      <c r="S1252" s="20"/>
    </row>
    <row r="1253" spans="6:19">
      <c r="F1253" s="51"/>
      <c r="G1253" s="26">
        <f t="shared" si="78"/>
        <v>37072</v>
      </c>
      <c r="H1253" s="7">
        <v>37061</v>
      </c>
      <c r="I1253" s="22">
        <v>8.0519999999999996</v>
      </c>
      <c r="J1253" s="120">
        <v>7.7219999999999995</v>
      </c>
      <c r="K1253" s="26">
        <f t="shared" si="79"/>
        <v>37072</v>
      </c>
      <c r="L1253" s="126">
        <f t="shared" si="80"/>
        <v>37061</v>
      </c>
      <c r="M1253" s="127">
        <f>INDEX('Bloomberg data'!C:C,MATCH($L1253,'Bloomberg data'!A:A,0))</f>
        <v>8.0519999999999996</v>
      </c>
      <c r="N1253" s="128">
        <f>INDEX('Bloomberg data'!B:B,MATCH($L1253,'Bloomberg data'!A:A,0))</f>
        <v>7.7219999999999995</v>
      </c>
      <c r="O1253" s="141"/>
      <c r="P1253" s="142"/>
      <c r="Q1253" s="142"/>
      <c r="R1253" s="20"/>
      <c r="S1253" s="20"/>
    </row>
    <row r="1254" spans="6:19">
      <c r="F1254" s="51"/>
      <c r="G1254" s="26">
        <f t="shared" si="78"/>
        <v>37072</v>
      </c>
      <c r="H1254" s="7">
        <v>37062</v>
      </c>
      <c r="I1254" s="22">
        <v>6.9470000000000001</v>
      </c>
      <c r="J1254" s="120">
        <v>6.6070000000000002</v>
      </c>
      <c r="K1254" s="26">
        <f t="shared" si="79"/>
        <v>37072</v>
      </c>
      <c r="L1254" s="126">
        <f t="shared" si="80"/>
        <v>37062</v>
      </c>
      <c r="M1254" s="127">
        <f>INDEX('Bloomberg data'!C:C,MATCH($L1254,'Bloomberg data'!A:A,0))</f>
        <v>6.9470000000000001</v>
      </c>
      <c r="N1254" s="128">
        <f>INDEX('Bloomberg data'!B:B,MATCH($L1254,'Bloomberg data'!A:A,0))</f>
        <v>6.6070000000000002</v>
      </c>
      <c r="O1254" s="141"/>
      <c r="P1254" s="142"/>
      <c r="Q1254" s="142"/>
      <c r="R1254" s="20"/>
      <c r="S1254" s="20"/>
    </row>
    <row r="1255" spans="6:19">
      <c r="F1255" s="51"/>
      <c r="G1255" s="26">
        <f t="shared" si="78"/>
        <v>37072</v>
      </c>
      <c r="H1255" s="7">
        <v>37063</v>
      </c>
      <c r="I1255" s="22">
        <v>6.8599999999999994</v>
      </c>
      <c r="J1255" s="120">
        <v>6.5229999999999997</v>
      </c>
      <c r="K1255" s="26">
        <f t="shared" si="79"/>
        <v>37072</v>
      </c>
      <c r="L1255" s="126">
        <f t="shared" si="80"/>
        <v>37063</v>
      </c>
      <c r="M1255" s="127">
        <f>INDEX('Bloomberg data'!C:C,MATCH($L1255,'Bloomberg data'!A:A,0))</f>
        <v>6.8599999999999994</v>
      </c>
      <c r="N1255" s="128">
        <f>INDEX('Bloomberg data'!B:B,MATCH($L1255,'Bloomberg data'!A:A,0))</f>
        <v>6.5229999999999997</v>
      </c>
      <c r="O1255" s="141"/>
      <c r="P1255" s="142"/>
      <c r="Q1255" s="142"/>
      <c r="R1255" s="20"/>
      <c r="S1255" s="20"/>
    </row>
    <row r="1256" spans="6:19">
      <c r="F1256" s="51"/>
      <c r="G1256" s="26">
        <f t="shared" si="78"/>
        <v>37072</v>
      </c>
      <c r="H1256" s="7">
        <v>37064</v>
      </c>
      <c r="I1256" s="22">
        <v>8.0599999999999987</v>
      </c>
      <c r="J1256" s="120">
        <v>7.7080000000000002</v>
      </c>
      <c r="K1256" s="26">
        <f t="shared" si="79"/>
        <v>37072</v>
      </c>
      <c r="L1256" s="126">
        <f t="shared" si="80"/>
        <v>37064</v>
      </c>
      <c r="M1256" s="127">
        <f>INDEX('Bloomberg data'!C:C,MATCH($L1256,'Bloomberg data'!A:A,0))</f>
        <v>8.0599999999999987</v>
      </c>
      <c r="N1256" s="128">
        <f>INDEX('Bloomberg data'!B:B,MATCH($L1256,'Bloomberg data'!A:A,0))</f>
        <v>7.7080000000000002</v>
      </c>
      <c r="O1256" s="141"/>
      <c r="P1256" s="142"/>
      <c r="Q1256" s="142"/>
      <c r="R1256" s="20"/>
      <c r="S1256" s="20"/>
    </row>
    <row r="1257" spans="6:19">
      <c r="F1257" s="51"/>
      <c r="G1257" s="26">
        <f t="shared" si="78"/>
        <v>37072</v>
      </c>
      <c r="H1257" s="7">
        <v>37067</v>
      </c>
      <c r="I1257" s="22">
        <v>6.8890000000000002</v>
      </c>
      <c r="J1257" s="120">
        <v>6.5369999999999999</v>
      </c>
      <c r="K1257" s="26">
        <f t="shared" si="79"/>
        <v>37072</v>
      </c>
      <c r="L1257" s="126">
        <f t="shared" si="80"/>
        <v>37067</v>
      </c>
      <c r="M1257" s="127">
        <f>INDEX('Bloomberg data'!C:C,MATCH($L1257,'Bloomberg data'!A:A,0))</f>
        <v>6.8890000000000002</v>
      </c>
      <c r="N1257" s="128">
        <f>INDEX('Bloomberg data'!B:B,MATCH($L1257,'Bloomberg data'!A:A,0))</f>
        <v>6.5369999999999999</v>
      </c>
      <c r="O1257" s="141"/>
      <c r="P1257" s="142"/>
      <c r="Q1257" s="142"/>
      <c r="R1257" s="20"/>
      <c r="S1257" s="20"/>
    </row>
    <row r="1258" spans="6:19">
      <c r="F1258" s="51"/>
      <c r="G1258" s="26">
        <f t="shared" si="78"/>
        <v>37072</v>
      </c>
      <c r="H1258" s="7">
        <v>37068</v>
      </c>
      <c r="I1258" s="22">
        <v>6.7929999999999993</v>
      </c>
      <c r="J1258" s="120">
        <v>6.447000000000001</v>
      </c>
      <c r="K1258" s="26">
        <f t="shared" si="79"/>
        <v>37072</v>
      </c>
      <c r="L1258" s="126">
        <f t="shared" si="80"/>
        <v>37068</v>
      </c>
      <c r="M1258" s="127">
        <f>INDEX('Bloomberg data'!C:C,MATCH($L1258,'Bloomberg data'!A:A,0))</f>
        <v>6.7929999999999993</v>
      </c>
      <c r="N1258" s="128">
        <f>INDEX('Bloomberg data'!B:B,MATCH($L1258,'Bloomberg data'!A:A,0))</f>
        <v>6.447000000000001</v>
      </c>
      <c r="O1258" s="141"/>
      <c r="P1258" s="142"/>
      <c r="Q1258" s="142"/>
      <c r="R1258" s="20"/>
      <c r="S1258" s="20"/>
    </row>
    <row r="1259" spans="6:19">
      <c r="F1259" s="51"/>
      <c r="G1259" s="26">
        <f t="shared" si="78"/>
        <v>37072</v>
      </c>
      <c r="H1259" s="7">
        <v>37069</v>
      </c>
      <c r="I1259" s="22">
        <v>7.1059999999999999</v>
      </c>
      <c r="J1259" s="120">
        <v>6.7779999999999996</v>
      </c>
      <c r="K1259" s="26">
        <f t="shared" si="79"/>
        <v>37072</v>
      </c>
      <c r="L1259" s="126">
        <f t="shared" si="80"/>
        <v>37069</v>
      </c>
      <c r="M1259" s="127">
        <f>INDEX('Bloomberg data'!C:C,MATCH($L1259,'Bloomberg data'!A:A,0))</f>
        <v>7.1059999999999999</v>
      </c>
      <c r="N1259" s="128">
        <f>INDEX('Bloomberg data'!B:B,MATCH($L1259,'Bloomberg data'!A:A,0))</f>
        <v>6.7779999999999996</v>
      </c>
      <c r="O1259" s="141"/>
      <c r="P1259" s="142"/>
      <c r="Q1259" s="142"/>
      <c r="R1259" s="20"/>
      <c r="S1259" s="20"/>
    </row>
    <row r="1260" spans="6:19">
      <c r="F1260" s="51"/>
      <c r="G1260" s="26">
        <f t="shared" si="78"/>
        <v>37072</v>
      </c>
      <c r="H1260" s="7">
        <v>37070</v>
      </c>
      <c r="I1260" s="22">
        <v>8.0920000000000005</v>
      </c>
      <c r="J1260" s="120">
        <v>7.7570000000000006</v>
      </c>
      <c r="K1260" s="26">
        <f t="shared" si="79"/>
        <v>37072</v>
      </c>
      <c r="L1260" s="126">
        <f t="shared" si="80"/>
        <v>37070</v>
      </c>
      <c r="M1260" s="127">
        <f>INDEX('Bloomberg data'!C:C,MATCH($L1260,'Bloomberg data'!A:A,0))</f>
        <v>8.0920000000000005</v>
      </c>
      <c r="N1260" s="128">
        <f>INDEX('Bloomberg data'!B:B,MATCH($L1260,'Bloomberg data'!A:A,0))</f>
        <v>7.7570000000000006</v>
      </c>
      <c r="O1260" s="141"/>
      <c r="P1260" s="142"/>
      <c r="Q1260" s="142"/>
      <c r="R1260" s="20"/>
      <c r="S1260" s="20"/>
    </row>
    <row r="1261" spans="6:19">
      <c r="F1261" s="51"/>
      <c r="G1261" s="26">
        <f t="shared" si="78"/>
        <v>37072</v>
      </c>
      <c r="H1261" s="7">
        <v>37071</v>
      </c>
      <c r="I1261" s="22">
        <v>8.0579999999999998</v>
      </c>
      <c r="J1261" s="120">
        <v>7.7309999999999999</v>
      </c>
      <c r="K1261" s="26">
        <f t="shared" si="79"/>
        <v>37072</v>
      </c>
      <c r="L1261" s="126">
        <f t="shared" si="80"/>
        <v>37071</v>
      </c>
      <c r="M1261" s="127">
        <f>INDEX('Bloomberg data'!C:C,MATCH($L1261,'Bloomberg data'!A:A,0))</f>
        <v>8.0579999999999998</v>
      </c>
      <c r="N1261" s="128">
        <f>INDEX('Bloomberg data'!B:B,MATCH($L1261,'Bloomberg data'!A:A,0))</f>
        <v>7.7309999999999999</v>
      </c>
      <c r="O1261" s="141"/>
      <c r="P1261" s="142"/>
      <c r="Q1261" s="142"/>
      <c r="R1261" s="20"/>
      <c r="S1261" s="20"/>
    </row>
    <row r="1262" spans="6:19">
      <c r="F1262" s="51"/>
      <c r="G1262" s="26">
        <f t="shared" si="78"/>
        <v>37103</v>
      </c>
      <c r="H1262" s="7">
        <v>37074</v>
      </c>
      <c r="I1262" s="22">
        <v>8.3030000000000008</v>
      </c>
      <c r="J1262" s="120">
        <v>7.9989999999999997</v>
      </c>
      <c r="K1262" s="26">
        <f t="shared" si="79"/>
        <v>37103</v>
      </c>
      <c r="L1262" s="126">
        <f t="shared" si="80"/>
        <v>37074</v>
      </c>
      <c r="M1262" s="127">
        <f>INDEX('Bloomberg data'!C:C,MATCH($L1262,'Bloomberg data'!A:A,0))</f>
        <v>8.3030000000000008</v>
      </c>
      <c r="N1262" s="128">
        <f>INDEX('Bloomberg data'!B:B,MATCH($L1262,'Bloomberg data'!A:A,0))</f>
        <v>7.9989999999999997</v>
      </c>
      <c r="O1262" s="141"/>
      <c r="P1262" s="142"/>
      <c r="Q1262" s="142"/>
      <c r="R1262" s="20"/>
      <c r="S1262" s="20"/>
    </row>
    <row r="1263" spans="6:19">
      <c r="F1263" s="51"/>
      <c r="G1263" s="26">
        <f t="shared" si="78"/>
        <v>37103</v>
      </c>
      <c r="H1263" s="7">
        <v>37075</v>
      </c>
      <c r="I1263" s="22">
        <v>8.277000000000001</v>
      </c>
      <c r="J1263" s="120">
        <v>7.9489999999999998</v>
      </c>
      <c r="K1263" s="26">
        <f t="shared" si="79"/>
        <v>37103</v>
      </c>
      <c r="L1263" s="126">
        <f t="shared" si="80"/>
        <v>37075</v>
      </c>
      <c r="M1263" s="127">
        <f>INDEX('Bloomberg data'!C:C,MATCH($L1263,'Bloomberg data'!A:A,0))</f>
        <v>8.277000000000001</v>
      </c>
      <c r="N1263" s="128">
        <f>INDEX('Bloomberg data'!B:B,MATCH($L1263,'Bloomberg data'!A:A,0))</f>
        <v>7.9489999999999998</v>
      </c>
      <c r="O1263" s="141"/>
      <c r="P1263" s="142"/>
      <c r="Q1263" s="142"/>
      <c r="R1263" s="20"/>
      <c r="S1263" s="20"/>
    </row>
    <row r="1264" spans="6:19">
      <c r="F1264" s="51"/>
      <c r="G1264" s="26">
        <f t="shared" si="78"/>
        <v>37103</v>
      </c>
      <c r="H1264" s="7">
        <v>37076</v>
      </c>
      <c r="I1264" s="22">
        <v>8.2050000000000001</v>
      </c>
      <c r="J1264" s="120">
        <v>7.8990000000000009</v>
      </c>
      <c r="K1264" s="26">
        <f t="shared" si="79"/>
        <v>37103</v>
      </c>
      <c r="L1264" s="126">
        <f t="shared" si="80"/>
        <v>37076</v>
      </c>
      <c r="M1264" s="127">
        <f>INDEX('Bloomberg data'!C:C,MATCH($L1264,'Bloomberg data'!A:A,0))</f>
        <v>8.2050000000000001</v>
      </c>
      <c r="N1264" s="128">
        <f>INDEX('Bloomberg data'!B:B,MATCH($L1264,'Bloomberg data'!A:A,0))</f>
        <v>7.8990000000000009</v>
      </c>
      <c r="O1264" s="141"/>
      <c r="P1264" s="142"/>
      <c r="Q1264" s="142"/>
      <c r="R1264" s="20"/>
      <c r="S1264" s="20"/>
    </row>
    <row r="1265" spans="6:19">
      <c r="F1265" s="51"/>
      <c r="G1265" s="26">
        <f t="shared" si="78"/>
        <v>37103</v>
      </c>
      <c r="H1265" s="7">
        <v>37077</v>
      </c>
      <c r="I1265" s="22">
        <v>7.3579999999999997</v>
      </c>
      <c r="J1265" s="120">
        <v>7.0539999999999994</v>
      </c>
      <c r="K1265" s="26">
        <f t="shared" si="79"/>
        <v>37103</v>
      </c>
      <c r="L1265" s="126">
        <f t="shared" si="80"/>
        <v>37077</v>
      </c>
      <c r="M1265" s="127">
        <f>INDEX('Bloomberg data'!C:C,MATCH($L1265,'Bloomberg data'!A:A,0))</f>
        <v>7.3579999999999997</v>
      </c>
      <c r="N1265" s="128">
        <f>INDEX('Bloomberg data'!B:B,MATCH($L1265,'Bloomberg data'!A:A,0))</f>
        <v>7.0539999999999994</v>
      </c>
      <c r="O1265" s="141"/>
      <c r="P1265" s="142"/>
      <c r="Q1265" s="142"/>
      <c r="R1265" s="20"/>
      <c r="S1265" s="20"/>
    </row>
    <row r="1266" spans="6:19">
      <c r="F1266" s="51"/>
      <c r="G1266" s="26">
        <f t="shared" si="78"/>
        <v>37103</v>
      </c>
      <c r="H1266" s="7">
        <v>37078</v>
      </c>
      <c r="I1266" s="22">
        <v>7.2620000000000005</v>
      </c>
      <c r="J1266" s="120">
        <v>6.968</v>
      </c>
      <c r="K1266" s="26">
        <f t="shared" si="79"/>
        <v>37103</v>
      </c>
      <c r="L1266" s="126">
        <f t="shared" si="80"/>
        <v>37078</v>
      </c>
      <c r="M1266" s="127">
        <f>INDEX('Bloomberg data'!C:C,MATCH($L1266,'Bloomberg data'!A:A,0))</f>
        <v>7.2620000000000005</v>
      </c>
      <c r="N1266" s="128">
        <f>INDEX('Bloomberg data'!B:B,MATCH($L1266,'Bloomberg data'!A:A,0))</f>
        <v>6.968</v>
      </c>
      <c r="O1266" s="141"/>
      <c r="P1266" s="142"/>
      <c r="Q1266" s="142"/>
      <c r="R1266" s="20"/>
      <c r="S1266" s="20"/>
    </row>
    <row r="1267" spans="6:19">
      <c r="F1267" s="51"/>
      <c r="G1267" s="26">
        <f t="shared" si="78"/>
        <v>37103</v>
      </c>
      <c r="H1267" s="7">
        <v>37081</v>
      </c>
      <c r="I1267" s="22">
        <v>8.1059999999999999</v>
      </c>
      <c r="J1267" s="120">
        <v>7.82</v>
      </c>
      <c r="K1267" s="26">
        <f t="shared" si="79"/>
        <v>37103</v>
      </c>
      <c r="L1267" s="126">
        <f t="shared" si="80"/>
        <v>37081</v>
      </c>
      <c r="M1267" s="127">
        <f>INDEX('Bloomberg data'!C:C,MATCH($L1267,'Bloomberg data'!A:A,0))</f>
        <v>8.1059999999999999</v>
      </c>
      <c r="N1267" s="128">
        <f>INDEX('Bloomberg data'!B:B,MATCH($L1267,'Bloomberg data'!A:A,0))</f>
        <v>7.82</v>
      </c>
      <c r="O1267" s="141"/>
      <c r="P1267" s="142"/>
      <c r="Q1267" s="142"/>
      <c r="R1267" s="20"/>
      <c r="S1267" s="20"/>
    </row>
    <row r="1268" spans="6:19">
      <c r="F1268" s="51"/>
      <c r="G1268" s="26">
        <f t="shared" si="78"/>
        <v>37103</v>
      </c>
      <c r="H1268" s="7">
        <v>37082</v>
      </c>
      <c r="I1268" s="22">
        <v>7.3209999999999997</v>
      </c>
      <c r="J1268" s="120">
        <v>7.0289999999999999</v>
      </c>
      <c r="K1268" s="26">
        <f t="shared" si="79"/>
        <v>37103</v>
      </c>
      <c r="L1268" s="126">
        <f t="shared" si="80"/>
        <v>37082</v>
      </c>
      <c r="M1268" s="127">
        <f>INDEX('Bloomberg data'!C:C,MATCH($L1268,'Bloomberg data'!A:A,0))</f>
        <v>7.3209999999999997</v>
      </c>
      <c r="N1268" s="128">
        <f>INDEX('Bloomberg data'!B:B,MATCH($L1268,'Bloomberg data'!A:A,0))</f>
        <v>7.0289999999999999</v>
      </c>
      <c r="O1268" s="141"/>
      <c r="P1268" s="142"/>
      <c r="Q1268" s="142"/>
      <c r="R1268" s="20"/>
      <c r="S1268" s="20"/>
    </row>
    <row r="1269" spans="6:19">
      <c r="F1269" s="51"/>
      <c r="G1269" s="26">
        <f t="shared" si="78"/>
        <v>37103</v>
      </c>
      <c r="H1269" s="7">
        <v>37083</v>
      </c>
      <c r="I1269" s="22">
        <v>8.1490000000000009</v>
      </c>
      <c r="J1269" s="120">
        <v>7.8580000000000005</v>
      </c>
      <c r="K1269" s="26">
        <f t="shared" si="79"/>
        <v>37103</v>
      </c>
      <c r="L1269" s="126">
        <f t="shared" si="80"/>
        <v>37083</v>
      </c>
      <c r="M1269" s="127">
        <f>INDEX('Bloomberg data'!C:C,MATCH($L1269,'Bloomberg data'!A:A,0))</f>
        <v>8.1490000000000009</v>
      </c>
      <c r="N1269" s="128">
        <f>INDEX('Bloomberg data'!B:B,MATCH($L1269,'Bloomberg data'!A:A,0))</f>
        <v>7.8580000000000005</v>
      </c>
      <c r="O1269" s="141"/>
      <c r="P1269" s="142"/>
      <c r="Q1269" s="142"/>
      <c r="R1269" s="20"/>
      <c r="S1269" s="20"/>
    </row>
    <row r="1270" spans="6:19">
      <c r="F1270" s="51"/>
      <c r="G1270" s="26">
        <f t="shared" si="78"/>
        <v>37103</v>
      </c>
      <c r="H1270" s="7">
        <v>37084</v>
      </c>
      <c r="I1270" s="22">
        <v>7.1549999999999994</v>
      </c>
      <c r="J1270" s="120">
        <v>6.8759999999999994</v>
      </c>
      <c r="K1270" s="26">
        <f t="shared" si="79"/>
        <v>37103</v>
      </c>
      <c r="L1270" s="126">
        <f t="shared" si="80"/>
        <v>37084</v>
      </c>
      <c r="M1270" s="127">
        <f>INDEX('Bloomberg data'!C:C,MATCH($L1270,'Bloomberg data'!A:A,0))</f>
        <v>7.1549999999999994</v>
      </c>
      <c r="N1270" s="128">
        <f>INDEX('Bloomberg data'!B:B,MATCH($L1270,'Bloomberg data'!A:A,0))</f>
        <v>6.8759999999999994</v>
      </c>
      <c r="O1270" s="141"/>
      <c r="P1270" s="142"/>
      <c r="Q1270" s="142"/>
      <c r="R1270" s="20"/>
      <c r="S1270" s="20"/>
    </row>
    <row r="1271" spans="6:19">
      <c r="F1271" s="51"/>
      <c r="G1271" s="26">
        <f t="shared" si="78"/>
        <v>37103</v>
      </c>
      <c r="H1271" s="7">
        <v>37085</v>
      </c>
      <c r="I1271" s="22">
        <v>7.3369999999999997</v>
      </c>
      <c r="J1271" s="120">
        <v>7.0539999999999994</v>
      </c>
      <c r="K1271" s="26">
        <f t="shared" si="79"/>
        <v>37103</v>
      </c>
      <c r="L1271" s="126">
        <f t="shared" si="80"/>
        <v>37085</v>
      </c>
      <c r="M1271" s="127">
        <f>INDEX('Bloomberg data'!C:C,MATCH($L1271,'Bloomberg data'!A:A,0))</f>
        <v>7.3369999999999997</v>
      </c>
      <c r="N1271" s="128">
        <f>INDEX('Bloomberg data'!B:B,MATCH($L1271,'Bloomberg data'!A:A,0))</f>
        <v>7.0539999999999994</v>
      </c>
      <c r="O1271" s="141"/>
      <c r="P1271" s="142"/>
      <c r="Q1271" s="142"/>
      <c r="R1271" s="20"/>
      <c r="S1271" s="20"/>
    </row>
    <row r="1272" spans="6:19">
      <c r="F1272" s="51"/>
      <c r="G1272" s="26">
        <f t="shared" si="78"/>
        <v>37103</v>
      </c>
      <c r="H1272" s="7">
        <v>37088</v>
      </c>
      <c r="I1272" s="22">
        <v>8.2370000000000001</v>
      </c>
      <c r="J1272" s="120">
        <v>7.9300000000000006</v>
      </c>
      <c r="K1272" s="26">
        <f t="shared" si="79"/>
        <v>37103</v>
      </c>
      <c r="L1272" s="126">
        <f t="shared" si="80"/>
        <v>37088</v>
      </c>
      <c r="M1272" s="127">
        <f>INDEX('Bloomberg data'!C:C,MATCH($L1272,'Bloomberg data'!A:A,0))</f>
        <v>8.2370000000000001</v>
      </c>
      <c r="N1272" s="128">
        <f>INDEX('Bloomberg data'!B:B,MATCH($L1272,'Bloomberg data'!A:A,0))</f>
        <v>7.9300000000000006</v>
      </c>
      <c r="O1272" s="141"/>
      <c r="P1272" s="142"/>
      <c r="Q1272" s="142"/>
      <c r="R1272" s="20"/>
      <c r="S1272" s="20"/>
    </row>
    <row r="1273" spans="6:19">
      <c r="F1273" s="51"/>
      <c r="G1273" s="26">
        <f t="shared" si="78"/>
        <v>37103</v>
      </c>
      <c r="H1273" s="7">
        <v>37089</v>
      </c>
      <c r="I1273" s="22">
        <v>7.1080000000000005</v>
      </c>
      <c r="J1273" s="120">
        <v>6.7940000000000005</v>
      </c>
      <c r="K1273" s="26">
        <f t="shared" si="79"/>
        <v>37103</v>
      </c>
      <c r="L1273" s="126">
        <f t="shared" si="80"/>
        <v>37089</v>
      </c>
      <c r="M1273" s="127">
        <f>INDEX('Bloomberg data'!C:C,MATCH($L1273,'Bloomberg data'!A:A,0))</f>
        <v>7.1080000000000005</v>
      </c>
      <c r="N1273" s="128">
        <f>INDEX('Bloomberg data'!B:B,MATCH($L1273,'Bloomberg data'!A:A,0))</f>
        <v>6.7940000000000005</v>
      </c>
      <c r="O1273" s="141"/>
      <c r="P1273" s="142"/>
      <c r="Q1273" s="142"/>
      <c r="R1273" s="20"/>
      <c r="S1273" s="20"/>
    </row>
    <row r="1274" spans="6:19">
      <c r="F1274" s="51"/>
      <c r="G1274" s="26">
        <f t="shared" si="78"/>
        <v>37103</v>
      </c>
      <c r="H1274" s="7">
        <v>37090</v>
      </c>
      <c r="I1274" s="22">
        <v>8.2929999999999993</v>
      </c>
      <c r="J1274" s="120">
        <v>7.9740000000000002</v>
      </c>
      <c r="K1274" s="26">
        <f t="shared" si="79"/>
        <v>37103</v>
      </c>
      <c r="L1274" s="126">
        <f t="shared" si="80"/>
        <v>37090</v>
      </c>
      <c r="M1274" s="127">
        <f>INDEX('Bloomberg data'!C:C,MATCH($L1274,'Bloomberg data'!A:A,0))</f>
        <v>8.2929999999999993</v>
      </c>
      <c r="N1274" s="128">
        <f>INDEX('Bloomberg data'!B:B,MATCH($L1274,'Bloomberg data'!A:A,0))</f>
        <v>7.9740000000000002</v>
      </c>
      <c r="O1274" s="141"/>
      <c r="P1274" s="142"/>
      <c r="Q1274" s="142"/>
      <c r="R1274" s="20"/>
      <c r="S1274" s="20"/>
    </row>
    <row r="1275" spans="6:19">
      <c r="F1275" s="51"/>
      <c r="G1275" s="26">
        <f t="shared" si="78"/>
        <v>37103</v>
      </c>
      <c r="H1275" s="7">
        <v>37091</v>
      </c>
      <c r="I1275" s="22">
        <v>8.0990000000000002</v>
      </c>
      <c r="J1275" s="120">
        <v>7.7860000000000005</v>
      </c>
      <c r="K1275" s="26">
        <f t="shared" si="79"/>
        <v>37103</v>
      </c>
      <c r="L1275" s="126">
        <f t="shared" si="80"/>
        <v>37091</v>
      </c>
      <c r="M1275" s="127">
        <f>INDEX('Bloomberg data'!C:C,MATCH($L1275,'Bloomberg data'!A:A,0))</f>
        <v>8.0990000000000002</v>
      </c>
      <c r="N1275" s="128">
        <f>INDEX('Bloomberg data'!B:B,MATCH($L1275,'Bloomberg data'!A:A,0))</f>
        <v>7.7860000000000005</v>
      </c>
      <c r="O1275" s="141"/>
      <c r="P1275" s="142"/>
      <c r="Q1275" s="142"/>
      <c r="R1275" s="20"/>
      <c r="S1275" s="20"/>
    </row>
    <row r="1276" spans="6:19">
      <c r="F1276" s="51"/>
      <c r="G1276" s="26">
        <f t="shared" si="78"/>
        <v>37103</v>
      </c>
      <c r="H1276" s="7">
        <v>37092</v>
      </c>
      <c r="I1276" s="22">
        <v>6.9589999999999996</v>
      </c>
      <c r="J1276" s="120">
        <v>6.6389999999999993</v>
      </c>
      <c r="K1276" s="26">
        <f t="shared" si="79"/>
        <v>37103</v>
      </c>
      <c r="L1276" s="126">
        <f t="shared" si="80"/>
        <v>37092</v>
      </c>
      <c r="M1276" s="127">
        <f>INDEX('Bloomberg data'!C:C,MATCH($L1276,'Bloomberg data'!A:A,0))</f>
        <v>6.9589999999999996</v>
      </c>
      <c r="N1276" s="128">
        <f>INDEX('Bloomberg data'!B:B,MATCH($L1276,'Bloomberg data'!A:A,0))</f>
        <v>6.6389999999999993</v>
      </c>
      <c r="O1276" s="141"/>
      <c r="P1276" s="142"/>
      <c r="Q1276" s="142"/>
      <c r="R1276" s="20"/>
      <c r="S1276" s="20"/>
    </row>
    <row r="1277" spans="6:19">
      <c r="F1277" s="51"/>
      <c r="G1277" s="26">
        <f t="shared" si="78"/>
        <v>37103</v>
      </c>
      <c r="H1277" s="7">
        <v>37095</v>
      </c>
      <c r="I1277" s="22">
        <v>7.1890000000000001</v>
      </c>
      <c r="J1277" s="120">
        <v>6.8869999999999996</v>
      </c>
      <c r="K1277" s="26">
        <f t="shared" si="79"/>
        <v>37103</v>
      </c>
      <c r="L1277" s="126">
        <f t="shared" si="80"/>
        <v>37095</v>
      </c>
      <c r="M1277" s="127">
        <f>INDEX('Bloomberg data'!C:C,MATCH($L1277,'Bloomberg data'!A:A,0))</f>
        <v>7.1890000000000001</v>
      </c>
      <c r="N1277" s="128">
        <f>INDEX('Bloomberg data'!B:B,MATCH($L1277,'Bloomberg data'!A:A,0))</f>
        <v>6.8869999999999996</v>
      </c>
      <c r="O1277" s="141"/>
      <c r="P1277" s="142"/>
      <c r="Q1277" s="142"/>
      <c r="R1277" s="20"/>
      <c r="S1277" s="20"/>
    </row>
    <row r="1278" spans="6:19">
      <c r="F1278" s="51"/>
      <c r="G1278" s="26">
        <f t="shared" si="78"/>
        <v>37103</v>
      </c>
      <c r="H1278" s="7">
        <v>37096</v>
      </c>
      <c r="I1278" s="22">
        <v>7.1029999999999998</v>
      </c>
      <c r="J1278" s="120">
        <v>6.8050000000000006</v>
      </c>
      <c r="K1278" s="26">
        <f t="shared" si="79"/>
        <v>37103</v>
      </c>
      <c r="L1278" s="126">
        <f t="shared" si="80"/>
        <v>37096</v>
      </c>
      <c r="M1278" s="127">
        <f>INDEX('Bloomberg data'!C:C,MATCH($L1278,'Bloomberg data'!A:A,0))</f>
        <v>7.1029999999999998</v>
      </c>
      <c r="N1278" s="128">
        <f>INDEX('Bloomberg data'!B:B,MATCH($L1278,'Bloomberg data'!A:A,0))</f>
        <v>6.8050000000000006</v>
      </c>
      <c r="O1278" s="141"/>
      <c r="P1278" s="142"/>
      <c r="Q1278" s="142"/>
      <c r="R1278" s="20"/>
      <c r="S1278" s="20"/>
    </row>
    <row r="1279" spans="6:19">
      <c r="F1279" s="51"/>
      <c r="G1279" s="26">
        <f t="shared" si="78"/>
        <v>37103</v>
      </c>
      <c r="H1279" s="7">
        <v>37097</v>
      </c>
      <c r="I1279" s="22">
        <v>8.1010000000000009</v>
      </c>
      <c r="J1279" s="120">
        <v>7.8049999999999997</v>
      </c>
      <c r="K1279" s="26">
        <f t="shared" si="79"/>
        <v>37103</v>
      </c>
      <c r="L1279" s="126">
        <f t="shared" si="80"/>
        <v>37097</v>
      </c>
      <c r="M1279" s="127">
        <f>INDEX('Bloomberg data'!C:C,MATCH($L1279,'Bloomberg data'!A:A,0))</f>
        <v>8.1010000000000009</v>
      </c>
      <c r="N1279" s="128">
        <f>INDEX('Bloomberg data'!B:B,MATCH($L1279,'Bloomberg data'!A:A,0))</f>
        <v>7.8049999999999997</v>
      </c>
      <c r="O1279" s="141"/>
      <c r="P1279" s="142"/>
      <c r="Q1279" s="142"/>
      <c r="R1279" s="20"/>
      <c r="S1279" s="20"/>
    </row>
    <row r="1280" spans="6:19">
      <c r="F1280" s="51"/>
      <c r="G1280" s="26">
        <f t="shared" si="78"/>
        <v>37103</v>
      </c>
      <c r="H1280" s="7">
        <v>37098</v>
      </c>
      <c r="I1280" s="22">
        <v>8.3449999999999989</v>
      </c>
      <c r="J1280" s="120">
        <v>8.0659999999999989</v>
      </c>
      <c r="K1280" s="26">
        <f t="shared" si="79"/>
        <v>37103</v>
      </c>
      <c r="L1280" s="126">
        <f t="shared" si="80"/>
        <v>37098</v>
      </c>
      <c r="M1280" s="127">
        <f>INDEX('Bloomberg data'!C:C,MATCH($L1280,'Bloomberg data'!A:A,0))</f>
        <v>8.3449999999999989</v>
      </c>
      <c r="N1280" s="128">
        <f>INDEX('Bloomberg data'!B:B,MATCH($L1280,'Bloomberg data'!A:A,0))</f>
        <v>8.0659999999999989</v>
      </c>
      <c r="O1280" s="141"/>
      <c r="P1280" s="142"/>
      <c r="Q1280" s="142"/>
      <c r="R1280" s="20"/>
      <c r="S1280" s="20"/>
    </row>
    <row r="1281" spans="6:19">
      <c r="F1281" s="51"/>
      <c r="G1281" s="26">
        <f t="shared" ref="G1281:G1344" si="81">EOMONTH(H1281,0)</f>
        <v>37103</v>
      </c>
      <c r="H1281" s="7">
        <v>37099</v>
      </c>
      <c r="I1281" s="22">
        <v>8.218</v>
      </c>
      <c r="J1281" s="120">
        <v>7.9320000000000004</v>
      </c>
      <c r="K1281" s="26">
        <f t="shared" ref="K1281:K1344" si="82">EOMONTH(L1281,0)</f>
        <v>37103</v>
      </c>
      <c r="L1281" s="126">
        <f t="shared" si="80"/>
        <v>37099</v>
      </c>
      <c r="M1281" s="127">
        <f>INDEX('Bloomberg data'!C:C,MATCH($L1281,'Bloomberg data'!A:A,0))</f>
        <v>8.218</v>
      </c>
      <c r="N1281" s="128">
        <f>INDEX('Bloomberg data'!B:B,MATCH($L1281,'Bloomberg data'!A:A,0))</f>
        <v>7.9320000000000004</v>
      </c>
      <c r="O1281" s="141"/>
      <c r="P1281" s="142"/>
      <c r="Q1281" s="142"/>
      <c r="R1281" s="20"/>
      <c r="S1281" s="20"/>
    </row>
    <row r="1282" spans="6:19">
      <c r="F1282" s="51"/>
      <c r="G1282" s="26">
        <f t="shared" si="81"/>
        <v>37103</v>
      </c>
      <c r="H1282" s="7">
        <v>37102</v>
      </c>
      <c r="I1282" s="22">
        <v>8.08</v>
      </c>
      <c r="J1282" s="120">
        <v>7.7970000000000006</v>
      </c>
      <c r="K1282" s="26">
        <f t="shared" si="82"/>
        <v>37103</v>
      </c>
      <c r="L1282" s="126">
        <f t="shared" ref="L1282:L1345" si="83">H1282</f>
        <v>37102</v>
      </c>
      <c r="M1282" s="127">
        <f>INDEX('Bloomberg data'!C:C,MATCH($L1282,'Bloomberg data'!A:A,0))</f>
        <v>8.08</v>
      </c>
      <c r="N1282" s="128">
        <f>INDEX('Bloomberg data'!B:B,MATCH($L1282,'Bloomberg data'!A:A,0))</f>
        <v>7.7970000000000006</v>
      </c>
      <c r="O1282" s="141"/>
      <c r="P1282" s="142"/>
      <c r="Q1282" s="142"/>
      <c r="R1282" s="20"/>
      <c r="S1282" s="20"/>
    </row>
    <row r="1283" spans="6:19">
      <c r="F1283" s="51"/>
      <c r="G1283" s="26">
        <f t="shared" si="81"/>
        <v>37103</v>
      </c>
      <c r="H1283" s="7">
        <v>37103</v>
      </c>
      <c r="I1283" s="22">
        <v>8.2800000000000011</v>
      </c>
      <c r="J1283" s="120">
        <v>8.0039999999999996</v>
      </c>
      <c r="K1283" s="26">
        <f t="shared" si="82"/>
        <v>37103</v>
      </c>
      <c r="L1283" s="126">
        <f t="shared" si="83"/>
        <v>37103</v>
      </c>
      <c r="M1283" s="127">
        <f>INDEX('Bloomberg data'!C:C,MATCH($L1283,'Bloomberg data'!A:A,0))</f>
        <v>8.2800000000000011</v>
      </c>
      <c r="N1283" s="128">
        <f>INDEX('Bloomberg data'!B:B,MATCH($L1283,'Bloomberg data'!A:A,0))</f>
        <v>8.0039999999999996</v>
      </c>
      <c r="O1283" s="141"/>
      <c r="P1283" s="142"/>
      <c r="Q1283" s="142"/>
      <c r="R1283" s="20"/>
      <c r="S1283" s="20"/>
    </row>
    <row r="1284" spans="6:19">
      <c r="F1284" s="51"/>
      <c r="G1284" s="26">
        <f t="shared" si="81"/>
        <v>37134</v>
      </c>
      <c r="H1284" s="7">
        <v>37104</v>
      </c>
      <c r="I1284" s="22">
        <v>8.1490000000000009</v>
      </c>
      <c r="J1284" s="120">
        <v>7.8440000000000003</v>
      </c>
      <c r="K1284" s="26">
        <f t="shared" si="82"/>
        <v>37134</v>
      </c>
      <c r="L1284" s="126">
        <f t="shared" si="83"/>
        <v>37104</v>
      </c>
      <c r="M1284" s="127">
        <f>INDEX('Bloomberg data'!C:C,MATCH($L1284,'Bloomberg data'!A:A,0))</f>
        <v>8.1490000000000009</v>
      </c>
      <c r="N1284" s="128">
        <f>INDEX('Bloomberg data'!B:B,MATCH($L1284,'Bloomberg data'!A:A,0))</f>
        <v>7.8440000000000003</v>
      </c>
      <c r="O1284" s="141"/>
      <c r="P1284" s="142"/>
      <c r="Q1284" s="142"/>
      <c r="R1284" s="20"/>
      <c r="S1284" s="20"/>
    </row>
    <row r="1285" spans="6:19">
      <c r="F1285" s="51"/>
      <c r="G1285" s="26">
        <f t="shared" si="81"/>
        <v>37134</v>
      </c>
      <c r="H1285" s="7">
        <v>37105</v>
      </c>
      <c r="I1285" s="22">
        <v>7.048</v>
      </c>
      <c r="J1285" s="120">
        <v>6.7469999999999999</v>
      </c>
      <c r="K1285" s="26">
        <f t="shared" si="82"/>
        <v>37134</v>
      </c>
      <c r="L1285" s="126">
        <f t="shared" si="83"/>
        <v>37105</v>
      </c>
      <c r="M1285" s="127">
        <f>INDEX('Bloomberg data'!C:C,MATCH($L1285,'Bloomberg data'!A:A,0))</f>
        <v>7.048</v>
      </c>
      <c r="N1285" s="128">
        <f>INDEX('Bloomberg data'!B:B,MATCH($L1285,'Bloomberg data'!A:A,0))</f>
        <v>6.7469999999999999</v>
      </c>
      <c r="O1285" s="141"/>
      <c r="P1285" s="142"/>
      <c r="Q1285" s="142"/>
      <c r="R1285" s="20"/>
      <c r="S1285" s="20"/>
    </row>
    <row r="1286" spans="6:19">
      <c r="F1286" s="51"/>
      <c r="G1286" s="26">
        <f t="shared" si="81"/>
        <v>37134</v>
      </c>
      <c r="H1286" s="7">
        <v>37106</v>
      </c>
      <c r="I1286" s="22">
        <v>7.2640000000000002</v>
      </c>
      <c r="J1286" s="120">
        <v>6.9740000000000002</v>
      </c>
      <c r="K1286" s="26">
        <f t="shared" si="82"/>
        <v>37134</v>
      </c>
      <c r="L1286" s="126">
        <f t="shared" si="83"/>
        <v>37106</v>
      </c>
      <c r="M1286" s="127">
        <f>INDEX('Bloomberg data'!C:C,MATCH($L1286,'Bloomberg data'!A:A,0))</f>
        <v>7.2640000000000002</v>
      </c>
      <c r="N1286" s="128">
        <f>INDEX('Bloomberg data'!B:B,MATCH($L1286,'Bloomberg data'!A:A,0))</f>
        <v>6.9740000000000002</v>
      </c>
      <c r="O1286" s="141"/>
      <c r="P1286" s="142"/>
      <c r="Q1286" s="142"/>
      <c r="R1286" s="20"/>
      <c r="S1286" s="20"/>
    </row>
    <row r="1287" spans="6:19">
      <c r="F1287" s="51"/>
      <c r="G1287" s="26">
        <f t="shared" si="81"/>
        <v>37134</v>
      </c>
      <c r="H1287" s="7">
        <v>37109</v>
      </c>
      <c r="I1287" s="22">
        <v>8.1640000000000015</v>
      </c>
      <c r="J1287" s="120">
        <v>7.8740000000000006</v>
      </c>
      <c r="K1287" s="26">
        <f t="shared" si="82"/>
        <v>37134</v>
      </c>
      <c r="L1287" s="126">
        <f t="shared" si="83"/>
        <v>37109</v>
      </c>
      <c r="M1287" s="127">
        <f>INDEX('Bloomberg data'!C:C,MATCH($L1287,'Bloomberg data'!A:A,0))</f>
        <v>8.1640000000000015</v>
      </c>
      <c r="N1287" s="128">
        <f>INDEX('Bloomberg data'!B:B,MATCH($L1287,'Bloomberg data'!A:A,0))</f>
        <v>7.8740000000000006</v>
      </c>
      <c r="O1287" s="141"/>
      <c r="P1287" s="142"/>
      <c r="Q1287" s="142"/>
      <c r="R1287" s="20"/>
      <c r="S1287" s="20"/>
    </row>
    <row r="1288" spans="6:19">
      <c r="F1288" s="51"/>
      <c r="G1288" s="26">
        <f t="shared" si="81"/>
        <v>37134</v>
      </c>
      <c r="H1288" s="7">
        <v>37110</v>
      </c>
      <c r="I1288" s="22">
        <v>7.9949999999999992</v>
      </c>
      <c r="J1288" s="120">
        <v>7.713000000000001</v>
      </c>
      <c r="K1288" s="26">
        <f t="shared" si="82"/>
        <v>37134</v>
      </c>
      <c r="L1288" s="126">
        <f t="shared" si="83"/>
        <v>37110</v>
      </c>
      <c r="M1288" s="127">
        <f>INDEX('Bloomberg data'!C:C,MATCH($L1288,'Bloomberg data'!A:A,0))</f>
        <v>7.9949999999999992</v>
      </c>
      <c r="N1288" s="128">
        <f>INDEX('Bloomberg data'!B:B,MATCH($L1288,'Bloomberg data'!A:A,0))</f>
        <v>7.713000000000001</v>
      </c>
      <c r="O1288" s="141"/>
      <c r="P1288" s="142"/>
      <c r="Q1288" s="142"/>
      <c r="R1288" s="20"/>
      <c r="S1288" s="20"/>
    </row>
    <row r="1289" spans="6:19">
      <c r="F1289" s="51"/>
      <c r="G1289" s="26">
        <f t="shared" si="81"/>
        <v>37134</v>
      </c>
      <c r="H1289" s="7">
        <v>37111</v>
      </c>
      <c r="I1289" s="22">
        <v>7.202</v>
      </c>
      <c r="J1289" s="120">
        <v>6.8769999999999998</v>
      </c>
      <c r="K1289" s="26">
        <f t="shared" si="82"/>
        <v>37134</v>
      </c>
      <c r="L1289" s="126">
        <f t="shared" si="83"/>
        <v>37111</v>
      </c>
      <c r="M1289" s="127">
        <f>INDEX('Bloomberg data'!C:C,MATCH($L1289,'Bloomberg data'!A:A,0))</f>
        <v>7.202</v>
      </c>
      <c r="N1289" s="128">
        <f>INDEX('Bloomberg data'!B:B,MATCH($L1289,'Bloomberg data'!A:A,0))</f>
        <v>6.8769999999999998</v>
      </c>
      <c r="O1289" s="141"/>
      <c r="P1289" s="142"/>
      <c r="Q1289" s="142"/>
      <c r="R1289" s="20"/>
      <c r="S1289" s="20"/>
    </row>
    <row r="1290" spans="6:19">
      <c r="F1290" s="51"/>
      <c r="G1290" s="26">
        <f t="shared" si="81"/>
        <v>37134</v>
      </c>
      <c r="H1290" s="7">
        <v>37112</v>
      </c>
      <c r="I1290" s="22">
        <v>6.8140000000000001</v>
      </c>
      <c r="J1290" s="120">
        <v>6.4779999999999998</v>
      </c>
      <c r="K1290" s="26">
        <f t="shared" si="82"/>
        <v>37134</v>
      </c>
      <c r="L1290" s="126">
        <f t="shared" si="83"/>
        <v>37112</v>
      </c>
      <c r="M1290" s="127">
        <f>INDEX('Bloomberg data'!C:C,MATCH($L1290,'Bloomberg data'!A:A,0))</f>
        <v>6.8140000000000001</v>
      </c>
      <c r="N1290" s="128">
        <f>INDEX('Bloomberg data'!B:B,MATCH($L1290,'Bloomberg data'!A:A,0))</f>
        <v>6.4779999999999998</v>
      </c>
      <c r="O1290" s="141"/>
      <c r="P1290" s="142"/>
      <c r="Q1290" s="142"/>
      <c r="R1290" s="20"/>
      <c r="S1290" s="20"/>
    </row>
    <row r="1291" spans="6:19">
      <c r="F1291" s="51"/>
      <c r="G1291" s="26">
        <f t="shared" si="81"/>
        <v>37134</v>
      </c>
      <c r="H1291" s="7">
        <v>37113</v>
      </c>
      <c r="I1291" s="22">
        <v>7.7360000000000007</v>
      </c>
      <c r="J1291" s="120">
        <v>7.391</v>
      </c>
      <c r="K1291" s="26">
        <f t="shared" si="82"/>
        <v>37134</v>
      </c>
      <c r="L1291" s="126">
        <f t="shared" si="83"/>
        <v>37113</v>
      </c>
      <c r="M1291" s="127">
        <f>INDEX('Bloomberg data'!C:C,MATCH($L1291,'Bloomberg data'!A:A,0))</f>
        <v>7.7360000000000007</v>
      </c>
      <c r="N1291" s="128">
        <f>INDEX('Bloomberg data'!B:B,MATCH($L1291,'Bloomberg data'!A:A,0))</f>
        <v>7.391</v>
      </c>
      <c r="O1291" s="141"/>
      <c r="P1291" s="142"/>
      <c r="Q1291" s="142"/>
      <c r="R1291" s="20"/>
      <c r="S1291" s="20"/>
    </row>
    <row r="1292" spans="6:19">
      <c r="F1292" s="51"/>
      <c r="G1292" s="26">
        <f t="shared" si="81"/>
        <v>37134</v>
      </c>
      <c r="H1292" s="7">
        <v>37116</v>
      </c>
      <c r="I1292" s="22">
        <v>7.9619999999999997</v>
      </c>
      <c r="J1292" s="120">
        <v>7.6150000000000002</v>
      </c>
      <c r="K1292" s="26">
        <f t="shared" si="82"/>
        <v>37134</v>
      </c>
      <c r="L1292" s="126">
        <f t="shared" si="83"/>
        <v>37116</v>
      </c>
      <c r="M1292" s="127">
        <f>INDEX('Bloomberg data'!C:C,MATCH($L1292,'Bloomberg data'!A:A,0))</f>
        <v>7.9619999999999997</v>
      </c>
      <c r="N1292" s="128">
        <f>INDEX('Bloomberg data'!B:B,MATCH($L1292,'Bloomberg data'!A:A,0))</f>
        <v>7.6150000000000002</v>
      </c>
      <c r="O1292" s="141"/>
      <c r="P1292" s="142"/>
      <c r="Q1292" s="142"/>
      <c r="R1292" s="20"/>
      <c r="S1292" s="20"/>
    </row>
    <row r="1293" spans="6:19">
      <c r="F1293" s="51"/>
      <c r="G1293" s="26">
        <f t="shared" si="81"/>
        <v>37134</v>
      </c>
      <c r="H1293" s="7">
        <v>37117</v>
      </c>
      <c r="I1293" s="22">
        <v>6.8740000000000006</v>
      </c>
      <c r="J1293" s="120">
        <v>6.5310000000000006</v>
      </c>
      <c r="K1293" s="26">
        <f t="shared" si="82"/>
        <v>37134</v>
      </c>
      <c r="L1293" s="126">
        <f t="shared" si="83"/>
        <v>37117</v>
      </c>
      <c r="M1293" s="127">
        <f>INDEX('Bloomberg data'!C:C,MATCH($L1293,'Bloomberg data'!A:A,0))</f>
        <v>6.8740000000000006</v>
      </c>
      <c r="N1293" s="128">
        <f>INDEX('Bloomberg data'!B:B,MATCH($L1293,'Bloomberg data'!A:A,0))</f>
        <v>6.5310000000000006</v>
      </c>
      <c r="O1293" s="141"/>
      <c r="P1293" s="142"/>
      <c r="Q1293" s="142"/>
      <c r="R1293" s="20"/>
      <c r="S1293" s="20"/>
    </row>
    <row r="1294" spans="6:19">
      <c r="F1294" s="51"/>
      <c r="G1294" s="26">
        <f t="shared" si="81"/>
        <v>37134</v>
      </c>
      <c r="H1294" s="7">
        <v>37118</v>
      </c>
      <c r="I1294" s="22">
        <v>7.82</v>
      </c>
      <c r="J1294" s="120">
        <v>7.4809999999999999</v>
      </c>
      <c r="K1294" s="26">
        <f t="shared" si="82"/>
        <v>37134</v>
      </c>
      <c r="L1294" s="126">
        <f t="shared" si="83"/>
        <v>37118</v>
      </c>
      <c r="M1294" s="127">
        <f>INDEX('Bloomberg data'!C:C,MATCH($L1294,'Bloomberg data'!A:A,0))</f>
        <v>7.82</v>
      </c>
      <c r="N1294" s="128">
        <f>INDEX('Bloomberg data'!B:B,MATCH($L1294,'Bloomberg data'!A:A,0))</f>
        <v>7.4809999999999999</v>
      </c>
      <c r="O1294" s="141"/>
      <c r="P1294" s="142"/>
      <c r="Q1294" s="142"/>
      <c r="R1294" s="20"/>
      <c r="S1294" s="20"/>
    </row>
    <row r="1295" spans="6:19">
      <c r="F1295" s="51"/>
      <c r="G1295" s="26">
        <f t="shared" si="81"/>
        <v>37134</v>
      </c>
      <c r="H1295" s="7">
        <v>37119</v>
      </c>
      <c r="I1295" s="22">
        <v>7.06</v>
      </c>
      <c r="J1295" s="120">
        <v>6.7560000000000002</v>
      </c>
      <c r="K1295" s="26">
        <f t="shared" si="82"/>
        <v>37134</v>
      </c>
      <c r="L1295" s="126">
        <f t="shared" si="83"/>
        <v>37119</v>
      </c>
      <c r="M1295" s="127">
        <f>INDEX('Bloomberg data'!C:C,MATCH($L1295,'Bloomberg data'!A:A,0))</f>
        <v>7.06</v>
      </c>
      <c r="N1295" s="128">
        <f>INDEX('Bloomberg data'!B:B,MATCH($L1295,'Bloomberg data'!A:A,0))</f>
        <v>6.7560000000000002</v>
      </c>
      <c r="O1295" s="141"/>
      <c r="P1295" s="142"/>
      <c r="Q1295" s="142"/>
      <c r="R1295" s="20"/>
      <c r="S1295" s="20"/>
    </row>
    <row r="1296" spans="6:19">
      <c r="F1296" s="51"/>
      <c r="G1296" s="26">
        <f t="shared" si="81"/>
        <v>37134</v>
      </c>
      <c r="H1296" s="7">
        <v>37120</v>
      </c>
      <c r="I1296" s="22">
        <v>6.9130000000000003</v>
      </c>
      <c r="J1296" s="120">
        <v>6.6020000000000003</v>
      </c>
      <c r="K1296" s="26">
        <f t="shared" si="82"/>
        <v>37134</v>
      </c>
      <c r="L1296" s="126">
        <f t="shared" si="83"/>
        <v>37120</v>
      </c>
      <c r="M1296" s="127">
        <f>INDEX('Bloomberg data'!C:C,MATCH($L1296,'Bloomberg data'!A:A,0))</f>
        <v>6.9130000000000003</v>
      </c>
      <c r="N1296" s="128">
        <f>INDEX('Bloomberg data'!B:B,MATCH($L1296,'Bloomberg data'!A:A,0))</f>
        <v>6.6020000000000003</v>
      </c>
      <c r="O1296" s="141"/>
      <c r="P1296" s="142"/>
      <c r="Q1296" s="142"/>
      <c r="R1296" s="20"/>
      <c r="S1296" s="20"/>
    </row>
    <row r="1297" spans="6:19">
      <c r="F1297" s="51"/>
      <c r="G1297" s="26">
        <f t="shared" si="81"/>
        <v>37134</v>
      </c>
      <c r="H1297" s="7">
        <v>37123</v>
      </c>
      <c r="I1297" s="22">
        <v>7.7720000000000002</v>
      </c>
      <c r="J1297" s="120">
        <v>7.4499999999999993</v>
      </c>
      <c r="K1297" s="26">
        <f t="shared" si="82"/>
        <v>37134</v>
      </c>
      <c r="L1297" s="126">
        <f t="shared" si="83"/>
        <v>37123</v>
      </c>
      <c r="M1297" s="127">
        <f>INDEX('Bloomberg data'!C:C,MATCH($L1297,'Bloomberg data'!A:A,0))</f>
        <v>7.7720000000000002</v>
      </c>
      <c r="N1297" s="128">
        <f>INDEX('Bloomberg data'!B:B,MATCH($L1297,'Bloomberg data'!A:A,0))</f>
        <v>7.4499999999999993</v>
      </c>
      <c r="O1297" s="141"/>
      <c r="P1297" s="142"/>
      <c r="Q1297" s="142"/>
      <c r="R1297" s="20"/>
      <c r="S1297" s="20"/>
    </row>
    <row r="1298" spans="6:19">
      <c r="F1298" s="51"/>
      <c r="G1298" s="26">
        <f t="shared" si="81"/>
        <v>37134</v>
      </c>
      <c r="H1298" s="7">
        <v>37124</v>
      </c>
      <c r="I1298" s="22">
        <v>6.9929999999999994</v>
      </c>
      <c r="J1298" s="120">
        <v>6.6789999999999994</v>
      </c>
      <c r="K1298" s="26">
        <f t="shared" si="82"/>
        <v>37134</v>
      </c>
      <c r="L1298" s="126">
        <f t="shared" si="83"/>
        <v>37124</v>
      </c>
      <c r="M1298" s="127">
        <f>INDEX('Bloomberg data'!C:C,MATCH($L1298,'Bloomberg data'!A:A,0))</f>
        <v>6.9929999999999994</v>
      </c>
      <c r="N1298" s="128">
        <f>INDEX('Bloomberg data'!B:B,MATCH($L1298,'Bloomberg data'!A:A,0))</f>
        <v>6.6789999999999994</v>
      </c>
      <c r="O1298" s="141"/>
      <c r="P1298" s="142"/>
      <c r="Q1298" s="142"/>
      <c r="R1298" s="20"/>
      <c r="S1298" s="20"/>
    </row>
    <row r="1299" spans="6:19">
      <c r="F1299" s="51"/>
      <c r="G1299" s="26">
        <f t="shared" si="81"/>
        <v>37134</v>
      </c>
      <c r="H1299" s="7">
        <v>37125</v>
      </c>
      <c r="I1299" s="22">
        <v>7.819</v>
      </c>
      <c r="J1299" s="120">
        <v>7.5110000000000001</v>
      </c>
      <c r="K1299" s="26">
        <f t="shared" si="82"/>
        <v>37134</v>
      </c>
      <c r="L1299" s="126">
        <f t="shared" si="83"/>
        <v>37125</v>
      </c>
      <c r="M1299" s="127">
        <f>INDEX('Bloomberg data'!C:C,MATCH($L1299,'Bloomberg data'!A:A,0))</f>
        <v>7.819</v>
      </c>
      <c r="N1299" s="128">
        <f>INDEX('Bloomberg data'!B:B,MATCH($L1299,'Bloomberg data'!A:A,0))</f>
        <v>7.5110000000000001</v>
      </c>
      <c r="O1299" s="141"/>
      <c r="P1299" s="142"/>
      <c r="Q1299" s="142"/>
      <c r="R1299" s="20"/>
      <c r="S1299" s="20"/>
    </row>
    <row r="1300" spans="6:19">
      <c r="F1300" s="51"/>
      <c r="G1300" s="26">
        <f t="shared" si="81"/>
        <v>37134</v>
      </c>
      <c r="H1300" s="7">
        <v>37126</v>
      </c>
      <c r="I1300" s="22">
        <v>6.7530000000000001</v>
      </c>
      <c r="J1300" s="120">
        <v>6.452</v>
      </c>
      <c r="K1300" s="26">
        <f t="shared" si="82"/>
        <v>37134</v>
      </c>
      <c r="L1300" s="126">
        <f t="shared" si="83"/>
        <v>37126</v>
      </c>
      <c r="M1300" s="127">
        <f>INDEX('Bloomberg data'!C:C,MATCH($L1300,'Bloomberg data'!A:A,0))</f>
        <v>6.7530000000000001</v>
      </c>
      <c r="N1300" s="128">
        <f>INDEX('Bloomberg data'!B:B,MATCH($L1300,'Bloomberg data'!A:A,0))</f>
        <v>6.452</v>
      </c>
      <c r="O1300" s="141"/>
      <c r="P1300" s="142"/>
      <c r="Q1300" s="142"/>
      <c r="R1300" s="20"/>
      <c r="S1300" s="20"/>
    </row>
    <row r="1301" spans="6:19">
      <c r="F1301" s="51"/>
      <c r="G1301" s="26">
        <f t="shared" si="81"/>
        <v>37134</v>
      </c>
      <c r="H1301" s="7">
        <v>37127</v>
      </c>
      <c r="I1301" s="22">
        <v>7.931</v>
      </c>
      <c r="J1301" s="120">
        <v>7.6239999999999997</v>
      </c>
      <c r="K1301" s="26">
        <f t="shared" si="82"/>
        <v>37134</v>
      </c>
      <c r="L1301" s="126">
        <f t="shared" si="83"/>
        <v>37127</v>
      </c>
      <c r="M1301" s="127">
        <f>INDEX('Bloomberg data'!C:C,MATCH($L1301,'Bloomberg data'!A:A,0))</f>
        <v>7.931</v>
      </c>
      <c r="N1301" s="128">
        <f>INDEX('Bloomberg data'!B:B,MATCH($L1301,'Bloomberg data'!A:A,0))</f>
        <v>7.6239999999999997</v>
      </c>
      <c r="O1301" s="141"/>
      <c r="P1301" s="142"/>
      <c r="Q1301" s="142"/>
      <c r="R1301" s="20"/>
      <c r="S1301" s="20"/>
    </row>
    <row r="1302" spans="6:19">
      <c r="F1302" s="51"/>
      <c r="G1302" s="26">
        <f t="shared" si="81"/>
        <v>37134</v>
      </c>
      <c r="H1302" s="7">
        <v>37130</v>
      </c>
      <c r="I1302" s="22">
        <v>6.7410000000000005</v>
      </c>
      <c r="J1302" s="120">
        <v>6.4580000000000002</v>
      </c>
      <c r="K1302" s="26">
        <f t="shared" si="82"/>
        <v>37134</v>
      </c>
      <c r="L1302" s="126">
        <f t="shared" si="83"/>
        <v>37130</v>
      </c>
      <c r="M1302" s="127">
        <f>INDEX('Bloomberg data'!C:C,MATCH($L1302,'Bloomberg data'!A:A,0))</f>
        <v>6.7410000000000005</v>
      </c>
      <c r="N1302" s="128">
        <f>INDEX('Bloomberg data'!B:B,MATCH($L1302,'Bloomberg data'!A:A,0))</f>
        <v>6.4580000000000002</v>
      </c>
      <c r="O1302" s="141"/>
      <c r="P1302" s="142"/>
      <c r="Q1302" s="142"/>
      <c r="R1302" s="20"/>
      <c r="S1302" s="20"/>
    </row>
    <row r="1303" spans="6:19">
      <c r="F1303" s="51"/>
      <c r="G1303" s="26">
        <f t="shared" si="81"/>
        <v>37134</v>
      </c>
      <c r="H1303" s="7">
        <v>37131</v>
      </c>
      <c r="I1303" s="22">
        <v>6.6080000000000005</v>
      </c>
      <c r="J1303" s="120">
        <v>6.3209999999999997</v>
      </c>
      <c r="K1303" s="26">
        <f t="shared" si="82"/>
        <v>37134</v>
      </c>
      <c r="L1303" s="126">
        <f t="shared" si="83"/>
        <v>37131</v>
      </c>
      <c r="M1303" s="127">
        <f>INDEX('Bloomberg data'!C:C,MATCH($L1303,'Bloomberg data'!A:A,0))</f>
        <v>6.6080000000000005</v>
      </c>
      <c r="N1303" s="128">
        <f>INDEX('Bloomberg data'!B:B,MATCH($L1303,'Bloomberg data'!A:A,0))</f>
        <v>6.3209999999999997</v>
      </c>
      <c r="O1303" s="141"/>
      <c r="P1303" s="142"/>
      <c r="Q1303" s="142"/>
      <c r="R1303" s="20"/>
      <c r="S1303" s="20"/>
    </row>
    <row r="1304" spans="6:19">
      <c r="F1304" s="51"/>
      <c r="G1304" s="26">
        <f t="shared" si="81"/>
        <v>37134</v>
      </c>
      <c r="H1304" s="7">
        <v>37132</v>
      </c>
      <c r="I1304" s="22">
        <v>6.7069999999999999</v>
      </c>
      <c r="J1304" s="120">
        <v>6.42</v>
      </c>
      <c r="K1304" s="26">
        <f t="shared" si="82"/>
        <v>37134</v>
      </c>
      <c r="L1304" s="126">
        <f t="shared" si="83"/>
        <v>37132</v>
      </c>
      <c r="M1304" s="127">
        <f>INDEX('Bloomberg data'!C:C,MATCH($L1304,'Bloomberg data'!A:A,0))</f>
        <v>6.7069999999999999</v>
      </c>
      <c r="N1304" s="128">
        <f>INDEX('Bloomberg data'!B:B,MATCH($L1304,'Bloomberg data'!A:A,0))</f>
        <v>6.42</v>
      </c>
      <c r="O1304" s="141"/>
      <c r="P1304" s="142"/>
      <c r="Q1304" s="142"/>
      <c r="R1304" s="20"/>
      <c r="S1304" s="20"/>
    </row>
    <row r="1305" spans="6:19">
      <c r="F1305" s="51"/>
      <c r="G1305" s="26">
        <f t="shared" si="81"/>
        <v>37134</v>
      </c>
      <c r="H1305" s="7">
        <v>37133</v>
      </c>
      <c r="I1305" s="22">
        <v>6.6029999999999998</v>
      </c>
      <c r="J1305" s="120">
        <v>6.3319999999999999</v>
      </c>
      <c r="K1305" s="26">
        <f t="shared" si="82"/>
        <v>37134</v>
      </c>
      <c r="L1305" s="126">
        <f t="shared" si="83"/>
        <v>37133</v>
      </c>
      <c r="M1305" s="127">
        <f>INDEX('Bloomberg data'!C:C,MATCH($L1305,'Bloomberg data'!A:A,0))</f>
        <v>6.6029999999999998</v>
      </c>
      <c r="N1305" s="128">
        <f>INDEX('Bloomberg data'!B:B,MATCH($L1305,'Bloomberg data'!A:A,0))</f>
        <v>6.3319999999999999</v>
      </c>
      <c r="O1305" s="141"/>
      <c r="P1305" s="142"/>
      <c r="Q1305" s="142"/>
      <c r="R1305" s="20"/>
      <c r="S1305" s="20"/>
    </row>
    <row r="1306" spans="6:19">
      <c r="F1306" s="51"/>
      <c r="G1306" s="26">
        <f t="shared" si="81"/>
        <v>37134</v>
      </c>
      <c r="H1306" s="7">
        <v>37134</v>
      </c>
      <c r="I1306" s="22">
        <v>7.484</v>
      </c>
      <c r="J1306" s="120">
        <v>7.2289999999999992</v>
      </c>
      <c r="K1306" s="26">
        <f t="shared" si="82"/>
        <v>37134</v>
      </c>
      <c r="L1306" s="126">
        <f t="shared" si="83"/>
        <v>37134</v>
      </c>
      <c r="M1306" s="127">
        <f>INDEX('Bloomberg data'!C:C,MATCH($L1306,'Bloomberg data'!A:A,0))</f>
        <v>7.484</v>
      </c>
      <c r="N1306" s="128">
        <f>INDEX('Bloomberg data'!B:B,MATCH($L1306,'Bloomberg data'!A:A,0))</f>
        <v>7.2289999999999992</v>
      </c>
      <c r="O1306" s="141"/>
      <c r="P1306" s="142"/>
      <c r="Q1306" s="142"/>
      <c r="R1306" s="20"/>
      <c r="S1306" s="20"/>
    </row>
    <row r="1307" spans="6:19">
      <c r="F1307" s="51"/>
      <c r="G1307" s="26">
        <f t="shared" si="81"/>
        <v>37164</v>
      </c>
      <c r="H1307" s="7">
        <v>37137</v>
      </c>
      <c r="I1307" s="22">
        <v>7.7089999999999996</v>
      </c>
      <c r="J1307" s="120">
        <v>7.4470000000000001</v>
      </c>
      <c r="K1307" s="26">
        <f t="shared" si="82"/>
        <v>37164</v>
      </c>
      <c r="L1307" s="126">
        <f t="shared" si="83"/>
        <v>37137</v>
      </c>
      <c r="M1307" s="127">
        <f>INDEX('Bloomberg data'!C:C,MATCH($L1307,'Bloomberg data'!A:A,0))</f>
        <v>7.7089999999999996</v>
      </c>
      <c r="N1307" s="128">
        <f>INDEX('Bloomberg data'!B:B,MATCH($L1307,'Bloomberg data'!A:A,0))</f>
        <v>7.4470000000000001</v>
      </c>
      <c r="O1307" s="141"/>
      <c r="P1307" s="142"/>
      <c r="Q1307" s="142"/>
      <c r="R1307" s="20"/>
      <c r="S1307" s="20"/>
    </row>
    <row r="1308" spans="6:19">
      <c r="F1308" s="51"/>
      <c r="G1308" s="26">
        <f t="shared" si="81"/>
        <v>37164</v>
      </c>
      <c r="H1308" s="7">
        <v>37138</v>
      </c>
      <c r="I1308" s="22">
        <v>7.6690000000000005</v>
      </c>
      <c r="J1308" s="120">
        <v>7.4089999999999998</v>
      </c>
      <c r="K1308" s="26">
        <f t="shared" si="82"/>
        <v>37164</v>
      </c>
      <c r="L1308" s="126">
        <f t="shared" si="83"/>
        <v>37138</v>
      </c>
      <c r="M1308" s="127">
        <f>INDEX('Bloomberg data'!C:C,MATCH($L1308,'Bloomberg data'!A:A,0))</f>
        <v>7.6690000000000005</v>
      </c>
      <c r="N1308" s="128">
        <f>INDEX('Bloomberg data'!B:B,MATCH($L1308,'Bloomberg data'!A:A,0))</f>
        <v>7.4089999999999998</v>
      </c>
      <c r="O1308" s="141"/>
      <c r="P1308" s="142"/>
      <c r="Q1308" s="142"/>
      <c r="R1308" s="20"/>
      <c r="S1308" s="20"/>
    </row>
    <row r="1309" spans="6:19">
      <c r="F1309" s="51"/>
      <c r="G1309" s="26">
        <f t="shared" si="81"/>
        <v>37164</v>
      </c>
      <c r="H1309" s="7">
        <v>37139</v>
      </c>
      <c r="I1309" s="22">
        <v>7.74</v>
      </c>
      <c r="J1309" s="120">
        <v>7.4969999999999999</v>
      </c>
      <c r="K1309" s="26">
        <f t="shared" si="82"/>
        <v>37164</v>
      </c>
      <c r="L1309" s="126">
        <f t="shared" si="83"/>
        <v>37139</v>
      </c>
      <c r="M1309" s="127">
        <f>INDEX('Bloomberg data'!C:C,MATCH($L1309,'Bloomberg data'!A:A,0))</f>
        <v>7.74</v>
      </c>
      <c r="N1309" s="128">
        <f>INDEX('Bloomberg data'!B:B,MATCH($L1309,'Bloomberg data'!A:A,0))</f>
        <v>7.4969999999999999</v>
      </c>
      <c r="O1309" s="141"/>
      <c r="P1309" s="142"/>
      <c r="Q1309" s="142"/>
      <c r="R1309" s="20"/>
      <c r="S1309" s="20"/>
    </row>
    <row r="1310" spans="6:19">
      <c r="F1310" s="51"/>
      <c r="G1310" s="26">
        <f t="shared" si="81"/>
        <v>37164</v>
      </c>
      <c r="H1310" s="7">
        <v>37140</v>
      </c>
      <c r="I1310" s="22">
        <v>6.9550000000000001</v>
      </c>
      <c r="J1310" s="120">
        <v>6.7109999999999994</v>
      </c>
      <c r="K1310" s="26">
        <f t="shared" si="82"/>
        <v>37164</v>
      </c>
      <c r="L1310" s="126">
        <f t="shared" si="83"/>
        <v>37140</v>
      </c>
      <c r="M1310" s="127">
        <f>INDEX('Bloomberg data'!C:C,MATCH($L1310,'Bloomberg data'!A:A,0))</f>
        <v>6.9550000000000001</v>
      </c>
      <c r="N1310" s="128">
        <f>INDEX('Bloomberg data'!B:B,MATCH($L1310,'Bloomberg data'!A:A,0))</f>
        <v>6.7109999999999994</v>
      </c>
      <c r="O1310" s="141"/>
      <c r="P1310" s="142"/>
      <c r="Q1310" s="142"/>
      <c r="R1310" s="20"/>
      <c r="S1310" s="20"/>
    </row>
    <row r="1311" spans="6:19">
      <c r="F1311" s="51"/>
      <c r="G1311" s="26">
        <f t="shared" si="81"/>
        <v>37164</v>
      </c>
      <c r="H1311" s="7">
        <v>37141</v>
      </c>
      <c r="I1311" s="22">
        <v>7.7650000000000006</v>
      </c>
      <c r="J1311" s="120">
        <v>7.5200000000000005</v>
      </c>
      <c r="K1311" s="26">
        <f t="shared" si="82"/>
        <v>37164</v>
      </c>
      <c r="L1311" s="126">
        <f t="shared" si="83"/>
        <v>37141</v>
      </c>
      <c r="M1311" s="127">
        <f>INDEX('Bloomberg data'!C:C,MATCH($L1311,'Bloomberg data'!A:A,0))</f>
        <v>7.7650000000000006</v>
      </c>
      <c r="N1311" s="128">
        <f>INDEX('Bloomberg data'!B:B,MATCH($L1311,'Bloomberg data'!A:A,0))</f>
        <v>7.5200000000000005</v>
      </c>
      <c r="O1311" s="141"/>
      <c r="P1311" s="142"/>
      <c r="Q1311" s="142"/>
      <c r="R1311" s="20"/>
      <c r="S1311" s="20"/>
    </row>
    <row r="1312" spans="6:19">
      <c r="F1312" s="51"/>
      <c r="G1312" s="26">
        <f t="shared" si="81"/>
        <v>37164</v>
      </c>
      <c r="H1312" s="7">
        <v>37144</v>
      </c>
      <c r="I1312" s="22">
        <v>6.4499999999999993</v>
      </c>
      <c r="J1312" s="120">
        <v>6.1829999999999998</v>
      </c>
      <c r="K1312" s="26">
        <f t="shared" si="82"/>
        <v>37164</v>
      </c>
      <c r="L1312" s="126">
        <f t="shared" si="83"/>
        <v>37144</v>
      </c>
      <c r="M1312" s="127">
        <f>INDEX('Bloomberg data'!C:C,MATCH($L1312,'Bloomberg data'!A:A,0))</f>
        <v>6.4499999999999993</v>
      </c>
      <c r="N1312" s="128">
        <f>INDEX('Bloomberg data'!B:B,MATCH($L1312,'Bloomberg data'!A:A,0))</f>
        <v>6.1829999999999998</v>
      </c>
      <c r="O1312" s="141"/>
      <c r="P1312" s="142"/>
      <c r="Q1312" s="142"/>
      <c r="R1312" s="20"/>
      <c r="S1312" s="20"/>
    </row>
    <row r="1313" spans="6:19">
      <c r="F1313" s="51"/>
      <c r="G1313" s="26">
        <f t="shared" si="81"/>
        <v>37164</v>
      </c>
      <c r="H1313" s="7">
        <v>37145</v>
      </c>
      <c r="I1313" s="22">
        <v>7.6879999999999997</v>
      </c>
      <c r="J1313" s="120">
        <v>7.4139999999999997</v>
      </c>
      <c r="K1313" s="26">
        <f t="shared" si="82"/>
        <v>37164</v>
      </c>
      <c r="L1313" s="126">
        <f t="shared" si="83"/>
        <v>37145</v>
      </c>
      <c r="M1313" s="127">
        <f>INDEX('Bloomberg data'!C:C,MATCH($L1313,'Bloomberg data'!A:A,0))</f>
        <v>7.6879999999999997</v>
      </c>
      <c r="N1313" s="128">
        <f>INDEX('Bloomberg data'!B:B,MATCH($L1313,'Bloomberg data'!A:A,0))</f>
        <v>7.4139999999999997</v>
      </c>
      <c r="O1313" s="141"/>
      <c r="P1313" s="142"/>
      <c r="Q1313" s="142"/>
      <c r="R1313" s="20"/>
      <c r="S1313" s="20"/>
    </row>
    <row r="1314" spans="6:19">
      <c r="F1314" s="51"/>
      <c r="G1314" s="26">
        <f t="shared" si="81"/>
        <v>37164</v>
      </c>
      <c r="H1314" s="7">
        <v>37146</v>
      </c>
      <c r="I1314" s="22">
        <v>7.3860000000000001</v>
      </c>
      <c r="J1314" s="120">
        <v>7.0510000000000002</v>
      </c>
      <c r="K1314" s="26">
        <f t="shared" si="82"/>
        <v>37164</v>
      </c>
      <c r="L1314" s="126">
        <f t="shared" si="83"/>
        <v>37146</v>
      </c>
      <c r="M1314" s="127">
        <f>INDEX('Bloomberg data'!C:C,MATCH($L1314,'Bloomberg data'!A:A,0))</f>
        <v>7.3860000000000001</v>
      </c>
      <c r="N1314" s="128">
        <f>INDEX('Bloomberg data'!B:B,MATCH($L1314,'Bloomberg data'!A:A,0))</f>
        <v>7.0510000000000002</v>
      </c>
      <c r="O1314" s="141"/>
      <c r="P1314" s="142"/>
      <c r="Q1314" s="142"/>
      <c r="R1314" s="20"/>
      <c r="S1314" s="20"/>
    </row>
    <row r="1315" spans="6:19">
      <c r="F1315" s="51"/>
      <c r="G1315" s="26">
        <f t="shared" si="81"/>
        <v>37164</v>
      </c>
      <c r="H1315" s="7">
        <v>37147</v>
      </c>
      <c r="I1315" s="22">
        <v>7.3290000000000006</v>
      </c>
      <c r="J1315" s="120">
        <v>6.9879999999999995</v>
      </c>
      <c r="K1315" s="26">
        <f t="shared" si="82"/>
        <v>37164</v>
      </c>
      <c r="L1315" s="126">
        <f t="shared" si="83"/>
        <v>37147</v>
      </c>
      <c r="M1315" s="127">
        <f>INDEX('Bloomberg data'!C:C,MATCH($L1315,'Bloomberg data'!A:A,0))</f>
        <v>7.3290000000000006</v>
      </c>
      <c r="N1315" s="128">
        <f>INDEX('Bloomberg data'!B:B,MATCH($L1315,'Bloomberg data'!A:A,0))</f>
        <v>6.9879999999999995</v>
      </c>
      <c r="O1315" s="141"/>
      <c r="P1315" s="142"/>
      <c r="Q1315" s="142"/>
      <c r="R1315" s="20"/>
      <c r="S1315" s="20"/>
    </row>
    <row r="1316" spans="6:19">
      <c r="F1316" s="51"/>
      <c r="G1316" s="26">
        <f t="shared" si="81"/>
        <v>37164</v>
      </c>
      <c r="H1316" s="7">
        <v>37148</v>
      </c>
      <c r="I1316" s="22">
        <v>7.4689999999999994</v>
      </c>
      <c r="J1316" s="120">
        <v>7.1689999999999996</v>
      </c>
      <c r="K1316" s="26">
        <f t="shared" si="82"/>
        <v>37164</v>
      </c>
      <c r="L1316" s="126">
        <f t="shared" si="83"/>
        <v>37148</v>
      </c>
      <c r="M1316" s="127">
        <f>INDEX('Bloomberg data'!C:C,MATCH($L1316,'Bloomberg data'!A:A,0))</f>
        <v>7.4689999999999994</v>
      </c>
      <c r="N1316" s="128">
        <f>INDEX('Bloomberg data'!B:B,MATCH($L1316,'Bloomberg data'!A:A,0))</f>
        <v>7.1689999999999996</v>
      </c>
      <c r="O1316" s="141"/>
      <c r="P1316" s="142"/>
      <c r="Q1316" s="142"/>
      <c r="R1316" s="20"/>
      <c r="S1316" s="20"/>
    </row>
    <row r="1317" spans="6:19">
      <c r="F1317" s="51"/>
      <c r="G1317" s="26">
        <f t="shared" si="81"/>
        <v>37164</v>
      </c>
      <c r="H1317" s="7">
        <v>37151</v>
      </c>
      <c r="I1317" s="22">
        <v>7.3140000000000001</v>
      </c>
      <c r="J1317" s="120">
        <v>7.0230000000000006</v>
      </c>
      <c r="K1317" s="26">
        <f t="shared" si="82"/>
        <v>37164</v>
      </c>
      <c r="L1317" s="126">
        <f t="shared" si="83"/>
        <v>37151</v>
      </c>
      <c r="M1317" s="127">
        <f>INDEX('Bloomberg data'!C:C,MATCH($L1317,'Bloomberg data'!A:A,0))</f>
        <v>7.3140000000000001</v>
      </c>
      <c r="N1317" s="128">
        <f>INDEX('Bloomberg data'!B:B,MATCH($L1317,'Bloomberg data'!A:A,0))</f>
        <v>7.0230000000000006</v>
      </c>
      <c r="O1317" s="141"/>
      <c r="P1317" s="142"/>
      <c r="Q1317" s="142"/>
      <c r="R1317" s="20"/>
      <c r="S1317" s="20"/>
    </row>
    <row r="1318" spans="6:19">
      <c r="F1318" s="51"/>
      <c r="G1318" s="26">
        <f t="shared" si="81"/>
        <v>37164</v>
      </c>
      <c r="H1318" s="7">
        <v>37152</v>
      </c>
      <c r="I1318" s="22">
        <v>7.1780000000000008</v>
      </c>
      <c r="J1318" s="120">
        <v>6.9130000000000003</v>
      </c>
      <c r="K1318" s="26">
        <f t="shared" si="82"/>
        <v>37164</v>
      </c>
      <c r="L1318" s="126">
        <f t="shared" si="83"/>
        <v>37152</v>
      </c>
      <c r="M1318" s="127">
        <f>INDEX('Bloomberg data'!C:C,MATCH($L1318,'Bloomberg data'!A:A,0))</f>
        <v>7.1780000000000008</v>
      </c>
      <c r="N1318" s="128">
        <f>INDEX('Bloomberg data'!B:B,MATCH($L1318,'Bloomberg data'!A:A,0))</f>
        <v>6.9130000000000003</v>
      </c>
      <c r="O1318" s="141"/>
      <c r="P1318" s="142"/>
      <c r="Q1318" s="142"/>
      <c r="R1318" s="20"/>
      <c r="S1318" s="20"/>
    </row>
    <row r="1319" spans="6:19">
      <c r="F1319" s="51"/>
      <c r="G1319" s="26">
        <f t="shared" si="81"/>
        <v>37164</v>
      </c>
      <c r="H1319" s="7">
        <v>37153</v>
      </c>
      <c r="I1319" s="22">
        <v>7.4609999999999994</v>
      </c>
      <c r="J1319" s="120">
        <v>7.2109999999999994</v>
      </c>
      <c r="K1319" s="26">
        <f t="shared" si="82"/>
        <v>37164</v>
      </c>
      <c r="L1319" s="126">
        <f t="shared" si="83"/>
        <v>37153</v>
      </c>
      <c r="M1319" s="127">
        <f>INDEX('Bloomberg data'!C:C,MATCH($L1319,'Bloomberg data'!A:A,0))</f>
        <v>7.4609999999999994</v>
      </c>
      <c r="N1319" s="128">
        <f>INDEX('Bloomberg data'!B:B,MATCH($L1319,'Bloomberg data'!A:A,0))</f>
        <v>7.2109999999999994</v>
      </c>
      <c r="O1319" s="141"/>
      <c r="P1319" s="142"/>
      <c r="Q1319" s="142"/>
      <c r="R1319" s="20"/>
      <c r="S1319" s="20"/>
    </row>
    <row r="1320" spans="6:19">
      <c r="F1320" s="51"/>
      <c r="G1320" s="26">
        <f t="shared" si="81"/>
        <v>37164</v>
      </c>
      <c r="H1320" s="7">
        <v>37154</v>
      </c>
      <c r="I1320" s="22">
        <v>6.3</v>
      </c>
      <c r="J1320" s="120">
        <v>6.0609999999999999</v>
      </c>
      <c r="K1320" s="26">
        <f t="shared" si="82"/>
        <v>37164</v>
      </c>
      <c r="L1320" s="126">
        <f t="shared" si="83"/>
        <v>37154</v>
      </c>
      <c r="M1320" s="127">
        <f>INDEX('Bloomberg data'!C:C,MATCH($L1320,'Bloomberg data'!A:A,0))</f>
        <v>6.3</v>
      </c>
      <c r="N1320" s="128">
        <f>INDEX('Bloomberg data'!B:B,MATCH($L1320,'Bloomberg data'!A:A,0))</f>
        <v>6.0609999999999999</v>
      </c>
      <c r="O1320" s="141"/>
      <c r="P1320" s="142"/>
      <c r="Q1320" s="142"/>
      <c r="R1320" s="20"/>
      <c r="S1320" s="20"/>
    </row>
    <row r="1321" spans="6:19">
      <c r="F1321" s="51"/>
      <c r="G1321" s="26">
        <f t="shared" si="81"/>
        <v>37164</v>
      </c>
      <c r="H1321" s="7">
        <v>37155</v>
      </c>
      <c r="I1321" s="22">
        <v>6.2309999999999999</v>
      </c>
      <c r="J1321" s="120">
        <v>6.0030000000000001</v>
      </c>
      <c r="K1321" s="26">
        <f t="shared" si="82"/>
        <v>37164</v>
      </c>
      <c r="L1321" s="126">
        <f t="shared" si="83"/>
        <v>37155</v>
      </c>
      <c r="M1321" s="127">
        <f>INDEX('Bloomberg data'!C:C,MATCH($L1321,'Bloomberg data'!A:A,0))</f>
        <v>6.2309999999999999</v>
      </c>
      <c r="N1321" s="128">
        <f>INDEX('Bloomberg data'!B:B,MATCH($L1321,'Bloomberg data'!A:A,0))</f>
        <v>6.0030000000000001</v>
      </c>
      <c r="O1321" s="141"/>
      <c r="P1321" s="142"/>
      <c r="Q1321" s="142"/>
      <c r="R1321" s="20"/>
      <c r="S1321" s="20"/>
    </row>
    <row r="1322" spans="6:19">
      <c r="F1322" s="51"/>
      <c r="G1322" s="26">
        <f t="shared" si="81"/>
        <v>37164</v>
      </c>
      <c r="H1322" s="7">
        <v>37158</v>
      </c>
      <c r="I1322" s="22">
        <v>7.4569999999999999</v>
      </c>
      <c r="J1322" s="120">
        <v>7.2349999999999994</v>
      </c>
      <c r="K1322" s="26">
        <f t="shared" si="82"/>
        <v>37164</v>
      </c>
      <c r="L1322" s="126">
        <f t="shared" si="83"/>
        <v>37158</v>
      </c>
      <c r="M1322" s="127">
        <f>INDEX('Bloomberg data'!C:C,MATCH($L1322,'Bloomberg data'!A:A,0))</f>
        <v>7.4569999999999999</v>
      </c>
      <c r="N1322" s="128">
        <f>INDEX('Bloomberg data'!B:B,MATCH($L1322,'Bloomberg data'!A:A,0))</f>
        <v>7.2349999999999994</v>
      </c>
      <c r="O1322" s="141"/>
      <c r="P1322" s="142"/>
      <c r="Q1322" s="142"/>
      <c r="R1322" s="20"/>
      <c r="S1322" s="20"/>
    </row>
    <row r="1323" spans="6:19">
      <c r="F1323" s="51"/>
      <c r="G1323" s="26">
        <f t="shared" si="81"/>
        <v>37164</v>
      </c>
      <c r="H1323" s="7">
        <v>37159</v>
      </c>
      <c r="I1323" s="22">
        <v>7.3540000000000001</v>
      </c>
      <c r="J1323" s="120">
        <v>7.1509999999999998</v>
      </c>
      <c r="K1323" s="26">
        <f t="shared" si="82"/>
        <v>37164</v>
      </c>
      <c r="L1323" s="126">
        <f t="shared" si="83"/>
        <v>37159</v>
      </c>
      <c r="M1323" s="127">
        <f>INDEX('Bloomberg data'!C:C,MATCH($L1323,'Bloomberg data'!A:A,0))</f>
        <v>7.3540000000000001</v>
      </c>
      <c r="N1323" s="128">
        <f>INDEX('Bloomberg data'!B:B,MATCH($L1323,'Bloomberg data'!A:A,0))</f>
        <v>7.1509999999999998</v>
      </c>
      <c r="O1323" s="141"/>
      <c r="P1323" s="142"/>
      <c r="Q1323" s="142"/>
      <c r="R1323" s="20"/>
      <c r="S1323" s="20"/>
    </row>
    <row r="1324" spans="6:19">
      <c r="F1324" s="51"/>
      <c r="G1324" s="26">
        <f t="shared" si="81"/>
        <v>37164</v>
      </c>
      <c r="H1324" s="7">
        <v>37160</v>
      </c>
      <c r="I1324" s="22">
        <v>6.2050000000000001</v>
      </c>
      <c r="J1324" s="120">
        <v>6.0080000000000009</v>
      </c>
      <c r="K1324" s="26">
        <f t="shared" si="82"/>
        <v>37164</v>
      </c>
      <c r="L1324" s="126">
        <f t="shared" si="83"/>
        <v>37160</v>
      </c>
      <c r="M1324" s="127">
        <f>INDEX('Bloomberg data'!C:C,MATCH($L1324,'Bloomberg data'!A:A,0))</f>
        <v>6.2050000000000001</v>
      </c>
      <c r="N1324" s="128">
        <f>INDEX('Bloomberg data'!B:B,MATCH($L1324,'Bloomberg data'!A:A,0))</f>
        <v>6.0080000000000009</v>
      </c>
      <c r="O1324" s="141"/>
      <c r="P1324" s="142"/>
      <c r="Q1324" s="142"/>
      <c r="R1324" s="20"/>
      <c r="S1324" s="20"/>
    </row>
    <row r="1325" spans="6:19">
      <c r="F1325" s="51"/>
      <c r="G1325" s="26">
        <f t="shared" si="81"/>
        <v>37164</v>
      </c>
      <c r="H1325" s="7">
        <v>37161</v>
      </c>
      <c r="I1325" s="22">
        <v>7.375</v>
      </c>
      <c r="J1325" s="120">
        <v>7.1689999999999996</v>
      </c>
      <c r="K1325" s="26">
        <f t="shared" si="82"/>
        <v>37164</v>
      </c>
      <c r="L1325" s="126">
        <f t="shared" si="83"/>
        <v>37161</v>
      </c>
      <c r="M1325" s="127">
        <f>INDEX('Bloomberg data'!C:C,MATCH($L1325,'Bloomberg data'!A:A,0))</f>
        <v>7.375</v>
      </c>
      <c r="N1325" s="128">
        <f>INDEX('Bloomberg data'!B:B,MATCH($L1325,'Bloomberg data'!A:A,0))</f>
        <v>7.1689999999999996</v>
      </c>
      <c r="O1325" s="141"/>
      <c r="P1325" s="142"/>
      <c r="Q1325" s="142"/>
      <c r="R1325" s="20"/>
      <c r="S1325" s="20"/>
    </row>
    <row r="1326" spans="6:19">
      <c r="F1326" s="51"/>
      <c r="G1326" s="26">
        <f t="shared" si="81"/>
        <v>37164</v>
      </c>
      <c r="H1326" s="7">
        <v>37162</v>
      </c>
      <c r="I1326" s="22">
        <v>6.258</v>
      </c>
      <c r="J1326" s="120">
        <v>6.0529999999999999</v>
      </c>
      <c r="K1326" s="26">
        <f t="shared" si="82"/>
        <v>37164</v>
      </c>
      <c r="L1326" s="126">
        <f t="shared" si="83"/>
        <v>37162</v>
      </c>
      <c r="M1326" s="127">
        <f>INDEX('Bloomberg data'!C:C,MATCH($L1326,'Bloomberg data'!A:A,0))</f>
        <v>6.258</v>
      </c>
      <c r="N1326" s="128">
        <f>INDEX('Bloomberg data'!B:B,MATCH($L1326,'Bloomberg data'!A:A,0))</f>
        <v>6.0529999999999999</v>
      </c>
      <c r="O1326" s="141"/>
      <c r="P1326" s="142"/>
      <c r="Q1326" s="142"/>
      <c r="R1326" s="20"/>
      <c r="S1326" s="20"/>
    </row>
    <row r="1327" spans="6:19">
      <c r="F1327" s="51"/>
      <c r="G1327" s="26">
        <f t="shared" si="81"/>
        <v>37195</v>
      </c>
      <c r="H1327" s="7">
        <v>37165</v>
      </c>
      <c r="I1327" s="22">
        <v>7.1579999999999995</v>
      </c>
      <c r="J1327" s="120">
        <v>6.9529999999999994</v>
      </c>
      <c r="K1327" s="26">
        <f t="shared" si="82"/>
        <v>37195</v>
      </c>
      <c r="L1327" s="126">
        <f t="shared" si="83"/>
        <v>37165</v>
      </c>
      <c r="M1327" s="127">
        <f>INDEX('Bloomberg data'!C:C,MATCH($L1327,'Bloomberg data'!A:A,0))</f>
        <v>7.1579999999999995</v>
      </c>
      <c r="N1327" s="128">
        <f>INDEX('Bloomberg data'!B:B,MATCH($L1327,'Bloomberg data'!A:A,0))</f>
        <v>6.9529999999999994</v>
      </c>
      <c r="O1327" s="141"/>
      <c r="P1327" s="142"/>
      <c r="Q1327" s="142"/>
      <c r="R1327" s="20"/>
      <c r="S1327" s="20"/>
    </row>
    <row r="1328" spans="6:19">
      <c r="F1328" s="51"/>
      <c r="G1328" s="26">
        <f t="shared" si="81"/>
        <v>37195</v>
      </c>
      <c r="H1328" s="7">
        <v>37166</v>
      </c>
      <c r="I1328" s="22">
        <v>6.3090000000000002</v>
      </c>
      <c r="J1328" s="120">
        <v>6.0969999999999995</v>
      </c>
      <c r="K1328" s="26">
        <f t="shared" si="82"/>
        <v>37195</v>
      </c>
      <c r="L1328" s="126">
        <f t="shared" si="83"/>
        <v>37166</v>
      </c>
      <c r="M1328" s="127">
        <f>INDEX('Bloomberg data'!C:C,MATCH($L1328,'Bloomberg data'!A:A,0))</f>
        <v>6.3090000000000002</v>
      </c>
      <c r="N1328" s="128">
        <f>INDEX('Bloomberg data'!B:B,MATCH($L1328,'Bloomberg data'!A:A,0))</f>
        <v>6.0969999999999995</v>
      </c>
      <c r="O1328" s="141"/>
      <c r="P1328" s="142"/>
      <c r="Q1328" s="142"/>
      <c r="R1328" s="20"/>
      <c r="S1328" s="20"/>
    </row>
    <row r="1329" spans="6:19">
      <c r="F1329" s="51"/>
      <c r="G1329" s="26">
        <f t="shared" si="81"/>
        <v>37195</v>
      </c>
      <c r="H1329" s="7">
        <v>37167</v>
      </c>
      <c r="I1329" s="22">
        <v>7.23</v>
      </c>
      <c r="J1329" s="120">
        <v>7.0170000000000003</v>
      </c>
      <c r="K1329" s="26">
        <f t="shared" si="82"/>
        <v>37195</v>
      </c>
      <c r="L1329" s="126">
        <f t="shared" si="83"/>
        <v>37167</v>
      </c>
      <c r="M1329" s="127">
        <f>INDEX('Bloomberg data'!C:C,MATCH($L1329,'Bloomberg data'!A:A,0))</f>
        <v>7.23</v>
      </c>
      <c r="N1329" s="128">
        <f>INDEX('Bloomberg data'!B:B,MATCH($L1329,'Bloomberg data'!A:A,0))</f>
        <v>7.0170000000000003</v>
      </c>
      <c r="O1329" s="141"/>
      <c r="P1329" s="142"/>
      <c r="Q1329" s="142"/>
      <c r="R1329" s="20"/>
      <c r="S1329" s="20"/>
    </row>
    <row r="1330" spans="6:19">
      <c r="F1330" s="51"/>
      <c r="G1330" s="26">
        <f t="shared" si="81"/>
        <v>37195</v>
      </c>
      <c r="H1330" s="7">
        <v>37168</v>
      </c>
      <c r="I1330" s="22">
        <v>6.157</v>
      </c>
      <c r="J1330" s="120">
        <v>5.9420000000000002</v>
      </c>
      <c r="K1330" s="26">
        <f t="shared" si="82"/>
        <v>37195</v>
      </c>
      <c r="L1330" s="126">
        <f t="shared" si="83"/>
        <v>37168</v>
      </c>
      <c r="M1330" s="127">
        <f>INDEX('Bloomberg data'!C:C,MATCH($L1330,'Bloomberg data'!A:A,0))</f>
        <v>6.157</v>
      </c>
      <c r="N1330" s="128">
        <f>INDEX('Bloomberg data'!B:B,MATCH($L1330,'Bloomberg data'!A:A,0))</f>
        <v>5.9420000000000002</v>
      </c>
      <c r="O1330" s="141"/>
      <c r="P1330" s="142"/>
      <c r="Q1330" s="142"/>
      <c r="R1330" s="20"/>
      <c r="S1330" s="20"/>
    </row>
    <row r="1331" spans="6:19">
      <c r="F1331" s="51"/>
      <c r="G1331" s="26">
        <f t="shared" si="81"/>
        <v>37195</v>
      </c>
      <c r="H1331" s="7">
        <v>37169</v>
      </c>
      <c r="I1331" s="22">
        <v>7.2939999999999996</v>
      </c>
      <c r="J1331" s="120">
        <v>6.9870000000000001</v>
      </c>
      <c r="K1331" s="26">
        <f t="shared" si="82"/>
        <v>37195</v>
      </c>
      <c r="L1331" s="126">
        <f t="shared" si="83"/>
        <v>37169</v>
      </c>
      <c r="M1331" s="127">
        <f>INDEX('Bloomberg data'!C:C,MATCH($L1331,'Bloomberg data'!A:A,0))</f>
        <v>7.2939999999999996</v>
      </c>
      <c r="N1331" s="128">
        <f>INDEX('Bloomberg data'!B:B,MATCH($L1331,'Bloomberg data'!A:A,0))</f>
        <v>6.9870000000000001</v>
      </c>
      <c r="O1331" s="141"/>
      <c r="P1331" s="142"/>
      <c r="Q1331" s="142"/>
      <c r="R1331" s="20"/>
      <c r="S1331" s="20"/>
    </row>
    <row r="1332" spans="6:19">
      <c r="F1332" s="51"/>
      <c r="G1332" s="26">
        <f t="shared" si="81"/>
        <v>37195</v>
      </c>
      <c r="H1332" s="7">
        <v>37172</v>
      </c>
      <c r="I1332" s="22">
        <v>7.109</v>
      </c>
      <c r="J1332" s="120">
        <v>6.8870000000000005</v>
      </c>
      <c r="K1332" s="26">
        <f t="shared" si="82"/>
        <v>37195</v>
      </c>
      <c r="L1332" s="126">
        <f t="shared" si="83"/>
        <v>37172</v>
      </c>
      <c r="M1332" s="127">
        <f>INDEX('Bloomberg data'!C:C,MATCH($L1332,'Bloomberg data'!A:A,0))</f>
        <v>7.109</v>
      </c>
      <c r="N1332" s="128">
        <f>INDEX('Bloomberg data'!B:B,MATCH($L1332,'Bloomberg data'!A:A,0))</f>
        <v>6.8870000000000005</v>
      </c>
      <c r="O1332" s="141"/>
      <c r="P1332" s="142"/>
      <c r="Q1332" s="142"/>
      <c r="R1332" s="20"/>
      <c r="S1332" s="20"/>
    </row>
    <row r="1333" spans="6:19">
      <c r="F1333" s="51"/>
      <c r="G1333" s="26">
        <f t="shared" si="81"/>
        <v>37195</v>
      </c>
      <c r="H1333" s="7">
        <v>37173</v>
      </c>
      <c r="I1333" s="22">
        <v>7.0250000000000004</v>
      </c>
      <c r="J1333" s="120">
        <v>6.7959999999999994</v>
      </c>
      <c r="K1333" s="26">
        <f t="shared" si="82"/>
        <v>37195</v>
      </c>
      <c r="L1333" s="126">
        <f t="shared" si="83"/>
        <v>37173</v>
      </c>
      <c r="M1333" s="127">
        <f>INDEX('Bloomberg data'!C:C,MATCH($L1333,'Bloomberg data'!A:A,0))</f>
        <v>7.0250000000000004</v>
      </c>
      <c r="N1333" s="128">
        <f>INDEX('Bloomberg data'!B:B,MATCH($L1333,'Bloomberg data'!A:A,0))</f>
        <v>6.7959999999999994</v>
      </c>
      <c r="O1333" s="141"/>
      <c r="P1333" s="142"/>
      <c r="Q1333" s="142"/>
      <c r="R1333" s="20"/>
      <c r="S1333" s="20"/>
    </row>
    <row r="1334" spans="6:19">
      <c r="F1334" s="51"/>
      <c r="G1334" s="26">
        <f t="shared" si="81"/>
        <v>37195</v>
      </c>
      <c r="H1334" s="7">
        <v>37174</v>
      </c>
      <c r="I1334" s="22">
        <v>6.2489999999999997</v>
      </c>
      <c r="J1334" s="120">
        <v>6.0339999999999998</v>
      </c>
      <c r="K1334" s="26">
        <f t="shared" si="82"/>
        <v>37195</v>
      </c>
      <c r="L1334" s="126">
        <f t="shared" si="83"/>
        <v>37174</v>
      </c>
      <c r="M1334" s="127">
        <f>INDEX('Bloomberg data'!C:C,MATCH($L1334,'Bloomberg data'!A:A,0))</f>
        <v>6.2489999999999997</v>
      </c>
      <c r="N1334" s="128">
        <f>INDEX('Bloomberg data'!B:B,MATCH($L1334,'Bloomberg data'!A:A,0))</f>
        <v>6.0339999999999998</v>
      </c>
      <c r="O1334" s="141"/>
      <c r="P1334" s="142"/>
      <c r="Q1334" s="142"/>
      <c r="R1334" s="20"/>
      <c r="S1334" s="20"/>
    </row>
    <row r="1335" spans="6:19">
      <c r="F1335" s="51"/>
      <c r="G1335" s="26">
        <f t="shared" si="81"/>
        <v>37195</v>
      </c>
      <c r="H1335" s="7">
        <v>37175</v>
      </c>
      <c r="I1335" s="22">
        <v>7.1890000000000001</v>
      </c>
      <c r="J1335" s="120">
        <v>6.984</v>
      </c>
      <c r="K1335" s="26">
        <f t="shared" si="82"/>
        <v>37195</v>
      </c>
      <c r="L1335" s="126">
        <f t="shared" si="83"/>
        <v>37175</v>
      </c>
      <c r="M1335" s="127">
        <f>INDEX('Bloomberg data'!C:C,MATCH($L1335,'Bloomberg data'!A:A,0))</f>
        <v>7.1890000000000001</v>
      </c>
      <c r="N1335" s="128">
        <f>INDEX('Bloomberg data'!B:B,MATCH($L1335,'Bloomberg data'!A:A,0))</f>
        <v>6.984</v>
      </c>
      <c r="O1335" s="141"/>
      <c r="P1335" s="142"/>
      <c r="Q1335" s="142"/>
      <c r="R1335" s="20"/>
      <c r="S1335" s="20"/>
    </row>
    <row r="1336" spans="6:19">
      <c r="F1336" s="51"/>
      <c r="G1336" s="26">
        <f t="shared" si="81"/>
        <v>37195</v>
      </c>
      <c r="H1336" s="7">
        <v>37176</v>
      </c>
      <c r="I1336" s="22">
        <v>6.1760000000000002</v>
      </c>
      <c r="J1336" s="120">
        <v>5.9730000000000008</v>
      </c>
      <c r="K1336" s="26">
        <f t="shared" si="82"/>
        <v>37195</v>
      </c>
      <c r="L1336" s="126">
        <f t="shared" si="83"/>
        <v>37176</v>
      </c>
      <c r="M1336" s="127">
        <f>INDEX('Bloomberg data'!C:C,MATCH($L1336,'Bloomberg data'!A:A,0))</f>
        <v>6.1760000000000002</v>
      </c>
      <c r="N1336" s="128">
        <f>INDEX('Bloomberg data'!B:B,MATCH($L1336,'Bloomberg data'!A:A,0))</f>
        <v>5.9730000000000008</v>
      </c>
      <c r="O1336" s="141"/>
      <c r="P1336" s="142"/>
      <c r="Q1336" s="142"/>
      <c r="R1336" s="20"/>
      <c r="S1336" s="20"/>
    </row>
    <row r="1337" spans="6:19">
      <c r="F1337" s="51"/>
      <c r="G1337" s="26">
        <f t="shared" si="81"/>
        <v>37195</v>
      </c>
      <c r="H1337" s="7">
        <v>37179</v>
      </c>
      <c r="I1337" s="22">
        <v>6.3209999999999997</v>
      </c>
      <c r="J1337" s="120">
        <v>6.12</v>
      </c>
      <c r="K1337" s="26">
        <f t="shared" si="82"/>
        <v>37195</v>
      </c>
      <c r="L1337" s="126">
        <f t="shared" si="83"/>
        <v>37179</v>
      </c>
      <c r="M1337" s="127">
        <f>INDEX('Bloomberg data'!C:C,MATCH($L1337,'Bloomberg data'!A:A,0))</f>
        <v>6.3209999999999997</v>
      </c>
      <c r="N1337" s="128">
        <f>INDEX('Bloomberg data'!B:B,MATCH($L1337,'Bloomberg data'!A:A,0))</f>
        <v>6.12</v>
      </c>
      <c r="O1337" s="141"/>
      <c r="P1337" s="142"/>
      <c r="Q1337" s="142"/>
      <c r="R1337" s="20"/>
      <c r="S1337" s="20"/>
    </row>
    <row r="1338" spans="6:19">
      <c r="F1338" s="51"/>
      <c r="G1338" s="26">
        <f t="shared" si="81"/>
        <v>37195</v>
      </c>
      <c r="H1338" s="7">
        <v>37180</v>
      </c>
      <c r="I1338" s="22">
        <v>6.2130000000000001</v>
      </c>
      <c r="J1338" s="120">
        <v>6.0140000000000002</v>
      </c>
      <c r="K1338" s="26">
        <f t="shared" si="82"/>
        <v>37195</v>
      </c>
      <c r="L1338" s="126">
        <f t="shared" si="83"/>
        <v>37180</v>
      </c>
      <c r="M1338" s="127">
        <f>INDEX('Bloomberg data'!C:C,MATCH($L1338,'Bloomberg data'!A:A,0))</f>
        <v>6.2130000000000001</v>
      </c>
      <c r="N1338" s="128">
        <f>INDEX('Bloomberg data'!B:B,MATCH($L1338,'Bloomberg data'!A:A,0))</f>
        <v>6.0140000000000002</v>
      </c>
      <c r="O1338" s="141"/>
      <c r="P1338" s="142"/>
      <c r="Q1338" s="142"/>
      <c r="R1338" s="20"/>
      <c r="S1338" s="20"/>
    </row>
    <row r="1339" spans="6:19">
      <c r="F1339" s="51"/>
      <c r="G1339" s="26">
        <f t="shared" si="81"/>
        <v>37195</v>
      </c>
      <c r="H1339" s="7">
        <v>37181</v>
      </c>
      <c r="I1339" s="22">
        <v>7.1069999999999993</v>
      </c>
      <c r="J1339" s="120">
        <v>6.907</v>
      </c>
      <c r="K1339" s="26">
        <f t="shared" si="82"/>
        <v>37195</v>
      </c>
      <c r="L1339" s="126">
        <f t="shared" si="83"/>
        <v>37181</v>
      </c>
      <c r="M1339" s="127">
        <f>INDEX('Bloomberg data'!C:C,MATCH($L1339,'Bloomberg data'!A:A,0))</f>
        <v>7.1069999999999993</v>
      </c>
      <c r="N1339" s="128">
        <f>INDEX('Bloomberg data'!B:B,MATCH($L1339,'Bloomberg data'!A:A,0))</f>
        <v>6.907</v>
      </c>
      <c r="O1339" s="141"/>
      <c r="P1339" s="142"/>
      <c r="Q1339" s="142"/>
      <c r="R1339" s="20"/>
      <c r="S1339" s="20"/>
    </row>
    <row r="1340" spans="6:19">
      <c r="F1340" s="51"/>
      <c r="G1340" s="26">
        <f t="shared" si="81"/>
        <v>37195</v>
      </c>
      <c r="H1340" s="7">
        <v>37182</v>
      </c>
      <c r="I1340" s="22">
        <v>7.2850000000000001</v>
      </c>
      <c r="J1340" s="120">
        <v>7.0949999999999998</v>
      </c>
      <c r="K1340" s="26">
        <f t="shared" si="82"/>
        <v>37195</v>
      </c>
      <c r="L1340" s="126">
        <f t="shared" si="83"/>
        <v>37182</v>
      </c>
      <c r="M1340" s="127">
        <f>INDEX('Bloomberg data'!C:C,MATCH($L1340,'Bloomberg data'!A:A,0))</f>
        <v>7.2850000000000001</v>
      </c>
      <c r="N1340" s="128">
        <f>INDEX('Bloomberg data'!B:B,MATCH($L1340,'Bloomberg data'!A:A,0))</f>
        <v>7.0949999999999998</v>
      </c>
      <c r="O1340" s="141"/>
      <c r="P1340" s="142"/>
      <c r="Q1340" s="142"/>
      <c r="R1340" s="20"/>
      <c r="S1340" s="20"/>
    </row>
    <row r="1341" spans="6:19">
      <c r="F1341" s="51"/>
      <c r="G1341" s="26">
        <f t="shared" si="81"/>
        <v>37195</v>
      </c>
      <c r="H1341" s="7">
        <v>37183</v>
      </c>
      <c r="I1341" s="22">
        <v>6.1829999999999998</v>
      </c>
      <c r="J1341" s="120">
        <v>5.9960000000000004</v>
      </c>
      <c r="K1341" s="26">
        <f t="shared" si="82"/>
        <v>37195</v>
      </c>
      <c r="L1341" s="126">
        <f t="shared" si="83"/>
        <v>37183</v>
      </c>
      <c r="M1341" s="127">
        <f>INDEX('Bloomberg data'!C:C,MATCH($L1341,'Bloomberg data'!A:A,0))</f>
        <v>6.1829999999999998</v>
      </c>
      <c r="N1341" s="128">
        <f>INDEX('Bloomberg data'!B:B,MATCH($L1341,'Bloomberg data'!A:A,0))</f>
        <v>5.9960000000000004</v>
      </c>
      <c r="O1341" s="141"/>
      <c r="P1341" s="142"/>
      <c r="Q1341" s="142"/>
      <c r="R1341" s="20"/>
      <c r="S1341" s="20"/>
    </row>
    <row r="1342" spans="6:19">
      <c r="F1342" s="51"/>
      <c r="G1342" s="26">
        <f t="shared" si="81"/>
        <v>37195</v>
      </c>
      <c r="H1342" s="7">
        <v>37186</v>
      </c>
      <c r="I1342" s="22">
        <v>6.1050000000000004</v>
      </c>
      <c r="J1342" s="120">
        <v>5.923</v>
      </c>
      <c r="K1342" s="26">
        <f t="shared" si="82"/>
        <v>37195</v>
      </c>
      <c r="L1342" s="126">
        <f t="shared" si="83"/>
        <v>37186</v>
      </c>
      <c r="M1342" s="127">
        <f>INDEX('Bloomberg data'!C:C,MATCH($L1342,'Bloomberg data'!A:A,0))</f>
        <v>6.1050000000000004</v>
      </c>
      <c r="N1342" s="128">
        <f>INDEX('Bloomberg data'!B:B,MATCH($L1342,'Bloomberg data'!A:A,0))</f>
        <v>5.923</v>
      </c>
      <c r="O1342" s="141"/>
      <c r="P1342" s="142"/>
      <c r="Q1342" s="142"/>
      <c r="R1342" s="20"/>
      <c r="S1342" s="20"/>
    </row>
    <row r="1343" spans="6:19">
      <c r="F1343" s="51"/>
      <c r="G1343" s="26">
        <f t="shared" si="81"/>
        <v>37195</v>
      </c>
      <c r="H1343" s="7">
        <v>37187</v>
      </c>
      <c r="I1343" s="22">
        <v>7.3890000000000002</v>
      </c>
      <c r="J1343" s="120">
        <v>7.2299999999999995</v>
      </c>
      <c r="K1343" s="26">
        <f t="shared" si="82"/>
        <v>37195</v>
      </c>
      <c r="L1343" s="126">
        <f t="shared" si="83"/>
        <v>37187</v>
      </c>
      <c r="M1343" s="127">
        <f>INDEX('Bloomberg data'!C:C,MATCH($L1343,'Bloomberg data'!A:A,0))</f>
        <v>7.3890000000000002</v>
      </c>
      <c r="N1343" s="128">
        <f>INDEX('Bloomberg data'!B:B,MATCH($L1343,'Bloomberg data'!A:A,0))</f>
        <v>7.2299999999999995</v>
      </c>
      <c r="O1343" s="141"/>
      <c r="P1343" s="142"/>
      <c r="Q1343" s="142"/>
      <c r="R1343" s="20"/>
      <c r="S1343" s="20"/>
    </row>
    <row r="1344" spans="6:19">
      <c r="F1344" s="51"/>
      <c r="G1344" s="26">
        <f t="shared" si="81"/>
        <v>37195</v>
      </c>
      <c r="H1344" s="7">
        <v>37188</v>
      </c>
      <c r="I1344" s="22">
        <v>6.1760000000000002</v>
      </c>
      <c r="J1344" s="120">
        <v>6.0310000000000006</v>
      </c>
      <c r="K1344" s="26">
        <f t="shared" si="82"/>
        <v>37195</v>
      </c>
      <c r="L1344" s="126">
        <f t="shared" si="83"/>
        <v>37188</v>
      </c>
      <c r="M1344" s="127">
        <f>INDEX('Bloomberg data'!C:C,MATCH($L1344,'Bloomberg data'!A:A,0))</f>
        <v>6.1760000000000002</v>
      </c>
      <c r="N1344" s="128">
        <f>INDEX('Bloomberg data'!B:B,MATCH($L1344,'Bloomberg data'!A:A,0))</f>
        <v>6.0310000000000006</v>
      </c>
      <c r="O1344" s="141"/>
      <c r="P1344" s="142"/>
      <c r="Q1344" s="142"/>
      <c r="R1344" s="20"/>
      <c r="S1344" s="20"/>
    </row>
    <row r="1345" spans="6:19">
      <c r="F1345" s="51"/>
      <c r="G1345" s="26">
        <f t="shared" ref="G1345:G1408" si="84">EOMONTH(H1345,0)</f>
        <v>37195</v>
      </c>
      <c r="H1345" s="7">
        <v>37189</v>
      </c>
      <c r="I1345" s="22">
        <v>5.9819999999999993</v>
      </c>
      <c r="J1345" s="120">
        <v>5.8249999999999993</v>
      </c>
      <c r="K1345" s="26">
        <f t="shared" ref="K1345:K1408" si="85">EOMONTH(L1345,0)</f>
        <v>37195</v>
      </c>
      <c r="L1345" s="126">
        <f t="shared" si="83"/>
        <v>37189</v>
      </c>
      <c r="M1345" s="127">
        <f>INDEX('Bloomberg data'!C:C,MATCH($L1345,'Bloomberg data'!A:A,0))</f>
        <v>5.9819999999999993</v>
      </c>
      <c r="N1345" s="128">
        <f>INDEX('Bloomberg data'!B:B,MATCH($L1345,'Bloomberg data'!A:A,0))</f>
        <v>5.8249999999999993</v>
      </c>
      <c r="O1345" s="141"/>
      <c r="P1345" s="142"/>
      <c r="Q1345" s="142"/>
      <c r="R1345" s="20"/>
      <c r="S1345" s="20"/>
    </row>
    <row r="1346" spans="6:19">
      <c r="F1346" s="51"/>
      <c r="G1346" s="26">
        <f t="shared" si="84"/>
        <v>37195</v>
      </c>
      <c r="H1346" s="7">
        <v>37190</v>
      </c>
      <c r="I1346" s="22">
        <v>7.165</v>
      </c>
      <c r="J1346" s="120">
        <v>7.0140000000000002</v>
      </c>
      <c r="K1346" s="26">
        <f t="shared" si="85"/>
        <v>37195</v>
      </c>
      <c r="L1346" s="126">
        <f t="shared" ref="L1346:L1409" si="86">H1346</f>
        <v>37190</v>
      </c>
      <c r="M1346" s="127">
        <f>INDEX('Bloomberg data'!C:C,MATCH($L1346,'Bloomberg data'!A:A,0))</f>
        <v>7.165</v>
      </c>
      <c r="N1346" s="128">
        <f>INDEX('Bloomberg data'!B:B,MATCH($L1346,'Bloomberg data'!A:A,0))</f>
        <v>7.0140000000000002</v>
      </c>
      <c r="O1346" s="141"/>
      <c r="P1346" s="142"/>
      <c r="Q1346" s="142"/>
      <c r="R1346" s="20"/>
      <c r="S1346" s="20"/>
    </row>
    <row r="1347" spans="6:19">
      <c r="F1347" s="51"/>
      <c r="G1347" s="26">
        <f t="shared" si="84"/>
        <v>37195</v>
      </c>
      <c r="H1347" s="7">
        <v>37193</v>
      </c>
      <c r="I1347" s="22">
        <v>6.0200000000000005</v>
      </c>
      <c r="J1347" s="120">
        <v>5.8580000000000005</v>
      </c>
      <c r="K1347" s="26">
        <f t="shared" si="85"/>
        <v>37195</v>
      </c>
      <c r="L1347" s="126">
        <f t="shared" si="86"/>
        <v>37193</v>
      </c>
      <c r="M1347" s="127">
        <f>INDEX('Bloomberg data'!C:C,MATCH($L1347,'Bloomberg data'!A:A,0))</f>
        <v>6.0200000000000005</v>
      </c>
      <c r="N1347" s="128">
        <f>INDEX('Bloomberg data'!B:B,MATCH($L1347,'Bloomberg data'!A:A,0))</f>
        <v>5.8580000000000005</v>
      </c>
      <c r="O1347" s="141"/>
      <c r="P1347" s="142"/>
      <c r="Q1347" s="142"/>
      <c r="R1347" s="20"/>
      <c r="S1347" s="20"/>
    </row>
    <row r="1348" spans="6:19">
      <c r="F1348" s="51"/>
      <c r="G1348" s="26">
        <f t="shared" si="84"/>
        <v>37195</v>
      </c>
      <c r="H1348" s="7">
        <v>37194</v>
      </c>
      <c r="I1348" s="22">
        <v>5.8830000000000009</v>
      </c>
      <c r="J1348" s="120">
        <v>5.713000000000001</v>
      </c>
      <c r="K1348" s="26">
        <f t="shared" si="85"/>
        <v>37195</v>
      </c>
      <c r="L1348" s="126">
        <f t="shared" si="86"/>
        <v>37194</v>
      </c>
      <c r="M1348" s="127">
        <f>INDEX('Bloomberg data'!C:C,MATCH($L1348,'Bloomberg data'!A:A,0))</f>
        <v>5.8830000000000009</v>
      </c>
      <c r="N1348" s="128">
        <f>INDEX('Bloomberg data'!B:B,MATCH($L1348,'Bloomberg data'!A:A,0))</f>
        <v>5.713000000000001</v>
      </c>
      <c r="O1348" s="141"/>
      <c r="P1348" s="142"/>
      <c r="Q1348" s="142"/>
      <c r="R1348" s="20"/>
      <c r="S1348" s="20"/>
    </row>
    <row r="1349" spans="6:19">
      <c r="F1349" s="51"/>
      <c r="G1349" s="26">
        <f t="shared" si="84"/>
        <v>37195</v>
      </c>
      <c r="H1349" s="7">
        <v>37195</v>
      </c>
      <c r="I1349" s="22">
        <v>6.0430000000000001</v>
      </c>
      <c r="J1349" s="120">
        <v>5.8689999999999998</v>
      </c>
      <c r="K1349" s="26">
        <f t="shared" si="85"/>
        <v>37195</v>
      </c>
      <c r="L1349" s="126">
        <f t="shared" si="86"/>
        <v>37195</v>
      </c>
      <c r="M1349" s="127">
        <f>INDEX('Bloomberg data'!C:C,MATCH($L1349,'Bloomberg data'!A:A,0))</f>
        <v>6.0430000000000001</v>
      </c>
      <c r="N1349" s="128">
        <f>INDEX('Bloomberg data'!B:B,MATCH($L1349,'Bloomberg data'!A:A,0))</f>
        <v>5.8689999999999998</v>
      </c>
      <c r="O1349" s="141"/>
      <c r="P1349" s="142"/>
      <c r="Q1349" s="142"/>
      <c r="R1349" s="20"/>
      <c r="S1349" s="20"/>
    </row>
    <row r="1350" spans="6:19">
      <c r="F1350" s="51"/>
      <c r="G1350" s="26">
        <f t="shared" si="84"/>
        <v>37225</v>
      </c>
      <c r="H1350" s="7">
        <v>37196</v>
      </c>
      <c r="I1350" s="22">
        <v>6.9610000000000003</v>
      </c>
      <c r="J1350" s="120">
        <v>6.782</v>
      </c>
      <c r="K1350" s="26">
        <f t="shared" si="85"/>
        <v>37225</v>
      </c>
      <c r="L1350" s="126">
        <f t="shared" si="86"/>
        <v>37196</v>
      </c>
      <c r="M1350" s="127">
        <f>INDEX('Bloomberg data'!C:C,MATCH($L1350,'Bloomberg data'!A:A,0))</f>
        <v>6.9610000000000003</v>
      </c>
      <c r="N1350" s="128">
        <f>INDEX('Bloomberg data'!B:B,MATCH($L1350,'Bloomberg data'!A:A,0))</f>
        <v>6.782</v>
      </c>
      <c r="O1350" s="141"/>
      <c r="P1350" s="142"/>
      <c r="Q1350" s="142"/>
      <c r="R1350" s="20"/>
      <c r="S1350" s="20"/>
    </row>
    <row r="1351" spans="6:19">
      <c r="F1351" s="51"/>
      <c r="G1351" s="26">
        <f t="shared" si="84"/>
        <v>37225</v>
      </c>
      <c r="H1351" s="7">
        <v>37197</v>
      </c>
      <c r="I1351" s="22">
        <v>5.8559999999999999</v>
      </c>
      <c r="J1351" s="120">
        <v>5.6669999999999998</v>
      </c>
      <c r="K1351" s="26">
        <f t="shared" si="85"/>
        <v>37225</v>
      </c>
      <c r="L1351" s="126">
        <f t="shared" si="86"/>
        <v>37197</v>
      </c>
      <c r="M1351" s="127">
        <f>INDEX('Bloomberg data'!C:C,MATCH($L1351,'Bloomberg data'!A:A,0))</f>
        <v>5.8559999999999999</v>
      </c>
      <c r="N1351" s="128">
        <f>INDEX('Bloomberg data'!B:B,MATCH($L1351,'Bloomberg data'!A:A,0))</f>
        <v>5.6669999999999998</v>
      </c>
      <c r="O1351" s="141"/>
      <c r="P1351" s="142"/>
      <c r="Q1351" s="142"/>
      <c r="R1351" s="20"/>
      <c r="S1351" s="20"/>
    </row>
    <row r="1352" spans="6:19">
      <c r="F1352" s="51"/>
      <c r="G1352" s="26">
        <f t="shared" si="84"/>
        <v>37225</v>
      </c>
      <c r="H1352" s="7">
        <v>37200</v>
      </c>
      <c r="I1352" s="22">
        <v>7.0430000000000001</v>
      </c>
      <c r="J1352" s="120">
        <v>6.8719999999999999</v>
      </c>
      <c r="K1352" s="26">
        <f t="shared" si="85"/>
        <v>37225</v>
      </c>
      <c r="L1352" s="126">
        <f t="shared" si="86"/>
        <v>37200</v>
      </c>
      <c r="M1352" s="127">
        <f>INDEX('Bloomberg data'!C:C,MATCH($L1352,'Bloomberg data'!A:A,0))</f>
        <v>7.0430000000000001</v>
      </c>
      <c r="N1352" s="128">
        <f>INDEX('Bloomberg data'!B:B,MATCH($L1352,'Bloomberg data'!A:A,0))</f>
        <v>6.8719999999999999</v>
      </c>
      <c r="O1352" s="141"/>
      <c r="P1352" s="142"/>
      <c r="Q1352" s="142"/>
      <c r="R1352" s="20"/>
      <c r="S1352" s="20"/>
    </row>
    <row r="1353" spans="6:19">
      <c r="F1353" s="51"/>
      <c r="G1353" s="26">
        <f t="shared" si="84"/>
        <v>37225</v>
      </c>
      <c r="H1353" s="7">
        <v>37201</v>
      </c>
      <c r="I1353" s="22">
        <v>6.9160000000000004</v>
      </c>
      <c r="J1353" s="120">
        <v>6.7370000000000001</v>
      </c>
      <c r="K1353" s="26">
        <f t="shared" si="85"/>
        <v>37225</v>
      </c>
      <c r="L1353" s="126">
        <f t="shared" si="86"/>
        <v>37201</v>
      </c>
      <c r="M1353" s="127">
        <f>INDEX('Bloomberg data'!C:C,MATCH($L1353,'Bloomberg data'!A:A,0))</f>
        <v>6.9160000000000004</v>
      </c>
      <c r="N1353" s="128">
        <f>INDEX('Bloomberg data'!B:B,MATCH($L1353,'Bloomberg data'!A:A,0))</f>
        <v>6.7370000000000001</v>
      </c>
      <c r="O1353" s="141"/>
      <c r="P1353" s="142"/>
      <c r="Q1353" s="142"/>
      <c r="R1353" s="20"/>
      <c r="S1353" s="20"/>
    </row>
    <row r="1354" spans="6:19">
      <c r="F1354" s="51"/>
      <c r="G1354" s="26">
        <f t="shared" si="84"/>
        <v>37225</v>
      </c>
      <c r="H1354" s="7">
        <v>37202</v>
      </c>
      <c r="I1354" s="22">
        <v>6.74</v>
      </c>
      <c r="J1354" s="120">
        <v>6.577</v>
      </c>
      <c r="K1354" s="26">
        <f t="shared" si="85"/>
        <v>37225</v>
      </c>
      <c r="L1354" s="126">
        <f t="shared" si="86"/>
        <v>37202</v>
      </c>
      <c r="M1354" s="127">
        <f>INDEX('Bloomberg data'!C:C,MATCH($L1354,'Bloomberg data'!A:A,0))</f>
        <v>6.74</v>
      </c>
      <c r="N1354" s="128">
        <f>INDEX('Bloomberg data'!B:B,MATCH($L1354,'Bloomberg data'!A:A,0))</f>
        <v>6.577</v>
      </c>
      <c r="O1354" s="141"/>
      <c r="P1354" s="142"/>
      <c r="Q1354" s="142"/>
      <c r="R1354" s="20"/>
      <c r="S1354" s="20"/>
    </row>
    <row r="1355" spans="6:19">
      <c r="F1355" s="51"/>
      <c r="G1355" s="26">
        <f t="shared" si="84"/>
        <v>37225</v>
      </c>
      <c r="H1355" s="7">
        <v>37203</v>
      </c>
      <c r="I1355" s="22">
        <v>6.8679999999999994</v>
      </c>
      <c r="J1355" s="120">
        <v>6.6829999999999998</v>
      </c>
      <c r="K1355" s="26">
        <f t="shared" si="85"/>
        <v>37225</v>
      </c>
      <c r="L1355" s="126">
        <f t="shared" si="86"/>
        <v>37203</v>
      </c>
      <c r="M1355" s="127">
        <f>INDEX('Bloomberg data'!C:C,MATCH($L1355,'Bloomberg data'!A:A,0))</f>
        <v>6.8679999999999994</v>
      </c>
      <c r="N1355" s="128">
        <f>INDEX('Bloomberg data'!B:B,MATCH($L1355,'Bloomberg data'!A:A,0))</f>
        <v>6.6829999999999998</v>
      </c>
      <c r="O1355" s="141"/>
      <c r="P1355" s="142"/>
      <c r="Q1355" s="142"/>
      <c r="R1355" s="20"/>
      <c r="S1355" s="20"/>
    </row>
    <row r="1356" spans="6:19">
      <c r="F1356" s="51"/>
      <c r="G1356" s="26">
        <f t="shared" si="84"/>
        <v>37225</v>
      </c>
      <c r="H1356" s="7">
        <v>37204</v>
      </c>
      <c r="I1356" s="22">
        <v>5.8180000000000005</v>
      </c>
      <c r="J1356" s="120">
        <v>5.6710000000000003</v>
      </c>
      <c r="K1356" s="26">
        <f t="shared" si="85"/>
        <v>37225</v>
      </c>
      <c r="L1356" s="126">
        <f t="shared" si="86"/>
        <v>37204</v>
      </c>
      <c r="M1356" s="127">
        <f>INDEX('Bloomberg data'!C:C,MATCH($L1356,'Bloomberg data'!A:A,0))</f>
        <v>5.8180000000000005</v>
      </c>
      <c r="N1356" s="128">
        <f>INDEX('Bloomberg data'!B:B,MATCH($L1356,'Bloomberg data'!A:A,0))</f>
        <v>5.6710000000000003</v>
      </c>
      <c r="O1356" s="141"/>
      <c r="P1356" s="142"/>
      <c r="Q1356" s="142"/>
      <c r="R1356" s="20"/>
      <c r="S1356" s="20"/>
    </row>
    <row r="1357" spans="6:19">
      <c r="F1357" s="51"/>
      <c r="G1357" s="26">
        <f t="shared" si="84"/>
        <v>37225</v>
      </c>
      <c r="H1357" s="7">
        <v>37207</v>
      </c>
      <c r="I1357" s="22">
        <v>5.8559999999999999</v>
      </c>
      <c r="J1357" s="120">
        <v>5.718</v>
      </c>
      <c r="K1357" s="26">
        <f t="shared" si="85"/>
        <v>37225</v>
      </c>
      <c r="L1357" s="126">
        <f t="shared" si="86"/>
        <v>37207</v>
      </c>
      <c r="M1357" s="127">
        <f>INDEX('Bloomberg data'!C:C,MATCH($L1357,'Bloomberg data'!A:A,0))</f>
        <v>5.8559999999999999</v>
      </c>
      <c r="N1357" s="128">
        <f>INDEX('Bloomberg data'!B:B,MATCH($L1357,'Bloomberg data'!A:A,0))</f>
        <v>5.718</v>
      </c>
      <c r="O1357" s="141"/>
      <c r="P1357" s="142"/>
      <c r="Q1357" s="142"/>
      <c r="R1357" s="20"/>
      <c r="S1357" s="20"/>
    </row>
    <row r="1358" spans="6:19">
      <c r="F1358" s="51"/>
      <c r="G1358" s="26">
        <f t="shared" si="84"/>
        <v>37225</v>
      </c>
      <c r="H1358" s="7">
        <v>37208</v>
      </c>
      <c r="I1358" s="22">
        <v>6.0110000000000001</v>
      </c>
      <c r="J1358" s="120">
        <v>5.8689999999999998</v>
      </c>
      <c r="K1358" s="26">
        <f t="shared" si="85"/>
        <v>37225</v>
      </c>
      <c r="L1358" s="126">
        <f t="shared" si="86"/>
        <v>37208</v>
      </c>
      <c r="M1358" s="127">
        <f>INDEX('Bloomberg data'!C:C,MATCH($L1358,'Bloomberg data'!A:A,0))</f>
        <v>6.0110000000000001</v>
      </c>
      <c r="N1358" s="128">
        <f>INDEX('Bloomberg data'!B:B,MATCH($L1358,'Bloomberg data'!A:A,0))</f>
        <v>5.8689999999999998</v>
      </c>
      <c r="O1358" s="141"/>
      <c r="P1358" s="142"/>
      <c r="Q1358" s="142"/>
      <c r="R1358" s="20"/>
      <c r="S1358" s="20"/>
    </row>
    <row r="1359" spans="6:19">
      <c r="F1359" s="51"/>
      <c r="G1359" s="26">
        <f t="shared" si="84"/>
        <v>37225</v>
      </c>
      <c r="H1359" s="7">
        <v>37209</v>
      </c>
      <c r="I1359" s="22">
        <v>6.9910000000000005</v>
      </c>
      <c r="J1359" s="120">
        <v>6.8550000000000004</v>
      </c>
      <c r="K1359" s="26">
        <f t="shared" si="85"/>
        <v>37225</v>
      </c>
      <c r="L1359" s="126">
        <f t="shared" si="86"/>
        <v>37209</v>
      </c>
      <c r="M1359" s="127">
        <f>INDEX('Bloomberg data'!C:C,MATCH($L1359,'Bloomberg data'!A:A,0))</f>
        <v>6.9910000000000005</v>
      </c>
      <c r="N1359" s="128">
        <f>INDEX('Bloomberg data'!B:B,MATCH($L1359,'Bloomberg data'!A:A,0))</f>
        <v>6.8550000000000004</v>
      </c>
      <c r="O1359" s="141"/>
      <c r="P1359" s="142"/>
      <c r="Q1359" s="142"/>
      <c r="R1359" s="20"/>
      <c r="S1359" s="20"/>
    </row>
    <row r="1360" spans="6:19">
      <c r="F1360" s="51"/>
      <c r="G1360" s="26">
        <f t="shared" si="84"/>
        <v>37225</v>
      </c>
      <c r="H1360" s="7">
        <v>37210</v>
      </c>
      <c r="I1360" s="22">
        <v>7.0679999999999996</v>
      </c>
      <c r="J1360" s="120">
        <v>6.9369999999999994</v>
      </c>
      <c r="K1360" s="26">
        <f t="shared" si="85"/>
        <v>37225</v>
      </c>
      <c r="L1360" s="126">
        <f t="shared" si="86"/>
        <v>37210</v>
      </c>
      <c r="M1360" s="127">
        <f>INDEX('Bloomberg data'!C:C,MATCH($L1360,'Bloomberg data'!A:A,0))</f>
        <v>7.0679999999999996</v>
      </c>
      <c r="N1360" s="128">
        <f>INDEX('Bloomberg data'!B:B,MATCH($L1360,'Bloomberg data'!A:A,0))</f>
        <v>6.9369999999999994</v>
      </c>
      <c r="O1360" s="141"/>
      <c r="P1360" s="142"/>
      <c r="Q1360" s="142"/>
      <c r="R1360" s="20"/>
      <c r="S1360" s="20"/>
    </row>
    <row r="1361" spans="6:19">
      <c r="F1361" s="51"/>
      <c r="G1361" s="26">
        <f t="shared" si="84"/>
        <v>37225</v>
      </c>
      <c r="H1361" s="7">
        <v>37211</v>
      </c>
      <c r="I1361" s="22">
        <v>6.4719999999999995</v>
      </c>
      <c r="J1361" s="120">
        <v>6.3460000000000001</v>
      </c>
      <c r="K1361" s="26">
        <f t="shared" si="85"/>
        <v>37225</v>
      </c>
      <c r="L1361" s="126">
        <f t="shared" si="86"/>
        <v>37211</v>
      </c>
      <c r="M1361" s="127">
        <f>INDEX('Bloomberg data'!C:C,MATCH($L1361,'Bloomberg data'!A:A,0))</f>
        <v>6.4719999999999995</v>
      </c>
      <c r="N1361" s="128">
        <f>INDEX('Bloomberg data'!B:B,MATCH($L1361,'Bloomberg data'!A:A,0))</f>
        <v>6.3460000000000001</v>
      </c>
      <c r="O1361" s="141"/>
      <c r="P1361" s="142"/>
      <c r="Q1361" s="142"/>
      <c r="R1361" s="20"/>
      <c r="S1361" s="20"/>
    </row>
    <row r="1362" spans="6:19">
      <c r="F1362" s="51"/>
      <c r="G1362" s="26">
        <f t="shared" si="84"/>
        <v>37225</v>
      </c>
      <c r="H1362" s="7">
        <v>37214</v>
      </c>
      <c r="I1362" s="22">
        <v>7.383</v>
      </c>
      <c r="J1362" s="120">
        <v>7.3100000000000005</v>
      </c>
      <c r="K1362" s="26">
        <f t="shared" si="85"/>
        <v>37225</v>
      </c>
      <c r="L1362" s="126">
        <f t="shared" si="86"/>
        <v>37214</v>
      </c>
      <c r="M1362" s="127">
        <f>INDEX('Bloomberg data'!C:C,MATCH($L1362,'Bloomberg data'!A:A,0))</f>
        <v>7.383</v>
      </c>
      <c r="N1362" s="128">
        <f>INDEX('Bloomberg data'!B:B,MATCH($L1362,'Bloomberg data'!A:A,0))</f>
        <v>7.3100000000000005</v>
      </c>
      <c r="O1362" s="141"/>
      <c r="P1362" s="142"/>
      <c r="Q1362" s="142"/>
      <c r="R1362" s="20"/>
      <c r="S1362" s="20"/>
    </row>
    <row r="1363" spans="6:19">
      <c r="F1363" s="51"/>
      <c r="G1363" s="26">
        <f t="shared" si="84"/>
        <v>37225</v>
      </c>
      <c r="H1363" s="7">
        <v>37215</v>
      </c>
      <c r="I1363" s="22">
        <v>7.1850000000000005</v>
      </c>
      <c r="J1363" s="120">
        <v>7.1180000000000003</v>
      </c>
      <c r="K1363" s="26">
        <f t="shared" si="85"/>
        <v>37225</v>
      </c>
      <c r="L1363" s="126">
        <f t="shared" si="86"/>
        <v>37215</v>
      </c>
      <c r="M1363" s="127">
        <f>INDEX('Bloomberg data'!C:C,MATCH($L1363,'Bloomberg data'!A:A,0))</f>
        <v>7.1850000000000005</v>
      </c>
      <c r="N1363" s="128">
        <f>INDEX('Bloomberg data'!B:B,MATCH($L1363,'Bloomberg data'!A:A,0))</f>
        <v>7.1180000000000003</v>
      </c>
      <c r="O1363" s="141"/>
      <c r="P1363" s="142"/>
      <c r="Q1363" s="142"/>
      <c r="R1363" s="20"/>
      <c r="S1363" s="20"/>
    </row>
    <row r="1364" spans="6:19">
      <c r="F1364" s="51"/>
      <c r="G1364" s="26">
        <f t="shared" si="84"/>
        <v>37225</v>
      </c>
      <c r="H1364" s="7">
        <v>37216</v>
      </c>
      <c r="I1364" s="22">
        <v>7.4929999999999994</v>
      </c>
      <c r="J1364" s="120">
        <v>7.4289999999999994</v>
      </c>
      <c r="K1364" s="26">
        <f t="shared" si="85"/>
        <v>37225</v>
      </c>
      <c r="L1364" s="126">
        <f t="shared" si="86"/>
        <v>37216</v>
      </c>
      <c r="M1364" s="127">
        <f>INDEX('Bloomberg data'!C:C,MATCH($L1364,'Bloomberg data'!A:A,0))</f>
        <v>7.4929999999999994</v>
      </c>
      <c r="N1364" s="128">
        <f>INDEX('Bloomberg data'!B:B,MATCH($L1364,'Bloomberg data'!A:A,0))</f>
        <v>7.4289999999999994</v>
      </c>
      <c r="O1364" s="141"/>
      <c r="P1364" s="142"/>
      <c r="Q1364" s="142"/>
      <c r="R1364" s="20"/>
      <c r="S1364" s="20"/>
    </row>
    <row r="1365" spans="6:19">
      <c r="F1365" s="51"/>
      <c r="G1365" s="26">
        <f t="shared" si="84"/>
        <v>37225</v>
      </c>
      <c r="H1365" s="7">
        <v>37217</v>
      </c>
      <c r="I1365" s="22">
        <v>6.484</v>
      </c>
      <c r="J1365" s="120">
        <v>6.431</v>
      </c>
      <c r="K1365" s="26">
        <f t="shared" si="85"/>
        <v>37225</v>
      </c>
      <c r="L1365" s="126">
        <f t="shared" si="86"/>
        <v>37217</v>
      </c>
      <c r="M1365" s="127">
        <f>INDEX('Bloomberg data'!C:C,MATCH($L1365,'Bloomberg data'!A:A,0))</f>
        <v>6.484</v>
      </c>
      <c r="N1365" s="128">
        <f>INDEX('Bloomberg data'!B:B,MATCH($L1365,'Bloomberg data'!A:A,0))</f>
        <v>6.431</v>
      </c>
      <c r="O1365" s="141"/>
      <c r="P1365" s="142"/>
      <c r="Q1365" s="142"/>
      <c r="R1365" s="20"/>
      <c r="S1365" s="20"/>
    </row>
    <row r="1366" spans="6:19">
      <c r="F1366" s="51"/>
      <c r="G1366" s="26">
        <f t="shared" si="84"/>
        <v>37225</v>
      </c>
      <c r="H1366" s="7">
        <v>37218</v>
      </c>
      <c r="I1366" s="22">
        <v>7.4489999999999998</v>
      </c>
      <c r="J1366" s="120">
        <v>7.3800000000000008</v>
      </c>
      <c r="K1366" s="26">
        <f t="shared" si="85"/>
        <v>37225</v>
      </c>
      <c r="L1366" s="126">
        <f t="shared" si="86"/>
        <v>37218</v>
      </c>
      <c r="M1366" s="127">
        <f>INDEX('Bloomberg data'!C:C,MATCH($L1366,'Bloomberg data'!A:A,0))</f>
        <v>7.4489999999999998</v>
      </c>
      <c r="N1366" s="128">
        <f>INDEX('Bloomberg data'!B:B,MATCH($L1366,'Bloomberg data'!A:A,0))</f>
        <v>7.3800000000000008</v>
      </c>
      <c r="O1366" s="141"/>
      <c r="P1366" s="142"/>
      <c r="Q1366" s="142"/>
      <c r="R1366" s="20"/>
      <c r="S1366" s="20"/>
    </row>
    <row r="1367" spans="6:19">
      <c r="F1367" s="51"/>
      <c r="G1367" s="26">
        <f t="shared" si="84"/>
        <v>37225</v>
      </c>
      <c r="H1367" s="7">
        <v>37221</v>
      </c>
      <c r="I1367" s="22">
        <v>6.5699999999999994</v>
      </c>
      <c r="J1367" s="120">
        <v>6.5039999999999996</v>
      </c>
      <c r="K1367" s="26">
        <f t="shared" si="85"/>
        <v>37225</v>
      </c>
      <c r="L1367" s="126">
        <f t="shared" si="86"/>
        <v>37221</v>
      </c>
      <c r="M1367" s="127">
        <f>INDEX('Bloomberg data'!C:C,MATCH($L1367,'Bloomberg data'!A:A,0))</f>
        <v>6.5699999999999994</v>
      </c>
      <c r="N1367" s="128">
        <f>INDEX('Bloomberg data'!B:B,MATCH($L1367,'Bloomberg data'!A:A,0))</f>
        <v>6.5039999999999996</v>
      </c>
      <c r="O1367" s="141"/>
      <c r="P1367" s="142"/>
      <c r="Q1367" s="142"/>
      <c r="R1367" s="20"/>
      <c r="S1367" s="20"/>
    </row>
    <row r="1368" spans="6:19">
      <c r="F1368" s="51"/>
      <c r="G1368" s="26">
        <f t="shared" si="84"/>
        <v>37225</v>
      </c>
      <c r="H1368" s="7">
        <v>37222</v>
      </c>
      <c r="I1368" s="22">
        <v>7.48</v>
      </c>
      <c r="J1368" s="120">
        <v>7.4140000000000006</v>
      </c>
      <c r="K1368" s="26">
        <f t="shared" si="85"/>
        <v>37225</v>
      </c>
      <c r="L1368" s="126">
        <f t="shared" si="86"/>
        <v>37222</v>
      </c>
      <c r="M1368" s="127">
        <f>INDEX('Bloomberg data'!C:C,MATCH($L1368,'Bloomberg data'!A:A,0))</f>
        <v>7.48</v>
      </c>
      <c r="N1368" s="128">
        <f>INDEX('Bloomberg data'!B:B,MATCH($L1368,'Bloomberg data'!A:A,0))</f>
        <v>7.4140000000000006</v>
      </c>
      <c r="O1368" s="141"/>
      <c r="P1368" s="142"/>
      <c r="Q1368" s="142"/>
      <c r="R1368" s="20"/>
      <c r="S1368" s="20"/>
    </row>
    <row r="1369" spans="6:19">
      <c r="F1369" s="51"/>
      <c r="G1369" s="26">
        <f t="shared" si="84"/>
        <v>37225</v>
      </c>
      <c r="H1369" s="7">
        <v>37223</v>
      </c>
      <c r="I1369" s="22">
        <v>7.2460000000000004</v>
      </c>
      <c r="J1369" s="120">
        <v>7.1650000000000009</v>
      </c>
      <c r="K1369" s="26">
        <f t="shared" si="85"/>
        <v>37225</v>
      </c>
      <c r="L1369" s="126">
        <f t="shared" si="86"/>
        <v>37223</v>
      </c>
      <c r="M1369" s="127">
        <f>INDEX('Bloomberg data'!C:C,MATCH($L1369,'Bloomberg data'!A:A,0))</f>
        <v>7.2460000000000004</v>
      </c>
      <c r="N1369" s="128">
        <f>INDEX('Bloomberg data'!B:B,MATCH($L1369,'Bloomberg data'!A:A,0))</f>
        <v>7.1650000000000009</v>
      </c>
      <c r="O1369" s="141"/>
      <c r="P1369" s="142"/>
      <c r="Q1369" s="142"/>
      <c r="R1369" s="20"/>
      <c r="S1369" s="20"/>
    </row>
    <row r="1370" spans="6:19">
      <c r="F1370" s="51"/>
      <c r="G1370" s="26">
        <f t="shared" si="84"/>
        <v>37225</v>
      </c>
      <c r="H1370" s="7">
        <v>37224</v>
      </c>
      <c r="I1370" s="22">
        <v>7.4529999999999994</v>
      </c>
      <c r="J1370" s="120">
        <v>7.3759999999999994</v>
      </c>
      <c r="K1370" s="26">
        <f t="shared" si="85"/>
        <v>37225</v>
      </c>
      <c r="L1370" s="126">
        <f t="shared" si="86"/>
        <v>37224</v>
      </c>
      <c r="M1370" s="127">
        <f>INDEX('Bloomberg data'!C:C,MATCH($L1370,'Bloomberg data'!A:A,0))</f>
        <v>7.4529999999999994</v>
      </c>
      <c r="N1370" s="128">
        <f>INDEX('Bloomberg data'!B:B,MATCH($L1370,'Bloomberg data'!A:A,0))</f>
        <v>7.3759999999999994</v>
      </c>
      <c r="O1370" s="141"/>
      <c r="P1370" s="142"/>
      <c r="Q1370" s="142"/>
      <c r="R1370" s="20"/>
      <c r="S1370" s="20"/>
    </row>
    <row r="1371" spans="6:19">
      <c r="F1371" s="51"/>
      <c r="G1371" s="26">
        <f t="shared" si="84"/>
        <v>37225</v>
      </c>
      <c r="H1371" s="7">
        <v>37225</v>
      </c>
      <c r="I1371" s="22">
        <v>7.2750000000000004</v>
      </c>
      <c r="J1371" s="120">
        <v>7.1820000000000004</v>
      </c>
      <c r="K1371" s="26">
        <f t="shared" si="85"/>
        <v>37225</v>
      </c>
      <c r="L1371" s="126">
        <f t="shared" si="86"/>
        <v>37225</v>
      </c>
      <c r="M1371" s="127">
        <f>INDEX('Bloomberg data'!C:C,MATCH($L1371,'Bloomberg data'!A:A,0))</f>
        <v>7.2750000000000004</v>
      </c>
      <c r="N1371" s="128">
        <f>INDEX('Bloomberg data'!B:B,MATCH($L1371,'Bloomberg data'!A:A,0))</f>
        <v>7.1820000000000004</v>
      </c>
      <c r="O1371" s="141"/>
      <c r="P1371" s="142"/>
      <c r="Q1371" s="142"/>
      <c r="R1371" s="20"/>
      <c r="S1371" s="20"/>
    </row>
    <row r="1372" spans="6:19">
      <c r="F1372" s="51"/>
      <c r="G1372" s="26">
        <f t="shared" si="84"/>
        <v>37256</v>
      </c>
      <c r="H1372" s="7">
        <v>37228</v>
      </c>
      <c r="I1372" s="22">
        <v>6.1899999999999995</v>
      </c>
      <c r="J1372" s="120">
        <v>6.0679999999999996</v>
      </c>
      <c r="K1372" s="26">
        <f t="shared" si="85"/>
        <v>37256</v>
      </c>
      <c r="L1372" s="126">
        <f t="shared" si="86"/>
        <v>37228</v>
      </c>
      <c r="M1372" s="127">
        <f>INDEX('Bloomberg data'!C:C,MATCH($L1372,'Bloomberg data'!A:A,0))</f>
        <v>6.1899999999999995</v>
      </c>
      <c r="N1372" s="128">
        <f>INDEX('Bloomberg data'!B:B,MATCH($L1372,'Bloomberg data'!A:A,0))</f>
        <v>6.0679999999999996</v>
      </c>
      <c r="O1372" s="141"/>
      <c r="P1372" s="142"/>
      <c r="Q1372" s="142"/>
      <c r="R1372" s="20"/>
      <c r="S1372" s="20"/>
    </row>
    <row r="1373" spans="6:19">
      <c r="F1373" s="51"/>
      <c r="G1373" s="26">
        <f t="shared" si="84"/>
        <v>37256</v>
      </c>
      <c r="H1373" s="7">
        <v>37229</v>
      </c>
      <c r="I1373" s="22">
        <v>6.4719999999999995</v>
      </c>
      <c r="J1373" s="120">
        <v>6.3259999999999996</v>
      </c>
      <c r="K1373" s="26">
        <f t="shared" si="85"/>
        <v>37256</v>
      </c>
      <c r="L1373" s="126">
        <f t="shared" si="86"/>
        <v>37229</v>
      </c>
      <c r="M1373" s="127">
        <f>INDEX('Bloomberg data'!C:C,MATCH($L1373,'Bloomberg data'!A:A,0))</f>
        <v>6.4719999999999995</v>
      </c>
      <c r="N1373" s="128">
        <f>INDEX('Bloomberg data'!B:B,MATCH($L1373,'Bloomberg data'!A:A,0))</f>
        <v>6.3259999999999996</v>
      </c>
      <c r="O1373" s="141"/>
      <c r="P1373" s="142"/>
      <c r="Q1373" s="142"/>
      <c r="R1373" s="20"/>
      <c r="S1373" s="20"/>
    </row>
    <row r="1374" spans="6:19">
      <c r="F1374" s="51"/>
      <c r="G1374" s="26">
        <f t="shared" si="84"/>
        <v>37256</v>
      </c>
      <c r="H1374" s="7">
        <v>37230</v>
      </c>
      <c r="I1374" s="22">
        <v>6.3730000000000002</v>
      </c>
      <c r="J1374" s="120">
        <v>6.21</v>
      </c>
      <c r="K1374" s="26">
        <f t="shared" si="85"/>
        <v>37256</v>
      </c>
      <c r="L1374" s="126">
        <f t="shared" si="86"/>
        <v>37230</v>
      </c>
      <c r="M1374" s="127">
        <f>INDEX('Bloomberg data'!C:C,MATCH($L1374,'Bloomberg data'!A:A,0))</f>
        <v>6.3730000000000002</v>
      </c>
      <c r="N1374" s="128">
        <f>INDEX('Bloomberg data'!B:B,MATCH($L1374,'Bloomberg data'!A:A,0))</f>
        <v>6.21</v>
      </c>
      <c r="O1374" s="141"/>
      <c r="P1374" s="142"/>
      <c r="Q1374" s="142"/>
      <c r="R1374" s="20"/>
      <c r="S1374" s="20"/>
    </row>
    <row r="1375" spans="6:19">
      <c r="F1375" s="51"/>
      <c r="G1375" s="26">
        <f t="shared" si="84"/>
        <v>37256</v>
      </c>
      <c r="H1375" s="7">
        <v>37231</v>
      </c>
      <c r="I1375" s="22">
        <v>6.4489999999999998</v>
      </c>
      <c r="J1375" s="120">
        <v>6.3019999999999996</v>
      </c>
      <c r="K1375" s="26">
        <f t="shared" si="85"/>
        <v>37256</v>
      </c>
      <c r="L1375" s="126">
        <f t="shared" si="86"/>
        <v>37231</v>
      </c>
      <c r="M1375" s="127">
        <f>INDEX('Bloomberg data'!C:C,MATCH($L1375,'Bloomberg data'!A:A,0))</f>
        <v>6.4489999999999998</v>
      </c>
      <c r="N1375" s="128">
        <f>INDEX('Bloomberg data'!B:B,MATCH($L1375,'Bloomberg data'!A:A,0))</f>
        <v>6.3019999999999996</v>
      </c>
      <c r="O1375" s="141"/>
      <c r="P1375" s="142"/>
      <c r="Q1375" s="142"/>
      <c r="R1375" s="20"/>
      <c r="S1375" s="20"/>
    </row>
    <row r="1376" spans="6:19">
      <c r="F1376" s="51"/>
      <c r="G1376" s="26">
        <f t="shared" si="84"/>
        <v>37256</v>
      </c>
      <c r="H1376" s="7">
        <v>37232</v>
      </c>
      <c r="I1376" s="22">
        <v>7.5869999999999997</v>
      </c>
      <c r="J1376" s="120">
        <v>7.4539999999999997</v>
      </c>
      <c r="K1376" s="26">
        <f t="shared" si="85"/>
        <v>37256</v>
      </c>
      <c r="L1376" s="126">
        <f t="shared" si="86"/>
        <v>37232</v>
      </c>
      <c r="M1376" s="127">
        <f>INDEX('Bloomberg data'!C:C,MATCH($L1376,'Bloomberg data'!A:A,0))</f>
        <v>7.5869999999999997</v>
      </c>
      <c r="N1376" s="128">
        <f>INDEX('Bloomberg data'!B:B,MATCH($L1376,'Bloomberg data'!A:A,0))</f>
        <v>7.4539999999999997</v>
      </c>
      <c r="O1376" s="141"/>
      <c r="P1376" s="142"/>
      <c r="Q1376" s="142"/>
      <c r="R1376" s="20"/>
      <c r="S1376" s="20"/>
    </row>
    <row r="1377" spans="6:19">
      <c r="F1377" s="51"/>
      <c r="G1377" s="26">
        <f t="shared" si="84"/>
        <v>37256</v>
      </c>
      <c r="H1377" s="7">
        <v>37235</v>
      </c>
      <c r="I1377" s="22">
        <v>6.4990000000000006</v>
      </c>
      <c r="J1377" s="120">
        <v>6.391</v>
      </c>
      <c r="K1377" s="26">
        <f t="shared" si="85"/>
        <v>37256</v>
      </c>
      <c r="L1377" s="126">
        <f t="shared" si="86"/>
        <v>37235</v>
      </c>
      <c r="M1377" s="127">
        <f>INDEX('Bloomberg data'!C:C,MATCH($L1377,'Bloomberg data'!A:A,0))</f>
        <v>6.4990000000000006</v>
      </c>
      <c r="N1377" s="128">
        <f>INDEX('Bloomberg data'!B:B,MATCH($L1377,'Bloomberg data'!A:A,0))</f>
        <v>6.391</v>
      </c>
      <c r="O1377" s="141"/>
      <c r="P1377" s="142"/>
      <c r="Q1377" s="142"/>
      <c r="R1377" s="20"/>
      <c r="S1377" s="20"/>
    </row>
    <row r="1378" spans="6:19">
      <c r="F1378" s="51"/>
      <c r="G1378" s="26">
        <f t="shared" si="84"/>
        <v>37256</v>
      </c>
      <c r="H1378" s="7">
        <v>37236</v>
      </c>
      <c r="I1378" s="22">
        <v>6.3610000000000007</v>
      </c>
      <c r="J1378" s="120">
        <v>6.26</v>
      </c>
      <c r="K1378" s="26">
        <f t="shared" si="85"/>
        <v>37256</v>
      </c>
      <c r="L1378" s="126">
        <f t="shared" si="86"/>
        <v>37236</v>
      </c>
      <c r="M1378" s="127">
        <f>INDEX('Bloomberg data'!C:C,MATCH($L1378,'Bloomberg data'!A:A,0))</f>
        <v>6.3610000000000007</v>
      </c>
      <c r="N1378" s="128">
        <f>INDEX('Bloomberg data'!B:B,MATCH($L1378,'Bloomberg data'!A:A,0))</f>
        <v>6.26</v>
      </c>
      <c r="O1378" s="141"/>
      <c r="P1378" s="142"/>
      <c r="Q1378" s="142"/>
      <c r="R1378" s="20"/>
      <c r="S1378" s="20"/>
    </row>
    <row r="1379" spans="6:19">
      <c r="F1379" s="51"/>
      <c r="G1379" s="26">
        <f t="shared" si="84"/>
        <v>37256</v>
      </c>
      <c r="H1379" s="7">
        <v>37237</v>
      </c>
      <c r="I1379" s="22">
        <v>6.5859999999999994</v>
      </c>
      <c r="J1379" s="120">
        <v>6.4859999999999998</v>
      </c>
      <c r="K1379" s="26">
        <f t="shared" si="85"/>
        <v>37256</v>
      </c>
      <c r="L1379" s="126">
        <f t="shared" si="86"/>
        <v>37237</v>
      </c>
      <c r="M1379" s="127">
        <f>INDEX('Bloomberg data'!C:C,MATCH($L1379,'Bloomberg data'!A:A,0))</f>
        <v>6.5859999999999994</v>
      </c>
      <c r="N1379" s="128">
        <f>INDEX('Bloomberg data'!B:B,MATCH($L1379,'Bloomberg data'!A:A,0))</f>
        <v>6.4859999999999998</v>
      </c>
      <c r="O1379" s="141"/>
      <c r="P1379" s="142"/>
      <c r="Q1379" s="142"/>
      <c r="R1379" s="20"/>
      <c r="S1379" s="20"/>
    </row>
    <row r="1380" spans="6:19">
      <c r="F1380" s="51"/>
      <c r="G1380" s="26">
        <f t="shared" si="84"/>
        <v>37256</v>
      </c>
      <c r="H1380" s="7">
        <v>37238</v>
      </c>
      <c r="I1380" s="22">
        <v>6.4089999999999998</v>
      </c>
      <c r="J1380" s="120">
        <v>6.3120000000000003</v>
      </c>
      <c r="K1380" s="26">
        <f t="shared" si="85"/>
        <v>37256</v>
      </c>
      <c r="L1380" s="126">
        <f t="shared" si="86"/>
        <v>37238</v>
      </c>
      <c r="M1380" s="127">
        <f>INDEX('Bloomberg data'!C:C,MATCH($L1380,'Bloomberg data'!A:A,0))</f>
        <v>6.4089999999999998</v>
      </c>
      <c r="N1380" s="128">
        <f>INDEX('Bloomberg data'!B:B,MATCH($L1380,'Bloomberg data'!A:A,0))</f>
        <v>6.3120000000000003</v>
      </c>
      <c r="O1380" s="141"/>
      <c r="P1380" s="142"/>
      <c r="Q1380" s="142"/>
      <c r="R1380" s="20"/>
      <c r="S1380" s="20"/>
    </row>
    <row r="1381" spans="6:19">
      <c r="F1381" s="51"/>
      <c r="G1381" s="26">
        <f t="shared" si="84"/>
        <v>37256</v>
      </c>
      <c r="H1381" s="7">
        <v>37239</v>
      </c>
      <c r="I1381" s="22">
        <v>6.3480000000000008</v>
      </c>
      <c r="J1381" s="120">
        <v>6.2560000000000002</v>
      </c>
      <c r="K1381" s="26">
        <f t="shared" si="85"/>
        <v>37256</v>
      </c>
      <c r="L1381" s="126">
        <f t="shared" si="86"/>
        <v>37239</v>
      </c>
      <c r="M1381" s="127">
        <f>INDEX('Bloomberg data'!C:C,MATCH($L1381,'Bloomberg data'!A:A,0))</f>
        <v>6.3480000000000008</v>
      </c>
      <c r="N1381" s="128">
        <f>INDEX('Bloomberg data'!B:B,MATCH($L1381,'Bloomberg data'!A:A,0))</f>
        <v>6.2560000000000002</v>
      </c>
      <c r="O1381" s="141"/>
      <c r="P1381" s="142"/>
      <c r="Q1381" s="142"/>
      <c r="R1381" s="20"/>
      <c r="S1381" s="20"/>
    </row>
    <row r="1382" spans="6:19">
      <c r="F1382" s="51"/>
      <c r="G1382" s="26">
        <f t="shared" si="84"/>
        <v>37256</v>
      </c>
      <c r="H1382" s="7">
        <v>37242</v>
      </c>
      <c r="I1382" s="22">
        <v>7.6079999999999997</v>
      </c>
      <c r="J1382" s="120">
        <v>7.5229999999999997</v>
      </c>
      <c r="K1382" s="26">
        <f t="shared" si="85"/>
        <v>37256</v>
      </c>
      <c r="L1382" s="126">
        <f t="shared" si="86"/>
        <v>37242</v>
      </c>
      <c r="M1382" s="127">
        <f>INDEX('Bloomberg data'!C:C,MATCH($L1382,'Bloomberg data'!A:A,0))</f>
        <v>7.6079999999999997</v>
      </c>
      <c r="N1382" s="128">
        <f>INDEX('Bloomberg data'!B:B,MATCH($L1382,'Bloomberg data'!A:A,0))</f>
        <v>7.5229999999999997</v>
      </c>
      <c r="O1382" s="141"/>
      <c r="P1382" s="142"/>
      <c r="Q1382" s="142"/>
      <c r="R1382" s="20"/>
      <c r="S1382" s="20"/>
    </row>
    <row r="1383" spans="6:19">
      <c r="F1383" s="51"/>
      <c r="G1383" s="26">
        <f t="shared" si="84"/>
        <v>37256</v>
      </c>
      <c r="H1383" s="7">
        <v>37243</v>
      </c>
      <c r="I1383" s="22">
        <v>6.516</v>
      </c>
      <c r="J1383" s="120">
        <v>6.423</v>
      </c>
      <c r="K1383" s="26">
        <f t="shared" si="85"/>
        <v>37256</v>
      </c>
      <c r="L1383" s="126">
        <f t="shared" si="86"/>
        <v>37243</v>
      </c>
      <c r="M1383" s="127">
        <f>INDEX('Bloomberg data'!C:C,MATCH($L1383,'Bloomberg data'!A:A,0))</f>
        <v>6.516</v>
      </c>
      <c r="N1383" s="128">
        <f>INDEX('Bloomberg data'!B:B,MATCH($L1383,'Bloomberg data'!A:A,0))</f>
        <v>6.423</v>
      </c>
      <c r="O1383" s="141"/>
      <c r="P1383" s="142"/>
      <c r="Q1383" s="142"/>
      <c r="R1383" s="20"/>
      <c r="S1383" s="20"/>
    </row>
    <row r="1384" spans="6:19">
      <c r="F1384" s="51"/>
      <c r="G1384" s="26">
        <f t="shared" si="84"/>
        <v>37256</v>
      </c>
      <c r="H1384" s="7">
        <v>37244</v>
      </c>
      <c r="I1384" s="22">
        <v>7.359</v>
      </c>
      <c r="J1384" s="120">
        <v>7.26</v>
      </c>
      <c r="K1384" s="26">
        <f t="shared" si="85"/>
        <v>37256</v>
      </c>
      <c r="L1384" s="126">
        <f t="shared" si="86"/>
        <v>37244</v>
      </c>
      <c r="M1384" s="127">
        <f>INDEX('Bloomberg data'!C:C,MATCH($L1384,'Bloomberg data'!A:A,0))</f>
        <v>7.359</v>
      </c>
      <c r="N1384" s="128">
        <f>INDEX('Bloomberg data'!B:B,MATCH($L1384,'Bloomberg data'!A:A,0))</f>
        <v>7.26</v>
      </c>
      <c r="O1384" s="141"/>
      <c r="P1384" s="142"/>
      <c r="Q1384" s="142"/>
      <c r="R1384" s="20"/>
      <c r="S1384" s="20"/>
    </row>
    <row r="1385" spans="6:19">
      <c r="F1385" s="51"/>
      <c r="G1385" s="26">
        <f t="shared" si="84"/>
        <v>37256</v>
      </c>
      <c r="H1385" s="7">
        <v>37245</v>
      </c>
      <c r="I1385" s="22">
        <v>7.556</v>
      </c>
      <c r="J1385" s="120">
        <v>7.45</v>
      </c>
      <c r="K1385" s="26">
        <f t="shared" si="85"/>
        <v>37256</v>
      </c>
      <c r="L1385" s="126">
        <f t="shared" si="86"/>
        <v>37245</v>
      </c>
      <c r="M1385" s="127">
        <f>INDEX('Bloomberg data'!C:C,MATCH($L1385,'Bloomberg data'!A:A,0))</f>
        <v>7.556</v>
      </c>
      <c r="N1385" s="128">
        <f>INDEX('Bloomberg data'!B:B,MATCH($L1385,'Bloomberg data'!A:A,0))</f>
        <v>7.45</v>
      </c>
      <c r="O1385" s="141"/>
      <c r="P1385" s="142"/>
      <c r="Q1385" s="142"/>
      <c r="R1385" s="20"/>
      <c r="S1385" s="20"/>
    </row>
    <row r="1386" spans="6:19">
      <c r="F1386" s="51"/>
      <c r="G1386" s="26">
        <f t="shared" si="84"/>
        <v>37256</v>
      </c>
      <c r="H1386" s="7">
        <v>37246</v>
      </c>
      <c r="I1386" s="22">
        <v>6.4850000000000003</v>
      </c>
      <c r="J1386" s="120">
        <v>6.3849999999999998</v>
      </c>
      <c r="K1386" s="26">
        <f t="shared" si="85"/>
        <v>37256</v>
      </c>
      <c r="L1386" s="126">
        <f t="shared" si="86"/>
        <v>37246</v>
      </c>
      <c r="M1386" s="127">
        <f>INDEX('Bloomberg data'!C:C,MATCH($L1386,'Bloomberg data'!A:A,0))</f>
        <v>6.4850000000000003</v>
      </c>
      <c r="N1386" s="128">
        <f>INDEX('Bloomberg data'!B:B,MATCH($L1386,'Bloomberg data'!A:A,0))</f>
        <v>6.3849999999999998</v>
      </c>
      <c r="O1386" s="141"/>
      <c r="P1386" s="142"/>
      <c r="Q1386" s="142"/>
      <c r="R1386" s="20"/>
      <c r="S1386" s="20"/>
    </row>
    <row r="1387" spans="6:19">
      <c r="F1387" s="51"/>
      <c r="G1387" s="26">
        <f t="shared" si="84"/>
        <v>37256</v>
      </c>
      <c r="H1387" s="7">
        <v>37249</v>
      </c>
      <c r="I1387" s="22">
        <v>6.3889999999999993</v>
      </c>
      <c r="J1387" s="120">
        <v>6.2989999999999995</v>
      </c>
      <c r="K1387" s="26">
        <f t="shared" si="85"/>
        <v>37256</v>
      </c>
      <c r="L1387" s="126">
        <f t="shared" si="86"/>
        <v>37249</v>
      </c>
      <c r="M1387" s="127">
        <f>INDEX('Bloomberg data'!C:C,MATCH($L1387,'Bloomberg data'!A:A,0))</f>
        <v>6.3889999999999993</v>
      </c>
      <c r="N1387" s="128">
        <f>INDEX('Bloomberg data'!B:B,MATCH($L1387,'Bloomberg data'!A:A,0))</f>
        <v>6.2989999999999995</v>
      </c>
      <c r="O1387" s="141"/>
      <c r="P1387" s="142"/>
      <c r="Q1387" s="142"/>
      <c r="R1387" s="20"/>
      <c r="S1387" s="20"/>
    </row>
    <row r="1388" spans="6:19">
      <c r="F1388" s="51"/>
      <c r="G1388" s="26">
        <f t="shared" si="84"/>
        <v>37256</v>
      </c>
      <c r="H1388" s="7">
        <v>37250</v>
      </c>
      <c r="I1388" s="22">
        <v>7.5889999999999995</v>
      </c>
      <c r="J1388" s="120">
        <v>7.4989999999999997</v>
      </c>
      <c r="K1388" s="26">
        <f t="shared" si="85"/>
        <v>37256</v>
      </c>
      <c r="L1388" s="126">
        <f t="shared" si="86"/>
        <v>37250</v>
      </c>
      <c r="M1388" s="127">
        <f>INDEX('Bloomberg data'!C:C,MATCH($L1388,'Bloomberg data'!A:A,0))</f>
        <v>7.5889999999999995</v>
      </c>
      <c r="N1388" s="128">
        <f>INDEX('Bloomberg data'!B:B,MATCH($L1388,'Bloomberg data'!A:A,0))</f>
        <v>7.4989999999999997</v>
      </c>
      <c r="O1388" s="141"/>
      <c r="P1388" s="142"/>
      <c r="Q1388" s="142"/>
      <c r="R1388" s="20"/>
      <c r="S1388" s="20"/>
    </row>
    <row r="1389" spans="6:19">
      <c r="F1389" s="51"/>
      <c r="G1389" s="26">
        <f t="shared" si="84"/>
        <v>37256</v>
      </c>
      <c r="H1389" s="7">
        <v>37251</v>
      </c>
      <c r="I1389" s="22">
        <v>7.4889999999999999</v>
      </c>
      <c r="J1389" s="120">
        <v>7.399</v>
      </c>
      <c r="K1389" s="26">
        <f t="shared" si="85"/>
        <v>37256</v>
      </c>
      <c r="L1389" s="126">
        <f t="shared" si="86"/>
        <v>37251</v>
      </c>
      <c r="M1389" s="127">
        <f>INDEX('Bloomberg data'!C:C,MATCH($L1389,'Bloomberg data'!A:A,0))</f>
        <v>7.4889999999999999</v>
      </c>
      <c r="N1389" s="128">
        <f>INDEX('Bloomberg data'!B:B,MATCH($L1389,'Bloomberg data'!A:A,0))</f>
        <v>7.399</v>
      </c>
      <c r="O1389" s="141"/>
      <c r="P1389" s="142"/>
      <c r="Q1389" s="142"/>
      <c r="R1389" s="20"/>
      <c r="S1389" s="20"/>
    </row>
    <row r="1390" spans="6:19">
      <c r="F1390" s="51"/>
      <c r="G1390" s="26">
        <f t="shared" si="84"/>
        <v>37256</v>
      </c>
      <c r="H1390" s="7">
        <v>37252</v>
      </c>
      <c r="I1390" s="22">
        <v>6.5289999999999999</v>
      </c>
      <c r="J1390" s="120">
        <v>6.4570000000000007</v>
      </c>
      <c r="K1390" s="26">
        <f t="shared" si="85"/>
        <v>37256</v>
      </c>
      <c r="L1390" s="126">
        <f t="shared" si="86"/>
        <v>37252</v>
      </c>
      <c r="M1390" s="127">
        <f>INDEX('Bloomberg data'!C:C,MATCH($L1390,'Bloomberg data'!A:A,0))</f>
        <v>6.5289999999999999</v>
      </c>
      <c r="N1390" s="128">
        <f>INDEX('Bloomberg data'!B:B,MATCH($L1390,'Bloomberg data'!A:A,0))</f>
        <v>6.4570000000000007</v>
      </c>
      <c r="O1390" s="141"/>
      <c r="P1390" s="142"/>
      <c r="Q1390" s="142"/>
      <c r="R1390" s="20"/>
      <c r="S1390" s="20"/>
    </row>
    <row r="1391" spans="6:19">
      <c r="F1391" s="51"/>
      <c r="G1391" s="26">
        <f t="shared" si="84"/>
        <v>37256</v>
      </c>
      <c r="H1391" s="7">
        <v>37253</v>
      </c>
      <c r="I1391" s="22">
        <v>6.6789999999999994</v>
      </c>
      <c r="J1391" s="120">
        <v>6.5990000000000002</v>
      </c>
      <c r="K1391" s="26">
        <f t="shared" si="85"/>
        <v>37256</v>
      </c>
      <c r="L1391" s="126">
        <f t="shared" si="86"/>
        <v>37253</v>
      </c>
      <c r="M1391" s="127">
        <f>INDEX('Bloomberg data'!C:C,MATCH($L1391,'Bloomberg data'!A:A,0))</f>
        <v>6.6789999999999994</v>
      </c>
      <c r="N1391" s="128">
        <f>INDEX('Bloomberg data'!B:B,MATCH($L1391,'Bloomberg data'!A:A,0))</f>
        <v>6.5990000000000002</v>
      </c>
      <c r="O1391" s="141"/>
      <c r="P1391" s="142"/>
      <c r="Q1391" s="142"/>
      <c r="R1391" s="20"/>
      <c r="S1391" s="20"/>
    </row>
    <row r="1392" spans="6:19">
      <c r="F1392" s="51"/>
      <c r="G1392" s="26">
        <f t="shared" si="84"/>
        <v>37256</v>
      </c>
      <c r="H1392" s="7">
        <v>37256</v>
      </c>
      <c r="I1392" s="22">
        <v>7.5680000000000005</v>
      </c>
      <c r="J1392" s="120">
        <v>7.5</v>
      </c>
      <c r="K1392" s="26">
        <f t="shared" si="85"/>
        <v>37256</v>
      </c>
      <c r="L1392" s="126">
        <f t="shared" si="86"/>
        <v>37256</v>
      </c>
      <c r="M1392" s="127">
        <f>INDEX('Bloomberg data'!C:C,MATCH($L1392,'Bloomberg data'!A:A,0))</f>
        <v>7.5680000000000005</v>
      </c>
      <c r="N1392" s="128">
        <f>INDEX('Bloomberg data'!B:B,MATCH($L1392,'Bloomberg data'!A:A,0))</f>
        <v>7.5</v>
      </c>
      <c r="O1392" s="141"/>
      <c r="P1392" s="142"/>
      <c r="Q1392" s="142"/>
      <c r="R1392" s="20"/>
      <c r="S1392" s="20"/>
    </row>
    <row r="1393" spans="6:19">
      <c r="F1393" s="51"/>
      <c r="G1393" s="26">
        <f t="shared" si="84"/>
        <v>37287</v>
      </c>
      <c r="H1393" s="7">
        <v>37257</v>
      </c>
      <c r="I1393" s="22">
        <v>7.4909999999999997</v>
      </c>
      <c r="J1393" s="120">
        <v>7.4</v>
      </c>
      <c r="K1393" s="26">
        <f t="shared" si="85"/>
        <v>37287</v>
      </c>
      <c r="L1393" s="126">
        <f t="shared" si="86"/>
        <v>37257</v>
      </c>
      <c r="M1393" s="127">
        <f>INDEX('Bloomberg data'!C:C,MATCH($L1393,'Bloomberg data'!A:A,0))</f>
        <v>7.4909999999999997</v>
      </c>
      <c r="N1393" s="128">
        <f>INDEX('Bloomberg data'!B:B,MATCH($L1393,'Bloomberg data'!A:A,0))</f>
        <v>7.4</v>
      </c>
      <c r="O1393" s="141"/>
      <c r="P1393" s="142"/>
      <c r="Q1393" s="142"/>
      <c r="R1393" s="20"/>
      <c r="S1393" s="20"/>
    </row>
    <row r="1394" spans="6:19">
      <c r="F1394" s="51"/>
      <c r="G1394" s="26">
        <f t="shared" si="84"/>
        <v>37287</v>
      </c>
      <c r="H1394" s="7">
        <v>37258</v>
      </c>
      <c r="I1394" s="22">
        <v>6.6129999999999995</v>
      </c>
      <c r="J1394" s="120">
        <v>6.5149999999999997</v>
      </c>
      <c r="K1394" s="26">
        <f t="shared" si="85"/>
        <v>37287</v>
      </c>
      <c r="L1394" s="126">
        <f t="shared" si="86"/>
        <v>37258</v>
      </c>
      <c r="M1394" s="127">
        <f>INDEX('Bloomberg data'!C:C,MATCH($L1394,'Bloomberg data'!A:A,0))</f>
        <v>6.6129999999999995</v>
      </c>
      <c r="N1394" s="128">
        <f>INDEX('Bloomberg data'!B:B,MATCH($L1394,'Bloomberg data'!A:A,0))</f>
        <v>6.5149999999999997</v>
      </c>
      <c r="O1394" s="141"/>
      <c r="P1394" s="142"/>
      <c r="Q1394" s="142"/>
      <c r="R1394" s="20"/>
      <c r="S1394" s="20"/>
    </row>
    <row r="1395" spans="6:19">
      <c r="F1395" s="51"/>
      <c r="G1395" s="26">
        <f t="shared" si="84"/>
        <v>37287</v>
      </c>
      <c r="H1395" s="7">
        <v>37259</v>
      </c>
      <c r="I1395" s="22">
        <v>7.5990000000000002</v>
      </c>
      <c r="J1395" s="120">
        <v>7.516</v>
      </c>
      <c r="K1395" s="26">
        <f t="shared" si="85"/>
        <v>37287</v>
      </c>
      <c r="L1395" s="126">
        <f t="shared" si="86"/>
        <v>37259</v>
      </c>
      <c r="M1395" s="127">
        <f>INDEX('Bloomberg data'!C:C,MATCH($L1395,'Bloomberg data'!A:A,0))</f>
        <v>7.5990000000000002</v>
      </c>
      <c r="N1395" s="128">
        <f>INDEX('Bloomberg data'!B:B,MATCH($L1395,'Bloomberg data'!A:A,0))</f>
        <v>7.516</v>
      </c>
      <c r="O1395" s="141"/>
      <c r="P1395" s="142"/>
      <c r="Q1395" s="142"/>
      <c r="R1395" s="20"/>
      <c r="S1395" s="20"/>
    </row>
    <row r="1396" spans="6:19">
      <c r="F1396" s="51"/>
      <c r="G1396" s="26">
        <f t="shared" si="84"/>
        <v>37287</v>
      </c>
      <c r="H1396" s="7">
        <v>37260</v>
      </c>
      <c r="I1396" s="22">
        <v>6.4860000000000007</v>
      </c>
      <c r="J1396" s="120">
        <v>6.407</v>
      </c>
      <c r="K1396" s="26">
        <f t="shared" si="85"/>
        <v>37287</v>
      </c>
      <c r="L1396" s="126">
        <f t="shared" si="86"/>
        <v>37260</v>
      </c>
      <c r="M1396" s="127">
        <f>INDEX('Bloomberg data'!C:C,MATCH($L1396,'Bloomberg data'!A:A,0))</f>
        <v>6.4860000000000007</v>
      </c>
      <c r="N1396" s="128">
        <f>INDEX('Bloomberg data'!B:B,MATCH($L1396,'Bloomberg data'!A:A,0))</f>
        <v>6.407</v>
      </c>
      <c r="O1396" s="141"/>
      <c r="P1396" s="142"/>
      <c r="Q1396" s="142"/>
      <c r="R1396" s="20"/>
      <c r="S1396" s="20"/>
    </row>
    <row r="1397" spans="6:19">
      <c r="F1397" s="51"/>
      <c r="G1397" s="26">
        <f t="shared" si="84"/>
        <v>37287</v>
      </c>
      <c r="H1397" s="7">
        <v>37263</v>
      </c>
      <c r="I1397" s="22">
        <v>6.6929999999999996</v>
      </c>
      <c r="J1397" s="120">
        <v>6.6120000000000001</v>
      </c>
      <c r="K1397" s="26">
        <f t="shared" si="85"/>
        <v>37287</v>
      </c>
      <c r="L1397" s="126">
        <f t="shared" si="86"/>
        <v>37263</v>
      </c>
      <c r="M1397" s="127">
        <f>INDEX('Bloomberg data'!C:C,MATCH($L1397,'Bloomberg data'!A:A,0))</f>
        <v>6.6929999999999996</v>
      </c>
      <c r="N1397" s="128">
        <f>INDEX('Bloomberg data'!B:B,MATCH($L1397,'Bloomberg data'!A:A,0))</f>
        <v>6.6120000000000001</v>
      </c>
      <c r="O1397" s="141"/>
      <c r="P1397" s="142"/>
      <c r="Q1397" s="142"/>
      <c r="R1397" s="20"/>
      <c r="S1397" s="20"/>
    </row>
    <row r="1398" spans="6:19">
      <c r="F1398" s="51"/>
      <c r="G1398" s="26">
        <f t="shared" si="84"/>
        <v>37287</v>
      </c>
      <c r="H1398" s="7">
        <v>37264</v>
      </c>
      <c r="I1398" s="22">
        <v>7.4910000000000005</v>
      </c>
      <c r="J1398" s="120">
        <v>7.4110000000000005</v>
      </c>
      <c r="K1398" s="26">
        <f t="shared" si="85"/>
        <v>37287</v>
      </c>
      <c r="L1398" s="126">
        <f t="shared" si="86"/>
        <v>37264</v>
      </c>
      <c r="M1398" s="127">
        <f>INDEX('Bloomberg data'!C:C,MATCH($L1398,'Bloomberg data'!A:A,0))</f>
        <v>7.4910000000000005</v>
      </c>
      <c r="N1398" s="128">
        <f>INDEX('Bloomberg data'!B:B,MATCH($L1398,'Bloomberg data'!A:A,0))</f>
        <v>7.4110000000000005</v>
      </c>
      <c r="O1398" s="141"/>
      <c r="P1398" s="142"/>
      <c r="Q1398" s="142"/>
      <c r="R1398" s="20"/>
      <c r="S1398" s="20"/>
    </row>
    <row r="1399" spans="6:19">
      <c r="F1399" s="51"/>
      <c r="G1399" s="26">
        <f t="shared" si="84"/>
        <v>37287</v>
      </c>
      <c r="H1399" s="7">
        <v>37265</v>
      </c>
      <c r="I1399" s="22">
        <v>6.3800000000000008</v>
      </c>
      <c r="J1399" s="120">
        <v>6.3119999999999994</v>
      </c>
      <c r="K1399" s="26">
        <f t="shared" si="85"/>
        <v>37287</v>
      </c>
      <c r="L1399" s="126">
        <f t="shared" si="86"/>
        <v>37265</v>
      </c>
      <c r="M1399" s="127">
        <f>INDEX('Bloomberg data'!C:C,MATCH($L1399,'Bloomberg data'!A:A,0))</f>
        <v>6.3800000000000008</v>
      </c>
      <c r="N1399" s="128">
        <f>INDEX('Bloomberg data'!B:B,MATCH($L1399,'Bloomberg data'!A:A,0))</f>
        <v>6.3119999999999994</v>
      </c>
      <c r="O1399" s="141"/>
      <c r="P1399" s="142"/>
      <c r="Q1399" s="142"/>
      <c r="R1399" s="20"/>
      <c r="S1399" s="20"/>
    </row>
    <row r="1400" spans="6:19">
      <c r="F1400" s="51"/>
      <c r="G1400" s="26">
        <f t="shared" si="84"/>
        <v>37287</v>
      </c>
      <c r="H1400" s="7">
        <v>37266</v>
      </c>
      <c r="I1400" s="22">
        <v>7.532</v>
      </c>
      <c r="J1400" s="120">
        <v>7.4539999999999997</v>
      </c>
      <c r="K1400" s="26">
        <f t="shared" si="85"/>
        <v>37287</v>
      </c>
      <c r="L1400" s="126">
        <f t="shared" si="86"/>
        <v>37266</v>
      </c>
      <c r="M1400" s="127">
        <f>INDEX('Bloomberg data'!C:C,MATCH($L1400,'Bloomberg data'!A:A,0))</f>
        <v>7.532</v>
      </c>
      <c r="N1400" s="128">
        <f>INDEX('Bloomberg data'!B:B,MATCH($L1400,'Bloomberg data'!A:A,0))</f>
        <v>7.4539999999999997</v>
      </c>
      <c r="O1400" s="141"/>
      <c r="P1400" s="142"/>
      <c r="Q1400" s="142"/>
      <c r="R1400" s="20"/>
      <c r="S1400" s="20"/>
    </row>
    <row r="1401" spans="6:19">
      <c r="F1401" s="51"/>
      <c r="G1401" s="26">
        <f t="shared" si="84"/>
        <v>37287</v>
      </c>
      <c r="H1401" s="7">
        <v>37267</v>
      </c>
      <c r="I1401" s="22">
        <v>7.3940000000000001</v>
      </c>
      <c r="J1401" s="120">
        <v>7.3029999999999999</v>
      </c>
      <c r="K1401" s="26">
        <f t="shared" si="85"/>
        <v>37287</v>
      </c>
      <c r="L1401" s="126">
        <f t="shared" si="86"/>
        <v>37267</v>
      </c>
      <c r="M1401" s="127">
        <f>INDEX('Bloomberg data'!C:C,MATCH($L1401,'Bloomberg data'!A:A,0))</f>
        <v>7.3940000000000001</v>
      </c>
      <c r="N1401" s="128">
        <f>INDEX('Bloomberg data'!B:B,MATCH($L1401,'Bloomberg data'!A:A,0))</f>
        <v>7.3029999999999999</v>
      </c>
      <c r="O1401" s="141"/>
      <c r="P1401" s="142"/>
      <c r="Q1401" s="142"/>
      <c r="R1401" s="20"/>
      <c r="S1401" s="20"/>
    </row>
    <row r="1402" spans="6:19">
      <c r="F1402" s="51"/>
      <c r="G1402" s="26">
        <f t="shared" si="84"/>
        <v>37287</v>
      </c>
      <c r="H1402" s="7">
        <v>37270</v>
      </c>
      <c r="I1402" s="22">
        <v>6.1470000000000002</v>
      </c>
      <c r="J1402" s="120">
        <v>6.0489999999999995</v>
      </c>
      <c r="K1402" s="26">
        <f t="shared" si="85"/>
        <v>37287</v>
      </c>
      <c r="L1402" s="126">
        <f t="shared" si="86"/>
        <v>37270</v>
      </c>
      <c r="M1402" s="127">
        <f>INDEX('Bloomberg data'!C:C,MATCH($L1402,'Bloomberg data'!A:A,0))</f>
        <v>6.1470000000000002</v>
      </c>
      <c r="N1402" s="128">
        <f>INDEX('Bloomberg data'!B:B,MATCH($L1402,'Bloomberg data'!A:A,0))</f>
        <v>6.0489999999999995</v>
      </c>
      <c r="O1402" s="141"/>
      <c r="P1402" s="142"/>
      <c r="Q1402" s="142"/>
      <c r="R1402" s="20"/>
      <c r="S1402" s="20"/>
    </row>
    <row r="1403" spans="6:19">
      <c r="F1403" s="51"/>
      <c r="G1403" s="26">
        <f t="shared" si="84"/>
        <v>37287</v>
      </c>
      <c r="H1403" s="7">
        <v>37271</v>
      </c>
      <c r="I1403" s="22">
        <v>7.407</v>
      </c>
      <c r="J1403" s="120">
        <v>7.3140000000000001</v>
      </c>
      <c r="K1403" s="26">
        <f t="shared" si="85"/>
        <v>37287</v>
      </c>
      <c r="L1403" s="126">
        <f t="shared" si="86"/>
        <v>37271</v>
      </c>
      <c r="M1403" s="127">
        <f>INDEX('Bloomberg data'!C:C,MATCH($L1403,'Bloomberg data'!A:A,0))</f>
        <v>7.407</v>
      </c>
      <c r="N1403" s="128">
        <f>INDEX('Bloomberg data'!B:B,MATCH($L1403,'Bloomberg data'!A:A,0))</f>
        <v>7.3140000000000001</v>
      </c>
      <c r="O1403" s="141"/>
      <c r="P1403" s="142"/>
      <c r="Q1403" s="142"/>
      <c r="R1403" s="20"/>
      <c r="S1403" s="20"/>
    </row>
    <row r="1404" spans="6:19">
      <c r="F1404" s="51"/>
      <c r="G1404" s="26">
        <f t="shared" si="84"/>
        <v>37287</v>
      </c>
      <c r="H1404" s="7">
        <v>37272</v>
      </c>
      <c r="I1404" s="22">
        <v>6.3369999999999997</v>
      </c>
      <c r="J1404" s="120">
        <v>6.2350000000000003</v>
      </c>
      <c r="K1404" s="26">
        <f t="shared" si="85"/>
        <v>37287</v>
      </c>
      <c r="L1404" s="126">
        <f t="shared" si="86"/>
        <v>37272</v>
      </c>
      <c r="M1404" s="127">
        <f>INDEX('Bloomberg data'!C:C,MATCH($L1404,'Bloomberg data'!A:A,0))</f>
        <v>6.3369999999999997</v>
      </c>
      <c r="N1404" s="128">
        <f>INDEX('Bloomberg data'!B:B,MATCH($L1404,'Bloomberg data'!A:A,0))</f>
        <v>6.2350000000000003</v>
      </c>
      <c r="O1404" s="141"/>
      <c r="P1404" s="142"/>
      <c r="Q1404" s="142"/>
      <c r="R1404" s="20"/>
      <c r="S1404" s="20"/>
    </row>
    <row r="1405" spans="6:19">
      <c r="F1405" s="51"/>
      <c r="G1405" s="26">
        <f t="shared" si="84"/>
        <v>37287</v>
      </c>
      <c r="H1405" s="7">
        <v>37273</v>
      </c>
      <c r="I1405" s="22">
        <v>6.2900000000000009</v>
      </c>
      <c r="J1405" s="120">
        <v>6.1899999999999995</v>
      </c>
      <c r="K1405" s="26">
        <f t="shared" si="85"/>
        <v>37287</v>
      </c>
      <c r="L1405" s="126">
        <f t="shared" si="86"/>
        <v>37273</v>
      </c>
      <c r="M1405" s="127">
        <f>INDEX('Bloomberg data'!C:C,MATCH($L1405,'Bloomberg data'!A:A,0))</f>
        <v>6.2900000000000009</v>
      </c>
      <c r="N1405" s="128">
        <f>INDEX('Bloomberg data'!B:B,MATCH($L1405,'Bloomberg data'!A:A,0))</f>
        <v>6.1899999999999995</v>
      </c>
      <c r="O1405" s="141"/>
      <c r="P1405" s="142"/>
      <c r="Q1405" s="142"/>
      <c r="R1405" s="20"/>
      <c r="S1405" s="20"/>
    </row>
    <row r="1406" spans="6:19">
      <c r="F1406" s="51"/>
      <c r="G1406" s="26">
        <f t="shared" si="84"/>
        <v>37287</v>
      </c>
      <c r="H1406" s="7">
        <v>37274</v>
      </c>
      <c r="I1406" s="22">
        <v>6.5430000000000001</v>
      </c>
      <c r="J1406" s="120">
        <v>6.4989999999999997</v>
      </c>
      <c r="K1406" s="26">
        <f t="shared" si="85"/>
        <v>37287</v>
      </c>
      <c r="L1406" s="126">
        <f t="shared" si="86"/>
        <v>37274</v>
      </c>
      <c r="M1406" s="127">
        <f>INDEX('Bloomberg data'!C:C,MATCH($L1406,'Bloomberg data'!A:A,0))</f>
        <v>6.5430000000000001</v>
      </c>
      <c r="N1406" s="128">
        <f>INDEX('Bloomberg data'!B:B,MATCH($L1406,'Bloomberg data'!A:A,0))</f>
        <v>6.4989999999999997</v>
      </c>
      <c r="O1406" s="141"/>
      <c r="P1406" s="142"/>
      <c r="Q1406" s="142"/>
      <c r="R1406" s="20"/>
      <c r="S1406" s="20"/>
    </row>
    <row r="1407" spans="6:19">
      <c r="F1407" s="51"/>
      <c r="G1407" s="26">
        <f t="shared" si="84"/>
        <v>37287</v>
      </c>
      <c r="H1407" s="7">
        <v>37277</v>
      </c>
      <c r="I1407" s="22">
        <v>6.4889999999999999</v>
      </c>
      <c r="J1407" s="120">
        <v>6.399</v>
      </c>
      <c r="K1407" s="26">
        <f t="shared" si="85"/>
        <v>37287</v>
      </c>
      <c r="L1407" s="126">
        <f t="shared" si="86"/>
        <v>37277</v>
      </c>
      <c r="M1407" s="127">
        <f>INDEX('Bloomberg data'!C:C,MATCH($L1407,'Bloomberg data'!A:A,0))</f>
        <v>6.4889999999999999</v>
      </c>
      <c r="N1407" s="128">
        <f>INDEX('Bloomberg data'!B:B,MATCH($L1407,'Bloomberg data'!A:A,0))</f>
        <v>6.399</v>
      </c>
      <c r="O1407" s="141"/>
      <c r="P1407" s="142"/>
      <c r="Q1407" s="142"/>
      <c r="R1407" s="20"/>
      <c r="S1407" s="20"/>
    </row>
    <row r="1408" spans="6:19">
      <c r="F1408" s="51"/>
      <c r="G1408" s="26">
        <f t="shared" si="84"/>
        <v>37287</v>
      </c>
      <c r="H1408" s="7">
        <v>37278</v>
      </c>
      <c r="I1408" s="22">
        <v>7.4079999999999995</v>
      </c>
      <c r="J1408" s="120">
        <v>7.3160000000000007</v>
      </c>
      <c r="K1408" s="26">
        <f t="shared" si="85"/>
        <v>37287</v>
      </c>
      <c r="L1408" s="126">
        <f t="shared" si="86"/>
        <v>37278</v>
      </c>
      <c r="M1408" s="127">
        <f>INDEX('Bloomberg data'!C:C,MATCH($L1408,'Bloomberg data'!A:A,0))</f>
        <v>7.4079999999999995</v>
      </c>
      <c r="N1408" s="128">
        <f>INDEX('Bloomberg data'!B:B,MATCH($L1408,'Bloomberg data'!A:A,0))</f>
        <v>7.3160000000000007</v>
      </c>
      <c r="O1408" s="141"/>
      <c r="P1408" s="142"/>
      <c r="Q1408" s="142"/>
      <c r="R1408" s="20"/>
      <c r="S1408" s="20"/>
    </row>
    <row r="1409" spans="6:19">
      <c r="F1409" s="51"/>
      <c r="G1409" s="26">
        <f t="shared" ref="G1409:G1472" si="87">EOMONTH(H1409,0)</f>
        <v>37287</v>
      </c>
      <c r="H1409" s="7">
        <v>37279</v>
      </c>
      <c r="I1409" s="22">
        <v>6.7039999999999997</v>
      </c>
      <c r="J1409" s="120">
        <v>6.6070000000000002</v>
      </c>
      <c r="K1409" s="26">
        <f t="shared" ref="K1409:K1472" si="88">EOMONTH(L1409,0)</f>
        <v>37287</v>
      </c>
      <c r="L1409" s="126">
        <f t="shared" si="86"/>
        <v>37279</v>
      </c>
      <c r="M1409" s="127">
        <f>INDEX('Bloomberg data'!C:C,MATCH($L1409,'Bloomberg data'!A:A,0))</f>
        <v>6.7039999999999997</v>
      </c>
      <c r="N1409" s="128">
        <f>INDEX('Bloomberg data'!B:B,MATCH($L1409,'Bloomberg data'!A:A,0))</f>
        <v>6.6070000000000002</v>
      </c>
      <c r="O1409" s="141"/>
      <c r="P1409" s="142"/>
      <c r="Q1409" s="142"/>
      <c r="R1409" s="20"/>
      <c r="S1409" s="20"/>
    </row>
    <row r="1410" spans="6:19">
      <c r="F1410" s="51"/>
      <c r="G1410" s="26">
        <f t="shared" si="87"/>
        <v>37287</v>
      </c>
      <c r="H1410" s="7">
        <v>37280</v>
      </c>
      <c r="I1410" s="22">
        <v>7.6619999999999999</v>
      </c>
      <c r="J1410" s="120">
        <v>7.5789999999999997</v>
      </c>
      <c r="K1410" s="26">
        <f t="shared" si="88"/>
        <v>37287</v>
      </c>
      <c r="L1410" s="126">
        <f t="shared" ref="L1410:L1473" si="89">H1410</f>
        <v>37280</v>
      </c>
      <c r="M1410" s="127">
        <f>INDEX('Bloomberg data'!C:C,MATCH($L1410,'Bloomberg data'!A:A,0))</f>
        <v>7.6619999999999999</v>
      </c>
      <c r="N1410" s="128">
        <f>INDEX('Bloomberg data'!B:B,MATCH($L1410,'Bloomberg data'!A:A,0))</f>
        <v>7.5789999999999997</v>
      </c>
      <c r="O1410" s="141"/>
      <c r="P1410" s="142"/>
      <c r="Q1410" s="142"/>
      <c r="R1410" s="20"/>
      <c r="S1410" s="20"/>
    </row>
    <row r="1411" spans="6:19">
      <c r="F1411" s="51"/>
      <c r="G1411" s="26">
        <f t="shared" si="87"/>
        <v>37287</v>
      </c>
      <c r="H1411" s="7">
        <v>37281</v>
      </c>
      <c r="I1411" s="22">
        <v>7.5960000000000001</v>
      </c>
      <c r="J1411" s="120">
        <v>7.51</v>
      </c>
      <c r="K1411" s="26">
        <f t="shared" si="88"/>
        <v>37287</v>
      </c>
      <c r="L1411" s="126">
        <f t="shared" si="89"/>
        <v>37281</v>
      </c>
      <c r="M1411" s="127">
        <f>INDEX('Bloomberg data'!C:C,MATCH($L1411,'Bloomberg data'!A:A,0))</f>
        <v>7.5960000000000001</v>
      </c>
      <c r="N1411" s="128">
        <f>INDEX('Bloomberg data'!B:B,MATCH($L1411,'Bloomberg data'!A:A,0))</f>
        <v>7.51</v>
      </c>
      <c r="O1411" s="141"/>
      <c r="P1411" s="142"/>
      <c r="Q1411" s="142"/>
      <c r="R1411" s="20"/>
      <c r="S1411" s="20"/>
    </row>
    <row r="1412" spans="6:19">
      <c r="F1412" s="51"/>
      <c r="G1412" s="26">
        <f t="shared" si="87"/>
        <v>37287</v>
      </c>
      <c r="H1412" s="7">
        <v>37284</v>
      </c>
      <c r="I1412" s="22">
        <v>7.7960000000000003</v>
      </c>
      <c r="J1412" s="120">
        <v>7.71</v>
      </c>
      <c r="K1412" s="26">
        <f t="shared" si="88"/>
        <v>37287</v>
      </c>
      <c r="L1412" s="126">
        <f t="shared" si="89"/>
        <v>37284</v>
      </c>
      <c r="M1412" s="127">
        <f>INDEX('Bloomberg data'!C:C,MATCH($L1412,'Bloomberg data'!A:A,0))</f>
        <v>7.7960000000000003</v>
      </c>
      <c r="N1412" s="128">
        <f>INDEX('Bloomberg data'!B:B,MATCH($L1412,'Bloomberg data'!A:A,0))</f>
        <v>7.71</v>
      </c>
      <c r="O1412" s="141"/>
      <c r="P1412" s="142"/>
      <c r="Q1412" s="142"/>
      <c r="R1412" s="20"/>
      <c r="S1412" s="20"/>
    </row>
    <row r="1413" spans="6:19">
      <c r="F1413" s="51"/>
      <c r="G1413" s="26">
        <f t="shared" si="87"/>
        <v>37287</v>
      </c>
      <c r="H1413" s="7">
        <v>37285</v>
      </c>
      <c r="I1413" s="22">
        <v>6.7229999999999999</v>
      </c>
      <c r="J1413" s="120">
        <v>6.65</v>
      </c>
      <c r="K1413" s="26">
        <f t="shared" si="88"/>
        <v>37287</v>
      </c>
      <c r="L1413" s="126">
        <f t="shared" si="89"/>
        <v>37285</v>
      </c>
      <c r="M1413" s="127">
        <f>INDEX('Bloomberg data'!C:C,MATCH($L1413,'Bloomberg data'!A:A,0))</f>
        <v>6.7229999999999999</v>
      </c>
      <c r="N1413" s="128">
        <f>INDEX('Bloomberg data'!B:B,MATCH($L1413,'Bloomberg data'!A:A,0))</f>
        <v>6.65</v>
      </c>
      <c r="O1413" s="141"/>
      <c r="P1413" s="142"/>
      <c r="Q1413" s="142"/>
      <c r="R1413" s="20"/>
      <c r="S1413" s="20"/>
    </row>
    <row r="1414" spans="6:19">
      <c r="F1414" s="51"/>
      <c r="G1414" s="26">
        <f t="shared" si="87"/>
        <v>37287</v>
      </c>
      <c r="H1414" s="7">
        <v>37286</v>
      </c>
      <c r="I1414" s="22">
        <v>6.5510000000000002</v>
      </c>
      <c r="J1414" s="120">
        <v>6.463000000000001</v>
      </c>
      <c r="K1414" s="26">
        <f t="shared" si="88"/>
        <v>37287</v>
      </c>
      <c r="L1414" s="126">
        <f t="shared" si="89"/>
        <v>37286</v>
      </c>
      <c r="M1414" s="127">
        <f>INDEX('Bloomberg data'!C:C,MATCH($L1414,'Bloomberg data'!A:A,0))</f>
        <v>6.5510000000000002</v>
      </c>
      <c r="N1414" s="128">
        <f>INDEX('Bloomberg data'!B:B,MATCH($L1414,'Bloomberg data'!A:A,0))</f>
        <v>6.463000000000001</v>
      </c>
      <c r="O1414" s="141"/>
      <c r="P1414" s="142"/>
      <c r="Q1414" s="142"/>
      <c r="R1414" s="20"/>
      <c r="S1414" s="20"/>
    </row>
    <row r="1415" spans="6:19">
      <c r="F1415" s="51"/>
      <c r="G1415" s="26">
        <f t="shared" si="87"/>
        <v>37287</v>
      </c>
      <c r="H1415" s="7">
        <v>37287</v>
      </c>
      <c r="I1415" s="22">
        <v>6.8389999999999995</v>
      </c>
      <c r="J1415" s="120">
        <v>6.7569999999999997</v>
      </c>
      <c r="K1415" s="26">
        <f t="shared" si="88"/>
        <v>37287</v>
      </c>
      <c r="L1415" s="126">
        <f t="shared" si="89"/>
        <v>37287</v>
      </c>
      <c r="M1415" s="127">
        <f>INDEX('Bloomberg data'!C:C,MATCH($L1415,'Bloomberg data'!A:A,0))</f>
        <v>6.8389999999999995</v>
      </c>
      <c r="N1415" s="128">
        <f>INDEX('Bloomberg data'!B:B,MATCH($L1415,'Bloomberg data'!A:A,0))</f>
        <v>6.7569999999999997</v>
      </c>
      <c r="O1415" s="141"/>
      <c r="P1415" s="142"/>
      <c r="Q1415" s="142"/>
      <c r="R1415" s="20"/>
      <c r="S1415" s="20"/>
    </row>
    <row r="1416" spans="6:19">
      <c r="F1416" s="51"/>
      <c r="G1416" s="26">
        <f t="shared" si="87"/>
        <v>37315</v>
      </c>
      <c r="H1416" s="7">
        <v>37288</v>
      </c>
      <c r="I1416" s="22">
        <v>6.7560000000000002</v>
      </c>
      <c r="J1416" s="120">
        <v>6.6740000000000004</v>
      </c>
      <c r="K1416" s="26">
        <f t="shared" si="88"/>
        <v>37315</v>
      </c>
      <c r="L1416" s="126">
        <f t="shared" si="89"/>
        <v>37288</v>
      </c>
      <c r="M1416" s="127">
        <f>INDEX('Bloomberg data'!C:C,MATCH($L1416,'Bloomberg data'!A:A,0))</f>
        <v>6.7560000000000002</v>
      </c>
      <c r="N1416" s="128">
        <f>INDEX('Bloomberg data'!B:B,MATCH($L1416,'Bloomberg data'!A:A,0))</f>
        <v>6.6740000000000004</v>
      </c>
      <c r="O1416" s="141"/>
      <c r="P1416" s="142"/>
      <c r="Q1416" s="142"/>
      <c r="R1416" s="20"/>
      <c r="S1416" s="20"/>
    </row>
    <row r="1417" spans="6:19">
      <c r="F1417" s="51"/>
      <c r="G1417" s="26">
        <f t="shared" si="87"/>
        <v>37315</v>
      </c>
      <c r="H1417" s="7">
        <v>37291</v>
      </c>
      <c r="I1417" s="22">
        <v>6.6039999999999992</v>
      </c>
      <c r="J1417" s="120">
        <v>6.5150000000000006</v>
      </c>
      <c r="K1417" s="26">
        <f t="shared" si="88"/>
        <v>37315</v>
      </c>
      <c r="L1417" s="126">
        <f t="shared" si="89"/>
        <v>37291</v>
      </c>
      <c r="M1417" s="127">
        <f>INDEX('Bloomberg data'!C:C,MATCH($L1417,'Bloomberg data'!A:A,0))</f>
        <v>6.6039999999999992</v>
      </c>
      <c r="N1417" s="128">
        <f>INDEX('Bloomberg data'!B:B,MATCH($L1417,'Bloomberg data'!A:A,0))</f>
        <v>6.5150000000000006</v>
      </c>
      <c r="O1417" s="141"/>
      <c r="P1417" s="142"/>
      <c r="Q1417" s="142"/>
      <c r="R1417" s="20"/>
      <c r="S1417" s="20"/>
    </row>
    <row r="1418" spans="6:19">
      <c r="F1418" s="51"/>
      <c r="G1418" s="26">
        <f t="shared" si="87"/>
        <v>37315</v>
      </c>
      <c r="H1418" s="7">
        <v>37292</v>
      </c>
      <c r="I1418" s="22">
        <v>6.742</v>
      </c>
      <c r="J1418" s="120">
        <v>6.6459999999999999</v>
      </c>
      <c r="K1418" s="26">
        <f t="shared" si="88"/>
        <v>37315</v>
      </c>
      <c r="L1418" s="126">
        <f t="shared" si="89"/>
        <v>37292</v>
      </c>
      <c r="M1418" s="127">
        <f>INDEX('Bloomberg data'!C:C,MATCH($L1418,'Bloomberg data'!A:A,0))</f>
        <v>6.742</v>
      </c>
      <c r="N1418" s="128">
        <f>INDEX('Bloomberg data'!B:B,MATCH($L1418,'Bloomberg data'!A:A,0))</f>
        <v>6.6459999999999999</v>
      </c>
      <c r="O1418" s="141"/>
      <c r="P1418" s="142"/>
      <c r="Q1418" s="142"/>
      <c r="R1418" s="20"/>
      <c r="S1418" s="20"/>
    </row>
    <row r="1419" spans="6:19">
      <c r="F1419" s="51"/>
      <c r="G1419" s="26">
        <f t="shared" si="87"/>
        <v>37315</v>
      </c>
      <c r="H1419" s="7">
        <v>37293</v>
      </c>
      <c r="I1419" s="22">
        <v>6.6310000000000002</v>
      </c>
      <c r="J1419" s="120">
        <v>6.5179999999999998</v>
      </c>
      <c r="K1419" s="26">
        <f t="shared" si="88"/>
        <v>37315</v>
      </c>
      <c r="L1419" s="126">
        <f t="shared" si="89"/>
        <v>37293</v>
      </c>
      <c r="M1419" s="127">
        <f>INDEX('Bloomberg data'!C:C,MATCH($L1419,'Bloomberg data'!A:A,0))</f>
        <v>6.6310000000000002</v>
      </c>
      <c r="N1419" s="128">
        <f>INDEX('Bloomberg data'!B:B,MATCH($L1419,'Bloomberg data'!A:A,0))</f>
        <v>6.5179999999999998</v>
      </c>
      <c r="O1419" s="141"/>
      <c r="P1419" s="142"/>
      <c r="Q1419" s="142"/>
      <c r="R1419" s="20"/>
      <c r="S1419" s="20"/>
    </row>
    <row r="1420" spans="6:19">
      <c r="F1420" s="51"/>
      <c r="G1420" s="26">
        <f t="shared" si="87"/>
        <v>37315</v>
      </c>
      <c r="H1420" s="7">
        <v>37294</v>
      </c>
      <c r="I1420" s="22">
        <v>7.5009999999999994</v>
      </c>
      <c r="J1420" s="120">
        <v>7.3810000000000002</v>
      </c>
      <c r="K1420" s="26">
        <f t="shared" si="88"/>
        <v>37315</v>
      </c>
      <c r="L1420" s="126">
        <f t="shared" si="89"/>
        <v>37294</v>
      </c>
      <c r="M1420" s="127">
        <f>INDEX('Bloomberg data'!C:C,MATCH($L1420,'Bloomberg data'!A:A,0))</f>
        <v>7.5009999999999994</v>
      </c>
      <c r="N1420" s="128">
        <f>INDEX('Bloomberg data'!B:B,MATCH($L1420,'Bloomberg data'!A:A,0))</f>
        <v>7.3810000000000002</v>
      </c>
      <c r="O1420" s="141"/>
      <c r="P1420" s="142"/>
      <c r="Q1420" s="142"/>
      <c r="R1420" s="20"/>
      <c r="S1420" s="20"/>
    </row>
    <row r="1421" spans="6:19">
      <c r="F1421" s="51"/>
      <c r="G1421" s="26">
        <f t="shared" si="87"/>
        <v>37315</v>
      </c>
      <c r="H1421" s="7">
        <v>37295</v>
      </c>
      <c r="I1421" s="22">
        <v>7.7139999999999995</v>
      </c>
      <c r="J1421" s="120">
        <v>7.577</v>
      </c>
      <c r="K1421" s="26">
        <f t="shared" si="88"/>
        <v>37315</v>
      </c>
      <c r="L1421" s="126">
        <f t="shared" si="89"/>
        <v>37295</v>
      </c>
      <c r="M1421" s="127">
        <f>INDEX('Bloomberg data'!C:C,MATCH($L1421,'Bloomberg data'!A:A,0))</f>
        <v>7.7139999999999995</v>
      </c>
      <c r="N1421" s="128">
        <f>INDEX('Bloomberg data'!B:B,MATCH($L1421,'Bloomberg data'!A:A,0))</f>
        <v>7.577</v>
      </c>
      <c r="O1421" s="141"/>
      <c r="P1421" s="142"/>
      <c r="Q1421" s="142"/>
      <c r="R1421" s="20"/>
      <c r="S1421" s="20"/>
    </row>
    <row r="1422" spans="6:19">
      <c r="F1422" s="51"/>
      <c r="G1422" s="26">
        <f t="shared" si="87"/>
        <v>37315</v>
      </c>
      <c r="H1422" s="7">
        <v>37298</v>
      </c>
      <c r="I1422" s="22">
        <v>6.6790000000000003</v>
      </c>
      <c r="J1422" s="120">
        <v>6.5419999999999998</v>
      </c>
      <c r="K1422" s="26">
        <f t="shared" si="88"/>
        <v>37315</v>
      </c>
      <c r="L1422" s="126">
        <f t="shared" si="89"/>
        <v>37298</v>
      </c>
      <c r="M1422" s="127">
        <f>INDEX('Bloomberg data'!C:C,MATCH($L1422,'Bloomberg data'!A:A,0))</f>
        <v>6.6790000000000003</v>
      </c>
      <c r="N1422" s="128">
        <f>INDEX('Bloomberg data'!B:B,MATCH($L1422,'Bloomberg data'!A:A,0))</f>
        <v>6.5419999999999998</v>
      </c>
      <c r="O1422" s="141"/>
      <c r="P1422" s="142"/>
      <c r="Q1422" s="142"/>
      <c r="R1422" s="20"/>
      <c r="S1422" s="20"/>
    </row>
    <row r="1423" spans="6:19">
      <c r="F1423" s="51"/>
      <c r="G1423" s="26">
        <f t="shared" si="87"/>
        <v>37315</v>
      </c>
      <c r="H1423" s="7">
        <v>37299</v>
      </c>
      <c r="I1423" s="22">
        <v>6.5860000000000003</v>
      </c>
      <c r="J1423" s="120">
        <v>6.4489999999999998</v>
      </c>
      <c r="K1423" s="26">
        <f t="shared" si="88"/>
        <v>37315</v>
      </c>
      <c r="L1423" s="126">
        <f t="shared" si="89"/>
        <v>37299</v>
      </c>
      <c r="M1423" s="127">
        <f>INDEX('Bloomberg data'!C:C,MATCH($L1423,'Bloomberg data'!A:A,0))</f>
        <v>6.5860000000000003</v>
      </c>
      <c r="N1423" s="128">
        <f>INDEX('Bloomberg data'!B:B,MATCH($L1423,'Bloomberg data'!A:A,0))</f>
        <v>6.4489999999999998</v>
      </c>
      <c r="O1423" s="141"/>
      <c r="P1423" s="142"/>
      <c r="Q1423" s="142"/>
      <c r="R1423" s="20"/>
      <c r="S1423" s="20"/>
    </row>
    <row r="1424" spans="6:19">
      <c r="F1424" s="51"/>
      <c r="G1424" s="26">
        <f t="shared" si="87"/>
        <v>37315</v>
      </c>
      <c r="H1424" s="7">
        <v>37300</v>
      </c>
      <c r="I1424" s="22">
        <v>6.843</v>
      </c>
      <c r="J1424" s="120">
        <v>6.7069999999999999</v>
      </c>
      <c r="K1424" s="26">
        <f t="shared" si="88"/>
        <v>37315</v>
      </c>
      <c r="L1424" s="126">
        <f t="shared" si="89"/>
        <v>37300</v>
      </c>
      <c r="M1424" s="127">
        <f>INDEX('Bloomberg data'!C:C,MATCH($L1424,'Bloomberg data'!A:A,0))</f>
        <v>6.843</v>
      </c>
      <c r="N1424" s="128">
        <f>INDEX('Bloomberg data'!B:B,MATCH($L1424,'Bloomberg data'!A:A,0))</f>
        <v>6.7069999999999999</v>
      </c>
      <c r="O1424" s="141"/>
      <c r="P1424" s="142"/>
      <c r="Q1424" s="142"/>
      <c r="R1424" s="20"/>
      <c r="S1424" s="20"/>
    </row>
    <row r="1425" spans="6:19">
      <c r="F1425" s="51"/>
      <c r="G1425" s="26">
        <f t="shared" si="87"/>
        <v>37315</v>
      </c>
      <c r="H1425" s="7">
        <v>37301</v>
      </c>
      <c r="I1425" s="22">
        <v>6.8470000000000004</v>
      </c>
      <c r="J1425" s="120">
        <v>6.7090000000000005</v>
      </c>
      <c r="K1425" s="26">
        <f t="shared" si="88"/>
        <v>37315</v>
      </c>
      <c r="L1425" s="126">
        <f t="shared" si="89"/>
        <v>37301</v>
      </c>
      <c r="M1425" s="127">
        <f>INDEX('Bloomberg data'!C:C,MATCH($L1425,'Bloomberg data'!A:A,0))</f>
        <v>6.8470000000000004</v>
      </c>
      <c r="N1425" s="128">
        <f>INDEX('Bloomberg data'!B:B,MATCH($L1425,'Bloomberg data'!A:A,0))</f>
        <v>6.7090000000000005</v>
      </c>
      <c r="O1425" s="141"/>
      <c r="P1425" s="142"/>
      <c r="Q1425" s="142"/>
      <c r="R1425" s="20"/>
      <c r="S1425" s="20"/>
    </row>
    <row r="1426" spans="6:19">
      <c r="F1426" s="51"/>
      <c r="G1426" s="26">
        <f t="shared" si="87"/>
        <v>37315</v>
      </c>
      <c r="H1426" s="7">
        <v>37302</v>
      </c>
      <c r="I1426" s="22">
        <v>6.7059999999999995</v>
      </c>
      <c r="J1426" s="120">
        <v>6.5489999999999995</v>
      </c>
      <c r="K1426" s="26">
        <f t="shared" si="88"/>
        <v>37315</v>
      </c>
      <c r="L1426" s="126">
        <f t="shared" si="89"/>
        <v>37302</v>
      </c>
      <c r="M1426" s="127">
        <f>INDEX('Bloomberg data'!C:C,MATCH($L1426,'Bloomberg data'!A:A,0))</f>
        <v>6.7059999999999995</v>
      </c>
      <c r="N1426" s="128">
        <f>INDEX('Bloomberg data'!B:B,MATCH($L1426,'Bloomberg data'!A:A,0))</f>
        <v>6.5489999999999995</v>
      </c>
      <c r="O1426" s="141"/>
      <c r="P1426" s="142"/>
      <c r="Q1426" s="142"/>
      <c r="R1426" s="20"/>
      <c r="S1426" s="20"/>
    </row>
    <row r="1427" spans="6:19">
      <c r="F1427" s="51"/>
      <c r="G1427" s="26">
        <f t="shared" si="87"/>
        <v>37315</v>
      </c>
      <c r="H1427" s="7">
        <v>37305</v>
      </c>
      <c r="I1427" s="22">
        <v>6.88</v>
      </c>
      <c r="J1427" s="120">
        <v>6.7469999999999999</v>
      </c>
      <c r="K1427" s="26">
        <f t="shared" si="88"/>
        <v>37315</v>
      </c>
      <c r="L1427" s="126">
        <f t="shared" si="89"/>
        <v>37305</v>
      </c>
      <c r="M1427" s="127">
        <f>INDEX('Bloomberg data'!C:C,MATCH($L1427,'Bloomberg data'!A:A,0))</f>
        <v>6.88</v>
      </c>
      <c r="N1427" s="128">
        <f>INDEX('Bloomberg data'!B:B,MATCH($L1427,'Bloomberg data'!A:A,0))</f>
        <v>6.7469999999999999</v>
      </c>
      <c r="O1427" s="141"/>
      <c r="P1427" s="142"/>
      <c r="Q1427" s="142"/>
      <c r="R1427" s="20"/>
      <c r="S1427" s="20"/>
    </row>
    <row r="1428" spans="6:19">
      <c r="F1428" s="51"/>
      <c r="G1428" s="26">
        <f t="shared" si="87"/>
        <v>37315</v>
      </c>
      <c r="H1428" s="7">
        <v>37306</v>
      </c>
      <c r="I1428" s="22">
        <v>7.7860000000000005</v>
      </c>
      <c r="J1428" s="120">
        <v>7.6530000000000005</v>
      </c>
      <c r="K1428" s="26">
        <f t="shared" si="88"/>
        <v>37315</v>
      </c>
      <c r="L1428" s="126">
        <f t="shared" si="89"/>
        <v>37306</v>
      </c>
      <c r="M1428" s="127">
        <f>INDEX('Bloomberg data'!C:C,MATCH($L1428,'Bloomberg data'!A:A,0))</f>
        <v>7.7860000000000005</v>
      </c>
      <c r="N1428" s="128">
        <f>INDEX('Bloomberg data'!B:B,MATCH($L1428,'Bloomberg data'!A:A,0))</f>
        <v>7.6530000000000005</v>
      </c>
      <c r="O1428" s="141"/>
      <c r="P1428" s="142"/>
      <c r="Q1428" s="142"/>
      <c r="R1428" s="20"/>
      <c r="S1428" s="20"/>
    </row>
    <row r="1429" spans="6:19">
      <c r="F1429" s="51"/>
      <c r="G1429" s="26">
        <f t="shared" si="87"/>
        <v>37315</v>
      </c>
      <c r="H1429" s="7">
        <v>37307</v>
      </c>
      <c r="I1429" s="22">
        <v>6.657</v>
      </c>
      <c r="J1429" s="120">
        <v>6.5139999999999993</v>
      </c>
      <c r="K1429" s="26">
        <f t="shared" si="88"/>
        <v>37315</v>
      </c>
      <c r="L1429" s="126">
        <f t="shared" si="89"/>
        <v>37307</v>
      </c>
      <c r="M1429" s="127">
        <f>INDEX('Bloomberg data'!C:C,MATCH($L1429,'Bloomberg data'!A:A,0))</f>
        <v>6.657</v>
      </c>
      <c r="N1429" s="128">
        <f>INDEX('Bloomberg data'!B:B,MATCH($L1429,'Bloomberg data'!A:A,0))</f>
        <v>6.5139999999999993</v>
      </c>
      <c r="O1429" s="141"/>
      <c r="P1429" s="142"/>
      <c r="Q1429" s="142"/>
      <c r="R1429" s="20"/>
      <c r="S1429" s="20"/>
    </row>
    <row r="1430" spans="6:19">
      <c r="F1430" s="51"/>
      <c r="G1430" s="26">
        <f t="shared" si="87"/>
        <v>37315</v>
      </c>
      <c r="H1430" s="7">
        <v>37308</v>
      </c>
      <c r="I1430" s="22">
        <v>6.9059999999999997</v>
      </c>
      <c r="J1430" s="120">
        <v>6.77</v>
      </c>
      <c r="K1430" s="26">
        <f t="shared" si="88"/>
        <v>37315</v>
      </c>
      <c r="L1430" s="126">
        <f t="shared" si="89"/>
        <v>37308</v>
      </c>
      <c r="M1430" s="127">
        <f>INDEX('Bloomberg data'!C:C,MATCH($L1430,'Bloomberg data'!A:A,0))</f>
        <v>6.9059999999999997</v>
      </c>
      <c r="N1430" s="128">
        <f>INDEX('Bloomberg data'!B:B,MATCH($L1430,'Bloomberg data'!A:A,0))</f>
        <v>6.77</v>
      </c>
      <c r="O1430" s="141"/>
      <c r="P1430" s="142"/>
      <c r="Q1430" s="142"/>
      <c r="R1430" s="20"/>
      <c r="S1430" s="20"/>
    </row>
    <row r="1431" spans="6:19">
      <c r="F1431" s="51"/>
      <c r="G1431" s="26">
        <f t="shared" si="87"/>
        <v>37315</v>
      </c>
      <c r="H1431" s="7">
        <v>37309</v>
      </c>
      <c r="I1431" s="22">
        <v>7.7270000000000003</v>
      </c>
      <c r="J1431" s="120">
        <v>7.59</v>
      </c>
      <c r="K1431" s="26">
        <f t="shared" si="88"/>
        <v>37315</v>
      </c>
      <c r="L1431" s="126">
        <f t="shared" si="89"/>
        <v>37309</v>
      </c>
      <c r="M1431" s="127">
        <f>INDEX('Bloomberg data'!C:C,MATCH($L1431,'Bloomberg data'!A:A,0))</f>
        <v>7.7270000000000003</v>
      </c>
      <c r="N1431" s="128">
        <f>INDEX('Bloomberg data'!B:B,MATCH($L1431,'Bloomberg data'!A:A,0))</f>
        <v>7.59</v>
      </c>
      <c r="O1431" s="141"/>
      <c r="P1431" s="142"/>
      <c r="Q1431" s="142"/>
      <c r="R1431" s="20"/>
      <c r="S1431" s="20"/>
    </row>
    <row r="1432" spans="6:19">
      <c r="F1432" s="51"/>
      <c r="G1432" s="26">
        <f t="shared" si="87"/>
        <v>37315</v>
      </c>
      <c r="H1432" s="7">
        <v>37312</v>
      </c>
      <c r="I1432" s="22">
        <v>7.6199999999999992</v>
      </c>
      <c r="J1432" s="120">
        <v>7.4779999999999998</v>
      </c>
      <c r="K1432" s="26">
        <f t="shared" si="88"/>
        <v>37315</v>
      </c>
      <c r="L1432" s="126">
        <f t="shared" si="89"/>
        <v>37312</v>
      </c>
      <c r="M1432" s="127">
        <f>INDEX('Bloomberg data'!C:C,MATCH($L1432,'Bloomberg data'!A:A,0))</f>
        <v>7.6199999999999992</v>
      </c>
      <c r="N1432" s="128">
        <f>INDEX('Bloomberg data'!B:B,MATCH($L1432,'Bloomberg data'!A:A,0))</f>
        <v>7.4779999999999998</v>
      </c>
      <c r="O1432" s="141"/>
      <c r="P1432" s="142"/>
      <c r="Q1432" s="142"/>
      <c r="R1432" s="20"/>
      <c r="S1432" s="20"/>
    </row>
    <row r="1433" spans="6:19">
      <c r="F1433" s="51"/>
      <c r="G1433" s="26">
        <f t="shared" si="87"/>
        <v>37315</v>
      </c>
      <c r="H1433" s="7">
        <v>37313</v>
      </c>
      <c r="I1433" s="22">
        <v>6.8540000000000001</v>
      </c>
      <c r="J1433" s="120">
        <v>6.7149999999999999</v>
      </c>
      <c r="K1433" s="26">
        <f t="shared" si="88"/>
        <v>37315</v>
      </c>
      <c r="L1433" s="126">
        <f t="shared" si="89"/>
        <v>37313</v>
      </c>
      <c r="M1433" s="127">
        <f>INDEX('Bloomberg data'!C:C,MATCH($L1433,'Bloomberg data'!A:A,0))</f>
        <v>6.8540000000000001</v>
      </c>
      <c r="N1433" s="128">
        <f>INDEX('Bloomberg data'!B:B,MATCH($L1433,'Bloomberg data'!A:A,0))</f>
        <v>6.7149999999999999</v>
      </c>
      <c r="O1433" s="141"/>
      <c r="P1433" s="142"/>
      <c r="Q1433" s="142"/>
      <c r="R1433" s="20"/>
      <c r="S1433" s="20"/>
    </row>
    <row r="1434" spans="6:19">
      <c r="F1434" s="51"/>
      <c r="G1434" s="26">
        <f t="shared" si="87"/>
        <v>37315</v>
      </c>
      <c r="H1434" s="7">
        <v>37314</v>
      </c>
      <c r="I1434" s="22">
        <v>6.819</v>
      </c>
      <c r="J1434" s="120">
        <v>6.6970000000000001</v>
      </c>
      <c r="K1434" s="26">
        <f t="shared" si="88"/>
        <v>37315</v>
      </c>
      <c r="L1434" s="126">
        <f t="shared" si="89"/>
        <v>37314</v>
      </c>
      <c r="M1434" s="127">
        <f>INDEX('Bloomberg data'!C:C,MATCH($L1434,'Bloomberg data'!A:A,0))</f>
        <v>6.819</v>
      </c>
      <c r="N1434" s="128">
        <f>INDEX('Bloomberg data'!B:B,MATCH($L1434,'Bloomberg data'!A:A,0))</f>
        <v>6.6970000000000001</v>
      </c>
      <c r="O1434" s="141"/>
      <c r="P1434" s="142"/>
      <c r="Q1434" s="142"/>
      <c r="R1434" s="20"/>
      <c r="S1434" s="20"/>
    </row>
    <row r="1435" spans="6:19">
      <c r="F1435" s="51"/>
      <c r="G1435" s="26">
        <f t="shared" si="87"/>
        <v>37315</v>
      </c>
      <c r="H1435" s="7">
        <v>37315</v>
      </c>
      <c r="I1435" s="22">
        <v>7.6430000000000007</v>
      </c>
      <c r="J1435" s="120">
        <v>7.5190000000000001</v>
      </c>
      <c r="K1435" s="26">
        <f t="shared" si="88"/>
        <v>37315</v>
      </c>
      <c r="L1435" s="126">
        <f t="shared" si="89"/>
        <v>37315</v>
      </c>
      <c r="M1435" s="127">
        <f>INDEX('Bloomberg data'!C:C,MATCH($L1435,'Bloomberg data'!A:A,0))</f>
        <v>7.6430000000000007</v>
      </c>
      <c r="N1435" s="128">
        <f>INDEX('Bloomberg data'!B:B,MATCH($L1435,'Bloomberg data'!A:A,0))</f>
        <v>7.5190000000000001</v>
      </c>
      <c r="O1435" s="141"/>
      <c r="P1435" s="142"/>
      <c r="Q1435" s="142"/>
      <c r="R1435" s="20"/>
      <c r="S1435" s="20"/>
    </row>
    <row r="1436" spans="6:19">
      <c r="F1436" s="51"/>
      <c r="G1436" s="26">
        <f t="shared" si="87"/>
        <v>37346</v>
      </c>
      <c r="H1436" s="7">
        <v>37316</v>
      </c>
      <c r="I1436" s="22">
        <v>7.8999999999999995</v>
      </c>
      <c r="J1436" s="120">
        <v>7.81</v>
      </c>
      <c r="K1436" s="26">
        <f t="shared" si="88"/>
        <v>37346</v>
      </c>
      <c r="L1436" s="126">
        <f t="shared" si="89"/>
        <v>37316</v>
      </c>
      <c r="M1436" s="127">
        <f>INDEX('Bloomberg data'!C:C,MATCH($L1436,'Bloomberg data'!A:A,0))</f>
        <v>7.8999999999999995</v>
      </c>
      <c r="N1436" s="128">
        <f>INDEX('Bloomberg data'!B:B,MATCH($L1436,'Bloomberg data'!A:A,0))</f>
        <v>7.81</v>
      </c>
      <c r="O1436" s="141"/>
      <c r="P1436" s="142"/>
      <c r="Q1436" s="142"/>
      <c r="R1436" s="20"/>
      <c r="S1436" s="20"/>
    </row>
    <row r="1437" spans="6:19">
      <c r="F1437" s="51"/>
      <c r="G1437" s="26">
        <f t="shared" si="87"/>
        <v>37346</v>
      </c>
      <c r="H1437" s="7">
        <v>37319</v>
      </c>
      <c r="I1437" s="22">
        <v>6.96</v>
      </c>
      <c r="J1437" s="120">
        <v>6.86</v>
      </c>
      <c r="K1437" s="26">
        <f t="shared" si="88"/>
        <v>37346</v>
      </c>
      <c r="L1437" s="126">
        <f t="shared" si="89"/>
        <v>37319</v>
      </c>
      <c r="M1437" s="127">
        <f>INDEX('Bloomberg data'!C:C,MATCH($L1437,'Bloomberg data'!A:A,0))</f>
        <v>6.96</v>
      </c>
      <c r="N1437" s="128">
        <f>INDEX('Bloomberg data'!B:B,MATCH($L1437,'Bloomberg data'!A:A,0))</f>
        <v>6.86</v>
      </c>
      <c r="O1437" s="141"/>
      <c r="P1437" s="142"/>
      <c r="Q1437" s="142"/>
      <c r="R1437" s="20"/>
      <c r="S1437" s="20"/>
    </row>
    <row r="1438" spans="6:19">
      <c r="F1438" s="51"/>
      <c r="G1438" s="26">
        <f t="shared" si="87"/>
        <v>37346</v>
      </c>
      <c r="H1438" s="7">
        <v>37320</v>
      </c>
      <c r="I1438" s="22">
        <v>7.8339999999999996</v>
      </c>
      <c r="J1438" s="120">
        <v>7.7279999999999998</v>
      </c>
      <c r="K1438" s="26">
        <f t="shared" si="88"/>
        <v>37346</v>
      </c>
      <c r="L1438" s="126">
        <f t="shared" si="89"/>
        <v>37320</v>
      </c>
      <c r="M1438" s="127">
        <f>INDEX('Bloomberg data'!C:C,MATCH($L1438,'Bloomberg data'!A:A,0))</f>
        <v>7.8339999999999996</v>
      </c>
      <c r="N1438" s="128">
        <f>INDEX('Bloomberg data'!B:B,MATCH($L1438,'Bloomberg data'!A:A,0))</f>
        <v>7.7279999999999998</v>
      </c>
      <c r="O1438" s="141"/>
      <c r="P1438" s="142"/>
      <c r="Q1438" s="142"/>
      <c r="R1438" s="20"/>
      <c r="S1438" s="20"/>
    </row>
    <row r="1439" spans="6:19">
      <c r="F1439" s="51"/>
      <c r="G1439" s="26">
        <f t="shared" si="87"/>
        <v>37346</v>
      </c>
      <c r="H1439" s="7">
        <v>37321</v>
      </c>
      <c r="I1439" s="22">
        <v>7.9939999999999998</v>
      </c>
      <c r="J1439" s="120">
        <v>7.8970000000000002</v>
      </c>
      <c r="K1439" s="26">
        <f t="shared" si="88"/>
        <v>37346</v>
      </c>
      <c r="L1439" s="126">
        <f t="shared" si="89"/>
        <v>37321</v>
      </c>
      <c r="M1439" s="127">
        <f>INDEX('Bloomberg data'!C:C,MATCH($L1439,'Bloomberg data'!A:A,0))</f>
        <v>7.9939999999999998</v>
      </c>
      <c r="N1439" s="128">
        <f>INDEX('Bloomberg data'!B:B,MATCH($L1439,'Bloomberg data'!A:A,0))</f>
        <v>7.8970000000000002</v>
      </c>
      <c r="O1439" s="141"/>
      <c r="P1439" s="142"/>
      <c r="Q1439" s="142"/>
      <c r="R1439" s="20"/>
      <c r="S1439" s="20"/>
    </row>
    <row r="1440" spans="6:19">
      <c r="F1440" s="51"/>
      <c r="G1440" s="26">
        <f t="shared" si="87"/>
        <v>37346</v>
      </c>
      <c r="H1440" s="7">
        <v>37322</v>
      </c>
      <c r="I1440" s="22">
        <v>7.9889999999999999</v>
      </c>
      <c r="J1440" s="120">
        <v>7.9060000000000006</v>
      </c>
      <c r="K1440" s="26">
        <f t="shared" si="88"/>
        <v>37346</v>
      </c>
      <c r="L1440" s="126">
        <f t="shared" si="89"/>
        <v>37322</v>
      </c>
      <c r="M1440" s="127">
        <f>INDEX('Bloomberg data'!C:C,MATCH($L1440,'Bloomberg data'!A:A,0))</f>
        <v>7.9889999999999999</v>
      </c>
      <c r="N1440" s="128">
        <f>INDEX('Bloomberg data'!B:B,MATCH($L1440,'Bloomberg data'!A:A,0))</f>
        <v>7.9060000000000006</v>
      </c>
      <c r="O1440" s="141"/>
      <c r="P1440" s="142"/>
      <c r="Q1440" s="142"/>
      <c r="R1440" s="20"/>
      <c r="S1440" s="20"/>
    </row>
    <row r="1441" spans="6:19">
      <c r="F1441" s="51"/>
      <c r="G1441" s="26">
        <f t="shared" si="87"/>
        <v>37346</v>
      </c>
      <c r="H1441" s="7">
        <v>37323</v>
      </c>
      <c r="I1441" s="22">
        <v>6.9550000000000001</v>
      </c>
      <c r="J1441" s="120">
        <v>6.8640000000000008</v>
      </c>
      <c r="K1441" s="26">
        <f t="shared" si="88"/>
        <v>37346</v>
      </c>
      <c r="L1441" s="126">
        <f t="shared" si="89"/>
        <v>37323</v>
      </c>
      <c r="M1441" s="127">
        <f>INDEX('Bloomberg data'!C:C,MATCH($L1441,'Bloomberg data'!A:A,0))</f>
        <v>6.9550000000000001</v>
      </c>
      <c r="N1441" s="128">
        <f>INDEX('Bloomberg data'!B:B,MATCH($L1441,'Bloomberg data'!A:A,0))</f>
        <v>6.8640000000000008</v>
      </c>
      <c r="O1441" s="141"/>
      <c r="P1441" s="142"/>
      <c r="Q1441" s="142"/>
      <c r="R1441" s="20"/>
      <c r="S1441" s="20"/>
    </row>
    <row r="1442" spans="6:19">
      <c r="F1442" s="51"/>
      <c r="G1442" s="26">
        <f t="shared" si="87"/>
        <v>37346</v>
      </c>
      <c r="H1442" s="7">
        <v>37326</v>
      </c>
      <c r="I1442" s="22">
        <v>7.1520000000000001</v>
      </c>
      <c r="J1442" s="120">
        <v>7.0569999999999995</v>
      </c>
      <c r="K1442" s="26">
        <f t="shared" si="88"/>
        <v>37346</v>
      </c>
      <c r="L1442" s="126">
        <f t="shared" si="89"/>
        <v>37326</v>
      </c>
      <c r="M1442" s="127">
        <f>INDEX('Bloomberg data'!C:C,MATCH($L1442,'Bloomberg data'!A:A,0))</f>
        <v>7.1520000000000001</v>
      </c>
      <c r="N1442" s="128">
        <f>INDEX('Bloomberg data'!B:B,MATCH($L1442,'Bloomberg data'!A:A,0))</f>
        <v>7.0569999999999995</v>
      </c>
      <c r="O1442" s="141"/>
      <c r="P1442" s="142"/>
      <c r="Q1442" s="142"/>
      <c r="R1442" s="20"/>
      <c r="S1442" s="20"/>
    </row>
    <row r="1443" spans="6:19">
      <c r="F1443" s="51"/>
      <c r="G1443" s="26">
        <f t="shared" si="87"/>
        <v>37346</v>
      </c>
      <c r="H1443" s="7">
        <v>37327</v>
      </c>
      <c r="I1443" s="22">
        <v>8.0289999999999999</v>
      </c>
      <c r="J1443" s="120">
        <v>7.9320000000000004</v>
      </c>
      <c r="K1443" s="26">
        <f t="shared" si="88"/>
        <v>37346</v>
      </c>
      <c r="L1443" s="126">
        <f t="shared" si="89"/>
        <v>37327</v>
      </c>
      <c r="M1443" s="127">
        <f>INDEX('Bloomberg data'!C:C,MATCH($L1443,'Bloomberg data'!A:A,0))</f>
        <v>8.0289999999999999</v>
      </c>
      <c r="N1443" s="128">
        <f>INDEX('Bloomberg data'!B:B,MATCH($L1443,'Bloomberg data'!A:A,0))</f>
        <v>7.9320000000000004</v>
      </c>
      <c r="O1443" s="141"/>
      <c r="P1443" s="142"/>
      <c r="Q1443" s="142"/>
      <c r="R1443" s="20"/>
      <c r="S1443" s="20"/>
    </row>
    <row r="1444" spans="6:19">
      <c r="F1444" s="51"/>
      <c r="G1444" s="26">
        <f t="shared" si="87"/>
        <v>37346</v>
      </c>
      <c r="H1444" s="7">
        <v>37328</v>
      </c>
      <c r="I1444" s="22">
        <v>7.9730000000000008</v>
      </c>
      <c r="J1444" s="120">
        <v>7.8390000000000004</v>
      </c>
      <c r="K1444" s="26">
        <f t="shared" si="88"/>
        <v>37346</v>
      </c>
      <c r="L1444" s="126">
        <f t="shared" si="89"/>
        <v>37328</v>
      </c>
      <c r="M1444" s="127">
        <f>INDEX('Bloomberg data'!C:C,MATCH($L1444,'Bloomberg data'!A:A,0))</f>
        <v>7.9730000000000008</v>
      </c>
      <c r="N1444" s="128">
        <f>INDEX('Bloomberg data'!B:B,MATCH($L1444,'Bloomberg data'!A:A,0))</f>
        <v>7.8390000000000004</v>
      </c>
      <c r="O1444" s="141"/>
      <c r="P1444" s="142"/>
      <c r="Q1444" s="142"/>
      <c r="R1444" s="20"/>
      <c r="S1444" s="20"/>
    </row>
    <row r="1445" spans="6:19">
      <c r="F1445" s="51"/>
      <c r="G1445" s="26">
        <f t="shared" si="87"/>
        <v>37346</v>
      </c>
      <c r="H1445" s="7">
        <v>37329</v>
      </c>
      <c r="I1445" s="22">
        <v>8.1419999999999995</v>
      </c>
      <c r="J1445" s="120">
        <v>8.0389999999999997</v>
      </c>
      <c r="K1445" s="26">
        <f t="shared" si="88"/>
        <v>37346</v>
      </c>
      <c r="L1445" s="126">
        <f t="shared" si="89"/>
        <v>37329</v>
      </c>
      <c r="M1445" s="127">
        <f>INDEX('Bloomberg data'!C:C,MATCH($L1445,'Bloomberg data'!A:A,0))</f>
        <v>8.1419999999999995</v>
      </c>
      <c r="N1445" s="128">
        <f>INDEX('Bloomberg data'!B:B,MATCH($L1445,'Bloomberg data'!A:A,0))</f>
        <v>8.0389999999999997</v>
      </c>
      <c r="O1445" s="141"/>
      <c r="P1445" s="142"/>
      <c r="Q1445" s="142"/>
      <c r="R1445" s="20"/>
      <c r="S1445" s="20"/>
    </row>
    <row r="1446" spans="6:19">
      <c r="F1446" s="51"/>
      <c r="G1446" s="26">
        <f t="shared" si="87"/>
        <v>37346</v>
      </c>
      <c r="H1446" s="7">
        <v>37330</v>
      </c>
      <c r="I1446" s="22">
        <v>7.1680000000000001</v>
      </c>
      <c r="J1446" s="120">
        <v>7.0449999999999999</v>
      </c>
      <c r="K1446" s="26">
        <f t="shared" si="88"/>
        <v>37346</v>
      </c>
      <c r="L1446" s="126">
        <f t="shared" si="89"/>
        <v>37330</v>
      </c>
      <c r="M1446" s="127">
        <f>INDEX('Bloomberg data'!C:C,MATCH($L1446,'Bloomberg data'!A:A,0))</f>
        <v>7.1680000000000001</v>
      </c>
      <c r="N1446" s="128">
        <f>INDEX('Bloomberg data'!B:B,MATCH($L1446,'Bloomberg data'!A:A,0))</f>
        <v>7.0449999999999999</v>
      </c>
      <c r="O1446" s="141"/>
      <c r="P1446" s="142"/>
      <c r="Q1446" s="142"/>
      <c r="R1446" s="20"/>
      <c r="S1446" s="20"/>
    </row>
    <row r="1447" spans="6:19">
      <c r="F1447" s="51"/>
      <c r="G1447" s="26">
        <f t="shared" si="87"/>
        <v>37346</v>
      </c>
      <c r="H1447" s="7">
        <v>37333</v>
      </c>
      <c r="I1447" s="22">
        <v>7.1120000000000001</v>
      </c>
      <c r="J1447" s="120">
        <v>7.0440000000000005</v>
      </c>
      <c r="K1447" s="26">
        <f t="shared" si="88"/>
        <v>37346</v>
      </c>
      <c r="L1447" s="126">
        <f t="shared" si="89"/>
        <v>37333</v>
      </c>
      <c r="M1447" s="127">
        <f>INDEX('Bloomberg data'!C:C,MATCH($L1447,'Bloomberg data'!A:A,0))</f>
        <v>7.1120000000000001</v>
      </c>
      <c r="N1447" s="128">
        <f>INDEX('Bloomberg data'!B:B,MATCH($L1447,'Bloomberg data'!A:A,0))</f>
        <v>7.0440000000000005</v>
      </c>
      <c r="O1447" s="141"/>
      <c r="P1447" s="142"/>
      <c r="Q1447" s="142"/>
      <c r="R1447" s="20"/>
      <c r="S1447" s="20"/>
    </row>
    <row r="1448" spans="6:19">
      <c r="F1448" s="51"/>
      <c r="G1448" s="26">
        <f t="shared" si="87"/>
        <v>37346</v>
      </c>
      <c r="H1448" s="7">
        <v>37334</v>
      </c>
      <c r="I1448" s="22">
        <v>8.338000000000001</v>
      </c>
      <c r="J1448" s="120">
        <v>8.2639999999999993</v>
      </c>
      <c r="K1448" s="26">
        <f t="shared" si="88"/>
        <v>37346</v>
      </c>
      <c r="L1448" s="126">
        <f t="shared" si="89"/>
        <v>37334</v>
      </c>
      <c r="M1448" s="127">
        <f>INDEX('Bloomberg data'!C:C,MATCH($L1448,'Bloomberg data'!A:A,0))</f>
        <v>8.338000000000001</v>
      </c>
      <c r="N1448" s="128">
        <f>INDEX('Bloomberg data'!B:B,MATCH($L1448,'Bloomberg data'!A:A,0))</f>
        <v>8.2639999999999993</v>
      </c>
      <c r="O1448" s="141"/>
      <c r="P1448" s="142"/>
      <c r="Q1448" s="142"/>
      <c r="R1448" s="20"/>
      <c r="S1448" s="20"/>
    </row>
    <row r="1449" spans="6:19">
      <c r="F1449" s="51"/>
      <c r="G1449" s="26">
        <f t="shared" si="87"/>
        <v>37346</v>
      </c>
      <c r="H1449" s="7">
        <v>37335</v>
      </c>
      <c r="I1449" s="22">
        <v>8.2080000000000002</v>
      </c>
      <c r="J1449" s="120">
        <v>8.1310000000000002</v>
      </c>
      <c r="K1449" s="26">
        <f t="shared" si="88"/>
        <v>37346</v>
      </c>
      <c r="L1449" s="126">
        <f t="shared" si="89"/>
        <v>37335</v>
      </c>
      <c r="M1449" s="127">
        <f>INDEX('Bloomberg data'!C:C,MATCH($L1449,'Bloomberg data'!A:A,0))</f>
        <v>8.2080000000000002</v>
      </c>
      <c r="N1449" s="128">
        <f>INDEX('Bloomberg data'!B:B,MATCH($L1449,'Bloomberg data'!A:A,0))</f>
        <v>8.1310000000000002</v>
      </c>
      <c r="O1449" s="141"/>
      <c r="P1449" s="142"/>
      <c r="Q1449" s="142"/>
      <c r="R1449" s="20"/>
      <c r="S1449" s="20"/>
    </row>
    <row r="1450" spans="6:19">
      <c r="F1450" s="51"/>
      <c r="G1450" s="26">
        <f t="shared" si="87"/>
        <v>37346</v>
      </c>
      <c r="H1450" s="7">
        <v>37336</v>
      </c>
      <c r="I1450" s="22">
        <v>8.1859999999999999</v>
      </c>
      <c r="J1450" s="120">
        <v>8.1050000000000004</v>
      </c>
      <c r="K1450" s="26">
        <f t="shared" si="88"/>
        <v>37346</v>
      </c>
      <c r="L1450" s="126">
        <f t="shared" si="89"/>
        <v>37336</v>
      </c>
      <c r="M1450" s="127">
        <f>INDEX('Bloomberg data'!C:C,MATCH($L1450,'Bloomberg data'!A:A,0))</f>
        <v>8.1859999999999999</v>
      </c>
      <c r="N1450" s="128">
        <f>INDEX('Bloomberg data'!B:B,MATCH($L1450,'Bloomberg data'!A:A,0))</f>
        <v>8.1050000000000004</v>
      </c>
      <c r="O1450" s="141"/>
      <c r="P1450" s="142"/>
      <c r="Q1450" s="142"/>
      <c r="R1450" s="20"/>
      <c r="S1450" s="20"/>
    </row>
    <row r="1451" spans="6:19">
      <c r="F1451" s="51"/>
      <c r="G1451" s="26">
        <f t="shared" si="87"/>
        <v>37346</v>
      </c>
      <c r="H1451" s="7">
        <v>37337</v>
      </c>
      <c r="I1451" s="22">
        <v>8.3640000000000008</v>
      </c>
      <c r="J1451" s="120">
        <v>8.266</v>
      </c>
      <c r="K1451" s="26">
        <f t="shared" si="88"/>
        <v>37346</v>
      </c>
      <c r="L1451" s="126">
        <f t="shared" si="89"/>
        <v>37337</v>
      </c>
      <c r="M1451" s="127">
        <f>INDEX('Bloomberg data'!C:C,MATCH($L1451,'Bloomberg data'!A:A,0))</f>
        <v>8.3640000000000008</v>
      </c>
      <c r="N1451" s="128">
        <f>INDEX('Bloomberg data'!B:B,MATCH($L1451,'Bloomberg data'!A:A,0))</f>
        <v>8.266</v>
      </c>
      <c r="O1451" s="141"/>
      <c r="P1451" s="142"/>
      <c r="Q1451" s="142"/>
      <c r="R1451" s="20"/>
      <c r="S1451" s="20"/>
    </row>
    <row r="1452" spans="6:19">
      <c r="F1452" s="51"/>
      <c r="G1452" s="26">
        <f t="shared" si="87"/>
        <v>37346</v>
      </c>
      <c r="H1452" s="7">
        <v>37340</v>
      </c>
      <c r="I1452" s="22">
        <v>8.2839999999999989</v>
      </c>
      <c r="J1452" s="120">
        <v>8.1810000000000009</v>
      </c>
      <c r="K1452" s="26">
        <f t="shared" si="88"/>
        <v>37346</v>
      </c>
      <c r="L1452" s="126">
        <f t="shared" si="89"/>
        <v>37340</v>
      </c>
      <c r="M1452" s="127">
        <f>INDEX('Bloomberg data'!C:C,MATCH($L1452,'Bloomberg data'!A:A,0))</f>
        <v>8.2839999999999989</v>
      </c>
      <c r="N1452" s="128">
        <f>INDEX('Bloomberg data'!B:B,MATCH($L1452,'Bloomberg data'!A:A,0))</f>
        <v>8.1810000000000009</v>
      </c>
      <c r="O1452" s="141"/>
      <c r="P1452" s="142"/>
      <c r="Q1452" s="142"/>
      <c r="R1452" s="20"/>
      <c r="S1452" s="20"/>
    </row>
    <row r="1453" spans="6:19">
      <c r="F1453" s="51"/>
      <c r="G1453" s="26">
        <f t="shared" si="87"/>
        <v>37346</v>
      </c>
      <c r="H1453" s="7">
        <v>37341</v>
      </c>
      <c r="I1453" s="22">
        <v>8.2119999999999997</v>
      </c>
      <c r="J1453" s="120">
        <v>8.1039999999999992</v>
      </c>
      <c r="K1453" s="26">
        <f t="shared" si="88"/>
        <v>37346</v>
      </c>
      <c r="L1453" s="126">
        <f t="shared" si="89"/>
        <v>37341</v>
      </c>
      <c r="M1453" s="127">
        <f>INDEX('Bloomberg data'!C:C,MATCH($L1453,'Bloomberg data'!A:A,0))</f>
        <v>8.2119999999999997</v>
      </c>
      <c r="N1453" s="128">
        <f>INDEX('Bloomberg data'!B:B,MATCH($L1453,'Bloomberg data'!A:A,0))</f>
        <v>8.1039999999999992</v>
      </c>
      <c r="O1453" s="141"/>
      <c r="P1453" s="142"/>
      <c r="Q1453" s="142"/>
      <c r="R1453" s="20"/>
      <c r="S1453" s="20"/>
    </row>
    <row r="1454" spans="6:19">
      <c r="F1454" s="51"/>
      <c r="G1454" s="26">
        <f t="shared" si="87"/>
        <v>37346</v>
      </c>
      <c r="H1454" s="7">
        <v>37342</v>
      </c>
      <c r="I1454" s="22">
        <v>7.35</v>
      </c>
      <c r="J1454" s="120">
        <v>7.2320000000000002</v>
      </c>
      <c r="K1454" s="26">
        <f t="shared" si="88"/>
        <v>37346</v>
      </c>
      <c r="L1454" s="126">
        <f t="shared" si="89"/>
        <v>37342</v>
      </c>
      <c r="M1454" s="127">
        <f>INDEX('Bloomberg data'!C:C,MATCH($L1454,'Bloomberg data'!A:A,0))</f>
        <v>7.35</v>
      </c>
      <c r="N1454" s="128">
        <f>INDEX('Bloomberg data'!B:B,MATCH($L1454,'Bloomberg data'!A:A,0))</f>
        <v>7.2320000000000002</v>
      </c>
      <c r="O1454" s="141"/>
      <c r="P1454" s="142"/>
      <c r="Q1454" s="142"/>
      <c r="R1454" s="20"/>
      <c r="S1454" s="20"/>
    </row>
    <row r="1455" spans="6:19">
      <c r="F1455" s="51"/>
      <c r="G1455" s="26">
        <f t="shared" si="87"/>
        <v>37346</v>
      </c>
      <c r="H1455" s="7">
        <v>37343</v>
      </c>
      <c r="I1455" s="22">
        <v>8.2460000000000004</v>
      </c>
      <c r="J1455" s="120">
        <v>7.6470000000000002</v>
      </c>
      <c r="K1455" s="26">
        <f t="shared" si="88"/>
        <v>37346</v>
      </c>
      <c r="L1455" s="126">
        <f t="shared" si="89"/>
        <v>37343</v>
      </c>
      <c r="M1455" s="127">
        <f>INDEX('Bloomberg data'!C:C,MATCH($L1455,'Bloomberg data'!A:A,0))</f>
        <v>8.2460000000000004</v>
      </c>
      <c r="N1455" s="128">
        <f>INDEX('Bloomberg data'!B:B,MATCH($L1455,'Bloomberg data'!A:A,0))</f>
        <v>7.6470000000000002</v>
      </c>
      <c r="O1455" s="141"/>
      <c r="P1455" s="142"/>
      <c r="Q1455" s="142"/>
      <c r="R1455" s="20"/>
      <c r="S1455" s="20"/>
    </row>
    <row r="1456" spans="6:19">
      <c r="F1456" s="51"/>
      <c r="G1456" s="26">
        <f t="shared" si="87"/>
        <v>37346</v>
      </c>
      <c r="H1456" s="7">
        <v>37344</v>
      </c>
      <c r="I1456" s="22">
        <v>7.1479999999999997</v>
      </c>
      <c r="J1456" s="120">
        <v>7.0329999999999995</v>
      </c>
      <c r="K1456" s="26">
        <f t="shared" si="88"/>
        <v>37346</v>
      </c>
      <c r="L1456" s="126">
        <f t="shared" si="89"/>
        <v>37344</v>
      </c>
      <c r="M1456" s="127">
        <f>INDEX('Bloomberg data'!C:C,MATCH($L1456,'Bloomberg data'!A:A,0))</f>
        <v>7.1479999999999997</v>
      </c>
      <c r="N1456" s="128">
        <f>INDEX('Bloomberg data'!B:B,MATCH($L1456,'Bloomberg data'!A:A,0))</f>
        <v>7.0329999999999995</v>
      </c>
      <c r="O1456" s="141"/>
      <c r="P1456" s="142"/>
      <c r="Q1456" s="142"/>
      <c r="R1456" s="20"/>
      <c r="S1456" s="20"/>
    </row>
    <row r="1457" spans="6:19">
      <c r="F1457" s="51"/>
      <c r="G1457" s="26">
        <f t="shared" si="87"/>
        <v>37376</v>
      </c>
      <c r="H1457" s="7">
        <v>37347</v>
      </c>
      <c r="I1457" s="22">
        <v>7.3719999999999999</v>
      </c>
      <c r="J1457" s="120">
        <v>7.2329999999999997</v>
      </c>
      <c r="K1457" s="26">
        <f t="shared" si="88"/>
        <v>37376</v>
      </c>
      <c r="L1457" s="126">
        <f t="shared" si="89"/>
        <v>37347</v>
      </c>
      <c r="M1457" s="127">
        <f>INDEX('Bloomberg data'!C:C,MATCH($L1457,'Bloomberg data'!A:A,0))</f>
        <v>7.3719999999999999</v>
      </c>
      <c r="N1457" s="128">
        <f>INDEX('Bloomberg data'!B:B,MATCH($L1457,'Bloomberg data'!A:A,0))</f>
        <v>7.2329999999999997</v>
      </c>
      <c r="O1457" s="141"/>
      <c r="P1457" s="142"/>
      <c r="Q1457" s="142"/>
      <c r="R1457" s="20"/>
      <c r="S1457" s="20"/>
    </row>
    <row r="1458" spans="6:19">
      <c r="F1458" s="51"/>
      <c r="G1458" s="26">
        <f t="shared" si="87"/>
        <v>37376</v>
      </c>
      <c r="H1458" s="7">
        <v>37348</v>
      </c>
      <c r="I1458" s="22">
        <v>8.402000000000001</v>
      </c>
      <c r="J1458" s="120">
        <v>8.2850000000000001</v>
      </c>
      <c r="K1458" s="26">
        <f t="shared" si="88"/>
        <v>37376</v>
      </c>
      <c r="L1458" s="126">
        <f t="shared" si="89"/>
        <v>37348</v>
      </c>
      <c r="M1458" s="127">
        <f>INDEX('Bloomberg data'!C:C,MATCH($L1458,'Bloomberg data'!A:A,0))</f>
        <v>8.402000000000001</v>
      </c>
      <c r="N1458" s="128">
        <f>INDEX('Bloomberg data'!B:B,MATCH($L1458,'Bloomberg data'!A:A,0))</f>
        <v>8.2850000000000001</v>
      </c>
      <c r="O1458" s="141"/>
      <c r="P1458" s="142"/>
      <c r="Q1458" s="142"/>
      <c r="R1458" s="20"/>
      <c r="S1458" s="20"/>
    </row>
    <row r="1459" spans="6:19">
      <c r="F1459" s="51"/>
      <c r="G1459" s="26">
        <f t="shared" si="87"/>
        <v>37376</v>
      </c>
      <c r="H1459" s="7">
        <v>37349</v>
      </c>
      <c r="I1459" s="22">
        <v>7.2089999999999996</v>
      </c>
      <c r="J1459" s="120">
        <v>7.0860000000000003</v>
      </c>
      <c r="K1459" s="26">
        <f t="shared" si="88"/>
        <v>37376</v>
      </c>
      <c r="L1459" s="126">
        <f t="shared" si="89"/>
        <v>37349</v>
      </c>
      <c r="M1459" s="127">
        <f>INDEX('Bloomberg data'!C:C,MATCH($L1459,'Bloomberg data'!A:A,0))</f>
        <v>7.2089999999999996</v>
      </c>
      <c r="N1459" s="128">
        <f>INDEX('Bloomberg data'!B:B,MATCH($L1459,'Bloomberg data'!A:A,0))</f>
        <v>7.0860000000000003</v>
      </c>
      <c r="O1459" s="141"/>
      <c r="P1459" s="142"/>
      <c r="Q1459" s="142"/>
      <c r="R1459" s="20"/>
      <c r="S1459" s="20"/>
    </row>
    <row r="1460" spans="6:19">
      <c r="F1460" s="51"/>
      <c r="G1460" s="26">
        <f t="shared" si="87"/>
        <v>37376</v>
      </c>
      <c r="H1460" s="7">
        <v>37350</v>
      </c>
      <c r="I1460" s="22">
        <v>7.3039999999999994</v>
      </c>
      <c r="J1460" s="120">
        <v>7.1840000000000002</v>
      </c>
      <c r="K1460" s="26">
        <f t="shared" si="88"/>
        <v>37376</v>
      </c>
      <c r="L1460" s="126">
        <f t="shared" si="89"/>
        <v>37350</v>
      </c>
      <c r="M1460" s="127">
        <f>INDEX('Bloomberg data'!C:C,MATCH($L1460,'Bloomberg data'!A:A,0))</f>
        <v>7.3039999999999994</v>
      </c>
      <c r="N1460" s="128">
        <f>INDEX('Bloomberg data'!B:B,MATCH($L1460,'Bloomberg data'!A:A,0))</f>
        <v>7.1840000000000002</v>
      </c>
      <c r="O1460" s="141"/>
      <c r="P1460" s="142"/>
      <c r="Q1460" s="142"/>
      <c r="R1460" s="20"/>
      <c r="S1460" s="20"/>
    </row>
    <row r="1461" spans="6:19">
      <c r="F1461" s="51"/>
      <c r="G1461" s="26">
        <f t="shared" si="87"/>
        <v>37376</v>
      </c>
      <c r="H1461" s="7">
        <v>37351</v>
      </c>
      <c r="I1461" s="22">
        <v>7.1859999999999999</v>
      </c>
      <c r="J1461" s="120">
        <v>7.077</v>
      </c>
      <c r="K1461" s="26">
        <f t="shared" si="88"/>
        <v>37376</v>
      </c>
      <c r="L1461" s="126">
        <f t="shared" si="89"/>
        <v>37351</v>
      </c>
      <c r="M1461" s="127">
        <f>INDEX('Bloomberg data'!C:C,MATCH($L1461,'Bloomberg data'!A:A,0))</f>
        <v>7.1859999999999999</v>
      </c>
      <c r="N1461" s="128">
        <f>INDEX('Bloomberg data'!B:B,MATCH($L1461,'Bloomberg data'!A:A,0))</f>
        <v>7.077</v>
      </c>
      <c r="O1461" s="141"/>
      <c r="P1461" s="142"/>
      <c r="Q1461" s="142"/>
      <c r="R1461" s="20"/>
      <c r="S1461" s="20"/>
    </row>
    <row r="1462" spans="6:19">
      <c r="F1462" s="51"/>
      <c r="G1462" s="26">
        <f t="shared" si="87"/>
        <v>37376</v>
      </c>
      <c r="H1462" s="7">
        <v>37354</v>
      </c>
      <c r="I1462" s="22">
        <v>8.0329999999999995</v>
      </c>
      <c r="J1462" s="120">
        <v>7.9090000000000007</v>
      </c>
      <c r="K1462" s="26">
        <f t="shared" si="88"/>
        <v>37376</v>
      </c>
      <c r="L1462" s="126">
        <f t="shared" si="89"/>
        <v>37354</v>
      </c>
      <c r="M1462" s="127">
        <f>INDEX('Bloomberg data'!C:C,MATCH($L1462,'Bloomberg data'!A:A,0))</f>
        <v>8.0329999999999995</v>
      </c>
      <c r="N1462" s="128">
        <f>INDEX('Bloomberg data'!B:B,MATCH($L1462,'Bloomberg data'!A:A,0))</f>
        <v>7.9090000000000007</v>
      </c>
      <c r="O1462" s="141"/>
      <c r="P1462" s="142"/>
      <c r="Q1462" s="142"/>
      <c r="R1462" s="20"/>
      <c r="S1462" s="20"/>
    </row>
    <row r="1463" spans="6:19">
      <c r="F1463" s="51"/>
      <c r="G1463" s="26">
        <f t="shared" si="87"/>
        <v>37376</v>
      </c>
      <c r="H1463" s="7">
        <v>37355</v>
      </c>
      <c r="I1463" s="22">
        <v>8.2929999999999993</v>
      </c>
      <c r="J1463" s="120">
        <v>8.1720000000000006</v>
      </c>
      <c r="K1463" s="26">
        <f t="shared" si="88"/>
        <v>37376</v>
      </c>
      <c r="L1463" s="126">
        <f t="shared" si="89"/>
        <v>37355</v>
      </c>
      <c r="M1463" s="127">
        <f>INDEX('Bloomberg data'!C:C,MATCH($L1463,'Bloomberg data'!A:A,0))</f>
        <v>8.2929999999999993</v>
      </c>
      <c r="N1463" s="128">
        <f>INDEX('Bloomberg data'!B:B,MATCH($L1463,'Bloomberg data'!A:A,0))</f>
        <v>8.1720000000000006</v>
      </c>
      <c r="O1463" s="141"/>
      <c r="P1463" s="142"/>
      <c r="Q1463" s="142"/>
      <c r="R1463" s="20"/>
      <c r="S1463" s="20"/>
    </row>
    <row r="1464" spans="6:19">
      <c r="F1464" s="51"/>
      <c r="G1464" s="26">
        <f t="shared" si="87"/>
        <v>37376</v>
      </c>
      <c r="H1464" s="7">
        <v>37356</v>
      </c>
      <c r="I1464" s="22">
        <v>8.1329999999999991</v>
      </c>
      <c r="J1464" s="120">
        <v>8.0010000000000012</v>
      </c>
      <c r="K1464" s="26">
        <f t="shared" si="88"/>
        <v>37376</v>
      </c>
      <c r="L1464" s="126">
        <f t="shared" si="89"/>
        <v>37356</v>
      </c>
      <c r="M1464" s="127">
        <f>INDEX('Bloomberg data'!C:C,MATCH($L1464,'Bloomberg data'!A:A,0))</f>
        <v>8.1329999999999991</v>
      </c>
      <c r="N1464" s="128">
        <f>INDEX('Bloomberg data'!B:B,MATCH($L1464,'Bloomberg data'!A:A,0))</f>
        <v>8.0010000000000012</v>
      </c>
      <c r="O1464" s="141"/>
      <c r="P1464" s="142"/>
      <c r="Q1464" s="142"/>
      <c r="R1464" s="20"/>
      <c r="S1464" s="20"/>
    </row>
    <row r="1465" spans="6:19">
      <c r="F1465" s="51"/>
      <c r="G1465" s="26">
        <f t="shared" si="87"/>
        <v>37376</v>
      </c>
      <c r="H1465" s="7">
        <v>37357</v>
      </c>
      <c r="I1465" s="22">
        <v>7.1430000000000007</v>
      </c>
      <c r="J1465" s="120">
        <v>7.0020000000000007</v>
      </c>
      <c r="K1465" s="26">
        <f t="shared" si="88"/>
        <v>37376</v>
      </c>
      <c r="L1465" s="126">
        <f t="shared" si="89"/>
        <v>37357</v>
      </c>
      <c r="M1465" s="127">
        <f>INDEX('Bloomberg data'!C:C,MATCH($L1465,'Bloomberg data'!A:A,0))</f>
        <v>7.1430000000000007</v>
      </c>
      <c r="N1465" s="128">
        <f>INDEX('Bloomberg data'!B:B,MATCH($L1465,'Bloomberg data'!A:A,0))</f>
        <v>7.0020000000000007</v>
      </c>
      <c r="O1465" s="141"/>
      <c r="P1465" s="142"/>
      <c r="Q1465" s="142"/>
      <c r="R1465" s="20"/>
      <c r="S1465" s="20"/>
    </row>
    <row r="1466" spans="6:19">
      <c r="F1466" s="51"/>
      <c r="G1466" s="26">
        <f t="shared" si="87"/>
        <v>37376</v>
      </c>
      <c r="H1466" s="7">
        <v>37358</v>
      </c>
      <c r="I1466" s="22">
        <v>8.3179999999999996</v>
      </c>
      <c r="J1466" s="120">
        <v>8.1690000000000005</v>
      </c>
      <c r="K1466" s="26">
        <f t="shared" si="88"/>
        <v>37376</v>
      </c>
      <c r="L1466" s="126">
        <f t="shared" si="89"/>
        <v>37358</v>
      </c>
      <c r="M1466" s="127">
        <f>INDEX('Bloomberg data'!C:C,MATCH($L1466,'Bloomberg data'!A:A,0))</f>
        <v>8.3179999999999996</v>
      </c>
      <c r="N1466" s="128">
        <f>INDEX('Bloomberg data'!B:B,MATCH($L1466,'Bloomberg data'!A:A,0))</f>
        <v>8.1690000000000005</v>
      </c>
      <c r="O1466" s="141"/>
      <c r="P1466" s="142"/>
      <c r="Q1466" s="142"/>
      <c r="R1466" s="20"/>
      <c r="S1466" s="20"/>
    </row>
    <row r="1467" spans="6:19">
      <c r="F1467" s="51"/>
      <c r="G1467" s="26">
        <f t="shared" si="87"/>
        <v>37376</v>
      </c>
      <c r="H1467" s="7">
        <v>37361</v>
      </c>
      <c r="I1467" s="22">
        <v>7.19</v>
      </c>
      <c r="J1467" s="120">
        <v>7.0330000000000004</v>
      </c>
      <c r="K1467" s="26">
        <f t="shared" si="88"/>
        <v>37376</v>
      </c>
      <c r="L1467" s="126">
        <f t="shared" si="89"/>
        <v>37361</v>
      </c>
      <c r="M1467" s="127">
        <f>INDEX('Bloomberg data'!C:C,MATCH($L1467,'Bloomberg data'!A:A,0))</f>
        <v>7.19</v>
      </c>
      <c r="N1467" s="128">
        <f>INDEX('Bloomberg data'!B:B,MATCH($L1467,'Bloomberg data'!A:A,0))</f>
        <v>7.0330000000000004</v>
      </c>
      <c r="O1467" s="141"/>
      <c r="P1467" s="142"/>
      <c r="Q1467" s="142"/>
      <c r="R1467" s="20"/>
      <c r="S1467" s="20"/>
    </row>
    <row r="1468" spans="6:19">
      <c r="F1468" s="51"/>
      <c r="G1468" s="26">
        <f t="shared" si="87"/>
        <v>37376</v>
      </c>
      <c r="H1468" s="7">
        <v>37362</v>
      </c>
      <c r="I1468" s="22">
        <v>7.1050000000000004</v>
      </c>
      <c r="J1468" s="120">
        <v>6.9589999999999996</v>
      </c>
      <c r="K1468" s="26">
        <f t="shared" si="88"/>
        <v>37376</v>
      </c>
      <c r="L1468" s="126">
        <f t="shared" si="89"/>
        <v>37362</v>
      </c>
      <c r="M1468" s="127">
        <f>INDEX('Bloomberg data'!C:C,MATCH($L1468,'Bloomberg data'!A:A,0))</f>
        <v>7.1050000000000004</v>
      </c>
      <c r="N1468" s="128">
        <f>INDEX('Bloomberg data'!B:B,MATCH($L1468,'Bloomberg data'!A:A,0))</f>
        <v>6.9589999999999996</v>
      </c>
      <c r="O1468" s="141"/>
      <c r="P1468" s="142"/>
      <c r="Q1468" s="142"/>
      <c r="R1468" s="20"/>
      <c r="S1468" s="20"/>
    </row>
    <row r="1469" spans="6:19">
      <c r="F1469" s="51"/>
      <c r="G1469" s="26">
        <f t="shared" si="87"/>
        <v>37376</v>
      </c>
      <c r="H1469" s="7">
        <v>37363</v>
      </c>
      <c r="I1469" s="22">
        <v>7.3469999999999995</v>
      </c>
      <c r="J1469" s="120">
        <v>7.2009999999999996</v>
      </c>
      <c r="K1469" s="26">
        <f t="shared" si="88"/>
        <v>37376</v>
      </c>
      <c r="L1469" s="126">
        <f t="shared" si="89"/>
        <v>37363</v>
      </c>
      <c r="M1469" s="127">
        <f>INDEX('Bloomberg data'!C:C,MATCH($L1469,'Bloomberg data'!A:A,0))</f>
        <v>7.3469999999999995</v>
      </c>
      <c r="N1469" s="128">
        <f>INDEX('Bloomberg data'!B:B,MATCH($L1469,'Bloomberg data'!A:A,0))</f>
        <v>7.2009999999999996</v>
      </c>
      <c r="O1469" s="141"/>
      <c r="P1469" s="142"/>
      <c r="Q1469" s="142"/>
      <c r="R1469" s="20"/>
      <c r="S1469" s="20"/>
    </row>
    <row r="1470" spans="6:19">
      <c r="F1470" s="51"/>
      <c r="G1470" s="26">
        <f t="shared" si="87"/>
        <v>37376</v>
      </c>
      <c r="H1470" s="7">
        <v>37364</v>
      </c>
      <c r="I1470" s="22">
        <v>8.1900000000000013</v>
      </c>
      <c r="J1470" s="120">
        <v>8.0650000000000013</v>
      </c>
      <c r="K1470" s="26">
        <f t="shared" si="88"/>
        <v>37376</v>
      </c>
      <c r="L1470" s="126">
        <f t="shared" si="89"/>
        <v>37364</v>
      </c>
      <c r="M1470" s="127">
        <f>INDEX('Bloomberg data'!C:C,MATCH($L1470,'Bloomberg data'!A:A,0))</f>
        <v>8.1900000000000013</v>
      </c>
      <c r="N1470" s="128">
        <f>INDEX('Bloomberg data'!B:B,MATCH($L1470,'Bloomberg data'!A:A,0))</f>
        <v>8.0650000000000013</v>
      </c>
      <c r="O1470" s="141"/>
      <c r="P1470" s="142"/>
      <c r="Q1470" s="142"/>
      <c r="R1470" s="20"/>
      <c r="S1470" s="20"/>
    </row>
    <row r="1471" spans="6:19">
      <c r="F1471" s="51"/>
      <c r="G1471" s="26">
        <f t="shared" si="87"/>
        <v>37376</v>
      </c>
      <c r="H1471" s="7">
        <v>37365</v>
      </c>
      <c r="I1471" s="22">
        <v>7.1170000000000009</v>
      </c>
      <c r="J1471" s="120">
        <v>6.984</v>
      </c>
      <c r="K1471" s="26">
        <f t="shared" si="88"/>
        <v>37376</v>
      </c>
      <c r="L1471" s="126">
        <f t="shared" si="89"/>
        <v>37365</v>
      </c>
      <c r="M1471" s="127">
        <f>INDEX('Bloomberg data'!C:C,MATCH($L1471,'Bloomberg data'!A:A,0))</f>
        <v>7.1170000000000009</v>
      </c>
      <c r="N1471" s="128">
        <f>INDEX('Bloomberg data'!B:B,MATCH($L1471,'Bloomberg data'!A:A,0))</f>
        <v>6.984</v>
      </c>
      <c r="O1471" s="141"/>
      <c r="P1471" s="142"/>
      <c r="Q1471" s="142"/>
      <c r="R1471" s="20"/>
      <c r="S1471" s="20"/>
    </row>
    <row r="1472" spans="6:19">
      <c r="F1472" s="51"/>
      <c r="G1472" s="26">
        <f t="shared" si="87"/>
        <v>37376</v>
      </c>
      <c r="H1472" s="7">
        <v>37368</v>
      </c>
      <c r="I1472" s="22">
        <v>8.2970000000000006</v>
      </c>
      <c r="J1472" s="120">
        <v>8.1589999999999989</v>
      </c>
      <c r="K1472" s="26">
        <f t="shared" si="88"/>
        <v>37376</v>
      </c>
      <c r="L1472" s="126">
        <f t="shared" si="89"/>
        <v>37368</v>
      </c>
      <c r="M1472" s="127">
        <f>INDEX('Bloomberg data'!C:C,MATCH($L1472,'Bloomberg data'!A:A,0))</f>
        <v>8.2970000000000006</v>
      </c>
      <c r="N1472" s="128">
        <f>INDEX('Bloomberg data'!B:B,MATCH($L1472,'Bloomberg data'!A:A,0))</f>
        <v>8.1589999999999989</v>
      </c>
      <c r="O1472" s="141"/>
      <c r="P1472" s="142"/>
      <c r="Q1472" s="142"/>
      <c r="R1472" s="20"/>
      <c r="S1472" s="20"/>
    </row>
    <row r="1473" spans="6:19">
      <c r="F1473" s="51"/>
      <c r="G1473" s="26">
        <f t="shared" ref="G1473:G1536" si="90">EOMONTH(H1473,0)</f>
        <v>37376</v>
      </c>
      <c r="H1473" s="7">
        <v>37369</v>
      </c>
      <c r="I1473" s="22">
        <v>7.2</v>
      </c>
      <c r="J1473" s="120">
        <v>7.0590000000000002</v>
      </c>
      <c r="K1473" s="26">
        <f t="shared" ref="K1473:K1536" si="91">EOMONTH(L1473,0)</f>
        <v>37376</v>
      </c>
      <c r="L1473" s="126">
        <f t="shared" si="89"/>
        <v>37369</v>
      </c>
      <c r="M1473" s="127">
        <f>INDEX('Bloomberg data'!C:C,MATCH($L1473,'Bloomberg data'!A:A,0))</f>
        <v>7.2</v>
      </c>
      <c r="N1473" s="128">
        <f>INDEX('Bloomberg data'!B:B,MATCH($L1473,'Bloomberg data'!A:A,0))</f>
        <v>7.0590000000000002</v>
      </c>
      <c r="O1473" s="141"/>
      <c r="P1473" s="142"/>
      <c r="Q1473" s="142"/>
      <c r="R1473" s="20"/>
      <c r="S1473" s="20"/>
    </row>
    <row r="1474" spans="6:19">
      <c r="F1474" s="51"/>
      <c r="G1474" s="26">
        <f t="shared" si="90"/>
        <v>37376</v>
      </c>
      <c r="H1474" s="7">
        <v>37370</v>
      </c>
      <c r="I1474" s="22">
        <v>8.1370000000000005</v>
      </c>
      <c r="J1474" s="120">
        <v>8</v>
      </c>
      <c r="K1474" s="26">
        <f t="shared" si="91"/>
        <v>37376</v>
      </c>
      <c r="L1474" s="126">
        <f t="shared" ref="L1474:L1537" si="92">H1474</f>
        <v>37370</v>
      </c>
      <c r="M1474" s="127">
        <f>INDEX('Bloomberg data'!C:C,MATCH($L1474,'Bloomberg data'!A:A,0))</f>
        <v>8.1370000000000005</v>
      </c>
      <c r="N1474" s="128">
        <f>INDEX('Bloomberg data'!B:B,MATCH($L1474,'Bloomberg data'!A:A,0))</f>
        <v>8</v>
      </c>
      <c r="O1474" s="141"/>
      <c r="P1474" s="142"/>
      <c r="Q1474" s="142"/>
      <c r="R1474" s="20"/>
      <c r="S1474" s="20"/>
    </row>
    <row r="1475" spans="6:19">
      <c r="F1475" s="51"/>
      <c r="G1475" s="26">
        <f t="shared" si="90"/>
        <v>37376</v>
      </c>
      <c r="H1475" s="7">
        <v>37371</v>
      </c>
      <c r="I1475" s="22">
        <v>8.3350000000000009</v>
      </c>
      <c r="J1475" s="120">
        <v>8.1999999999999993</v>
      </c>
      <c r="K1475" s="26">
        <f t="shared" si="91"/>
        <v>37376</v>
      </c>
      <c r="L1475" s="126">
        <f t="shared" si="92"/>
        <v>37371</v>
      </c>
      <c r="M1475" s="127">
        <f>INDEX('Bloomberg data'!C:C,MATCH($L1475,'Bloomberg data'!A:A,0))</f>
        <v>8.3350000000000009</v>
      </c>
      <c r="N1475" s="128">
        <f>INDEX('Bloomberg data'!B:B,MATCH($L1475,'Bloomberg data'!A:A,0))</f>
        <v>8.1999999999999993</v>
      </c>
      <c r="O1475" s="141"/>
      <c r="P1475" s="142"/>
      <c r="Q1475" s="142"/>
      <c r="R1475" s="20"/>
      <c r="S1475" s="20"/>
    </row>
    <row r="1476" spans="6:19">
      <c r="F1476" s="51"/>
      <c r="G1476" s="26">
        <f t="shared" si="90"/>
        <v>37376</v>
      </c>
      <c r="H1476" s="7">
        <v>37372</v>
      </c>
      <c r="I1476" s="22">
        <v>8.1210000000000004</v>
      </c>
      <c r="J1476" s="120">
        <v>7.9710000000000001</v>
      </c>
      <c r="K1476" s="26">
        <f t="shared" si="91"/>
        <v>37376</v>
      </c>
      <c r="L1476" s="126">
        <f t="shared" si="92"/>
        <v>37372</v>
      </c>
      <c r="M1476" s="127">
        <f>INDEX('Bloomberg data'!C:C,MATCH($L1476,'Bloomberg data'!A:A,0))</f>
        <v>8.1210000000000004</v>
      </c>
      <c r="N1476" s="128">
        <f>INDEX('Bloomberg data'!B:B,MATCH($L1476,'Bloomberg data'!A:A,0))</f>
        <v>7.9710000000000001</v>
      </c>
      <c r="O1476" s="141"/>
      <c r="P1476" s="142"/>
      <c r="Q1476" s="142"/>
      <c r="R1476" s="20"/>
      <c r="S1476" s="20"/>
    </row>
    <row r="1477" spans="6:19">
      <c r="F1477" s="51"/>
      <c r="G1477" s="26">
        <f t="shared" si="90"/>
        <v>37376</v>
      </c>
      <c r="H1477" s="7">
        <v>37375</v>
      </c>
      <c r="I1477" s="22">
        <v>6.9039999999999999</v>
      </c>
      <c r="J1477" s="120">
        <v>6.7439999999999998</v>
      </c>
      <c r="K1477" s="26">
        <f t="shared" si="91"/>
        <v>37376</v>
      </c>
      <c r="L1477" s="126">
        <f t="shared" si="92"/>
        <v>37375</v>
      </c>
      <c r="M1477" s="127">
        <f>INDEX('Bloomberg data'!C:C,MATCH($L1477,'Bloomberg data'!A:A,0))</f>
        <v>6.9039999999999999</v>
      </c>
      <c r="N1477" s="128">
        <f>INDEX('Bloomberg data'!B:B,MATCH($L1477,'Bloomberg data'!A:A,0))</f>
        <v>6.7439999999999998</v>
      </c>
      <c r="O1477" s="141"/>
      <c r="P1477" s="142"/>
      <c r="Q1477" s="142"/>
      <c r="R1477" s="20"/>
      <c r="S1477" s="20"/>
    </row>
    <row r="1478" spans="6:19">
      <c r="F1478" s="51"/>
      <c r="G1478" s="26">
        <f t="shared" si="90"/>
        <v>37376</v>
      </c>
      <c r="H1478" s="7">
        <v>37376</v>
      </c>
      <c r="I1478" s="22">
        <v>8.1110000000000007</v>
      </c>
      <c r="J1478" s="120">
        <v>7.9609999999999994</v>
      </c>
      <c r="K1478" s="26">
        <f t="shared" si="91"/>
        <v>37376</v>
      </c>
      <c r="L1478" s="126">
        <f t="shared" si="92"/>
        <v>37376</v>
      </c>
      <c r="M1478" s="127">
        <f>INDEX('Bloomberg data'!C:C,MATCH($L1478,'Bloomberg data'!A:A,0))</f>
        <v>8.1110000000000007</v>
      </c>
      <c r="N1478" s="128">
        <f>INDEX('Bloomberg data'!B:B,MATCH($L1478,'Bloomberg data'!A:A,0))</f>
        <v>7.9609999999999994</v>
      </c>
      <c r="O1478" s="141"/>
      <c r="P1478" s="142"/>
      <c r="Q1478" s="142"/>
      <c r="R1478" s="20"/>
      <c r="S1478" s="20"/>
    </row>
    <row r="1479" spans="6:19">
      <c r="F1479" s="51"/>
      <c r="G1479" s="26">
        <f t="shared" si="90"/>
        <v>37407</v>
      </c>
      <c r="H1479" s="7">
        <v>37377</v>
      </c>
      <c r="I1479" s="22">
        <v>7.0250000000000004</v>
      </c>
      <c r="J1479" s="120">
        <v>6.8559999999999999</v>
      </c>
      <c r="K1479" s="26">
        <f t="shared" si="91"/>
        <v>37407</v>
      </c>
      <c r="L1479" s="126">
        <f t="shared" si="92"/>
        <v>37377</v>
      </c>
      <c r="M1479" s="127">
        <f>INDEX('Bloomberg data'!C:C,MATCH($L1479,'Bloomberg data'!A:A,0))</f>
        <v>7.0250000000000004</v>
      </c>
      <c r="N1479" s="128">
        <f>INDEX('Bloomberg data'!B:B,MATCH($L1479,'Bloomberg data'!A:A,0))</f>
        <v>6.8559999999999999</v>
      </c>
      <c r="O1479" s="141"/>
      <c r="P1479" s="142"/>
      <c r="Q1479" s="142"/>
      <c r="R1479" s="20"/>
      <c r="S1479" s="20"/>
    </row>
    <row r="1480" spans="6:19">
      <c r="F1480" s="51"/>
      <c r="G1480" s="26">
        <f t="shared" si="90"/>
        <v>37407</v>
      </c>
      <c r="H1480" s="7">
        <v>37378</v>
      </c>
      <c r="I1480" s="22">
        <v>6.9329999999999998</v>
      </c>
      <c r="J1480" s="120">
        <v>6.74</v>
      </c>
      <c r="K1480" s="26">
        <f t="shared" si="91"/>
        <v>37407</v>
      </c>
      <c r="L1480" s="126">
        <f t="shared" si="92"/>
        <v>37378</v>
      </c>
      <c r="M1480" s="127">
        <f>INDEX('Bloomberg data'!C:C,MATCH($L1480,'Bloomberg data'!A:A,0))</f>
        <v>6.9329999999999998</v>
      </c>
      <c r="N1480" s="128">
        <f>INDEX('Bloomberg data'!B:B,MATCH($L1480,'Bloomberg data'!A:A,0))</f>
        <v>6.74</v>
      </c>
      <c r="O1480" s="141"/>
      <c r="P1480" s="142"/>
      <c r="Q1480" s="142"/>
      <c r="R1480" s="20"/>
      <c r="S1480" s="20"/>
    </row>
    <row r="1481" spans="6:19">
      <c r="F1481" s="51"/>
      <c r="G1481" s="26">
        <f t="shared" si="90"/>
        <v>37407</v>
      </c>
      <c r="H1481" s="7">
        <v>37379</v>
      </c>
      <c r="I1481" s="22">
        <v>7.1989999999999998</v>
      </c>
      <c r="J1481" s="120">
        <v>7.01</v>
      </c>
      <c r="K1481" s="26">
        <f t="shared" si="91"/>
        <v>37407</v>
      </c>
      <c r="L1481" s="126">
        <f t="shared" si="92"/>
        <v>37379</v>
      </c>
      <c r="M1481" s="127">
        <f>INDEX('Bloomberg data'!C:C,MATCH($L1481,'Bloomberg data'!A:A,0))</f>
        <v>7.1989999999999998</v>
      </c>
      <c r="N1481" s="128">
        <f>INDEX('Bloomberg data'!B:B,MATCH($L1481,'Bloomberg data'!A:A,0))</f>
        <v>7.01</v>
      </c>
      <c r="O1481" s="141"/>
      <c r="P1481" s="142"/>
      <c r="Q1481" s="142"/>
      <c r="R1481" s="20"/>
      <c r="S1481" s="20"/>
    </row>
    <row r="1482" spans="6:19">
      <c r="F1482" s="51"/>
      <c r="G1482" s="26">
        <f t="shared" si="90"/>
        <v>37407</v>
      </c>
      <c r="H1482" s="7">
        <v>37382</v>
      </c>
      <c r="I1482" s="22">
        <v>7.1000000000000005</v>
      </c>
      <c r="J1482" s="120">
        <v>6.9050000000000002</v>
      </c>
      <c r="K1482" s="26">
        <f t="shared" si="91"/>
        <v>37407</v>
      </c>
      <c r="L1482" s="126">
        <f t="shared" si="92"/>
        <v>37382</v>
      </c>
      <c r="M1482" s="127">
        <f>INDEX('Bloomberg data'!C:C,MATCH($L1482,'Bloomberg data'!A:A,0))</f>
        <v>7.1000000000000005</v>
      </c>
      <c r="N1482" s="128">
        <f>INDEX('Bloomberg data'!B:B,MATCH($L1482,'Bloomberg data'!A:A,0))</f>
        <v>6.9050000000000002</v>
      </c>
      <c r="O1482" s="141"/>
      <c r="P1482" s="142"/>
      <c r="Q1482" s="142"/>
      <c r="R1482" s="20"/>
      <c r="S1482" s="20"/>
    </row>
    <row r="1483" spans="6:19">
      <c r="F1483" s="51"/>
      <c r="G1483" s="26">
        <f t="shared" si="90"/>
        <v>37407</v>
      </c>
      <c r="H1483" s="7">
        <v>37383</v>
      </c>
      <c r="I1483" s="22">
        <v>7.9459999999999997</v>
      </c>
      <c r="J1483" s="120">
        <v>7.7520000000000007</v>
      </c>
      <c r="K1483" s="26">
        <f t="shared" si="91"/>
        <v>37407</v>
      </c>
      <c r="L1483" s="126">
        <f t="shared" si="92"/>
        <v>37383</v>
      </c>
      <c r="M1483" s="127">
        <f>INDEX('Bloomberg data'!C:C,MATCH($L1483,'Bloomberg data'!A:A,0))</f>
        <v>7.9459999999999997</v>
      </c>
      <c r="N1483" s="128">
        <f>INDEX('Bloomberg data'!B:B,MATCH($L1483,'Bloomberg data'!A:A,0))</f>
        <v>7.7520000000000007</v>
      </c>
      <c r="O1483" s="141"/>
      <c r="P1483" s="142"/>
      <c r="Q1483" s="142"/>
      <c r="R1483" s="20"/>
      <c r="S1483" s="20"/>
    </row>
    <row r="1484" spans="6:19">
      <c r="F1484" s="51"/>
      <c r="G1484" s="26">
        <f t="shared" si="90"/>
        <v>37407</v>
      </c>
      <c r="H1484" s="7">
        <v>37384</v>
      </c>
      <c r="I1484" s="22">
        <v>8.2439999999999998</v>
      </c>
      <c r="J1484" s="120">
        <v>8.0120000000000005</v>
      </c>
      <c r="K1484" s="26">
        <f t="shared" si="91"/>
        <v>37407</v>
      </c>
      <c r="L1484" s="126">
        <f t="shared" si="92"/>
        <v>37384</v>
      </c>
      <c r="M1484" s="127">
        <f>INDEX('Bloomberg data'!C:C,MATCH($L1484,'Bloomberg data'!A:A,0))</f>
        <v>8.2439999999999998</v>
      </c>
      <c r="N1484" s="128">
        <f>INDEX('Bloomberg data'!B:B,MATCH($L1484,'Bloomberg data'!A:A,0))</f>
        <v>8.0120000000000005</v>
      </c>
      <c r="O1484" s="141"/>
      <c r="P1484" s="142"/>
      <c r="Q1484" s="142"/>
      <c r="R1484" s="20"/>
      <c r="S1484" s="20"/>
    </row>
    <row r="1485" spans="6:19">
      <c r="F1485" s="51"/>
      <c r="G1485" s="26">
        <f t="shared" si="90"/>
        <v>37407</v>
      </c>
      <c r="H1485" s="7">
        <v>37385</v>
      </c>
      <c r="I1485" s="22">
        <v>7.2610000000000001</v>
      </c>
      <c r="J1485" s="120">
        <v>7.0440000000000005</v>
      </c>
      <c r="K1485" s="26">
        <f t="shared" si="91"/>
        <v>37407</v>
      </c>
      <c r="L1485" s="126">
        <f t="shared" si="92"/>
        <v>37385</v>
      </c>
      <c r="M1485" s="127">
        <f>INDEX('Bloomberg data'!C:C,MATCH($L1485,'Bloomberg data'!A:A,0))</f>
        <v>7.2610000000000001</v>
      </c>
      <c r="N1485" s="128">
        <f>INDEX('Bloomberg data'!B:B,MATCH($L1485,'Bloomberg data'!A:A,0))</f>
        <v>7.0440000000000005</v>
      </c>
      <c r="O1485" s="141"/>
      <c r="P1485" s="142"/>
      <c r="Q1485" s="142"/>
      <c r="R1485" s="20"/>
      <c r="S1485" s="20"/>
    </row>
    <row r="1486" spans="6:19">
      <c r="F1486" s="51"/>
      <c r="G1486" s="26">
        <f t="shared" si="90"/>
        <v>37407</v>
      </c>
      <c r="H1486" s="7">
        <v>37386</v>
      </c>
      <c r="I1486" s="22">
        <v>8.1609999999999996</v>
      </c>
      <c r="J1486" s="120">
        <v>7.9510000000000005</v>
      </c>
      <c r="K1486" s="26">
        <f t="shared" si="91"/>
        <v>37407</v>
      </c>
      <c r="L1486" s="126">
        <f t="shared" si="92"/>
        <v>37386</v>
      </c>
      <c r="M1486" s="127">
        <f>INDEX('Bloomberg data'!C:C,MATCH($L1486,'Bloomberg data'!A:A,0))</f>
        <v>8.1609999999999996</v>
      </c>
      <c r="N1486" s="128">
        <f>INDEX('Bloomberg data'!B:B,MATCH($L1486,'Bloomberg data'!A:A,0))</f>
        <v>7.9510000000000005</v>
      </c>
      <c r="O1486" s="141"/>
      <c r="P1486" s="142"/>
      <c r="Q1486" s="142"/>
      <c r="R1486" s="20"/>
      <c r="S1486" s="20"/>
    </row>
    <row r="1487" spans="6:19">
      <c r="F1487" s="51"/>
      <c r="G1487" s="26">
        <f t="shared" si="90"/>
        <v>37407</v>
      </c>
      <c r="H1487" s="7">
        <v>37389</v>
      </c>
      <c r="I1487" s="22">
        <v>8.3179999999999996</v>
      </c>
      <c r="J1487" s="120">
        <v>8.1020000000000003</v>
      </c>
      <c r="K1487" s="26">
        <f t="shared" si="91"/>
        <v>37407</v>
      </c>
      <c r="L1487" s="126">
        <f t="shared" si="92"/>
        <v>37389</v>
      </c>
      <c r="M1487" s="127">
        <f>INDEX('Bloomberg data'!C:C,MATCH($L1487,'Bloomberg data'!A:A,0))</f>
        <v>8.3179999999999996</v>
      </c>
      <c r="N1487" s="128">
        <f>INDEX('Bloomberg data'!B:B,MATCH($L1487,'Bloomberg data'!A:A,0))</f>
        <v>8.1020000000000003</v>
      </c>
      <c r="O1487" s="141"/>
      <c r="P1487" s="142"/>
      <c r="Q1487" s="142"/>
      <c r="R1487" s="20"/>
      <c r="S1487" s="20"/>
    </row>
    <row r="1488" spans="6:19">
      <c r="F1488" s="51"/>
      <c r="G1488" s="26">
        <f t="shared" si="90"/>
        <v>37407</v>
      </c>
      <c r="H1488" s="7">
        <v>37390</v>
      </c>
      <c r="I1488" s="22">
        <v>7.2590000000000003</v>
      </c>
      <c r="J1488" s="120">
        <v>7.0460000000000003</v>
      </c>
      <c r="K1488" s="26">
        <f t="shared" si="91"/>
        <v>37407</v>
      </c>
      <c r="L1488" s="126">
        <f t="shared" si="92"/>
        <v>37390</v>
      </c>
      <c r="M1488" s="127">
        <f>INDEX('Bloomberg data'!C:C,MATCH($L1488,'Bloomberg data'!A:A,0))</f>
        <v>7.2590000000000003</v>
      </c>
      <c r="N1488" s="128">
        <f>INDEX('Bloomberg data'!B:B,MATCH($L1488,'Bloomberg data'!A:A,0))</f>
        <v>7.0460000000000003</v>
      </c>
      <c r="O1488" s="141"/>
      <c r="P1488" s="142"/>
      <c r="Q1488" s="142"/>
      <c r="R1488" s="20"/>
      <c r="S1488" s="20"/>
    </row>
    <row r="1489" spans="6:19">
      <c r="F1489" s="51"/>
      <c r="G1489" s="26">
        <f t="shared" si="90"/>
        <v>37407</v>
      </c>
      <c r="H1489" s="7">
        <v>37391</v>
      </c>
      <c r="I1489" s="22">
        <v>7.2460000000000004</v>
      </c>
      <c r="J1489" s="120">
        <v>7.0380000000000003</v>
      </c>
      <c r="K1489" s="26">
        <f t="shared" si="91"/>
        <v>37407</v>
      </c>
      <c r="L1489" s="126">
        <f t="shared" si="92"/>
        <v>37391</v>
      </c>
      <c r="M1489" s="127">
        <f>INDEX('Bloomberg data'!C:C,MATCH($L1489,'Bloomberg data'!A:A,0))</f>
        <v>7.2460000000000004</v>
      </c>
      <c r="N1489" s="128">
        <f>INDEX('Bloomberg data'!B:B,MATCH($L1489,'Bloomberg data'!A:A,0))</f>
        <v>7.0380000000000003</v>
      </c>
      <c r="O1489" s="141"/>
      <c r="P1489" s="142"/>
      <c r="Q1489" s="142"/>
      <c r="R1489" s="20"/>
      <c r="S1489" s="20"/>
    </row>
    <row r="1490" spans="6:19">
      <c r="F1490" s="51"/>
      <c r="G1490" s="26">
        <f t="shared" si="90"/>
        <v>37407</v>
      </c>
      <c r="H1490" s="7">
        <v>37392</v>
      </c>
      <c r="I1490" s="22">
        <v>8.4639999999999986</v>
      </c>
      <c r="J1490" s="120">
        <v>8.2749999999999986</v>
      </c>
      <c r="K1490" s="26">
        <f t="shared" si="91"/>
        <v>37407</v>
      </c>
      <c r="L1490" s="126">
        <f t="shared" si="92"/>
        <v>37392</v>
      </c>
      <c r="M1490" s="127">
        <f>INDEX('Bloomberg data'!C:C,MATCH($L1490,'Bloomberg data'!A:A,0))</f>
        <v>8.4639999999999986</v>
      </c>
      <c r="N1490" s="128">
        <f>INDEX('Bloomberg data'!B:B,MATCH($L1490,'Bloomberg data'!A:A,0))</f>
        <v>8.2749999999999986</v>
      </c>
      <c r="O1490" s="141"/>
      <c r="P1490" s="142"/>
      <c r="Q1490" s="142"/>
      <c r="R1490" s="20"/>
      <c r="S1490" s="20"/>
    </row>
    <row r="1491" spans="6:19">
      <c r="F1491" s="51"/>
      <c r="G1491" s="26">
        <f t="shared" si="90"/>
        <v>37407</v>
      </c>
      <c r="H1491" s="7">
        <v>37393</v>
      </c>
      <c r="I1491" s="22">
        <v>8.3520000000000003</v>
      </c>
      <c r="J1491" s="120">
        <v>8.157</v>
      </c>
      <c r="K1491" s="26">
        <f t="shared" si="91"/>
        <v>37407</v>
      </c>
      <c r="L1491" s="126">
        <f t="shared" si="92"/>
        <v>37393</v>
      </c>
      <c r="M1491" s="127">
        <f>INDEX('Bloomberg data'!C:C,MATCH($L1491,'Bloomberg data'!A:A,0))</f>
        <v>8.3520000000000003</v>
      </c>
      <c r="N1491" s="128">
        <f>INDEX('Bloomberg data'!B:B,MATCH($L1491,'Bloomberg data'!A:A,0))</f>
        <v>8.157</v>
      </c>
      <c r="O1491" s="141"/>
      <c r="P1491" s="142"/>
      <c r="Q1491" s="142"/>
      <c r="R1491" s="20"/>
      <c r="S1491" s="20"/>
    </row>
    <row r="1492" spans="6:19">
      <c r="F1492" s="51"/>
      <c r="G1492" s="26">
        <f t="shared" si="90"/>
        <v>37407</v>
      </c>
      <c r="H1492" s="7">
        <v>37396</v>
      </c>
      <c r="I1492" s="22">
        <v>8.298</v>
      </c>
      <c r="J1492" s="120">
        <v>8.1</v>
      </c>
      <c r="K1492" s="26">
        <f t="shared" si="91"/>
        <v>37407</v>
      </c>
      <c r="L1492" s="126">
        <f t="shared" si="92"/>
        <v>37396</v>
      </c>
      <c r="M1492" s="127">
        <f>INDEX('Bloomberg data'!C:C,MATCH($L1492,'Bloomberg data'!A:A,0))</f>
        <v>8.298</v>
      </c>
      <c r="N1492" s="128">
        <f>INDEX('Bloomberg data'!B:B,MATCH($L1492,'Bloomberg data'!A:A,0))</f>
        <v>8.1</v>
      </c>
      <c r="O1492" s="141"/>
      <c r="P1492" s="142"/>
      <c r="Q1492" s="142"/>
      <c r="R1492" s="20"/>
      <c r="S1492" s="20"/>
    </row>
    <row r="1493" spans="6:19">
      <c r="F1493" s="51"/>
      <c r="G1493" s="26">
        <f t="shared" si="90"/>
        <v>37407</v>
      </c>
      <c r="H1493" s="7">
        <v>37397</v>
      </c>
      <c r="I1493" s="22">
        <v>7.4479999999999995</v>
      </c>
      <c r="J1493" s="120">
        <v>7.2469999999999999</v>
      </c>
      <c r="K1493" s="26">
        <f t="shared" si="91"/>
        <v>37407</v>
      </c>
      <c r="L1493" s="126">
        <f t="shared" si="92"/>
        <v>37397</v>
      </c>
      <c r="M1493" s="127">
        <f>INDEX('Bloomberg data'!C:C,MATCH($L1493,'Bloomberg data'!A:A,0))</f>
        <v>7.4479999999999995</v>
      </c>
      <c r="N1493" s="128">
        <f>INDEX('Bloomberg data'!B:B,MATCH($L1493,'Bloomberg data'!A:A,0))</f>
        <v>7.2469999999999999</v>
      </c>
      <c r="O1493" s="141"/>
      <c r="P1493" s="142"/>
      <c r="Q1493" s="142"/>
      <c r="R1493" s="20"/>
      <c r="S1493" s="20"/>
    </row>
    <row r="1494" spans="6:19">
      <c r="F1494" s="51"/>
      <c r="G1494" s="26">
        <f t="shared" si="90"/>
        <v>37407</v>
      </c>
      <c r="H1494" s="7">
        <v>37398</v>
      </c>
      <c r="I1494" s="22">
        <v>8.2989999999999995</v>
      </c>
      <c r="J1494" s="120">
        <v>8.093</v>
      </c>
      <c r="K1494" s="26">
        <f t="shared" si="91"/>
        <v>37407</v>
      </c>
      <c r="L1494" s="126">
        <f t="shared" si="92"/>
        <v>37398</v>
      </c>
      <c r="M1494" s="127">
        <f>INDEX('Bloomberg data'!C:C,MATCH($L1494,'Bloomberg data'!A:A,0))</f>
        <v>8.2989999999999995</v>
      </c>
      <c r="N1494" s="128">
        <f>INDEX('Bloomberg data'!B:B,MATCH($L1494,'Bloomberg data'!A:A,0))</f>
        <v>8.093</v>
      </c>
      <c r="O1494" s="141"/>
      <c r="P1494" s="142"/>
      <c r="Q1494" s="142"/>
      <c r="R1494" s="20"/>
      <c r="S1494" s="20"/>
    </row>
    <row r="1495" spans="6:19">
      <c r="F1495" s="51"/>
      <c r="G1495" s="26">
        <f t="shared" si="90"/>
        <v>37407</v>
      </c>
      <c r="H1495" s="7">
        <v>37399</v>
      </c>
      <c r="I1495" s="22">
        <v>7.1509999999999998</v>
      </c>
      <c r="J1495" s="120">
        <v>6.952</v>
      </c>
      <c r="K1495" s="26">
        <f t="shared" si="91"/>
        <v>37407</v>
      </c>
      <c r="L1495" s="126">
        <f t="shared" si="92"/>
        <v>37399</v>
      </c>
      <c r="M1495" s="127">
        <f>INDEX('Bloomberg data'!C:C,MATCH($L1495,'Bloomberg data'!A:A,0))</f>
        <v>7.1509999999999998</v>
      </c>
      <c r="N1495" s="128">
        <f>INDEX('Bloomberg data'!B:B,MATCH($L1495,'Bloomberg data'!A:A,0))</f>
        <v>6.952</v>
      </c>
      <c r="O1495" s="141"/>
      <c r="P1495" s="142"/>
      <c r="Q1495" s="142"/>
      <c r="R1495" s="20"/>
      <c r="S1495" s="20"/>
    </row>
    <row r="1496" spans="6:19">
      <c r="F1496" s="51"/>
      <c r="G1496" s="26">
        <f t="shared" si="90"/>
        <v>37407</v>
      </c>
      <c r="H1496" s="7">
        <v>37400</v>
      </c>
      <c r="I1496" s="22">
        <v>7.39</v>
      </c>
      <c r="J1496" s="120">
        <v>7.1819999999999995</v>
      </c>
      <c r="K1496" s="26">
        <f t="shared" si="91"/>
        <v>37407</v>
      </c>
      <c r="L1496" s="126">
        <f t="shared" si="92"/>
        <v>37400</v>
      </c>
      <c r="M1496" s="127">
        <f>INDEX('Bloomberg data'!C:C,MATCH($L1496,'Bloomberg data'!A:A,0))</f>
        <v>7.39</v>
      </c>
      <c r="N1496" s="128">
        <f>INDEX('Bloomberg data'!B:B,MATCH($L1496,'Bloomberg data'!A:A,0))</f>
        <v>7.1819999999999995</v>
      </c>
      <c r="O1496" s="141"/>
      <c r="P1496" s="142"/>
      <c r="Q1496" s="142"/>
      <c r="R1496" s="20"/>
      <c r="S1496" s="20"/>
    </row>
    <row r="1497" spans="6:19">
      <c r="F1497" s="51"/>
      <c r="G1497" s="26">
        <f t="shared" si="90"/>
        <v>37407</v>
      </c>
      <c r="H1497" s="7">
        <v>37403</v>
      </c>
      <c r="I1497" s="22">
        <v>7.3289999999999997</v>
      </c>
      <c r="J1497" s="120">
        <v>7.1260000000000003</v>
      </c>
      <c r="K1497" s="26">
        <f t="shared" si="91"/>
        <v>37407</v>
      </c>
      <c r="L1497" s="126">
        <f t="shared" si="92"/>
        <v>37403</v>
      </c>
      <c r="M1497" s="127">
        <f>INDEX('Bloomberg data'!C:C,MATCH($L1497,'Bloomberg data'!A:A,0))</f>
        <v>7.3289999999999997</v>
      </c>
      <c r="N1497" s="128">
        <f>INDEX('Bloomberg data'!B:B,MATCH($L1497,'Bloomberg data'!A:A,0))</f>
        <v>7.1260000000000003</v>
      </c>
      <c r="O1497" s="141"/>
      <c r="P1497" s="142"/>
      <c r="Q1497" s="142"/>
      <c r="R1497" s="20"/>
      <c r="S1497" s="20"/>
    </row>
    <row r="1498" spans="6:19">
      <c r="F1498" s="51"/>
      <c r="G1498" s="26">
        <f t="shared" si="90"/>
        <v>37407</v>
      </c>
      <c r="H1498" s="7">
        <v>37404</v>
      </c>
      <c r="I1498" s="22">
        <v>8.2669999999999995</v>
      </c>
      <c r="J1498" s="120">
        <v>8.0640000000000001</v>
      </c>
      <c r="K1498" s="26">
        <f t="shared" si="91"/>
        <v>37407</v>
      </c>
      <c r="L1498" s="126">
        <f t="shared" si="92"/>
        <v>37404</v>
      </c>
      <c r="M1498" s="127">
        <f>INDEX('Bloomberg data'!C:C,MATCH($L1498,'Bloomberg data'!A:A,0))</f>
        <v>8.2669999999999995</v>
      </c>
      <c r="N1498" s="128">
        <f>INDEX('Bloomberg data'!B:B,MATCH($L1498,'Bloomberg data'!A:A,0))</f>
        <v>8.0640000000000001</v>
      </c>
      <c r="O1498" s="141"/>
      <c r="P1498" s="142"/>
      <c r="Q1498" s="142"/>
      <c r="R1498" s="20"/>
      <c r="S1498" s="20"/>
    </row>
    <row r="1499" spans="6:19">
      <c r="F1499" s="51"/>
      <c r="G1499" s="26">
        <f t="shared" si="90"/>
        <v>37407</v>
      </c>
      <c r="H1499" s="7">
        <v>37405</v>
      </c>
      <c r="I1499" s="22">
        <v>8.4220000000000006</v>
      </c>
      <c r="J1499" s="120">
        <v>8.2070000000000007</v>
      </c>
      <c r="K1499" s="26">
        <f t="shared" si="91"/>
        <v>37407</v>
      </c>
      <c r="L1499" s="126">
        <f t="shared" si="92"/>
        <v>37405</v>
      </c>
      <c r="M1499" s="127">
        <f>INDEX('Bloomberg data'!C:C,MATCH($L1499,'Bloomberg data'!A:A,0))</f>
        <v>8.4220000000000006</v>
      </c>
      <c r="N1499" s="128">
        <f>INDEX('Bloomberg data'!B:B,MATCH($L1499,'Bloomberg data'!A:A,0))</f>
        <v>8.2070000000000007</v>
      </c>
      <c r="O1499" s="141"/>
      <c r="P1499" s="142"/>
      <c r="Q1499" s="142"/>
      <c r="R1499" s="20"/>
      <c r="S1499" s="20"/>
    </row>
    <row r="1500" spans="6:19">
      <c r="F1500" s="51"/>
      <c r="G1500" s="26">
        <f t="shared" si="90"/>
        <v>37407</v>
      </c>
      <c r="H1500" s="7">
        <v>37406</v>
      </c>
      <c r="I1500" s="22">
        <v>7.3140000000000001</v>
      </c>
      <c r="J1500" s="120">
        <v>7.0890000000000004</v>
      </c>
      <c r="K1500" s="26">
        <f t="shared" si="91"/>
        <v>37407</v>
      </c>
      <c r="L1500" s="126">
        <f t="shared" si="92"/>
        <v>37406</v>
      </c>
      <c r="M1500" s="127">
        <f>INDEX('Bloomberg data'!C:C,MATCH($L1500,'Bloomberg data'!A:A,0))</f>
        <v>7.3140000000000001</v>
      </c>
      <c r="N1500" s="128">
        <f>INDEX('Bloomberg data'!B:B,MATCH($L1500,'Bloomberg data'!A:A,0))</f>
        <v>7.0890000000000004</v>
      </c>
      <c r="O1500" s="141"/>
      <c r="P1500" s="142"/>
      <c r="Q1500" s="142"/>
      <c r="R1500" s="20"/>
      <c r="S1500" s="20"/>
    </row>
    <row r="1501" spans="6:19">
      <c r="F1501" s="51"/>
      <c r="G1501" s="26">
        <f t="shared" si="90"/>
        <v>37407</v>
      </c>
      <c r="H1501" s="7">
        <v>37407</v>
      </c>
      <c r="I1501" s="22">
        <v>7.2799999999999994</v>
      </c>
      <c r="J1501" s="120">
        <v>7.0289999999999999</v>
      </c>
      <c r="K1501" s="26">
        <f t="shared" si="91"/>
        <v>37407</v>
      </c>
      <c r="L1501" s="126">
        <f t="shared" si="92"/>
        <v>37407</v>
      </c>
      <c r="M1501" s="127">
        <f>INDEX('Bloomberg data'!C:C,MATCH($L1501,'Bloomberg data'!A:A,0))</f>
        <v>7.2799999999999994</v>
      </c>
      <c r="N1501" s="128">
        <f>INDEX('Bloomberg data'!B:B,MATCH($L1501,'Bloomberg data'!A:A,0))</f>
        <v>7.0289999999999999</v>
      </c>
      <c r="O1501" s="141"/>
      <c r="P1501" s="142"/>
      <c r="Q1501" s="142"/>
      <c r="R1501" s="20"/>
      <c r="S1501" s="20"/>
    </row>
    <row r="1502" spans="6:19">
      <c r="F1502" s="51"/>
      <c r="G1502" s="26">
        <f t="shared" si="90"/>
        <v>37437</v>
      </c>
      <c r="H1502" s="7">
        <v>37410</v>
      </c>
      <c r="I1502" s="22">
        <v>8.6370000000000005</v>
      </c>
      <c r="J1502" s="120">
        <v>8.3610000000000007</v>
      </c>
      <c r="K1502" s="26">
        <f t="shared" si="91"/>
        <v>37437</v>
      </c>
      <c r="L1502" s="126">
        <f t="shared" si="92"/>
        <v>37410</v>
      </c>
      <c r="M1502" s="127">
        <f>INDEX('Bloomberg data'!C:C,MATCH($L1502,'Bloomberg data'!A:A,0))</f>
        <v>8.6370000000000005</v>
      </c>
      <c r="N1502" s="128">
        <f>INDEX('Bloomberg data'!B:B,MATCH($L1502,'Bloomberg data'!A:A,0))</f>
        <v>8.3610000000000007</v>
      </c>
      <c r="O1502" s="141"/>
      <c r="P1502" s="142"/>
      <c r="Q1502" s="142"/>
      <c r="R1502" s="20"/>
      <c r="S1502" s="20"/>
    </row>
    <row r="1503" spans="6:19">
      <c r="F1503" s="51"/>
      <c r="G1503" s="26">
        <f t="shared" si="90"/>
        <v>37437</v>
      </c>
      <c r="H1503" s="7">
        <v>37411</v>
      </c>
      <c r="I1503" s="22">
        <v>8.4870000000000001</v>
      </c>
      <c r="J1503" s="120">
        <v>8.1999999999999993</v>
      </c>
      <c r="K1503" s="26">
        <f t="shared" si="91"/>
        <v>37437</v>
      </c>
      <c r="L1503" s="126">
        <f t="shared" si="92"/>
        <v>37411</v>
      </c>
      <c r="M1503" s="127">
        <f>INDEX('Bloomberg data'!C:C,MATCH($L1503,'Bloomberg data'!A:A,0))</f>
        <v>8.4870000000000001</v>
      </c>
      <c r="N1503" s="128">
        <f>INDEX('Bloomberg data'!B:B,MATCH($L1503,'Bloomberg data'!A:A,0))</f>
        <v>8.1999999999999993</v>
      </c>
      <c r="O1503" s="141"/>
      <c r="P1503" s="142"/>
      <c r="Q1503" s="142"/>
      <c r="R1503" s="20"/>
      <c r="S1503" s="20"/>
    </row>
    <row r="1504" spans="6:19">
      <c r="F1504" s="51"/>
      <c r="G1504" s="26">
        <f t="shared" si="90"/>
        <v>37437</v>
      </c>
      <c r="H1504" s="7">
        <v>37412</v>
      </c>
      <c r="I1504" s="22">
        <v>8.3729999999999993</v>
      </c>
      <c r="J1504" s="120">
        <v>8.09</v>
      </c>
      <c r="K1504" s="26">
        <f t="shared" si="91"/>
        <v>37437</v>
      </c>
      <c r="L1504" s="126">
        <f t="shared" si="92"/>
        <v>37412</v>
      </c>
      <c r="M1504" s="127">
        <f>INDEX('Bloomberg data'!C:C,MATCH($L1504,'Bloomberg data'!A:A,0))</f>
        <v>8.3729999999999993</v>
      </c>
      <c r="N1504" s="128">
        <f>INDEX('Bloomberg data'!B:B,MATCH($L1504,'Bloomberg data'!A:A,0))</f>
        <v>8.09</v>
      </c>
      <c r="O1504" s="141"/>
      <c r="P1504" s="142"/>
      <c r="Q1504" s="142"/>
      <c r="R1504" s="20"/>
      <c r="S1504" s="20"/>
    </row>
    <row r="1505" spans="6:19">
      <c r="F1505" s="51"/>
      <c r="G1505" s="26">
        <f t="shared" si="90"/>
        <v>37437</v>
      </c>
      <c r="H1505" s="7">
        <v>37413</v>
      </c>
      <c r="I1505" s="22">
        <v>7.548</v>
      </c>
      <c r="J1505" s="120">
        <v>7.2640000000000002</v>
      </c>
      <c r="K1505" s="26">
        <f t="shared" si="91"/>
        <v>37437</v>
      </c>
      <c r="L1505" s="126">
        <f t="shared" si="92"/>
        <v>37413</v>
      </c>
      <c r="M1505" s="127">
        <f>INDEX('Bloomberg data'!C:C,MATCH($L1505,'Bloomberg data'!A:A,0))</f>
        <v>7.548</v>
      </c>
      <c r="N1505" s="128">
        <f>INDEX('Bloomberg data'!B:B,MATCH($L1505,'Bloomberg data'!A:A,0))</f>
        <v>7.2640000000000002</v>
      </c>
      <c r="O1505" s="141"/>
      <c r="P1505" s="142"/>
      <c r="Q1505" s="142"/>
      <c r="R1505" s="20"/>
      <c r="S1505" s="20"/>
    </row>
    <row r="1506" spans="6:19">
      <c r="F1506" s="51"/>
      <c r="G1506" s="26">
        <f t="shared" si="90"/>
        <v>37437</v>
      </c>
      <c r="H1506" s="7">
        <v>37414</v>
      </c>
      <c r="I1506" s="22">
        <v>8.3539999999999992</v>
      </c>
      <c r="J1506" s="120">
        <v>8.0650000000000013</v>
      </c>
      <c r="K1506" s="26">
        <f t="shared" si="91"/>
        <v>37437</v>
      </c>
      <c r="L1506" s="126">
        <f t="shared" si="92"/>
        <v>37414</v>
      </c>
      <c r="M1506" s="127">
        <f>INDEX('Bloomberg data'!C:C,MATCH($L1506,'Bloomberg data'!A:A,0))</f>
        <v>8.3539999999999992</v>
      </c>
      <c r="N1506" s="128">
        <f>INDEX('Bloomberg data'!B:B,MATCH($L1506,'Bloomberg data'!A:A,0))</f>
        <v>8.0650000000000013</v>
      </c>
      <c r="O1506" s="141"/>
      <c r="P1506" s="142"/>
      <c r="Q1506" s="142"/>
      <c r="R1506" s="20"/>
      <c r="S1506" s="20"/>
    </row>
    <row r="1507" spans="6:19">
      <c r="F1507" s="51"/>
      <c r="G1507" s="26">
        <f t="shared" si="90"/>
        <v>37437</v>
      </c>
      <c r="H1507" s="7">
        <v>37417</v>
      </c>
      <c r="I1507" s="22">
        <v>8.2539999999999996</v>
      </c>
      <c r="J1507" s="120">
        <v>7.9649999999999999</v>
      </c>
      <c r="K1507" s="26">
        <f t="shared" si="91"/>
        <v>37437</v>
      </c>
      <c r="L1507" s="126">
        <f t="shared" si="92"/>
        <v>37417</v>
      </c>
      <c r="M1507" s="127">
        <f>INDEX('Bloomberg data'!C:C,MATCH($L1507,'Bloomberg data'!A:A,0))</f>
        <v>8.2539999999999996</v>
      </c>
      <c r="N1507" s="128">
        <f>INDEX('Bloomberg data'!B:B,MATCH($L1507,'Bloomberg data'!A:A,0))</f>
        <v>7.9649999999999999</v>
      </c>
      <c r="O1507" s="141"/>
      <c r="P1507" s="142"/>
      <c r="Q1507" s="142"/>
      <c r="R1507" s="20"/>
      <c r="S1507" s="20"/>
    </row>
    <row r="1508" spans="6:19">
      <c r="F1508" s="51"/>
      <c r="G1508" s="26">
        <f t="shared" si="90"/>
        <v>37437</v>
      </c>
      <c r="H1508" s="7">
        <v>37418</v>
      </c>
      <c r="I1508" s="22">
        <v>7.452</v>
      </c>
      <c r="J1508" s="120">
        <v>7.1479999999999997</v>
      </c>
      <c r="K1508" s="26">
        <f t="shared" si="91"/>
        <v>37437</v>
      </c>
      <c r="L1508" s="126">
        <f t="shared" si="92"/>
        <v>37418</v>
      </c>
      <c r="M1508" s="127">
        <f>INDEX('Bloomberg data'!C:C,MATCH($L1508,'Bloomberg data'!A:A,0))</f>
        <v>7.452</v>
      </c>
      <c r="N1508" s="128">
        <f>INDEX('Bloomberg data'!B:B,MATCH($L1508,'Bloomberg data'!A:A,0))</f>
        <v>7.1479999999999997</v>
      </c>
      <c r="O1508" s="141"/>
      <c r="P1508" s="142"/>
      <c r="Q1508" s="142"/>
      <c r="R1508" s="20"/>
      <c r="S1508" s="20"/>
    </row>
    <row r="1509" spans="6:19">
      <c r="F1509" s="51"/>
      <c r="G1509" s="26">
        <f t="shared" si="90"/>
        <v>37437</v>
      </c>
      <c r="H1509" s="7">
        <v>37419</v>
      </c>
      <c r="I1509" s="22">
        <v>7.2860000000000005</v>
      </c>
      <c r="J1509" s="120">
        <v>6.9750000000000005</v>
      </c>
      <c r="K1509" s="26">
        <f t="shared" si="91"/>
        <v>37437</v>
      </c>
      <c r="L1509" s="126">
        <f t="shared" si="92"/>
        <v>37419</v>
      </c>
      <c r="M1509" s="127">
        <f>INDEX('Bloomberg data'!C:C,MATCH($L1509,'Bloomberg data'!A:A,0))</f>
        <v>7.2860000000000005</v>
      </c>
      <c r="N1509" s="128">
        <f>INDEX('Bloomberg data'!B:B,MATCH($L1509,'Bloomberg data'!A:A,0))</f>
        <v>6.9750000000000005</v>
      </c>
      <c r="O1509" s="141"/>
      <c r="P1509" s="142"/>
      <c r="Q1509" s="142"/>
      <c r="R1509" s="20"/>
      <c r="S1509" s="20"/>
    </row>
    <row r="1510" spans="6:19">
      <c r="F1510" s="51"/>
      <c r="G1510" s="26">
        <f t="shared" si="90"/>
        <v>37437</v>
      </c>
      <c r="H1510" s="7">
        <v>37420</v>
      </c>
      <c r="I1510" s="22">
        <v>7.2010000000000005</v>
      </c>
      <c r="J1510" s="120">
        <v>6.8870000000000005</v>
      </c>
      <c r="K1510" s="26">
        <f t="shared" si="91"/>
        <v>37437</v>
      </c>
      <c r="L1510" s="126">
        <f t="shared" si="92"/>
        <v>37420</v>
      </c>
      <c r="M1510" s="127">
        <f>INDEX('Bloomberg data'!C:C,MATCH($L1510,'Bloomberg data'!A:A,0))</f>
        <v>7.2010000000000005</v>
      </c>
      <c r="N1510" s="128">
        <f>INDEX('Bloomberg data'!B:B,MATCH($L1510,'Bloomberg data'!A:A,0))</f>
        <v>6.8870000000000005</v>
      </c>
      <c r="O1510" s="141"/>
      <c r="P1510" s="142"/>
      <c r="Q1510" s="142"/>
      <c r="R1510" s="20"/>
      <c r="S1510" s="20"/>
    </row>
    <row r="1511" spans="6:19">
      <c r="F1511" s="51"/>
      <c r="G1511" s="26">
        <f t="shared" si="90"/>
        <v>37437</v>
      </c>
      <c r="H1511" s="7">
        <v>37421</v>
      </c>
      <c r="I1511" s="22">
        <v>7.2809999999999997</v>
      </c>
      <c r="J1511" s="120">
        <v>6.952</v>
      </c>
      <c r="K1511" s="26">
        <f t="shared" si="91"/>
        <v>37437</v>
      </c>
      <c r="L1511" s="126">
        <f t="shared" si="92"/>
        <v>37421</v>
      </c>
      <c r="M1511" s="127">
        <f>INDEX('Bloomberg data'!C:C,MATCH($L1511,'Bloomberg data'!A:A,0))</f>
        <v>7.2809999999999997</v>
      </c>
      <c r="N1511" s="128">
        <f>INDEX('Bloomberg data'!B:B,MATCH($L1511,'Bloomberg data'!A:A,0))</f>
        <v>6.952</v>
      </c>
      <c r="O1511" s="141"/>
      <c r="P1511" s="142"/>
      <c r="Q1511" s="142"/>
      <c r="R1511" s="20"/>
      <c r="S1511" s="20"/>
    </row>
    <row r="1512" spans="6:19">
      <c r="F1512" s="51"/>
      <c r="G1512" s="26">
        <f t="shared" si="90"/>
        <v>37437</v>
      </c>
      <c r="H1512" s="7">
        <v>37424</v>
      </c>
      <c r="I1512" s="22">
        <v>7.1530000000000005</v>
      </c>
      <c r="J1512" s="120">
        <v>6.8289999999999997</v>
      </c>
      <c r="K1512" s="26">
        <f t="shared" si="91"/>
        <v>37437</v>
      </c>
      <c r="L1512" s="126">
        <f t="shared" si="92"/>
        <v>37424</v>
      </c>
      <c r="M1512" s="127">
        <f>INDEX('Bloomberg data'!C:C,MATCH($L1512,'Bloomberg data'!A:A,0))</f>
        <v>7.1530000000000005</v>
      </c>
      <c r="N1512" s="128">
        <f>INDEX('Bloomberg data'!B:B,MATCH($L1512,'Bloomberg data'!A:A,0))</f>
        <v>6.8289999999999997</v>
      </c>
      <c r="O1512" s="141"/>
      <c r="P1512" s="142"/>
      <c r="Q1512" s="142"/>
      <c r="R1512" s="20"/>
      <c r="S1512" s="20"/>
    </row>
    <row r="1513" spans="6:19">
      <c r="F1513" s="51"/>
      <c r="G1513" s="26">
        <f t="shared" si="90"/>
        <v>37437</v>
      </c>
      <c r="H1513" s="7">
        <v>37425</v>
      </c>
      <c r="I1513" s="22">
        <v>8.0839999999999996</v>
      </c>
      <c r="J1513" s="120">
        <v>7.7729999999999997</v>
      </c>
      <c r="K1513" s="26">
        <f t="shared" si="91"/>
        <v>37437</v>
      </c>
      <c r="L1513" s="126">
        <f t="shared" si="92"/>
        <v>37425</v>
      </c>
      <c r="M1513" s="127">
        <f>INDEX('Bloomberg data'!C:C,MATCH($L1513,'Bloomberg data'!A:A,0))</f>
        <v>8.0839999999999996</v>
      </c>
      <c r="N1513" s="128">
        <f>INDEX('Bloomberg data'!B:B,MATCH($L1513,'Bloomberg data'!A:A,0))</f>
        <v>7.7729999999999997</v>
      </c>
      <c r="O1513" s="141"/>
      <c r="P1513" s="142"/>
      <c r="Q1513" s="142"/>
      <c r="R1513" s="20"/>
      <c r="S1513" s="20"/>
    </row>
    <row r="1514" spans="6:19">
      <c r="F1514" s="51"/>
      <c r="G1514" s="26">
        <f t="shared" si="90"/>
        <v>37437</v>
      </c>
      <c r="H1514" s="7">
        <v>37426</v>
      </c>
      <c r="I1514" s="22">
        <v>8.2169999999999987</v>
      </c>
      <c r="J1514" s="120">
        <v>7.899</v>
      </c>
      <c r="K1514" s="26">
        <f t="shared" si="91"/>
        <v>37437</v>
      </c>
      <c r="L1514" s="126">
        <f t="shared" si="92"/>
        <v>37426</v>
      </c>
      <c r="M1514" s="127">
        <f>INDEX('Bloomberg data'!C:C,MATCH($L1514,'Bloomberg data'!A:A,0))</f>
        <v>8.2169999999999987</v>
      </c>
      <c r="N1514" s="128">
        <f>INDEX('Bloomberg data'!B:B,MATCH($L1514,'Bloomberg data'!A:A,0))</f>
        <v>7.899</v>
      </c>
      <c r="O1514" s="141"/>
      <c r="P1514" s="142"/>
      <c r="Q1514" s="142"/>
      <c r="R1514" s="20"/>
      <c r="S1514" s="20"/>
    </row>
    <row r="1515" spans="6:19">
      <c r="F1515" s="51"/>
      <c r="G1515" s="26">
        <f t="shared" si="90"/>
        <v>37437</v>
      </c>
      <c r="H1515" s="7">
        <v>37427</v>
      </c>
      <c r="I1515" s="22">
        <v>8.1140000000000008</v>
      </c>
      <c r="J1515" s="120">
        <v>7.8</v>
      </c>
      <c r="K1515" s="26">
        <f t="shared" si="91"/>
        <v>37437</v>
      </c>
      <c r="L1515" s="126">
        <f t="shared" si="92"/>
        <v>37427</v>
      </c>
      <c r="M1515" s="127">
        <f>INDEX('Bloomberg data'!C:C,MATCH($L1515,'Bloomberg data'!A:A,0))</f>
        <v>8.1140000000000008</v>
      </c>
      <c r="N1515" s="128">
        <f>INDEX('Bloomberg data'!B:B,MATCH($L1515,'Bloomberg data'!A:A,0))</f>
        <v>7.8</v>
      </c>
      <c r="O1515" s="141"/>
      <c r="P1515" s="142"/>
      <c r="Q1515" s="142"/>
      <c r="R1515" s="20"/>
      <c r="S1515" s="20"/>
    </row>
    <row r="1516" spans="6:19">
      <c r="F1516" s="51"/>
      <c r="G1516" s="26">
        <f t="shared" si="90"/>
        <v>37437</v>
      </c>
      <c r="H1516" s="7">
        <v>37428</v>
      </c>
      <c r="I1516" s="22">
        <v>7.0579999999999998</v>
      </c>
      <c r="J1516" s="120">
        <v>6.74</v>
      </c>
      <c r="K1516" s="26">
        <f t="shared" si="91"/>
        <v>37437</v>
      </c>
      <c r="L1516" s="126">
        <f t="shared" si="92"/>
        <v>37428</v>
      </c>
      <c r="M1516" s="127">
        <f>INDEX('Bloomberg data'!C:C,MATCH($L1516,'Bloomberg data'!A:A,0))</f>
        <v>7.0579999999999998</v>
      </c>
      <c r="N1516" s="128">
        <f>INDEX('Bloomberg data'!B:B,MATCH($L1516,'Bloomberg data'!A:A,0))</f>
        <v>6.74</v>
      </c>
      <c r="O1516" s="141"/>
      <c r="P1516" s="142"/>
      <c r="Q1516" s="142"/>
      <c r="R1516" s="20"/>
      <c r="S1516" s="20"/>
    </row>
    <row r="1517" spans="6:19">
      <c r="F1517" s="51"/>
      <c r="G1517" s="26">
        <f t="shared" si="90"/>
        <v>37437</v>
      </c>
      <c r="H1517" s="7">
        <v>37431</v>
      </c>
      <c r="I1517" s="22">
        <v>8.3129999999999988</v>
      </c>
      <c r="J1517" s="120">
        <v>7.9870000000000001</v>
      </c>
      <c r="K1517" s="26">
        <f t="shared" si="91"/>
        <v>37437</v>
      </c>
      <c r="L1517" s="126">
        <f t="shared" si="92"/>
        <v>37431</v>
      </c>
      <c r="M1517" s="127">
        <f>INDEX('Bloomberg data'!C:C,MATCH($L1517,'Bloomberg data'!A:A,0))</f>
        <v>8.3129999999999988</v>
      </c>
      <c r="N1517" s="128">
        <f>INDEX('Bloomberg data'!B:B,MATCH($L1517,'Bloomberg data'!A:A,0))</f>
        <v>7.9870000000000001</v>
      </c>
      <c r="O1517" s="141"/>
      <c r="P1517" s="142"/>
      <c r="Q1517" s="142"/>
      <c r="R1517" s="20"/>
      <c r="S1517" s="20"/>
    </row>
    <row r="1518" spans="6:19">
      <c r="F1518" s="51"/>
      <c r="G1518" s="26">
        <f t="shared" si="90"/>
        <v>37437</v>
      </c>
      <c r="H1518" s="7">
        <v>37432</v>
      </c>
      <c r="I1518" s="22">
        <v>8.2040000000000006</v>
      </c>
      <c r="J1518" s="120">
        <v>7.8940000000000001</v>
      </c>
      <c r="K1518" s="26">
        <f t="shared" si="91"/>
        <v>37437</v>
      </c>
      <c r="L1518" s="126">
        <f t="shared" si="92"/>
        <v>37432</v>
      </c>
      <c r="M1518" s="127">
        <f>INDEX('Bloomberg data'!C:C,MATCH($L1518,'Bloomberg data'!A:A,0))</f>
        <v>8.2040000000000006</v>
      </c>
      <c r="N1518" s="128">
        <f>INDEX('Bloomberg data'!B:B,MATCH($L1518,'Bloomberg data'!A:A,0))</f>
        <v>7.8940000000000001</v>
      </c>
      <c r="O1518" s="141"/>
      <c r="P1518" s="142"/>
      <c r="Q1518" s="142"/>
      <c r="R1518" s="20"/>
      <c r="S1518" s="20"/>
    </row>
    <row r="1519" spans="6:19">
      <c r="F1519" s="51"/>
      <c r="G1519" s="26">
        <f t="shared" si="90"/>
        <v>37437</v>
      </c>
      <c r="H1519" s="7">
        <v>37433</v>
      </c>
      <c r="I1519" s="22">
        <v>7.9310000000000009</v>
      </c>
      <c r="J1519" s="120">
        <v>7.6189999999999998</v>
      </c>
      <c r="K1519" s="26">
        <f t="shared" si="91"/>
        <v>37437</v>
      </c>
      <c r="L1519" s="126">
        <f t="shared" si="92"/>
        <v>37433</v>
      </c>
      <c r="M1519" s="127">
        <f>INDEX('Bloomberg data'!C:C,MATCH($L1519,'Bloomberg data'!A:A,0))</f>
        <v>7.9310000000000009</v>
      </c>
      <c r="N1519" s="128">
        <f>INDEX('Bloomberg data'!B:B,MATCH($L1519,'Bloomberg data'!A:A,0))</f>
        <v>7.6189999999999998</v>
      </c>
      <c r="O1519" s="141"/>
      <c r="P1519" s="142"/>
      <c r="Q1519" s="142"/>
      <c r="R1519" s="20"/>
      <c r="S1519" s="20"/>
    </row>
    <row r="1520" spans="6:19">
      <c r="F1520" s="51"/>
      <c r="G1520" s="26">
        <f t="shared" si="90"/>
        <v>37437</v>
      </c>
      <c r="H1520" s="7">
        <v>37434</v>
      </c>
      <c r="I1520" s="22">
        <v>8.2270000000000003</v>
      </c>
      <c r="J1520" s="120">
        <v>7.9279999999999999</v>
      </c>
      <c r="K1520" s="26">
        <f t="shared" si="91"/>
        <v>37437</v>
      </c>
      <c r="L1520" s="126">
        <f t="shared" si="92"/>
        <v>37434</v>
      </c>
      <c r="M1520" s="127">
        <f>INDEX('Bloomberg data'!C:C,MATCH($L1520,'Bloomberg data'!A:A,0))</f>
        <v>8.2270000000000003</v>
      </c>
      <c r="N1520" s="128">
        <f>INDEX('Bloomberg data'!B:B,MATCH($L1520,'Bloomberg data'!A:A,0))</f>
        <v>7.9279999999999999</v>
      </c>
      <c r="O1520" s="141"/>
      <c r="P1520" s="142"/>
      <c r="Q1520" s="142"/>
      <c r="R1520" s="20"/>
      <c r="S1520" s="20"/>
    </row>
    <row r="1521" spans="6:19">
      <c r="F1521" s="51"/>
      <c r="G1521" s="26">
        <f t="shared" si="90"/>
        <v>37437</v>
      </c>
      <c r="H1521" s="7">
        <v>37435</v>
      </c>
      <c r="I1521" s="22">
        <v>8.1709999999999994</v>
      </c>
      <c r="J1521" s="120">
        <v>7.8940000000000001</v>
      </c>
      <c r="K1521" s="26">
        <f t="shared" si="91"/>
        <v>37437</v>
      </c>
      <c r="L1521" s="126">
        <f t="shared" si="92"/>
        <v>37435</v>
      </c>
      <c r="M1521" s="127">
        <f>INDEX('Bloomberg data'!C:C,MATCH($L1521,'Bloomberg data'!A:A,0))</f>
        <v>8.1709999999999994</v>
      </c>
      <c r="N1521" s="128">
        <f>INDEX('Bloomberg data'!B:B,MATCH($L1521,'Bloomberg data'!A:A,0))</f>
        <v>7.8940000000000001</v>
      </c>
      <c r="O1521" s="141"/>
      <c r="P1521" s="142"/>
      <c r="Q1521" s="142"/>
      <c r="R1521" s="20"/>
      <c r="S1521" s="20"/>
    </row>
    <row r="1522" spans="6:19">
      <c r="F1522" s="51"/>
      <c r="G1522" s="26">
        <f t="shared" si="90"/>
        <v>37468</v>
      </c>
      <c r="H1522" s="7">
        <v>37438</v>
      </c>
      <c r="I1522" s="22">
        <v>8.0909999999999993</v>
      </c>
      <c r="J1522" s="120">
        <v>7.8140000000000001</v>
      </c>
      <c r="K1522" s="26">
        <f t="shared" si="91"/>
        <v>37468</v>
      </c>
      <c r="L1522" s="126">
        <f t="shared" si="92"/>
        <v>37438</v>
      </c>
      <c r="M1522" s="127">
        <f>INDEX('Bloomberg data'!C:C,MATCH($L1522,'Bloomberg data'!A:A,0))</f>
        <v>8.0909999999999993</v>
      </c>
      <c r="N1522" s="128">
        <f>INDEX('Bloomberg data'!B:B,MATCH($L1522,'Bloomberg data'!A:A,0))</f>
        <v>7.8140000000000001</v>
      </c>
      <c r="O1522" s="141"/>
      <c r="P1522" s="142"/>
      <c r="Q1522" s="142"/>
      <c r="R1522" s="20"/>
      <c r="S1522" s="20"/>
    </row>
    <row r="1523" spans="6:19">
      <c r="F1523" s="51"/>
      <c r="G1523" s="26">
        <f t="shared" si="90"/>
        <v>37468</v>
      </c>
      <c r="H1523" s="7">
        <v>37439</v>
      </c>
      <c r="I1523" s="22">
        <v>8.2509999999999994</v>
      </c>
      <c r="J1523" s="120">
        <v>7.9779999999999998</v>
      </c>
      <c r="K1523" s="26">
        <f t="shared" si="91"/>
        <v>37468</v>
      </c>
      <c r="L1523" s="126">
        <f t="shared" si="92"/>
        <v>37439</v>
      </c>
      <c r="M1523" s="127">
        <f>INDEX('Bloomberg data'!C:C,MATCH($L1523,'Bloomberg data'!A:A,0))</f>
        <v>8.2509999999999994</v>
      </c>
      <c r="N1523" s="128">
        <f>INDEX('Bloomberg data'!B:B,MATCH($L1523,'Bloomberg data'!A:A,0))</f>
        <v>7.9779999999999998</v>
      </c>
      <c r="O1523" s="141"/>
      <c r="P1523" s="142"/>
      <c r="Q1523" s="142"/>
      <c r="R1523" s="20"/>
      <c r="S1523" s="20"/>
    </row>
    <row r="1524" spans="6:19">
      <c r="F1524" s="51"/>
      <c r="G1524" s="26">
        <f t="shared" si="90"/>
        <v>37468</v>
      </c>
      <c r="H1524" s="7">
        <v>37440</v>
      </c>
      <c r="I1524" s="22">
        <v>7.0710000000000006</v>
      </c>
      <c r="J1524" s="120">
        <v>6.8100000000000005</v>
      </c>
      <c r="K1524" s="26">
        <f t="shared" si="91"/>
        <v>37468</v>
      </c>
      <c r="L1524" s="126">
        <f t="shared" si="92"/>
        <v>37440</v>
      </c>
      <c r="M1524" s="127">
        <f>INDEX('Bloomberg data'!C:C,MATCH($L1524,'Bloomberg data'!A:A,0))</f>
        <v>7.0710000000000006</v>
      </c>
      <c r="N1524" s="128">
        <f>INDEX('Bloomberg data'!B:B,MATCH($L1524,'Bloomberg data'!A:A,0))</f>
        <v>6.8100000000000005</v>
      </c>
      <c r="O1524" s="141"/>
      <c r="P1524" s="142"/>
      <c r="Q1524" s="142"/>
      <c r="R1524" s="20"/>
      <c r="S1524" s="20"/>
    </row>
    <row r="1525" spans="6:19">
      <c r="F1525" s="51"/>
      <c r="G1525" s="26">
        <f t="shared" si="90"/>
        <v>37468</v>
      </c>
      <c r="H1525" s="7">
        <v>37441</v>
      </c>
      <c r="I1525" s="22">
        <v>7.0030000000000001</v>
      </c>
      <c r="J1525" s="120">
        <v>6.7530000000000001</v>
      </c>
      <c r="K1525" s="26">
        <f t="shared" si="91"/>
        <v>37468</v>
      </c>
      <c r="L1525" s="126">
        <f t="shared" si="92"/>
        <v>37441</v>
      </c>
      <c r="M1525" s="127">
        <f>INDEX('Bloomberg data'!C:C,MATCH($L1525,'Bloomberg data'!A:A,0))</f>
        <v>7.0030000000000001</v>
      </c>
      <c r="N1525" s="128">
        <f>INDEX('Bloomberg data'!B:B,MATCH($L1525,'Bloomberg data'!A:A,0))</f>
        <v>6.7530000000000001</v>
      </c>
      <c r="O1525" s="141"/>
      <c r="P1525" s="142"/>
      <c r="Q1525" s="142"/>
      <c r="R1525" s="20"/>
      <c r="S1525" s="20"/>
    </row>
    <row r="1526" spans="6:19">
      <c r="F1526" s="51"/>
      <c r="G1526" s="26">
        <f t="shared" si="90"/>
        <v>37468</v>
      </c>
      <c r="H1526" s="7">
        <v>37442</v>
      </c>
      <c r="I1526" s="22">
        <v>8.2560000000000002</v>
      </c>
      <c r="J1526" s="120">
        <v>8</v>
      </c>
      <c r="K1526" s="26">
        <f t="shared" si="91"/>
        <v>37468</v>
      </c>
      <c r="L1526" s="126">
        <f t="shared" si="92"/>
        <v>37442</v>
      </c>
      <c r="M1526" s="127">
        <f>INDEX('Bloomberg data'!C:C,MATCH($L1526,'Bloomberg data'!A:A,0))</f>
        <v>8.2560000000000002</v>
      </c>
      <c r="N1526" s="128">
        <f>INDEX('Bloomberg data'!B:B,MATCH($L1526,'Bloomberg data'!A:A,0))</f>
        <v>8</v>
      </c>
      <c r="O1526" s="141"/>
      <c r="P1526" s="142"/>
      <c r="Q1526" s="142"/>
      <c r="R1526" s="20"/>
      <c r="S1526" s="20"/>
    </row>
    <row r="1527" spans="6:19">
      <c r="F1527" s="51"/>
      <c r="G1527" s="26">
        <f t="shared" si="90"/>
        <v>37468</v>
      </c>
      <c r="H1527" s="7">
        <v>37445</v>
      </c>
      <c r="I1527" s="22">
        <v>8.17</v>
      </c>
      <c r="J1527" s="120">
        <v>7.92</v>
      </c>
      <c r="K1527" s="26">
        <f t="shared" si="91"/>
        <v>37468</v>
      </c>
      <c r="L1527" s="126">
        <f t="shared" si="92"/>
        <v>37445</v>
      </c>
      <c r="M1527" s="127">
        <f>INDEX('Bloomberg data'!C:C,MATCH($L1527,'Bloomberg data'!A:A,0))</f>
        <v>8.17</v>
      </c>
      <c r="N1527" s="128">
        <f>INDEX('Bloomberg data'!B:B,MATCH($L1527,'Bloomberg data'!A:A,0))</f>
        <v>7.92</v>
      </c>
      <c r="O1527" s="141"/>
      <c r="P1527" s="142"/>
      <c r="Q1527" s="142"/>
      <c r="R1527" s="20"/>
      <c r="S1527" s="20"/>
    </row>
    <row r="1528" spans="6:19">
      <c r="F1528" s="51"/>
      <c r="G1528" s="26">
        <f t="shared" si="90"/>
        <v>37468</v>
      </c>
      <c r="H1528" s="7">
        <v>37446</v>
      </c>
      <c r="I1528" s="22">
        <v>7.0470000000000006</v>
      </c>
      <c r="J1528" s="120">
        <v>6.7880000000000003</v>
      </c>
      <c r="K1528" s="26">
        <f t="shared" si="91"/>
        <v>37468</v>
      </c>
      <c r="L1528" s="126">
        <f t="shared" si="92"/>
        <v>37446</v>
      </c>
      <c r="M1528" s="127">
        <f>INDEX('Bloomberg data'!C:C,MATCH($L1528,'Bloomberg data'!A:A,0))</f>
        <v>7.0470000000000006</v>
      </c>
      <c r="N1528" s="128">
        <f>INDEX('Bloomberg data'!B:B,MATCH($L1528,'Bloomberg data'!A:A,0))</f>
        <v>6.7880000000000003</v>
      </c>
      <c r="O1528" s="141"/>
      <c r="P1528" s="142"/>
      <c r="Q1528" s="142"/>
      <c r="R1528" s="20"/>
      <c r="S1528" s="20"/>
    </row>
    <row r="1529" spans="6:19">
      <c r="F1529" s="51"/>
      <c r="G1529" s="26">
        <f t="shared" si="90"/>
        <v>37468</v>
      </c>
      <c r="H1529" s="7">
        <v>37447</v>
      </c>
      <c r="I1529" s="22">
        <v>8.1499999999999986</v>
      </c>
      <c r="J1529" s="120">
        <v>7.8810000000000002</v>
      </c>
      <c r="K1529" s="26">
        <f t="shared" si="91"/>
        <v>37468</v>
      </c>
      <c r="L1529" s="126">
        <f t="shared" si="92"/>
        <v>37447</v>
      </c>
      <c r="M1529" s="127">
        <f>INDEX('Bloomberg data'!C:C,MATCH($L1529,'Bloomberg data'!A:A,0))</f>
        <v>8.1499999999999986</v>
      </c>
      <c r="N1529" s="128">
        <f>INDEX('Bloomberg data'!B:B,MATCH($L1529,'Bloomberg data'!A:A,0))</f>
        <v>7.8810000000000002</v>
      </c>
      <c r="O1529" s="141"/>
      <c r="P1529" s="142"/>
      <c r="Q1529" s="142"/>
      <c r="R1529" s="20"/>
      <c r="S1529" s="20"/>
    </row>
    <row r="1530" spans="6:19">
      <c r="F1530" s="51"/>
      <c r="G1530" s="26">
        <f t="shared" si="90"/>
        <v>37468</v>
      </c>
      <c r="H1530" s="7">
        <v>37448</v>
      </c>
      <c r="I1530" s="22">
        <v>7.95</v>
      </c>
      <c r="J1530" s="120">
        <v>7.681</v>
      </c>
      <c r="K1530" s="26">
        <f t="shared" si="91"/>
        <v>37468</v>
      </c>
      <c r="L1530" s="126">
        <f t="shared" si="92"/>
        <v>37448</v>
      </c>
      <c r="M1530" s="127">
        <f>INDEX('Bloomberg data'!C:C,MATCH($L1530,'Bloomberg data'!A:A,0))</f>
        <v>7.95</v>
      </c>
      <c r="N1530" s="128">
        <f>INDEX('Bloomberg data'!B:B,MATCH($L1530,'Bloomberg data'!A:A,0))</f>
        <v>7.681</v>
      </c>
      <c r="O1530" s="141"/>
      <c r="P1530" s="142"/>
      <c r="Q1530" s="142"/>
      <c r="R1530" s="20"/>
      <c r="S1530" s="20"/>
    </row>
    <row r="1531" spans="6:19">
      <c r="F1531" s="51"/>
      <c r="G1531" s="26">
        <f t="shared" si="90"/>
        <v>37468</v>
      </c>
      <c r="H1531" s="7">
        <v>37449</v>
      </c>
      <c r="I1531" s="22">
        <v>6.8930000000000007</v>
      </c>
      <c r="J1531" s="120">
        <v>6.6419999999999995</v>
      </c>
      <c r="K1531" s="26">
        <f t="shared" si="91"/>
        <v>37468</v>
      </c>
      <c r="L1531" s="126">
        <f t="shared" si="92"/>
        <v>37449</v>
      </c>
      <c r="M1531" s="127">
        <f>INDEX('Bloomberg data'!C:C,MATCH($L1531,'Bloomberg data'!A:A,0))</f>
        <v>6.8930000000000007</v>
      </c>
      <c r="N1531" s="128">
        <f>INDEX('Bloomberg data'!B:B,MATCH($L1531,'Bloomberg data'!A:A,0))</f>
        <v>6.6419999999999995</v>
      </c>
      <c r="O1531" s="141"/>
      <c r="P1531" s="142"/>
      <c r="Q1531" s="142"/>
      <c r="R1531" s="20"/>
      <c r="S1531" s="20"/>
    </row>
    <row r="1532" spans="6:19">
      <c r="F1532" s="51"/>
      <c r="G1532" s="26">
        <f t="shared" si="90"/>
        <v>37468</v>
      </c>
      <c r="H1532" s="7">
        <v>37452</v>
      </c>
      <c r="I1532" s="22">
        <v>7.0049999999999999</v>
      </c>
      <c r="J1532" s="120">
        <v>6.7549999999999999</v>
      </c>
      <c r="K1532" s="26">
        <f t="shared" si="91"/>
        <v>37468</v>
      </c>
      <c r="L1532" s="126">
        <f t="shared" si="92"/>
        <v>37452</v>
      </c>
      <c r="M1532" s="127">
        <f>INDEX('Bloomberg data'!C:C,MATCH($L1532,'Bloomberg data'!A:A,0))</f>
        <v>7.0049999999999999</v>
      </c>
      <c r="N1532" s="128">
        <f>INDEX('Bloomberg data'!B:B,MATCH($L1532,'Bloomberg data'!A:A,0))</f>
        <v>6.7549999999999999</v>
      </c>
      <c r="O1532" s="141"/>
      <c r="P1532" s="142"/>
      <c r="Q1532" s="142"/>
      <c r="R1532" s="20"/>
      <c r="S1532" s="20"/>
    </row>
    <row r="1533" spans="6:19">
      <c r="F1533" s="51"/>
      <c r="G1533" s="26">
        <f t="shared" si="90"/>
        <v>37468</v>
      </c>
      <c r="H1533" s="7">
        <v>37453</v>
      </c>
      <c r="I1533" s="22">
        <v>7.9830000000000005</v>
      </c>
      <c r="J1533" s="120">
        <v>7.7330000000000005</v>
      </c>
      <c r="K1533" s="26">
        <f t="shared" si="91"/>
        <v>37468</v>
      </c>
      <c r="L1533" s="126">
        <f t="shared" si="92"/>
        <v>37453</v>
      </c>
      <c r="M1533" s="127">
        <f>INDEX('Bloomberg data'!C:C,MATCH($L1533,'Bloomberg data'!A:A,0))</f>
        <v>7.9830000000000005</v>
      </c>
      <c r="N1533" s="128">
        <f>INDEX('Bloomberg data'!B:B,MATCH($L1533,'Bloomberg data'!A:A,0))</f>
        <v>7.7330000000000005</v>
      </c>
      <c r="O1533" s="141"/>
      <c r="P1533" s="142"/>
      <c r="Q1533" s="142"/>
      <c r="R1533" s="20"/>
      <c r="S1533" s="20"/>
    </row>
    <row r="1534" spans="6:19">
      <c r="F1534" s="51"/>
      <c r="G1534" s="26">
        <f t="shared" si="90"/>
        <v>37468</v>
      </c>
      <c r="H1534" s="7">
        <v>37454</v>
      </c>
      <c r="I1534" s="22">
        <v>7.8859999999999992</v>
      </c>
      <c r="J1534" s="120">
        <v>7.6389999999999993</v>
      </c>
      <c r="K1534" s="26">
        <f t="shared" si="91"/>
        <v>37468</v>
      </c>
      <c r="L1534" s="126">
        <f t="shared" si="92"/>
        <v>37454</v>
      </c>
      <c r="M1534" s="127">
        <f>INDEX('Bloomberg data'!C:C,MATCH($L1534,'Bloomberg data'!A:A,0))</f>
        <v>7.8859999999999992</v>
      </c>
      <c r="N1534" s="128">
        <f>INDEX('Bloomberg data'!B:B,MATCH($L1534,'Bloomberg data'!A:A,0))</f>
        <v>7.6389999999999993</v>
      </c>
      <c r="O1534" s="141"/>
      <c r="P1534" s="142"/>
      <c r="Q1534" s="142"/>
      <c r="R1534" s="20"/>
      <c r="S1534" s="20"/>
    </row>
    <row r="1535" spans="6:19">
      <c r="F1535" s="51"/>
      <c r="G1535" s="26">
        <f t="shared" si="90"/>
        <v>37468</v>
      </c>
      <c r="H1535" s="7">
        <v>37455</v>
      </c>
      <c r="I1535" s="22">
        <v>7.0919999999999996</v>
      </c>
      <c r="J1535" s="120">
        <v>6.8389999999999995</v>
      </c>
      <c r="K1535" s="26">
        <f t="shared" si="91"/>
        <v>37468</v>
      </c>
      <c r="L1535" s="126">
        <f t="shared" si="92"/>
        <v>37455</v>
      </c>
      <c r="M1535" s="127">
        <f>INDEX('Bloomberg data'!C:C,MATCH($L1535,'Bloomberg data'!A:A,0))</f>
        <v>7.0919999999999996</v>
      </c>
      <c r="N1535" s="128">
        <f>INDEX('Bloomberg data'!B:B,MATCH($L1535,'Bloomberg data'!A:A,0))</f>
        <v>6.8389999999999995</v>
      </c>
      <c r="O1535" s="141"/>
      <c r="P1535" s="142"/>
      <c r="Q1535" s="142"/>
      <c r="R1535" s="20"/>
      <c r="S1535" s="20"/>
    </row>
    <row r="1536" spans="6:19">
      <c r="F1536" s="51"/>
      <c r="G1536" s="26">
        <f t="shared" si="90"/>
        <v>37468</v>
      </c>
      <c r="H1536" s="7">
        <v>37456</v>
      </c>
      <c r="I1536" s="22">
        <v>7.94</v>
      </c>
      <c r="J1536" s="120">
        <v>7.6770000000000005</v>
      </c>
      <c r="K1536" s="26">
        <f t="shared" si="91"/>
        <v>37468</v>
      </c>
      <c r="L1536" s="126">
        <f t="shared" si="92"/>
        <v>37456</v>
      </c>
      <c r="M1536" s="127">
        <f>INDEX('Bloomberg data'!C:C,MATCH($L1536,'Bloomberg data'!A:A,0))</f>
        <v>7.94</v>
      </c>
      <c r="N1536" s="128">
        <f>INDEX('Bloomberg data'!B:B,MATCH($L1536,'Bloomberg data'!A:A,0))</f>
        <v>7.6770000000000005</v>
      </c>
      <c r="O1536" s="141"/>
      <c r="P1536" s="142"/>
      <c r="Q1536" s="142"/>
      <c r="R1536" s="20"/>
      <c r="S1536" s="20"/>
    </row>
    <row r="1537" spans="6:19">
      <c r="F1537" s="51"/>
      <c r="G1537" s="26">
        <f t="shared" ref="G1537:G1600" si="93">EOMONTH(H1537,0)</f>
        <v>37468</v>
      </c>
      <c r="H1537" s="7">
        <v>37459</v>
      </c>
      <c r="I1537" s="22">
        <v>7.7720000000000002</v>
      </c>
      <c r="J1537" s="120">
        <v>7.5069999999999997</v>
      </c>
      <c r="K1537" s="26">
        <f t="shared" ref="K1537:K1600" si="94">EOMONTH(L1537,0)</f>
        <v>37468</v>
      </c>
      <c r="L1537" s="126">
        <f t="shared" si="92"/>
        <v>37459</v>
      </c>
      <c r="M1537" s="127">
        <f>INDEX('Bloomberg data'!C:C,MATCH($L1537,'Bloomberg data'!A:A,0))</f>
        <v>7.7720000000000002</v>
      </c>
      <c r="N1537" s="128">
        <f>INDEX('Bloomberg data'!B:B,MATCH($L1537,'Bloomberg data'!A:A,0))</f>
        <v>7.5069999999999997</v>
      </c>
      <c r="O1537" s="141"/>
      <c r="P1537" s="142"/>
      <c r="Q1537" s="142"/>
      <c r="R1537" s="20"/>
      <c r="S1537" s="20"/>
    </row>
    <row r="1538" spans="6:19">
      <c r="F1538" s="51"/>
      <c r="G1538" s="26">
        <f t="shared" si="93"/>
        <v>37468</v>
      </c>
      <c r="H1538" s="7">
        <v>37460</v>
      </c>
      <c r="I1538" s="22">
        <v>8.0259999999999998</v>
      </c>
      <c r="J1538" s="120">
        <v>7.742</v>
      </c>
      <c r="K1538" s="26">
        <f t="shared" si="94"/>
        <v>37468</v>
      </c>
      <c r="L1538" s="126">
        <f t="shared" ref="L1538:L1601" si="95">H1538</f>
        <v>37460</v>
      </c>
      <c r="M1538" s="127">
        <f>INDEX('Bloomberg data'!C:C,MATCH($L1538,'Bloomberg data'!A:A,0))</f>
        <v>8.0259999999999998</v>
      </c>
      <c r="N1538" s="128">
        <f>INDEX('Bloomberg data'!B:B,MATCH($L1538,'Bloomberg data'!A:A,0))</f>
        <v>7.742</v>
      </c>
      <c r="O1538" s="141"/>
      <c r="P1538" s="142"/>
      <c r="Q1538" s="142"/>
      <c r="R1538" s="20"/>
      <c r="S1538" s="20"/>
    </row>
    <row r="1539" spans="6:19">
      <c r="F1539" s="51"/>
      <c r="G1539" s="26">
        <f t="shared" si="93"/>
        <v>37468</v>
      </c>
      <c r="H1539" s="7">
        <v>37461</v>
      </c>
      <c r="I1539" s="22">
        <v>7.8650000000000002</v>
      </c>
      <c r="J1539" s="120">
        <v>7.5410000000000004</v>
      </c>
      <c r="K1539" s="26">
        <f t="shared" si="94"/>
        <v>37468</v>
      </c>
      <c r="L1539" s="126">
        <f t="shared" si="95"/>
        <v>37461</v>
      </c>
      <c r="M1539" s="127">
        <f>INDEX('Bloomberg data'!C:C,MATCH($L1539,'Bloomberg data'!A:A,0))</f>
        <v>7.8650000000000002</v>
      </c>
      <c r="N1539" s="128">
        <f>INDEX('Bloomberg data'!B:B,MATCH($L1539,'Bloomberg data'!A:A,0))</f>
        <v>7.5410000000000004</v>
      </c>
      <c r="O1539" s="141"/>
      <c r="P1539" s="142"/>
      <c r="Q1539" s="142"/>
      <c r="R1539" s="20"/>
      <c r="S1539" s="20"/>
    </row>
    <row r="1540" spans="6:19">
      <c r="F1540" s="51"/>
      <c r="G1540" s="26">
        <f t="shared" si="93"/>
        <v>37468</v>
      </c>
      <c r="H1540" s="7">
        <v>37462</v>
      </c>
      <c r="I1540" s="22">
        <v>7.8089999999999993</v>
      </c>
      <c r="J1540" s="120">
        <v>7.5</v>
      </c>
      <c r="K1540" s="26">
        <f t="shared" si="94"/>
        <v>37468</v>
      </c>
      <c r="L1540" s="126">
        <f t="shared" si="95"/>
        <v>37462</v>
      </c>
      <c r="M1540" s="127">
        <f>INDEX('Bloomberg data'!C:C,MATCH($L1540,'Bloomberg data'!A:A,0))</f>
        <v>7.8089999999999993</v>
      </c>
      <c r="N1540" s="128">
        <f>INDEX('Bloomberg data'!B:B,MATCH($L1540,'Bloomberg data'!A:A,0))</f>
        <v>7.5</v>
      </c>
      <c r="O1540" s="141"/>
      <c r="P1540" s="142"/>
      <c r="Q1540" s="142"/>
      <c r="R1540" s="20"/>
      <c r="S1540" s="20"/>
    </row>
    <row r="1541" spans="6:19">
      <c r="F1541" s="51"/>
      <c r="G1541" s="26">
        <f t="shared" si="93"/>
        <v>37468</v>
      </c>
      <c r="H1541" s="7">
        <v>37463</v>
      </c>
      <c r="I1541" s="22">
        <v>6.9489999999999998</v>
      </c>
      <c r="J1541" s="120">
        <v>6.625</v>
      </c>
      <c r="K1541" s="26">
        <f t="shared" si="94"/>
        <v>37468</v>
      </c>
      <c r="L1541" s="126">
        <f t="shared" si="95"/>
        <v>37463</v>
      </c>
      <c r="M1541" s="127">
        <f>INDEX('Bloomberg data'!C:C,MATCH($L1541,'Bloomberg data'!A:A,0))</f>
        <v>6.9489999999999998</v>
      </c>
      <c r="N1541" s="128">
        <f>INDEX('Bloomberg data'!B:B,MATCH($L1541,'Bloomberg data'!A:A,0))</f>
        <v>6.625</v>
      </c>
      <c r="O1541" s="141"/>
      <c r="P1541" s="142"/>
      <c r="Q1541" s="142"/>
      <c r="R1541" s="20"/>
      <c r="S1541" s="20"/>
    </row>
    <row r="1542" spans="6:19">
      <c r="F1542" s="51"/>
      <c r="G1542" s="26">
        <f t="shared" si="93"/>
        <v>37468</v>
      </c>
      <c r="H1542" s="7">
        <v>37466</v>
      </c>
      <c r="I1542" s="22">
        <v>6.8860000000000001</v>
      </c>
      <c r="J1542" s="120">
        <v>6.5670000000000002</v>
      </c>
      <c r="K1542" s="26">
        <f t="shared" si="94"/>
        <v>37468</v>
      </c>
      <c r="L1542" s="126">
        <f t="shared" si="95"/>
        <v>37466</v>
      </c>
      <c r="M1542" s="127">
        <f>INDEX('Bloomberg data'!C:C,MATCH($L1542,'Bloomberg data'!A:A,0))</f>
        <v>6.8860000000000001</v>
      </c>
      <c r="N1542" s="128">
        <f>INDEX('Bloomberg data'!B:B,MATCH($L1542,'Bloomberg data'!A:A,0))</f>
        <v>6.5670000000000002</v>
      </c>
      <c r="O1542" s="141"/>
      <c r="P1542" s="142"/>
      <c r="Q1542" s="142"/>
      <c r="R1542" s="20"/>
      <c r="S1542" s="20"/>
    </row>
    <row r="1543" spans="6:19">
      <c r="F1543" s="51"/>
      <c r="G1543" s="26">
        <f t="shared" si="93"/>
        <v>37468</v>
      </c>
      <c r="H1543" s="7">
        <v>37467</v>
      </c>
      <c r="I1543" s="22">
        <v>7.8789999999999996</v>
      </c>
      <c r="J1543" s="120">
        <v>7.5820000000000007</v>
      </c>
      <c r="K1543" s="26">
        <f t="shared" si="94"/>
        <v>37468</v>
      </c>
      <c r="L1543" s="126">
        <f t="shared" si="95"/>
        <v>37467</v>
      </c>
      <c r="M1543" s="127">
        <f>INDEX('Bloomberg data'!C:C,MATCH($L1543,'Bloomberg data'!A:A,0))</f>
        <v>7.8789999999999996</v>
      </c>
      <c r="N1543" s="128">
        <f>INDEX('Bloomberg data'!B:B,MATCH($L1543,'Bloomberg data'!A:A,0))</f>
        <v>7.5820000000000007</v>
      </c>
      <c r="O1543" s="141"/>
      <c r="P1543" s="142"/>
      <c r="Q1543" s="142"/>
      <c r="R1543" s="20"/>
      <c r="S1543" s="20"/>
    </row>
    <row r="1544" spans="6:19">
      <c r="F1544" s="51"/>
      <c r="G1544" s="26">
        <f t="shared" si="93"/>
        <v>37468</v>
      </c>
      <c r="H1544" s="7">
        <v>37468</v>
      </c>
      <c r="I1544" s="22">
        <v>7.0919999999999996</v>
      </c>
      <c r="J1544" s="120">
        <v>6.8039999999999994</v>
      </c>
      <c r="K1544" s="26">
        <f t="shared" si="94"/>
        <v>37468</v>
      </c>
      <c r="L1544" s="126">
        <f t="shared" si="95"/>
        <v>37468</v>
      </c>
      <c r="M1544" s="127">
        <f>INDEX('Bloomberg data'!C:C,MATCH($L1544,'Bloomberg data'!A:A,0))</f>
        <v>7.0919999999999996</v>
      </c>
      <c r="N1544" s="128">
        <f>INDEX('Bloomberg data'!B:B,MATCH($L1544,'Bloomberg data'!A:A,0))</f>
        <v>6.8039999999999994</v>
      </c>
      <c r="O1544" s="141"/>
      <c r="P1544" s="142"/>
      <c r="Q1544" s="142"/>
      <c r="R1544" s="20"/>
      <c r="S1544" s="20"/>
    </row>
    <row r="1545" spans="6:19">
      <c r="F1545" s="51"/>
      <c r="G1545" s="26">
        <f t="shared" si="93"/>
        <v>37499</v>
      </c>
      <c r="H1545" s="7">
        <v>37469</v>
      </c>
      <c r="I1545" s="22">
        <v>6.96</v>
      </c>
      <c r="J1545" s="120">
        <v>6.6550000000000002</v>
      </c>
      <c r="K1545" s="26">
        <f t="shared" si="94"/>
        <v>37499</v>
      </c>
      <c r="L1545" s="126">
        <f t="shared" si="95"/>
        <v>37469</v>
      </c>
      <c r="M1545" s="127">
        <f>INDEX('Bloomberg data'!C:C,MATCH($L1545,'Bloomberg data'!A:A,0))</f>
        <v>6.96</v>
      </c>
      <c r="N1545" s="128">
        <f>INDEX('Bloomberg data'!B:B,MATCH($L1545,'Bloomberg data'!A:A,0))</f>
        <v>6.6550000000000002</v>
      </c>
      <c r="O1545" s="141"/>
      <c r="P1545" s="142"/>
      <c r="Q1545" s="142"/>
      <c r="R1545" s="20"/>
      <c r="S1545" s="20"/>
    </row>
    <row r="1546" spans="6:19">
      <c r="F1546" s="51"/>
      <c r="G1546" s="26">
        <f t="shared" si="93"/>
        <v>37499</v>
      </c>
      <c r="H1546" s="7">
        <v>37470</v>
      </c>
      <c r="I1546" s="22">
        <v>7.7680000000000007</v>
      </c>
      <c r="J1546" s="120">
        <v>7.4459999999999997</v>
      </c>
      <c r="K1546" s="26">
        <f t="shared" si="94"/>
        <v>37499</v>
      </c>
      <c r="L1546" s="126">
        <f t="shared" si="95"/>
        <v>37470</v>
      </c>
      <c r="M1546" s="127">
        <f>INDEX('Bloomberg data'!C:C,MATCH($L1546,'Bloomberg data'!A:A,0))</f>
        <v>7.7680000000000007</v>
      </c>
      <c r="N1546" s="128">
        <f>INDEX('Bloomberg data'!B:B,MATCH($L1546,'Bloomberg data'!A:A,0))</f>
        <v>7.4459999999999997</v>
      </c>
      <c r="O1546" s="141"/>
      <c r="P1546" s="142"/>
      <c r="Q1546" s="142"/>
      <c r="R1546" s="20"/>
      <c r="S1546" s="20"/>
    </row>
    <row r="1547" spans="6:19">
      <c r="F1547" s="51"/>
      <c r="G1547" s="26">
        <f t="shared" si="93"/>
        <v>37499</v>
      </c>
      <c r="H1547" s="7">
        <v>37473</v>
      </c>
      <c r="I1547" s="22">
        <v>6.968</v>
      </c>
      <c r="J1547" s="120">
        <v>6.6459999999999999</v>
      </c>
      <c r="K1547" s="26">
        <f t="shared" si="94"/>
        <v>37499</v>
      </c>
      <c r="L1547" s="126">
        <f t="shared" si="95"/>
        <v>37473</v>
      </c>
      <c r="M1547" s="127">
        <f>INDEX('Bloomberg data'!C:C,MATCH($L1547,'Bloomberg data'!A:A,0))</f>
        <v>6.968</v>
      </c>
      <c r="N1547" s="128">
        <f>INDEX('Bloomberg data'!B:B,MATCH($L1547,'Bloomberg data'!A:A,0))</f>
        <v>6.6459999999999999</v>
      </c>
      <c r="O1547" s="141"/>
      <c r="P1547" s="142"/>
      <c r="Q1547" s="142"/>
      <c r="R1547" s="20"/>
      <c r="S1547" s="20"/>
    </row>
    <row r="1548" spans="6:19">
      <c r="F1548" s="51"/>
      <c r="G1548" s="26">
        <f t="shared" si="93"/>
        <v>37499</v>
      </c>
      <c r="H1548" s="7">
        <v>37474</v>
      </c>
      <c r="I1548" s="22">
        <v>6.7469999999999999</v>
      </c>
      <c r="J1548" s="120">
        <v>6.3940000000000001</v>
      </c>
      <c r="K1548" s="26">
        <f t="shared" si="94"/>
        <v>37499</v>
      </c>
      <c r="L1548" s="126">
        <f t="shared" si="95"/>
        <v>37474</v>
      </c>
      <c r="M1548" s="127">
        <f>INDEX('Bloomberg data'!C:C,MATCH($L1548,'Bloomberg data'!A:A,0))</f>
        <v>6.7469999999999999</v>
      </c>
      <c r="N1548" s="128">
        <f>INDEX('Bloomberg data'!B:B,MATCH($L1548,'Bloomberg data'!A:A,0))</f>
        <v>6.3940000000000001</v>
      </c>
      <c r="O1548" s="141"/>
      <c r="P1548" s="142"/>
      <c r="Q1548" s="142"/>
      <c r="R1548" s="20"/>
      <c r="S1548" s="20"/>
    </row>
    <row r="1549" spans="6:19">
      <c r="F1549" s="51"/>
      <c r="G1549" s="26">
        <f t="shared" si="93"/>
        <v>37499</v>
      </c>
      <c r="H1549" s="7">
        <v>37475</v>
      </c>
      <c r="I1549" s="22">
        <v>7.7200000000000006</v>
      </c>
      <c r="J1549" s="120">
        <v>7.3800000000000008</v>
      </c>
      <c r="K1549" s="26">
        <f t="shared" si="94"/>
        <v>37499</v>
      </c>
      <c r="L1549" s="126">
        <f t="shared" si="95"/>
        <v>37475</v>
      </c>
      <c r="M1549" s="127">
        <f>INDEX('Bloomberg data'!C:C,MATCH($L1549,'Bloomberg data'!A:A,0))</f>
        <v>7.7200000000000006</v>
      </c>
      <c r="N1549" s="128">
        <f>INDEX('Bloomberg data'!B:B,MATCH($L1549,'Bloomberg data'!A:A,0))</f>
        <v>7.3800000000000008</v>
      </c>
      <c r="O1549" s="141"/>
      <c r="P1549" s="142"/>
      <c r="Q1549" s="142"/>
      <c r="R1549" s="20"/>
      <c r="S1549" s="20"/>
    </row>
    <row r="1550" spans="6:19">
      <c r="F1550" s="51"/>
      <c r="G1550" s="26">
        <f t="shared" si="93"/>
        <v>37499</v>
      </c>
      <c r="H1550" s="7">
        <v>37476</v>
      </c>
      <c r="I1550" s="22">
        <v>7.8519999999999994</v>
      </c>
      <c r="J1550" s="120">
        <v>7.4779999999999998</v>
      </c>
      <c r="K1550" s="26">
        <f t="shared" si="94"/>
        <v>37499</v>
      </c>
      <c r="L1550" s="126">
        <f t="shared" si="95"/>
        <v>37476</v>
      </c>
      <c r="M1550" s="127">
        <f>INDEX('Bloomberg data'!C:C,MATCH($L1550,'Bloomberg data'!A:A,0))</f>
        <v>7.8519999999999994</v>
      </c>
      <c r="N1550" s="128">
        <f>INDEX('Bloomberg data'!B:B,MATCH($L1550,'Bloomberg data'!A:A,0))</f>
        <v>7.4779999999999998</v>
      </c>
      <c r="O1550" s="141"/>
      <c r="P1550" s="142"/>
      <c r="Q1550" s="142"/>
      <c r="R1550" s="20"/>
      <c r="S1550" s="20"/>
    </row>
    <row r="1551" spans="6:19">
      <c r="F1551" s="51"/>
      <c r="G1551" s="26">
        <f t="shared" si="93"/>
        <v>37499</v>
      </c>
      <c r="H1551" s="7">
        <v>37477</v>
      </c>
      <c r="I1551" s="22">
        <v>6.8090000000000002</v>
      </c>
      <c r="J1551" s="120">
        <v>6.4359999999999999</v>
      </c>
      <c r="K1551" s="26">
        <f t="shared" si="94"/>
        <v>37499</v>
      </c>
      <c r="L1551" s="126">
        <f t="shared" si="95"/>
        <v>37477</v>
      </c>
      <c r="M1551" s="127">
        <f>INDEX('Bloomberg data'!C:C,MATCH($L1551,'Bloomberg data'!A:A,0))</f>
        <v>6.8090000000000002</v>
      </c>
      <c r="N1551" s="128">
        <f>INDEX('Bloomberg data'!B:B,MATCH($L1551,'Bloomberg data'!A:A,0))</f>
        <v>6.4359999999999999</v>
      </c>
      <c r="O1551" s="141"/>
      <c r="P1551" s="142"/>
      <c r="Q1551" s="142"/>
      <c r="R1551" s="20"/>
      <c r="S1551" s="20"/>
    </row>
    <row r="1552" spans="6:19">
      <c r="F1552" s="51"/>
      <c r="G1552" s="26">
        <f t="shared" si="93"/>
        <v>37499</v>
      </c>
      <c r="H1552" s="7">
        <v>37480</v>
      </c>
      <c r="I1552" s="22">
        <v>6.7110000000000003</v>
      </c>
      <c r="J1552" s="120">
        <v>6.3160000000000007</v>
      </c>
      <c r="K1552" s="26">
        <f t="shared" si="94"/>
        <v>37499</v>
      </c>
      <c r="L1552" s="126">
        <f t="shared" si="95"/>
        <v>37480</v>
      </c>
      <c r="M1552" s="127">
        <f>INDEX('Bloomberg data'!C:C,MATCH($L1552,'Bloomberg data'!A:A,0))</f>
        <v>6.7110000000000003</v>
      </c>
      <c r="N1552" s="128">
        <f>INDEX('Bloomberg data'!B:B,MATCH($L1552,'Bloomberg data'!A:A,0))</f>
        <v>6.3160000000000007</v>
      </c>
      <c r="O1552" s="141"/>
      <c r="P1552" s="142"/>
      <c r="Q1552" s="142"/>
      <c r="R1552" s="20"/>
      <c r="S1552" s="20"/>
    </row>
    <row r="1553" spans="6:19">
      <c r="F1553" s="51"/>
      <c r="G1553" s="26">
        <f t="shared" si="93"/>
        <v>37499</v>
      </c>
      <c r="H1553" s="7">
        <v>37481</v>
      </c>
      <c r="I1553" s="22">
        <v>6.9130000000000003</v>
      </c>
      <c r="J1553" s="120">
        <v>6.5069999999999997</v>
      </c>
      <c r="K1553" s="26">
        <f t="shared" si="94"/>
        <v>37499</v>
      </c>
      <c r="L1553" s="126">
        <f t="shared" si="95"/>
        <v>37481</v>
      </c>
      <c r="M1553" s="127">
        <f>INDEX('Bloomberg data'!C:C,MATCH($L1553,'Bloomberg data'!A:A,0))</f>
        <v>6.9130000000000003</v>
      </c>
      <c r="N1553" s="128">
        <f>INDEX('Bloomberg data'!B:B,MATCH($L1553,'Bloomberg data'!A:A,0))</f>
        <v>6.5069999999999997</v>
      </c>
      <c r="O1553" s="141"/>
      <c r="P1553" s="142"/>
      <c r="Q1553" s="142"/>
      <c r="R1553" s="20"/>
      <c r="S1553" s="20"/>
    </row>
    <row r="1554" spans="6:19">
      <c r="F1554" s="51"/>
      <c r="G1554" s="26">
        <f t="shared" si="93"/>
        <v>37499</v>
      </c>
      <c r="H1554" s="7">
        <v>37482</v>
      </c>
      <c r="I1554" s="22">
        <v>7.7290000000000001</v>
      </c>
      <c r="J1554" s="120">
        <v>7.3029999999999999</v>
      </c>
      <c r="K1554" s="26">
        <f t="shared" si="94"/>
        <v>37499</v>
      </c>
      <c r="L1554" s="126">
        <f t="shared" si="95"/>
        <v>37482</v>
      </c>
      <c r="M1554" s="127">
        <f>INDEX('Bloomberg data'!C:C,MATCH($L1554,'Bloomberg data'!A:A,0))</f>
        <v>7.7290000000000001</v>
      </c>
      <c r="N1554" s="128">
        <f>INDEX('Bloomberg data'!B:B,MATCH($L1554,'Bloomberg data'!A:A,0))</f>
        <v>7.3029999999999999</v>
      </c>
      <c r="O1554" s="141"/>
      <c r="P1554" s="142"/>
      <c r="Q1554" s="142"/>
      <c r="R1554" s="20"/>
      <c r="S1554" s="20"/>
    </row>
    <row r="1555" spans="6:19">
      <c r="F1555" s="51"/>
      <c r="G1555" s="26">
        <f t="shared" si="93"/>
        <v>37499</v>
      </c>
      <c r="H1555" s="7">
        <v>37483</v>
      </c>
      <c r="I1555" s="22">
        <v>6.7159999999999993</v>
      </c>
      <c r="J1555" s="120">
        <v>6.3070000000000004</v>
      </c>
      <c r="K1555" s="26">
        <f t="shared" si="94"/>
        <v>37499</v>
      </c>
      <c r="L1555" s="126">
        <f t="shared" si="95"/>
        <v>37483</v>
      </c>
      <c r="M1555" s="127">
        <f>INDEX('Bloomberg data'!C:C,MATCH($L1555,'Bloomberg data'!A:A,0))</f>
        <v>6.7159999999999993</v>
      </c>
      <c r="N1555" s="128">
        <f>INDEX('Bloomberg data'!B:B,MATCH($L1555,'Bloomberg data'!A:A,0))</f>
        <v>6.3070000000000004</v>
      </c>
      <c r="O1555" s="141"/>
      <c r="P1555" s="142"/>
      <c r="Q1555" s="142"/>
      <c r="R1555" s="20"/>
      <c r="S1555" s="20"/>
    </row>
    <row r="1556" spans="6:19">
      <c r="F1556" s="51"/>
      <c r="G1556" s="26">
        <f t="shared" si="93"/>
        <v>37499</v>
      </c>
      <c r="H1556" s="7">
        <v>37484</v>
      </c>
      <c r="I1556" s="22">
        <v>7.9749999999999996</v>
      </c>
      <c r="J1556" s="120">
        <v>7.6059999999999999</v>
      </c>
      <c r="K1556" s="26">
        <f t="shared" si="94"/>
        <v>37499</v>
      </c>
      <c r="L1556" s="126">
        <f t="shared" si="95"/>
        <v>37484</v>
      </c>
      <c r="M1556" s="127">
        <f>INDEX('Bloomberg data'!C:C,MATCH($L1556,'Bloomberg data'!A:A,0))</f>
        <v>7.9749999999999996</v>
      </c>
      <c r="N1556" s="128">
        <f>INDEX('Bloomberg data'!B:B,MATCH($L1556,'Bloomberg data'!A:A,0))</f>
        <v>7.6059999999999999</v>
      </c>
      <c r="O1556" s="141"/>
      <c r="P1556" s="142"/>
      <c r="Q1556" s="142"/>
      <c r="R1556" s="20"/>
      <c r="S1556" s="20"/>
    </row>
    <row r="1557" spans="6:19">
      <c r="F1557" s="51"/>
      <c r="G1557" s="26">
        <f t="shared" si="93"/>
        <v>37499</v>
      </c>
      <c r="H1557" s="7">
        <v>37487</v>
      </c>
      <c r="I1557" s="22">
        <v>6.9560000000000004</v>
      </c>
      <c r="J1557" s="120">
        <v>6.6000000000000005</v>
      </c>
      <c r="K1557" s="26">
        <f t="shared" si="94"/>
        <v>37499</v>
      </c>
      <c r="L1557" s="126">
        <f t="shared" si="95"/>
        <v>37487</v>
      </c>
      <c r="M1557" s="127">
        <f>INDEX('Bloomberg data'!C:C,MATCH($L1557,'Bloomberg data'!A:A,0))</f>
        <v>6.9560000000000004</v>
      </c>
      <c r="N1557" s="128">
        <f>INDEX('Bloomberg data'!B:B,MATCH($L1557,'Bloomberg data'!A:A,0))</f>
        <v>6.6000000000000005</v>
      </c>
      <c r="O1557" s="141"/>
      <c r="P1557" s="142"/>
      <c r="Q1557" s="142"/>
      <c r="R1557" s="20"/>
      <c r="S1557" s="20"/>
    </row>
    <row r="1558" spans="6:19">
      <c r="F1558" s="51"/>
      <c r="G1558" s="26">
        <f t="shared" si="93"/>
        <v>37499</v>
      </c>
      <c r="H1558" s="7">
        <v>37488</v>
      </c>
      <c r="I1558" s="22">
        <v>6.8569999999999993</v>
      </c>
      <c r="J1558" s="120">
        <v>6.5109999999999992</v>
      </c>
      <c r="K1558" s="26">
        <f t="shared" si="94"/>
        <v>37499</v>
      </c>
      <c r="L1558" s="126">
        <f t="shared" si="95"/>
        <v>37488</v>
      </c>
      <c r="M1558" s="127">
        <f>INDEX('Bloomberg data'!C:C,MATCH($L1558,'Bloomberg data'!A:A,0))</f>
        <v>6.8569999999999993</v>
      </c>
      <c r="N1558" s="128">
        <f>INDEX('Bloomberg data'!B:B,MATCH($L1558,'Bloomberg data'!A:A,0))</f>
        <v>6.5109999999999992</v>
      </c>
      <c r="O1558" s="141"/>
      <c r="P1558" s="142"/>
      <c r="Q1558" s="142"/>
      <c r="R1558" s="20"/>
      <c r="S1558" s="20"/>
    </row>
    <row r="1559" spans="6:19">
      <c r="F1559" s="51"/>
      <c r="G1559" s="26">
        <f t="shared" si="93"/>
        <v>37499</v>
      </c>
      <c r="H1559" s="7">
        <v>37489</v>
      </c>
      <c r="I1559" s="22">
        <v>8.0169999999999995</v>
      </c>
      <c r="J1559" s="120">
        <v>7.6639999999999997</v>
      </c>
      <c r="K1559" s="26">
        <f t="shared" si="94"/>
        <v>37499</v>
      </c>
      <c r="L1559" s="126">
        <f t="shared" si="95"/>
        <v>37489</v>
      </c>
      <c r="M1559" s="127">
        <f>INDEX('Bloomberg data'!C:C,MATCH($L1559,'Bloomberg data'!A:A,0))</f>
        <v>8.0169999999999995</v>
      </c>
      <c r="N1559" s="128">
        <f>INDEX('Bloomberg data'!B:B,MATCH($L1559,'Bloomberg data'!A:A,0))</f>
        <v>7.6639999999999997</v>
      </c>
      <c r="O1559" s="141"/>
      <c r="P1559" s="142"/>
      <c r="Q1559" s="142"/>
      <c r="R1559" s="20"/>
      <c r="S1559" s="20"/>
    </row>
    <row r="1560" spans="6:19">
      <c r="F1560" s="51"/>
      <c r="G1560" s="26">
        <f t="shared" si="93"/>
        <v>37499</v>
      </c>
      <c r="H1560" s="7">
        <v>37490</v>
      </c>
      <c r="I1560" s="22">
        <v>7.9539999999999997</v>
      </c>
      <c r="J1560" s="120">
        <v>7.6139999999999999</v>
      </c>
      <c r="K1560" s="26">
        <f t="shared" si="94"/>
        <v>37499</v>
      </c>
      <c r="L1560" s="126">
        <f t="shared" si="95"/>
        <v>37490</v>
      </c>
      <c r="M1560" s="127">
        <f>INDEX('Bloomberg data'!C:C,MATCH($L1560,'Bloomberg data'!A:A,0))</f>
        <v>7.9539999999999997</v>
      </c>
      <c r="N1560" s="128">
        <f>INDEX('Bloomberg data'!B:B,MATCH($L1560,'Bloomberg data'!A:A,0))</f>
        <v>7.6139999999999999</v>
      </c>
      <c r="O1560" s="141"/>
      <c r="P1560" s="142"/>
      <c r="Q1560" s="142"/>
      <c r="R1560" s="20"/>
      <c r="S1560" s="20"/>
    </row>
    <row r="1561" spans="6:19">
      <c r="F1561" s="51"/>
      <c r="G1561" s="26">
        <f t="shared" si="93"/>
        <v>37499</v>
      </c>
      <c r="H1561" s="7">
        <v>37491</v>
      </c>
      <c r="I1561" s="22">
        <v>6.8930000000000007</v>
      </c>
      <c r="J1561" s="120">
        <v>6.5600000000000005</v>
      </c>
      <c r="K1561" s="26">
        <f t="shared" si="94"/>
        <v>37499</v>
      </c>
      <c r="L1561" s="126">
        <f t="shared" si="95"/>
        <v>37491</v>
      </c>
      <c r="M1561" s="127">
        <f>INDEX('Bloomberg data'!C:C,MATCH($L1561,'Bloomberg data'!A:A,0))</f>
        <v>6.8930000000000007</v>
      </c>
      <c r="N1561" s="128">
        <f>INDEX('Bloomberg data'!B:B,MATCH($L1561,'Bloomberg data'!A:A,0))</f>
        <v>6.5600000000000005</v>
      </c>
      <c r="O1561" s="141"/>
      <c r="P1561" s="142"/>
      <c r="Q1561" s="142"/>
      <c r="R1561" s="20"/>
      <c r="S1561" s="20"/>
    </row>
    <row r="1562" spans="6:19">
      <c r="F1562" s="51"/>
      <c r="G1562" s="26">
        <f t="shared" si="93"/>
        <v>37499</v>
      </c>
      <c r="H1562" s="7">
        <v>37494</v>
      </c>
      <c r="I1562" s="22">
        <v>7.077</v>
      </c>
      <c r="J1562" s="120">
        <v>6.7489999999999997</v>
      </c>
      <c r="K1562" s="26">
        <f t="shared" si="94"/>
        <v>37499</v>
      </c>
      <c r="L1562" s="126">
        <f t="shared" si="95"/>
        <v>37494</v>
      </c>
      <c r="M1562" s="127">
        <f>INDEX('Bloomberg data'!C:C,MATCH($L1562,'Bloomberg data'!A:A,0))</f>
        <v>7.077</v>
      </c>
      <c r="N1562" s="128">
        <f>INDEX('Bloomberg data'!B:B,MATCH($L1562,'Bloomberg data'!A:A,0))</f>
        <v>6.7489999999999997</v>
      </c>
      <c r="O1562" s="141"/>
      <c r="P1562" s="142"/>
      <c r="Q1562" s="142"/>
      <c r="R1562" s="20"/>
      <c r="S1562" s="20"/>
    </row>
    <row r="1563" spans="6:19">
      <c r="F1563" s="51"/>
      <c r="G1563" s="26">
        <f t="shared" si="93"/>
        <v>37499</v>
      </c>
      <c r="H1563" s="7">
        <v>37495</v>
      </c>
      <c r="I1563" s="22">
        <v>6.9510000000000005</v>
      </c>
      <c r="J1563" s="120">
        <v>6.6150000000000002</v>
      </c>
      <c r="K1563" s="26">
        <f t="shared" si="94"/>
        <v>37499</v>
      </c>
      <c r="L1563" s="126">
        <f t="shared" si="95"/>
        <v>37495</v>
      </c>
      <c r="M1563" s="127">
        <f>INDEX('Bloomberg data'!C:C,MATCH($L1563,'Bloomberg data'!A:A,0))</f>
        <v>6.9510000000000005</v>
      </c>
      <c r="N1563" s="128">
        <f>INDEX('Bloomberg data'!B:B,MATCH($L1563,'Bloomberg data'!A:A,0))</f>
        <v>6.6150000000000002</v>
      </c>
      <c r="O1563" s="141"/>
      <c r="P1563" s="142"/>
      <c r="Q1563" s="142"/>
      <c r="R1563" s="20"/>
      <c r="S1563" s="20"/>
    </row>
    <row r="1564" spans="6:19">
      <c r="F1564" s="51"/>
      <c r="G1564" s="26">
        <f t="shared" si="93"/>
        <v>37499</v>
      </c>
      <c r="H1564" s="7">
        <v>37496</v>
      </c>
      <c r="I1564" s="22">
        <v>6.9290000000000003</v>
      </c>
      <c r="J1564" s="120">
        <v>6.5909999999999993</v>
      </c>
      <c r="K1564" s="26">
        <f t="shared" si="94"/>
        <v>37499</v>
      </c>
      <c r="L1564" s="126">
        <f t="shared" si="95"/>
        <v>37496</v>
      </c>
      <c r="M1564" s="127">
        <f>INDEX('Bloomberg data'!C:C,MATCH($L1564,'Bloomberg data'!A:A,0))</f>
        <v>6.9290000000000003</v>
      </c>
      <c r="N1564" s="128">
        <f>INDEX('Bloomberg data'!B:B,MATCH($L1564,'Bloomberg data'!A:A,0))</f>
        <v>6.5909999999999993</v>
      </c>
      <c r="O1564" s="141"/>
      <c r="P1564" s="142"/>
      <c r="Q1564" s="142"/>
      <c r="R1564" s="20"/>
      <c r="S1564" s="20"/>
    </row>
    <row r="1565" spans="6:19">
      <c r="F1565" s="51"/>
      <c r="G1565" s="26">
        <f t="shared" si="93"/>
        <v>37499</v>
      </c>
      <c r="H1565" s="7">
        <v>37497</v>
      </c>
      <c r="I1565" s="22">
        <v>7.0759999999999996</v>
      </c>
      <c r="J1565" s="120">
        <v>6.734</v>
      </c>
      <c r="K1565" s="26">
        <f t="shared" si="94"/>
        <v>37499</v>
      </c>
      <c r="L1565" s="126">
        <f t="shared" si="95"/>
        <v>37497</v>
      </c>
      <c r="M1565" s="127">
        <f>INDEX('Bloomberg data'!C:C,MATCH($L1565,'Bloomberg data'!A:A,0))</f>
        <v>7.0759999999999996</v>
      </c>
      <c r="N1565" s="128">
        <f>INDEX('Bloomberg data'!B:B,MATCH($L1565,'Bloomberg data'!A:A,0))</f>
        <v>6.734</v>
      </c>
      <c r="O1565" s="141"/>
      <c r="P1565" s="142"/>
      <c r="Q1565" s="142"/>
      <c r="R1565" s="20"/>
      <c r="S1565" s="20"/>
    </row>
    <row r="1566" spans="6:19">
      <c r="F1566" s="51"/>
      <c r="G1566" s="26">
        <f t="shared" si="93"/>
        <v>37499</v>
      </c>
      <c r="H1566" s="7">
        <v>37498</v>
      </c>
      <c r="I1566" s="22">
        <v>6.9240000000000004</v>
      </c>
      <c r="J1566" s="120">
        <v>6.585</v>
      </c>
      <c r="K1566" s="26">
        <f t="shared" si="94"/>
        <v>37499</v>
      </c>
      <c r="L1566" s="126">
        <f t="shared" si="95"/>
        <v>37498</v>
      </c>
      <c r="M1566" s="127">
        <f>INDEX('Bloomberg data'!C:C,MATCH($L1566,'Bloomberg data'!A:A,0))</f>
        <v>6.9240000000000004</v>
      </c>
      <c r="N1566" s="128">
        <f>INDEX('Bloomberg data'!B:B,MATCH($L1566,'Bloomberg data'!A:A,0))</f>
        <v>6.585</v>
      </c>
      <c r="O1566" s="141"/>
      <c r="P1566" s="142"/>
      <c r="Q1566" s="142"/>
      <c r="R1566" s="20"/>
      <c r="S1566" s="20"/>
    </row>
    <row r="1567" spans="6:19">
      <c r="F1567" s="51"/>
      <c r="G1567" s="26">
        <f t="shared" si="93"/>
        <v>37529</v>
      </c>
      <c r="H1567" s="7">
        <v>37501</v>
      </c>
      <c r="I1567" s="22">
        <v>6.7780000000000005</v>
      </c>
      <c r="J1567" s="120">
        <v>6.4280000000000008</v>
      </c>
      <c r="K1567" s="26">
        <f t="shared" si="94"/>
        <v>37529</v>
      </c>
      <c r="L1567" s="126">
        <f t="shared" si="95"/>
        <v>37501</v>
      </c>
      <c r="M1567" s="127">
        <f>INDEX('Bloomberg data'!C:C,MATCH($L1567,'Bloomberg data'!A:A,0))</f>
        <v>6.7780000000000005</v>
      </c>
      <c r="N1567" s="128">
        <f>INDEX('Bloomberg data'!B:B,MATCH($L1567,'Bloomberg data'!A:A,0))</f>
        <v>6.4280000000000008</v>
      </c>
      <c r="O1567" s="141"/>
      <c r="P1567" s="142"/>
      <c r="Q1567" s="142"/>
      <c r="R1567" s="20"/>
      <c r="S1567" s="20"/>
    </row>
    <row r="1568" spans="6:19">
      <c r="F1568" s="51"/>
      <c r="G1568" s="26">
        <f t="shared" si="93"/>
        <v>37529</v>
      </c>
      <c r="H1568" s="7">
        <v>37502</v>
      </c>
      <c r="I1568" s="22">
        <v>6.8620000000000001</v>
      </c>
      <c r="J1568" s="120">
        <v>6.5129999999999999</v>
      </c>
      <c r="K1568" s="26">
        <f t="shared" si="94"/>
        <v>37529</v>
      </c>
      <c r="L1568" s="126">
        <f t="shared" si="95"/>
        <v>37502</v>
      </c>
      <c r="M1568" s="127">
        <f>INDEX('Bloomberg data'!C:C,MATCH($L1568,'Bloomberg data'!A:A,0))</f>
        <v>6.8620000000000001</v>
      </c>
      <c r="N1568" s="128">
        <f>INDEX('Bloomberg data'!B:B,MATCH($L1568,'Bloomberg data'!A:A,0))</f>
        <v>6.5129999999999999</v>
      </c>
      <c r="O1568" s="141"/>
      <c r="P1568" s="142"/>
      <c r="Q1568" s="142"/>
      <c r="R1568" s="20"/>
      <c r="S1568" s="20"/>
    </row>
    <row r="1569" spans="6:19">
      <c r="F1569" s="51"/>
      <c r="G1569" s="26">
        <f t="shared" si="93"/>
        <v>37529</v>
      </c>
      <c r="H1569" s="7">
        <v>37503</v>
      </c>
      <c r="I1569" s="22">
        <v>7.69</v>
      </c>
      <c r="J1569" s="120">
        <v>7.3260000000000005</v>
      </c>
      <c r="K1569" s="26">
        <f t="shared" si="94"/>
        <v>37529</v>
      </c>
      <c r="L1569" s="126">
        <f t="shared" si="95"/>
        <v>37503</v>
      </c>
      <c r="M1569" s="127">
        <f>INDEX('Bloomberg data'!C:C,MATCH($L1569,'Bloomberg data'!A:A,0))</f>
        <v>7.69</v>
      </c>
      <c r="N1569" s="128">
        <f>INDEX('Bloomberg data'!B:B,MATCH($L1569,'Bloomberg data'!A:A,0))</f>
        <v>7.3260000000000005</v>
      </c>
      <c r="O1569" s="141"/>
      <c r="P1569" s="142"/>
      <c r="Q1569" s="142"/>
      <c r="R1569" s="20"/>
      <c r="S1569" s="20"/>
    </row>
    <row r="1570" spans="6:19">
      <c r="F1570" s="51"/>
      <c r="G1570" s="26">
        <f t="shared" si="93"/>
        <v>37529</v>
      </c>
      <c r="H1570" s="7">
        <v>37504</v>
      </c>
      <c r="I1570" s="22">
        <v>7.6210000000000004</v>
      </c>
      <c r="J1570" s="120">
        <v>7.2490000000000006</v>
      </c>
      <c r="K1570" s="26">
        <f t="shared" si="94"/>
        <v>37529</v>
      </c>
      <c r="L1570" s="126">
        <f t="shared" si="95"/>
        <v>37504</v>
      </c>
      <c r="M1570" s="127">
        <f>INDEX('Bloomberg data'!C:C,MATCH($L1570,'Bloomberg data'!A:A,0))</f>
        <v>7.6210000000000004</v>
      </c>
      <c r="N1570" s="128">
        <f>INDEX('Bloomberg data'!B:B,MATCH($L1570,'Bloomberg data'!A:A,0))</f>
        <v>7.2490000000000006</v>
      </c>
      <c r="O1570" s="141"/>
      <c r="P1570" s="142"/>
      <c r="Q1570" s="142"/>
      <c r="R1570" s="20"/>
      <c r="S1570" s="20"/>
    </row>
    <row r="1571" spans="6:19">
      <c r="F1571" s="51"/>
      <c r="G1571" s="26">
        <f t="shared" si="93"/>
        <v>37529</v>
      </c>
      <c r="H1571" s="7">
        <v>37505</v>
      </c>
      <c r="I1571" s="22">
        <v>6.7679999999999998</v>
      </c>
      <c r="J1571" s="120">
        <v>6.3689999999999998</v>
      </c>
      <c r="K1571" s="26">
        <f t="shared" si="94"/>
        <v>37529</v>
      </c>
      <c r="L1571" s="126">
        <f t="shared" si="95"/>
        <v>37505</v>
      </c>
      <c r="M1571" s="127">
        <f>INDEX('Bloomberg data'!C:C,MATCH($L1571,'Bloomberg data'!A:A,0))</f>
        <v>6.7679999999999998</v>
      </c>
      <c r="N1571" s="128">
        <f>INDEX('Bloomberg data'!B:B,MATCH($L1571,'Bloomberg data'!A:A,0))</f>
        <v>6.3689999999999998</v>
      </c>
      <c r="O1571" s="141"/>
      <c r="P1571" s="142"/>
      <c r="Q1571" s="142"/>
      <c r="R1571" s="20"/>
      <c r="S1571" s="20"/>
    </row>
    <row r="1572" spans="6:19">
      <c r="F1572" s="51"/>
      <c r="G1572" s="26">
        <f t="shared" si="93"/>
        <v>37529</v>
      </c>
      <c r="H1572" s="7">
        <v>37508</v>
      </c>
      <c r="I1572" s="22">
        <v>7.7430000000000003</v>
      </c>
      <c r="J1572" s="120">
        <v>7.3440000000000003</v>
      </c>
      <c r="K1572" s="26">
        <f t="shared" si="94"/>
        <v>37529</v>
      </c>
      <c r="L1572" s="126">
        <f t="shared" si="95"/>
        <v>37508</v>
      </c>
      <c r="M1572" s="127">
        <f>INDEX('Bloomberg data'!C:C,MATCH($L1572,'Bloomberg data'!A:A,0))</f>
        <v>7.7430000000000003</v>
      </c>
      <c r="N1572" s="128">
        <f>INDEX('Bloomberg data'!B:B,MATCH($L1572,'Bloomberg data'!A:A,0))</f>
        <v>7.3440000000000003</v>
      </c>
      <c r="O1572" s="141"/>
      <c r="P1572" s="142"/>
      <c r="Q1572" s="142"/>
      <c r="R1572" s="20"/>
      <c r="S1572" s="20"/>
    </row>
    <row r="1573" spans="6:19">
      <c r="F1573" s="51"/>
      <c r="G1573" s="26">
        <f t="shared" si="93"/>
        <v>37529</v>
      </c>
      <c r="H1573" s="7">
        <v>37509</v>
      </c>
      <c r="I1573" s="22">
        <v>6.6859999999999999</v>
      </c>
      <c r="J1573" s="120">
        <v>6.2970000000000006</v>
      </c>
      <c r="K1573" s="26">
        <f t="shared" si="94"/>
        <v>37529</v>
      </c>
      <c r="L1573" s="126">
        <f t="shared" si="95"/>
        <v>37509</v>
      </c>
      <c r="M1573" s="127">
        <f>INDEX('Bloomberg data'!C:C,MATCH($L1573,'Bloomberg data'!A:A,0))</f>
        <v>6.6859999999999999</v>
      </c>
      <c r="N1573" s="128">
        <f>INDEX('Bloomberg data'!B:B,MATCH($L1573,'Bloomberg data'!A:A,0))</f>
        <v>6.2970000000000006</v>
      </c>
      <c r="O1573" s="141"/>
      <c r="P1573" s="142"/>
      <c r="Q1573" s="142"/>
      <c r="R1573" s="20"/>
      <c r="S1573" s="20"/>
    </row>
    <row r="1574" spans="6:19">
      <c r="F1574" s="51"/>
      <c r="G1574" s="26">
        <f t="shared" si="93"/>
        <v>37529</v>
      </c>
      <c r="H1574" s="7">
        <v>37510</v>
      </c>
      <c r="I1574" s="22">
        <v>7.9130000000000003</v>
      </c>
      <c r="J1574" s="120">
        <v>7.5209999999999999</v>
      </c>
      <c r="K1574" s="26">
        <f t="shared" si="94"/>
        <v>37529</v>
      </c>
      <c r="L1574" s="126">
        <f t="shared" si="95"/>
        <v>37510</v>
      </c>
      <c r="M1574" s="127">
        <f>INDEX('Bloomberg data'!C:C,MATCH($L1574,'Bloomberg data'!A:A,0))</f>
        <v>7.9130000000000003</v>
      </c>
      <c r="N1574" s="128">
        <f>INDEX('Bloomberg data'!B:B,MATCH($L1574,'Bloomberg data'!A:A,0))</f>
        <v>7.5209999999999999</v>
      </c>
      <c r="O1574" s="141"/>
      <c r="P1574" s="142"/>
      <c r="Q1574" s="142"/>
      <c r="R1574" s="20"/>
      <c r="S1574" s="20"/>
    </row>
    <row r="1575" spans="6:19">
      <c r="F1575" s="51"/>
      <c r="G1575" s="26">
        <f t="shared" si="93"/>
        <v>37529</v>
      </c>
      <c r="H1575" s="7">
        <v>37511</v>
      </c>
      <c r="I1575" s="22">
        <v>6.9489999999999998</v>
      </c>
      <c r="J1575" s="120">
        <v>6.55</v>
      </c>
      <c r="K1575" s="26">
        <f t="shared" si="94"/>
        <v>37529</v>
      </c>
      <c r="L1575" s="126">
        <f t="shared" si="95"/>
        <v>37511</v>
      </c>
      <c r="M1575" s="127">
        <f>INDEX('Bloomberg data'!C:C,MATCH($L1575,'Bloomberg data'!A:A,0))</f>
        <v>6.9489999999999998</v>
      </c>
      <c r="N1575" s="128">
        <f>INDEX('Bloomberg data'!B:B,MATCH($L1575,'Bloomberg data'!A:A,0))</f>
        <v>6.55</v>
      </c>
      <c r="O1575" s="141"/>
      <c r="P1575" s="142"/>
      <c r="Q1575" s="142"/>
      <c r="R1575" s="20"/>
      <c r="S1575" s="20"/>
    </row>
    <row r="1576" spans="6:19">
      <c r="F1576" s="51"/>
      <c r="G1576" s="26">
        <f t="shared" si="93"/>
        <v>37529</v>
      </c>
      <c r="H1576" s="7">
        <v>37512</v>
      </c>
      <c r="I1576" s="22">
        <v>6.7270000000000003</v>
      </c>
      <c r="J1576" s="120">
        <v>6.3170000000000002</v>
      </c>
      <c r="K1576" s="26">
        <f t="shared" si="94"/>
        <v>37529</v>
      </c>
      <c r="L1576" s="126">
        <f t="shared" si="95"/>
        <v>37512</v>
      </c>
      <c r="M1576" s="127">
        <f>INDEX('Bloomberg data'!C:C,MATCH($L1576,'Bloomberg data'!A:A,0))</f>
        <v>6.7270000000000003</v>
      </c>
      <c r="N1576" s="128">
        <f>INDEX('Bloomberg data'!B:B,MATCH($L1576,'Bloomberg data'!A:A,0))</f>
        <v>6.3170000000000002</v>
      </c>
      <c r="O1576" s="141"/>
      <c r="P1576" s="142"/>
      <c r="Q1576" s="142"/>
      <c r="R1576" s="20"/>
      <c r="S1576" s="20"/>
    </row>
    <row r="1577" spans="6:19">
      <c r="F1577" s="51"/>
      <c r="G1577" s="26">
        <f t="shared" si="93"/>
        <v>37529</v>
      </c>
      <c r="H1577" s="7">
        <v>37515</v>
      </c>
      <c r="I1577" s="22">
        <v>7.9269999999999996</v>
      </c>
      <c r="J1577" s="120">
        <v>7.5289999999999999</v>
      </c>
      <c r="K1577" s="26">
        <f t="shared" si="94"/>
        <v>37529</v>
      </c>
      <c r="L1577" s="126">
        <f t="shared" si="95"/>
        <v>37515</v>
      </c>
      <c r="M1577" s="127">
        <f>INDEX('Bloomberg data'!C:C,MATCH($L1577,'Bloomberg data'!A:A,0))</f>
        <v>7.9269999999999996</v>
      </c>
      <c r="N1577" s="128">
        <f>INDEX('Bloomberg data'!B:B,MATCH($L1577,'Bloomberg data'!A:A,0))</f>
        <v>7.5289999999999999</v>
      </c>
      <c r="O1577" s="141"/>
      <c r="P1577" s="142"/>
      <c r="Q1577" s="142"/>
      <c r="R1577" s="20"/>
      <c r="S1577" s="20"/>
    </row>
    <row r="1578" spans="6:19">
      <c r="F1578" s="51"/>
      <c r="G1578" s="26">
        <f t="shared" si="93"/>
        <v>37529</v>
      </c>
      <c r="H1578" s="7">
        <v>37516</v>
      </c>
      <c r="I1578" s="22">
        <v>6.9130000000000003</v>
      </c>
      <c r="J1578" s="120">
        <v>6.5250000000000004</v>
      </c>
      <c r="K1578" s="26">
        <f t="shared" si="94"/>
        <v>37529</v>
      </c>
      <c r="L1578" s="126">
        <f t="shared" si="95"/>
        <v>37516</v>
      </c>
      <c r="M1578" s="127">
        <f>INDEX('Bloomberg data'!C:C,MATCH($L1578,'Bloomberg data'!A:A,0))</f>
        <v>6.9130000000000003</v>
      </c>
      <c r="N1578" s="128">
        <f>INDEX('Bloomberg data'!B:B,MATCH($L1578,'Bloomberg data'!A:A,0))</f>
        <v>6.5250000000000004</v>
      </c>
      <c r="O1578" s="141"/>
      <c r="P1578" s="142"/>
      <c r="Q1578" s="142"/>
      <c r="R1578" s="20"/>
      <c r="S1578" s="20"/>
    </row>
    <row r="1579" spans="6:19">
      <c r="F1579" s="51"/>
      <c r="G1579" s="26">
        <f t="shared" si="93"/>
        <v>37529</v>
      </c>
      <c r="H1579" s="7">
        <v>37517</v>
      </c>
      <c r="I1579" s="22">
        <v>6.7200000000000006</v>
      </c>
      <c r="J1579" s="120">
        <v>6.322000000000001</v>
      </c>
      <c r="K1579" s="26">
        <f t="shared" si="94"/>
        <v>37529</v>
      </c>
      <c r="L1579" s="126">
        <f t="shared" si="95"/>
        <v>37517</v>
      </c>
      <c r="M1579" s="127">
        <f>INDEX('Bloomberg data'!C:C,MATCH($L1579,'Bloomberg data'!A:A,0))</f>
        <v>6.7200000000000006</v>
      </c>
      <c r="N1579" s="128">
        <f>INDEX('Bloomberg data'!B:B,MATCH($L1579,'Bloomberg data'!A:A,0))</f>
        <v>6.322000000000001</v>
      </c>
      <c r="O1579" s="141"/>
      <c r="P1579" s="142"/>
      <c r="Q1579" s="142"/>
      <c r="R1579" s="20"/>
      <c r="S1579" s="20"/>
    </row>
    <row r="1580" spans="6:19">
      <c r="F1580" s="51"/>
      <c r="G1580" s="26">
        <f t="shared" si="93"/>
        <v>37529</v>
      </c>
      <c r="H1580" s="7">
        <v>37518</v>
      </c>
      <c r="I1580" s="22">
        <v>6.8919999999999995</v>
      </c>
      <c r="J1580" s="120">
        <v>6.4989999999999997</v>
      </c>
      <c r="K1580" s="26">
        <f t="shared" si="94"/>
        <v>37529</v>
      </c>
      <c r="L1580" s="126">
        <f t="shared" si="95"/>
        <v>37518</v>
      </c>
      <c r="M1580" s="127">
        <f>INDEX('Bloomberg data'!C:C,MATCH($L1580,'Bloomberg data'!A:A,0))</f>
        <v>6.8919999999999995</v>
      </c>
      <c r="N1580" s="128">
        <f>INDEX('Bloomberg data'!B:B,MATCH($L1580,'Bloomberg data'!A:A,0))</f>
        <v>6.4989999999999997</v>
      </c>
      <c r="O1580" s="141"/>
      <c r="P1580" s="142"/>
      <c r="Q1580" s="142"/>
      <c r="R1580" s="20"/>
      <c r="S1580" s="20"/>
    </row>
    <row r="1581" spans="6:19">
      <c r="F1581" s="51"/>
      <c r="G1581" s="26">
        <f t="shared" si="93"/>
        <v>37529</v>
      </c>
      <c r="H1581" s="7">
        <v>37519</v>
      </c>
      <c r="I1581" s="22">
        <v>7.7330000000000005</v>
      </c>
      <c r="J1581" s="120">
        <v>7.33</v>
      </c>
      <c r="K1581" s="26">
        <f t="shared" si="94"/>
        <v>37529</v>
      </c>
      <c r="L1581" s="126">
        <f t="shared" si="95"/>
        <v>37519</v>
      </c>
      <c r="M1581" s="127">
        <f>INDEX('Bloomberg data'!C:C,MATCH($L1581,'Bloomberg data'!A:A,0))</f>
        <v>7.7330000000000005</v>
      </c>
      <c r="N1581" s="128">
        <f>INDEX('Bloomberg data'!B:B,MATCH($L1581,'Bloomberg data'!A:A,0))</f>
        <v>7.33</v>
      </c>
      <c r="O1581" s="141"/>
      <c r="P1581" s="142"/>
      <c r="Q1581" s="142"/>
      <c r="R1581" s="20"/>
      <c r="S1581" s="20"/>
    </row>
    <row r="1582" spans="6:19">
      <c r="F1582" s="51"/>
      <c r="G1582" s="26">
        <f t="shared" si="93"/>
        <v>37529</v>
      </c>
      <c r="H1582" s="7">
        <v>37522</v>
      </c>
      <c r="I1582" s="22">
        <v>7.6020000000000003</v>
      </c>
      <c r="J1582" s="120">
        <v>7.1839999999999993</v>
      </c>
      <c r="K1582" s="26">
        <f t="shared" si="94"/>
        <v>37529</v>
      </c>
      <c r="L1582" s="126">
        <f t="shared" si="95"/>
        <v>37522</v>
      </c>
      <c r="M1582" s="127">
        <f>INDEX('Bloomberg data'!C:C,MATCH($L1582,'Bloomberg data'!A:A,0))</f>
        <v>7.6020000000000003</v>
      </c>
      <c r="N1582" s="128">
        <f>INDEX('Bloomberg data'!B:B,MATCH($L1582,'Bloomberg data'!A:A,0))</f>
        <v>7.1839999999999993</v>
      </c>
      <c r="O1582" s="141"/>
      <c r="P1582" s="142"/>
      <c r="Q1582" s="142"/>
      <c r="R1582" s="20"/>
      <c r="S1582" s="20"/>
    </row>
    <row r="1583" spans="6:19">
      <c r="F1583" s="51"/>
      <c r="G1583" s="26">
        <f t="shared" si="93"/>
        <v>37529</v>
      </c>
      <c r="H1583" s="7">
        <v>37523</v>
      </c>
      <c r="I1583" s="22">
        <v>6.8019999999999996</v>
      </c>
      <c r="J1583" s="120">
        <v>6.375</v>
      </c>
      <c r="K1583" s="26">
        <f t="shared" si="94"/>
        <v>37529</v>
      </c>
      <c r="L1583" s="126">
        <f t="shared" si="95"/>
        <v>37523</v>
      </c>
      <c r="M1583" s="127">
        <f>INDEX('Bloomberg data'!C:C,MATCH($L1583,'Bloomberg data'!A:A,0))</f>
        <v>6.8019999999999996</v>
      </c>
      <c r="N1583" s="128">
        <f>INDEX('Bloomberg data'!B:B,MATCH($L1583,'Bloomberg data'!A:A,0))</f>
        <v>6.375</v>
      </c>
      <c r="O1583" s="141"/>
      <c r="P1583" s="142"/>
      <c r="Q1583" s="142"/>
      <c r="R1583" s="20"/>
      <c r="S1583" s="20"/>
    </row>
    <row r="1584" spans="6:19">
      <c r="F1584" s="51"/>
      <c r="G1584" s="26">
        <f t="shared" si="93"/>
        <v>37529</v>
      </c>
      <c r="H1584" s="7">
        <v>37524</v>
      </c>
      <c r="I1584" s="22">
        <v>6.6660000000000004</v>
      </c>
      <c r="J1584" s="120">
        <v>6.234</v>
      </c>
      <c r="K1584" s="26">
        <f t="shared" si="94"/>
        <v>37529</v>
      </c>
      <c r="L1584" s="126">
        <f t="shared" si="95"/>
        <v>37524</v>
      </c>
      <c r="M1584" s="127">
        <f>INDEX('Bloomberg data'!C:C,MATCH($L1584,'Bloomberg data'!A:A,0))</f>
        <v>6.6660000000000004</v>
      </c>
      <c r="N1584" s="128">
        <f>INDEX('Bloomberg data'!B:B,MATCH($L1584,'Bloomberg data'!A:A,0))</f>
        <v>6.234</v>
      </c>
      <c r="O1584" s="141"/>
      <c r="P1584" s="142"/>
      <c r="Q1584" s="142"/>
      <c r="R1584" s="20"/>
      <c r="S1584" s="20"/>
    </row>
    <row r="1585" spans="6:19">
      <c r="F1585" s="51"/>
      <c r="G1585" s="26">
        <f t="shared" si="93"/>
        <v>37529</v>
      </c>
      <c r="H1585" s="7">
        <v>37525</v>
      </c>
      <c r="I1585" s="22">
        <v>6.6679999999999993</v>
      </c>
      <c r="J1585" s="120">
        <v>6.2629999999999999</v>
      </c>
      <c r="K1585" s="26">
        <f t="shared" si="94"/>
        <v>37529</v>
      </c>
      <c r="L1585" s="126">
        <f t="shared" si="95"/>
        <v>37525</v>
      </c>
      <c r="M1585" s="127">
        <f>INDEX('Bloomberg data'!C:C,MATCH($L1585,'Bloomberg data'!A:A,0))</f>
        <v>6.6679999999999993</v>
      </c>
      <c r="N1585" s="128">
        <f>INDEX('Bloomberg data'!B:B,MATCH($L1585,'Bloomberg data'!A:A,0))</f>
        <v>6.2629999999999999</v>
      </c>
      <c r="O1585" s="141"/>
      <c r="P1585" s="142"/>
      <c r="Q1585" s="142"/>
      <c r="R1585" s="20"/>
      <c r="S1585" s="20"/>
    </row>
    <row r="1586" spans="6:19">
      <c r="F1586" s="51"/>
      <c r="G1586" s="26">
        <f t="shared" si="93"/>
        <v>37529</v>
      </c>
      <c r="H1586" s="7">
        <v>37526</v>
      </c>
      <c r="I1586" s="22">
        <v>7.8780000000000001</v>
      </c>
      <c r="J1586" s="120">
        <v>7.4790000000000001</v>
      </c>
      <c r="K1586" s="26">
        <f t="shared" si="94"/>
        <v>37529</v>
      </c>
      <c r="L1586" s="126">
        <f t="shared" si="95"/>
        <v>37526</v>
      </c>
      <c r="M1586" s="127">
        <f>INDEX('Bloomberg data'!C:C,MATCH($L1586,'Bloomberg data'!A:A,0))</f>
        <v>7.8780000000000001</v>
      </c>
      <c r="N1586" s="128">
        <f>INDEX('Bloomberg data'!B:B,MATCH($L1586,'Bloomberg data'!A:A,0))</f>
        <v>7.4790000000000001</v>
      </c>
      <c r="O1586" s="141"/>
      <c r="P1586" s="142"/>
      <c r="Q1586" s="142"/>
      <c r="R1586" s="20"/>
      <c r="S1586" s="20"/>
    </row>
    <row r="1587" spans="6:19">
      <c r="F1587" s="51"/>
      <c r="G1587" s="26">
        <f t="shared" si="93"/>
        <v>37529</v>
      </c>
      <c r="H1587" s="7">
        <v>37529</v>
      </c>
      <c r="I1587" s="22">
        <v>7.6800000000000006</v>
      </c>
      <c r="J1587" s="120">
        <v>7.2690000000000001</v>
      </c>
      <c r="K1587" s="26">
        <f t="shared" si="94"/>
        <v>37529</v>
      </c>
      <c r="L1587" s="126">
        <f t="shared" si="95"/>
        <v>37529</v>
      </c>
      <c r="M1587" s="127">
        <f>INDEX('Bloomberg data'!C:C,MATCH($L1587,'Bloomberg data'!A:A,0))</f>
        <v>7.6800000000000006</v>
      </c>
      <c r="N1587" s="128">
        <f>INDEX('Bloomberg data'!B:B,MATCH($L1587,'Bloomberg data'!A:A,0))</f>
        <v>7.2690000000000001</v>
      </c>
      <c r="O1587" s="141"/>
      <c r="P1587" s="142"/>
      <c r="Q1587" s="142"/>
      <c r="R1587" s="20"/>
      <c r="S1587" s="20"/>
    </row>
    <row r="1588" spans="6:19">
      <c r="F1588" s="51"/>
      <c r="G1588" s="26">
        <f t="shared" si="93"/>
        <v>37560</v>
      </c>
      <c r="H1588" s="7">
        <v>37530</v>
      </c>
      <c r="I1588" s="22">
        <v>6.5809999999999995</v>
      </c>
      <c r="J1588" s="120">
        <v>6.1720000000000006</v>
      </c>
      <c r="K1588" s="26">
        <f t="shared" si="94"/>
        <v>37560</v>
      </c>
      <c r="L1588" s="126">
        <f t="shared" si="95"/>
        <v>37530</v>
      </c>
      <c r="M1588" s="127">
        <f>INDEX('Bloomberg data'!C:C,MATCH($L1588,'Bloomberg data'!A:A,0))</f>
        <v>6.5809999999999995</v>
      </c>
      <c r="N1588" s="128">
        <f>INDEX('Bloomberg data'!B:B,MATCH($L1588,'Bloomberg data'!A:A,0))</f>
        <v>6.1720000000000006</v>
      </c>
      <c r="O1588" s="141"/>
      <c r="P1588" s="142"/>
      <c r="Q1588" s="142"/>
      <c r="R1588" s="20"/>
      <c r="S1588" s="20"/>
    </row>
    <row r="1589" spans="6:19">
      <c r="F1589" s="51"/>
      <c r="G1589" s="26">
        <f t="shared" si="93"/>
        <v>37560</v>
      </c>
      <c r="H1589" s="7">
        <v>37531</v>
      </c>
      <c r="I1589" s="22">
        <v>6.8540000000000001</v>
      </c>
      <c r="J1589" s="120">
        <v>6.476</v>
      </c>
      <c r="K1589" s="26">
        <f t="shared" si="94"/>
        <v>37560</v>
      </c>
      <c r="L1589" s="126">
        <f t="shared" si="95"/>
        <v>37531</v>
      </c>
      <c r="M1589" s="127">
        <f>INDEX('Bloomberg data'!C:C,MATCH($L1589,'Bloomberg data'!A:A,0))</f>
        <v>6.8540000000000001</v>
      </c>
      <c r="N1589" s="128">
        <f>INDEX('Bloomberg data'!B:B,MATCH($L1589,'Bloomberg data'!A:A,0))</f>
        <v>6.476</v>
      </c>
      <c r="O1589" s="141"/>
      <c r="P1589" s="142"/>
      <c r="Q1589" s="142"/>
      <c r="R1589" s="20"/>
      <c r="S1589" s="20"/>
    </row>
    <row r="1590" spans="6:19">
      <c r="F1590" s="51"/>
      <c r="G1590" s="26">
        <f t="shared" si="93"/>
        <v>37560</v>
      </c>
      <c r="H1590" s="7">
        <v>37532</v>
      </c>
      <c r="I1590" s="22">
        <v>7.7060000000000004</v>
      </c>
      <c r="J1590" s="120">
        <v>7.3360000000000003</v>
      </c>
      <c r="K1590" s="26">
        <f t="shared" si="94"/>
        <v>37560</v>
      </c>
      <c r="L1590" s="126">
        <f t="shared" si="95"/>
        <v>37532</v>
      </c>
      <c r="M1590" s="127">
        <f>INDEX('Bloomberg data'!C:C,MATCH($L1590,'Bloomberg data'!A:A,0))</f>
        <v>7.7060000000000004</v>
      </c>
      <c r="N1590" s="128">
        <f>INDEX('Bloomberg data'!B:B,MATCH($L1590,'Bloomberg data'!A:A,0))</f>
        <v>7.3360000000000003</v>
      </c>
      <c r="O1590" s="141"/>
      <c r="P1590" s="142"/>
      <c r="Q1590" s="142"/>
      <c r="R1590" s="20"/>
      <c r="S1590" s="20"/>
    </row>
    <row r="1591" spans="6:19">
      <c r="F1591" s="51"/>
      <c r="G1591" s="26">
        <f t="shared" si="93"/>
        <v>37560</v>
      </c>
      <c r="H1591" s="7">
        <v>37533</v>
      </c>
      <c r="I1591" s="22">
        <v>6.6229999999999993</v>
      </c>
      <c r="J1591" s="120">
        <v>6.2590000000000003</v>
      </c>
      <c r="K1591" s="26">
        <f t="shared" si="94"/>
        <v>37560</v>
      </c>
      <c r="L1591" s="126">
        <f t="shared" si="95"/>
        <v>37533</v>
      </c>
      <c r="M1591" s="127">
        <f>INDEX('Bloomberg data'!C:C,MATCH($L1591,'Bloomberg data'!A:A,0))</f>
        <v>6.6229999999999993</v>
      </c>
      <c r="N1591" s="128">
        <f>INDEX('Bloomberg data'!B:B,MATCH($L1591,'Bloomberg data'!A:A,0))</f>
        <v>6.2590000000000003</v>
      </c>
      <c r="O1591" s="141"/>
      <c r="P1591" s="142"/>
      <c r="Q1591" s="142"/>
      <c r="R1591" s="20"/>
      <c r="S1591" s="20"/>
    </row>
    <row r="1592" spans="6:19">
      <c r="F1592" s="51"/>
      <c r="G1592" s="26">
        <f t="shared" si="93"/>
        <v>37560</v>
      </c>
      <c r="H1592" s="7">
        <v>37536</v>
      </c>
      <c r="I1592" s="22">
        <v>7.8229999999999995</v>
      </c>
      <c r="J1592" s="120">
        <v>7.4589999999999996</v>
      </c>
      <c r="K1592" s="26">
        <f t="shared" si="94"/>
        <v>37560</v>
      </c>
      <c r="L1592" s="126">
        <f t="shared" si="95"/>
        <v>37536</v>
      </c>
      <c r="M1592" s="127">
        <f>INDEX('Bloomberg data'!C:C,MATCH($L1592,'Bloomberg data'!A:A,0))</f>
        <v>7.8229999999999995</v>
      </c>
      <c r="N1592" s="128">
        <f>INDEX('Bloomberg data'!B:B,MATCH($L1592,'Bloomberg data'!A:A,0))</f>
        <v>7.4589999999999996</v>
      </c>
      <c r="O1592" s="141"/>
      <c r="P1592" s="142"/>
      <c r="Q1592" s="142"/>
      <c r="R1592" s="20"/>
      <c r="S1592" s="20"/>
    </row>
    <row r="1593" spans="6:19">
      <c r="F1593" s="51"/>
      <c r="G1593" s="26">
        <f t="shared" si="93"/>
        <v>37560</v>
      </c>
      <c r="H1593" s="7">
        <v>37537</v>
      </c>
      <c r="I1593" s="22">
        <v>7.7140000000000004</v>
      </c>
      <c r="J1593" s="120">
        <v>7.3410000000000002</v>
      </c>
      <c r="K1593" s="26">
        <f t="shared" si="94"/>
        <v>37560</v>
      </c>
      <c r="L1593" s="126">
        <f t="shared" si="95"/>
        <v>37537</v>
      </c>
      <c r="M1593" s="127">
        <f>INDEX('Bloomberg data'!C:C,MATCH($L1593,'Bloomberg data'!A:A,0))</f>
        <v>7.7140000000000004</v>
      </c>
      <c r="N1593" s="128">
        <f>INDEX('Bloomberg data'!B:B,MATCH($L1593,'Bloomberg data'!A:A,0))</f>
        <v>7.3410000000000002</v>
      </c>
      <c r="O1593" s="141"/>
      <c r="P1593" s="142"/>
      <c r="Q1593" s="142"/>
      <c r="R1593" s="20"/>
      <c r="S1593" s="20"/>
    </row>
    <row r="1594" spans="6:19">
      <c r="F1594" s="51"/>
      <c r="G1594" s="26">
        <f t="shared" si="93"/>
        <v>37560</v>
      </c>
      <c r="H1594" s="7">
        <v>37538</v>
      </c>
      <c r="I1594" s="22">
        <v>6.6579999999999995</v>
      </c>
      <c r="J1594" s="120">
        <v>6.2940000000000005</v>
      </c>
      <c r="K1594" s="26">
        <f t="shared" si="94"/>
        <v>37560</v>
      </c>
      <c r="L1594" s="126">
        <f t="shared" si="95"/>
        <v>37538</v>
      </c>
      <c r="M1594" s="127">
        <f>INDEX('Bloomberg data'!C:C,MATCH($L1594,'Bloomberg data'!A:A,0))</f>
        <v>6.6579999999999995</v>
      </c>
      <c r="N1594" s="128">
        <f>INDEX('Bloomberg data'!B:B,MATCH($L1594,'Bloomberg data'!A:A,0))</f>
        <v>6.2940000000000005</v>
      </c>
      <c r="O1594" s="141"/>
      <c r="P1594" s="142"/>
      <c r="Q1594" s="142"/>
      <c r="R1594" s="20"/>
      <c r="S1594" s="20"/>
    </row>
    <row r="1595" spans="6:19">
      <c r="F1595" s="51"/>
      <c r="G1595" s="26">
        <f t="shared" si="93"/>
        <v>37560</v>
      </c>
      <c r="H1595" s="7">
        <v>37539</v>
      </c>
      <c r="I1595" s="22">
        <v>6.8079999999999998</v>
      </c>
      <c r="J1595" s="120">
        <v>6.3999999999999995</v>
      </c>
      <c r="K1595" s="26">
        <f t="shared" si="94"/>
        <v>37560</v>
      </c>
      <c r="L1595" s="126">
        <f t="shared" si="95"/>
        <v>37539</v>
      </c>
      <c r="M1595" s="127">
        <f>INDEX('Bloomberg data'!C:C,MATCH($L1595,'Bloomberg data'!A:A,0))</f>
        <v>6.8079999999999998</v>
      </c>
      <c r="N1595" s="128">
        <f>INDEX('Bloomberg data'!B:B,MATCH($L1595,'Bloomberg data'!A:A,0))</f>
        <v>6.3999999999999995</v>
      </c>
      <c r="O1595" s="141"/>
      <c r="P1595" s="142"/>
      <c r="Q1595" s="142"/>
      <c r="R1595" s="20"/>
      <c r="S1595" s="20"/>
    </row>
    <row r="1596" spans="6:19">
      <c r="F1596" s="51"/>
      <c r="G1596" s="26">
        <f t="shared" si="93"/>
        <v>37560</v>
      </c>
      <c r="H1596" s="7">
        <v>37540</v>
      </c>
      <c r="I1596" s="22">
        <v>7.7519999999999998</v>
      </c>
      <c r="J1596" s="120">
        <v>7.3570000000000002</v>
      </c>
      <c r="K1596" s="26">
        <f t="shared" si="94"/>
        <v>37560</v>
      </c>
      <c r="L1596" s="126">
        <f t="shared" si="95"/>
        <v>37540</v>
      </c>
      <c r="M1596" s="127">
        <f>INDEX('Bloomberg data'!C:C,MATCH($L1596,'Bloomberg data'!A:A,0))</f>
        <v>7.7519999999999998</v>
      </c>
      <c r="N1596" s="128">
        <f>INDEX('Bloomberg data'!B:B,MATCH($L1596,'Bloomberg data'!A:A,0))</f>
        <v>7.3570000000000002</v>
      </c>
      <c r="O1596" s="141"/>
      <c r="P1596" s="142"/>
      <c r="Q1596" s="142"/>
      <c r="R1596" s="20"/>
      <c r="S1596" s="20"/>
    </row>
    <row r="1597" spans="6:19">
      <c r="F1597" s="51"/>
      <c r="G1597" s="26">
        <f t="shared" si="93"/>
        <v>37560</v>
      </c>
      <c r="H1597" s="7">
        <v>37543</v>
      </c>
      <c r="I1597" s="22">
        <v>6.7070000000000007</v>
      </c>
      <c r="J1597" s="120">
        <v>6.3309999999999995</v>
      </c>
      <c r="K1597" s="26">
        <f t="shared" si="94"/>
        <v>37560</v>
      </c>
      <c r="L1597" s="126">
        <f t="shared" si="95"/>
        <v>37543</v>
      </c>
      <c r="M1597" s="127">
        <f>INDEX('Bloomberg data'!C:C,MATCH($L1597,'Bloomberg data'!A:A,0))</f>
        <v>6.7070000000000007</v>
      </c>
      <c r="N1597" s="128">
        <f>INDEX('Bloomberg data'!B:B,MATCH($L1597,'Bloomberg data'!A:A,0))</f>
        <v>6.3309999999999995</v>
      </c>
      <c r="O1597" s="141"/>
      <c r="P1597" s="142"/>
      <c r="Q1597" s="142"/>
      <c r="R1597" s="20"/>
      <c r="S1597" s="20"/>
    </row>
    <row r="1598" spans="6:19">
      <c r="F1598" s="51"/>
      <c r="G1598" s="26">
        <f t="shared" si="93"/>
        <v>37560</v>
      </c>
      <c r="H1598" s="7">
        <v>37544</v>
      </c>
      <c r="I1598" s="22">
        <v>6.9079999999999995</v>
      </c>
      <c r="J1598" s="120">
        <v>6.5339999999999998</v>
      </c>
      <c r="K1598" s="26">
        <f t="shared" si="94"/>
        <v>37560</v>
      </c>
      <c r="L1598" s="126">
        <f t="shared" si="95"/>
        <v>37544</v>
      </c>
      <c r="M1598" s="127">
        <f>INDEX('Bloomberg data'!C:C,MATCH($L1598,'Bloomberg data'!A:A,0))</f>
        <v>6.9079999999999995</v>
      </c>
      <c r="N1598" s="128">
        <f>INDEX('Bloomberg data'!B:B,MATCH($L1598,'Bloomberg data'!A:A,0))</f>
        <v>6.5339999999999998</v>
      </c>
      <c r="O1598" s="141"/>
      <c r="P1598" s="142"/>
      <c r="Q1598" s="142"/>
      <c r="R1598" s="20"/>
      <c r="S1598" s="20"/>
    </row>
    <row r="1599" spans="6:19">
      <c r="F1599" s="51"/>
      <c r="G1599" s="26">
        <f t="shared" si="93"/>
        <v>37560</v>
      </c>
      <c r="H1599" s="7">
        <v>37545</v>
      </c>
      <c r="I1599" s="22">
        <v>8.0339999999999989</v>
      </c>
      <c r="J1599" s="120">
        <v>7.62</v>
      </c>
      <c r="K1599" s="26">
        <f t="shared" si="94"/>
        <v>37560</v>
      </c>
      <c r="L1599" s="126">
        <f t="shared" si="95"/>
        <v>37545</v>
      </c>
      <c r="M1599" s="127">
        <f>INDEX('Bloomberg data'!C:C,MATCH($L1599,'Bloomberg data'!A:A,0))</f>
        <v>8.0339999999999989</v>
      </c>
      <c r="N1599" s="128">
        <f>INDEX('Bloomberg data'!B:B,MATCH($L1599,'Bloomberg data'!A:A,0))</f>
        <v>7.62</v>
      </c>
      <c r="O1599" s="141"/>
      <c r="P1599" s="142"/>
      <c r="Q1599" s="142"/>
      <c r="R1599" s="20"/>
      <c r="S1599" s="20"/>
    </row>
    <row r="1600" spans="6:19">
      <c r="F1600" s="51"/>
      <c r="G1600" s="26">
        <f t="shared" si="93"/>
        <v>37560</v>
      </c>
      <c r="H1600" s="7">
        <v>37546</v>
      </c>
      <c r="I1600" s="22">
        <v>6.9979999999999993</v>
      </c>
      <c r="J1600" s="120">
        <v>6.5950000000000006</v>
      </c>
      <c r="K1600" s="26">
        <f t="shared" si="94"/>
        <v>37560</v>
      </c>
      <c r="L1600" s="126">
        <f t="shared" si="95"/>
        <v>37546</v>
      </c>
      <c r="M1600" s="127">
        <f>INDEX('Bloomberg data'!C:C,MATCH($L1600,'Bloomberg data'!A:A,0))</f>
        <v>6.9979999999999993</v>
      </c>
      <c r="N1600" s="128">
        <f>INDEX('Bloomberg data'!B:B,MATCH($L1600,'Bloomberg data'!A:A,0))</f>
        <v>6.5950000000000006</v>
      </c>
      <c r="O1600" s="141"/>
      <c r="P1600" s="142"/>
      <c r="Q1600" s="142"/>
      <c r="R1600" s="20"/>
      <c r="S1600" s="20"/>
    </row>
    <row r="1601" spans="6:19">
      <c r="F1601" s="51"/>
      <c r="G1601" s="26">
        <f t="shared" ref="G1601:G1664" si="96">EOMONTH(H1601,0)</f>
        <v>37560</v>
      </c>
      <c r="H1601" s="7">
        <v>37547</v>
      </c>
      <c r="I1601" s="22">
        <v>8.1879999999999988</v>
      </c>
      <c r="J1601" s="120">
        <v>7.7859999999999996</v>
      </c>
      <c r="K1601" s="26">
        <f t="shared" ref="K1601:K1664" si="97">EOMONTH(L1601,0)</f>
        <v>37560</v>
      </c>
      <c r="L1601" s="126">
        <f t="shared" si="95"/>
        <v>37547</v>
      </c>
      <c r="M1601" s="127">
        <f>INDEX('Bloomberg data'!C:C,MATCH($L1601,'Bloomberg data'!A:A,0))</f>
        <v>8.1879999999999988</v>
      </c>
      <c r="N1601" s="128">
        <f>INDEX('Bloomberg data'!B:B,MATCH($L1601,'Bloomberg data'!A:A,0))</f>
        <v>7.7859999999999996</v>
      </c>
      <c r="O1601" s="141"/>
      <c r="P1601" s="142"/>
      <c r="Q1601" s="142"/>
      <c r="R1601" s="20"/>
      <c r="S1601" s="20"/>
    </row>
    <row r="1602" spans="6:19">
      <c r="F1602" s="51"/>
      <c r="G1602" s="26">
        <f t="shared" si="96"/>
        <v>37560</v>
      </c>
      <c r="H1602" s="7">
        <v>37550</v>
      </c>
      <c r="I1602" s="22">
        <v>7.0380000000000003</v>
      </c>
      <c r="J1602" s="120">
        <v>6.6360000000000001</v>
      </c>
      <c r="K1602" s="26">
        <f t="shared" si="97"/>
        <v>37560</v>
      </c>
      <c r="L1602" s="126">
        <f t="shared" ref="L1602:L1665" si="98">H1602</f>
        <v>37550</v>
      </c>
      <c r="M1602" s="127">
        <f>INDEX('Bloomberg data'!C:C,MATCH($L1602,'Bloomberg data'!A:A,0))</f>
        <v>7.0380000000000003</v>
      </c>
      <c r="N1602" s="128">
        <f>INDEX('Bloomberg data'!B:B,MATCH($L1602,'Bloomberg data'!A:A,0))</f>
        <v>6.6360000000000001</v>
      </c>
      <c r="O1602" s="141"/>
      <c r="P1602" s="142"/>
      <c r="Q1602" s="142"/>
      <c r="R1602" s="20"/>
      <c r="S1602" s="20"/>
    </row>
    <row r="1603" spans="6:19">
      <c r="F1603" s="51"/>
      <c r="G1603" s="26">
        <f t="shared" si="96"/>
        <v>37560</v>
      </c>
      <c r="H1603" s="7">
        <v>37551</v>
      </c>
      <c r="I1603" s="22">
        <v>6.9060000000000006</v>
      </c>
      <c r="J1603" s="120">
        <v>6.572000000000001</v>
      </c>
      <c r="K1603" s="26">
        <f t="shared" si="97"/>
        <v>37560</v>
      </c>
      <c r="L1603" s="126">
        <f t="shared" si="98"/>
        <v>37551</v>
      </c>
      <c r="M1603" s="127">
        <f>INDEX('Bloomberg data'!C:C,MATCH($L1603,'Bloomberg data'!A:A,0))</f>
        <v>6.9060000000000006</v>
      </c>
      <c r="N1603" s="128">
        <f>INDEX('Bloomberg data'!B:B,MATCH($L1603,'Bloomberg data'!A:A,0))</f>
        <v>6.572000000000001</v>
      </c>
      <c r="O1603" s="141"/>
      <c r="P1603" s="142"/>
      <c r="Q1603" s="142"/>
      <c r="R1603" s="20"/>
      <c r="S1603" s="20"/>
    </row>
    <row r="1604" spans="6:19">
      <c r="F1604" s="51"/>
      <c r="G1604" s="26">
        <f t="shared" si="96"/>
        <v>37560</v>
      </c>
      <c r="H1604" s="7">
        <v>37552</v>
      </c>
      <c r="I1604" s="22">
        <v>8.1989999999999998</v>
      </c>
      <c r="J1604" s="120">
        <v>7.8119999999999994</v>
      </c>
      <c r="K1604" s="26">
        <f t="shared" si="97"/>
        <v>37560</v>
      </c>
      <c r="L1604" s="126">
        <f t="shared" si="98"/>
        <v>37552</v>
      </c>
      <c r="M1604" s="127">
        <f>INDEX('Bloomberg data'!C:C,MATCH($L1604,'Bloomberg data'!A:A,0))</f>
        <v>8.1989999999999998</v>
      </c>
      <c r="N1604" s="128">
        <f>INDEX('Bloomberg data'!B:B,MATCH($L1604,'Bloomberg data'!A:A,0))</f>
        <v>7.8119999999999994</v>
      </c>
      <c r="O1604" s="141"/>
      <c r="P1604" s="142"/>
      <c r="Q1604" s="142"/>
      <c r="R1604" s="20"/>
      <c r="S1604" s="20"/>
    </row>
    <row r="1605" spans="6:19">
      <c r="F1605" s="51"/>
      <c r="G1605" s="26">
        <f t="shared" si="96"/>
        <v>37560</v>
      </c>
      <c r="H1605" s="7">
        <v>37553</v>
      </c>
      <c r="I1605" s="22">
        <v>7.0540000000000003</v>
      </c>
      <c r="J1605" s="120">
        <v>6.6509999999999998</v>
      </c>
      <c r="K1605" s="26">
        <f t="shared" si="97"/>
        <v>37560</v>
      </c>
      <c r="L1605" s="126">
        <f t="shared" si="98"/>
        <v>37553</v>
      </c>
      <c r="M1605" s="127">
        <f>INDEX('Bloomberg data'!C:C,MATCH($L1605,'Bloomberg data'!A:A,0))</f>
        <v>7.0540000000000003</v>
      </c>
      <c r="N1605" s="128">
        <f>INDEX('Bloomberg data'!B:B,MATCH($L1605,'Bloomberg data'!A:A,0))</f>
        <v>6.6509999999999998</v>
      </c>
      <c r="O1605" s="141"/>
      <c r="P1605" s="142"/>
      <c r="Q1605" s="142"/>
      <c r="R1605" s="20"/>
      <c r="S1605" s="20"/>
    </row>
    <row r="1606" spans="6:19">
      <c r="F1606" s="51"/>
      <c r="G1606" s="26">
        <f t="shared" si="96"/>
        <v>37560</v>
      </c>
      <c r="H1606" s="7">
        <v>37554</v>
      </c>
      <c r="I1606" s="22">
        <v>7.8930000000000007</v>
      </c>
      <c r="J1606" s="120">
        <v>7.4949999999999992</v>
      </c>
      <c r="K1606" s="26">
        <f t="shared" si="97"/>
        <v>37560</v>
      </c>
      <c r="L1606" s="126">
        <f t="shared" si="98"/>
        <v>37554</v>
      </c>
      <c r="M1606" s="127">
        <f>INDEX('Bloomberg data'!C:C,MATCH($L1606,'Bloomberg data'!A:A,0))</f>
        <v>7.8930000000000007</v>
      </c>
      <c r="N1606" s="128">
        <f>INDEX('Bloomberg data'!B:B,MATCH($L1606,'Bloomberg data'!A:A,0))</f>
        <v>7.4949999999999992</v>
      </c>
      <c r="O1606" s="141"/>
      <c r="P1606" s="142"/>
      <c r="Q1606" s="142"/>
      <c r="R1606" s="20"/>
      <c r="S1606" s="20"/>
    </row>
    <row r="1607" spans="6:19">
      <c r="F1607" s="51"/>
      <c r="G1607" s="26">
        <f t="shared" si="96"/>
        <v>37560</v>
      </c>
      <c r="H1607" s="7">
        <v>37557</v>
      </c>
      <c r="I1607" s="22">
        <v>6.9779999999999998</v>
      </c>
      <c r="J1607" s="120">
        <v>6.5839999999999996</v>
      </c>
      <c r="K1607" s="26">
        <f t="shared" si="97"/>
        <v>37560</v>
      </c>
      <c r="L1607" s="126">
        <f t="shared" si="98"/>
        <v>37557</v>
      </c>
      <c r="M1607" s="127">
        <f>INDEX('Bloomberg data'!C:C,MATCH($L1607,'Bloomberg data'!A:A,0))</f>
        <v>6.9779999999999998</v>
      </c>
      <c r="N1607" s="128">
        <f>INDEX('Bloomberg data'!B:B,MATCH($L1607,'Bloomberg data'!A:A,0))</f>
        <v>6.5839999999999996</v>
      </c>
      <c r="O1607" s="141"/>
      <c r="P1607" s="142"/>
      <c r="Q1607" s="142"/>
      <c r="R1607" s="20"/>
      <c r="S1607" s="20"/>
    </row>
    <row r="1608" spans="6:19">
      <c r="F1608" s="51"/>
      <c r="G1608" s="26">
        <f t="shared" si="96"/>
        <v>37560</v>
      </c>
      <c r="H1608" s="7">
        <v>37558</v>
      </c>
      <c r="I1608" s="22">
        <v>7.8630000000000004</v>
      </c>
      <c r="J1608" s="120">
        <v>7.46</v>
      </c>
      <c r="K1608" s="26">
        <f t="shared" si="97"/>
        <v>37560</v>
      </c>
      <c r="L1608" s="126">
        <f t="shared" si="98"/>
        <v>37558</v>
      </c>
      <c r="M1608" s="127">
        <f>INDEX('Bloomberg data'!C:C,MATCH($L1608,'Bloomberg data'!A:A,0))</f>
        <v>7.8630000000000004</v>
      </c>
      <c r="N1608" s="128">
        <f>INDEX('Bloomberg data'!B:B,MATCH($L1608,'Bloomberg data'!A:A,0))</f>
        <v>7.46</v>
      </c>
      <c r="O1608" s="141"/>
      <c r="P1608" s="142"/>
      <c r="Q1608" s="142"/>
      <c r="R1608" s="20"/>
      <c r="S1608" s="20"/>
    </row>
    <row r="1609" spans="6:19">
      <c r="F1609" s="51"/>
      <c r="G1609" s="26">
        <f t="shared" si="96"/>
        <v>37560</v>
      </c>
      <c r="H1609" s="7">
        <v>37559</v>
      </c>
      <c r="I1609" s="22">
        <v>7.7200000000000006</v>
      </c>
      <c r="J1609" s="120">
        <v>7.3070000000000004</v>
      </c>
      <c r="K1609" s="26">
        <f t="shared" si="97"/>
        <v>37560</v>
      </c>
      <c r="L1609" s="126">
        <f t="shared" si="98"/>
        <v>37559</v>
      </c>
      <c r="M1609" s="127">
        <f>INDEX('Bloomberg data'!C:C,MATCH($L1609,'Bloomberg data'!A:A,0))</f>
        <v>7.7200000000000006</v>
      </c>
      <c r="N1609" s="128">
        <f>INDEX('Bloomberg data'!B:B,MATCH($L1609,'Bloomberg data'!A:A,0))</f>
        <v>7.3070000000000004</v>
      </c>
      <c r="O1609" s="141"/>
      <c r="P1609" s="142"/>
      <c r="Q1609" s="142"/>
      <c r="R1609" s="20"/>
      <c r="S1609" s="20"/>
    </row>
    <row r="1610" spans="6:19">
      <c r="F1610" s="51"/>
      <c r="G1610" s="26">
        <f t="shared" si="96"/>
        <v>37560</v>
      </c>
      <c r="H1610" s="7">
        <v>37560</v>
      </c>
      <c r="I1610" s="22">
        <v>7.859</v>
      </c>
      <c r="J1610" s="120">
        <v>7.4449999999999994</v>
      </c>
      <c r="K1610" s="26">
        <f t="shared" si="97"/>
        <v>37560</v>
      </c>
      <c r="L1610" s="126">
        <f t="shared" si="98"/>
        <v>37560</v>
      </c>
      <c r="M1610" s="127">
        <f>INDEX('Bloomberg data'!C:C,MATCH($L1610,'Bloomberg data'!A:A,0))</f>
        <v>7.859</v>
      </c>
      <c r="N1610" s="128">
        <f>INDEX('Bloomberg data'!B:B,MATCH($L1610,'Bloomberg data'!A:A,0))</f>
        <v>7.4449999999999994</v>
      </c>
      <c r="O1610" s="141"/>
      <c r="P1610" s="142"/>
      <c r="Q1610" s="142"/>
      <c r="R1610" s="20"/>
      <c r="S1610" s="20"/>
    </row>
    <row r="1611" spans="6:19">
      <c r="F1611" s="51"/>
      <c r="G1611" s="26">
        <f t="shared" si="96"/>
        <v>37590</v>
      </c>
      <c r="H1611" s="7">
        <v>37561</v>
      </c>
      <c r="I1611" s="22">
        <v>7.7090000000000005</v>
      </c>
      <c r="J1611" s="120">
        <v>7.2679999999999998</v>
      </c>
      <c r="K1611" s="26">
        <f t="shared" si="97"/>
        <v>37590</v>
      </c>
      <c r="L1611" s="126">
        <f t="shared" si="98"/>
        <v>37561</v>
      </c>
      <c r="M1611" s="127">
        <f>INDEX('Bloomberg data'!C:C,MATCH($L1611,'Bloomberg data'!A:A,0))</f>
        <v>7.7090000000000005</v>
      </c>
      <c r="N1611" s="128">
        <f>INDEX('Bloomberg data'!B:B,MATCH($L1611,'Bloomberg data'!A:A,0))</f>
        <v>7.2679999999999998</v>
      </c>
      <c r="O1611" s="141"/>
      <c r="P1611" s="142"/>
      <c r="Q1611" s="142"/>
      <c r="R1611" s="20"/>
      <c r="S1611" s="20"/>
    </row>
    <row r="1612" spans="6:19">
      <c r="F1612" s="51"/>
      <c r="G1612" s="26">
        <f t="shared" si="96"/>
        <v>37590</v>
      </c>
      <c r="H1612" s="7">
        <v>37564</v>
      </c>
      <c r="I1612" s="22">
        <v>6.6810000000000009</v>
      </c>
      <c r="J1612" s="120">
        <v>6.2479999999999993</v>
      </c>
      <c r="K1612" s="26">
        <f t="shared" si="97"/>
        <v>37590</v>
      </c>
      <c r="L1612" s="126">
        <f t="shared" si="98"/>
        <v>37564</v>
      </c>
      <c r="M1612" s="127">
        <f>INDEX('Bloomberg data'!C:C,MATCH($L1612,'Bloomberg data'!A:A,0))</f>
        <v>6.6810000000000009</v>
      </c>
      <c r="N1612" s="128">
        <f>INDEX('Bloomberg data'!B:B,MATCH($L1612,'Bloomberg data'!A:A,0))</f>
        <v>6.2479999999999993</v>
      </c>
      <c r="O1612" s="141"/>
      <c r="P1612" s="142"/>
      <c r="Q1612" s="142"/>
      <c r="R1612" s="20"/>
      <c r="S1612" s="20"/>
    </row>
    <row r="1613" spans="6:19">
      <c r="F1613" s="51"/>
      <c r="G1613" s="26">
        <f t="shared" si="96"/>
        <v>37590</v>
      </c>
      <c r="H1613" s="7">
        <v>37565</v>
      </c>
      <c r="I1613" s="22">
        <v>7.9039999999999999</v>
      </c>
      <c r="J1613" s="120">
        <v>7.484</v>
      </c>
      <c r="K1613" s="26">
        <f t="shared" si="97"/>
        <v>37590</v>
      </c>
      <c r="L1613" s="126">
        <f t="shared" si="98"/>
        <v>37565</v>
      </c>
      <c r="M1613" s="127">
        <f>INDEX('Bloomberg data'!C:C,MATCH($L1613,'Bloomberg data'!A:A,0))</f>
        <v>7.9039999999999999</v>
      </c>
      <c r="N1613" s="128">
        <f>INDEX('Bloomberg data'!B:B,MATCH($L1613,'Bloomberg data'!A:A,0))</f>
        <v>7.484</v>
      </c>
      <c r="O1613" s="141"/>
      <c r="P1613" s="142"/>
      <c r="Q1613" s="142"/>
      <c r="R1613" s="20"/>
      <c r="S1613" s="20"/>
    </row>
    <row r="1614" spans="6:19">
      <c r="F1614" s="51"/>
      <c r="G1614" s="26">
        <f t="shared" si="96"/>
        <v>37590</v>
      </c>
      <c r="H1614" s="7">
        <v>37566</v>
      </c>
      <c r="I1614" s="22">
        <v>7.8260000000000005</v>
      </c>
      <c r="J1614" s="120">
        <v>7.4210000000000003</v>
      </c>
      <c r="K1614" s="26">
        <f t="shared" si="97"/>
        <v>37590</v>
      </c>
      <c r="L1614" s="126">
        <f t="shared" si="98"/>
        <v>37566</v>
      </c>
      <c r="M1614" s="127">
        <f>INDEX('Bloomberg data'!C:C,MATCH($L1614,'Bloomberg data'!A:A,0))</f>
        <v>7.8260000000000005</v>
      </c>
      <c r="N1614" s="128">
        <f>INDEX('Bloomberg data'!B:B,MATCH($L1614,'Bloomberg data'!A:A,0))</f>
        <v>7.4210000000000003</v>
      </c>
      <c r="O1614" s="141"/>
      <c r="P1614" s="142"/>
      <c r="Q1614" s="142"/>
      <c r="R1614" s="20"/>
      <c r="S1614" s="20"/>
    </row>
    <row r="1615" spans="6:19">
      <c r="F1615" s="51"/>
      <c r="G1615" s="26">
        <f t="shared" si="96"/>
        <v>37590</v>
      </c>
      <c r="H1615" s="7">
        <v>37567</v>
      </c>
      <c r="I1615" s="22">
        <v>7.6579999999999995</v>
      </c>
      <c r="J1615" s="120">
        <v>7.2460000000000004</v>
      </c>
      <c r="K1615" s="26">
        <f t="shared" si="97"/>
        <v>37590</v>
      </c>
      <c r="L1615" s="126">
        <f t="shared" si="98"/>
        <v>37567</v>
      </c>
      <c r="M1615" s="127">
        <f>INDEX('Bloomberg data'!C:C,MATCH($L1615,'Bloomberg data'!A:A,0))</f>
        <v>7.6579999999999995</v>
      </c>
      <c r="N1615" s="128">
        <f>INDEX('Bloomberg data'!B:B,MATCH($L1615,'Bloomberg data'!A:A,0))</f>
        <v>7.2460000000000004</v>
      </c>
      <c r="O1615" s="141"/>
      <c r="P1615" s="142"/>
      <c r="Q1615" s="142"/>
      <c r="R1615" s="20"/>
      <c r="S1615" s="20"/>
    </row>
    <row r="1616" spans="6:19">
      <c r="F1616" s="51"/>
      <c r="G1616" s="26">
        <f t="shared" si="96"/>
        <v>37590</v>
      </c>
      <c r="H1616" s="7">
        <v>37568</v>
      </c>
      <c r="I1616" s="22">
        <v>7.8170000000000002</v>
      </c>
      <c r="J1616" s="120">
        <v>7.3620000000000001</v>
      </c>
      <c r="K1616" s="26">
        <f t="shared" si="97"/>
        <v>37590</v>
      </c>
      <c r="L1616" s="126">
        <f t="shared" si="98"/>
        <v>37568</v>
      </c>
      <c r="M1616" s="127">
        <f>INDEX('Bloomberg data'!C:C,MATCH($L1616,'Bloomberg data'!A:A,0))</f>
        <v>7.8170000000000002</v>
      </c>
      <c r="N1616" s="128">
        <f>INDEX('Bloomberg data'!B:B,MATCH($L1616,'Bloomberg data'!A:A,0))</f>
        <v>7.3620000000000001</v>
      </c>
      <c r="O1616" s="141"/>
      <c r="P1616" s="142"/>
      <c r="Q1616" s="142"/>
      <c r="R1616" s="20"/>
      <c r="S1616" s="20"/>
    </row>
    <row r="1617" spans="6:19">
      <c r="F1617" s="51"/>
      <c r="G1617" s="26">
        <f t="shared" si="96"/>
        <v>37590</v>
      </c>
      <c r="H1617" s="7">
        <v>37571</v>
      </c>
      <c r="I1617" s="22">
        <v>7.6029999999999998</v>
      </c>
      <c r="J1617" s="120">
        <v>7.1290000000000004</v>
      </c>
      <c r="K1617" s="26">
        <f t="shared" si="97"/>
        <v>37590</v>
      </c>
      <c r="L1617" s="126">
        <f t="shared" si="98"/>
        <v>37571</v>
      </c>
      <c r="M1617" s="127">
        <f>INDEX('Bloomberg data'!C:C,MATCH($L1617,'Bloomberg data'!A:A,0))</f>
        <v>7.6029999999999998</v>
      </c>
      <c r="N1617" s="128">
        <f>INDEX('Bloomberg data'!B:B,MATCH($L1617,'Bloomberg data'!A:A,0))</f>
        <v>7.1290000000000004</v>
      </c>
      <c r="O1617" s="141"/>
      <c r="P1617" s="142"/>
      <c r="Q1617" s="142"/>
      <c r="R1617" s="20"/>
      <c r="S1617" s="20"/>
    </row>
    <row r="1618" spans="6:19">
      <c r="F1618" s="51"/>
      <c r="G1618" s="26">
        <f t="shared" si="96"/>
        <v>37590</v>
      </c>
      <c r="H1618" s="7">
        <v>37572</v>
      </c>
      <c r="I1618" s="22">
        <v>7.4860000000000007</v>
      </c>
      <c r="J1618" s="120">
        <v>6.9969999999999999</v>
      </c>
      <c r="K1618" s="26">
        <f t="shared" si="97"/>
        <v>37590</v>
      </c>
      <c r="L1618" s="126">
        <f t="shared" si="98"/>
        <v>37572</v>
      </c>
      <c r="M1618" s="127">
        <f>INDEX('Bloomberg data'!C:C,MATCH($L1618,'Bloomberg data'!A:A,0))</f>
        <v>7.4860000000000007</v>
      </c>
      <c r="N1618" s="128">
        <f>INDEX('Bloomberg data'!B:B,MATCH($L1618,'Bloomberg data'!A:A,0))</f>
        <v>6.9969999999999999</v>
      </c>
      <c r="O1618" s="141"/>
      <c r="P1618" s="142"/>
      <c r="Q1618" s="142"/>
      <c r="R1618" s="20"/>
      <c r="S1618" s="20"/>
    </row>
    <row r="1619" spans="6:19">
      <c r="F1619" s="51"/>
      <c r="G1619" s="26">
        <f t="shared" si="96"/>
        <v>37590</v>
      </c>
      <c r="H1619" s="7">
        <v>37573</v>
      </c>
      <c r="I1619" s="22">
        <v>6.6769999999999996</v>
      </c>
      <c r="J1619" s="120">
        <v>6.1909999999999998</v>
      </c>
      <c r="K1619" s="26">
        <f t="shared" si="97"/>
        <v>37590</v>
      </c>
      <c r="L1619" s="126">
        <f t="shared" si="98"/>
        <v>37573</v>
      </c>
      <c r="M1619" s="127">
        <f>INDEX('Bloomberg data'!C:C,MATCH($L1619,'Bloomberg data'!A:A,0))</f>
        <v>6.6769999999999996</v>
      </c>
      <c r="N1619" s="128">
        <f>INDEX('Bloomberg data'!B:B,MATCH($L1619,'Bloomberg data'!A:A,0))</f>
        <v>6.1909999999999998</v>
      </c>
      <c r="O1619" s="141"/>
      <c r="P1619" s="142"/>
      <c r="Q1619" s="142"/>
      <c r="R1619" s="20"/>
      <c r="S1619" s="20"/>
    </row>
    <row r="1620" spans="6:19">
      <c r="F1620" s="51"/>
      <c r="G1620" s="26">
        <f t="shared" si="96"/>
        <v>37590</v>
      </c>
      <c r="H1620" s="7">
        <v>37574</v>
      </c>
      <c r="I1620" s="22">
        <v>6.5880000000000001</v>
      </c>
      <c r="J1620" s="120">
        <v>6.0960000000000001</v>
      </c>
      <c r="K1620" s="26">
        <f t="shared" si="97"/>
        <v>37590</v>
      </c>
      <c r="L1620" s="126">
        <f t="shared" si="98"/>
        <v>37574</v>
      </c>
      <c r="M1620" s="127">
        <f>INDEX('Bloomberg data'!C:C,MATCH($L1620,'Bloomberg data'!A:A,0))</f>
        <v>6.5880000000000001</v>
      </c>
      <c r="N1620" s="128">
        <f>INDEX('Bloomberg data'!B:B,MATCH($L1620,'Bloomberg data'!A:A,0))</f>
        <v>6.0960000000000001</v>
      </c>
      <c r="O1620" s="141"/>
      <c r="P1620" s="142"/>
      <c r="Q1620" s="142"/>
      <c r="R1620" s="20"/>
      <c r="S1620" s="20"/>
    </row>
    <row r="1621" spans="6:19">
      <c r="F1621" s="51"/>
      <c r="G1621" s="26">
        <f t="shared" si="96"/>
        <v>37590</v>
      </c>
      <c r="H1621" s="7">
        <v>37575</v>
      </c>
      <c r="I1621" s="22">
        <v>7.5410000000000004</v>
      </c>
      <c r="J1621" s="120">
        <v>7.1280000000000001</v>
      </c>
      <c r="K1621" s="26">
        <f t="shared" si="97"/>
        <v>37590</v>
      </c>
      <c r="L1621" s="126">
        <f t="shared" si="98"/>
        <v>37575</v>
      </c>
      <c r="M1621" s="127">
        <f>INDEX('Bloomberg data'!C:C,MATCH($L1621,'Bloomberg data'!A:A,0))</f>
        <v>7.5410000000000004</v>
      </c>
      <c r="N1621" s="128">
        <f>INDEX('Bloomberg data'!B:B,MATCH($L1621,'Bloomberg data'!A:A,0))</f>
        <v>7.1280000000000001</v>
      </c>
      <c r="O1621" s="141"/>
      <c r="P1621" s="142"/>
      <c r="Q1621" s="142"/>
      <c r="R1621" s="20"/>
      <c r="S1621" s="20"/>
    </row>
    <row r="1622" spans="6:19">
      <c r="F1622" s="51"/>
      <c r="G1622" s="26">
        <f t="shared" si="96"/>
        <v>37590</v>
      </c>
      <c r="H1622" s="7">
        <v>37578</v>
      </c>
      <c r="I1622" s="22">
        <v>6.7320000000000002</v>
      </c>
      <c r="J1622" s="120">
        <v>6.3449999999999998</v>
      </c>
      <c r="K1622" s="26">
        <f t="shared" si="97"/>
        <v>37590</v>
      </c>
      <c r="L1622" s="126">
        <f t="shared" si="98"/>
        <v>37578</v>
      </c>
      <c r="M1622" s="127">
        <f>INDEX('Bloomberg data'!C:C,MATCH($L1622,'Bloomberg data'!A:A,0))</f>
        <v>6.7320000000000002</v>
      </c>
      <c r="N1622" s="128">
        <f>INDEX('Bloomberg data'!B:B,MATCH($L1622,'Bloomberg data'!A:A,0))</f>
        <v>6.3449999999999998</v>
      </c>
      <c r="O1622" s="141"/>
      <c r="P1622" s="142"/>
      <c r="Q1622" s="142"/>
      <c r="R1622" s="20"/>
      <c r="S1622" s="20"/>
    </row>
    <row r="1623" spans="6:19">
      <c r="F1623" s="51"/>
      <c r="G1623" s="26">
        <f t="shared" si="96"/>
        <v>37590</v>
      </c>
      <c r="H1623" s="7">
        <v>37579</v>
      </c>
      <c r="I1623" s="22">
        <v>7.6120000000000001</v>
      </c>
      <c r="J1623" s="120">
        <v>7.2190000000000003</v>
      </c>
      <c r="K1623" s="26">
        <f t="shared" si="97"/>
        <v>37590</v>
      </c>
      <c r="L1623" s="126">
        <f t="shared" si="98"/>
        <v>37579</v>
      </c>
      <c r="M1623" s="127">
        <f>INDEX('Bloomberg data'!C:C,MATCH($L1623,'Bloomberg data'!A:A,0))</f>
        <v>7.6120000000000001</v>
      </c>
      <c r="N1623" s="128">
        <f>INDEX('Bloomberg data'!B:B,MATCH($L1623,'Bloomberg data'!A:A,0))</f>
        <v>7.2190000000000003</v>
      </c>
      <c r="O1623" s="141"/>
      <c r="P1623" s="142"/>
      <c r="Q1623" s="142"/>
      <c r="R1623" s="20"/>
      <c r="S1623" s="20"/>
    </row>
    <row r="1624" spans="6:19">
      <c r="F1624" s="51"/>
      <c r="G1624" s="26">
        <f t="shared" si="96"/>
        <v>37590</v>
      </c>
      <c r="H1624" s="7">
        <v>37580</v>
      </c>
      <c r="I1624" s="22">
        <v>6.5080000000000009</v>
      </c>
      <c r="J1624" s="120">
        <v>6.1150000000000002</v>
      </c>
      <c r="K1624" s="26">
        <f t="shared" si="97"/>
        <v>37590</v>
      </c>
      <c r="L1624" s="126">
        <f t="shared" si="98"/>
        <v>37580</v>
      </c>
      <c r="M1624" s="127">
        <f>INDEX('Bloomberg data'!C:C,MATCH($L1624,'Bloomberg data'!A:A,0))</f>
        <v>6.5080000000000009</v>
      </c>
      <c r="N1624" s="128">
        <f>INDEX('Bloomberg data'!B:B,MATCH($L1624,'Bloomberg data'!A:A,0))</f>
        <v>6.1150000000000002</v>
      </c>
      <c r="O1624" s="141"/>
      <c r="P1624" s="142"/>
      <c r="Q1624" s="142"/>
      <c r="R1624" s="20"/>
      <c r="S1624" s="20"/>
    </row>
    <row r="1625" spans="6:19">
      <c r="F1625" s="51"/>
      <c r="G1625" s="26">
        <f t="shared" si="96"/>
        <v>37590</v>
      </c>
      <c r="H1625" s="7">
        <v>37581</v>
      </c>
      <c r="I1625" s="22">
        <v>6.7960000000000003</v>
      </c>
      <c r="J1625" s="120">
        <v>6.4289999999999994</v>
      </c>
      <c r="K1625" s="26">
        <f t="shared" si="97"/>
        <v>37590</v>
      </c>
      <c r="L1625" s="126">
        <f t="shared" si="98"/>
        <v>37581</v>
      </c>
      <c r="M1625" s="127">
        <f>INDEX('Bloomberg data'!C:C,MATCH($L1625,'Bloomberg data'!A:A,0))</f>
        <v>6.7960000000000003</v>
      </c>
      <c r="N1625" s="128">
        <f>INDEX('Bloomberg data'!B:B,MATCH($L1625,'Bloomberg data'!A:A,0))</f>
        <v>6.4289999999999994</v>
      </c>
      <c r="O1625" s="141"/>
      <c r="P1625" s="142"/>
      <c r="Q1625" s="142"/>
      <c r="R1625" s="20"/>
      <c r="S1625" s="20"/>
    </row>
    <row r="1626" spans="6:19">
      <c r="F1626" s="51"/>
      <c r="G1626" s="26">
        <f t="shared" si="96"/>
        <v>37590</v>
      </c>
      <c r="H1626" s="7">
        <v>37582</v>
      </c>
      <c r="I1626" s="22">
        <v>7.7250000000000005</v>
      </c>
      <c r="J1626" s="120">
        <v>7.3950000000000005</v>
      </c>
      <c r="K1626" s="26">
        <f t="shared" si="97"/>
        <v>37590</v>
      </c>
      <c r="L1626" s="126">
        <f t="shared" si="98"/>
        <v>37582</v>
      </c>
      <c r="M1626" s="127">
        <f>INDEX('Bloomberg data'!C:C,MATCH($L1626,'Bloomberg data'!A:A,0))</f>
        <v>7.7250000000000005</v>
      </c>
      <c r="N1626" s="128">
        <f>INDEX('Bloomberg data'!B:B,MATCH($L1626,'Bloomberg data'!A:A,0))</f>
        <v>7.3950000000000005</v>
      </c>
      <c r="O1626" s="141"/>
      <c r="P1626" s="142"/>
      <c r="Q1626" s="142"/>
      <c r="R1626" s="20"/>
      <c r="S1626" s="20"/>
    </row>
    <row r="1627" spans="6:19">
      <c r="F1627" s="51"/>
      <c r="G1627" s="26">
        <f t="shared" si="96"/>
        <v>37590</v>
      </c>
      <c r="H1627" s="7">
        <v>37585</v>
      </c>
      <c r="I1627" s="22">
        <v>7.6720000000000006</v>
      </c>
      <c r="J1627" s="120">
        <v>7.3559999999999999</v>
      </c>
      <c r="K1627" s="26">
        <f t="shared" si="97"/>
        <v>37590</v>
      </c>
      <c r="L1627" s="126">
        <f t="shared" si="98"/>
        <v>37585</v>
      </c>
      <c r="M1627" s="127">
        <f>INDEX('Bloomberg data'!C:C,MATCH($L1627,'Bloomberg data'!A:A,0))</f>
        <v>7.6720000000000006</v>
      </c>
      <c r="N1627" s="128">
        <f>INDEX('Bloomberg data'!B:B,MATCH($L1627,'Bloomberg data'!A:A,0))</f>
        <v>7.3559999999999999</v>
      </c>
      <c r="O1627" s="141"/>
      <c r="P1627" s="142"/>
      <c r="Q1627" s="142"/>
      <c r="R1627" s="20"/>
      <c r="S1627" s="20"/>
    </row>
    <row r="1628" spans="6:19">
      <c r="F1628" s="51"/>
      <c r="G1628" s="26">
        <f t="shared" si="96"/>
        <v>37590</v>
      </c>
      <c r="H1628" s="7">
        <v>37586</v>
      </c>
      <c r="I1628" s="22">
        <v>6.8199999999999994</v>
      </c>
      <c r="J1628" s="120">
        <v>6.4959999999999996</v>
      </c>
      <c r="K1628" s="26">
        <f t="shared" si="97"/>
        <v>37590</v>
      </c>
      <c r="L1628" s="126">
        <f t="shared" si="98"/>
        <v>37586</v>
      </c>
      <c r="M1628" s="127">
        <f>INDEX('Bloomberg data'!C:C,MATCH($L1628,'Bloomberg data'!A:A,0))</f>
        <v>6.8199999999999994</v>
      </c>
      <c r="N1628" s="128">
        <f>INDEX('Bloomberg data'!B:B,MATCH($L1628,'Bloomberg data'!A:A,0))</f>
        <v>6.4959999999999996</v>
      </c>
      <c r="O1628" s="141"/>
      <c r="P1628" s="142"/>
      <c r="Q1628" s="142"/>
      <c r="R1628" s="20"/>
      <c r="S1628" s="20"/>
    </row>
    <row r="1629" spans="6:19">
      <c r="F1629" s="51"/>
      <c r="G1629" s="26">
        <f t="shared" si="96"/>
        <v>37590</v>
      </c>
      <c r="H1629" s="7">
        <v>37587</v>
      </c>
      <c r="I1629" s="22">
        <v>6.6459999999999999</v>
      </c>
      <c r="J1629" s="120">
        <v>6.3050000000000006</v>
      </c>
      <c r="K1629" s="26">
        <f t="shared" si="97"/>
        <v>37590</v>
      </c>
      <c r="L1629" s="126">
        <f t="shared" si="98"/>
        <v>37587</v>
      </c>
      <c r="M1629" s="127">
        <f>INDEX('Bloomberg data'!C:C,MATCH($L1629,'Bloomberg data'!A:A,0))</f>
        <v>6.6459999999999999</v>
      </c>
      <c r="N1629" s="128">
        <f>INDEX('Bloomberg data'!B:B,MATCH($L1629,'Bloomberg data'!A:A,0))</f>
        <v>6.3050000000000006</v>
      </c>
      <c r="O1629" s="141"/>
      <c r="P1629" s="142"/>
      <c r="Q1629" s="142"/>
      <c r="R1629" s="20"/>
      <c r="S1629" s="20"/>
    </row>
    <row r="1630" spans="6:19">
      <c r="F1630" s="51"/>
      <c r="G1630" s="26">
        <f t="shared" si="96"/>
        <v>37590</v>
      </c>
      <c r="H1630" s="7">
        <v>37588</v>
      </c>
      <c r="I1630" s="22">
        <v>6.6549999999999994</v>
      </c>
      <c r="J1630" s="120">
        <v>6.3369999999999997</v>
      </c>
      <c r="K1630" s="26">
        <f t="shared" si="97"/>
        <v>37590</v>
      </c>
      <c r="L1630" s="126">
        <f t="shared" si="98"/>
        <v>37588</v>
      </c>
      <c r="M1630" s="127">
        <f>INDEX('Bloomberg data'!C:C,MATCH($L1630,'Bloomberg data'!A:A,0))</f>
        <v>6.6549999999999994</v>
      </c>
      <c r="N1630" s="128">
        <f>INDEX('Bloomberg data'!B:B,MATCH($L1630,'Bloomberg data'!A:A,0))</f>
        <v>6.3369999999999997</v>
      </c>
      <c r="O1630" s="141"/>
      <c r="P1630" s="142"/>
      <c r="Q1630" s="142"/>
      <c r="R1630" s="20"/>
      <c r="S1630" s="20"/>
    </row>
    <row r="1631" spans="6:19">
      <c r="F1631" s="51"/>
      <c r="G1631" s="26">
        <f t="shared" si="96"/>
        <v>37590</v>
      </c>
      <c r="H1631" s="7">
        <v>37589</v>
      </c>
      <c r="I1631" s="22">
        <v>7.8540000000000001</v>
      </c>
      <c r="J1631" s="120">
        <v>7.5460000000000003</v>
      </c>
      <c r="K1631" s="26">
        <f t="shared" si="97"/>
        <v>37590</v>
      </c>
      <c r="L1631" s="126">
        <f t="shared" si="98"/>
        <v>37589</v>
      </c>
      <c r="M1631" s="127">
        <f>INDEX('Bloomberg data'!C:C,MATCH($L1631,'Bloomberg data'!A:A,0))</f>
        <v>7.8540000000000001</v>
      </c>
      <c r="N1631" s="128">
        <f>INDEX('Bloomberg data'!B:B,MATCH($L1631,'Bloomberg data'!A:A,0))</f>
        <v>7.5460000000000003</v>
      </c>
      <c r="O1631" s="141"/>
      <c r="P1631" s="142"/>
      <c r="Q1631" s="142"/>
      <c r="R1631" s="20"/>
      <c r="S1631" s="20"/>
    </row>
    <row r="1632" spans="6:19">
      <c r="F1632" s="51"/>
      <c r="G1632" s="26">
        <f t="shared" si="96"/>
        <v>37621</v>
      </c>
      <c r="H1632" s="7">
        <v>37592</v>
      </c>
      <c r="I1632" s="22">
        <v>7.8130000000000006</v>
      </c>
      <c r="J1632" s="120">
        <v>7.5070000000000006</v>
      </c>
      <c r="K1632" s="26">
        <f t="shared" si="97"/>
        <v>37621</v>
      </c>
      <c r="L1632" s="126">
        <f t="shared" si="98"/>
        <v>37592</v>
      </c>
      <c r="M1632" s="127">
        <f>INDEX('Bloomberg data'!C:C,MATCH($L1632,'Bloomberg data'!A:A,0))</f>
        <v>7.8130000000000006</v>
      </c>
      <c r="N1632" s="128">
        <f>INDEX('Bloomberg data'!B:B,MATCH($L1632,'Bloomberg data'!A:A,0))</f>
        <v>7.5070000000000006</v>
      </c>
      <c r="O1632" s="141"/>
      <c r="P1632" s="142"/>
      <c r="Q1632" s="142"/>
      <c r="R1632" s="20"/>
      <c r="S1632" s="20"/>
    </row>
    <row r="1633" spans="6:19">
      <c r="F1633" s="51"/>
      <c r="G1633" s="26">
        <f t="shared" si="96"/>
        <v>37621</v>
      </c>
      <c r="H1633" s="7">
        <v>37593</v>
      </c>
      <c r="I1633" s="22">
        <v>7.6850000000000005</v>
      </c>
      <c r="J1633" s="120">
        <v>7.3800000000000008</v>
      </c>
      <c r="K1633" s="26">
        <f t="shared" si="97"/>
        <v>37621</v>
      </c>
      <c r="L1633" s="126">
        <f t="shared" si="98"/>
        <v>37593</v>
      </c>
      <c r="M1633" s="127">
        <f>INDEX('Bloomberg data'!C:C,MATCH($L1633,'Bloomberg data'!A:A,0))</f>
        <v>7.6850000000000005</v>
      </c>
      <c r="N1633" s="128">
        <f>INDEX('Bloomberg data'!B:B,MATCH($L1633,'Bloomberg data'!A:A,0))</f>
        <v>7.3800000000000008</v>
      </c>
      <c r="O1633" s="141"/>
      <c r="P1633" s="142"/>
      <c r="Q1633" s="142"/>
      <c r="R1633" s="20"/>
      <c r="S1633" s="20"/>
    </row>
    <row r="1634" spans="6:19">
      <c r="F1634" s="51"/>
      <c r="G1634" s="26">
        <f t="shared" si="96"/>
        <v>37621</v>
      </c>
      <c r="H1634" s="7">
        <v>37594</v>
      </c>
      <c r="I1634" s="22">
        <v>6.8029999999999999</v>
      </c>
      <c r="J1634" s="120">
        <v>6.4820000000000002</v>
      </c>
      <c r="K1634" s="26">
        <f t="shared" si="97"/>
        <v>37621</v>
      </c>
      <c r="L1634" s="126">
        <f t="shared" si="98"/>
        <v>37594</v>
      </c>
      <c r="M1634" s="127">
        <f>INDEX('Bloomberg data'!C:C,MATCH($L1634,'Bloomberg data'!A:A,0))</f>
        <v>6.8029999999999999</v>
      </c>
      <c r="N1634" s="128">
        <f>INDEX('Bloomberg data'!B:B,MATCH($L1634,'Bloomberg data'!A:A,0))</f>
        <v>6.4820000000000002</v>
      </c>
      <c r="O1634" s="141"/>
      <c r="P1634" s="142"/>
      <c r="Q1634" s="142"/>
      <c r="R1634" s="20"/>
      <c r="S1634" s="20"/>
    </row>
    <row r="1635" spans="6:19">
      <c r="F1635" s="51"/>
      <c r="G1635" s="26">
        <f t="shared" si="96"/>
        <v>37621</v>
      </c>
      <c r="H1635" s="7">
        <v>37595</v>
      </c>
      <c r="I1635" s="22">
        <v>7.657</v>
      </c>
      <c r="J1635" s="120">
        <v>7.3280000000000003</v>
      </c>
      <c r="K1635" s="26">
        <f t="shared" si="97"/>
        <v>37621</v>
      </c>
      <c r="L1635" s="126">
        <f t="shared" si="98"/>
        <v>37595</v>
      </c>
      <c r="M1635" s="127">
        <f>INDEX('Bloomberg data'!C:C,MATCH($L1635,'Bloomberg data'!A:A,0))</f>
        <v>7.657</v>
      </c>
      <c r="N1635" s="128">
        <f>INDEX('Bloomberg data'!B:B,MATCH($L1635,'Bloomberg data'!A:A,0))</f>
        <v>7.3280000000000003</v>
      </c>
      <c r="O1635" s="141"/>
      <c r="P1635" s="142"/>
      <c r="Q1635" s="142"/>
      <c r="R1635" s="20"/>
      <c r="S1635" s="20"/>
    </row>
    <row r="1636" spans="6:19">
      <c r="F1636" s="51"/>
      <c r="G1636" s="26">
        <f t="shared" si="96"/>
        <v>37621</v>
      </c>
      <c r="H1636" s="7">
        <v>37596</v>
      </c>
      <c r="I1636" s="22">
        <v>7.5400000000000009</v>
      </c>
      <c r="J1636" s="120">
        <v>7.2119999999999997</v>
      </c>
      <c r="K1636" s="26">
        <f t="shared" si="97"/>
        <v>37621</v>
      </c>
      <c r="L1636" s="126">
        <f t="shared" si="98"/>
        <v>37596</v>
      </c>
      <c r="M1636" s="127">
        <f>INDEX('Bloomberg data'!C:C,MATCH($L1636,'Bloomberg data'!A:A,0))</f>
        <v>7.5400000000000009</v>
      </c>
      <c r="N1636" s="128">
        <f>INDEX('Bloomberg data'!B:B,MATCH($L1636,'Bloomberg data'!A:A,0))</f>
        <v>7.2119999999999997</v>
      </c>
      <c r="O1636" s="141"/>
      <c r="P1636" s="142"/>
      <c r="Q1636" s="142"/>
      <c r="R1636" s="20"/>
      <c r="S1636" s="20"/>
    </row>
    <row r="1637" spans="6:19">
      <c r="F1637" s="51"/>
      <c r="G1637" s="26">
        <f t="shared" si="96"/>
        <v>37621</v>
      </c>
      <c r="H1637" s="7">
        <v>37599</v>
      </c>
      <c r="I1637" s="22">
        <v>7.6739999999999995</v>
      </c>
      <c r="J1637" s="120">
        <v>7.3239999999999998</v>
      </c>
      <c r="K1637" s="26">
        <f t="shared" si="97"/>
        <v>37621</v>
      </c>
      <c r="L1637" s="126">
        <f t="shared" si="98"/>
        <v>37599</v>
      </c>
      <c r="M1637" s="127">
        <f>INDEX('Bloomberg data'!C:C,MATCH($L1637,'Bloomberg data'!A:A,0))</f>
        <v>7.6739999999999995</v>
      </c>
      <c r="N1637" s="128">
        <f>INDEX('Bloomberg data'!B:B,MATCH($L1637,'Bloomberg data'!A:A,0))</f>
        <v>7.3239999999999998</v>
      </c>
      <c r="O1637" s="141"/>
      <c r="P1637" s="142"/>
      <c r="Q1637" s="142"/>
      <c r="R1637" s="20"/>
      <c r="S1637" s="20"/>
    </row>
    <row r="1638" spans="6:19">
      <c r="F1638" s="51"/>
      <c r="G1638" s="26">
        <f t="shared" si="96"/>
        <v>37621</v>
      </c>
      <c r="H1638" s="7">
        <v>37600</v>
      </c>
      <c r="I1638" s="22">
        <v>7.5910000000000002</v>
      </c>
      <c r="J1638" s="120">
        <v>7.2350000000000003</v>
      </c>
      <c r="K1638" s="26">
        <f t="shared" si="97"/>
        <v>37621</v>
      </c>
      <c r="L1638" s="126">
        <f t="shared" si="98"/>
        <v>37600</v>
      </c>
      <c r="M1638" s="127">
        <f>INDEX('Bloomberg data'!C:C,MATCH($L1638,'Bloomberg data'!A:A,0))</f>
        <v>7.5910000000000002</v>
      </c>
      <c r="N1638" s="128">
        <f>INDEX('Bloomberg data'!B:B,MATCH($L1638,'Bloomberg data'!A:A,0))</f>
        <v>7.2350000000000003</v>
      </c>
      <c r="O1638" s="141"/>
      <c r="P1638" s="142"/>
      <c r="Q1638" s="142"/>
      <c r="R1638" s="20"/>
      <c r="S1638" s="20"/>
    </row>
    <row r="1639" spans="6:19">
      <c r="F1639" s="51"/>
      <c r="G1639" s="26">
        <f t="shared" si="96"/>
        <v>37621</v>
      </c>
      <c r="H1639" s="7">
        <v>37601</v>
      </c>
      <c r="I1639" s="22">
        <v>6.48</v>
      </c>
      <c r="J1639" s="120">
        <v>6.1199999999999992</v>
      </c>
      <c r="K1639" s="26">
        <f t="shared" si="97"/>
        <v>37621</v>
      </c>
      <c r="L1639" s="126">
        <f t="shared" si="98"/>
        <v>37601</v>
      </c>
      <c r="M1639" s="127">
        <f>INDEX('Bloomberg data'!C:C,MATCH($L1639,'Bloomberg data'!A:A,0))</f>
        <v>6.48</v>
      </c>
      <c r="N1639" s="128">
        <f>INDEX('Bloomberg data'!B:B,MATCH($L1639,'Bloomberg data'!A:A,0))</f>
        <v>6.1199999999999992</v>
      </c>
      <c r="O1639" s="141"/>
      <c r="P1639" s="142"/>
      <c r="Q1639" s="142"/>
      <c r="R1639" s="20"/>
      <c r="S1639" s="20"/>
    </row>
    <row r="1640" spans="6:19">
      <c r="F1640" s="51"/>
      <c r="G1640" s="26">
        <f t="shared" si="96"/>
        <v>37621</v>
      </c>
      <c r="H1640" s="7">
        <v>37602</v>
      </c>
      <c r="I1640" s="22">
        <v>7.6879999999999997</v>
      </c>
      <c r="J1640" s="120">
        <v>7.3159999999999998</v>
      </c>
      <c r="K1640" s="26">
        <f t="shared" si="97"/>
        <v>37621</v>
      </c>
      <c r="L1640" s="126">
        <f t="shared" si="98"/>
        <v>37602</v>
      </c>
      <c r="M1640" s="127">
        <f>INDEX('Bloomberg data'!C:C,MATCH($L1640,'Bloomberg data'!A:A,0))</f>
        <v>7.6879999999999997</v>
      </c>
      <c r="N1640" s="128">
        <f>INDEX('Bloomberg data'!B:B,MATCH($L1640,'Bloomberg data'!A:A,0))</f>
        <v>7.3159999999999998</v>
      </c>
      <c r="O1640" s="141"/>
      <c r="P1640" s="142"/>
      <c r="Q1640" s="142"/>
      <c r="R1640" s="20"/>
      <c r="S1640" s="20"/>
    </row>
    <row r="1641" spans="6:19">
      <c r="F1641" s="51"/>
      <c r="G1641" s="26">
        <f t="shared" si="96"/>
        <v>37621</v>
      </c>
      <c r="H1641" s="7">
        <v>37603</v>
      </c>
      <c r="I1641" s="22">
        <v>6.5380000000000003</v>
      </c>
      <c r="J1641" s="120">
        <v>6.1589999999999998</v>
      </c>
      <c r="K1641" s="26">
        <f t="shared" si="97"/>
        <v>37621</v>
      </c>
      <c r="L1641" s="126">
        <f t="shared" si="98"/>
        <v>37603</v>
      </c>
      <c r="M1641" s="127">
        <f>INDEX('Bloomberg data'!C:C,MATCH($L1641,'Bloomberg data'!A:A,0))</f>
        <v>6.5380000000000003</v>
      </c>
      <c r="N1641" s="128">
        <f>INDEX('Bloomberg data'!B:B,MATCH($L1641,'Bloomberg data'!A:A,0))</f>
        <v>6.1589999999999998</v>
      </c>
      <c r="O1641" s="141"/>
      <c r="P1641" s="142"/>
      <c r="Q1641" s="142"/>
      <c r="R1641" s="20"/>
      <c r="S1641" s="20"/>
    </row>
    <row r="1642" spans="6:19">
      <c r="F1642" s="51"/>
      <c r="G1642" s="26">
        <f t="shared" si="96"/>
        <v>37621</v>
      </c>
      <c r="H1642" s="7">
        <v>37606</v>
      </c>
      <c r="I1642" s="22">
        <v>7.452</v>
      </c>
      <c r="J1642" s="120">
        <v>7.0809999999999995</v>
      </c>
      <c r="K1642" s="26">
        <f t="shared" si="97"/>
        <v>37621</v>
      </c>
      <c r="L1642" s="126">
        <f t="shared" si="98"/>
        <v>37606</v>
      </c>
      <c r="M1642" s="127">
        <f>INDEX('Bloomberg data'!C:C,MATCH($L1642,'Bloomberg data'!A:A,0))</f>
        <v>7.452</v>
      </c>
      <c r="N1642" s="128">
        <f>INDEX('Bloomberg data'!B:B,MATCH($L1642,'Bloomberg data'!A:A,0))</f>
        <v>7.0809999999999995</v>
      </c>
      <c r="O1642" s="141"/>
      <c r="P1642" s="142"/>
      <c r="Q1642" s="142"/>
      <c r="R1642" s="20"/>
      <c r="S1642" s="20"/>
    </row>
    <row r="1643" spans="6:19">
      <c r="F1643" s="51"/>
      <c r="G1643" s="26">
        <f t="shared" si="96"/>
        <v>37621</v>
      </c>
      <c r="H1643" s="7">
        <v>37607</v>
      </c>
      <c r="I1643" s="22">
        <v>7.6879999999999997</v>
      </c>
      <c r="J1643" s="120">
        <v>7.3259999999999996</v>
      </c>
      <c r="K1643" s="26">
        <f t="shared" si="97"/>
        <v>37621</v>
      </c>
      <c r="L1643" s="126">
        <f t="shared" si="98"/>
        <v>37607</v>
      </c>
      <c r="M1643" s="127">
        <f>INDEX('Bloomberg data'!C:C,MATCH($L1643,'Bloomberg data'!A:A,0))</f>
        <v>7.6879999999999997</v>
      </c>
      <c r="N1643" s="128">
        <f>INDEX('Bloomberg data'!B:B,MATCH($L1643,'Bloomberg data'!A:A,0))</f>
        <v>7.3259999999999996</v>
      </c>
      <c r="O1643" s="141"/>
      <c r="P1643" s="142"/>
      <c r="Q1643" s="142"/>
      <c r="R1643" s="20"/>
      <c r="S1643" s="20"/>
    </row>
    <row r="1644" spans="6:19">
      <c r="F1644" s="51"/>
      <c r="G1644" s="26">
        <f t="shared" si="96"/>
        <v>37621</v>
      </c>
      <c r="H1644" s="7">
        <v>37608</v>
      </c>
      <c r="I1644" s="22">
        <v>6.4950000000000001</v>
      </c>
      <c r="J1644" s="120">
        <v>6.1260000000000003</v>
      </c>
      <c r="K1644" s="26">
        <f t="shared" si="97"/>
        <v>37621</v>
      </c>
      <c r="L1644" s="126">
        <f t="shared" si="98"/>
        <v>37608</v>
      </c>
      <c r="M1644" s="127">
        <f>INDEX('Bloomberg data'!C:C,MATCH($L1644,'Bloomberg data'!A:A,0))</f>
        <v>6.4950000000000001</v>
      </c>
      <c r="N1644" s="128">
        <f>INDEX('Bloomberg data'!B:B,MATCH($L1644,'Bloomberg data'!A:A,0))</f>
        <v>6.1260000000000003</v>
      </c>
      <c r="O1644" s="141"/>
      <c r="P1644" s="142"/>
      <c r="Q1644" s="142"/>
      <c r="R1644" s="20"/>
      <c r="S1644" s="20"/>
    </row>
    <row r="1645" spans="6:19">
      <c r="F1645" s="51"/>
      <c r="G1645" s="26">
        <f t="shared" si="96"/>
        <v>37621</v>
      </c>
      <c r="H1645" s="7">
        <v>37609</v>
      </c>
      <c r="I1645" s="22">
        <v>7.3339999999999996</v>
      </c>
      <c r="J1645" s="120">
        <v>6.9550000000000001</v>
      </c>
      <c r="K1645" s="26">
        <f t="shared" si="97"/>
        <v>37621</v>
      </c>
      <c r="L1645" s="126">
        <f t="shared" si="98"/>
        <v>37609</v>
      </c>
      <c r="M1645" s="127">
        <f>INDEX('Bloomberg data'!C:C,MATCH($L1645,'Bloomberg data'!A:A,0))</f>
        <v>7.3339999999999996</v>
      </c>
      <c r="N1645" s="128">
        <f>INDEX('Bloomberg data'!B:B,MATCH($L1645,'Bloomberg data'!A:A,0))</f>
        <v>6.9550000000000001</v>
      </c>
      <c r="O1645" s="141"/>
      <c r="P1645" s="142"/>
      <c r="Q1645" s="142"/>
      <c r="R1645" s="20"/>
      <c r="S1645" s="20"/>
    </row>
    <row r="1646" spans="6:19">
      <c r="F1646" s="51"/>
      <c r="G1646" s="26">
        <f t="shared" si="96"/>
        <v>37621</v>
      </c>
      <c r="H1646" s="7">
        <v>37610</v>
      </c>
      <c r="I1646" s="22">
        <v>6.5249999999999995</v>
      </c>
      <c r="J1646" s="120">
        <v>6.1319999999999997</v>
      </c>
      <c r="K1646" s="26">
        <f t="shared" si="97"/>
        <v>37621</v>
      </c>
      <c r="L1646" s="126">
        <f t="shared" si="98"/>
        <v>37610</v>
      </c>
      <c r="M1646" s="127">
        <f>INDEX('Bloomberg data'!C:C,MATCH($L1646,'Bloomberg data'!A:A,0))</f>
        <v>6.5249999999999995</v>
      </c>
      <c r="N1646" s="128">
        <f>INDEX('Bloomberg data'!B:B,MATCH($L1646,'Bloomberg data'!A:A,0))</f>
        <v>6.1319999999999997</v>
      </c>
      <c r="O1646" s="141"/>
      <c r="P1646" s="142"/>
      <c r="Q1646" s="142"/>
      <c r="R1646" s="20"/>
      <c r="S1646" s="20"/>
    </row>
    <row r="1647" spans="6:19">
      <c r="F1647" s="51"/>
      <c r="G1647" s="26">
        <f t="shared" si="96"/>
        <v>37621</v>
      </c>
      <c r="H1647" s="7">
        <v>37613</v>
      </c>
      <c r="I1647" s="22">
        <v>6.4290000000000003</v>
      </c>
      <c r="J1647" s="120">
        <v>6.0310000000000006</v>
      </c>
      <c r="K1647" s="26">
        <f t="shared" si="97"/>
        <v>37621</v>
      </c>
      <c r="L1647" s="126">
        <f t="shared" si="98"/>
        <v>37613</v>
      </c>
      <c r="M1647" s="127">
        <f>INDEX('Bloomberg data'!C:C,MATCH($L1647,'Bloomberg data'!A:A,0))</f>
        <v>6.4290000000000003</v>
      </c>
      <c r="N1647" s="128">
        <f>INDEX('Bloomberg data'!B:B,MATCH($L1647,'Bloomberg data'!A:A,0))</f>
        <v>6.0310000000000006</v>
      </c>
      <c r="O1647" s="141"/>
      <c r="P1647" s="142"/>
      <c r="Q1647" s="142"/>
      <c r="R1647" s="20"/>
      <c r="S1647" s="20"/>
    </row>
    <row r="1648" spans="6:19">
      <c r="F1648" s="51"/>
      <c r="G1648" s="26">
        <f t="shared" si="96"/>
        <v>37621</v>
      </c>
      <c r="H1648" s="7">
        <v>37614</v>
      </c>
      <c r="I1648" s="22">
        <v>6.3559999999999999</v>
      </c>
      <c r="J1648" s="120">
        <v>5.9640000000000004</v>
      </c>
      <c r="K1648" s="26">
        <f t="shared" si="97"/>
        <v>37621</v>
      </c>
      <c r="L1648" s="126">
        <f t="shared" si="98"/>
        <v>37614</v>
      </c>
      <c r="M1648" s="127">
        <f>INDEX('Bloomberg data'!C:C,MATCH($L1648,'Bloomberg data'!A:A,0))</f>
        <v>6.3559999999999999</v>
      </c>
      <c r="N1648" s="128">
        <f>INDEX('Bloomberg data'!B:B,MATCH($L1648,'Bloomberg data'!A:A,0))</f>
        <v>5.9640000000000004</v>
      </c>
      <c r="O1648" s="141"/>
      <c r="P1648" s="142"/>
      <c r="Q1648" s="142"/>
      <c r="R1648" s="20"/>
      <c r="S1648" s="20"/>
    </row>
    <row r="1649" spans="6:19">
      <c r="F1649" s="51"/>
      <c r="G1649" s="26">
        <f t="shared" si="96"/>
        <v>37621</v>
      </c>
      <c r="H1649" s="7">
        <v>37615</v>
      </c>
      <c r="I1649" s="22">
        <v>6.556</v>
      </c>
      <c r="J1649" s="120">
        <v>6.1639999999999997</v>
      </c>
      <c r="K1649" s="26">
        <f t="shared" si="97"/>
        <v>37621</v>
      </c>
      <c r="L1649" s="126">
        <f t="shared" si="98"/>
        <v>37615</v>
      </c>
      <c r="M1649" s="127">
        <f>INDEX('Bloomberg data'!C:C,MATCH($L1649,'Bloomberg data'!A:A,0))</f>
        <v>6.556</v>
      </c>
      <c r="N1649" s="128">
        <f>INDEX('Bloomberg data'!B:B,MATCH($L1649,'Bloomberg data'!A:A,0))</f>
        <v>6.1639999999999997</v>
      </c>
      <c r="O1649" s="141"/>
      <c r="P1649" s="142"/>
      <c r="Q1649" s="142"/>
      <c r="R1649" s="20"/>
      <c r="S1649" s="20"/>
    </row>
    <row r="1650" spans="6:19">
      <c r="F1650" s="51"/>
      <c r="G1650" s="26">
        <f t="shared" si="96"/>
        <v>37621</v>
      </c>
      <c r="H1650" s="7">
        <v>37616</v>
      </c>
      <c r="I1650" s="22">
        <v>7.4560000000000004</v>
      </c>
      <c r="J1650" s="120">
        <v>7.0640000000000001</v>
      </c>
      <c r="K1650" s="26">
        <f t="shared" si="97"/>
        <v>37621</v>
      </c>
      <c r="L1650" s="126">
        <f t="shared" si="98"/>
        <v>37616</v>
      </c>
      <c r="M1650" s="127">
        <f>INDEX('Bloomberg data'!C:C,MATCH($L1650,'Bloomberg data'!A:A,0))</f>
        <v>7.4560000000000004</v>
      </c>
      <c r="N1650" s="128">
        <f>INDEX('Bloomberg data'!B:B,MATCH($L1650,'Bloomberg data'!A:A,0))</f>
        <v>7.0640000000000001</v>
      </c>
      <c r="O1650" s="141"/>
      <c r="P1650" s="142"/>
      <c r="Q1650" s="142"/>
      <c r="R1650" s="20"/>
      <c r="S1650" s="20"/>
    </row>
    <row r="1651" spans="6:19">
      <c r="F1651" s="51"/>
      <c r="G1651" s="26">
        <f t="shared" si="96"/>
        <v>37621</v>
      </c>
      <c r="H1651" s="7">
        <v>37617</v>
      </c>
      <c r="I1651" s="22">
        <v>6.2929999999999993</v>
      </c>
      <c r="J1651" s="120">
        <v>5.8900000000000006</v>
      </c>
      <c r="K1651" s="26">
        <f t="shared" si="97"/>
        <v>37621</v>
      </c>
      <c r="L1651" s="126">
        <f t="shared" si="98"/>
        <v>37617</v>
      </c>
      <c r="M1651" s="127">
        <f>INDEX('Bloomberg data'!C:C,MATCH($L1651,'Bloomberg data'!A:A,0))</f>
        <v>6.2929999999999993</v>
      </c>
      <c r="N1651" s="128">
        <f>INDEX('Bloomberg data'!B:B,MATCH($L1651,'Bloomberg data'!A:A,0))</f>
        <v>5.8900000000000006</v>
      </c>
      <c r="O1651" s="141"/>
      <c r="P1651" s="142"/>
      <c r="Q1651" s="142"/>
      <c r="R1651" s="20"/>
      <c r="S1651" s="20"/>
    </row>
    <row r="1652" spans="6:19">
      <c r="F1652" s="51"/>
      <c r="G1652" s="26">
        <f t="shared" si="96"/>
        <v>37621</v>
      </c>
      <c r="H1652" s="7">
        <v>37620</v>
      </c>
      <c r="I1652" s="22">
        <v>6.4729999999999999</v>
      </c>
      <c r="J1652" s="120">
        <v>6.0679999999999996</v>
      </c>
      <c r="K1652" s="26">
        <f t="shared" si="97"/>
        <v>37621</v>
      </c>
      <c r="L1652" s="126">
        <f t="shared" si="98"/>
        <v>37620</v>
      </c>
      <c r="M1652" s="127">
        <f>INDEX('Bloomberg data'!C:C,MATCH($L1652,'Bloomberg data'!A:A,0))</f>
        <v>6.4729999999999999</v>
      </c>
      <c r="N1652" s="128">
        <f>INDEX('Bloomberg data'!B:B,MATCH($L1652,'Bloomberg data'!A:A,0))</f>
        <v>6.0679999999999996</v>
      </c>
      <c r="O1652" s="141"/>
      <c r="P1652" s="142"/>
      <c r="Q1652" s="142"/>
      <c r="R1652" s="20"/>
      <c r="S1652" s="20"/>
    </row>
    <row r="1653" spans="6:19">
      <c r="F1653" s="51"/>
      <c r="G1653" s="26">
        <f t="shared" si="96"/>
        <v>37621</v>
      </c>
      <c r="H1653" s="7">
        <v>37621</v>
      </c>
      <c r="I1653" s="22">
        <v>6.407</v>
      </c>
      <c r="J1653" s="120">
        <v>6.0040000000000004</v>
      </c>
      <c r="K1653" s="26">
        <f t="shared" si="97"/>
        <v>37621</v>
      </c>
      <c r="L1653" s="126">
        <f t="shared" si="98"/>
        <v>37621</v>
      </c>
      <c r="M1653" s="127">
        <f>INDEX('Bloomberg data'!C:C,MATCH($L1653,'Bloomberg data'!A:A,0))</f>
        <v>6.407</v>
      </c>
      <c r="N1653" s="128">
        <f>INDEX('Bloomberg data'!B:B,MATCH($L1653,'Bloomberg data'!A:A,0))</f>
        <v>6.0040000000000004</v>
      </c>
      <c r="O1653" s="141"/>
      <c r="P1653" s="142"/>
      <c r="Q1653" s="142"/>
      <c r="R1653" s="20"/>
      <c r="S1653" s="20"/>
    </row>
    <row r="1654" spans="6:19">
      <c r="F1654" s="51"/>
      <c r="G1654" s="26">
        <f t="shared" si="96"/>
        <v>37652</v>
      </c>
      <c r="H1654" s="7">
        <v>37622</v>
      </c>
      <c r="I1654" s="22">
        <v>7.3079999999999998</v>
      </c>
      <c r="J1654" s="120">
        <v>6.9079999999999995</v>
      </c>
      <c r="K1654" s="26">
        <f t="shared" si="97"/>
        <v>37652</v>
      </c>
      <c r="L1654" s="126">
        <f t="shared" si="98"/>
        <v>37622</v>
      </c>
      <c r="M1654" s="127">
        <f>INDEX('Bloomberg data'!C:C,MATCH($L1654,'Bloomberg data'!A:A,0))</f>
        <v>7.3079999999999998</v>
      </c>
      <c r="N1654" s="128">
        <f>INDEX('Bloomberg data'!B:B,MATCH($L1654,'Bloomberg data'!A:A,0))</f>
        <v>6.9079999999999995</v>
      </c>
      <c r="O1654" s="141"/>
      <c r="P1654" s="142"/>
      <c r="Q1654" s="142"/>
      <c r="R1654" s="20"/>
      <c r="S1654" s="20"/>
    </row>
    <row r="1655" spans="6:19">
      <c r="F1655" s="51"/>
      <c r="G1655" s="26">
        <f t="shared" si="96"/>
        <v>37652</v>
      </c>
      <c r="H1655" s="7">
        <v>37623</v>
      </c>
      <c r="I1655" s="22">
        <v>7.508</v>
      </c>
      <c r="J1655" s="120">
        <v>7.1</v>
      </c>
      <c r="K1655" s="26">
        <f t="shared" si="97"/>
        <v>37652</v>
      </c>
      <c r="L1655" s="126">
        <f t="shared" si="98"/>
        <v>37623</v>
      </c>
      <c r="M1655" s="127">
        <f>INDEX('Bloomberg data'!C:C,MATCH($L1655,'Bloomberg data'!A:A,0))</f>
        <v>7.508</v>
      </c>
      <c r="N1655" s="128">
        <f>INDEX('Bloomberg data'!B:B,MATCH($L1655,'Bloomberg data'!A:A,0))</f>
        <v>7.1</v>
      </c>
      <c r="O1655" s="141"/>
      <c r="P1655" s="142"/>
      <c r="Q1655" s="142"/>
      <c r="R1655" s="20"/>
      <c r="S1655" s="20"/>
    </row>
    <row r="1656" spans="6:19">
      <c r="F1656" s="51"/>
      <c r="G1656" s="26">
        <f t="shared" si="96"/>
        <v>37652</v>
      </c>
      <c r="H1656" s="7">
        <v>37624</v>
      </c>
      <c r="I1656" s="22">
        <v>6.5720000000000001</v>
      </c>
      <c r="J1656" s="120">
        <v>6.2010000000000005</v>
      </c>
      <c r="K1656" s="26">
        <f t="shared" si="97"/>
        <v>37652</v>
      </c>
      <c r="L1656" s="126">
        <f t="shared" si="98"/>
        <v>37624</v>
      </c>
      <c r="M1656" s="127">
        <f>INDEX('Bloomberg data'!C:C,MATCH($L1656,'Bloomberg data'!A:A,0))</f>
        <v>6.5720000000000001</v>
      </c>
      <c r="N1656" s="128">
        <f>INDEX('Bloomberg data'!B:B,MATCH($L1656,'Bloomberg data'!A:A,0))</f>
        <v>6.2010000000000005</v>
      </c>
      <c r="O1656" s="141"/>
      <c r="P1656" s="142"/>
      <c r="Q1656" s="142"/>
      <c r="R1656" s="20"/>
      <c r="S1656" s="20"/>
    </row>
    <row r="1657" spans="6:19">
      <c r="F1657" s="51"/>
      <c r="G1657" s="26">
        <f t="shared" si="96"/>
        <v>37652</v>
      </c>
      <c r="H1657" s="7">
        <v>37627</v>
      </c>
      <c r="I1657" s="22">
        <v>6.5039999999999996</v>
      </c>
      <c r="J1657" s="120">
        <v>6.1229999999999993</v>
      </c>
      <c r="K1657" s="26">
        <f t="shared" si="97"/>
        <v>37652</v>
      </c>
      <c r="L1657" s="126">
        <f t="shared" si="98"/>
        <v>37627</v>
      </c>
      <c r="M1657" s="127">
        <f>INDEX('Bloomberg data'!C:C,MATCH($L1657,'Bloomberg data'!A:A,0))</f>
        <v>6.5039999999999996</v>
      </c>
      <c r="N1657" s="128">
        <f>INDEX('Bloomberg data'!B:B,MATCH($L1657,'Bloomberg data'!A:A,0))</f>
        <v>6.1229999999999993</v>
      </c>
      <c r="O1657" s="141"/>
      <c r="P1657" s="142"/>
      <c r="Q1657" s="142"/>
      <c r="R1657" s="20"/>
      <c r="S1657" s="20"/>
    </row>
    <row r="1658" spans="6:19">
      <c r="F1658" s="51"/>
      <c r="G1658" s="26">
        <f t="shared" si="96"/>
        <v>37652</v>
      </c>
      <c r="H1658" s="7">
        <v>37628</v>
      </c>
      <c r="I1658" s="22">
        <v>7.6259999999999994</v>
      </c>
      <c r="J1658" s="120">
        <v>7.2569999999999997</v>
      </c>
      <c r="K1658" s="26">
        <f t="shared" si="97"/>
        <v>37652</v>
      </c>
      <c r="L1658" s="126">
        <f t="shared" si="98"/>
        <v>37628</v>
      </c>
      <c r="M1658" s="127">
        <f>INDEX('Bloomberg data'!C:C,MATCH($L1658,'Bloomberg data'!A:A,0))</f>
        <v>7.6259999999999994</v>
      </c>
      <c r="N1658" s="128">
        <f>INDEX('Bloomberg data'!B:B,MATCH($L1658,'Bloomberg data'!A:A,0))</f>
        <v>7.2569999999999997</v>
      </c>
      <c r="O1658" s="141"/>
      <c r="P1658" s="142"/>
      <c r="Q1658" s="142"/>
      <c r="R1658" s="20"/>
      <c r="S1658" s="20"/>
    </row>
    <row r="1659" spans="6:19">
      <c r="F1659" s="51"/>
      <c r="G1659" s="26">
        <f t="shared" si="96"/>
        <v>37652</v>
      </c>
      <c r="H1659" s="7">
        <v>37629</v>
      </c>
      <c r="I1659" s="22">
        <v>7.4359999999999999</v>
      </c>
      <c r="J1659" s="120">
        <v>7.0810000000000004</v>
      </c>
      <c r="K1659" s="26">
        <f t="shared" si="97"/>
        <v>37652</v>
      </c>
      <c r="L1659" s="126">
        <f t="shared" si="98"/>
        <v>37629</v>
      </c>
      <c r="M1659" s="127">
        <f>INDEX('Bloomberg data'!C:C,MATCH($L1659,'Bloomberg data'!A:A,0))</f>
        <v>7.4359999999999999</v>
      </c>
      <c r="N1659" s="128">
        <f>INDEX('Bloomberg data'!B:B,MATCH($L1659,'Bloomberg data'!A:A,0))</f>
        <v>7.0810000000000004</v>
      </c>
      <c r="O1659" s="141"/>
      <c r="P1659" s="142"/>
      <c r="Q1659" s="142"/>
      <c r="R1659" s="20"/>
      <c r="S1659" s="20"/>
    </row>
    <row r="1660" spans="6:19">
      <c r="F1660" s="51"/>
      <c r="G1660" s="26">
        <f t="shared" si="96"/>
        <v>37652</v>
      </c>
      <c r="H1660" s="7">
        <v>37630</v>
      </c>
      <c r="I1660" s="22">
        <v>7.359</v>
      </c>
      <c r="J1660" s="120">
        <v>7.0190000000000001</v>
      </c>
      <c r="K1660" s="26">
        <f t="shared" si="97"/>
        <v>37652</v>
      </c>
      <c r="L1660" s="126">
        <f t="shared" si="98"/>
        <v>37630</v>
      </c>
      <c r="M1660" s="127">
        <f>INDEX('Bloomberg data'!C:C,MATCH($L1660,'Bloomberg data'!A:A,0))</f>
        <v>7.359</v>
      </c>
      <c r="N1660" s="128">
        <f>INDEX('Bloomberg data'!B:B,MATCH($L1660,'Bloomberg data'!A:A,0))</f>
        <v>7.0190000000000001</v>
      </c>
      <c r="O1660" s="141"/>
      <c r="P1660" s="142"/>
      <c r="Q1660" s="142"/>
      <c r="R1660" s="20"/>
      <c r="S1660" s="20"/>
    </row>
    <row r="1661" spans="6:19">
      <c r="F1661" s="51"/>
      <c r="G1661" s="26">
        <f t="shared" si="96"/>
        <v>37652</v>
      </c>
      <c r="H1661" s="7">
        <v>37631</v>
      </c>
      <c r="I1661" s="22">
        <v>6.5990000000000002</v>
      </c>
      <c r="J1661" s="120">
        <v>6.298</v>
      </c>
      <c r="K1661" s="26">
        <f t="shared" si="97"/>
        <v>37652</v>
      </c>
      <c r="L1661" s="126">
        <f t="shared" si="98"/>
        <v>37631</v>
      </c>
      <c r="M1661" s="127">
        <f>INDEX('Bloomberg data'!C:C,MATCH($L1661,'Bloomberg data'!A:A,0))</f>
        <v>6.5990000000000002</v>
      </c>
      <c r="N1661" s="128">
        <f>INDEX('Bloomberg data'!B:B,MATCH($L1661,'Bloomberg data'!A:A,0))</f>
        <v>6.298</v>
      </c>
      <c r="O1661" s="141"/>
      <c r="P1661" s="142"/>
      <c r="Q1661" s="142"/>
      <c r="R1661" s="20"/>
      <c r="S1661" s="20"/>
    </row>
    <row r="1662" spans="6:19">
      <c r="F1662" s="51"/>
      <c r="G1662" s="26">
        <f t="shared" si="96"/>
        <v>37652</v>
      </c>
      <c r="H1662" s="7">
        <v>37634</v>
      </c>
      <c r="I1662" s="22">
        <v>7.5150000000000006</v>
      </c>
      <c r="J1662" s="120">
        <v>7.2290000000000001</v>
      </c>
      <c r="K1662" s="26">
        <f t="shared" si="97"/>
        <v>37652</v>
      </c>
      <c r="L1662" s="126">
        <f t="shared" si="98"/>
        <v>37634</v>
      </c>
      <c r="M1662" s="127">
        <f>INDEX('Bloomberg data'!C:C,MATCH($L1662,'Bloomberg data'!A:A,0))</f>
        <v>7.5150000000000006</v>
      </c>
      <c r="N1662" s="128">
        <f>INDEX('Bloomberg data'!B:B,MATCH($L1662,'Bloomberg data'!A:A,0))</f>
        <v>7.2290000000000001</v>
      </c>
      <c r="O1662" s="141"/>
      <c r="P1662" s="142"/>
      <c r="Q1662" s="142"/>
      <c r="R1662" s="20"/>
      <c r="S1662" s="20"/>
    </row>
    <row r="1663" spans="6:19">
      <c r="F1663" s="51"/>
      <c r="G1663" s="26">
        <f t="shared" si="96"/>
        <v>37652</v>
      </c>
      <c r="H1663" s="7">
        <v>37635</v>
      </c>
      <c r="I1663" s="22">
        <v>7.3840000000000003</v>
      </c>
      <c r="J1663" s="120">
        <v>7.0839999999999996</v>
      </c>
      <c r="K1663" s="26">
        <f t="shared" si="97"/>
        <v>37652</v>
      </c>
      <c r="L1663" s="126">
        <f t="shared" si="98"/>
        <v>37635</v>
      </c>
      <c r="M1663" s="127">
        <f>INDEX('Bloomberg data'!C:C,MATCH($L1663,'Bloomberg data'!A:A,0))</f>
        <v>7.3840000000000003</v>
      </c>
      <c r="N1663" s="128">
        <f>INDEX('Bloomberg data'!B:B,MATCH($L1663,'Bloomberg data'!A:A,0))</f>
        <v>7.0839999999999996</v>
      </c>
      <c r="O1663" s="141"/>
      <c r="P1663" s="142"/>
      <c r="Q1663" s="142"/>
      <c r="R1663" s="20"/>
      <c r="S1663" s="20"/>
    </row>
    <row r="1664" spans="6:19">
      <c r="F1664" s="51"/>
      <c r="G1664" s="26">
        <f t="shared" si="96"/>
        <v>37652</v>
      </c>
      <c r="H1664" s="7">
        <v>37636</v>
      </c>
      <c r="I1664" s="22">
        <v>7.5309999999999997</v>
      </c>
      <c r="J1664" s="120">
        <v>7.2269999999999994</v>
      </c>
      <c r="K1664" s="26">
        <f t="shared" si="97"/>
        <v>37652</v>
      </c>
      <c r="L1664" s="126">
        <f t="shared" si="98"/>
        <v>37636</v>
      </c>
      <c r="M1664" s="127">
        <f>INDEX('Bloomberg data'!C:C,MATCH($L1664,'Bloomberg data'!A:A,0))</f>
        <v>7.5309999999999997</v>
      </c>
      <c r="N1664" s="128">
        <f>INDEX('Bloomberg data'!B:B,MATCH($L1664,'Bloomberg data'!A:A,0))</f>
        <v>7.2269999999999994</v>
      </c>
      <c r="O1664" s="141"/>
      <c r="P1664" s="142"/>
      <c r="Q1664" s="142"/>
      <c r="R1664" s="20"/>
      <c r="S1664" s="20"/>
    </row>
    <row r="1665" spans="6:19">
      <c r="F1665" s="51"/>
      <c r="G1665" s="26">
        <f t="shared" ref="G1665:G1728" si="99">EOMONTH(H1665,0)</f>
        <v>37652</v>
      </c>
      <c r="H1665" s="7">
        <v>37637</v>
      </c>
      <c r="I1665" s="22">
        <v>6.51</v>
      </c>
      <c r="J1665" s="120">
        <v>6.2069999999999999</v>
      </c>
      <c r="K1665" s="26">
        <f t="shared" ref="K1665:K1728" si="100">EOMONTH(L1665,0)</f>
        <v>37652</v>
      </c>
      <c r="L1665" s="126">
        <f t="shared" si="98"/>
        <v>37637</v>
      </c>
      <c r="M1665" s="127">
        <f>INDEX('Bloomberg data'!C:C,MATCH($L1665,'Bloomberg data'!A:A,0))</f>
        <v>6.51</v>
      </c>
      <c r="N1665" s="128">
        <f>INDEX('Bloomberg data'!B:B,MATCH($L1665,'Bloomberg data'!A:A,0))</f>
        <v>6.2069999999999999</v>
      </c>
      <c r="O1665" s="141"/>
      <c r="P1665" s="142"/>
      <c r="Q1665" s="142"/>
      <c r="R1665" s="20"/>
      <c r="S1665" s="20"/>
    </row>
    <row r="1666" spans="6:19">
      <c r="F1666" s="51"/>
      <c r="G1666" s="26">
        <f t="shared" si="99"/>
        <v>37652</v>
      </c>
      <c r="H1666" s="7">
        <v>37638</v>
      </c>
      <c r="I1666" s="22">
        <v>6.3640000000000008</v>
      </c>
      <c r="J1666" s="120">
        <v>6.0560000000000009</v>
      </c>
      <c r="K1666" s="26">
        <f t="shared" si="100"/>
        <v>37652</v>
      </c>
      <c r="L1666" s="126">
        <f t="shared" ref="L1666:L1729" si="101">H1666</f>
        <v>37638</v>
      </c>
      <c r="M1666" s="127">
        <f>INDEX('Bloomberg data'!C:C,MATCH($L1666,'Bloomberg data'!A:A,0))</f>
        <v>6.3640000000000008</v>
      </c>
      <c r="N1666" s="128">
        <f>INDEX('Bloomberg data'!B:B,MATCH($L1666,'Bloomberg data'!A:A,0))</f>
        <v>6.0560000000000009</v>
      </c>
      <c r="O1666" s="141"/>
      <c r="P1666" s="142"/>
      <c r="Q1666" s="142"/>
      <c r="R1666" s="20"/>
      <c r="S1666" s="20"/>
    </row>
    <row r="1667" spans="6:19">
      <c r="F1667" s="51"/>
      <c r="G1667" s="26">
        <f t="shared" si="99"/>
        <v>37652</v>
      </c>
      <c r="H1667" s="7">
        <v>37641</v>
      </c>
      <c r="I1667" s="22">
        <v>7.4809999999999999</v>
      </c>
      <c r="J1667" s="120">
        <v>7.1609999999999996</v>
      </c>
      <c r="K1667" s="26">
        <f t="shared" si="100"/>
        <v>37652</v>
      </c>
      <c r="L1667" s="126">
        <f t="shared" si="101"/>
        <v>37641</v>
      </c>
      <c r="M1667" s="127">
        <f>INDEX('Bloomberg data'!C:C,MATCH($L1667,'Bloomberg data'!A:A,0))</f>
        <v>7.4809999999999999</v>
      </c>
      <c r="N1667" s="128">
        <f>INDEX('Bloomberg data'!B:B,MATCH($L1667,'Bloomberg data'!A:A,0))</f>
        <v>7.1609999999999996</v>
      </c>
      <c r="O1667" s="141"/>
      <c r="P1667" s="142"/>
      <c r="Q1667" s="142"/>
      <c r="R1667" s="20"/>
      <c r="S1667" s="20"/>
    </row>
    <row r="1668" spans="6:19">
      <c r="F1668" s="51"/>
      <c r="G1668" s="26">
        <f t="shared" si="99"/>
        <v>37652</v>
      </c>
      <c r="H1668" s="7">
        <v>37642</v>
      </c>
      <c r="I1668" s="22">
        <v>7.4190000000000005</v>
      </c>
      <c r="J1668" s="120">
        <v>7.1020000000000003</v>
      </c>
      <c r="K1668" s="26">
        <f t="shared" si="100"/>
        <v>37652</v>
      </c>
      <c r="L1668" s="126">
        <f t="shared" si="101"/>
        <v>37642</v>
      </c>
      <c r="M1668" s="127">
        <f>INDEX('Bloomberg data'!C:C,MATCH($L1668,'Bloomberg data'!A:A,0))</f>
        <v>7.4190000000000005</v>
      </c>
      <c r="N1668" s="128">
        <f>INDEX('Bloomberg data'!B:B,MATCH($L1668,'Bloomberg data'!A:A,0))</f>
        <v>7.1020000000000003</v>
      </c>
      <c r="O1668" s="141"/>
      <c r="P1668" s="142"/>
      <c r="Q1668" s="142"/>
      <c r="R1668" s="20"/>
      <c r="S1668" s="20"/>
    </row>
    <row r="1669" spans="6:19">
      <c r="F1669" s="51"/>
      <c r="G1669" s="26">
        <f t="shared" si="99"/>
        <v>37652</v>
      </c>
      <c r="H1669" s="7">
        <v>37643</v>
      </c>
      <c r="I1669" s="22">
        <v>6.2750000000000004</v>
      </c>
      <c r="J1669" s="120">
        <v>5.9499999999999993</v>
      </c>
      <c r="K1669" s="26">
        <f t="shared" si="100"/>
        <v>37652</v>
      </c>
      <c r="L1669" s="126">
        <f t="shared" si="101"/>
        <v>37643</v>
      </c>
      <c r="M1669" s="127">
        <f>INDEX('Bloomberg data'!C:C,MATCH($L1669,'Bloomberg data'!A:A,0))</f>
        <v>6.2750000000000004</v>
      </c>
      <c r="N1669" s="128">
        <f>INDEX('Bloomberg data'!B:B,MATCH($L1669,'Bloomberg data'!A:A,0))</f>
        <v>5.9499999999999993</v>
      </c>
      <c r="O1669" s="141"/>
      <c r="P1669" s="142"/>
      <c r="Q1669" s="142"/>
      <c r="R1669" s="20"/>
      <c r="S1669" s="20"/>
    </row>
    <row r="1670" spans="6:19">
      <c r="F1670" s="51"/>
      <c r="G1670" s="26">
        <f t="shared" si="99"/>
        <v>37652</v>
      </c>
      <c r="H1670" s="7">
        <v>37644</v>
      </c>
      <c r="I1670" s="22">
        <v>6.5209999999999999</v>
      </c>
      <c r="J1670" s="120">
        <v>6.1819999999999995</v>
      </c>
      <c r="K1670" s="26">
        <f t="shared" si="100"/>
        <v>37652</v>
      </c>
      <c r="L1670" s="126">
        <f t="shared" si="101"/>
        <v>37644</v>
      </c>
      <c r="M1670" s="127">
        <f>INDEX('Bloomberg data'!C:C,MATCH($L1670,'Bloomberg data'!A:A,0))</f>
        <v>6.5209999999999999</v>
      </c>
      <c r="N1670" s="128">
        <f>INDEX('Bloomberg data'!B:B,MATCH($L1670,'Bloomberg data'!A:A,0))</f>
        <v>6.1819999999999995</v>
      </c>
      <c r="O1670" s="141"/>
      <c r="P1670" s="142"/>
      <c r="Q1670" s="142"/>
      <c r="R1670" s="20"/>
      <c r="S1670" s="20"/>
    </row>
    <row r="1671" spans="6:19">
      <c r="F1671" s="51"/>
      <c r="G1671" s="26">
        <f t="shared" si="99"/>
        <v>37652</v>
      </c>
      <c r="H1671" s="7">
        <v>37645</v>
      </c>
      <c r="I1671" s="22">
        <v>7.3570000000000002</v>
      </c>
      <c r="J1671" s="120">
        <v>7.0129999999999999</v>
      </c>
      <c r="K1671" s="26">
        <f t="shared" si="100"/>
        <v>37652</v>
      </c>
      <c r="L1671" s="126">
        <f t="shared" si="101"/>
        <v>37645</v>
      </c>
      <c r="M1671" s="127">
        <f>INDEX('Bloomberg data'!C:C,MATCH($L1671,'Bloomberg data'!A:A,0))</f>
        <v>7.3570000000000002</v>
      </c>
      <c r="N1671" s="128">
        <f>INDEX('Bloomberg data'!B:B,MATCH($L1671,'Bloomberg data'!A:A,0))</f>
        <v>7.0129999999999999</v>
      </c>
      <c r="O1671" s="141"/>
      <c r="P1671" s="142"/>
      <c r="Q1671" s="142"/>
      <c r="R1671" s="20"/>
      <c r="S1671" s="20"/>
    </row>
    <row r="1672" spans="6:19">
      <c r="F1672" s="51"/>
      <c r="G1672" s="26">
        <f t="shared" si="99"/>
        <v>37652</v>
      </c>
      <c r="H1672" s="7">
        <v>37648</v>
      </c>
      <c r="I1672" s="22">
        <v>7.2539999999999996</v>
      </c>
      <c r="J1672" s="120">
        <v>6.9130000000000003</v>
      </c>
      <c r="K1672" s="26">
        <f t="shared" si="100"/>
        <v>37652</v>
      </c>
      <c r="L1672" s="126">
        <f t="shared" si="101"/>
        <v>37648</v>
      </c>
      <c r="M1672" s="127">
        <f>INDEX('Bloomberg data'!C:C,MATCH($L1672,'Bloomberg data'!A:A,0))</f>
        <v>7.2539999999999996</v>
      </c>
      <c r="N1672" s="128">
        <f>INDEX('Bloomberg data'!B:B,MATCH($L1672,'Bloomberg data'!A:A,0))</f>
        <v>6.9130000000000003</v>
      </c>
      <c r="O1672" s="141"/>
      <c r="P1672" s="142"/>
      <c r="Q1672" s="142"/>
      <c r="R1672" s="20"/>
      <c r="S1672" s="20"/>
    </row>
    <row r="1673" spans="6:19">
      <c r="F1673" s="51"/>
      <c r="G1673" s="26">
        <f t="shared" si="99"/>
        <v>37652</v>
      </c>
      <c r="H1673" s="7">
        <v>37649</v>
      </c>
      <c r="I1673" s="22">
        <v>7.4950000000000001</v>
      </c>
      <c r="J1673" s="120">
        <v>7.1529999999999996</v>
      </c>
      <c r="K1673" s="26">
        <f t="shared" si="100"/>
        <v>37652</v>
      </c>
      <c r="L1673" s="126">
        <f t="shared" si="101"/>
        <v>37649</v>
      </c>
      <c r="M1673" s="127">
        <f>INDEX('Bloomberg data'!C:C,MATCH($L1673,'Bloomberg data'!A:A,0))</f>
        <v>7.4950000000000001</v>
      </c>
      <c r="N1673" s="128">
        <f>INDEX('Bloomberg data'!B:B,MATCH($L1673,'Bloomberg data'!A:A,0))</f>
        <v>7.1529999999999996</v>
      </c>
      <c r="O1673" s="141"/>
      <c r="P1673" s="142"/>
      <c r="Q1673" s="142"/>
      <c r="R1673" s="20"/>
      <c r="S1673" s="20"/>
    </row>
    <row r="1674" spans="6:19">
      <c r="F1674" s="51"/>
      <c r="G1674" s="26">
        <f t="shared" si="99"/>
        <v>37652</v>
      </c>
      <c r="H1674" s="7">
        <v>37650</v>
      </c>
      <c r="I1674" s="22">
        <v>6.359</v>
      </c>
      <c r="J1674" s="120">
        <v>6.0070000000000006</v>
      </c>
      <c r="K1674" s="26">
        <f t="shared" si="100"/>
        <v>37652</v>
      </c>
      <c r="L1674" s="126">
        <f t="shared" si="101"/>
        <v>37650</v>
      </c>
      <c r="M1674" s="127">
        <f>INDEX('Bloomberg data'!C:C,MATCH($L1674,'Bloomberg data'!A:A,0))</f>
        <v>6.359</v>
      </c>
      <c r="N1674" s="128">
        <f>INDEX('Bloomberg data'!B:B,MATCH($L1674,'Bloomberg data'!A:A,0))</f>
        <v>6.0070000000000006</v>
      </c>
      <c r="O1674" s="141"/>
      <c r="P1674" s="142"/>
      <c r="Q1674" s="142"/>
      <c r="R1674" s="20"/>
      <c r="S1674" s="20"/>
    </row>
    <row r="1675" spans="6:19">
      <c r="F1675" s="51"/>
      <c r="G1675" s="26">
        <f t="shared" si="99"/>
        <v>37652</v>
      </c>
      <c r="H1675" s="7">
        <v>37651</v>
      </c>
      <c r="I1675" s="22">
        <v>6.33</v>
      </c>
      <c r="J1675" s="120">
        <v>5.9960000000000004</v>
      </c>
      <c r="K1675" s="26">
        <f t="shared" si="100"/>
        <v>37652</v>
      </c>
      <c r="L1675" s="126">
        <f t="shared" si="101"/>
        <v>37651</v>
      </c>
      <c r="M1675" s="127">
        <f>INDEX('Bloomberg data'!C:C,MATCH($L1675,'Bloomberg data'!A:A,0))</f>
        <v>6.33</v>
      </c>
      <c r="N1675" s="128">
        <f>INDEX('Bloomberg data'!B:B,MATCH($L1675,'Bloomberg data'!A:A,0))</f>
        <v>5.9960000000000004</v>
      </c>
      <c r="O1675" s="141"/>
      <c r="P1675" s="142"/>
      <c r="Q1675" s="142"/>
      <c r="R1675" s="20"/>
      <c r="S1675" s="20"/>
    </row>
    <row r="1676" spans="6:19">
      <c r="F1676" s="51"/>
      <c r="G1676" s="26">
        <f t="shared" si="99"/>
        <v>37652</v>
      </c>
      <c r="H1676" s="7">
        <v>37652</v>
      </c>
      <c r="I1676" s="22">
        <v>6.4719999999999995</v>
      </c>
      <c r="J1676" s="120">
        <v>6.1280000000000001</v>
      </c>
      <c r="K1676" s="26">
        <f t="shared" si="100"/>
        <v>37652</v>
      </c>
      <c r="L1676" s="126">
        <f t="shared" si="101"/>
        <v>37652</v>
      </c>
      <c r="M1676" s="127">
        <f>INDEX('Bloomberg data'!C:C,MATCH($L1676,'Bloomberg data'!A:A,0))</f>
        <v>6.4719999999999995</v>
      </c>
      <c r="N1676" s="128">
        <f>INDEX('Bloomberg data'!B:B,MATCH($L1676,'Bloomberg data'!A:A,0))</f>
        <v>6.1280000000000001</v>
      </c>
      <c r="O1676" s="141"/>
      <c r="P1676" s="142"/>
      <c r="Q1676" s="142"/>
      <c r="R1676" s="20"/>
      <c r="S1676" s="20"/>
    </row>
    <row r="1677" spans="6:19">
      <c r="F1677" s="51"/>
      <c r="G1677" s="26">
        <f t="shared" si="99"/>
        <v>37680</v>
      </c>
      <c r="H1677" s="7">
        <v>37655</v>
      </c>
      <c r="I1677" s="22">
        <v>6.4130000000000003</v>
      </c>
      <c r="J1677" s="120">
        <v>6.0789999999999997</v>
      </c>
      <c r="K1677" s="26">
        <f t="shared" si="100"/>
        <v>37680</v>
      </c>
      <c r="L1677" s="126">
        <f t="shared" si="101"/>
        <v>37655</v>
      </c>
      <c r="M1677" s="127">
        <f>INDEX('Bloomberg data'!C:C,MATCH($L1677,'Bloomberg data'!A:A,0))</f>
        <v>6.4130000000000003</v>
      </c>
      <c r="N1677" s="128">
        <f>INDEX('Bloomberg data'!B:B,MATCH($L1677,'Bloomberg data'!A:A,0))</f>
        <v>6.0789999999999997</v>
      </c>
      <c r="O1677" s="141"/>
      <c r="P1677" s="142"/>
      <c r="Q1677" s="142"/>
      <c r="R1677" s="20"/>
      <c r="S1677" s="20"/>
    </row>
    <row r="1678" spans="6:19">
      <c r="F1678" s="51"/>
      <c r="G1678" s="26">
        <f t="shared" si="99"/>
        <v>37680</v>
      </c>
      <c r="H1678" s="7">
        <v>37656</v>
      </c>
      <c r="I1678" s="22">
        <v>7.2690000000000001</v>
      </c>
      <c r="J1678" s="120">
        <v>6.9269999999999996</v>
      </c>
      <c r="K1678" s="26">
        <f t="shared" si="100"/>
        <v>37680</v>
      </c>
      <c r="L1678" s="126">
        <f t="shared" si="101"/>
        <v>37656</v>
      </c>
      <c r="M1678" s="127">
        <f>INDEX('Bloomberg data'!C:C,MATCH($L1678,'Bloomberg data'!A:A,0))</f>
        <v>7.2690000000000001</v>
      </c>
      <c r="N1678" s="128">
        <f>INDEX('Bloomberg data'!B:B,MATCH($L1678,'Bloomberg data'!A:A,0))</f>
        <v>6.9269999999999996</v>
      </c>
      <c r="O1678" s="141"/>
      <c r="P1678" s="142"/>
      <c r="Q1678" s="142"/>
      <c r="R1678" s="20"/>
      <c r="S1678" s="20"/>
    </row>
    <row r="1679" spans="6:19">
      <c r="F1679" s="51"/>
      <c r="G1679" s="26">
        <f t="shared" si="99"/>
        <v>37680</v>
      </c>
      <c r="H1679" s="7">
        <v>37657</v>
      </c>
      <c r="I1679" s="22">
        <v>6.4260000000000002</v>
      </c>
      <c r="J1679" s="120">
        <v>6.0779999999999994</v>
      </c>
      <c r="K1679" s="26">
        <f t="shared" si="100"/>
        <v>37680</v>
      </c>
      <c r="L1679" s="126">
        <f t="shared" si="101"/>
        <v>37657</v>
      </c>
      <c r="M1679" s="127">
        <f>INDEX('Bloomberg data'!C:C,MATCH($L1679,'Bloomberg data'!A:A,0))</f>
        <v>6.4260000000000002</v>
      </c>
      <c r="N1679" s="128">
        <f>INDEX('Bloomberg data'!B:B,MATCH($L1679,'Bloomberg data'!A:A,0))</f>
        <v>6.0779999999999994</v>
      </c>
      <c r="O1679" s="141"/>
      <c r="P1679" s="142"/>
      <c r="Q1679" s="142"/>
      <c r="R1679" s="20"/>
      <c r="S1679" s="20"/>
    </row>
    <row r="1680" spans="6:19">
      <c r="F1680" s="51"/>
      <c r="G1680" s="26">
        <f t="shared" si="99"/>
        <v>37680</v>
      </c>
      <c r="H1680" s="7">
        <v>37658</v>
      </c>
      <c r="I1680" s="22">
        <v>6.2940000000000005</v>
      </c>
      <c r="J1680" s="120">
        <v>5.9470000000000001</v>
      </c>
      <c r="K1680" s="26">
        <f t="shared" si="100"/>
        <v>37680</v>
      </c>
      <c r="L1680" s="126">
        <f t="shared" si="101"/>
        <v>37658</v>
      </c>
      <c r="M1680" s="127">
        <f>INDEX('Bloomberg data'!C:C,MATCH($L1680,'Bloomberg data'!A:A,0))</f>
        <v>6.2940000000000005</v>
      </c>
      <c r="N1680" s="128">
        <f>INDEX('Bloomberg data'!B:B,MATCH($L1680,'Bloomberg data'!A:A,0))</f>
        <v>5.9470000000000001</v>
      </c>
      <c r="O1680" s="141"/>
      <c r="P1680" s="142"/>
      <c r="Q1680" s="142"/>
      <c r="R1680" s="20"/>
      <c r="S1680" s="20"/>
    </row>
    <row r="1681" spans="6:19">
      <c r="F1681" s="51"/>
      <c r="G1681" s="26">
        <f t="shared" si="99"/>
        <v>37680</v>
      </c>
      <c r="H1681" s="7">
        <v>37659</v>
      </c>
      <c r="I1681" s="22">
        <v>7.1820000000000004</v>
      </c>
      <c r="J1681" s="120">
        <v>6.8420000000000005</v>
      </c>
      <c r="K1681" s="26">
        <f t="shared" si="100"/>
        <v>37680</v>
      </c>
      <c r="L1681" s="126">
        <f t="shared" si="101"/>
        <v>37659</v>
      </c>
      <c r="M1681" s="127">
        <f>INDEX('Bloomberg data'!C:C,MATCH($L1681,'Bloomberg data'!A:A,0))</f>
        <v>7.1820000000000004</v>
      </c>
      <c r="N1681" s="128">
        <f>INDEX('Bloomberg data'!B:B,MATCH($L1681,'Bloomberg data'!A:A,0))</f>
        <v>6.8420000000000005</v>
      </c>
      <c r="O1681" s="141"/>
      <c r="P1681" s="142"/>
      <c r="Q1681" s="142"/>
      <c r="R1681" s="20"/>
      <c r="S1681" s="20"/>
    </row>
    <row r="1682" spans="6:19">
      <c r="F1682" s="51"/>
      <c r="G1682" s="26">
        <f t="shared" si="99"/>
        <v>37680</v>
      </c>
      <c r="H1682" s="7">
        <v>37662</v>
      </c>
      <c r="I1682" s="22">
        <v>7.431</v>
      </c>
      <c r="J1682" s="120">
        <v>7.0699999999999994</v>
      </c>
      <c r="K1682" s="26">
        <f t="shared" si="100"/>
        <v>37680</v>
      </c>
      <c r="L1682" s="126">
        <f t="shared" si="101"/>
        <v>37662</v>
      </c>
      <c r="M1682" s="127">
        <f>INDEX('Bloomberg data'!C:C,MATCH($L1682,'Bloomberg data'!A:A,0))</f>
        <v>7.431</v>
      </c>
      <c r="N1682" s="128">
        <f>INDEX('Bloomberg data'!B:B,MATCH($L1682,'Bloomberg data'!A:A,0))</f>
        <v>7.0699999999999994</v>
      </c>
      <c r="O1682" s="141"/>
      <c r="P1682" s="142"/>
      <c r="Q1682" s="142"/>
      <c r="R1682" s="20"/>
      <c r="S1682" s="20"/>
    </row>
    <row r="1683" spans="6:19">
      <c r="F1683" s="51"/>
      <c r="G1683" s="26">
        <f t="shared" si="99"/>
        <v>37680</v>
      </c>
      <c r="H1683" s="7">
        <v>37663</v>
      </c>
      <c r="I1683" s="22">
        <v>6.3470000000000004</v>
      </c>
      <c r="J1683" s="120">
        <v>5.9870000000000001</v>
      </c>
      <c r="K1683" s="26">
        <f t="shared" si="100"/>
        <v>37680</v>
      </c>
      <c r="L1683" s="126">
        <f t="shared" si="101"/>
        <v>37663</v>
      </c>
      <c r="M1683" s="127">
        <f>INDEX('Bloomberg data'!C:C,MATCH($L1683,'Bloomberg data'!A:A,0))</f>
        <v>6.3470000000000004</v>
      </c>
      <c r="N1683" s="128">
        <f>INDEX('Bloomberg data'!B:B,MATCH($L1683,'Bloomberg data'!A:A,0))</f>
        <v>5.9870000000000001</v>
      </c>
      <c r="O1683" s="141"/>
      <c r="P1683" s="142"/>
      <c r="Q1683" s="142"/>
      <c r="R1683" s="20"/>
      <c r="S1683" s="20"/>
    </row>
    <row r="1684" spans="6:19">
      <c r="F1684" s="51"/>
      <c r="G1684" s="26">
        <f t="shared" si="99"/>
        <v>37680</v>
      </c>
      <c r="H1684" s="7">
        <v>37664</v>
      </c>
      <c r="I1684" s="22">
        <v>7.1910000000000007</v>
      </c>
      <c r="J1684" s="120">
        <v>6.83</v>
      </c>
      <c r="K1684" s="26">
        <f t="shared" si="100"/>
        <v>37680</v>
      </c>
      <c r="L1684" s="126">
        <f t="shared" si="101"/>
        <v>37664</v>
      </c>
      <c r="M1684" s="127">
        <f>INDEX('Bloomberg data'!C:C,MATCH($L1684,'Bloomberg data'!A:A,0))</f>
        <v>7.1910000000000007</v>
      </c>
      <c r="N1684" s="128">
        <f>INDEX('Bloomberg data'!B:B,MATCH($L1684,'Bloomberg data'!A:A,0))</f>
        <v>6.83</v>
      </c>
      <c r="O1684" s="141"/>
      <c r="P1684" s="142"/>
      <c r="Q1684" s="142"/>
      <c r="R1684" s="20"/>
      <c r="S1684" s="20"/>
    </row>
    <row r="1685" spans="6:19">
      <c r="F1685" s="51"/>
      <c r="G1685" s="26">
        <f t="shared" si="99"/>
        <v>37680</v>
      </c>
      <c r="H1685" s="7">
        <v>37665</v>
      </c>
      <c r="I1685" s="22">
        <v>6.38</v>
      </c>
      <c r="J1685" s="120">
        <v>6.0049999999999999</v>
      </c>
      <c r="K1685" s="26">
        <f t="shared" si="100"/>
        <v>37680</v>
      </c>
      <c r="L1685" s="126">
        <f t="shared" si="101"/>
        <v>37665</v>
      </c>
      <c r="M1685" s="127">
        <f>INDEX('Bloomberg data'!C:C,MATCH($L1685,'Bloomberg data'!A:A,0))</f>
        <v>6.38</v>
      </c>
      <c r="N1685" s="128">
        <f>INDEX('Bloomberg data'!B:B,MATCH($L1685,'Bloomberg data'!A:A,0))</f>
        <v>6.0049999999999999</v>
      </c>
      <c r="O1685" s="141"/>
      <c r="P1685" s="142"/>
      <c r="Q1685" s="142"/>
      <c r="R1685" s="20"/>
      <c r="S1685" s="20"/>
    </row>
    <row r="1686" spans="6:19">
      <c r="F1686" s="51"/>
      <c r="G1686" s="26">
        <f t="shared" si="99"/>
        <v>37680</v>
      </c>
      <c r="H1686" s="7">
        <v>37666</v>
      </c>
      <c r="I1686" s="22">
        <v>6.2679999999999998</v>
      </c>
      <c r="J1686" s="120">
        <v>5.9009999999999998</v>
      </c>
      <c r="K1686" s="26">
        <f t="shared" si="100"/>
        <v>37680</v>
      </c>
      <c r="L1686" s="126">
        <f t="shared" si="101"/>
        <v>37666</v>
      </c>
      <c r="M1686" s="127">
        <f>INDEX('Bloomberg data'!C:C,MATCH($L1686,'Bloomberg data'!A:A,0))</f>
        <v>6.2679999999999998</v>
      </c>
      <c r="N1686" s="128">
        <f>INDEX('Bloomberg data'!B:B,MATCH($L1686,'Bloomberg data'!A:A,0))</f>
        <v>5.9009999999999998</v>
      </c>
      <c r="O1686" s="141"/>
      <c r="P1686" s="142"/>
      <c r="Q1686" s="142"/>
      <c r="R1686" s="20"/>
      <c r="S1686" s="20"/>
    </row>
    <row r="1687" spans="6:19">
      <c r="F1687" s="51"/>
      <c r="G1687" s="26">
        <f t="shared" si="99"/>
        <v>37680</v>
      </c>
      <c r="H1687" s="7">
        <v>37669</v>
      </c>
      <c r="I1687" s="22">
        <v>6.2789999999999999</v>
      </c>
      <c r="J1687" s="120">
        <v>5.9589999999999996</v>
      </c>
      <c r="K1687" s="26">
        <f t="shared" si="100"/>
        <v>37680</v>
      </c>
      <c r="L1687" s="126">
        <f t="shared" si="101"/>
        <v>37669</v>
      </c>
      <c r="M1687" s="127">
        <f>INDEX('Bloomberg data'!C:C,MATCH($L1687,'Bloomberg data'!A:A,0))</f>
        <v>6.2789999999999999</v>
      </c>
      <c r="N1687" s="128">
        <f>INDEX('Bloomberg data'!B:B,MATCH($L1687,'Bloomberg data'!A:A,0))</f>
        <v>5.9589999999999996</v>
      </c>
      <c r="O1687" s="141"/>
      <c r="P1687" s="142"/>
      <c r="Q1687" s="142"/>
      <c r="R1687" s="20"/>
      <c r="S1687" s="20"/>
    </row>
    <row r="1688" spans="6:19">
      <c r="F1688" s="51"/>
      <c r="G1688" s="26">
        <f t="shared" si="99"/>
        <v>37680</v>
      </c>
      <c r="H1688" s="7">
        <v>37670</v>
      </c>
      <c r="I1688" s="22">
        <v>7.4420000000000002</v>
      </c>
      <c r="J1688" s="120">
        <v>7.1189999999999998</v>
      </c>
      <c r="K1688" s="26">
        <f t="shared" si="100"/>
        <v>37680</v>
      </c>
      <c r="L1688" s="126">
        <f t="shared" si="101"/>
        <v>37670</v>
      </c>
      <c r="M1688" s="127">
        <f>INDEX('Bloomberg data'!C:C,MATCH($L1688,'Bloomberg data'!A:A,0))</f>
        <v>7.4420000000000002</v>
      </c>
      <c r="N1688" s="128">
        <f>INDEX('Bloomberg data'!B:B,MATCH($L1688,'Bloomberg data'!A:A,0))</f>
        <v>7.1189999999999998</v>
      </c>
      <c r="O1688" s="141"/>
      <c r="P1688" s="142"/>
      <c r="Q1688" s="142"/>
      <c r="R1688" s="20"/>
      <c r="S1688" s="20"/>
    </row>
    <row r="1689" spans="6:19">
      <c r="F1689" s="51"/>
      <c r="G1689" s="26">
        <f t="shared" si="99"/>
        <v>37680</v>
      </c>
      <c r="H1689" s="7">
        <v>37671</v>
      </c>
      <c r="I1689" s="22">
        <v>7.3360000000000003</v>
      </c>
      <c r="J1689" s="120">
        <v>7.01</v>
      </c>
      <c r="K1689" s="26">
        <f t="shared" si="100"/>
        <v>37680</v>
      </c>
      <c r="L1689" s="126">
        <f t="shared" si="101"/>
        <v>37671</v>
      </c>
      <c r="M1689" s="127">
        <f>INDEX('Bloomberg data'!C:C,MATCH($L1689,'Bloomberg data'!A:A,0))</f>
        <v>7.3360000000000003</v>
      </c>
      <c r="N1689" s="128">
        <f>INDEX('Bloomberg data'!B:B,MATCH($L1689,'Bloomberg data'!A:A,0))</f>
        <v>7.01</v>
      </c>
      <c r="O1689" s="141"/>
      <c r="P1689" s="142"/>
      <c r="Q1689" s="142"/>
      <c r="R1689" s="20"/>
      <c r="S1689" s="20"/>
    </row>
    <row r="1690" spans="6:19">
      <c r="F1690" s="51"/>
      <c r="G1690" s="26">
        <f t="shared" si="99"/>
        <v>37680</v>
      </c>
      <c r="H1690" s="7">
        <v>37672</v>
      </c>
      <c r="I1690" s="22">
        <v>7.2010000000000005</v>
      </c>
      <c r="J1690" s="120">
        <v>6.859</v>
      </c>
      <c r="K1690" s="26">
        <f t="shared" si="100"/>
        <v>37680</v>
      </c>
      <c r="L1690" s="126">
        <f t="shared" si="101"/>
        <v>37672</v>
      </c>
      <c r="M1690" s="127">
        <f>INDEX('Bloomberg data'!C:C,MATCH($L1690,'Bloomberg data'!A:A,0))</f>
        <v>7.2010000000000005</v>
      </c>
      <c r="N1690" s="128">
        <f>INDEX('Bloomberg data'!B:B,MATCH($L1690,'Bloomberg data'!A:A,0))</f>
        <v>6.859</v>
      </c>
      <c r="O1690" s="141"/>
      <c r="P1690" s="142"/>
      <c r="Q1690" s="142"/>
      <c r="R1690" s="20"/>
      <c r="S1690" s="20"/>
    </row>
    <row r="1691" spans="6:19">
      <c r="F1691" s="51"/>
      <c r="G1691" s="26">
        <f t="shared" si="99"/>
        <v>37680</v>
      </c>
      <c r="H1691" s="7">
        <v>37673</v>
      </c>
      <c r="I1691" s="22">
        <v>7.38</v>
      </c>
      <c r="J1691" s="120">
        <v>7.032</v>
      </c>
      <c r="K1691" s="26">
        <f t="shared" si="100"/>
        <v>37680</v>
      </c>
      <c r="L1691" s="126">
        <f t="shared" si="101"/>
        <v>37673</v>
      </c>
      <c r="M1691" s="127">
        <f>INDEX('Bloomberg data'!C:C,MATCH($L1691,'Bloomberg data'!A:A,0))</f>
        <v>7.38</v>
      </c>
      <c r="N1691" s="128">
        <f>INDEX('Bloomberg data'!B:B,MATCH($L1691,'Bloomberg data'!A:A,0))</f>
        <v>7.032</v>
      </c>
      <c r="O1691" s="141"/>
      <c r="P1691" s="142"/>
      <c r="Q1691" s="142"/>
      <c r="R1691" s="20"/>
      <c r="S1691" s="20"/>
    </row>
    <row r="1692" spans="6:19">
      <c r="F1692" s="51"/>
      <c r="G1692" s="26">
        <f t="shared" si="99"/>
        <v>37680</v>
      </c>
      <c r="H1692" s="7">
        <v>37676</v>
      </c>
      <c r="I1692" s="22">
        <v>6.3260000000000005</v>
      </c>
      <c r="J1692" s="120">
        <v>5.9779999999999998</v>
      </c>
      <c r="K1692" s="26">
        <f t="shared" si="100"/>
        <v>37680</v>
      </c>
      <c r="L1692" s="126">
        <f t="shared" si="101"/>
        <v>37676</v>
      </c>
      <c r="M1692" s="127">
        <f>INDEX('Bloomberg data'!C:C,MATCH($L1692,'Bloomberg data'!A:A,0))</f>
        <v>6.3260000000000005</v>
      </c>
      <c r="N1692" s="128">
        <f>INDEX('Bloomberg data'!B:B,MATCH($L1692,'Bloomberg data'!A:A,0))</f>
        <v>5.9779999999999998</v>
      </c>
      <c r="O1692" s="141"/>
      <c r="P1692" s="142"/>
      <c r="Q1692" s="142"/>
      <c r="R1692" s="20"/>
      <c r="S1692" s="20"/>
    </row>
    <row r="1693" spans="6:19">
      <c r="F1693" s="51"/>
      <c r="G1693" s="26">
        <f t="shared" si="99"/>
        <v>37680</v>
      </c>
      <c r="H1693" s="7">
        <v>37677</v>
      </c>
      <c r="I1693" s="22">
        <v>6.1669999999999998</v>
      </c>
      <c r="J1693" s="120">
        <v>5.8140000000000001</v>
      </c>
      <c r="K1693" s="26">
        <f t="shared" si="100"/>
        <v>37680</v>
      </c>
      <c r="L1693" s="126">
        <f t="shared" si="101"/>
        <v>37677</v>
      </c>
      <c r="M1693" s="127">
        <f>INDEX('Bloomberg data'!C:C,MATCH($L1693,'Bloomberg data'!A:A,0))</f>
        <v>6.1669999999999998</v>
      </c>
      <c r="N1693" s="128">
        <f>INDEX('Bloomberg data'!B:B,MATCH($L1693,'Bloomberg data'!A:A,0))</f>
        <v>5.8140000000000001</v>
      </c>
      <c r="O1693" s="141"/>
      <c r="P1693" s="142"/>
      <c r="Q1693" s="142"/>
      <c r="R1693" s="20"/>
      <c r="S1693" s="20"/>
    </row>
    <row r="1694" spans="6:19">
      <c r="F1694" s="51"/>
      <c r="G1694" s="26">
        <f t="shared" si="99"/>
        <v>37680</v>
      </c>
      <c r="H1694" s="7">
        <v>37678</v>
      </c>
      <c r="I1694" s="22">
        <v>7.3919999999999995</v>
      </c>
      <c r="J1694" s="120">
        <v>7.0409999999999995</v>
      </c>
      <c r="K1694" s="26">
        <f t="shared" si="100"/>
        <v>37680</v>
      </c>
      <c r="L1694" s="126">
        <f t="shared" si="101"/>
        <v>37678</v>
      </c>
      <c r="M1694" s="127">
        <f>INDEX('Bloomberg data'!C:C,MATCH($L1694,'Bloomberg data'!A:A,0))</f>
        <v>7.3919999999999995</v>
      </c>
      <c r="N1694" s="128">
        <f>INDEX('Bloomberg data'!B:B,MATCH($L1694,'Bloomberg data'!A:A,0))</f>
        <v>7.0409999999999995</v>
      </c>
      <c r="O1694" s="141"/>
      <c r="P1694" s="142"/>
      <c r="Q1694" s="142"/>
      <c r="R1694" s="20"/>
      <c r="S1694" s="20"/>
    </row>
    <row r="1695" spans="6:19">
      <c r="F1695" s="51"/>
      <c r="G1695" s="26">
        <f t="shared" si="99"/>
        <v>37680</v>
      </c>
      <c r="H1695" s="7">
        <v>37679</v>
      </c>
      <c r="I1695" s="22">
        <v>6.2110000000000003</v>
      </c>
      <c r="J1695" s="120">
        <v>5.8479999999999999</v>
      </c>
      <c r="K1695" s="26">
        <f t="shared" si="100"/>
        <v>37680</v>
      </c>
      <c r="L1695" s="126">
        <f t="shared" si="101"/>
        <v>37679</v>
      </c>
      <c r="M1695" s="127">
        <f>INDEX('Bloomberg data'!C:C,MATCH($L1695,'Bloomberg data'!A:A,0))</f>
        <v>6.2110000000000003</v>
      </c>
      <c r="N1695" s="128">
        <f>INDEX('Bloomberg data'!B:B,MATCH($L1695,'Bloomberg data'!A:A,0))</f>
        <v>5.8479999999999999</v>
      </c>
      <c r="O1695" s="141"/>
      <c r="P1695" s="142"/>
      <c r="Q1695" s="142"/>
      <c r="R1695" s="20"/>
      <c r="S1695" s="20"/>
    </row>
    <row r="1696" spans="6:19">
      <c r="F1696" s="51"/>
      <c r="G1696" s="26">
        <f t="shared" si="99"/>
        <v>37680</v>
      </c>
      <c r="H1696" s="7">
        <v>37680</v>
      </c>
      <c r="I1696" s="22">
        <v>7.1219999999999999</v>
      </c>
      <c r="J1696" s="120">
        <v>6.76</v>
      </c>
      <c r="K1696" s="26">
        <f t="shared" si="100"/>
        <v>37680</v>
      </c>
      <c r="L1696" s="126">
        <f t="shared" si="101"/>
        <v>37680</v>
      </c>
      <c r="M1696" s="127">
        <f>INDEX('Bloomberg data'!C:C,MATCH($L1696,'Bloomberg data'!A:A,0))</f>
        <v>7.1219999999999999</v>
      </c>
      <c r="N1696" s="128">
        <f>INDEX('Bloomberg data'!B:B,MATCH($L1696,'Bloomberg data'!A:A,0))</f>
        <v>6.76</v>
      </c>
      <c r="O1696" s="141"/>
      <c r="P1696" s="142"/>
      <c r="Q1696" s="142"/>
      <c r="R1696" s="20"/>
      <c r="S1696" s="20"/>
    </row>
    <row r="1697" spans="6:19">
      <c r="F1697" s="51"/>
      <c r="G1697" s="26">
        <f t="shared" si="99"/>
        <v>37711</v>
      </c>
      <c r="H1697" s="7">
        <v>37683</v>
      </c>
      <c r="I1697" s="22">
        <v>7.3239999999999998</v>
      </c>
      <c r="J1697" s="120">
        <v>6.9790000000000001</v>
      </c>
      <c r="K1697" s="26">
        <f t="shared" si="100"/>
        <v>37711</v>
      </c>
      <c r="L1697" s="126">
        <f t="shared" si="101"/>
        <v>37683</v>
      </c>
      <c r="M1697" s="127">
        <f>INDEX('Bloomberg data'!C:C,MATCH($L1697,'Bloomberg data'!A:A,0))</f>
        <v>7.3239999999999998</v>
      </c>
      <c r="N1697" s="128">
        <f>INDEX('Bloomberg data'!B:B,MATCH($L1697,'Bloomberg data'!A:A,0))</f>
        <v>6.9790000000000001</v>
      </c>
      <c r="O1697" s="141"/>
      <c r="P1697" s="142"/>
      <c r="Q1697" s="142"/>
      <c r="R1697" s="20"/>
      <c r="S1697" s="20"/>
    </row>
    <row r="1698" spans="6:19">
      <c r="F1698" s="51"/>
      <c r="G1698" s="26">
        <f t="shared" si="99"/>
        <v>37711</v>
      </c>
      <c r="H1698" s="7">
        <v>37684</v>
      </c>
      <c r="I1698" s="22">
        <v>7.1790000000000003</v>
      </c>
      <c r="J1698" s="120">
        <v>6.8180000000000005</v>
      </c>
      <c r="K1698" s="26">
        <f t="shared" si="100"/>
        <v>37711</v>
      </c>
      <c r="L1698" s="126">
        <f t="shared" si="101"/>
        <v>37684</v>
      </c>
      <c r="M1698" s="127">
        <f>INDEX('Bloomberg data'!C:C,MATCH($L1698,'Bloomberg data'!A:A,0))</f>
        <v>7.1790000000000003</v>
      </c>
      <c r="N1698" s="128">
        <f>INDEX('Bloomberg data'!B:B,MATCH($L1698,'Bloomberg data'!A:A,0))</f>
        <v>6.8180000000000005</v>
      </c>
      <c r="O1698" s="141"/>
      <c r="P1698" s="142"/>
      <c r="Q1698" s="142"/>
      <c r="R1698" s="20"/>
      <c r="S1698" s="20"/>
    </row>
    <row r="1699" spans="6:19">
      <c r="F1699" s="51"/>
      <c r="G1699" s="26">
        <f t="shared" si="99"/>
        <v>37711</v>
      </c>
      <c r="H1699" s="7">
        <v>37685</v>
      </c>
      <c r="I1699" s="22">
        <v>7.0660000000000007</v>
      </c>
      <c r="J1699" s="120">
        <v>6.702</v>
      </c>
      <c r="K1699" s="26">
        <f t="shared" si="100"/>
        <v>37711</v>
      </c>
      <c r="L1699" s="126">
        <f t="shared" si="101"/>
        <v>37685</v>
      </c>
      <c r="M1699" s="127">
        <f>INDEX('Bloomberg data'!C:C,MATCH($L1699,'Bloomberg data'!A:A,0))</f>
        <v>7.0660000000000007</v>
      </c>
      <c r="N1699" s="128">
        <f>INDEX('Bloomberg data'!B:B,MATCH($L1699,'Bloomberg data'!A:A,0))</f>
        <v>6.702</v>
      </c>
      <c r="O1699" s="141"/>
      <c r="P1699" s="142"/>
      <c r="Q1699" s="142"/>
      <c r="R1699" s="20"/>
      <c r="S1699" s="20"/>
    </row>
    <row r="1700" spans="6:19">
      <c r="F1700" s="51"/>
      <c r="G1700" s="26">
        <f t="shared" si="99"/>
        <v>37711</v>
      </c>
      <c r="H1700" s="7">
        <v>37686</v>
      </c>
      <c r="I1700" s="22">
        <v>7.3149999999999995</v>
      </c>
      <c r="J1700" s="120">
        <v>6.968</v>
      </c>
      <c r="K1700" s="26">
        <f t="shared" si="100"/>
        <v>37711</v>
      </c>
      <c r="L1700" s="126">
        <f t="shared" si="101"/>
        <v>37686</v>
      </c>
      <c r="M1700" s="127">
        <f>INDEX('Bloomberg data'!C:C,MATCH($L1700,'Bloomberg data'!A:A,0))</f>
        <v>7.3149999999999995</v>
      </c>
      <c r="N1700" s="128">
        <f>INDEX('Bloomberg data'!B:B,MATCH($L1700,'Bloomberg data'!A:A,0))</f>
        <v>6.968</v>
      </c>
      <c r="O1700" s="141"/>
      <c r="P1700" s="142"/>
      <c r="Q1700" s="142"/>
      <c r="R1700" s="20"/>
      <c r="S1700" s="20"/>
    </row>
    <row r="1701" spans="6:19">
      <c r="F1701" s="51"/>
      <c r="G1701" s="26">
        <f t="shared" si="99"/>
        <v>37711</v>
      </c>
      <c r="H1701" s="7">
        <v>37687</v>
      </c>
      <c r="I1701" s="22">
        <v>7.2570000000000006</v>
      </c>
      <c r="J1701" s="120">
        <v>6.923</v>
      </c>
      <c r="K1701" s="26">
        <f t="shared" si="100"/>
        <v>37711</v>
      </c>
      <c r="L1701" s="126">
        <f t="shared" si="101"/>
        <v>37687</v>
      </c>
      <c r="M1701" s="127">
        <f>INDEX('Bloomberg data'!C:C,MATCH($L1701,'Bloomberg data'!A:A,0))</f>
        <v>7.2570000000000006</v>
      </c>
      <c r="N1701" s="128">
        <f>INDEX('Bloomberg data'!B:B,MATCH($L1701,'Bloomberg data'!A:A,0))</f>
        <v>6.923</v>
      </c>
      <c r="O1701" s="141"/>
      <c r="P1701" s="142"/>
      <c r="Q1701" s="142"/>
      <c r="R1701" s="20"/>
      <c r="S1701" s="20"/>
    </row>
    <row r="1702" spans="6:19">
      <c r="F1702" s="51"/>
      <c r="G1702" s="26">
        <f t="shared" si="99"/>
        <v>37711</v>
      </c>
      <c r="H1702" s="7">
        <v>37690</v>
      </c>
      <c r="I1702" s="22">
        <v>7.0210000000000008</v>
      </c>
      <c r="J1702" s="120">
        <v>6.6639999999999997</v>
      </c>
      <c r="K1702" s="26">
        <f t="shared" si="100"/>
        <v>37711</v>
      </c>
      <c r="L1702" s="126">
        <f t="shared" si="101"/>
        <v>37690</v>
      </c>
      <c r="M1702" s="127">
        <f>INDEX('Bloomberg data'!C:C,MATCH($L1702,'Bloomberg data'!A:A,0))</f>
        <v>7.0210000000000008</v>
      </c>
      <c r="N1702" s="128">
        <f>INDEX('Bloomberg data'!B:B,MATCH($L1702,'Bloomberg data'!A:A,0))</f>
        <v>6.6639999999999997</v>
      </c>
      <c r="O1702" s="141"/>
      <c r="P1702" s="142"/>
      <c r="Q1702" s="142"/>
      <c r="R1702" s="20"/>
      <c r="S1702" s="20"/>
    </row>
    <row r="1703" spans="6:19">
      <c r="F1703" s="51"/>
      <c r="G1703" s="26">
        <f t="shared" si="99"/>
        <v>37711</v>
      </c>
      <c r="H1703" s="7">
        <v>37691</v>
      </c>
      <c r="I1703" s="22">
        <v>6.2160000000000002</v>
      </c>
      <c r="J1703" s="120">
        <v>5.8570000000000002</v>
      </c>
      <c r="K1703" s="26">
        <f t="shared" si="100"/>
        <v>37711</v>
      </c>
      <c r="L1703" s="126">
        <f t="shared" si="101"/>
        <v>37691</v>
      </c>
      <c r="M1703" s="127">
        <f>INDEX('Bloomberg data'!C:C,MATCH($L1703,'Bloomberg data'!A:A,0))</f>
        <v>6.2160000000000002</v>
      </c>
      <c r="N1703" s="128">
        <f>INDEX('Bloomberg data'!B:B,MATCH($L1703,'Bloomberg data'!A:A,0))</f>
        <v>5.8570000000000002</v>
      </c>
      <c r="O1703" s="141"/>
      <c r="P1703" s="142"/>
      <c r="Q1703" s="142"/>
      <c r="R1703" s="20"/>
      <c r="S1703" s="20"/>
    </row>
    <row r="1704" spans="6:19">
      <c r="F1704" s="51"/>
      <c r="G1704" s="26">
        <f t="shared" si="99"/>
        <v>37711</v>
      </c>
      <c r="H1704" s="7">
        <v>37692</v>
      </c>
      <c r="I1704" s="22">
        <v>6.1859999999999999</v>
      </c>
      <c r="J1704" s="120">
        <v>5.84</v>
      </c>
      <c r="K1704" s="26">
        <f t="shared" si="100"/>
        <v>37711</v>
      </c>
      <c r="L1704" s="126">
        <f t="shared" si="101"/>
        <v>37692</v>
      </c>
      <c r="M1704" s="127">
        <f>INDEX('Bloomberg data'!C:C,MATCH($L1704,'Bloomberg data'!A:A,0))</f>
        <v>6.1859999999999999</v>
      </c>
      <c r="N1704" s="128">
        <f>INDEX('Bloomberg data'!B:B,MATCH($L1704,'Bloomberg data'!A:A,0))</f>
        <v>5.84</v>
      </c>
      <c r="O1704" s="141"/>
      <c r="P1704" s="142"/>
      <c r="Q1704" s="142"/>
      <c r="R1704" s="20"/>
      <c r="S1704" s="20"/>
    </row>
    <row r="1705" spans="6:19">
      <c r="F1705" s="51"/>
      <c r="G1705" s="26">
        <f t="shared" si="99"/>
        <v>37711</v>
      </c>
      <c r="H1705" s="7">
        <v>37693</v>
      </c>
      <c r="I1705" s="22">
        <v>6.2240000000000002</v>
      </c>
      <c r="J1705" s="120">
        <v>5.8949999999999996</v>
      </c>
      <c r="K1705" s="26">
        <f t="shared" si="100"/>
        <v>37711</v>
      </c>
      <c r="L1705" s="126">
        <f t="shared" si="101"/>
        <v>37693</v>
      </c>
      <c r="M1705" s="127">
        <f>INDEX('Bloomberg data'!C:C,MATCH($L1705,'Bloomberg data'!A:A,0))</f>
        <v>6.2240000000000002</v>
      </c>
      <c r="N1705" s="128">
        <f>INDEX('Bloomberg data'!B:B,MATCH($L1705,'Bloomberg data'!A:A,0))</f>
        <v>5.8949999999999996</v>
      </c>
      <c r="O1705" s="141"/>
      <c r="P1705" s="142"/>
      <c r="Q1705" s="142"/>
      <c r="R1705" s="20"/>
      <c r="S1705" s="20"/>
    </row>
    <row r="1706" spans="6:19">
      <c r="F1706" s="51"/>
      <c r="G1706" s="26">
        <f t="shared" si="99"/>
        <v>37711</v>
      </c>
      <c r="H1706" s="7">
        <v>37694</v>
      </c>
      <c r="I1706" s="22">
        <v>7.4779999999999998</v>
      </c>
      <c r="J1706" s="120">
        <v>7.1680000000000001</v>
      </c>
      <c r="K1706" s="26">
        <f t="shared" si="100"/>
        <v>37711</v>
      </c>
      <c r="L1706" s="126">
        <f t="shared" si="101"/>
        <v>37694</v>
      </c>
      <c r="M1706" s="127">
        <f>INDEX('Bloomberg data'!C:C,MATCH($L1706,'Bloomberg data'!A:A,0))</f>
        <v>7.4779999999999998</v>
      </c>
      <c r="N1706" s="128">
        <f>INDEX('Bloomberg data'!B:B,MATCH($L1706,'Bloomberg data'!A:A,0))</f>
        <v>7.1680000000000001</v>
      </c>
      <c r="O1706" s="141"/>
      <c r="P1706" s="142"/>
      <c r="Q1706" s="142"/>
      <c r="R1706" s="20"/>
      <c r="S1706" s="20"/>
    </row>
    <row r="1707" spans="6:19">
      <c r="F1707" s="51"/>
      <c r="G1707" s="26">
        <f t="shared" si="99"/>
        <v>37711</v>
      </c>
      <c r="H1707" s="7">
        <v>37697</v>
      </c>
      <c r="I1707" s="22">
        <v>7.3449999999999998</v>
      </c>
      <c r="J1707" s="120">
        <v>7.0310000000000006</v>
      </c>
      <c r="K1707" s="26">
        <f t="shared" si="100"/>
        <v>37711</v>
      </c>
      <c r="L1707" s="126">
        <f t="shared" si="101"/>
        <v>37697</v>
      </c>
      <c r="M1707" s="127">
        <f>INDEX('Bloomberg data'!C:C,MATCH($L1707,'Bloomberg data'!A:A,0))</f>
        <v>7.3449999999999998</v>
      </c>
      <c r="N1707" s="128">
        <f>INDEX('Bloomberg data'!B:B,MATCH($L1707,'Bloomberg data'!A:A,0))</f>
        <v>7.0310000000000006</v>
      </c>
      <c r="O1707" s="141"/>
      <c r="P1707" s="142"/>
      <c r="Q1707" s="142"/>
      <c r="R1707" s="20"/>
      <c r="S1707" s="20"/>
    </row>
    <row r="1708" spans="6:19">
      <c r="F1708" s="51"/>
      <c r="G1708" s="26">
        <f t="shared" si="99"/>
        <v>37711</v>
      </c>
      <c r="H1708" s="7">
        <v>37698</v>
      </c>
      <c r="I1708" s="22">
        <v>7.3350000000000009</v>
      </c>
      <c r="J1708" s="120">
        <v>7.0560000000000009</v>
      </c>
      <c r="K1708" s="26">
        <f t="shared" si="100"/>
        <v>37711</v>
      </c>
      <c r="L1708" s="126">
        <f t="shared" si="101"/>
        <v>37698</v>
      </c>
      <c r="M1708" s="127">
        <f>INDEX('Bloomberg data'!C:C,MATCH($L1708,'Bloomberg data'!A:A,0))</f>
        <v>7.3350000000000009</v>
      </c>
      <c r="N1708" s="128">
        <f>INDEX('Bloomberg data'!B:B,MATCH($L1708,'Bloomberg data'!A:A,0))</f>
        <v>7.0560000000000009</v>
      </c>
      <c r="O1708" s="141"/>
      <c r="P1708" s="142"/>
      <c r="Q1708" s="142"/>
      <c r="R1708" s="20"/>
      <c r="S1708" s="20"/>
    </row>
    <row r="1709" spans="6:19">
      <c r="F1709" s="51"/>
      <c r="G1709" s="26">
        <f t="shared" si="99"/>
        <v>37711</v>
      </c>
      <c r="H1709" s="7">
        <v>37699</v>
      </c>
      <c r="I1709" s="22">
        <v>7.5839999999999996</v>
      </c>
      <c r="J1709" s="120">
        <v>7.3220000000000001</v>
      </c>
      <c r="K1709" s="26">
        <f t="shared" si="100"/>
        <v>37711</v>
      </c>
      <c r="L1709" s="126">
        <f t="shared" si="101"/>
        <v>37699</v>
      </c>
      <c r="M1709" s="127">
        <f>INDEX('Bloomberg data'!C:C,MATCH($L1709,'Bloomberg data'!A:A,0))</f>
        <v>7.5839999999999996</v>
      </c>
      <c r="N1709" s="128">
        <f>INDEX('Bloomberg data'!B:B,MATCH($L1709,'Bloomberg data'!A:A,0))</f>
        <v>7.3220000000000001</v>
      </c>
      <c r="O1709" s="141"/>
      <c r="P1709" s="142"/>
      <c r="Q1709" s="142"/>
      <c r="R1709" s="20"/>
      <c r="S1709" s="20"/>
    </row>
    <row r="1710" spans="6:19">
      <c r="F1710" s="51"/>
      <c r="G1710" s="26">
        <f t="shared" si="99"/>
        <v>37711</v>
      </c>
      <c r="H1710" s="7">
        <v>37700</v>
      </c>
      <c r="I1710" s="22">
        <v>7.55</v>
      </c>
      <c r="J1710" s="120">
        <v>7.3040000000000003</v>
      </c>
      <c r="K1710" s="26">
        <f t="shared" si="100"/>
        <v>37711</v>
      </c>
      <c r="L1710" s="126">
        <f t="shared" si="101"/>
        <v>37700</v>
      </c>
      <c r="M1710" s="127">
        <f>INDEX('Bloomberg data'!C:C,MATCH($L1710,'Bloomberg data'!A:A,0))</f>
        <v>7.55</v>
      </c>
      <c r="N1710" s="128">
        <f>INDEX('Bloomberg data'!B:B,MATCH($L1710,'Bloomberg data'!A:A,0))</f>
        <v>7.3040000000000003</v>
      </c>
      <c r="O1710" s="141"/>
      <c r="P1710" s="142"/>
      <c r="Q1710" s="142"/>
      <c r="R1710" s="20"/>
      <c r="S1710" s="20"/>
    </row>
    <row r="1711" spans="6:19">
      <c r="F1711" s="51"/>
      <c r="G1711" s="26">
        <f t="shared" si="99"/>
        <v>37711</v>
      </c>
      <c r="H1711" s="7">
        <v>37701</v>
      </c>
      <c r="I1711" s="22">
        <v>7.4589999999999996</v>
      </c>
      <c r="J1711" s="120">
        <v>7.2070000000000007</v>
      </c>
      <c r="K1711" s="26">
        <f t="shared" si="100"/>
        <v>37711</v>
      </c>
      <c r="L1711" s="126">
        <f t="shared" si="101"/>
        <v>37701</v>
      </c>
      <c r="M1711" s="127">
        <f>INDEX('Bloomberg data'!C:C,MATCH($L1711,'Bloomberg data'!A:A,0))</f>
        <v>7.4589999999999996</v>
      </c>
      <c r="N1711" s="128">
        <f>INDEX('Bloomberg data'!B:B,MATCH($L1711,'Bloomberg data'!A:A,0))</f>
        <v>7.2070000000000007</v>
      </c>
      <c r="O1711" s="141"/>
      <c r="P1711" s="142"/>
      <c r="Q1711" s="142"/>
      <c r="R1711" s="20"/>
      <c r="S1711" s="20"/>
    </row>
    <row r="1712" spans="6:19">
      <c r="F1712" s="51"/>
      <c r="G1712" s="26">
        <f t="shared" si="99"/>
        <v>37711</v>
      </c>
      <c r="H1712" s="7">
        <v>37704</v>
      </c>
      <c r="I1712" s="22">
        <v>7.6390000000000002</v>
      </c>
      <c r="J1712" s="120">
        <v>7.38</v>
      </c>
      <c r="K1712" s="26">
        <f t="shared" si="100"/>
        <v>37711</v>
      </c>
      <c r="L1712" s="126">
        <f t="shared" si="101"/>
        <v>37704</v>
      </c>
      <c r="M1712" s="127">
        <f>INDEX('Bloomberg data'!C:C,MATCH($L1712,'Bloomberg data'!A:A,0))</f>
        <v>7.6390000000000002</v>
      </c>
      <c r="N1712" s="128">
        <f>INDEX('Bloomberg data'!B:B,MATCH($L1712,'Bloomberg data'!A:A,0))</f>
        <v>7.38</v>
      </c>
      <c r="O1712" s="141"/>
      <c r="P1712" s="142"/>
      <c r="Q1712" s="142"/>
      <c r="R1712" s="20"/>
      <c r="S1712" s="20"/>
    </row>
    <row r="1713" spans="6:19">
      <c r="F1713" s="51"/>
      <c r="G1713" s="26">
        <f t="shared" si="99"/>
        <v>37711</v>
      </c>
      <c r="H1713" s="7">
        <v>37705</v>
      </c>
      <c r="I1713" s="22">
        <v>7.49</v>
      </c>
      <c r="J1713" s="120">
        <v>7.2170000000000005</v>
      </c>
      <c r="K1713" s="26">
        <f t="shared" si="100"/>
        <v>37711</v>
      </c>
      <c r="L1713" s="126">
        <f t="shared" si="101"/>
        <v>37705</v>
      </c>
      <c r="M1713" s="127">
        <f>INDEX('Bloomberg data'!C:C,MATCH($L1713,'Bloomberg data'!A:A,0))</f>
        <v>7.49</v>
      </c>
      <c r="N1713" s="128">
        <f>INDEX('Bloomberg data'!B:B,MATCH($L1713,'Bloomberg data'!A:A,0))</f>
        <v>7.2170000000000005</v>
      </c>
      <c r="O1713" s="141"/>
      <c r="P1713" s="142"/>
      <c r="Q1713" s="142"/>
      <c r="R1713" s="20"/>
      <c r="S1713" s="20"/>
    </row>
    <row r="1714" spans="6:19">
      <c r="F1714" s="51"/>
      <c r="G1714" s="26">
        <f t="shared" si="99"/>
        <v>37711</v>
      </c>
      <c r="H1714" s="7">
        <v>37706</v>
      </c>
      <c r="I1714" s="22">
        <v>7.4039999999999999</v>
      </c>
      <c r="J1714" s="120">
        <v>7.1170000000000009</v>
      </c>
      <c r="K1714" s="26">
        <f t="shared" si="100"/>
        <v>37711</v>
      </c>
      <c r="L1714" s="126">
        <f t="shared" si="101"/>
        <v>37706</v>
      </c>
      <c r="M1714" s="127">
        <f>INDEX('Bloomberg data'!C:C,MATCH($L1714,'Bloomberg data'!A:A,0))</f>
        <v>7.4039999999999999</v>
      </c>
      <c r="N1714" s="128">
        <f>INDEX('Bloomberg data'!B:B,MATCH($L1714,'Bloomberg data'!A:A,0))</f>
        <v>7.1170000000000009</v>
      </c>
      <c r="O1714" s="141"/>
      <c r="P1714" s="142"/>
      <c r="Q1714" s="142"/>
      <c r="R1714" s="20"/>
      <c r="S1714" s="20"/>
    </row>
    <row r="1715" spans="6:19">
      <c r="F1715" s="51"/>
      <c r="G1715" s="26">
        <f t="shared" si="99"/>
        <v>37711</v>
      </c>
      <c r="H1715" s="7">
        <v>37707</v>
      </c>
      <c r="I1715" s="22">
        <v>7.5640000000000001</v>
      </c>
      <c r="J1715" s="120">
        <v>7.2709999999999999</v>
      </c>
      <c r="K1715" s="26">
        <f t="shared" si="100"/>
        <v>37711</v>
      </c>
      <c r="L1715" s="126">
        <f t="shared" si="101"/>
        <v>37707</v>
      </c>
      <c r="M1715" s="127">
        <f>INDEX('Bloomberg data'!C:C,MATCH($L1715,'Bloomberg data'!A:A,0))</f>
        <v>7.5640000000000001</v>
      </c>
      <c r="N1715" s="128">
        <f>INDEX('Bloomberg data'!B:B,MATCH($L1715,'Bloomberg data'!A:A,0))</f>
        <v>7.2709999999999999</v>
      </c>
      <c r="O1715" s="141"/>
      <c r="P1715" s="142"/>
      <c r="Q1715" s="142"/>
      <c r="R1715" s="20"/>
      <c r="S1715" s="20"/>
    </row>
    <row r="1716" spans="6:19">
      <c r="F1716" s="51"/>
      <c r="G1716" s="26">
        <f t="shared" si="99"/>
        <v>37711</v>
      </c>
      <c r="H1716" s="7">
        <v>37708</v>
      </c>
      <c r="I1716" s="22">
        <v>6.4630000000000001</v>
      </c>
      <c r="J1716" s="120">
        <v>6.1720000000000006</v>
      </c>
      <c r="K1716" s="26">
        <f t="shared" si="100"/>
        <v>37711</v>
      </c>
      <c r="L1716" s="126">
        <f t="shared" si="101"/>
        <v>37708</v>
      </c>
      <c r="M1716" s="127">
        <f>INDEX('Bloomberg data'!C:C,MATCH($L1716,'Bloomberg data'!A:A,0))</f>
        <v>6.4630000000000001</v>
      </c>
      <c r="N1716" s="128">
        <f>INDEX('Bloomberg data'!B:B,MATCH($L1716,'Bloomberg data'!A:A,0))</f>
        <v>6.1720000000000006</v>
      </c>
      <c r="O1716" s="141"/>
      <c r="P1716" s="142"/>
      <c r="Q1716" s="142"/>
      <c r="R1716" s="20"/>
      <c r="S1716" s="20"/>
    </row>
    <row r="1717" spans="6:19">
      <c r="F1717" s="51"/>
      <c r="G1717" s="26">
        <f t="shared" si="99"/>
        <v>37711</v>
      </c>
      <c r="H1717" s="7">
        <v>37711</v>
      </c>
      <c r="I1717" s="22">
        <v>7.2889999999999997</v>
      </c>
      <c r="J1717" s="120">
        <v>6.9949999999999992</v>
      </c>
      <c r="K1717" s="26">
        <f t="shared" si="100"/>
        <v>37711</v>
      </c>
      <c r="L1717" s="126">
        <f t="shared" si="101"/>
        <v>37711</v>
      </c>
      <c r="M1717" s="127">
        <f>INDEX('Bloomberg data'!C:C,MATCH($L1717,'Bloomberg data'!A:A,0))</f>
        <v>7.2889999999999997</v>
      </c>
      <c r="N1717" s="128">
        <f>INDEX('Bloomberg data'!B:B,MATCH($L1717,'Bloomberg data'!A:A,0))</f>
        <v>6.9949999999999992</v>
      </c>
      <c r="O1717" s="141"/>
      <c r="P1717" s="142"/>
      <c r="Q1717" s="142"/>
      <c r="R1717" s="20"/>
      <c r="S1717" s="20"/>
    </row>
    <row r="1718" spans="6:19">
      <c r="F1718" s="51"/>
      <c r="G1718" s="26">
        <f t="shared" si="99"/>
        <v>37741</v>
      </c>
      <c r="H1718" s="7">
        <v>37712</v>
      </c>
      <c r="I1718" s="22">
        <v>7.4740000000000002</v>
      </c>
      <c r="J1718" s="120">
        <v>7.1719999999999997</v>
      </c>
      <c r="K1718" s="26">
        <f t="shared" si="100"/>
        <v>37741</v>
      </c>
      <c r="L1718" s="126">
        <f t="shared" si="101"/>
        <v>37712</v>
      </c>
      <c r="M1718" s="127">
        <f>INDEX('Bloomberg data'!C:C,MATCH($L1718,'Bloomberg data'!A:A,0))</f>
        <v>7.4740000000000002</v>
      </c>
      <c r="N1718" s="128">
        <f>INDEX('Bloomberg data'!B:B,MATCH($L1718,'Bloomberg data'!A:A,0))</f>
        <v>7.1719999999999997</v>
      </c>
      <c r="O1718" s="141"/>
      <c r="P1718" s="142"/>
      <c r="Q1718" s="142"/>
      <c r="R1718" s="20"/>
      <c r="S1718" s="20"/>
    </row>
    <row r="1719" spans="6:19">
      <c r="F1719" s="51"/>
      <c r="G1719" s="26">
        <f t="shared" si="99"/>
        <v>37741</v>
      </c>
      <c r="H1719" s="7">
        <v>37713</v>
      </c>
      <c r="I1719" s="22">
        <v>6.4380000000000006</v>
      </c>
      <c r="J1719" s="120">
        <v>6.16</v>
      </c>
      <c r="K1719" s="26">
        <f t="shared" si="100"/>
        <v>37741</v>
      </c>
      <c r="L1719" s="126">
        <f t="shared" si="101"/>
        <v>37713</v>
      </c>
      <c r="M1719" s="127">
        <f>INDEX('Bloomberg data'!C:C,MATCH($L1719,'Bloomberg data'!A:A,0))</f>
        <v>6.4380000000000006</v>
      </c>
      <c r="N1719" s="128">
        <f>INDEX('Bloomberg data'!B:B,MATCH($L1719,'Bloomberg data'!A:A,0))</f>
        <v>6.16</v>
      </c>
      <c r="O1719" s="141"/>
      <c r="P1719" s="142"/>
      <c r="Q1719" s="142"/>
      <c r="R1719" s="20"/>
      <c r="S1719" s="20"/>
    </row>
    <row r="1720" spans="6:19">
      <c r="F1720" s="51"/>
      <c r="G1720" s="26">
        <f t="shared" si="99"/>
        <v>37741</v>
      </c>
      <c r="H1720" s="7">
        <v>37714</v>
      </c>
      <c r="I1720" s="22">
        <v>7.3360000000000003</v>
      </c>
      <c r="J1720" s="120">
        <v>7.0709999999999997</v>
      </c>
      <c r="K1720" s="26">
        <f t="shared" si="100"/>
        <v>37741</v>
      </c>
      <c r="L1720" s="126">
        <f t="shared" si="101"/>
        <v>37714</v>
      </c>
      <c r="M1720" s="127">
        <f>INDEX('Bloomberg data'!C:C,MATCH($L1720,'Bloomberg data'!A:A,0))</f>
        <v>7.3360000000000003</v>
      </c>
      <c r="N1720" s="128">
        <f>INDEX('Bloomberg data'!B:B,MATCH($L1720,'Bloomberg data'!A:A,0))</f>
        <v>7.0709999999999997</v>
      </c>
      <c r="O1720" s="141"/>
      <c r="P1720" s="142"/>
      <c r="Q1720" s="142"/>
      <c r="R1720" s="20"/>
      <c r="S1720" s="20"/>
    </row>
    <row r="1721" spans="6:19">
      <c r="F1721" s="51"/>
      <c r="G1721" s="26">
        <f t="shared" si="99"/>
        <v>37741</v>
      </c>
      <c r="H1721" s="7">
        <v>37715</v>
      </c>
      <c r="I1721" s="22">
        <v>7.5409999999999995</v>
      </c>
      <c r="J1721" s="120">
        <v>7.2839999999999998</v>
      </c>
      <c r="K1721" s="26">
        <f t="shared" si="100"/>
        <v>37741</v>
      </c>
      <c r="L1721" s="126">
        <f t="shared" si="101"/>
        <v>37715</v>
      </c>
      <c r="M1721" s="127">
        <f>INDEX('Bloomberg data'!C:C,MATCH($L1721,'Bloomberg data'!A:A,0))</f>
        <v>7.5409999999999995</v>
      </c>
      <c r="N1721" s="128">
        <f>INDEX('Bloomberg data'!B:B,MATCH($L1721,'Bloomberg data'!A:A,0))</f>
        <v>7.2839999999999998</v>
      </c>
      <c r="O1721" s="141"/>
      <c r="P1721" s="142"/>
      <c r="Q1721" s="142"/>
      <c r="R1721" s="20"/>
      <c r="S1721" s="20"/>
    </row>
    <row r="1722" spans="6:19">
      <c r="F1722" s="51"/>
      <c r="G1722" s="26">
        <f t="shared" si="99"/>
        <v>37741</v>
      </c>
      <c r="H1722" s="7">
        <v>37718</v>
      </c>
      <c r="I1722" s="22">
        <v>6.5140000000000002</v>
      </c>
      <c r="J1722" s="120">
        <v>6.2780000000000005</v>
      </c>
      <c r="K1722" s="26">
        <f t="shared" si="100"/>
        <v>37741</v>
      </c>
      <c r="L1722" s="126">
        <f t="shared" si="101"/>
        <v>37718</v>
      </c>
      <c r="M1722" s="127">
        <f>INDEX('Bloomberg data'!C:C,MATCH($L1722,'Bloomberg data'!A:A,0))</f>
        <v>6.5140000000000002</v>
      </c>
      <c r="N1722" s="128">
        <f>INDEX('Bloomberg data'!B:B,MATCH($L1722,'Bloomberg data'!A:A,0))</f>
        <v>6.2780000000000005</v>
      </c>
      <c r="O1722" s="141"/>
      <c r="P1722" s="142"/>
      <c r="Q1722" s="142"/>
      <c r="R1722" s="20"/>
      <c r="S1722" s="20"/>
    </row>
    <row r="1723" spans="6:19">
      <c r="F1723" s="51"/>
      <c r="G1723" s="26">
        <f t="shared" si="99"/>
        <v>37741</v>
      </c>
      <c r="H1723" s="7">
        <v>37719</v>
      </c>
      <c r="I1723" s="22">
        <v>6.3439999999999994</v>
      </c>
      <c r="J1723" s="120">
        <v>6.0850000000000009</v>
      </c>
      <c r="K1723" s="26">
        <f t="shared" si="100"/>
        <v>37741</v>
      </c>
      <c r="L1723" s="126">
        <f t="shared" si="101"/>
        <v>37719</v>
      </c>
      <c r="M1723" s="127">
        <f>INDEX('Bloomberg data'!C:C,MATCH($L1723,'Bloomberg data'!A:A,0))</f>
        <v>6.3439999999999994</v>
      </c>
      <c r="N1723" s="128">
        <f>INDEX('Bloomberg data'!B:B,MATCH($L1723,'Bloomberg data'!A:A,0))</f>
        <v>6.0850000000000009</v>
      </c>
      <c r="O1723" s="141"/>
      <c r="P1723" s="142"/>
      <c r="Q1723" s="142"/>
      <c r="R1723" s="20"/>
      <c r="S1723" s="20"/>
    </row>
    <row r="1724" spans="6:19">
      <c r="F1724" s="51"/>
      <c r="G1724" s="26">
        <f t="shared" si="99"/>
        <v>37741</v>
      </c>
      <c r="H1724" s="7">
        <v>37720</v>
      </c>
      <c r="I1724" s="22">
        <v>7.4939999999999998</v>
      </c>
      <c r="J1724" s="120">
        <v>7.2109999999999994</v>
      </c>
      <c r="K1724" s="26">
        <f t="shared" si="100"/>
        <v>37741</v>
      </c>
      <c r="L1724" s="126">
        <f t="shared" si="101"/>
        <v>37720</v>
      </c>
      <c r="M1724" s="127">
        <f>INDEX('Bloomberg data'!C:C,MATCH($L1724,'Bloomberg data'!A:A,0))</f>
        <v>7.4939999999999998</v>
      </c>
      <c r="N1724" s="128">
        <f>INDEX('Bloomberg data'!B:B,MATCH($L1724,'Bloomberg data'!A:A,0))</f>
        <v>7.2109999999999994</v>
      </c>
      <c r="O1724" s="141"/>
      <c r="P1724" s="142"/>
      <c r="Q1724" s="142"/>
      <c r="R1724" s="20"/>
      <c r="S1724" s="20"/>
    </row>
    <row r="1725" spans="6:19">
      <c r="F1725" s="51"/>
      <c r="G1725" s="26">
        <f t="shared" si="99"/>
        <v>37741</v>
      </c>
      <c r="H1725" s="7">
        <v>37721</v>
      </c>
      <c r="I1725" s="22">
        <v>6.3150000000000004</v>
      </c>
      <c r="J1725" s="120">
        <v>6.0200000000000005</v>
      </c>
      <c r="K1725" s="26">
        <f t="shared" si="100"/>
        <v>37741</v>
      </c>
      <c r="L1725" s="126">
        <f t="shared" si="101"/>
        <v>37721</v>
      </c>
      <c r="M1725" s="127">
        <f>INDEX('Bloomberg data'!C:C,MATCH($L1725,'Bloomberg data'!A:A,0))</f>
        <v>6.3150000000000004</v>
      </c>
      <c r="N1725" s="128">
        <f>INDEX('Bloomberg data'!B:B,MATCH($L1725,'Bloomberg data'!A:A,0))</f>
        <v>6.0200000000000005</v>
      </c>
      <c r="O1725" s="141"/>
      <c r="P1725" s="142"/>
      <c r="Q1725" s="142"/>
      <c r="R1725" s="20"/>
      <c r="S1725" s="20"/>
    </row>
    <row r="1726" spans="6:19">
      <c r="F1726" s="51"/>
      <c r="G1726" s="26">
        <f t="shared" si="99"/>
        <v>37741</v>
      </c>
      <c r="H1726" s="7">
        <v>37722</v>
      </c>
      <c r="I1726" s="22">
        <v>7.2539999999999996</v>
      </c>
      <c r="J1726" s="120">
        <v>6.9649999999999999</v>
      </c>
      <c r="K1726" s="26">
        <f t="shared" si="100"/>
        <v>37741</v>
      </c>
      <c r="L1726" s="126">
        <f t="shared" si="101"/>
        <v>37722</v>
      </c>
      <c r="M1726" s="127">
        <f>INDEX('Bloomberg data'!C:C,MATCH($L1726,'Bloomberg data'!A:A,0))</f>
        <v>7.2539999999999996</v>
      </c>
      <c r="N1726" s="128">
        <f>INDEX('Bloomberg data'!B:B,MATCH($L1726,'Bloomberg data'!A:A,0))</f>
        <v>6.9649999999999999</v>
      </c>
      <c r="O1726" s="141"/>
      <c r="P1726" s="142"/>
      <c r="Q1726" s="142"/>
      <c r="R1726" s="20"/>
      <c r="S1726" s="20"/>
    </row>
    <row r="1727" spans="6:19">
      <c r="F1727" s="51"/>
      <c r="G1727" s="26">
        <f t="shared" si="99"/>
        <v>37741</v>
      </c>
      <c r="H1727" s="7">
        <v>37725</v>
      </c>
      <c r="I1727" s="22">
        <v>7.5060000000000002</v>
      </c>
      <c r="J1727" s="120">
        <v>7.2219999999999995</v>
      </c>
      <c r="K1727" s="26">
        <f t="shared" si="100"/>
        <v>37741</v>
      </c>
      <c r="L1727" s="126">
        <f t="shared" si="101"/>
        <v>37725</v>
      </c>
      <c r="M1727" s="127">
        <f>INDEX('Bloomberg data'!C:C,MATCH($L1727,'Bloomberg data'!A:A,0))</f>
        <v>7.5060000000000002</v>
      </c>
      <c r="N1727" s="128">
        <f>INDEX('Bloomberg data'!B:B,MATCH($L1727,'Bloomberg data'!A:A,0))</f>
        <v>7.2219999999999995</v>
      </c>
      <c r="O1727" s="141"/>
      <c r="P1727" s="142"/>
      <c r="Q1727" s="142"/>
      <c r="R1727" s="20"/>
      <c r="S1727" s="20"/>
    </row>
    <row r="1728" spans="6:19">
      <c r="F1728" s="51"/>
      <c r="G1728" s="26">
        <f t="shared" si="99"/>
        <v>37741</v>
      </c>
      <c r="H1728" s="7">
        <v>37726</v>
      </c>
      <c r="I1728" s="22">
        <v>7.4510000000000005</v>
      </c>
      <c r="J1728" s="120">
        <v>7.1829999999999998</v>
      </c>
      <c r="K1728" s="26">
        <f t="shared" si="100"/>
        <v>37741</v>
      </c>
      <c r="L1728" s="126">
        <f t="shared" si="101"/>
        <v>37726</v>
      </c>
      <c r="M1728" s="127">
        <f>INDEX('Bloomberg data'!C:C,MATCH($L1728,'Bloomberg data'!A:A,0))</f>
        <v>7.4510000000000005</v>
      </c>
      <c r="N1728" s="128">
        <f>INDEX('Bloomberg data'!B:B,MATCH($L1728,'Bloomberg data'!A:A,0))</f>
        <v>7.1829999999999998</v>
      </c>
      <c r="O1728" s="141"/>
      <c r="P1728" s="142"/>
      <c r="Q1728" s="142"/>
      <c r="R1728" s="20"/>
      <c r="S1728" s="20"/>
    </row>
    <row r="1729" spans="6:19">
      <c r="F1729" s="51"/>
      <c r="G1729" s="26">
        <f t="shared" ref="G1729:G1792" si="102">EOMONTH(H1729,0)</f>
        <v>37741</v>
      </c>
      <c r="H1729" s="7">
        <v>37727</v>
      </c>
      <c r="I1729" s="22">
        <v>7.3550000000000004</v>
      </c>
      <c r="J1729" s="120">
        <v>7.109</v>
      </c>
      <c r="K1729" s="26">
        <f t="shared" ref="K1729:K1792" si="103">EOMONTH(L1729,0)</f>
        <v>37741</v>
      </c>
      <c r="L1729" s="126">
        <f t="shared" si="101"/>
        <v>37727</v>
      </c>
      <c r="M1729" s="127">
        <f>INDEX('Bloomberg data'!C:C,MATCH($L1729,'Bloomberg data'!A:A,0))</f>
        <v>7.3550000000000004</v>
      </c>
      <c r="N1729" s="128">
        <f>INDEX('Bloomberg data'!B:B,MATCH($L1729,'Bloomberg data'!A:A,0))</f>
        <v>7.109</v>
      </c>
      <c r="O1729" s="141"/>
      <c r="P1729" s="142"/>
      <c r="Q1729" s="142"/>
      <c r="R1729" s="20"/>
      <c r="S1729" s="20"/>
    </row>
    <row r="1730" spans="6:19">
      <c r="F1730" s="51"/>
      <c r="G1730" s="26">
        <f t="shared" si="102"/>
        <v>37741</v>
      </c>
      <c r="H1730" s="7">
        <v>37728</v>
      </c>
      <c r="I1730" s="22">
        <v>6.47</v>
      </c>
      <c r="J1730" s="120">
        <v>6.2109999999999994</v>
      </c>
      <c r="K1730" s="26">
        <f t="shared" si="103"/>
        <v>37741</v>
      </c>
      <c r="L1730" s="126">
        <f t="shared" ref="L1730:L1793" si="104">H1730</f>
        <v>37728</v>
      </c>
      <c r="M1730" s="127">
        <f>INDEX('Bloomberg data'!C:C,MATCH($L1730,'Bloomberg data'!A:A,0))</f>
        <v>6.47</v>
      </c>
      <c r="N1730" s="128">
        <f>INDEX('Bloomberg data'!B:B,MATCH($L1730,'Bloomberg data'!A:A,0))</f>
        <v>6.2109999999999994</v>
      </c>
      <c r="O1730" s="141"/>
      <c r="P1730" s="142"/>
      <c r="Q1730" s="142"/>
      <c r="R1730" s="20"/>
      <c r="S1730" s="20"/>
    </row>
    <row r="1731" spans="6:19">
      <c r="F1731" s="51"/>
      <c r="G1731" s="26">
        <f t="shared" si="102"/>
        <v>37741</v>
      </c>
      <c r="H1731" s="7">
        <v>37729</v>
      </c>
      <c r="I1731" s="22">
        <v>7.3689999999999998</v>
      </c>
      <c r="J1731" s="120">
        <v>7.1109999999999998</v>
      </c>
      <c r="K1731" s="26">
        <f t="shared" si="103"/>
        <v>37741</v>
      </c>
      <c r="L1731" s="126">
        <f t="shared" si="104"/>
        <v>37729</v>
      </c>
      <c r="M1731" s="127">
        <f>INDEX('Bloomberg data'!C:C,MATCH($L1731,'Bloomberg data'!A:A,0))</f>
        <v>7.3689999999999998</v>
      </c>
      <c r="N1731" s="128">
        <f>INDEX('Bloomberg data'!B:B,MATCH($L1731,'Bloomberg data'!A:A,0))</f>
        <v>7.1109999999999998</v>
      </c>
      <c r="O1731" s="141"/>
      <c r="P1731" s="142"/>
      <c r="Q1731" s="142"/>
      <c r="R1731" s="20"/>
      <c r="S1731" s="20"/>
    </row>
    <row r="1732" spans="6:19">
      <c r="F1732" s="51"/>
      <c r="G1732" s="26">
        <f t="shared" si="102"/>
        <v>37741</v>
      </c>
      <c r="H1732" s="7">
        <v>37732</v>
      </c>
      <c r="I1732" s="22">
        <v>7.2690000000000001</v>
      </c>
      <c r="J1732" s="120">
        <v>7.0109999999999992</v>
      </c>
      <c r="K1732" s="26">
        <f t="shared" si="103"/>
        <v>37741</v>
      </c>
      <c r="L1732" s="126">
        <f t="shared" si="104"/>
        <v>37732</v>
      </c>
      <c r="M1732" s="127">
        <f>INDEX('Bloomberg data'!C:C,MATCH($L1732,'Bloomberg data'!A:A,0))</f>
        <v>7.2690000000000001</v>
      </c>
      <c r="N1732" s="128">
        <f>INDEX('Bloomberg data'!B:B,MATCH($L1732,'Bloomberg data'!A:A,0))</f>
        <v>7.0109999999999992</v>
      </c>
      <c r="O1732" s="141"/>
      <c r="P1732" s="142"/>
      <c r="Q1732" s="142"/>
      <c r="R1732" s="20"/>
      <c r="S1732" s="20"/>
    </row>
    <row r="1733" spans="6:19">
      <c r="F1733" s="51"/>
      <c r="G1733" s="26">
        <f t="shared" si="102"/>
        <v>37741</v>
      </c>
      <c r="H1733" s="7">
        <v>37733</v>
      </c>
      <c r="I1733" s="22">
        <v>6.5089999999999995</v>
      </c>
      <c r="J1733" s="120">
        <v>6.2509999999999994</v>
      </c>
      <c r="K1733" s="26">
        <f t="shared" si="103"/>
        <v>37741</v>
      </c>
      <c r="L1733" s="126">
        <f t="shared" si="104"/>
        <v>37733</v>
      </c>
      <c r="M1733" s="127">
        <f>INDEX('Bloomberg data'!C:C,MATCH($L1733,'Bloomberg data'!A:A,0))</f>
        <v>6.5089999999999995</v>
      </c>
      <c r="N1733" s="128">
        <f>INDEX('Bloomberg data'!B:B,MATCH($L1733,'Bloomberg data'!A:A,0))</f>
        <v>6.2509999999999994</v>
      </c>
      <c r="O1733" s="141"/>
      <c r="P1733" s="142"/>
      <c r="Q1733" s="142"/>
      <c r="R1733" s="20"/>
      <c r="S1733" s="20"/>
    </row>
    <row r="1734" spans="6:19">
      <c r="F1734" s="51"/>
      <c r="G1734" s="26">
        <f t="shared" si="102"/>
        <v>37741</v>
      </c>
      <c r="H1734" s="7">
        <v>37734</v>
      </c>
      <c r="I1734" s="22">
        <v>7.4550000000000001</v>
      </c>
      <c r="J1734" s="120">
        <v>7.2090000000000005</v>
      </c>
      <c r="K1734" s="26">
        <f t="shared" si="103"/>
        <v>37741</v>
      </c>
      <c r="L1734" s="126">
        <f t="shared" si="104"/>
        <v>37734</v>
      </c>
      <c r="M1734" s="127">
        <f>INDEX('Bloomberg data'!C:C,MATCH($L1734,'Bloomberg data'!A:A,0))</f>
        <v>7.4550000000000001</v>
      </c>
      <c r="N1734" s="128">
        <f>INDEX('Bloomberg data'!B:B,MATCH($L1734,'Bloomberg data'!A:A,0))</f>
        <v>7.2090000000000005</v>
      </c>
      <c r="O1734" s="141"/>
      <c r="P1734" s="142"/>
      <c r="Q1734" s="142"/>
      <c r="R1734" s="20"/>
      <c r="S1734" s="20"/>
    </row>
    <row r="1735" spans="6:19">
      <c r="F1735" s="51"/>
      <c r="G1735" s="26">
        <f t="shared" si="102"/>
        <v>37741</v>
      </c>
      <c r="H1735" s="7">
        <v>37735</v>
      </c>
      <c r="I1735" s="22">
        <v>7.2880000000000003</v>
      </c>
      <c r="J1735" s="120">
        <v>7.0359999999999996</v>
      </c>
      <c r="K1735" s="26">
        <f t="shared" si="103"/>
        <v>37741</v>
      </c>
      <c r="L1735" s="126">
        <f t="shared" si="104"/>
        <v>37735</v>
      </c>
      <c r="M1735" s="127">
        <f>INDEX('Bloomberg data'!C:C,MATCH($L1735,'Bloomberg data'!A:A,0))</f>
        <v>7.2880000000000003</v>
      </c>
      <c r="N1735" s="128">
        <f>INDEX('Bloomberg data'!B:B,MATCH($L1735,'Bloomberg data'!A:A,0))</f>
        <v>7.0359999999999996</v>
      </c>
      <c r="O1735" s="141"/>
      <c r="P1735" s="142"/>
      <c r="Q1735" s="142"/>
      <c r="R1735" s="20"/>
      <c r="S1735" s="20"/>
    </row>
    <row r="1736" spans="6:19">
      <c r="F1736" s="51"/>
      <c r="G1736" s="26">
        <f t="shared" si="102"/>
        <v>37741</v>
      </c>
      <c r="H1736" s="7">
        <v>37736</v>
      </c>
      <c r="I1736" s="22">
        <v>6.4870000000000001</v>
      </c>
      <c r="J1736" s="120">
        <v>6.2359999999999998</v>
      </c>
      <c r="K1736" s="26">
        <f t="shared" si="103"/>
        <v>37741</v>
      </c>
      <c r="L1736" s="126">
        <f t="shared" si="104"/>
        <v>37736</v>
      </c>
      <c r="M1736" s="127">
        <f>INDEX('Bloomberg data'!C:C,MATCH($L1736,'Bloomberg data'!A:A,0))</f>
        <v>6.4870000000000001</v>
      </c>
      <c r="N1736" s="128">
        <f>INDEX('Bloomberg data'!B:B,MATCH($L1736,'Bloomberg data'!A:A,0))</f>
        <v>6.2359999999999998</v>
      </c>
      <c r="O1736" s="141"/>
      <c r="P1736" s="142"/>
      <c r="Q1736" s="142"/>
      <c r="R1736" s="20"/>
      <c r="S1736" s="20"/>
    </row>
    <row r="1737" spans="6:19">
      <c r="F1737" s="51"/>
      <c r="G1737" s="26">
        <f t="shared" si="102"/>
        <v>37741</v>
      </c>
      <c r="H1737" s="7">
        <v>37739</v>
      </c>
      <c r="I1737" s="22">
        <v>6.298</v>
      </c>
      <c r="J1737" s="120">
        <v>6.0310000000000006</v>
      </c>
      <c r="K1737" s="26">
        <f t="shared" si="103"/>
        <v>37741</v>
      </c>
      <c r="L1737" s="126">
        <f t="shared" si="104"/>
        <v>37739</v>
      </c>
      <c r="M1737" s="127">
        <f>INDEX('Bloomberg data'!C:C,MATCH($L1737,'Bloomberg data'!A:A,0))</f>
        <v>6.298</v>
      </c>
      <c r="N1737" s="128">
        <f>INDEX('Bloomberg data'!B:B,MATCH($L1737,'Bloomberg data'!A:A,0))</f>
        <v>6.0310000000000006</v>
      </c>
      <c r="O1737" s="141"/>
      <c r="P1737" s="142"/>
      <c r="Q1737" s="142"/>
      <c r="R1737" s="20"/>
      <c r="S1737" s="20"/>
    </row>
    <row r="1738" spans="6:19">
      <c r="F1738" s="51"/>
      <c r="G1738" s="26">
        <f t="shared" si="102"/>
        <v>37741</v>
      </c>
      <c r="H1738" s="7">
        <v>37740</v>
      </c>
      <c r="I1738" s="22">
        <v>6.2560000000000002</v>
      </c>
      <c r="J1738" s="120">
        <v>6.0039999999999996</v>
      </c>
      <c r="K1738" s="26">
        <f t="shared" si="103"/>
        <v>37741</v>
      </c>
      <c r="L1738" s="126">
        <f t="shared" si="104"/>
        <v>37740</v>
      </c>
      <c r="M1738" s="127">
        <f>INDEX('Bloomberg data'!C:C,MATCH($L1738,'Bloomberg data'!A:A,0))</f>
        <v>6.2560000000000002</v>
      </c>
      <c r="N1738" s="128">
        <f>INDEX('Bloomberg data'!B:B,MATCH($L1738,'Bloomberg data'!A:A,0))</f>
        <v>6.0039999999999996</v>
      </c>
      <c r="O1738" s="141"/>
      <c r="P1738" s="142"/>
      <c r="Q1738" s="142"/>
      <c r="R1738" s="20"/>
      <c r="S1738" s="20"/>
    </row>
    <row r="1739" spans="6:19">
      <c r="F1739" s="51"/>
      <c r="G1739" s="26">
        <f t="shared" si="102"/>
        <v>37741</v>
      </c>
      <c r="H1739" s="7">
        <v>37741</v>
      </c>
      <c r="I1739" s="22">
        <v>7.4489999999999998</v>
      </c>
      <c r="J1739" s="120">
        <v>7.1979999999999995</v>
      </c>
      <c r="K1739" s="26">
        <f t="shared" si="103"/>
        <v>37741</v>
      </c>
      <c r="L1739" s="126">
        <f t="shared" si="104"/>
        <v>37741</v>
      </c>
      <c r="M1739" s="127">
        <f>INDEX('Bloomberg data'!C:C,MATCH($L1739,'Bloomberg data'!A:A,0))</f>
        <v>7.4489999999999998</v>
      </c>
      <c r="N1739" s="128">
        <f>INDEX('Bloomberg data'!B:B,MATCH($L1739,'Bloomberg data'!A:A,0))</f>
        <v>7.1979999999999995</v>
      </c>
      <c r="O1739" s="141"/>
      <c r="P1739" s="142"/>
      <c r="Q1739" s="142"/>
      <c r="R1739" s="20"/>
      <c r="S1739" s="20"/>
    </row>
    <row r="1740" spans="6:19">
      <c r="F1740" s="51"/>
      <c r="G1740" s="26">
        <f t="shared" si="102"/>
        <v>37772</v>
      </c>
      <c r="H1740" s="7">
        <v>37742</v>
      </c>
      <c r="I1740" s="22">
        <v>7.2949999999999999</v>
      </c>
      <c r="J1740" s="120">
        <v>7.032</v>
      </c>
      <c r="K1740" s="26">
        <f t="shared" si="103"/>
        <v>37772</v>
      </c>
      <c r="L1740" s="126">
        <f t="shared" si="104"/>
        <v>37742</v>
      </c>
      <c r="M1740" s="127">
        <f>INDEX('Bloomberg data'!C:C,MATCH($L1740,'Bloomberg data'!A:A,0))</f>
        <v>7.2949999999999999</v>
      </c>
      <c r="N1740" s="128">
        <f>INDEX('Bloomberg data'!B:B,MATCH($L1740,'Bloomberg data'!A:A,0))</f>
        <v>7.032</v>
      </c>
      <c r="O1740" s="141"/>
      <c r="P1740" s="142"/>
      <c r="Q1740" s="142"/>
      <c r="R1740" s="20"/>
      <c r="S1740" s="20"/>
    </row>
    <row r="1741" spans="6:19">
      <c r="F1741" s="51"/>
      <c r="G1741" s="26">
        <f t="shared" si="102"/>
        <v>37772</v>
      </c>
      <c r="H1741" s="7">
        <v>37743</v>
      </c>
      <c r="I1741" s="22">
        <v>6.2010000000000005</v>
      </c>
      <c r="J1741" s="120">
        <v>5.9359999999999999</v>
      </c>
      <c r="K1741" s="26">
        <f t="shared" si="103"/>
        <v>37772</v>
      </c>
      <c r="L1741" s="126">
        <f t="shared" si="104"/>
        <v>37743</v>
      </c>
      <c r="M1741" s="127">
        <f>INDEX('Bloomberg data'!C:C,MATCH($L1741,'Bloomberg data'!A:A,0))</f>
        <v>6.2010000000000005</v>
      </c>
      <c r="N1741" s="128">
        <f>INDEX('Bloomberg data'!B:B,MATCH($L1741,'Bloomberg data'!A:A,0))</f>
        <v>5.9359999999999999</v>
      </c>
      <c r="O1741" s="141"/>
      <c r="P1741" s="142"/>
      <c r="Q1741" s="142"/>
      <c r="R1741" s="20"/>
      <c r="S1741" s="20"/>
    </row>
    <row r="1742" spans="6:19">
      <c r="F1742" s="51"/>
      <c r="G1742" s="26">
        <f t="shared" si="102"/>
        <v>37772</v>
      </c>
      <c r="H1742" s="7">
        <v>37746</v>
      </c>
      <c r="I1742" s="22">
        <v>6.4779999999999998</v>
      </c>
      <c r="J1742" s="120">
        <v>6.1310000000000002</v>
      </c>
      <c r="K1742" s="26">
        <f t="shared" si="103"/>
        <v>37772</v>
      </c>
      <c r="L1742" s="126">
        <f t="shared" si="104"/>
        <v>37746</v>
      </c>
      <c r="M1742" s="127">
        <f>INDEX('Bloomberg data'!C:C,MATCH($L1742,'Bloomberg data'!A:A,0))</f>
        <v>6.4779999999999998</v>
      </c>
      <c r="N1742" s="128">
        <f>INDEX('Bloomberg data'!B:B,MATCH($L1742,'Bloomberg data'!A:A,0))</f>
        <v>6.1310000000000002</v>
      </c>
      <c r="O1742" s="141"/>
      <c r="P1742" s="142"/>
      <c r="Q1742" s="142"/>
      <c r="R1742" s="20"/>
      <c r="S1742" s="20"/>
    </row>
    <row r="1743" spans="6:19">
      <c r="F1743" s="51"/>
      <c r="G1743" s="26">
        <f t="shared" si="102"/>
        <v>37772</v>
      </c>
      <c r="H1743" s="7">
        <v>37747</v>
      </c>
      <c r="I1743" s="22">
        <v>6.3369999999999997</v>
      </c>
      <c r="J1743" s="120">
        <v>6.0840000000000005</v>
      </c>
      <c r="K1743" s="26">
        <f t="shared" si="103"/>
        <v>37772</v>
      </c>
      <c r="L1743" s="126">
        <f t="shared" si="104"/>
        <v>37747</v>
      </c>
      <c r="M1743" s="127">
        <f>INDEX('Bloomberg data'!C:C,MATCH($L1743,'Bloomberg data'!A:A,0))</f>
        <v>6.3369999999999997</v>
      </c>
      <c r="N1743" s="128">
        <f>INDEX('Bloomberg data'!B:B,MATCH($L1743,'Bloomberg data'!A:A,0))</f>
        <v>6.0840000000000005</v>
      </c>
      <c r="O1743" s="141"/>
      <c r="P1743" s="142"/>
      <c r="Q1743" s="142"/>
      <c r="R1743" s="20"/>
      <c r="S1743" s="20"/>
    </row>
    <row r="1744" spans="6:19">
      <c r="F1744" s="51"/>
      <c r="G1744" s="26">
        <f t="shared" si="102"/>
        <v>37772</v>
      </c>
      <c r="H1744" s="7">
        <v>37748</v>
      </c>
      <c r="I1744" s="22">
        <v>6.1630000000000003</v>
      </c>
      <c r="J1744" s="120">
        <v>5.9</v>
      </c>
      <c r="K1744" s="26">
        <f t="shared" si="103"/>
        <v>37772</v>
      </c>
      <c r="L1744" s="126">
        <f t="shared" si="104"/>
        <v>37748</v>
      </c>
      <c r="M1744" s="127">
        <f>INDEX('Bloomberg data'!C:C,MATCH($L1744,'Bloomberg data'!A:A,0))</f>
        <v>6.1630000000000003</v>
      </c>
      <c r="N1744" s="128">
        <f>INDEX('Bloomberg data'!B:B,MATCH($L1744,'Bloomberg data'!A:A,0))</f>
        <v>5.9</v>
      </c>
      <c r="O1744" s="141"/>
      <c r="P1744" s="142"/>
      <c r="Q1744" s="142"/>
      <c r="R1744" s="20"/>
      <c r="S1744" s="20"/>
    </row>
    <row r="1745" spans="6:19">
      <c r="F1745" s="51"/>
      <c r="G1745" s="26">
        <f t="shared" si="102"/>
        <v>37772</v>
      </c>
      <c r="H1745" s="7">
        <v>37749</v>
      </c>
      <c r="I1745" s="22">
        <v>6.3079999999999998</v>
      </c>
      <c r="J1745" s="120">
        <v>6.0110000000000001</v>
      </c>
      <c r="K1745" s="26">
        <f t="shared" si="103"/>
        <v>37772</v>
      </c>
      <c r="L1745" s="126">
        <f t="shared" si="104"/>
        <v>37749</v>
      </c>
      <c r="M1745" s="127">
        <f>INDEX('Bloomberg data'!C:C,MATCH($L1745,'Bloomberg data'!A:A,0))</f>
        <v>6.3079999999999998</v>
      </c>
      <c r="N1745" s="128">
        <f>INDEX('Bloomberg data'!B:B,MATCH($L1745,'Bloomberg data'!A:A,0))</f>
        <v>6.0110000000000001</v>
      </c>
      <c r="O1745" s="141"/>
      <c r="P1745" s="142"/>
      <c r="Q1745" s="142"/>
      <c r="R1745" s="20"/>
      <c r="S1745" s="20"/>
    </row>
    <row r="1746" spans="6:19">
      <c r="F1746" s="51"/>
      <c r="G1746" s="26">
        <f t="shared" si="102"/>
        <v>37772</v>
      </c>
      <c r="H1746" s="7">
        <v>37750</v>
      </c>
      <c r="I1746" s="22">
        <v>7.2670000000000003</v>
      </c>
      <c r="J1746" s="120">
        <v>6.9729999999999999</v>
      </c>
      <c r="K1746" s="26">
        <f t="shared" si="103"/>
        <v>37772</v>
      </c>
      <c r="L1746" s="126">
        <f t="shared" si="104"/>
        <v>37750</v>
      </c>
      <c r="M1746" s="127">
        <f>INDEX('Bloomberg data'!C:C,MATCH($L1746,'Bloomberg data'!A:A,0))</f>
        <v>7.2670000000000003</v>
      </c>
      <c r="N1746" s="128">
        <f>INDEX('Bloomberg data'!B:B,MATCH($L1746,'Bloomberg data'!A:A,0))</f>
        <v>6.9729999999999999</v>
      </c>
      <c r="O1746" s="141"/>
      <c r="P1746" s="142"/>
      <c r="Q1746" s="142"/>
      <c r="R1746" s="20"/>
      <c r="S1746" s="20"/>
    </row>
    <row r="1747" spans="6:19">
      <c r="F1747" s="51"/>
      <c r="G1747" s="26">
        <f t="shared" si="102"/>
        <v>37772</v>
      </c>
      <c r="H1747" s="7">
        <v>37753</v>
      </c>
      <c r="I1747" s="22">
        <v>7.1430000000000007</v>
      </c>
      <c r="J1747" s="120">
        <v>6.8599999999999994</v>
      </c>
      <c r="K1747" s="26">
        <f t="shared" si="103"/>
        <v>37772</v>
      </c>
      <c r="L1747" s="126">
        <f t="shared" si="104"/>
        <v>37753</v>
      </c>
      <c r="M1747" s="127">
        <f>INDEX('Bloomberg data'!C:C,MATCH($L1747,'Bloomberg data'!A:A,0))</f>
        <v>7.1430000000000007</v>
      </c>
      <c r="N1747" s="128">
        <f>INDEX('Bloomberg data'!B:B,MATCH($L1747,'Bloomberg data'!A:A,0))</f>
        <v>6.8599999999999994</v>
      </c>
      <c r="O1747" s="141"/>
      <c r="P1747" s="142"/>
      <c r="Q1747" s="142"/>
      <c r="R1747" s="20"/>
      <c r="S1747" s="20"/>
    </row>
    <row r="1748" spans="6:19">
      <c r="F1748" s="51"/>
      <c r="G1748" s="26">
        <f t="shared" si="102"/>
        <v>37772</v>
      </c>
      <c r="H1748" s="7">
        <v>37754</v>
      </c>
      <c r="I1748" s="22">
        <v>7.3559999999999999</v>
      </c>
      <c r="J1748" s="120">
        <v>7.06</v>
      </c>
      <c r="K1748" s="26">
        <f t="shared" si="103"/>
        <v>37772</v>
      </c>
      <c r="L1748" s="126">
        <f t="shared" si="104"/>
        <v>37754</v>
      </c>
      <c r="M1748" s="127">
        <f>INDEX('Bloomberg data'!C:C,MATCH($L1748,'Bloomberg data'!A:A,0))</f>
        <v>7.3559999999999999</v>
      </c>
      <c r="N1748" s="128">
        <f>INDEX('Bloomberg data'!B:B,MATCH($L1748,'Bloomberg data'!A:A,0))</f>
        <v>7.06</v>
      </c>
      <c r="O1748" s="141"/>
      <c r="P1748" s="142"/>
      <c r="Q1748" s="142"/>
      <c r="R1748" s="20"/>
      <c r="S1748" s="20"/>
    </row>
    <row r="1749" spans="6:19">
      <c r="F1749" s="51"/>
      <c r="G1749" s="26">
        <f t="shared" si="102"/>
        <v>37772</v>
      </c>
      <c r="H1749" s="7">
        <v>37755</v>
      </c>
      <c r="I1749" s="22">
        <v>6.2910000000000004</v>
      </c>
      <c r="J1749" s="120">
        <v>5.992</v>
      </c>
      <c r="K1749" s="26">
        <f t="shared" si="103"/>
        <v>37772</v>
      </c>
      <c r="L1749" s="126">
        <f t="shared" si="104"/>
        <v>37755</v>
      </c>
      <c r="M1749" s="127">
        <f>INDEX('Bloomberg data'!C:C,MATCH($L1749,'Bloomberg data'!A:A,0))</f>
        <v>6.2910000000000004</v>
      </c>
      <c r="N1749" s="128">
        <f>INDEX('Bloomberg data'!B:B,MATCH($L1749,'Bloomberg data'!A:A,0))</f>
        <v>5.992</v>
      </c>
      <c r="O1749" s="141"/>
      <c r="P1749" s="142"/>
      <c r="Q1749" s="142"/>
      <c r="R1749" s="20"/>
      <c r="S1749" s="20"/>
    </row>
    <row r="1750" spans="6:19">
      <c r="F1750" s="51"/>
      <c r="G1750" s="26">
        <f t="shared" si="102"/>
        <v>37772</v>
      </c>
      <c r="H1750" s="7">
        <v>37756</v>
      </c>
      <c r="I1750" s="22">
        <v>7.1590000000000007</v>
      </c>
      <c r="J1750" s="120">
        <v>6.8420000000000005</v>
      </c>
      <c r="K1750" s="26">
        <f t="shared" si="103"/>
        <v>37772</v>
      </c>
      <c r="L1750" s="126">
        <f t="shared" si="104"/>
        <v>37756</v>
      </c>
      <c r="M1750" s="127">
        <f>INDEX('Bloomberg data'!C:C,MATCH($L1750,'Bloomberg data'!A:A,0))</f>
        <v>7.1590000000000007</v>
      </c>
      <c r="N1750" s="128">
        <f>INDEX('Bloomberg data'!B:B,MATCH($L1750,'Bloomberg data'!A:A,0))</f>
        <v>6.8420000000000005</v>
      </c>
      <c r="O1750" s="141"/>
      <c r="P1750" s="142"/>
      <c r="Q1750" s="142"/>
      <c r="R1750" s="20"/>
      <c r="S1750" s="20"/>
    </row>
    <row r="1751" spans="6:19">
      <c r="F1751" s="51"/>
      <c r="G1751" s="26">
        <f t="shared" si="102"/>
        <v>37772</v>
      </c>
      <c r="H1751" s="7">
        <v>37757</v>
      </c>
      <c r="I1751" s="22">
        <v>6.4109999999999996</v>
      </c>
      <c r="J1751" s="120">
        <v>6.12</v>
      </c>
      <c r="K1751" s="26">
        <f t="shared" si="103"/>
        <v>37772</v>
      </c>
      <c r="L1751" s="126">
        <f t="shared" si="104"/>
        <v>37757</v>
      </c>
      <c r="M1751" s="127">
        <f>INDEX('Bloomberg data'!C:C,MATCH($L1751,'Bloomberg data'!A:A,0))</f>
        <v>6.4109999999999996</v>
      </c>
      <c r="N1751" s="128">
        <f>INDEX('Bloomberg data'!B:B,MATCH($L1751,'Bloomberg data'!A:A,0))</f>
        <v>6.12</v>
      </c>
      <c r="O1751" s="141"/>
      <c r="P1751" s="142"/>
      <c r="Q1751" s="142"/>
      <c r="R1751" s="20"/>
      <c r="S1751" s="20"/>
    </row>
    <row r="1752" spans="6:19">
      <c r="F1752" s="51"/>
      <c r="G1752" s="26">
        <f t="shared" si="102"/>
        <v>37772</v>
      </c>
      <c r="H1752" s="7">
        <v>37760</v>
      </c>
      <c r="I1752" s="22">
        <v>6.226</v>
      </c>
      <c r="J1752" s="120">
        <v>5.9009999999999998</v>
      </c>
      <c r="K1752" s="26">
        <f t="shared" si="103"/>
        <v>37772</v>
      </c>
      <c r="L1752" s="126">
        <f t="shared" si="104"/>
        <v>37760</v>
      </c>
      <c r="M1752" s="127">
        <f>INDEX('Bloomberg data'!C:C,MATCH($L1752,'Bloomberg data'!A:A,0))</f>
        <v>6.226</v>
      </c>
      <c r="N1752" s="128">
        <f>INDEX('Bloomberg data'!B:B,MATCH($L1752,'Bloomberg data'!A:A,0))</f>
        <v>5.9009999999999998</v>
      </c>
      <c r="O1752" s="141"/>
      <c r="P1752" s="142"/>
      <c r="Q1752" s="142"/>
      <c r="R1752" s="20"/>
      <c r="S1752" s="20"/>
    </row>
    <row r="1753" spans="6:19">
      <c r="F1753" s="51"/>
      <c r="G1753" s="26">
        <f t="shared" si="102"/>
        <v>37772</v>
      </c>
      <c r="H1753" s="7">
        <v>37761</v>
      </c>
      <c r="I1753" s="22">
        <v>6.1479999999999997</v>
      </c>
      <c r="J1753" s="120">
        <v>5.83</v>
      </c>
      <c r="K1753" s="26">
        <f t="shared" si="103"/>
        <v>37772</v>
      </c>
      <c r="L1753" s="126">
        <f t="shared" si="104"/>
        <v>37761</v>
      </c>
      <c r="M1753" s="127">
        <f>INDEX('Bloomberg data'!C:C,MATCH($L1753,'Bloomberg data'!A:A,0))</f>
        <v>6.1479999999999997</v>
      </c>
      <c r="N1753" s="128">
        <f>INDEX('Bloomberg data'!B:B,MATCH($L1753,'Bloomberg data'!A:A,0))</f>
        <v>5.83</v>
      </c>
      <c r="O1753" s="141"/>
      <c r="P1753" s="142"/>
      <c r="Q1753" s="142"/>
      <c r="R1753" s="20"/>
      <c r="S1753" s="20"/>
    </row>
    <row r="1754" spans="6:19">
      <c r="F1754" s="51"/>
      <c r="G1754" s="26">
        <f t="shared" si="102"/>
        <v>37772</v>
      </c>
      <c r="H1754" s="7">
        <v>37762</v>
      </c>
      <c r="I1754" s="22">
        <v>7.3079999999999998</v>
      </c>
      <c r="J1754" s="120">
        <v>6.9779999999999998</v>
      </c>
      <c r="K1754" s="26">
        <f t="shared" si="103"/>
        <v>37772</v>
      </c>
      <c r="L1754" s="126">
        <f t="shared" si="104"/>
        <v>37762</v>
      </c>
      <c r="M1754" s="127">
        <f>INDEX('Bloomberg data'!C:C,MATCH($L1754,'Bloomberg data'!A:A,0))</f>
        <v>7.3079999999999998</v>
      </c>
      <c r="N1754" s="128">
        <f>INDEX('Bloomberg data'!B:B,MATCH($L1754,'Bloomberg data'!A:A,0))</f>
        <v>6.9779999999999998</v>
      </c>
      <c r="O1754" s="141"/>
      <c r="P1754" s="142"/>
      <c r="Q1754" s="142"/>
      <c r="R1754" s="20"/>
      <c r="S1754" s="20"/>
    </row>
    <row r="1755" spans="6:19">
      <c r="F1755" s="51"/>
      <c r="G1755" s="26">
        <f t="shared" si="102"/>
        <v>37772</v>
      </c>
      <c r="H1755" s="7">
        <v>37763</v>
      </c>
      <c r="I1755" s="22">
        <v>6.2250000000000005</v>
      </c>
      <c r="J1755" s="120">
        <v>5.9110000000000005</v>
      </c>
      <c r="K1755" s="26">
        <f t="shared" si="103"/>
        <v>37772</v>
      </c>
      <c r="L1755" s="126">
        <f t="shared" si="104"/>
        <v>37763</v>
      </c>
      <c r="M1755" s="127">
        <f>INDEX('Bloomberg data'!C:C,MATCH($L1755,'Bloomberg data'!A:A,0))</f>
        <v>6.2250000000000005</v>
      </c>
      <c r="N1755" s="128">
        <f>INDEX('Bloomberg data'!B:B,MATCH($L1755,'Bloomberg data'!A:A,0))</f>
        <v>5.9110000000000005</v>
      </c>
      <c r="O1755" s="141"/>
      <c r="P1755" s="142"/>
      <c r="Q1755" s="142"/>
      <c r="R1755" s="20"/>
      <c r="S1755" s="20"/>
    </row>
    <row r="1756" spans="6:19">
      <c r="F1756" s="51"/>
      <c r="G1756" s="26">
        <f t="shared" si="102"/>
        <v>37772</v>
      </c>
      <c r="H1756" s="7">
        <v>37764</v>
      </c>
      <c r="I1756" s="22">
        <v>6.0920000000000005</v>
      </c>
      <c r="J1756" s="120">
        <v>5.7620000000000005</v>
      </c>
      <c r="K1756" s="26">
        <f t="shared" si="103"/>
        <v>37772</v>
      </c>
      <c r="L1756" s="126">
        <f t="shared" si="104"/>
        <v>37764</v>
      </c>
      <c r="M1756" s="127">
        <f>INDEX('Bloomberg data'!C:C,MATCH($L1756,'Bloomberg data'!A:A,0))</f>
        <v>6.0920000000000005</v>
      </c>
      <c r="N1756" s="128">
        <f>INDEX('Bloomberg data'!B:B,MATCH($L1756,'Bloomberg data'!A:A,0))</f>
        <v>5.7620000000000005</v>
      </c>
      <c r="O1756" s="141"/>
      <c r="P1756" s="142"/>
      <c r="Q1756" s="142"/>
      <c r="R1756" s="20"/>
      <c r="S1756" s="20"/>
    </row>
    <row r="1757" spans="6:19">
      <c r="F1757" s="51"/>
      <c r="G1757" s="26">
        <f t="shared" si="102"/>
        <v>37772</v>
      </c>
      <c r="H1757" s="7">
        <v>37767</v>
      </c>
      <c r="I1757" s="22">
        <v>7.2720000000000002</v>
      </c>
      <c r="J1757" s="120">
        <v>6.95</v>
      </c>
      <c r="K1757" s="26">
        <f t="shared" si="103"/>
        <v>37772</v>
      </c>
      <c r="L1757" s="126">
        <f t="shared" si="104"/>
        <v>37767</v>
      </c>
      <c r="M1757" s="127">
        <f>INDEX('Bloomberg data'!C:C,MATCH($L1757,'Bloomberg data'!A:A,0))</f>
        <v>7.2720000000000002</v>
      </c>
      <c r="N1757" s="128">
        <f>INDEX('Bloomberg data'!B:B,MATCH($L1757,'Bloomberg data'!A:A,0))</f>
        <v>6.95</v>
      </c>
      <c r="O1757" s="141"/>
      <c r="P1757" s="142"/>
      <c r="Q1757" s="142"/>
      <c r="R1757" s="20"/>
      <c r="S1757" s="20"/>
    </row>
    <row r="1758" spans="6:19">
      <c r="F1758" s="51"/>
      <c r="G1758" s="26">
        <f t="shared" si="102"/>
        <v>37772</v>
      </c>
      <c r="H1758" s="7">
        <v>37768</v>
      </c>
      <c r="I1758" s="22">
        <v>6.1440000000000001</v>
      </c>
      <c r="J1758" s="120">
        <v>5.8150000000000004</v>
      </c>
      <c r="K1758" s="26">
        <f t="shared" si="103"/>
        <v>37772</v>
      </c>
      <c r="L1758" s="126">
        <f t="shared" si="104"/>
        <v>37768</v>
      </c>
      <c r="M1758" s="127">
        <f>INDEX('Bloomberg data'!C:C,MATCH($L1758,'Bloomberg data'!A:A,0))</f>
        <v>6.1440000000000001</v>
      </c>
      <c r="N1758" s="128">
        <f>INDEX('Bloomberg data'!B:B,MATCH($L1758,'Bloomberg data'!A:A,0))</f>
        <v>5.8150000000000004</v>
      </c>
      <c r="O1758" s="141"/>
      <c r="P1758" s="142"/>
      <c r="Q1758" s="142"/>
      <c r="R1758" s="20"/>
      <c r="S1758" s="20"/>
    </row>
    <row r="1759" spans="6:19">
      <c r="F1759" s="51"/>
      <c r="G1759" s="26">
        <f t="shared" si="102"/>
        <v>37772</v>
      </c>
      <c r="H1759" s="7">
        <v>37769</v>
      </c>
      <c r="I1759" s="22">
        <v>6.0869999999999997</v>
      </c>
      <c r="J1759" s="120">
        <v>5.7740000000000009</v>
      </c>
      <c r="K1759" s="26">
        <f t="shared" si="103"/>
        <v>37772</v>
      </c>
      <c r="L1759" s="126">
        <f t="shared" si="104"/>
        <v>37769</v>
      </c>
      <c r="M1759" s="127">
        <f>INDEX('Bloomberg data'!C:C,MATCH($L1759,'Bloomberg data'!A:A,0))</f>
        <v>6.0869999999999997</v>
      </c>
      <c r="N1759" s="128">
        <f>INDEX('Bloomberg data'!B:B,MATCH($L1759,'Bloomberg data'!A:A,0))</f>
        <v>5.7740000000000009</v>
      </c>
      <c r="O1759" s="141"/>
      <c r="P1759" s="142"/>
      <c r="Q1759" s="142"/>
      <c r="R1759" s="20"/>
      <c r="S1759" s="20"/>
    </row>
    <row r="1760" spans="6:19">
      <c r="F1760" s="51"/>
      <c r="G1760" s="26">
        <f t="shared" si="102"/>
        <v>37772</v>
      </c>
      <c r="H1760" s="7">
        <v>37770</v>
      </c>
      <c r="I1760" s="22">
        <v>7.2679999999999998</v>
      </c>
      <c r="J1760" s="120">
        <v>6.9550000000000001</v>
      </c>
      <c r="K1760" s="26">
        <f t="shared" si="103"/>
        <v>37772</v>
      </c>
      <c r="L1760" s="126">
        <f t="shared" si="104"/>
        <v>37770</v>
      </c>
      <c r="M1760" s="127">
        <f>INDEX('Bloomberg data'!C:C,MATCH($L1760,'Bloomberg data'!A:A,0))</f>
        <v>7.2679999999999998</v>
      </c>
      <c r="N1760" s="128">
        <f>INDEX('Bloomberg data'!B:B,MATCH($L1760,'Bloomberg data'!A:A,0))</f>
        <v>6.9550000000000001</v>
      </c>
      <c r="O1760" s="141"/>
      <c r="P1760" s="142"/>
      <c r="Q1760" s="142"/>
      <c r="R1760" s="20"/>
      <c r="S1760" s="20"/>
    </row>
    <row r="1761" spans="6:19">
      <c r="F1761" s="51"/>
      <c r="G1761" s="26">
        <f t="shared" si="102"/>
        <v>37772</v>
      </c>
      <c r="H1761" s="7">
        <v>37771</v>
      </c>
      <c r="I1761" s="22">
        <v>7.1580000000000004</v>
      </c>
      <c r="J1761" s="120">
        <v>6.835</v>
      </c>
      <c r="K1761" s="26">
        <f t="shared" si="103"/>
        <v>37772</v>
      </c>
      <c r="L1761" s="126">
        <f t="shared" si="104"/>
        <v>37771</v>
      </c>
      <c r="M1761" s="127">
        <f>INDEX('Bloomberg data'!C:C,MATCH($L1761,'Bloomberg data'!A:A,0))</f>
        <v>7.1580000000000004</v>
      </c>
      <c r="N1761" s="128">
        <f>INDEX('Bloomberg data'!B:B,MATCH($L1761,'Bloomberg data'!A:A,0))</f>
        <v>6.835</v>
      </c>
      <c r="O1761" s="141"/>
      <c r="P1761" s="142"/>
      <c r="Q1761" s="142"/>
      <c r="R1761" s="20"/>
      <c r="S1761" s="20"/>
    </row>
    <row r="1762" spans="6:19">
      <c r="F1762" s="51"/>
      <c r="G1762" s="26">
        <f t="shared" si="102"/>
        <v>37802</v>
      </c>
      <c r="H1762" s="7">
        <v>37774</v>
      </c>
      <c r="I1762" s="22">
        <v>6.1129999999999995</v>
      </c>
      <c r="J1762" s="120">
        <v>5.8000000000000007</v>
      </c>
      <c r="K1762" s="26">
        <f t="shared" si="103"/>
        <v>37802</v>
      </c>
      <c r="L1762" s="126">
        <f t="shared" si="104"/>
        <v>37774</v>
      </c>
      <c r="M1762" s="127">
        <f>INDEX('Bloomberg data'!C:C,MATCH($L1762,'Bloomberg data'!A:A,0))</f>
        <v>6.1129999999999995</v>
      </c>
      <c r="N1762" s="128">
        <f>INDEX('Bloomberg data'!B:B,MATCH($L1762,'Bloomberg data'!A:A,0))</f>
        <v>5.8000000000000007</v>
      </c>
      <c r="O1762" s="141"/>
      <c r="P1762" s="142"/>
      <c r="Q1762" s="142"/>
      <c r="R1762" s="20"/>
      <c r="S1762" s="20"/>
    </row>
    <row r="1763" spans="6:19">
      <c r="F1763" s="51"/>
      <c r="G1763" s="26">
        <f t="shared" si="102"/>
        <v>37802</v>
      </c>
      <c r="H1763" s="7">
        <v>37775</v>
      </c>
      <c r="I1763" s="22">
        <v>6.31</v>
      </c>
      <c r="J1763" s="120">
        <v>6.0060000000000002</v>
      </c>
      <c r="K1763" s="26">
        <f t="shared" si="103"/>
        <v>37802</v>
      </c>
      <c r="L1763" s="126">
        <f t="shared" si="104"/>
        <v>37775</v>
      </c>
      <c r="M1763" s="127">
        <f>INDEX('Bloomberg data'!C:C,MATCH($L1763,'Bloomberg data'!A:A,0))</f>
        <v>6.31</v>
      </c>
      <c r="N1763" s="128">
        <f>INDEX('Bloomberg data'!B:B,MATCH($L1763,'Bloomberg data'!A:A,0))</f>
        <v>6.0060000000000002</v>
      </c>
      <c r="O1763" s="141"/>
      <c r="P1763" s="142"/>
      <c r="Q1763" s="142"/>
      <c r="R1763" s="20"/>
      <c r="S1763" s="20"/>
    </row>
    <row r="1764" spans="6:19">
      <c r="F1764" s="51"/>
      <c r="G1764" s="26">
        <f t="shared" si="102"/>
        <v>37802</v>
      </c>
      <c r="H1764" s="7">
        <v>37776</v>
      </c>
      <c r="I1764" s="22">
        <v>6.1470000000000002</v>
      </c>
      <c r="J1764" s="120">
        <v>5.83</v>
      </c>
      <c r="K1764" s="26">
        <f t="shared" si="103"/>
        <v>37802</v>
      </c>
      <c r="L1764" s="126">
        <f t="shared" si="104"/>
        <v>37776</v>
      </c>
      <c r="M1764" s="127">
        <f>INDEX('Bloomberg data'!C:C,MATCH($L1764,'Bloomberg data'!A:A,0))</f>
        <v>6.1470000000000002</v>
      </c>
      <c r="N1764" s="128">
        <f>INDEX('Bloomberg data'!B:B,MATCH($L1764,'Bloomberg data'!A:A,0))</f>
        <v>5.83</v>
      </c>
      <c r="O1764" s="141"/>
      <c r="P1764" s="142"/>
      <c r="Q1764" s="142"/>
      <c r="R1764" s="20"/>
      <c r="S1764" s="20"/>
    </row>
    <row r="1765" spans="6:19">
      <c r="F1765" s="51"/>
      <c r="G1765" s="26">
        <f t="shared" si="102"/>
        <v>37802</v>
      </c>
      <c r="H1765" s="7">
        <v>37777</v>
      </c>
      <c r="I1765" s="22">
        <v>6.0679999999999996</v>
      </c>
      <c r="J1765" s="120">
        <v>5.7469999999999999</v>
      </c>
      <c r="K1765" s="26">
        <f t="shared" si="103"/>
        <v>37802</v>
      </c>
      <c r="L1765" s="126">
        <f t="shared" si="104"/>
        <v>37777</v>
      </c>
      <c r="M1765" s="127">
        <f>INDEX('Bloomberg data'!C:C,MATCH($L1765,'Bloomberg data'!A:A,0))</f>
        <v>6.0679999999999996</v>
      </c>
      <c r="N1765" s="128">
        <f>INDEX('Bloomberg data'!B:B,MATCH($L1765,'Bloomberg data'!A:A,0))</f>
        <v>5.7469999999999999</v>
      </c>
      <c r="O1765" s="141"/>
      <c r="P1765" s="142"/>
      <c r="Q1765" s="142"/>
      <c r="R1765" s="20"/>
      <c r="S1765" s="20"/>
    </row>
    <row r="1766" spans="6:19">
      <c r="F1766" s="51"/>
      <c r="G1766" s="26">
        <f t="shared" si="102"/>
        <v>37802</v>
      </c>
      <c r="H1766" s="7">
        <v>37778</v>
      </c>
      <c r="I1766" s="22">
        <v>7.1049999999999995</v>
      </c>
      <c r="J1766" s="120">
        <v>6.8019999999999996</v>
      </c>
      <c r="K1766" s="26">
        <f t="shared" si="103"/>
        <v>37802</v>
      </c>
      <c r="L1766" s="126">
        <f t="shared" si="104"/>
        <v>37778</v>
      </c>
      <c r="M1766" s="127">
        <f>INDEX('Bloomberg data'!C:C,MATCH($L1766,'Bloomberg data'!A:A,0))</f>
        <v>7.1049999999999995</v>
      </c>
      <c r="N1766" s="128">
        <f>INDEX('Bloomberg data'!B:B,MATCH($L1766,'Bloomberg data'!A:A,0))</f>
        <v>6.8019999999999996</v>
      </c>
      <c r="O1766" s="141"/>
      <c r="P1766" s="142"/>
      <c r="Q1766" s="142"/>
      <c r="R1766" s="20"/>
      <c r="S1766" s="20"/>
    </row>
    <row r="1767" spans="6:19">
      <c r="F1767" s="51"/>
      <c r="G1767" s="26">
        <f t="shared" si="102"/>
        <v>37802</v>
      </c>
      <c r="H1767" s="7">
        <v>37781</v>
      </c>
      <c r="I1767" s="22">
        <v>7.0049999999999999</v>
      </c>
      <c r="J1767" s="120">
        <v>6.702</v>
      </c>
      <c r="K1767" s="26">
        <f t="shared" si="103"/>
        <v>37802</v>
      </c>
      <c r="L1767" s="126">
        <f t="shared" si="104"/>
        <v>37781</v>
      </c>
      <c r="M1767" s="127">
        <f>INDEX('Bloomberg data'!C:C,MATCH($L1767,'Bloomberg data'!A:A,0))</f>
        <v>7.0049999999999999</v>
      </c>
      <c r="N1767" s="128">
        <f>INDEX('Bloomberg data'!B:B,MATCH($L1767,'Bloomberg data'!A:A,0))</f>
        <v>6.702</v>
      </c>
      <c r="O1767" s="141"/>
      <c r="P1767" s="142"/>
      <c r="Q1767" s="142"/>
      <c r="R1767" s="20"/>
      <c r="S1767" s="20"/>
    </row>
    <row r="1768" spans="6:19">
      <c r="F1768" s="51"/>
      <c r="G1768" s="26">
        <f t="shared" si="102"/>
        <v>37802</v>
      </c>
      <c r="H1768" s="7">
        <v>37782</v>
      </c>
      <c r="I1768" s="22">
        <v>6.8550000000000004</v>
      </c>
      <c r="J1768" s="120">
        <v>6.5359999999999996</v>
      </c>
      <c r="K1768" s="26">
        <f t="shared" si="103"/>
        <v>37802</v>
      </c>
      <c r="L1768" s="126">
        <f t="shared" si="104"/>
        <v>37782</v>
      </c>
      <c r="M1768" s="127">
        <f>INDEX('Bloomberg data'!C:C,MATCH($L1768,'Bloomberg data'!A:A,0))</f>
        <v>6.8550000000000004</v>
      </c>
      <c r="N1768" s="128">
        <f>INDEX('Bloomberg data'!B:B,MATCH($L1768,'Bloomberg data'!A:A,0))</f>
        <v>6.5359999999999996</v>
      </c>
      <c r="O1768" s="141"/>
      <c r="P1768" s="142"/>
      <c r="Q1768" s="142"/>
      <c r="R1768" s="20"/>
      <c r="S1768" s="20"/>
    </row>
    <row r="1769" spans="6:19">
      <c r="F1769" s="51"/>
      <c r="G1769" s="26">
        <f t="shared" si="102"/>
        <v>37802</v>
      </c>
      <c r="H1769" s="7">
        <v>37783</v>
      </c>
      <c r="I1769" s="22">
        <v>6.9929999999999994</v>
      </c>
      <c r="J1769" s="120">
        <v>6.657</v>
      </c>
      <c r="K1769" s="26">
        <f t="shared" si="103"/>
        <v>37802</v>
      </c>
      <c r="L1769" s="126">
        <f t="shared" si="104"/>
        <v>37783</v>
      </c>
      <c r="M1769" s="127">
        <f>INDEX('Bloomberg data'!C:C,MATCH($L1769,'Bloomberg data'!A:A,0))</f>
        <v>6.9929999999999994</v>
      </c>
      <c r="N1769" s="128">
        <f>INDEX('Bloomberg data'!B:B,MATCH($L1769,'Bloomberg data'!A:A,0))</f>
        <v>6.657</v>
      </c>
      <c r="O1769" s="141"/>
      <c r="P1769" s="142"/>
      <c r="Q1769" s="142"/>
      <c r="R1769" s="20"/>
      <c r="S1769" s="20"/>
    </row>
    <row r="1770" spans="6:19">
      <c r="F1770" s="51"/>
      <c r="G1770" s="26">
        <f t="shared" si="102"/>
        <v>37802</v>
      </c>
      <c r="H1770" s="7">
        <v>37784</v>
      </c>
      <c r="I1770" s="22">
        <v>5.8970000000000002</v>
      </c>
      <c r="J1770" s="120">
        <v>5.5659999999999998</v>
      </c>
      <c r="K1770" s="26">
        <f t="shared" si="103"/>
        <v>37802</v>
      </c>
      <c r="L1770" s="126">
        <f t="shared" si="104"/>
        <v>37784</v>
      </c>
      <c r="M1770" s="127">
        <f>INDEX('Bloomberg data'!C:C,MATCH($L1770,'Bloomberg data'!A:A,0))</f>
        <v>5.8970000000000002</v>
      </c>
      <c r="N1770" s="128">
        <f>INDEX('Bloomberg data'!B:B,MATCH($L1770,'Bloomberg data'!A:A,0))</f>
        <v>5.5659999999999998</v>
      </c>
      <c r="O1770" s="141"/>
      <c r="P1770" s="142"/>
      <c r="Q1770" s="142"/>
      <c r="R1770" s="20"/>
      <c r="S1770" s="20"/>
    </row>
    <row r="1771" spans="6:19">
      <c r="F1771" s="51"/>
      <c r="G1771" s="26">
        <f t="shared" si="102"/>
        <v>37802</v>
      </c>
      <c r="H1771" s="7">
        <v>37785</v>
      </c>
      <c r="I1771" s="22">
        <v>6.7710000000000008</v>
      </c>
      <c r="J1771" s="120">
        <v>6.4269999999999996</v>
      </c>
      <c r="K1771" s="26">
        <f t="shared" si="103"/>
        <v>37802</v>
      </c>
      <c r="L1771" s="126">
        <f t="shared" si="104"/>
        <v>37785</v>
      </c>
      <c r="M1771" s="127">
        <f>INDEX('Bloomberg data'!C:C,MATCH($L1771,'Bloomberg data'!A:A,0))</f>
        <v>6.7710000000000008</v>
      </c>
      <c r="N1771" s="128">
        <f>INDEX('Bloomberg data'!B:B,MATCH($L1771,'Bloomberg data'!A:A,0))</f>
        <v>6.4269999999999996</v>
      </c>
      <c r="O1771" s="141"/>
      <c r="P1771" s="142"/>
      <c r="Q1771" s="142"/>
      <c r="R1771" s="20"/>
      <c r="S1771" s="20"/>
    </row>
    <row r="1772" spans="6:19">
      <c r="F1772" s="51"/>
      <c r="G1772" s="26">
        <f t="shared" si="102"/>
        <v>37802</v>
      </c>
      <c r="H1772" s="7">
        <v>37788</v>
      </c>
      <c r="I1772" s="22">
        <v>5.9689999999999994</v>
      </c>
      <c r="J1772" s="120">
        <v>5.6269999999999998</v>
      </c>
      <c r="K1772" s="26">
        <f t="shared" si="103"/>
        <v>37802</v>
      </c>
      <c r="L1772" s="126">
        <f t="shared" si="104"/>
        <v>37788</v>
      </c>
      <c r="M1772" s="127">
        <f>INDEX('Bloomberg data'!C:C,MATCH($L1772,'Bloomberg data'!A:A,0))</f>
        <v>5.9689999999999994</v>
      </c>
      <c r="N1772" s="128">
        <f>INDEX('Bloomberg data'!B:B,MATCH($L1772,'Bloomberg data'!A:A,0))</f>
        <v>5.6269999999999998</v>
      </c>
      <c r="O1772" s="141"/>
      <c r="P1772" s="142"/>
      <c r="Q1772" s="142"/>
      <c r="R1772" s="20"/>
      <c r="S1772" s="20"/>
    </row>
    <row r="1773" spans="6:19">
      <c r="F1773" s="51"/>
      <c r="G1773" s="26">
        <f t="shared" si="102"/>
        <v>37802</v>
      </c>
      <c r="H1773" s="7">
        <v>37789</v>
      </c>
      <c r="I1773" s="22">
        <v>6.9320000000000004</v>
      </c>
      <c r="J1773" s="120">
        <v>6.6059999999999999</v>
      </c>
      <c r="K1773" s="26">
        <f t="shared" si="103"/>
        <v>37802</v>
      </c>
      <c r="L1773" s="126">
        <f t="shared" si="104"/>
        <v>37789</v>
      </c>
      <c r="M1773" s="127">
        <f>INDEX('Bloomberg data'!C:C,MATCH($L1773,'Bloomberg data'!A:A,0))</f>
        <v>6.9320000000000004</v>
      </c>
      <c r="N1773" s="128">
        <f>INDEX('Bloomberg data'!B:B,MATCH($L1773,'Bloomberg data'!A:A,0))</f>
        <v>6.6059999999999999</v>
      </c>
      <c r="O1773" s="141"/>
      <c r="P1773" s="142"/>
      <c r="Q1773" s="142"/>
      <c r="R1773" s="20"/>
      <c r="S1773" s="20"/>
    </row>
    <row r="1774" spans="6:19">
      <c r="F1774" s="51"/>
      <c r="G1774" s="26">
        <f t="shared" si="102"/>
        <v>37802</v>
      </c>
      <c r="H1774" s="7">
        <v>37790</v>
      </c>
      <c r="I1774" s="22">
        <v>5.8800000000000008</v>
      </c>
      <c r="J1774" s="120">
        <v>5.5739999999999998</v>
      </c>
      <c r="K1774" s="26">
        <f t="shared" si="103"/>
        <v>37802</v>
      </c>
      <c r="L1774" s="126">
        <f t="shared" si="104"/>
        <v>37790</v>
      </c>
      <c r="M1774" s="127">
        <f>INDEX('Bloomberg data'!C:C,MATCH($L1774,'Bloomberg data'!A:A,0))</f>
        <v>5.8800000000000008</v>
      </c>
      <c r="N1774" s="128">
        <f>INDEX('Bloomberg data'!B:B,MATCH($L1774,'Bloomberg data'!A:A,0))</f>
        <v>5.5739999999999998</v>
      </c>
      <c r="O1774" s="141"/>
      <c r="P1774" s="142"/>
      <c r="Q1774" s="142"/>
      <c r="R1774" s="20"/>
      <c r="S1774" s="20"/>
    </row>
    <row r="1775" spans="6:19">
      <c r="F1775" s="51"/>
      <c r="G1775" s="26">
        <f t="shared" si="102"/>
        <v>37802</v>
      </c>
      <c r="H1775" s="7">
        <v>37791</v>
      </c>
      <c r="I1775" s="22">
        <v>6.0409999999999995</v>
      </c>
      <c r="J1775" s="120">
        <v>5.7509999999999994</v>
      </c>
      <c r="K1775" s="26">
        <f t="shared" si="103"/>
        <v>37802</v>
      </c>
      <c r="L1775" s="126">
        <f t="shared" si="104"/>
        <v>37791</v>
      </c>
      <c r="M1775" s="127">
        <f>INDEX('Bloomberg data'!C:C,MATCH($L1775,'Bloomberg data'!A:A,0))</f>
        <v>6.0409999999999995</v>
      </c>
      <c r="N1775" s="128">
        <f>INDEX('Bloomberg data'!B:B,MATCH($L1775,'Bloomberg data'!A:A,0))</f>
        <v>5.7509999999999994</v>
      </c>
      <c r="O1775" s="141"/>
      <c r="P1775" s="142"/>
      <c r="Q1775" s="142"/>
      <c r="R1775" s="20"/>
      <c r="S1775" s="20"/>
    </row>
    <row r="1776" spans="6:19">
      <c r="F1776" s="51"/>
      <c r="G1776" s="26">
        <f t="shared" si="102"/>
        <v>37802</v>
      </c>
      <c r="H1776" s="7">
        <v>37792</v>
      </c>
      <c r="I1776" s="22">
        <v>5.9770000000000003</v>
      </c>
      <c r="J1776" s="120">
        <v>5.6890000000000001</v>
      </c>
      <c r="K1776" s="26">
        <f t="shared" si="103"/>
        <v>37802</v>
      </c>
      <c r="L1776" s="126">
        <f t="shared" si="104"/>
        <v>37792</v>
      </c>
      <c r="M1776" s="127">
        <f>INDEX('Bloomberg data'!C:C,MATCH($L1776,'Bloomberg data'!A:A,0))</f>
        <v>5.9770000000000003</v>
      </c>
      <c r="N1776" s="128">
        <f>INDEX('Bloomberg data'!B:B,MATCH($L1776,'Bloomberg data'!A:A,0))</f>
        <v>5.6890000000000001</v>
      </c>
      <c r="O1776" s="141"/>
      <c r="P1776" s="142"/>
      <c r="Q1776" s="142"/>
      <c r="R1776" s="20"/>
      <c r="S1776" s="20"/>
    </row>
    <row r="1777" spans="6:19">
      <c r="F1777" s="51"/>
      <c r="G1777" s="26">
        <f t="shared" si="102"/>
        <v>37802</v>
      </c>
      <c r="H1777" s="7">
        <v>37795</v>
      </c>
      <c r="I1777" s="22">
        <v>5.8770000000000007</v>
      </c>
      <c r="J1777" s="120">
        <v>5.59</v>
      </c>
      <c r="K1777" s="26">
        <f t="shared" si="103"/>
        <v>37802</v>
      </c>
      <c r="L1777" s="126">
        <f t="shared" si="104"/>
        <v>37795</v>
      </c>
      <c r="M1777" s="127">
        <f>INDEX('Bloomberg data'!C:C,MATCH($L1777,'Bloomberg data'!A:A,0))</f>
        <v>5.8770000000000007</v>
      </c>
      <c r="N1777" s="128">
        <f>INDEX('Bloomberg data'!B:B,MATCH($L1777,'Bloomberg data'!A:A,0))</f>
        <v>5.59</v>
      </c>
      <c r="O1777" s="141"/>
      <c r="P1777" s="142"/>
      <c r="Q1777" s="142"/>
      <c r="R1777" s="20"/>
      <c r="S1777" s="20"/>
    </row>
    <row r="1778" spans="6:19">
      <c r="F1778" s="51"/>
      <c r="G1778" s="26">
        <f t="shared" si="102"/>
        <v>37802</v>
      </c>
      <c r="H1778" s="7">
        <v>37796</v>
      </c>
      <c r="I1778" s="22">
        <v>6.0350000000000001</v>
      </c>
      <c r="J1778" s="120">
        <v>5.7320000000000002</v>
      </c>
      <c r="K1778" s="26">
        <f t="shared" si="103"/>
        <v>37802</v>
      </c>
      <c r="L1778" s="126">
        <f t="shared" si="104"/>
        <v>37796</v>
      </c>
      <c r="M1778" s="127">
        <f>INDEX('Bloomberg data'!C:C,MATCH($L1778,'Bloomberg data'!A:A,0))</f>
        <v>6.0350000000000001</v>
      </c>
      <c r="N1778" s="128">
        <f>INDEX('Bloomberg data'!B:B,MATCH($L1778,'Bloomberg data'!A:A,0))</f>
        <v>5.7320000000000002</v>
      </c>
      <c r="O1778" s="141"/>
      <c r="P1778" s="142"/>
      <c r="Q1778" s="142"/>
      <c r="R1778" s="20"/>
      <c r="S1778" s="20"/>
    </row>
    <row r="1779" spans="6:19">
      <c r="F1779" s="51"/>
      <c r="G1779" s="26">
        <f t="shared" si="102"/>
        <v>37802</v>
      </c>
      <c r="H1779" s="7">
        <v>37797</v>
      </c>
      <c r="I1779" s="22">
        <v>6.9450000000000003</v>
      </c>
      <c r="J1779" s="120">
        <v>6.633</v>
      </c>
      <c r="K1779" s="26">
        <f t="shared" si="103"/>
        <v>37802</v>
      </c>
      <c r="L1779" s="126">
        <f t="shared" si="104"/>
        <v>37797</v>
      </c>
      <c r="M1779" s="127">
        <f>INDEX('Bloomberg data'!C:C,MATCH($L1779,'Bloomberg data'!A:A,0))</f>
        <v>6.9450000000000003</v>
      </c>
      <c r="N1779" s="128">
        <f>INDEX('Bloomberg data'!B:B,MATCH($L1779,'Bloomberg data'!A:A,0))</f>
        <v>6.633</v>
      </c>
      <c r="O1779" s="141"/>
      <c r="P1779" s="142"/>
      <c r="Q1779" s="142"/>
      <c r="R1779" s="20"/>
      <c r="S1779" s="20"/>
    </row>
    <row r="1780" spans="6:19">
      <c r="F1780" s="51"/>
      <c r="G1780" s="26">
        <f t="shared" si="102"/>
        <v>37802</v>
      </c>
      <c r="H1780" s="7">
        <v>37798</v>
      </c>
      <c r="I1780" s="22">
        <v>6.02</v>
      </c>
      <c r="J1780" s="120">
        <v>5.7409999999999997</v>
      </c>
      <c r="K1780" s="26">
        <f t="shared" si="103"/>
        <v>37802</v>
      </c>
      <c r="L1780" s="126">
        <f t="shared" si="104"/>
        <v>37798</v>
      </c>
      <c r="M1780" s="127">
        <f>INDEX('Bloomberg data'!C:C,MATCH($L1780,'Bloomberg data'!A:A,0))</f>
        <v>6.02</v>
      </c>
      <c r="N1780" s="128">
        <f>INDEX('Bloomberg data'!B:B,MATCH($L1780,'Bloomberg data'!A:A,0))</f>
        <v>5.7409999999999997</v>
      </c>
      <c r="O1780" s="141"/>
      <c r="P1780" s="142"/>
      <c r="Q1780" s="142"/>
      <c r="R1780" s="20"/>
      <c r="S1780" s="20"/>
    </row>
    <row r="1781" spans="6:19">
      <c r="F1781" s="51"/>
      <c r="G1781" s="26">
        <f t="shared" si="102"/>
        <v>37802</v>
      </c>
      <c r="H1781" s="7">
        <v>37799</v>
      </c>
      <c r="I1781" s="22">
        <v>7.2459999999999996</v>
      </c>
      <c r="J1781" s="120">
        <v>6.984</v>
      </c>
      <c r="K1781" s="26">
        <f t="shared" si="103"/>
        <v>37802</v>
      </c>
      <c r="L1781" s="126">
        <f t="shared" si="104"/>
        <v>37799</v>
      </c>
      <c r="M1781" s="127">
        <f>INDEX('Bloomberg data'!C:C,MATCH($L1781,'Bloomberg data'!A:A,0))</f>
        <v>7.2459999999999996</v>
      </c>
      <c r="N1781" s="128">
        <f>INDEX('Bloomberg data'!B:B,MATCH($L1781,'Bloomberg data'!A:A,0))</f>
        <v>6.984</v>
      </c>
      <c r="O1781" s="141"/>
      <c r="P1781" s="142"/>
      <c r="Q1781" s="142"/>
      <c r="R1781" s="20"/>
      <c r="S1781" s="20"/>
    </row>
    <row r="1782" spans="6:19">
      <c r="F1782" s="51"/>
      <c r="G1782" s="26">
        <f t="shared" si="102"/>
        <v>37802</v>
      </c>
      <c r="H1782" s="7">
        <v>37802</v>
      </c>
      <c r="I1782" s="22">
        <v>7.1530000000000005</v>
      </c>
      <c r="J1782" s="120">
        <v>6.8810000000000002</v>
      </c>
      <c r="K1782" s="26">
        <f t="shared" si="103"/>
        <v>37802</v>
      </c>
      <c r="L1782" s="126">
        <f t="shared" si="104"/>
        <v>37802</v>
      </c>
      <c r="M1782" s="127">
        <f>INDEX('Bloomberg data'!C:C,MATCH($L1782,'Bloomberg data'!A:A,0))</f>
        <v>7.1530000000000005</v>
      </c>
      <c r="N1782" s="128">
        <f>INDEX('Bloomberg data'!B:B,MATCH($L1782,'Bloomberg data'!A:A,0))</f>
        <v>6.8810000000000002</v>
      </c>
      <c r="O1782" s="141"/>
      <c r="P1782" s="142"/>
      <c r="Q1782" s="142"/>
      <c r="R1782" s="20"/>
      <c r="S1782" s="20"/>
    </row>
    <row r="1783" spans="6:19">
      <c r="F1783" s="51"/>
      <c r="G1783" s="26">
        <f t="shared" si="102"/>
        <v>37833</v>
      </c>
      <c r="H1783" s="7">
        <v>37803</v>
      </c>
      <c r="I1783" s="22">
        <v>6.125</v>
      </c>
      <c r="J1783" s="120">
        <v>5.8680000000000003</v>
      </c>
      <c r="K1783" s="26">
        <f t="shared" si="103"/>
        <v>37833</v>
      </c>
      <c r="L1783" s="126">
        <f t="shared" si="104"/>
        <v>37803</v>
      </c>
      <c r="M1783" s="127">
        <f>INDEX('Bloomberg data'!C:C,MATCH($L1783,'Bloomberg data'!A:A,0))</f>
        <v>6.125</v>
      </c>
      <c r="N1783" s="128">
        <f>INDEX('Bloomberg data'!B:B,MATCH($L1783,'Bloomberg data'!A:A,0))</f>
        <v>5.8680000000000003</v>
      </c>
      <c r="O1783" s="141"/>
      <c r="P1783" s="142"/>
      <c r="Q1783" s="142"/>
      <c r="R1783" s="20"/>
      <c r="S1783" s="20"/>
    </row>
    <row r="1784" spans="6:19">
      <c r="F1784" s="51"/>
      <c r="G1784" s="26">
        <f t="shared" si="102"/>
        <v>37833</v>
      </c>
      <c r="H1784" s="7">
        <v>37804</v>
      </c>
      <c r="I1784" s="22">
        <v>6.3250000000000002</v>
      </c>
      <c r="J1784" s="120">
        <v>6.0679999999999996</v>
      </c>
      <c r="K1784" s="26">
        <f t="shared" si="103"/>
        <v>37833</v>
      </c>
      <c r="L1784" s="126">
        <f t="shared" si="104"/>
        <v>37804</v>
      </c>
      <c r="M1784" s="127">
        <f>INDEX('Bloomberg data'!C:C,MATCH($L1784,'Bloomberg data'!A:A,0))</f>
        <v>6.3250000000000002</v>
      </c>
      <c r="N1784" s="128">
        <f>INDEX('Bloomberg data'!B:B,MATCH($L1784,'Bloomberg data'!A:A,0))</f>
        <v>6.0679999999999996</v>
      </c>
      <c r="O1784" s="141"/>
      <c r="P1784" s="142"/>
      <c r="Q1784" s="142"/>
      <c r="R1784" s="20"/>
      <c r="S1784" s="20"/>
    </row>
    <row r="1785" spans="6:19">
      <c r="F1785" s="51"/>
      <c r="G1785" s="26">
        <f t="shared" si="102"/>
        <v>37833</v>
      </c>
      <c r="H1785" s="7">
        <v>37805</v>
      </c>
      <c r="I1785" s="22">
        <v>6.202</v>
      </c>
      <c r="J1785" s="120">
        <v>5.9430000000000005</v>
      </c>
      <c r="K1785" s="26">
        <f t="shared" si="103"/>
        <v>37833</v>
      </c>
      <c r="L1785" s="126">
        <f t="shared" si="104"/>
        <v>37805</v>
      </c>
      <c r="M1785" s="127">
        <f>INDEX('Bloomberg data'!C:C,MATCH($L1785,'Bloomberg data'!A:A,0))</f>
        <v>6.202</v>
      </c>
      <c r="N1785" s="128">
        <f>INDEX('Bloomberg data'!B:B,MATCH($L1785,'Bloomberg data'!A:A,0))</f>
        <v>5.9430000000000005</v>
      </c>
      <c r="O1785" s="141"/>
      <c r="P1785" s="142"/>
      <c r="Q1785" s="142"/>
      <c r="R1785" s="20"/>
      <c r="S1785" s="20"/>
    </row>
    <row r="1786" spans="6:19">
      <c r="F1786" s="51"/>
      <c r="G1786" s="26">
        <f t="shared" si="102"/>
        <v>37833</v>
      </c>
      <c r="H1786" s="7">
        <v>37806</v>
      </c>
      <c r="I1786" s="22">
        <v>7.1210000000000004</v>
      </c>
      <c r="J1786" s="120">
        <v>6.8780000000000001</v>
      </c>
      <c r="K1786" s="26">
        <f t="shared" si="103"/>
        <v>37833</v>
      </c>
      <c r="L1786" s="126">
        <f t="shared" si="104"/>
        <v>37806</v>
      </c>
      <c r="M1786" s="127">
        <f>INDEX('Bloomberg data'!C:C,MATCH($L1786,'Bloomberg data'!A:A,0))</f>
        <v>7.1210000000000004</v>
      </c>
      <c r="N1786" s="128">
        <f>INDEX('Bloomberg data'!B:B,MATCH($L1786,'Bloomberg data'!A:A,0))</f>
        <v>6.8780000000000001</v>
      </c>
      <c r="O1786" s="141"/>
      <c r="P1786" s="142"/>
      <c r="Q1786" s="142"/>
      <c r="R1786" s="20"/>
      <c r="S1786" s="20"/>
    </row>
    <row r="1787" spans="6:19">
      <c r="F1787" s="51"/>
      <c r="G1787" s="26">
        <f t="shared" si="102"/>
        <v>37833</v>
      </c>
      <c r="H1787" s="7">
        <v>37809</v>
      </c>
      <c r="I1787" s="22">
        <v>7.298</v>
      </c>
      <c r="J1787" s="120">
        <v>7.0549999999999997</v>
      </c>
      <c r="K1787" s="26">
        <f t="shared" si="103"/>
        <v>37833</v>
      </c>
      <c r="L1787" s="126">
        <f t="shared" si="104"/>
        <v>37809</v>
      </c>
      <c r="M1787" s="127">
        <f>INDEX('Bloomberg data'!C:C,MATCH($L1787,'Bloomberg data'!A:A,0))</f>
        <v>7.298</v>
      </c>
      <c r="N1787" s="128">
        <f>INDEX('Bloomberg data'!B:B,MATCH($L1787,'Bloomberg data'!A:A,0))</f>
        <v>7.0549999999999997</v>
      </c>
      <c r="O1787" s="141"/>
      <c r="P1787" s="142"/>
      <c r="Q1787" s="142"/>
      <c r="R1787" s="20"/>
      <c r="S1787" s="20"/>
    </row>
    <row r="1788" spans="6:19">
      <c r="F1788" s="51"/>
      <c r="G1788" s="26">
        <f t="shared" si="102"/>
        <v>37833</v>
      </c>
      <c r="H1788" s="7">
        <v>37810</v>
      </c>
      <c r="I1788" s="22">
        <v>7.2190000000000003</v>
      </c>
      <c r="J1788" s="120">
        <v>6.9939999999999998</v>
      </c>
      <c r="K1788" s="26">
        <f t="shared" si="103"/>
        <v>37833</v>
      </c>
      <c r="L1788" s="126">
        <f t="shared" si="104"/>
        <v>37810</v>
      </c>
      <c r="M1788" s="127">
        <f>INDEX('Bloomberg data'!C:C,MATCH($L1788,'Bloomberg data'!A:A,0))</f>
        <v>7.2190000000000003</v>
      </c>
      <c r="N1788" s="128">
        <f>INDEX('Bloomberg data'!B:B,MATCH($L1788,'Bloomberg data'!A:A,0))</f>
        <v>6.9939999999999998</v>
      </c>
      <c r="O1788" s="141"/>
      <c r="P1788" s="142"/>
      <c r="Q1788" s="142"/>
      <c r="R1788" s="20"/>
      <c r="S1788" s="20"/>
    </row>
    <row r="1789" spans="6:19">
      <c r="F1789" s="51"/>
      <c r="G1789" s="26">
        <f t="shared" si="102"/>
        <v>37833</v>
      </c>
      <c r="H1789" s="7">
        <v>37811</v>
      </c>
      <c r="I1789" s="22">
        <v>7.1110000000000007</v>
      </c>
      <c r="J1789" s="120">
        <v>6.8699999999999992</v>
      </c>
      <c r="K1789" s="26">
        <f t="shared" si="103"/>
        <v>37833</v>
      </c>
      <c r="L1789" s="126">
        <f t="shared" si="104"/>
        <v>37811</v>
      </c>
      <c r="M1789" s="127">
        <f>INDEX('Bloomberg data'!C:C,MATCH($L1789,'Bloomberg data'!A:A,0))</f>
        <v>7.1110000000000007</v>
      </c>
      <c r="N1789" s="128">
        <f>INDEX('Bloomberg data'!B:B,MATCH($L1789,'Bloomberg data'!A:A,0))</f>
        <v>6.8699999999999992</v>
      </c>
      <c r="O1789" s="141"/>
      <c r="P1789" s="142"/>
      <c r="Q1789" s="142"/>
      <c r="R1789" s="20"/>
      <c r="S1789" s="20"/>
    </row>
    <row r="1790" spans="6:19">
      <c r="F1790" s="51"/>
      <c r="G1790" s="26">
        <f t="shared" si="102"/>
        <v>37833</v>
      </c>
      <c r="H1790" s="7">
        <v>37812</v>
      </c>
      <c r="I1790" s="22">
        <v>6.2459999999999996</v>
      </c>
      <c r="J1790" s="120">
        <v>5.9989999999999997</v>
      </c>
      <c r="K1790" s="26">
        <f t="shared" si="103"/>
        <v>37833</v>
      </c>
      <c r="L1790" s="126">
        <f t="shared" si="104"/>
        <v>37812</v>
      </c>
      <c r="M1790" s="127">
        <f>INDEX('Bloomberg data'!C:C,MATCH($L1790,'Bloomberg data'!A:A,0))</f>
        <v>6.2459999999999996</v>
      </c>
      <c r="N1790" s="128">
        <f>INDEX('Bloomberg data'!B:B,MATCH($L1790,'Bloomberg data'!A:A,0))</f>
        <v>5.9989999999999997</v>
      </c>
      <c r="O1790" s="141"/>
      <c r="P1790" s="142"/>
      <c r="Q1790" s="142"/>
      <c r="R1790" s="20"/>
      <c r="S1790" s="20"/>
    </row>
    <row r="1791" spans="6:19">
      <c r="F1791" s="51"/>
      <c r="G1791" s="26">
        <f t="shared" si="102"/>
        <v>37833</v>
      </c>
      <c r="H1791" s="7">
        <v>37813</v>
      </c>
      <c r="I1791" s="22">
        <v>7.1470000000000002</v>
      </c>
      <c r="J1791" s="120">
        <v>6.9</v>
      </c>
      <c r="K1791" s="26">
        <f t="shared" si="103"/>
        <v>37833</v>
      </c>
      <c r="L1791" s="126">
        <f t="shared" si="104"/>
        <v>37813</v>
      </c>
      <c r="M1791" s="127">
        <f>INDEX('Bloomberg data'!C:C,MATCH($L1791,'Bloomberg data'!A:A,0))</f>
        <v>7.1470000000000002</v>
      </c>
      <c r="N1791" s="128">
        <f>INDEX('Bloomberg data'!B:B,MATCH($L1791,'Bloomberg data'!A:A,0))</f>
        <v>6.9</v>
      </c>
      <c r="O1791" s="141"/>
      <c r="P1791" s="142"/>
      <c r="Q1791" s="142"/>
      <c r="R1791" s="20"/>
      <c r="S1791" s="20"/>
    </row>
    <row r="1792" spans="6:19">
      <c r="F1792" s="51"/>
      <c r="G1792" s="26">
        <f t="shared" si="102"/>
        <v>37833</v>
      </c>
      <c r="H1792" s="7">
        <v>37816</v>
      </c>
      <c r="I1792" s="22">
        <v>6.032</v>
      </c>
      <c r="J1792" s="120">
        <v>5.7799999999999994</v>
      </c>
      <c r="K1792" s="26">
        <f t="shared" si="103"/>
        <v>37833</v>
      </c>
      <c r="L1792" s="126">
        <f t="shared" si="104"/>
        <v>37816</v>
      </c>
      <c r="M1792" s="127">
        <f>INDEX('Bloomberg data'!C:C,MATCH($L1792,'Bloomberg data'!A:A,0))</f>
        <v>6.032</v>
      </c>
      <c r="N1792" s="128">
        <f>INDEX('Bloomberg data'!B:B,MATCH($L1792,'Bloomberg data'!A:A,0))</f>
        <v>5.7799999999999994</v>
      </c>
      <c r="O1792" s="141"/>
      <c r="P1792" s="142"/>
      <c r="Q1792" s="142"/>
      <c r="R1792" s="20"/>
      <c r="S1792" s="20"/>
    </row>
    <row r="1793" spans="6:19">
      <c r="F1793" s="51"/>
      <c r="G1793" s="26">
        <f t="shared" ref="G1793:G1856" si="105">EOMONTH(H1793,0)</f>
        <v>37833</v>
      </c>
      <c r="H1793" s="7">
        <v>37817</v>
      </c>
      <c r="I1793" s="22">
        <v>6.2850000000000001</v>
      </c>
      <c r="J1793" s="120">
        <v>6.0409999999999995</v>
      </c>
      <c r="K1793" s="26">
        <f t="shared" ref="K1793:K1856" si="106">EOMONTH(L1793,0)</f>
        <v>37833</v>
      </c>
      <c r="L1793" s="126">
        <f t="shared" si="104"/>
        <v>37817</v>
      </c>
      <c r="M1793" s="127">
        <f>INDEX('Bloomberg data'!C:C,MATCH($L1793,'Bloomberg data'!A:A,0))</f>
        <v>6.2850000000000001</v>
      </c>
      <c r="N1793" s="128">
        <f>INDEX('Bloomberg data'!B:B,MATCH($L1793,'Bloomberg data'!A:A,0))</f>
        <v>6.0409999999999995</v>
      </c>
      <c r="O1793" s="141"/>
      <c r="P1793" s="142"/>
      <c r="Q1793" s="142"/>
      <c r="R1793" s="20"/>
      <c r="S1793" s="20"/>
    </row>
    <row r="1794" spans="6:19">
      <c r="F1794" s="51"/>
      <c r="G1794" s="26">
        <f t="shared" si="105"/>
        <v>37833</v>
      </c>
      <c r="H1794" s="7">
        <v>37818</v>
      </c>
      <c r="I1794" s="22">
        <v>6.3639999999999999</v>
      </c>
      <c r="J1794" s="120">
        <v>6.1740000000000004</v>
      </c>
      <c r="K1794" s="26">
        <f t="shared" si="106"/>
        <v>37833</v>
      </c>
      <c r="L1794" s="126">
        <f t="shared" ref="L1794:L1857" si="107">H1794</f>
        <v>37818</v>
      </c>
      <c r="M1794" s="127">
        <f>INDEX('Bloomberg data'!C:C,MATCH($L1794,'Bloomberg data'!A:A,0))</f>
        <v>6.3639999999999999</v>
      </c>
      <c r="N1794" s="128">
        <f>INDEX('Bloomberg data'!B:B,MATCH($L1794,'Bloomberg data'!A:A,0))</f>
        <v>6.1740000000000004</v>
      </c>
      <c r="O1794" s="141"/>
      <c r="P1794" s="142"/>
      <c r="Q1794" s="142"/>
      <c r="R1794" s="20"/>
      <c r="S1794" s="20"/>
    </row>
    <row r="1795" spans="6:19">
      <c r="F1795" s="51"/>
      <c r="G1795" s="26">
        <f t="shared" si="105"/>
        <v>37833</v>
      </c>
      <c r="H1795" s="7">
        <v>37819</v>
      </c>
      <c r="I1795" s="22">
        <v>6.2360000000000007</v>
      </c>
      <c r="J1795" s="120">
        <v>6.0410000000000004</v>
      </c>
      <c r="K1795" s="26">
        <f t="shared" si="106"/>
        <v>37833</v>
      </c>
      <c r="L1795" s="126">
        <f t="shared" si="107"/>
        <v>37819</v>
      </c>
      <c r="M1795" s="127">
        <f>INDEX('Bloomberg data'!C:C,MATCH($L1795,'Bloomberg data'!A:A,0))</f>
        <v>6.2360000000000007</v>
      </c>
      <c r="N1795" s="128">
        <f>INDEX('Bloomberg data'!B:B,MATCH($L1795,'Bloomberg data'!A:A,0))</f>
        <v>6.0410000000000004</v>
      </c>
      <c r="O1795" s="141"/>
      <c r="P1795" s="142"/>
      <c r="Q1795" s="142"/>
      <c r="R1795" s="20"/>
      <c r="S1795" s="20"/>
    </row>
    <row r="1796" spans="6:19">
      <c r="F1796" s="51"/>
      <c r="G1796" s="26">
        <f t="shared" si="105"/>
        <v>37833</v>
      </c>
      <c r="H1796" s="7">
        <v>37820</v>
      </c>
      <c r="I1796" s="22">
        <v>7.4119999999999999</v>
      </c>
      <c r="J1796" s="120">
        <v>7.2139999999999995</v>
      </c>
      <c r="K1796" s="26">
        <f t="shared" si="106"/>
        <v>37833</v>
      </c>
      <c r="L1796" s="126">
        <f t="shared" si="107"/>
        <v>37820</v>
      </c>
      <c r="M1796" s="127">
        <f>INDEX('Bloomberg data'!C:C,MATCH($L1796,'Bloomberg data'!A:A,0))</f>
        <v>7.4119999999999999</v>
      </c>
      <c r="N1796" s="128">
        <f>INDEX('Bloomberg data'!B:B,MATCH($L1796,'Bloomberg data'!A:A,0))</f>
        <v>7.2139999999999995</v>
      </c>
      <c r="O1796" s="141"/>
      <c r="P1796" s="142"/>
      <c r="Q1796" s="142"/>
      <c r="R1796" s="20"/>
      <c r="S1796" s="20"/>
    </row>
    <row r="1797" spans="6:19">
      <c r="F1797" s="51"/>
      <c r="G1797" s="26">
        <f t="shared" si="105"/>
        <v>37833</v>
      </c>
      <c r="H1797" s="7">
        <v>37823</v>
      </c>
      <c r="I1797" s="22">
        <v>6.3210000000000006</v>
      </c>
      <c r="J1797" s="120">
        <v>6.1260000000000003</v>
      </c>
      <c r="K1797" s="26">
        <f t="shared" si="106"/>
        <v>37833</v>
      </c>
      <c r="L1797" s="126">
        <f t="shared" si="107"/>
        <v>37823</v>
      </c>
      <c r="M1797" s="127">
        <f>INDEX('Bloomberg data'!C:C,MATCH($L1797,'Bloomberg data'!A:A,0))</f>
        <v>6.3210000000000006</v>
      </c>
      <c r="N1797" s="128">
        <f>INDEX('Bloomberg data'!B:B,MATCH($L1797,'Bloomberg data'!A:A,0))</f>
        <v>6.1260000000000003</v>
      </c>
      <c r="O1797" s="141"/>
      <c r="P1797" s="142"/>
      <c r="Q1797" s="142"/>
      <c r="R1797" s="20"/>
      <c r="S1797" s="20"/>
    </row>
    <row r="1798" spans="6:19">
      <c r="F1798" s="51"/>
      <c r="G1798" s="26">
        <f t="shared" si="105"/>
        <v>37833</v>
      </c>
      <c r="H1798" s="7">
        <v>37824</v>
      </c>
      <c r="I1798" s="22">
        <v>6.2609999999999992</v>
      </c>
      <c r="J1798" s="120">
        <v>6.0869999999999997</v>
      </c>
      <c r="K1798" s="26">
        <f t="shared" si="106"/>
        <v>37833</v>
      </c>
      <c r="L1798" s="126">
        <f t="shared" si="107"/>
        <v>37824</v>
      </c>
      <c r="M1798" s="127">
        <f>INDEX('Bloomberg data'!C:C,MATCH($L1798,'Bloomberg data'!A:A,0))</f>
        <v>6.2609999999999992</v>
      </c>
      <c r="N1798" s="128">
        <f>INDEX('Bloomberg data'!B:B,MATCH($L1798,'Bloomberg data'!A:A,0))</f>
        <v>6.0869999999999997</v>
      </c>
      <c r="O1798" s="141"/>
      <c r="P1798" s="142"/>
      <c r="Q1798" s="142"/>
      <c r="R1798" s="20"/>
      <c r="S1798" s="20"/>
    </row>
    <row r="1799" spans="6:19">
      <c r="F1799" s="51"/>
      <c r="G1799" s="26">
        <f t="shared" si="105"/>
        <v>37833</v>
      </c>
      <c r="H1799" s="7">
        <v>37825</v>
      </c>
      <c r="I1799" s="22">
        <v>7.4169999999999998</v>
      </c>
      <c r="J1799" s="120">
        <v>7.2130000000000001</v>
      </c>
      <c r="K1799" s="26">
        <f t="shared" si="106"/>
        <v>37833</v>
      </c>
      <c r="L1799" s="126">
        <f t="shared" si="107"/>
        <v>37825</v>
      </c>
      <c r="M1799" s="127">
        <f>INDEX('Bloomberg data'!C:C,MATCH($L1799,'Bloomberg data'!A:A,0))</f>
        <v>7.4169999999999998</v>
      </c>
      <c r="N1799" s="128">
        <f>INDEX('Bloomberg data'!B:B,MATCH($L1799,'Bloomberg data'!A:A,0))</f>
        <v>7.2130000000000001</v>
      </c>
      <c r="O1799" s="141"/>
      <c r="P1799" s="142"/>
      <c r="Q1799" s="142"/>
      <c r="R1799" s="20"/>
      <c r="S1799" s="20"/>
    </row>
    <row r="1800" spans="6:19">
      <c r="F1800" s="51"/>
      <c r="G1800" s="26">
        <f t="shared" si="105"/>
        <v>37833</v>
      </c>
      <c r="H1800" s="7">
        <v>37826</v>
      </c>
      <c r="I1800" s="22">
        <v>7.2970000000000006</v>
      </c>
      <c r="J1800" s="120">
        <v>7.0890000000000004</v>
      </c>
      <c r="K1800" s="26">
        <f t="shared" si="106"/>
        <v>37833</v>
      </c>
      <c r="L1800" s="126">
        <f t="shared" si="107"/>
        <v>37826</v>
      </c>
      <c r="M1800" s="127">
        <f>INDEX('Bloomberg data'!C:C,MATCH($L1800,'Bloomberg data'!A:A,0))</f>
        <v>7.2970000000000006</v>
      </c>
      <c r="N1800" s="128">
        <f>INDEX('Bloomberg data'!B:B,MATCH($L1800,'Bloomberg data'!A:A,0))</f>
        <v>7.0890000000000004</v>
      </c>
      <c r="O1800" s="141"/>
      <c r="P1800" s="142"/>
      <c r="Q1800" s="142"/>
      <c r="R1800" s="20"/>
      <c r="S1800" s="20"/>
    </row>
    <row r="1801" spans="6:19">
      <c r="F1801" s="51"/>
      <c r="G1801" s="26">
        <f t="shared" si="105"/>
        <v>37833</v>
      </c>
      <c r="H1801" s="7">
        <v>37827</v>
      </c>
      <c r="I1801" s="22">
        <v>7.2110000000000003</v>
      </c>
      <c r="J1801" s="120">
        <v>7.0660000000000007</v>
      </c>
      <c r="K1801" s="26">
        <f t="shared" si="106"/>
        <v>37833</v>
      </c>
      <c r="L1801" s="126">
        <f t="shared" si="107"/>
        <v>37827</v>
      </c>
      <c r="M1801" s="127">
        <f>INDEX('Bloomberg data'!C:C,MATCH($L1801,'Bloomberg data'!A:A,0))</f>
        <v>7.2110000000000003</v>
      </c>
      <c r="N1801" s="128">
        <f>INDEX('Bloomberg data'!B:B,MATCH($L1801,'Bloomberg data'!A:A,0))</f>
        <v>7.0660000000000007</v>
      </c>
      <c r="O1801" s="141"/>
      <c r="P1801" s="142"/>
      <c r="Q1801" s="142"/>
      <c r="R1801" s="20"/>
      <c r="S1801" s="20"/>
    </row>
    <row r="1802" spans="6:19">
      <c r="F1802" s="51"/>
      <c r="G1802" s="26">
        <f t="shared" si="105"/>
        <v>37833</v>
      </c>
      <c r="H1802" s="7">
        <v>37830</v>
      </c>
      <c r="I1802" s="22">
        <v>6.4279999999999999</v>
      </c>
      <c r="J1802" s="120">
        <v>6.3079999999999998</v>
      </c>
      <c r="K1802" s="26">
        <f t="shared" si="106"/>
        <v>37833</v>
      </c>
      <c r="L1802" s="126">
        <f t="shared" si="107"/>
        <v>37830</v>
      </c>
      <c r="M1802" s="127">
        <f>INDEX('Bloomberg data'!C:C,MATCH($L1802,'Bloomberg data'!A:A,0))</f>
        <v>6.4279999999999999</v>
      </c>
      <c r="N1802" s="128">
        <f>INDEX('Bloomberg data'!B:B,MATCH($L1802,'Bloomberg data'!A:A,0))</f>
        <v>6.3079999999999998</v>
      </c>
      <c r="O1802" s="141"/>
      <c r="P1802" s="142"/>
      <c r="Q1802" s="142"/>
      <c r="R1802" s="20"/>
      <c r="S1802" s="20"/>
    </row>
    <row r="1803" spans="6:19">
      <c r="F1803" s="51"/>
      <c r="G1803" s="26">
        <f t="shared" si="105"/>
        <v>37833</v>
      </c>
      <c r="H1803" s="7">
        <v>37831</v>
      </c>
      <c r="I1803" s="22">
        <v>7.351</v>
      </c>
      <c r="J1803" s="120">
        <v>7.24</v>
      </c>
      <c r="K1803" s="26">
        <f t="shared" si="106"/>
        <v>37833</v>
      </c>
      <c r="L1803" s="126">
        <f t="shared" si="107"/>
        <v>37831</v>
      </c>
      <c r="M1803" s="127">
        <f>INDEX('Bloomberg data'!C:C,MATCH($L1803,'Bloomberg data'!A:A,0))</f>
        <v>7.351</v>
      </c>
      <c r="N1803" s="128">
        <f>INDEX('Bloomberg data'!B:B,MATCH($L1803,'Bloomberg data'!A:A,0))</f>
        <v>7.24</v>
      </c>
      <c r="O1803" s="141"/>
      <c r="P1803" s="142"/>
      <c r="Q1803" s="142"/>
      <c r="R1803" s="20"/>
      <c r="S1803" s="20"/>
    </row>
    <row r="1804" spans="6:19">
      <c r="F1804" s="51"/>
      <c r="G1804" s="26">
        <f t="shared" si="105"/>
        <v>37833</v>
      </c>
      <c r="H1804" s="7">
        <v>37832</v>
      </c>
      <c r="I1804" s="22">
        <v>6.2850000000000001</v>
      </c>
      <c r="J1804" s="120">
        <v>6.1750000000000007</v>
      </c>
      <c r="K1804" s="26">
        <f t="shared" si="106"/>
        <v>37833</v>
      </c>
      <c r="L1804" s="126">
        <f t="shared" si="107"/>
        <v>37832</v>
      </c>
      <c r="M1804" s="127">
        <f>INDEX('Bloomberg data'!C:C,MATCH($L1804,'Bloomberg data'!A:A,0))</f>
        <v>6.2850000000000001</v>
      </c>
      <c r="N1804" s="128">
        <f>INDEX('Bloomberg data'!B:B,MATCH($L1804,'Bloomberg data'!A:A,0))</f>
        <v>6.1750000000000007</v>
      </c>
      <c r="O1804" s="141"/>
      <c r="P1804" s="142"/>
      <c r="Q1804" s="142"/>
      <c r="R1804" s="20"/>
      <c r="S1804" s="20"/>
    </row>
    <row r="1805" spans="6:19">
      <c r="F1805" s="51"/>
      <c r="G1805" s="26">
        <f t="shared" si="105"/>
        <v>37833</v>
      </c>
      <c r="H1805" s="7">
        <v>37833</v>
      </c>
      <c r="I1805" s="22">
        <v>6.4589999999999996</v>
      </c>
      <c r="J1805" s="120">
        <v>6.3209999999999997</v>
      </c>
      <c r="K1805" s="26">
        <f t="shared" si="106"/>
        <v>37833</v>
      </c>
      <c r="L1805" s="126">
        <f t="shared" si="107"/>
        <v>37833</v>
      </c>
      <c r="M1805" s="127">
        <f>INDEX('Bloomberg data'!C:C,MATCH($L1805,'Bloomberg data'!A:A,0))</f>
        <v>6.4589999999999996</v>
      </c>
      <c r="N1805" s="128">
        <f>INDEX('Bloomberg data'!B:B,MATCH($L1805,'Bloomberg data'!A:A,0))</f>
        <v>6.3209999999999997</v>
      </c>
      <c r="O1805" s="141"/>
      <c r="P1805" s="142"/>
      <c r="Q1805" s="142"/>
      <c r="R1805" s="20"/>
      <c r="S1805" s="20"/>
    </row>
    <row r="1806" spans="6:19">
      <c r="F1806" s="51"/>
      <c r="G1806" s="26">
        <f t="shared" si="105"/>
        <v>37864</v>
      </c>
      <c r="H1806" s="7">
        <v>37834</v>
      </c>
      <c r="I1806" s="22">
        <v>6.5129999999999999</v>
      </c>
      <c r="J1806" s="120">
        <v>6.319</v>
      </c>
      <c r="K1806" s="26">
        <f t="shared" si="106"/>
        <v>37864</v>
      </c>
      <c r="L1806" s="126">
        <f t="shared" si="107"/>
        <v>37834</v>
      </c>
      <c r="M1806" s="127">
        <f>INDEX('Bloomberg data'!C:C,MATCH($L1806,'Bloomberg data'!A:A,0))</f>
        <v>6.5129999999999999</v>
      </c>
      <c r="N1806" s="128">
        <f>INDEX('Bloomberg data'!B:B,MATCH($L1806,'Bloomberg data'!A:A,0))</f>
        <v>6.319</v>
      </c>
      <c r="O1806" s="141"/>
      <c r="P1806" s="142"/>
      <c r="Q1806" s="142"/>
      <c r="R1806" s="20"/>
      <c r="S1806" s="20"/>
    </row>
    <row r="1807" spans="6:19">
      <c r="F1807" s="51"/>
      <c r="G1807" s="26">
        <f t="shared" si="105"/>
        <v>37864</v>
      </c>
      <c r="H1807" s="7">
        <v>37837</v>
      </c>
      <c r="I1807" s="22">
        <v>6.4090000000000007</v>
      </c>
      <c r="J1807" s="120">
        <v>6.1720000000000006</v>
      </c>
      <c r="K1807" s="26">
        <f t="shared" si="106"/>
        <v>37864</v>
      </c>
      <c r="L1807" s="126">
        <f t="shared" si="107"/>
        <v>37837</v>
      </c>
      <c r="M1807" s="127">
        <f>INDEX('Bloomberg data'!C:C,MATCH($L1807,'Bloomberg data'!A:A,0))</f>
        <v>6.4090000000000007</v>
      </c>
      <c r="N1807" s="128">
        <f>INDEX('Bloomberg data'!B:B,MATCH($L1807,'Bloomberg data'!A:A,0))</f>
        <v>6.1720000000000006</v>
      </c>
      <c r="O1807" s="141"/>
      <c r="P1807" s="142"/>
      <c r="Q1807" s="142"/>
      <c r="R1807" s="20"/>
      <c r="S1807" s="20"/>
    </row>
    <row r="1808" spans="6:19">
      <c r="F1808" s="51"/>
      <c r="G1808" s="26">
        <f t="shared" si="105"/>
        <v>37864</v>
      </c>
      <c r="H1808" s="7">
        <v>37838</v>
      </c>
      <c r="I1808" s="22">
        <v>6.6059999999999999</v>
      </c>
      <c r="J1808" s="120">
        <v>6.3639999999999999</v>
      </c>
      <c r="K1808" s="26">
        <f t="shared" si="106"/>
        <v>37864</v>
      </c>
      <c r="L1808" s="126">
        <f t="shared" si="107"/>
        <v>37838</v>
      </c>
      <c r="M1808" s="127">
        <f>INDEX('Bloomberg data'!C:C,MATCH($L1808,'Bloomberg data'!A:A,0))</f>
        <v>6.6059999999999999</v>
      </c>
      <c r="N1808" s="128">
        <f>INDEX('Bloomberg data'!B:B,MATCH($L1808,'Bloomberg data'!A:A,0))</f>
        <v>6.3639999999999999</v>
      </c>
      <c r="O1808" s="141"/>
      <c r="P1808" s="142"/>
      <c r="Q1808" s="142"/>
      <c r="R1808" s="20"/>
      <c r="S1808" s="20"/>
    </row>
    <row r="1809" spans="6:19">
      <c r="F1809" s="51"/>
      <c r="G1809" s="26">
        <f t="shared" si="105"/>
        <v>37864</v>
      </c>
      <c r="H1809" s="7">
        <v>37839</v>
      </c>
      <c r="I1809" s="22">
        <v>6.5369999999999999</v>
      </c>
      <c r="J1809" s="120">
        <v>6.3150000000000004</v>
      </c>
      <c r="K1809" s="26">
        <f t="shared" si="106"/>
        <v>37864</v>
      </c>
      <c r="L1809" s="126">
        <f t="shared" si="107"/>
        <v>37839</v>
      </c>
      <c r="M1809" s="127">
        <f>INDEX('Bloomberg data'!C:C,MATCH($L1809,'Bloomberg data'!A:A,0))</f>
        <v>6.5369999999999999</v>
      </c>
      <c r="N1809" s="128">
        <f>INDEX('Bloomberg data'!B:B,MATCH($L1809,'Bloomberg data'!A:A,0))</f>
        <v>6.3150000000000004</v>
      </c>
      <c r="O1809" s="141"/>
      <c r="P1809" s="142"/>
      <c r="Q1809" s="142"/>
      <c r="R1809" s="20"/>
      <c r="S1809" s="20"/>
    </row>
    <row r="1810" spans="6:19">
      <c r="F1810" s="51"/>
      <c r="G1810" s="26">
        <f t="shared" si="105"/>
        <v>37864</v>
      </c>
      <c r="H1810" s="7">
        <v>37840</v>
      </c>
      <c r="I1810" s="22">
        <v>7.3819999999999997</v>
      </c>
      <c r="J1810" s="120">
        <v>7.15</v>
      </c>
      <c r="K1810" s="26">
        <f t="shared" si="106"/>
        <v>37864</v>
      </c>
      <c r="L1810" s="126">
        <f t="shared" si="107"/>
        <v>37840</v>
      </c>
      <c r="M1810" s="127">
        <f>INDEX('Bloomberg data'!C:C,MATCH($L1810,'Bloomberg data'!A:A,0))</f>
        <v>7.3819999999999997</v>
      </c>
      <c r="N1810" s="128">
        <f>INDEX('Bloomberg data'!B:B,MATCH($L1810,'Bloomberg data'!A:A,0))</f>
        <v>7.15</v>
      </c>
      <c r="O1810" s="141"/>
      <c r="P1810" s="142"/>
      <c r="Q1810" s="142"/>
      <c r="R1810" s="20"/>
      <c r="S1810" s="20"/>
    </row>
    <row r="1811" spans="6:19">
      <c r="F1811" s="51"/>
      <c r="G1811" s="26">
        <f t="shared" si="105"/>
        <v>37864</v>
      </c>
      <c r="H1811" s="7">
        <v>37841</v>
      </c>
      <c r="I1811" s="22">
        <v>6.5659999999999998</v>
      </c>
      <c r="J1811" s="120">
        <v>6.2960000000000003</v>
      </c>
      <c r="K1811" s="26">
        <f t="shared" si="106"/>
        <v>37864</v>
      </c>
      <c r="L1811" s="126">
        <f t="shared" si="107"/>
        <v>37841</v>
      </c>
      <c r="M1811" s="127">
        <f>INDEX('Bloomberg data'!C:C,MATCH($L1811,'Bloomberg data'!A:A,0))</f>
        <v>6.5659999999999998</v>
      </c>
      <c r="N1811" s="128">
        <f>INDEX('Bloomberg data'!B:B,MATCH($L1811,'Bloomberg data'!A:A,0))</f>
        <v>6.2960000000000003</v>
      </c>
      <c r="O1811" s="141"/>
      <c r="P1811" s="142"/>
      <c r="Q1811" s="142"/>
      <c r="R1811" s="20"/>
      <c r="S1811" s="20"/>
    </row>
    <row r="1812" spans="6:19">
      <c r="F1812" s="51"/>
      <c r="G1812" s="26">
        <f t="shared" si="105"/>
        <v>37864</v>
      </c>
      <c r="H1812" s="7">
        <v>37844</v>
      </c>
      <c r="I1812" s="22">
        <v>7.577</v>
      </c>
      <c r="J1812" s="120">
        <v>7.3100000000000005</v>
      </c>
      <c r="K1812" s="26">
        <f t="shared" si="106"/>
        <v>37864</v>
      </c>
      <c r="L1812" s="126">
        <f t="shared" si="107"/>
        <v>37844</v>
      </c>
      <c r="M1812" s="127">
        <f>INDEX('Bloomberg data'!C:C,MATCH($L1812,'Bloomberg data'!A:A,0))</f>
        <v>7.577</v>
      </c>
      <c r="N1812" s="128">
        <f>INDEX('Bloomberg data'!B:B,MATCH($L1812,'Bloomberg data'!A:A,0))</f>
        <v>7.3100000000000005</v>
      </c>
      <c r="O1812" s="141"/>
      <c r="P1812" s="142"/>
      <c r="Q1812" s="142"/>
      <c r="R1812" s="20"/>
      <c r="S1812" s="20"/>
    </row>
    <row r="1813" spans="6:19">
      <c r="F1813" s="51"/>
      <c r="G1813" s="26">
        <f t="shared" si="105"/>
        <v>37864</v>
      </c>
      <c r="H1813" s="7">
        <v>37845</v>
      </c>
      <c r="I1813" s="22">
        <v>6.4740000000000002</v>
      </c>
      <c r="J1813" s="120">
        <v>6.213000000000001</v>
      </c>
      <c r="K1813" s="26">
        <f t="shared" si="106"/>
        <v>37864</v>
      </c>
      <c r="L1813" s="126">
        <f t="shared" si="107"/>
        <v>37845</v>
      </c>
      <c r="M1813" s="127">
        <f>INDEX('Bloomberg data'!C:C,MATCH($L1813,'Bloomberg data'!A:A,0))</f>
        <v>6.4740000000000002</v>
      </c>
      <c r="N1813" s="128">
        <f>INDEX('Bloomberg data'!B:B,MATCH($L1813,'Bloomberg data'!A:A,0))</f>
        <v>6.213000000000001</v>
      </c>
      <c r="O1813" s="141"/>
      <c r="P1813" s="142"/>
      <c r="Q1813" s="142"/>
      <c r="R1813" s="20"/>
      <c r="S1813" s="20"/>
    </row>
    <row r="1814" spans="6:19">
      <c r="F1814" s="51"/>
      <c r="G1814" s="26">
        <f t="shared" si="105"/>
        <v>37864</v>
      </c>
      <c r="H1814" s="7">
        <v>37846</v>
      </c>
      <c r="I1814" s="22">
        <v>6.7039999999999997</v>
      </c>
      <c r="J1814" s="120">
        <v>6.46</v>
      </c>
      <c r="K1814" s="26">
        <f t="shared" si="106"/>
        <v>37864</v>
      </c>
      <c r="L1814" s="126">
        <f t="shared" si="107"/>
        <v>37846</v>
      </c>
      <c r="M1814" s="127">
        <f>INDEX('Bloomberg data'!C:C,MATCH($L1814,'Bloomberg data'!A:A,0))</f>
        <v>6.7039999999999997</v>
      </c>
      <c r="N1814" s="128">
        <f>INDEX('Bloomberg data'!B:B,MATCH($L1814,'Bloomberg data'!A:A,0))</f>
        <v>6.46</v>
      </c>
      <c r="O1814" s="141"/>
      <c r="P1814" s="142"/>
      <c r="Q1814" s="142"/>
      <c r="R1814" s="20"/>
      <c r="S1814" s="20"/>
    </row>
    <row r="1815" spans="6:19">
      <c r="F1815" s="51"/>
      <c r="G1815" s="26">
        <f t="shared" si="105"/>
        <v>37864</v>
      </c>
      <c r="H1815" s="7">
        <v>37847</v>
      </c>
      <c r="I1815" s="22">
        <v>7.6269999999999998</v>
      </c>
      <c r="J1815" s="120">
        <v>7.3870000000000005</v>
      </c>
      <c r="K1815" s="26">
        <f t="shared" si="106"/>
        <v>37864</v>
      </c>
      <c r="L1815" s="126">
        <f t="shared" si="107"/>
        <v>37847</v>
      </c>
      <c r="M1815" s="127">
        <f>INDEX('Bloomberg data'!C:C,MATCH($L1815,'Bloomberg data'!A:A,0))</f>
        <v>7.6269999999999998</v>
      </c>
      <c r="N1815" s="128">
        <f>INDEX('Bloomberg data'!B:B,MATCH($L1815,'Bloomberg data'!A:A,0))</f>
        <v>7.3870000000000005</v>
      </c>
      <c r="O1815" s="141"/>
      <c r="P1815" s="142"/>
      <c r="Q1815" s="142"/>
      <c r="R1815" s="20"/>
      <c r="S1815" s="20"/>
    </row>
    <row r="1816" spans="6:19">
      <c r="F1816" s="51"/>
      <c r="G1816" s="26">
        <f t="shared" si="105"/>
        <v>37864</v>
      </c>
      <c r="H1816" s="7">
        <v>37848</v>
      </c>
      <c r="I1816" s="22">
        <v>6.4939999999999998</v>
      </c>
      <c r="J1816" s="120">
        <v>6.2490000000000006</v>
      </c>
      <c r="K1816" s="26">
        <f t="shared" si="106"/>
        <v>37864</v>
      </c>
      <c r="L1816" s="126">
        <f t="shared" si="107"/>
        <v>37848</v>
      </c>
      <c r="M1816" s="127">
        <f>INDEX('Bloomberg data'!C:C,MATCH($L1816,'Bloomberg data'!A:A,0))</f>
        <v>6.4939999999999998</v>
      </c>
      <c r="N1816" s="128">
        <f>INDEX('Bloomberg data'!B:B,MATCH($L1816,'Bloomberg data'!A:A,0))</f>
        <v>6.2490000000000006</v>
      </c>
      <c r="O1816" s="141"/>
      <c r="P1816" s="142"/>
      <c r="Q1816" s="142"/>
      <c r="R1816" s="20"/>
      <c r="S1816" s="20"/>
    </row>
    <row r="1817" spans="6:19">
      <c r="F1817" s="51"/>
      <c r="G1817" s="26">
        <f t="shared" si="105"/>
        <v>37864</v>
      </c>
      <c r="H1817" s="7">
        <v>37851</v>
      </c>
      <c r="I1817" s="22">
        <v>6.7469999999999999</v>
      </c>
      <c r="J1817" s="120">
        <v>6.5220000000000002</v>
      </c>
      <c r="K1817" s="26">
        <f t="shared" si="106"/>
        <v>37864</v>
      </c>
      <c r="L1817" s="126">
        <f t="shared" si="107"/>
        <v>37851</v>
      </c>
      <c r="M1817" s="127">
        <f>INDEX('Bloomberg data'!C:C,MATCH($L1817,'Bloomberg data'!A:A,0))</f>
        <v>6.7469999999999999</v>
      </c>
      <c r="N1817" s="128">
        <f>INDEX('Bloomberg data'!B:B,MATCH($L1817,'Bloomberg data'!A:A,0))</f>
        <v>6.5220000000000002</v>
      </c>
      <c r="O1817" s="141"/>
      <c r="P1817" s="142"/>
      <c r="Q1817" s="142"/>
      <c r="R1817" s="20"/>
      <c r="S1817" s="20"/>
    </row>
    <row r="1818" spans="6:19">
      <c r="F1818" s="51"/>
      <c r="G1818" s="26">
        <f t="shared" si="105"/>
        <v>37864</v>
      </c>
      <c r="H1818" s="7">
        <v>37852</v>
      </c>
      <c r="I1818" s="22">
        <v>6.6470000000000002</v>
      </c>
      <c r="J1818" s="120">
        <v>6.4190000000000005</v>
      </c>
      <c r="K1818" s="26">
        <f t="shared" si="106"/>
        <v>37864</v>
      </c>
      <c r="L1818" s="126">
        <f t="shared" si="107"/>
        <v>37852</v>
      </c>
      <c r="M1818" s="127">
        <f>INDEX('Bloomberg data'!C:C,MATCH($L1818,'Bloomberg data'!A:A,0))</f>
        <v>6.6470000000000002</v>
      </c>
      <c r="N1818" s="128">
        <f>INDEX('Bloomberg data'!B:B,MATCH($L1818,'Bloomberg data'!A:A,0))</f>
        <v>6.4190000000000005</v>
      </c>
      <c r="O1818" s="141"/>
      <c r="P1818" s="142"/>
      <c r="Q1818" s="142"/>
      <c r="R1818" s="20"/>
      <c r="S1818" s="20"/>
    </row>
    <row r="1819" spans="6:19">
      <c r="F1819" s="51"/>
      <c r="G1819" s="26">
        <f t="shared" si="105"/>
        <v>37864</v>
      </c>
      <c r="H1819" s="7">
        <v>37853</v>
      </c>
      <c r="I1819" s="22">
        <v>6.4930000000000003</v>
      </c>
      <c r="J1819" s="120">
        <v>6.2460000000000004</v>
      </c>
      <c r="K1819" s="26">
        <f t="shared" si="106"/>
        <v>37864</v>
      </c>
      <c r="L1819" s="126">
        <f t="shared" si="107"/>
        <v>37853</v>
      </c>
      <c r="M1819" s="127">
        <f>INDEX('Bloomberg data'!C:C,MATCH($L1819,'Bloomberg data'!A:A,0))</f>
        <v>6.4930000000000003</v>
      </c>
      <c r="N1819" s="128">
        <f>INDEX('Bloomberg data'!B:B,MATCH($L1819,'Bloomberg data'!A:A,0))</f>
        <v>6.2460000000000004</v>
      </c>
      <c r="O1819" s="141"/>
      <c r="P1819" s="142"/>
      <c r="Q1819" s="142"/>
      <c r="R1819" s="20"/>
      <c r="S1819" s="20"/>
    </row>
    <row r="1820" spans="6:19">
      <c r="F1820" s="51"/>
      <c r="G1820" s="26">
        <f t="shared" si="105"/>
        <v>37864</v>
      </c>
      <c r="H1820" s="7">
        <v>37854</v>
      </c>
      <c r="I1820" s="22">
        <v>6.6989999999999998</v>
      </c>
      <c r="J1820" s="120">
        <v>6.4790000000000001</v>
      </c>
      <c r="K1820" s="26">
        <f t="shared" si="106"/>
        <v>37864</v>
      </c>
      <c r="L1820" s="126">
        <f t="shared" si="107"/>
        <v>37854</v>
      </c>
      <c r="M1820" s="127">
        <f>INDEX('Bloomberg data'!C:C,MATCH($L1820,'Bloomberg data'!A:A,0))</f>
        <v>6.6989999999999998</v>
      </c>
      <c r="N1820" s="128">
        <f>INDEX('Bloomberg data'!B:B,MATCH($L1820,'Bloomberg data'!A:A,0))</f>
        <v>6.4790000000000001</v>
      </c>
      <c r="O1820" s="141"/>
      <c r="P1820" s="142"/>
      <c r="Q1820" s="142"/>
      <c r="R1820" s="20"/>
      <c r="S1820" s="20"/>
    </row>
    <row r="1821" spans="6:19">
      <c r="F1821" s="51"/>
      <c r="G1821" s="26">
        <f t="shared" si="105"/>
        <v>37864</v>
      </c>
      <c r="H1821" s="7">
        <v>37855</v>
      </c>
      <c r="I1821" s="22">
        <v>6.6470000000000002</v>
      </c>
      <c r="J1821" s="120">
        <v>6.4320000000000004</v>
      </c>
      <c r="K1821" s="26">
        <f t="shared" si="106"/>
        <v>37864</v>
      </c>
      <c r="L1821" s="126">
        <f t="shared" si="107"/>
        <v>37855</v>
      </c>
      <c r="M1821" s="127">
        <f>INDEX('Bloomberg data'!C:C,MATCH($L1821,'Bloomberg data'!A:A,0))</f>
        <v>6.6470000000000002</v>
      </c>
      <c r="N1821" s="128">
        <f>INDEX('Bloomberg data'!B:B,MATCH($L1821,'Bloomberg data'!A:A,0))</f>
        <v>6.4320000000000004</v>
      </c>
      <c r="O1821" s="141"/>
      <c r="P1821" s="142"/>
      <c r="Q1821" s="142"/>
      <c r="R1821" s="20"/>
      <c r="S1821" s="20"/>
    </row>
    <row r="1822" spans="6:19">
      <c r="F1822" s="51"/>
      <c r="G1822" s="26">
        <f t="shared" si="105"/>
        <v>37864</v>
      </c>
      <c r="H1822" s="7">
        <v>37858</v>
      </c>
      <c r="I1822" s="22">
        <v>6.548</v>
      </c>
      <c r="J1822" s="120">
        <v>6.327</v>
      </c>
      <c r="K1822" s="26">
        <f t="shared" si="106"/>
        <v>37864</v>
      </c>
      <c r="L1822" s="126">
        <f t="shared" si="107"/>
        <v>37858</v>
      </c>
      <c r="M1822" s="127">
        <f>INDEX('Bloomberg data'!C:C,MATCH($L1822,'Bloomberg data'!A:A,0))</f>
        <v>6.548</v>
      </c>
      <c r="N1822" s="128">
        <f>INDEX('Bloomberg data'!B:B,MATCH($L1822,'Bloomberg data'!A:A,0))</f>
        <v>6.327</v>
      </c>
      <c r="O1822" s="141"/>
      <c r="P1822" s="142"/>
      <c r="Q1822" s="142"/>
      <c r="R1822" s="20"/>
      <c r="S1822" s="20"/>
    </row>
    <row r="1823" spans="6:19">
      <c r="F1823" s="51"/>
      <c r="G1823" s="26">
        <f t="shared" si="105"/>
        <v>37864</v>
      </c>
      <c r="H1823" s="7">
        <v>37859</v>
      </c>
      <c r="I1823" s="22">
        <v>6.7909999999999995</v>
      </c>
      <c r="J1823" s="120">
        <v>6.5729999999999995</v>
      </c>
      <c r="K1823" s="26">
        <f t="shared" si="106"/>
        <v>37864</v>
      </c>
      <c r="L1823" s="126">
        <f t="shared" si="107"/>
        <v>37859</v>
      </c>
      <c r="M1823" s="127">
        <f>INDEX('Bloomberg data'!C:C,MATCH($L1823,'Bloomberg data'!A:A,0))</f>
        <v>6.7909999999999995</v>
      </c>
      <c r="N1823" s="128">
        <f>INDEX('Bloomberg data'!B:B,MATCH($L1823,'Bloomberg data'!A:A,0))</f>
        <v>6.5729999999999995</v>
      </c>
      <c r="O1823" s="141"/>
      <c r="P1823" s="142"/>
      <c r="Q1823" s="142"/>
      <c r="R1823" s="20"/>
      <c r="S1823" s="20"/>
    </row>
    <row r="1824" spans="6:19">
      <c r="F1824" s="51"/>
      <c r="G1824" s="26">
        <f t="shared" si="105"/>
        <v>37864</v>
      </c>
      <c r="H1824" s="7">
        <v>37860</v>
      </c>
      <c r="I1824" s="22">
        <v>6.6610000000000005</v>
      </c>
      <c r="J1824" s="120">
        <v>6.4359999999999999</v>
      </c>
      <c r="K1824" s="26">
        <f t="shared" si="106"/>
        <v>37864</v>
      </c>
      <c r="L1824" s="126">
        <f t="shared" si="107"/>
        <v>37860</v>
      </c>
      <c r="M1824" s="127">
        <f>INDEX('Bloomberg data'!C:C,MATCH($L1824,'Bloomberg data'!A:A,0))</f>
        <v>6.6610000000000005</v>
      </c>
      <c r="N1824" s="128">
        <f>INDEX('Bloomberg data'!B:B,MATCH($L1824,'Bloomberg data'!A:A,0))</f>
        <v>6.4359999999999999</v>
      </c>
      <c r="O1824" s="141"/>
      <c r="P1824" s="142"/>
      <c r="Q1824" s="142"/>
      <c r="R1824" s="20"/>
      <c r="S1824" s="20"/>
    </row>
    <row r="1825" spans="6:19">
      <c r="F1825" s="51"/>
      <c r="G1825" s="26">
        <f t="shared" si="105"/>
        <v>37864</v>
      </c>
      <c r="H1825" s="7">
        <v>37861</v>
      </c>
      <c r="I1825" s="22">
        <v>6.5820000000000007</v>
      </c>
      <c r="J1825" s="120">
        <v>6.3620000000000001</v>
      </c>
      <c r="K1825" s="26">
        <f t="shared" si="106"/>
        <v>37864</v>
      </c>
      <c r="L1825" s="126">
        <f t="shared" si="107"/>
        <v>37861</v>
      </c>
      <c r="M1825" s="127">
        <f>INDEX('Bloomberg data'!C:C,MATCH($L1825,'Bloomberg data'!A:A,0))</f>
        <v>6.5820000000000007</v>
      </c>
      <c r="N1825" s="128">
        <f>INDEX('Bloomberg data'!B:B,MATCH($L1825,'Bloomberg data'!A:A,0))</f>
        <v>6.3620000000000001</v>
      </c>
      <c r="O1825" s="141"/>
      <c r="P1825" s="142"/>
      <c r="Q1825" s="142"/>
      <c r="R1825" s="20"/>
      <c r="S1825" s="20"/>
    </row>
    <row r="1826" spans="6:19">
      <c r="F1826" s="51"/>
      <c r="G1826" s="26">
        <f t="shared" si="105"/>
        <v>37864</v>
      </c>
      <c r="H1826" s="7">
        <v>37862</v>
      </c>
      <c r="I1826" s="22">
        <v>7.74</v>
      </c>
      <c r="J1826" s="120">
        <v>7.5110000000000001</v>
      </c>
      <c r="K1826" s="26">
        <f t="shared" si="106"/>
        <v>37864</v>
      </c>
      <c r="L1826" s="126">
        <f t="shared" si="107"/>
        <v>37862</v>
      </c>
      <c r="M1826" s="127">
        <f>INDEX('Bloomberg data'!C:C,MATCH($L1826,'Bloomberg data'!A:A,0))</f>
        <v>7.74</v>
      </c>
      <c r="N1826" s="128">
        <f>INDEX('Bloomberg data'!B:B,MATCH($L1826,'Bloomberg data'!A:A,0))</f>
        <v>7.5110000000000001</v>
      </c>
      <c r="O1826" s="141"/>
      <c r="P1826" s="142"/>
      <c r="Q1826" s="142"/>
      <c r="R1826" s="20"/>
      <c r="S1826" s="20"/>
    </row>
    <row r="1827" spans="6:19">
      <c r="F1827" s="51"/>
      <c r="G1827" s="26">
        <f t="shared" si="105"/>
        <v>37894</v>
      </c>
      <c r="H1827" s="7">
        <v>37865</v>
      </c>
      <c r="I1827" s="22">
        <v>6.67</v>
      </c>
      <c r="J1827" s="120">
        <v>6.4450000000000003</v>
      </c>
      <c r="K1827" s="26">
        <f t="shared" si="106"/>
        <v>37894</v>
      </c>
      <c r="L1827" s="126">
        <f t="shared" si="107"/>
        <v>37865</v>
      </c>
      <c r="M1827" s="127">
        <f>INDEX('Bloomberg data'!C:C,MATCH($L1827,'Bloomberg data'!A:A,0))</f>
        <v>6.67</v>
      </c>
      <c r="N1827" s="128">
        <f>INDEX('Bloomberg data'!B:B,MATCH($L1827,'Bloomberg data'!A:A,0))</f>
        <v>6.4450000000000003</v>
      </c>
      <c r="O1827" s="141"/>
      <c r="P1827" s="142"/>
      <c r="Q1827" s="142"/>
      <c r="R1827" s="20"/>
      <c r="S1827" s="20"/>
    </row>
    <row r="1828" spans="6:19">
      <c r="F1828" s="51"/>
      <c r="G1828" s="26">
        <f t="shared" si="105"/>
        <v>37894</v>
      </c>
      <c r="H1828" s="7">
        <v>37866</v>
      </c>
      <c r="I1828" s="22">
        <v>6.6519999999999992</v>
      </c>
      <c r="J1828" s="120">
        <v>6.4450000000000003</v>
      </c>
      <c r="K1828" s="26">
        <f t="shared" si="106"/>
        <v>37894</v>
      </c>
      <c r="L1828" s="126">
        <f t="shared" si="107"/>
        <v>37866</v>
      </c>
      <c r="M1828" s="127">
        <f>INDEX('Bloomberg data'!C:C,MATCH($L1828,'Bloomberg data'!A:A,0))</f>
        <v>6.6519999999999992</v>
      </c>
      <c r="N1828" s="128">
        <f>INDEX('Bloomberg data'!B:B,MATCH($L1828,'Bloomberg data'!A:A,0))</f>
        <v>6.4450000000000003</v>
      </c>
      <c r="O1828" s="141"/>
      <c r="P1828" s="142"/>
      <c r="Q1828" s="142"/>
      <c r="R1828" s="20"/>
      <c r="S1828" s="20"/>
    </row>
    <row r="1829" spans="6:19">
      <c r="F1829" s="51"/>
      <c r="G1829" s="26">
        <f t="shared" si="105"/>
        <v>37894</v>
      </c>
      <c r="H1829" s="7">
        <v>37867</v>
      </c>
      <c r="I1829" s="22">
        <v>6.8149999999999995</v>
      </c>
      <c r="J1829" s="120">
        <v>6.6710000000000003</v>
      </c>
      <c r="K1829" s="26">
        <f t="shared" si="106"/>
        <v>37894</v>
      </c>
      <c r="L1829" s="126">
        <f t="shared" si="107"/>
        <v>37867</v>
      </c>
      <c r="M1829" s="127">
        <f>INDEX('Bloomberg data'!C:C,MATCH($L1829,'Bloomberg data'!A:A,0))</f>
        <v>6.8149999999999995</v>
      </c>
      <c r="N1829" s="128">
        <f>INDEX('Bloomberg data'!B:B,MATCH($L1829,'Bloomberg data'!A:A,0))</f>
        <v>6.6710000000000003</v>
      </c>
      <c r="O1829" s="141"/>
      <c r="P1829" s="142"/>
      <c r="Q1829" s="142"/>
      <c r="R1829" s="20"/>
      <c r="S1829" s="20"/>
    </row>
    <row r="1830" spans="6:19">
      <c r="F1830" s="51"/>
      <c r="G1830" s="26">
        <f t="shared" si="105"/>
        <v>37894</v>
      </c>
      <c r="H1830" s="7">
        <v>37868</v>
      </c>
      <c r="I1830" s="22">
        <v>7.7919999999999998</v>
      </c>
      <c r="J1830" s="120">
        <v>7.5780000000000003</v>
      </c>
      <c r="K1830" s="26">
        <f t="shared" si="106"/>
        <v>37894</v>
      </c>
      <c r="L1830" s="126">
        <f t="shared" si="107"/>
        <v>37868</v>
      </c>
      <c r="M1830" s="127">
        <f>INDEX('Bloomberg data'!C:C,MATCH($L1830,'Bloomberg data'!A:A,0))</f>
        <v>7.7919999999999998</v>
      </c>
      <c r="N1830" s="128">
        <f>INDEX('Bloomberg data'!B:B,MATCH($L1830,'Bloomberg data'!A:A,0))</f>
        <v>7.5780000000000003</v>
      </c>
      <c r="O1830" s="141"/>
      <c r="P1830" s="142"/>
      <c r="Q1830" s="142"/>
      <c r="R1830" s="20"/>
      <c r="S1830" s="20"/>
    </row>
    <row r="1831" spans="6:19">
      <c r="F1831" s="51"/>
      <c r="G1831" s="26">
        <f t="shared" si="105"/>
        <v>37894</v>
      </c>
      <c r="H1831" s="7">
        <v>37869</v>
      </c>
      <c r="I1831" s="22">
        <v>6.6709999999999994</v>
      </c>
      <c r="J1831" s="120">
        <v>6.4350000000000005</v>
      </c>
      <c r="K1831" s="26">
        <f t="shared" si="106"/>
        <v>37894</v>
      </c>
      <c r="L1831" s="126">
        <f t="shared" si="107"/>
        <v>37869</v>
      </c>
      <c r="M1831" s="127">
        <f>INDEX('Bloomberg data'!C:C,MATCH($L1831,'Bloomberg data'!A:A,0))</f>
        <v>6.6709999999999994</v>
      </c>
      <c r="N1831" s="128">
        <f>INDEX('Bloomberg data'!B:B,MATCH($L1831,'Bloomberg data'!A:A,0))</f>
        <v>6.4350000000000005</v>
      </c>
      <c r="O1831" s="141"/>
      <c r="P1831" s="142"/>
      <c r="Q1831" s="142"/>
      <c r="R1831" s="20"/>
      <c r="S1831" s="20"/>
    </row>
    <row r="1832" spans="6:19">
      <c r="F1832" s="51"/>
      <c r="G1832" s="26">
        <f t="shared" si="105"/>
        <v>37894</v>
      </c>
      <c r="H1832" s="7">
        <v>37872</v>
      </c>
      <c r="I1832" s="22">
        <v>7.7789999999999999</v>
      </c>
      <c r="J1832" s="120">
        <v>7.4939999999999998</v>
      </c>
      <c r="K1832" s="26">
        <f t="shared" si="106"/>
        <v>37894</v>
      </c>
      <c r="L1832" s="126">
        <f t="shared" si="107"/>
        <v>37872</v>
      </c>
      <c r="M1832" s="127">
        <f>INDEX('Bloomberg data'!C:C,MATCH($L1832,'Bloomberg data'!A:A,0))</f>
        <v>7.7789999999999999</v>
      </c>
      <c r="N1832" s="128">
        <f>INDEX('Bloomberg data'!B:B,MATCH($L1832,'Bloomberg data'!A:A,0))</f>
        <v>7.4939999999999998</v>
      </c>
      <c r="O1832" s="141"/>
      <c r="P1832" s="142"/>
      <c r="Q1832" s="142"/>
      <c r="R1832" s="20"/>
      <c r="S1832" s="20"/>
    </row>
    <row r="1833" spans="6:19">
      <c r="F1833" s="51"/>
      <c r="G1833" s="26">
        <f t="shared" si="105"/>
        <v>37894</v>
      </c>
      <c r="H1833" s="7">
        <v>37873</v>
      </c>
      <c r="I1833" s="22">
        <v>6.7320000000000002</v>
      </c>
      <c r="J1833" s="120">
        <v>6.4560000000000004</v>
      </c>
      <c r="K1833" s="26">
        <f t="shared" si="106"/>
        <v>37894</v>
      </c>
      <c r="L1833" s="126">
        <f t="shared" si="107"/>
        <v>37873</v>
      </c>
      <c r="M1833" s="127">
        <f>INDEX('Bloomberg data'!C:C,MATCH($L1833,'Bloomberg data'!A:A,0))</f>
        <v>6.7320000000000002</v>
      </c>
      <c r="N1833" s="128">
        <f>INDEX('Bloomberg data'!B:B,MATCH($L1833,'Bloomberg data'!A:A,0))</f>
        <v>6.4560000000000004</v>
      </c>
      <c r="O1833" s="141"/>
      <c r="P1833" s="142"/>
      <c r="Q1833" s="142"/>
      <c r="R1833" s="20"/>
      <c r="S1833" s="20"/>
    </row>
    <row r="1834" spans="6:19">
      <c r="F1834" s="51"/>
      <c r="G1834" s="26">
        <f t="shared" si="105"/>
        <v>37894</v>
      </c>
      <c r="H1834" s="7">
        <v>37874</v>
      </c>
      <c r="I1834" s="22">
        <v>7.6010000000000009</v>
      </c>
      <c r="J1834" s="120">
        <v>7.3230000000000004</v>
      </c>
      <c r="K1834" s="26">
        <f t="shared" si="106"/>
        <v>37894</v>
      </c>
      <c r="L1834" s="126">
        <f t="shared" si="107"/>
        <v>37874</v>
      </c>
      <c r="M1834" s="127">
        <f>INDEX('Bloomberg data'!C:C,MATCH($L1834,'Bloomberg data'!A:A,0))</f>
        <v>7.6010000000000009</v>
      </c>
      <c r="N1834" s="128">
        <f>INDEX('Bloomberg data'!B:B,MATCH($L1834,'Bloomberg data'!A:A,0))</f>
        <v>7.3230000000000004</v>
      </c>
      <c r="O1834" s="141"/>
      <c r="P1834" s="142"/>
      <c r="Q1834" s="142"/>
      <c r="R1834" s="20"/>
      <c r="S1834" s="20"/>
    </row>
    <row r="1835" spans="6:19">
      <c r="F1835" s="51"/>
      <c r="G1835" s="26">
        <f t="shared" si="105"/>
        <v>37894</v>
      </c>
      <c r="H1835" s="7">
        <v>37875</v>
      </c>
      <c r="I1835" s="22">
        <v>6.8719999999999999</v>
      </c>
      <c r="J1835" s="120">
        <v>6.6049999999999995</v>
      </c>
      <c r="K1835" s="26">
        <f t="shared" si="106"/>
        <v>37894</v>
      </c>
      <c r="L1835" s="126">
        <f t="shared" si="107"/>
        <v>37875</v>
      </c>
      <c r="M1835" s="127">
        <f>INDEX('Bloomberg data'!C:C,MATCH($L1835,'Bloomberg data'!A:A,0))</f>
        <v>6.8719999999999999</v>
      </c>
      <c r="N1835" s="128">
        <f>INDEX('Bloomberg data'!B:B,MATCH($L1835,'Bloomberg data'!A:A,0))</f>
        <v>6.6049999999999995</v>
      </c>
      <c r="O1835" s="141"/>
      <c r="P1835" s="142"/>
      <c r="Q1835" s="142"/>
      <c r="R1835" s="20"/>
      <c r="S1835" s="20"/>
    </row>
    <row r="1836" spans="6:19">
      <c r="F1836" s="51"/>
      <c r="G1836" s="26">
        <f t="shared" si="105"/>
        <v>37894</v>
      </c>
      <c r="H1836" s="7">
        <v>37876</v>
      </c>
      <c r="I1836" s="22">
        <v>7.7830000000000004</v>
      </c>
      <c r="J1836" s="120">
        <v>7.5209999999999999</v>
      </c>
      <c r="K1836" s="26">
        <f t="shared" si="106"/>
        <v>37894</v>
      </c>
      <c r="L1836" s="126">
        <f t="shared" si="107"/>
        <v>37876</v>
      </c>
      <c r="M1836" s="127">
        <f>INDEX('Bloomberg data'!C:C,MATCH($L1836,'Bloomberg data'!A:A,0))</f>
        <v>7.7830000000000004</v>
      </c>
      <c r="N1836" s="128">
        <f>INDEX('Bloomberg data'!B:B,MATCH($L1836,'Bloomberg data'!A:A,0))</f>
        <v>7.5209999999999999</v>
      </c>
      <c r="O1836" s="141"/>
      <c r="P1836" s="142"/>
      <c r="Q1836" s="142"/>
      <c r="R1836" s="20"/>
      <c r="S1836" s="20"/>
    </row>
    <row r="1837" spans="6:19">
      <c r="F1837" s="51"/>
      <c r="G1837" s="26">
        <f t="shared" si="105"/>
        <v>37894</v>
      </c>
      <c r="H1837" s="7">
        <v>37879</v>
      </c>
      <c r="I1837" s="22">
        <v>6.6229999999999993</v>
      </c>
      <c r="J1837" s="120">
        <v>6.3369999999999997</v>
      </c>
      <c r="K1837" s="26">
        <f t="shared" si="106"/>
        <v>37894</v>
      </c>
      <c r="L1837" s="126">
        <f t="shared" si="107"/>
        <v>37879</v>
      </c>
      <c r="M1837" s="127">
        <f>INDEX('Bloomberg data'!C:C,MATCH($L1837,'Bloomberg data'!A:A,0))</f>
        <v>6.6229999999999993</v>
      </c>
      <c r="N1837" s="128">
        <f>INDEX('Bloomberg data'!B:B,MATCH($L1837,'Bloomberg data'!A:A,0))</f>
        <v>6.3369999999999997</v>
      </c>
      <c r="O1837" s="141"/>
      <c r="P1837" s="142"/>
      <c r="Q1837" s="142"/>
      <c r="R1837" s="20"/>
      <c r="S1837" s="20"/>
    </row>
    <row r="1838" spans="6:19">
      <c r="F1838" s="51"/>
      <c r="G1838" s="26">
        <f t="shared" si="105"/>
        <v>37894</v>
      </c>
      <c r="H1838" s="7">
        <v>37880</v>
      </c>
      <c r="I1838" s="22">
        <v>6.915</v>
      </c>
      <c r="J1838" s="120">
        <v>6.5969999999999995</v>
      </c>
      <c r="K1838" s="26">
        <f t="shared" si="106"/>
        <v>37894</v>
      </c>
      <c r="L1838" s="126">
        <f t="shared" si="107"/>
        <v>37880</v>
      </c>
      <c r="M1838" s="127">
        <f>INDEX('Bloomberg data'!C:C,MATCH($L1838,'Bloomberg data'!A:A,0))</f>
        <v>6.915</v>
      </c>
      <c r="N1838" s="128">
        <f>INDEX('Bloomberg data'!B:B,MATCH($L1838,'Bloomberg data'!A:A,0))</f>
        <v>6.5969999999999995</v>
      </c>
      <c r="O1838" s="141"/>
      <c r="P1838" s="142"/>
      <c r="Q1838" s="142"/>
      <c r="R1838" s="20"/>
      <c r="S1838" s="20"/>
    </row>
    <row r="1839" spans="6:19">
      <c r="F1839" s="51"/>
      <c r="G1839" s="26">
        <f t="shared" si="105"/>
        <v>37894</v>
      </c>
      <c r="H1839" s="7">
        <v>37881</v>
      </c>
      <c r="I1839" s="22">
        <v>6.8170000000000002</v>
      </c>
      <c r="J1839" s="120">
        <v>6.5090000000000003</v>
      </c>
      <c r="K1839" s="26">
        <f t="shared" si="106"/>
        <v>37894</v>
      </c>
      <c r="L1839" s="126">
        <f t="shared" si="107"/>
        <v>37881</v>
      </c>
      <c r="M1839" s="127">
        <f>INDEX('Bloomberg data'!C:C,MATCH($L1839,'Bloomberg data'!A:A,0))</f>
        <v>6.8170000000000002</v>
      </c>
      <c r="N1839" s="128">
        <f>INDEX('Bloomberg data'!B:B,MATCH($L1839,'Bloomberg data'!A:A,0))</f>
        <v>6.5090000000000003</v>
      </c>
      <c r="O1839" s="141"/>
      <c r="P1839" s="142"/>
      <c r="Q1839" s="142"/>
      <c r="R1839" s="20"/>
      <c r="S1839" s="20"/>
    </row>
    <row r="1840" spans="6:19">
      <c r="F1840" s="51"/>
      <c r="G1840" s="26">
        <f t="shared" si="105"/>
        <v>37894</v>
      </c>
      <c r="H1840" s="7">
        <v>37882</v>
      </c>
      <c r="I1840" s="22">
        <v>7.6869999999999994</v>
      </c>
      <c r="J1840" s="120">
        <v>7.3729999999999993</v>
      </c>
      <c r="K1840" s="26">
        <f t="shared" si="106"/>
        <v>37894</v>
      </c>
      <c r="L1840" s="126">
        <f t="shared" si="107"/>
        <v>37882</v>
      </c>
      <c r="M1840" s="127">
        <f>INDEX('Bloomberg data'!C:C,MATCH($L1840,'Bloomberg data'!A:A,0))</f>
        <v>7.6869999999999994</v>
      </c>
      <c r="N1840" s="128">
        <f>INDEX('Bloomberg data'!B:B,MATCH($L1840,'Bloomberg data'!A:A,0))</f>
        <v>7.3729999999999993</v>
      </c>
      <c r="O1840" s="141"/>
      <c r="P1840" s="142"/>
      <c r="Q1840" s="142"/>
      <c r="R1840" s="20"/>
      <c r="S1840" s="20"/>
    </row>
    <row r="1841" spans="6:19">
      <c r="F1841" s="51"/>
      <c r="G1841" s="26">
        <f t="shared" si="105"/>
        <v>37894</v>
      </c>
      <c r="H1841" s="7">
        <v>37883</v>
      </c>
      <c r="I1841" s="22">
        <v>7.8999999999999995</v>
      </c>
      <c r="J1841" s="120">
        <v>7.5859999999999994</v>
      </c>
      <c r="K1841" s="26">
        <f t="shared" si="106"/>
        <v>37894</v>
      </c>
      <c r="L1841" s="126">
        <f t="shared" si="107"/>
        <v>37883</v>
      </c>
      <c r="M1841" s="127">
        <f>INDEX('Bloomberg data'!C:C,MATCH($L1841,'Bloomberg data'!A:A,0))</f>
        <v>7.8999999999999995</v>
      </c>
      <c r="N1841" s="128">
        <f>INDEX('Bloomberg data'!B:B,MATCH($L1841,'Bloomberg data'!A:A,0))</f>
        <v>7.5859999999999994</v>
      </c>
      <c r="O1841" s="141"/>
      <c r="P1841" s="142"/>
      <c r="Q1841" s="142"/>
      <c r="R1841" s="20"/>
      <c r="S1841" s="20"/>
    </row>
    <row r="1842" spans="6:19">
      <c r="F1842" s="51"/>
      <c r="G1842" s="26">
        <f t="shared" si="105"/>
        <v>37894</v>
      </c>
      <c r="H1842" s="7">
        <v>37886</v>
      </c>
      <c r="I1842" s="22">
        <v>7.7560000000000002</v>
      </c>
      <c r="J1842" s="120">
        <v>7.44</v>
      </c>
      <c r="K1842" s="26">
        <f t="shared" si="106"/>
        <v>37894</v>
      </c>
      <c r="L1842" s="126">
        <f t="shared" si="107"/>
        <v>37886</v>
      </c>
      <c r="M1842" s="127">
        <f>INDEX('Bloomberg data'!C:C,MATCH($L1842,'Bloomberg data'!A:A,0))</f>
        <v>7.7560000000000002</v>
      </c>
      <c r="N1842" s="128">
        <f>INDEX('Bloomberg data'!B:B,MATCH($L1842,'Bloomberg data'!A:A,0))</f>
        <v>7.44</v>
      </c>
      <c r="O1842" s="141"/>
      <c r="P1842" s="142"/>
      <c r="Q1842" s="142"/>
      <c r="R1842" s="20"/>
      <c r="S1842" s="20"/>
    </row>
    <row r="1843" spans="6:19">
      <c r="F1843" s="51"/>
      <c r="G1843" s="26">
        <f t="shared" si="105"/>
        <v>37894</v>
      </c>
      <c r="H1843" s="7">
        <v>37887</v>
      </c>
      <c r="I1843" s="22">
        <v>6.6389999999999993</v>
      </c>
      <c r="J1843" s="120">
        <v>6.3209999999999997</v>
      </c>
      <c r="K1843" s="26">
        <f t="shared" si="106"/>
        <v>37894</v>
      </c>
      <c r="L1843" s="126">
        <f t="shared" si="107"/>
        <v>37887</v>
      </c>
      <c r="M1843" s="127">
        <f>INDEX('Bloomberg data'!C:C,MATCH($L1843,'Bloomberg data'!A:A,0))</f>
        <v>6.6389999999999993</v>
      </c>
      <c r="N1843" s="128">
        <f>INDEX('Bloomberg data'!B:B,MATCH($L1843,'Bloomberg data'!A:A,0))</f>
        <v>6.3209999999999997</v>
      </c>
      <c r="O1843" s="141"/>
      <c r="P1843" s="142"/>
      <c r="Q1843" s="142"/>
      <c r="R1843" s="20"/>
      <c r="S1843" s="20"/>
    </row>
    <row r="1844" spans="6:19">
      <c r="F1844" s="51"/>
      <c r="G1844" s="26">
        <f t="shared" si="105"/>
        <v>37894</v>
      </c>
      <c r="H1844" s="7">
        <v>37888</v>
      </c>
      <c r="I1844" s="22">
        <v>6.8330000000000002</v>
      </c>
      <c r="J1844" s="120">
        <v>6.5169999999999995</v>
      </c>
      <c r="K1844" s="26">
        <f t="shared" si="106"/>
        <v>37894</v>
      </c>
      <c r="L1844" s="126">
        <f t="shared" si="107"/>
        <v>37888</v>
      </c>
      <c r="M1844" s="127">
        <f>INDEX('Bloomberg data'!C:C,MATCH($L1844,'Bloomberg data'!A:A,0))</f>
        <v>6.8330000000000002</v>
      </c>
      <c r="N1844" s="128">
        <f>INDEX('Bloomberg data'!B:B,MATCH($L1844,'Bloomberg data'!A:A,0))</f>
        <v>6.5169999999999995</v>
      </c>
      <c r="O1844" s="141"/>
      <c r="P1844" s="142"/>
      <c r="Q1844" s="142"/>
      <c r="R1844" s="20"/>
      <c r="S1844" s="20"/>
    </row>
    <row r="1845" spans="6:19">
      <c r="F1845" s="51"/>
      <c r="G1845" s="26">
        <f t="shared" si="105"/>
        <v>37894</v>
      </c>
      <c r="H1845" s="7">
        <v>37889</v>
      </c>
      <c r="I1845" s="22">
        <v>6.6770000000000005</v>
      </c>
      <c r="J1845" s="120">
        <v>6.34</v>
      </c>
      <c r="K1845" s="26">
        <f t="shared" si="106"/>
        <v>37894</v>
      </c>
      <c r="L1845" s="126">
        <f t="shared" si="107"/>
        <v>37889</v>
      </c>
      <c r="M1845" s="127">
        <f>INDEX('Bloomberg data'!C:C,MATCH($L1845,'Bloomberg data'!A:A,0))</f>
        <v>6.6770000000000005</v>
      </c>
      <c r="N1845" s="128">
        <f>INDEX('Bloomberg data'!B:B,MATCH($L1845,'Bloomberg data'!A:A,0))</f>
        <v>6.34</v>
      </c>
      <c r="O1845" s="141"/>
      <c r="P1845" s="142"/>
      <c r="Q1845" s="142"/>
      <c r="R1845" s="20"/>
      <c r="S1845" s="20"/>
    </row>
    <row r="1846" spans="6:19">
      <c r="F1846" s="51"/>
      <c r="G1846" s="26">
        <f t="shared" si="105"/>
        <v>37894</v>
      </c>
      <c r="H1846" s="7">
        <v>37890</v>
      </c>
      <c r="I1846" s="22">
        <v>6.5830000000000002</v>
      </c>
      <c r="J1846" s="120">
        <v>6.2390000000000008</v>
      </c>
      <c r="K1846" s="26">
        <f t="shared" si="106"/>
        <v>37894</v>
      </c>
      <c r="L1846" s="126">
        <f t="shared" si="107"/>
        <v>37890</v>
      </c>
      <c r="M1846" s="127">
        <f>INDEX('Bloomberg data'!C:C,MATCH($L1846,'Bloomberg data'!A:A,0))</f>
        <v>6.5830000000000002</v>
      </c>
      <c r="N1846" s="128">
        <f>INDEX('Bloomberg data'!B:B,MATCH($L1846,'Bloomberg data'!A:A,0))</f>
        <v>6.2390000000000008</v>
      </c>
      <c r="O1846" s="141"/>
      <c r="P1846" s="142"/>
      <c r="Q1846" s="142"/>
      <c r="R1846" s="20"/>
      <c r="S1846" s="20"/>
    </row>
    <row r="1847" spans="6:19">
      <c r="F1847" s="51"/>
      <c r="G1847" s="26">
        <f t="shared" si="105"/>
        <v>37894</v>
      </c>
      <c r="H1847" s="7">
        <v>37893</v>
      </c>
      <c r="I1847" s="22">
        <v>6.7539999999999996</v>
      </c>
      <c r="J1847" s="120">
        <v>6.3979999999999997</v>
      </c>
      <c r="K1847" s="26">
        <f t="shared" si="106"/>
        <v>37894</v>
      </c>
      <c r="L1847" s="126">
        <f t="shared" si="107"/>
        <v>37893</v>
      </c>
      <c r="M1847" s="127">
        <f>INDEX('Bloomberg data'!C:C,MATCH($L1847,'Bloomberg data'!A:A,0))</f>
        <v>6.7539999999999996</v>
      </c>
      <c r="N1847" s="128">
        <f>INDEX('Bloomberg data'!B:B,MATCH($L1847,'Bloomberg data'!A:A,0))</f>
        <v>6.3979999999999997</v>
      </c>
      <c r="O1847" s="141"/>
      <c r="P1847" s="142"/>
      <c r="Q1847" s="142"/>
      <c r="R1847" s="20"/>
      <c r="S1847" s="20"/>
    </row>
    <row r="1848" spans="6:19">
      <c r="F1848" s="51"/>
      <c r="G1848" s="26">
        <f t="shared" si="105"/>
        <v>37894</v>
      </c>
      <c r="H1848" s="7">
        <v>37894</v>
      </c>
      <c r="I1848" s="22">
        <v>7.7060000000000004</v>
      </c>
      <c r="J1848" s="120">
        <v>7.3609999999999998</v>
      </c>
      <c r="K1848" s="26">
        <f t="shared" si="106"/>
        <v>37894</v>
      </c>
      <c r="L1848" s="126">
        <f t="shared" si="107"/>
        <v>37894</v>
      </c>
      <c r="M1848" s="127">
        <f>INDEX('Bloomberg data'!C:C,MATCH($L1848,'Bloomberg data'!A:A,0))</f>
        <v>7.7060000000000004</v>
      </c>
      <c r="N1848" s="128">
        <f>INDEX('Bloomberg data'!B:B,MATCH($L1848,'Bloomberg data'!A:A,0))</f>
        <v>7.3609999999999998</v>
      </c>
      <c r="O1848" s="141"/>
      <c r="P1848" s="142"/>
      <c r="Q1848" s="142"/>
      <c r="R1848" s="20"/>
      <c r="S1848" s="20"/>
    </row>
    <row r="1849" spans="6:19">
      <c r="F1849" s="51"/>
      <c r="G1849" s="26">
        <f t="shared" si="105"/>
        <v>37925</v>
      </c>
      <c r="H1849" s="7">
        <v>37895</v>
      </c>
      <c r="I1849" s="22">
        <v>7.5180000000000007</v>
      </c>
      <c r="J1849" s="120">
        <v>7.141</v>
      </c>
      <c r="K1849" s="26">
        <f t="shared" si="106"/>
        <v>37925</v>
      </c>
      <c r="L1849" s="126">
        <f t="shared" si="107"/>
        <v>37895</v>
      </c>
      <c r="M1849" s="127">
        <f>INDEX('Bloomberg data'!C:C,MATCH($L1849,'Bloomberg data'!A:A,0))</f>
        <v>7.5180000000000007</v>
      </c>
      <c r="N1849" s="128">
        <f>INDEX('Bloomberg data'!B:B,MATCH($L1849,'Bloomberg data'!A:A,0))</f>
        <v>7.141</v>
      </c>
      <c r="O1849" s="141"/>
      <c r="P1849" s="142"/>
      <c r="Q1849" s="142"/>
      <c r="R1849" s="20"/>
      <c r="S1849" s="20"/>
    </row>
    <row r="1850" spans="6:19">
      <c r="F1850" s="51"/>
      <c r="G1850" s="26">
        <f t="shared" si="105"/>
        <v>37925</v>
      </c>
      <c r="H1850" s="7">
        <v>37896</v>
      </c>
      <c r="I1850" s="22">
        <v>6.7389999999999999</v>
      </c>
      <c r="J1850" s="120">
        <v>6.3769999999999998</v>
      </c>
      <c r="K1850" s="26">
        <f t="shared" si="106"/>
        <v>37925</v>
      </c>
      <c r="L1850" s="126">
        <f t="shared" si="107"/>
        <v>37896</v>
      </c>
      <c r="M1850" s="127">
        <f>INDEX('Bloomberg data'!C:C,MATCH($L1850,'Bloomberg data'!A:A,0))</f>
        <v>6.7389999999999999</v>
      </c>
      <c r="N1850" s="128">
        <f>INDEX('Bloomberg data'!B:B,MATCH($L1850,'Bloomberg data'!A:A,0))</f>
        <v>6.3769999999999998</v>
      </c>
      <c r="O1850" s="141"/>
      <c r="P1850" s="142"/>
      <c r="Q1850" s="142"/>
      <c r="R1850" s="20"/>
      <c r="S1850" s="20"/>
    </row>
    <row r="1851" spans="6:19">
      <c r="F1851" s="51"/>
      <c r="G1851" s="26">
        <f t="shared" si="105"/>
        <v>37925</v>
      </c>
      <c r="H1851" s="7">
        <v>37897</v>
      </c>
      <c r="I1851" s="22">
        <v>6.665</v>
      </c>
      <c r="J1851" s="120">
        <v>6.3130000000000006</v>
      </c>
      <c r="K1851" s="26">
        <f t="shared" si="106"/>
        <v>37925</v>
      </c>
      <c r="L1851" s="126">
        <f t="shared" si="107"/>
        <v>37897</v>
      </c>
      <c r="M1851" s="127">
        <f>INDEX('Bloomberg data'!C:C,MATCH($L1851,'Bloomberg data'!A:A,0))</f>
        <v>6.665</v>
      </c>
      <c r="N1851" s="128">
        <f>INDEX('Bloomberg data'!B:B,MATCH($L1851,'Bloomberg data'!A:A,0))</f>
        <v>6.3130000000000006</v>
      </c>
      <c r="O1851" s="141"/>
      <c r="P1851" s="142"/>
      <c r="Q1851" s="142"/>
      <c r="R1851" s="20"/>
      <c r="S1851" s="20"/>
    </row>
    <row r="1852" spans="6:19">
      <c r="F1852" s="51"/>
      <c r="G1852" s="26">
        <f t="shared" si="105"/>
        <v>37925</v>
      </c>
      <c r="H1852" s="7">
        <v>37900</v>
      </c>
      <c r="I1852" s="22">
        <v>6.7710000000000008</v>
      </c>
      <c r="J1852" s="120">
        <v>6.4329999999999998</v>
      </c>
      <c r="K1852" s="26">
        <f t="shared" si="106"/>
        <v>37925</v>
      </c>
      <c r="L1852" s="126">
        <f t="shared" si="107"/>
        <v>37900</v>
      </c>
      <c r="M1852" s="127">
        <f>INDEX('Bloomberg data'!C:C,MATCH($L1852,'Bloomberg data'!A:A,0))</f>
        <v>6.7710000000000008</v>
      </c>
      <c r="N1852" s="128">
        <f>INDEX('Bloomberg data'!B:B,MATCH($L1852,'Bloomberg data'!A:A,0))</f>
        <v>6.4329999999999998</v>
      </c>
      <c r="O1852" s="141"/>
      <c r="P1852" s="142"/>
      <c r="Q1852" s="142"/>
      <c r="R1852" s="20"/>
      <c r="S1852" s="20"/>
    </row>
    <row r="1853" spans="6:19">
      <c r="F1853" s="51"/>
      <c r="G1853" s="26">
        <f t="shared" si="105"/>
        <v>37925</v>
      </c>
      <c r="H1853" s="7">
        <v>37901</v>
      </c>
      <c r="I1853" s="22">
        <v>6.9420000000000002</v>
      </c>
      <c r="J1853" s="120">
        <v>6.609</v>
      </c>
      <c r="K1853" s="26">
        <f t="shared" si="106"/>
        <v>37925</v>
      </c>
      <c r="L1853" s="126">
        <f t="shared" si="107"/>
        <v>37901</v>
      </c>
      <c r="M1853" s="127">
        <f>INDEX('Bloomberg data'!C:C,MATCH($L1853,'Bloomberg data'!A:A,0))</f>
        <v>6.9420000000000002</v>
      </c>
      <c r="N1853" s="128">
        <f>INDEX('Bloomberg data'!B:B,MATCH($L1853,'Bloomberg data'!A:A,0))</f>
        <v>6.609</v>
      </c>
      <c r="O1853" s="141"/>
      <c r="P1853" s="142"/>
      <c r="Q1853" s="142"/>
      <c r="R1853" s="20"/>
      <c r="S1853" s="20"/>
    </row>
    <row r="1854" spans="6:19">
      <c r="F1854" s="51"/>
      <c r="G1854" s="26">
        <f t="shared" si="105"/>
        <v>37925</v>
      </c>
      <c r="H1854" s="7">
        <v>37902</v>
      </c>
      <c r="I1854" s="22">
        <v>7.8620000000000001</v>
      </c>
      <c r="J1854" s="120">
        <v>7.516</v>
      </c>
      <c r="K1854" s="26">
        <f t="shared" si="106"/>
        <v>37925</v>
      </c>
      <c r="L1854" s="126">
        <f t="shared" si="107"/>
        <v>37902</v>
      </c>
      <c r="M1854" s="127">
        <f>INDEX('Bloomberg data'!C:C,MATCH($L1854,'Bloomberg data'!A:A,0))</f>
        <v>7.8620000000000001</v>
      </c>
      <c r="N1854" s="128">
        <f>INDEX('Bloomberg data'!B:B,MATCH($L1854,'Bloomberg data'!A:A,0))</f>
        <v>7.516</v>
      </c>
      <c r="O1854" s="141"/>
      <c r="P1854" s="142"/>
      <c r="Q1854" s="142"/>
      <c r="R1854" s="20"/>
      <c r="S1854" s="20"/>
    </row>
    <row r="1855" spans="6:19">
      <c r="F1855" s="51"/>
      <c r="G1855" s="26">
        <f t="shared" si="105"/>
        <v>37925</v>
      </c>
      <c r="H1855" s="7">
        <v>37903</v>
      </c>
      <c r="I1855" s="22">
        <v>7.8010000000000002</v>
      </c>
      <c r="J1855" s="120">
        <v>7.4459999999999997</v>
      </c>
      <c r="K1855" s="26">
        <f t="shared" si="106"/>
        <v>37925</v>
      </c>
      <c r="L1855" s="126">
        <f t="shared" si="107"/>
        <v>37903</v>
      </c>
      <c r="M1855" s="127">
        <f>INDEX('Bloomberg data'!C:C,MATCH($L1855,'Bloomberg data'!A:A,0))</f>
        <v>7.8010000000000002</v>
      </c>
      <c r="N1855" s="128">
        <f>INDEX('Bloomberg data'!B:B,MATCH($L1855,'Bloomberg data'!A:A,0))</f>
        <v>7.4459999999999997</v>
      </c>
      <c r="O1855" s="141"/>
      <c r="P1855" s="142"/>
      <c r="Q1855" s="142"/>
      <c r="R1855" s="20"/>
      <c r="S1855" s="20"/>
    </row>
    <row r="1856" spans="6:19">
      <c r="F1856" s="51"/>
      <c r="G1856" s="26">
        <f t="shared" si="105"/>
        <v>37925</v>
      </c>
      <c r="H1856" s="7">
        <v>37904</v>
      </c>
      <c r="I1856" s="22">
        <v>7.0289999999999999</v>
      </c>
      <c r="J1856" s="120">
        <v>6.6779999999999999</v>
      </c>
      <c r="K1856" s="26">
        <f t="shared" si="106"/>
        <v>37925</v>
      </c>
      <c r="L1856" s="126">
        <f t="shared" si="107"/>
        <v>37904</v>
      </c>
      <c r="M1856" s="127">
        <f>INDEX('Bloomberg data'!C:C,MATCH($L1856,'Bloomberg data'!A:A,0))</f>
        <v>7.0289999999999999</v>
      </c>
      <c r="N1856" s="128">
        <f>INDEX('Bloomberg data'!B:B,MATCH($L1856,'Bloomberg data'!A:A,0))</f>
        <v>6.6779999999999999</v>
      </c>
      <c r="O1856" s="141"/>
      <c r="P1856" s="142"/>
      <c r="Q1856" s="142"/>
      <c r="R1856" s="20"/>
      <c r="S1856" s="20"/>
    </row>
    <row r="1857" spans="6:19">
      <c r="F1857" s="51"/>
      <c r="G1857" s="26">
        <f t="shared" ref="G1857:G1920" si="108">EOMONTH(H1857,0)</f>
        <v>37925</v>
      </c>
      <c r="H1857" s="7">
        <v>37907</v>
      </c>
      <c r="I1857" s="22">
        <v>6.95</v>
      </c>
      <c r="J1857" s="120">
        <v>6.5920000000000005</v>
      </c>
      <c r="K1857" s="26">
        <f t="shared" ref="K1857:K1920" si="109">EOMONTH(L1857,0)</f>
        <v>37925</v>
      </c>
      <c r="L1857" s="126">
        <f t="shared" si="107"/>
        <v>37907</v>
      </c>
      <c r="M1857" s="127">
        <f>INDEX('Bloomberg data'!C:C,MATCH($L1857,'Bloomberg data'!A:A,0))</f>
        <v>6.95</v>
      </c>
      <c r="N1857" s="128">
        <f>INDEX('Bloomberg data'!B:B,MATCH($L1857,'Bloomberg data'!A:A,0))</f>
        <v>6.5920000000000005</v>
      </c>
      <c r="O1857" s="141"/>
      <c r="P1857" s="142"/>
      <c r="Q1857" s="142"/>
      <c r="R1857" s="20"/>
      <c r="S1857" s="20"/>
    </row>
    <row r="1858" spans="6:19">
      <c r="F1858" s="51"/>
      <c r="G1858" s="26">
        <f t="shared" si="108"/>
        <v>37925</v>
      </c>
      <c r="H1858" s="7">
        <v>37908</v>
      </c>
      <c r="I1858" s="22">
        <v>6.8819999999999997</v>
      </c>
      <c r="J1858" s="120">
        <v>6.5229999999999997</v>
      </c>
      <c r="K1858" s="26">
        <f t="shared" si="109"/>
        <v>37925</v>
      </c>
      <c r="L1858" s="126">
        <f t="shared" ref="L1858:L1921" si="110">H1858</f>
        <v>37908</v>
      </c>
      <c r="M1858" s="127">
        <f>INDEX('Bloomberg data'!C:C,MATCH($L1858,'Bloomberg data'!A:A,0))</f>
        <v>6.8819999999999997</v>
      </c>
      <c r="N1858" s="128">
        <f>INDEX('Bloomberg data'!B:B,MATCH($L1858,'Bloomberg data'!A:A,0))</f>
        <v>6.5229999999999997</v>
      </c>
      <c r="O1858" s="141"/>
      <c r="P1858" s="142"/>
      <c r="Q1858" s="142"/>
      <c r="R1858" s="20"/>
      <c r="S1858" s="20"/>
    </row>
    <row r="1859" spans="6:19">
      <c r="F1859" s="51"/>
      <c r="G1859" s="26">
        <f t="shared" si="108"/>
        <v>37925</v>
      </c>
      <c r="H1859" s="7">
        <v>37909</v>
      </c>
      <c r="I1859" s="22">
        <v>7.0819999999999999</v>
      </c>
      <c r="J1859" s="120">
        <v>6.7240000000000002</v>
      </c>
      <c r="K1859" s="26">
        <f t="shared" si="109"/>
        <v>37925</v>
      </c>
      <c r="L1859" s="126">
        <f t="shared" si="110"/>
        <v>37909</v>
      </c>
      <c r="M1859" s="127">
        <f>INDEX('Bloomberg data'!C:C,MATCH($L1859,'Bloomberg data'!A:A,0))</f>
        <v>7.0819999999999999</v>
      </c>
      <c r="N1859" s="128">
        <f>INDEX('Bloomberg data'!B:B,MATCH($L1859,'Bloomberg data'!A:A,0))</f>
        <v>6.7240000000000002</v>
      </c>
      <c r="O1859" s="141"/>
      <c r="P1859" s="142"/>
      <c r="Q1859" s="142"/>
      <c r="R1859" s="20"/>
      <c r="S1859" s="20"/>
    </row>
    <row r="1860" spans="6:19">
      <c r="F1860" s="51"/>
      <c r="G1860" s="26">
        <f t="shared" si="108"/>
        <v>37925</v>
      </c>
      <c r="H1860" s="7">
        <v>37910</v>
      </c>
      <c r="I1860" s="22">
        <v>8.0310000000000006</v>
      </c>
      <c r="J1860" s="120">
        <v>7.6960000000000006</v>
      </c>
      <c r="K1860" s="26">
        <f t="shared" si="109"/>
        <v>37925</v>
      </c>
      <c r="L1860" s="126">
        <f t="shared" si="110"/>
        <v>37910</v>
      </c>
      <c r="M1860" s="127">
        <f>INDEX('Bloomberg data'!C:C,MATCH($L1860,'Bloomberg data'!A:A,0))</f>
        <v>8.0310000000000006</v>
      </c>
      <c r="N1860" s="128">
        <f>INDEX('Bloomberg data'!B:B,MATCH($L1860,'Bloomberg data'!A:A,0))</f>
        <v>7.6960000000000006</v>
      </c>
      <c r="O1860" s="141"/>
      <c r="P1860" s="142"/>
      <c r="Q1860" s="142"/>
      <c r="R1860" s="20"/>
      <c r="S1860" s="20"/>
    </row>
    <row r="1861" spans="6:19">
      <c r="F1861" s="51"/>
      <c r="G1861" s="26">
        <f t="shared" si="108"/>
        <v>37925</v>
      </c>
      <c r="H1861" s="7">
        <v>37911</v>
      </c>
      <c r="I1861" s="22">
        <v>7.9830000000000005</v>
      </c>
      <c r="J1861" s="120">
        <v>7.6630000000000003</v>
      </c>
      <c r="K1861" s="26">
        <f t="shared" si="109"/>
        <v>37925</v>
      </c>
      <c r="L1861" s="126">
        <f t="shared" si="110"/>
        <v>37911</v>
      </c>
      <c r="M1861" s="127">
        <f>INDEX('Bloomberg data'!C:C,MATCH($L1861,'Bloomberg data'!A:A,0))</f>
        <v>7.9830000000000005</v>
      </c>
      <c r="N1861" s="128">
        <f>INDEX('Bloomberg data'!B:B,MATCH($L1861,'Bloomberg data'!A:A,0))</f>
        <v>7.6630000000000003</v>
      </c>
      <c r="O1861" s="141"/>
      <c r="P1861" s="142"/>
      <c r="Q1861" s="142"/>
      <c r="R1861" s="20"/>
      <c r="S1861" s="20"/>
    </row>
    <row r="1862" spans="6:19">
      <c r="F1862" s="51"/>
      <c r="G1862" s="26">
        <f t="shared" si="108"/>
        <v>37925</v>
      </c>
      <c r="H1862" s="7">
        <v>37914</v>
      </c>
      <c r="I1862" s="22">
        <v>8.1959999999999997</v>
      </c>
      <c r="J1862" s="120">
        <v>7.8689999999999998</v>
      </c>
      <c r="K1862" s="26">
        <f t="shared" si="109"/>
        <v>37925</v>
      </c>
      <c r="L1862" s="126">
        <f t="shared" si="110"/>
        <v>37914</v>
      </c>
      <c r="M1862" s="127">
        <f>INDEX('Bloomberg data'!C:C,MATCH($L1862,'Bloomberg data'!A:A,0))</f>
        <v>8.1959999999999997</v>
      </c>
      <c r="N1862" s="128">
        <f>INDEX('Bloomberg data'!B:B,MATCH($L1862,'Bloomberg data'!A:A,0))</f>
        <v>7.8689999999999998</v>
      </c>
      <c r="O1862" s="141"/>
      <c r="P1862" s="142"/>
      <c r="Q1862" s="142"/>
      <c r="R1862" s="20"/>
      <c r="S1862" s="20"/>
    </row>
    <row r="1863" spans="6:19">
      <c r="F1863" s="51"/>
      <c r="G1863" s="26">
        <f t="shared" si="108"/>
        <v>37925</v>
      </c>
      <c r="H1863" s="7">
        <v>37915</v>
      </c>
      <c r="I1863" s="22">
        <v>8.0659999999999989</v>
      </c>
      <c r="J1863" s="120">
        <v>7.7370000000000001</v>
      </c>
      <c r="K1863" s="26">
        <f t="shared" si="109"/>
        <v>37925</v>
      </c>
      <c r="L1863" s="126">
        <f t="shared" si="110"/>
        <v>37915</v>
      </c>
      <c r="M1863" s="127">
        <f>INDEX('Bloomberg data'!C:C,MATCH($L1863,'Bloomberg data'!A:A,0))</f>
        <v>8.0659999999999989</v>
      </c>
      <c r="N1863" s="128">
        <f>INDEX('Bloomberg data'!B:B,MATCH($L1863,'Bloomberg data'!A:A,0))</f>
        <v>7.7370000000000001</v>
      </c>
      <c r="O1863" s="141"/>
      <c r="P1863" s="142"/>
      <c r="Q1863" s="142"/>
      <c r="R1863" s="20"/>
      <c r="S1863" s="20"/>
    </row>
    <row r="1864" spans="6:19">
      <c r="F1864" s="51"/>
      <c r="G1864" s="26">
        <f t="shared" si="108"/>
        <v>37925</v>
      </c>
      <c r="H1864" s="7">
        <v>37916</v>
      </c>
      <c r="I1864" s="22">
        <v>7.9060000000000006</v>
      </c>
      <c r="J1864" s="120">
        <v>7.572000000000001</v>
      </c>
      <c r="K1864" s="26">
        <f t="shared" si="109"/>
        <v>37925</v>
      </c>
      <c r="L1864" s="126">
        <f t="shared" si="110"/>
        <v>37916</v>
      </c>
      <c r="M1864" s="127">
        <f>INDEX('Bloomberg data'!C:C,MATCH($L1864,'Bloomberg data'!A:A,0))</f>
        <v>7.9060000000000006</v>
      </c>
      <c r="N1864" s="128">
        <f>INDEX('Bloomberg data'!B:B,MATCH($L1864,'Bloomberg data'!A:A,0))</f>
        <v>7.572000000000001</v>
      </c>
      <c r="O1864" s="141"/>
      <c r="P1864" s="142"/>
      <c r="Q1864" s="142"/>
      <c r="R1864" s="20"/>
      <c r="S1864" s="20"/>
    </row>
    <row r="1865" spans="6:19">
      <c r="F1865" s="51"/>
      <c r="G1865" s="26">
        <f t="shared" si="108"/>
        <v>37925</v>
      </c>
      <c r="H1865" s="7">
        <v>37917</v>
      </c>
      <c r="I1865" s="22">
        <v>7.0709999999999997</v>
      </c>
      <c r="J1865" s="120">
        <v>6.7139999999999995</v>
      </c>
      <c r="K1865" s="26">
        <f t="shared" si="109"/>
        <v>37925</v>
      </c>
      <c r="L1865" s="126">
        <f t="shared" si="110"/>
        <v>37917</v>
      </c>
      <c r="M1865" s="127">
        <f>INDEX('Bloomberg data'!C:C,MATCH($L1865,'Bloomberg data'!A:A,0))</f>
        <v>7.0709999999999997</v>
      </c>
      <c r="N1865" s="128">
        <f>INDEX('Bloomberg data'!B:B,MATCH($L1865,'Bloomberg data'!A:A,0))</f>
        <v>6.7139999999999995</v>
      </c>
      <c r="O1865" s="141"/>
      <c r="P1865" s="142"/>
      <c r="Q1865" s="142"/>
      <c r="R1865" s="20"/>
      <c r="S1865" s="20"/>
    </row>
    <row r="1866" spans="6:19">
      <c r="F1866" s="51"/>
      <c r="G1866" s="26">
        <f t="shared" si="108"/>
        <v>37925</v>
      </c>
      <c r="H1866" s="7">
        <v>37918</v>
      </c>
      <c r="I1866" s="22">
        <v>8.0259999999999998</v>
      </c>
      <c r="J1866" s="120">
        <v>7.673</v>
      </c>
      <c r="K1866" s="26">
        <f t="shared" si="109"/>
        <v>37925</v>
      </c>
      <c r="L1866" s="126">
        <f t="shared" si="110"/>
        <v>37918</v>
      </c>
      <c r="M1866" s="127">
        <f>INDEX('Bloomberg data'!C:C,MATCH($L1866,'Bloomberg data'!A:A,0))</f>
        <v>8.0259999999999998</v>
      </c>
      <c r="N1866" s="128">
        <f>INDEX('Bloomberg data'!B:B,MATCH($L1866,'Bloomberg data'!A:A,0))</f>
        <v>7.673</v>
      </c>
      <c r="O1866" s="141"/>
      <c r="P1866" s="142"/>
      <c r="Q1866" s="142"/>
      <c r="R1866" s="20"/>
      <c r="S1866" s="20"/>
    </row>
    <row r="1867" spans="6:19">
      <c r="F1867" s="51"/>
      <c r="G1867" s="26">
        <f t="shared" si="108"/>
        <v>37925</v>
      </c>
      <c r="H1867" s="7">
        <v>37921</v>
      </c>
      <c r="I1867" s="22">
        <v>6.9489999999999998</v>
      </c>
      <c r="J1867" s="120">
        <v>6.5960000000000001</v>
      </c>
      <c r="K1867" s="26">
        <f t="shared" si="109"/>
        <v>37925</v>
      </c>
      <c r="L1867" s="126">
        <f t="shared" si="110"/>
        <v>37921</v>
      </c>
      <c r="M1867" s="127">
        <f>INDEX('Bloomberg data'!C:C,MATCH($L1867,'Bloomberg data'!A:A,0))</f>
        <v>6.9489999999999998</v>
      </c>
      <c r="N1867" s="128">
        <f>INDEX('Bloomberg data'!B:B,MATCH($L1867,'Bloomberg data'!A:A,0))</f>
        <v>6.5960000000000001</v>
      </c>
      <c r="O1867" s="141"/>
      <c r="P1867" s="142"/>
      <c r="Q1867" s="142"/>
      <c r="R1867" s="20"/>
      <c r="S1867" s="20"/>
    </row>
    <row r="1868" spans="6:19">
      <c r="F1868" s="51"/>
      <c r="G1868" s="26">
        <f t="shared" si="108"/>
        <v>37925</v>
      </c>
      <c r="H1868" s="7">
        <v>37922</v>
      </c>
      <c r="I1868" s="22">
        <v>7.1859999999999999</v>
      </c>
      <c r="J1868" s="120">
        <v>6.8389999999999995</v>
      </c>
      <c r="K1868" s="26">
        <f t="shared" si="109"/>
        <v>37925</v>
      </c>
      <c r="L1868" s="126">
        <f t="shared" si="110"/>
        <v>37922</v>
      </c>
      <c r="M1868" s="127">
        <f>INDEX('Bloomberg data'!C:C,MATCH($L1868,'Bloomberg data'!A:A,0))</f>
        <v>7.1859999999999999</v>
      </c>
      <c r="N1868" s="128">
        <f>INDEX('Bloomberg data'!B:B,MATCH($L1868,'Bloomberg data'!A:A,0))</f>
        <v>6.8389999999999995</v>
      </c>
      <c r="O1868" s="141"/>
      <c r="P1868" s="142"/>
      <c r="Q1868" s="142"/>
      <c r="R1868" s="20"/>
      <c r="S1868" s="20"/>
    </row>
    <row r="1869" spans="6:19">
      <c r="F1869" s="51"/>
      <c r="G1869" s="26">
        <f t="shared" si="108"/>
        <v>37925</v>
      </c>
      <c r="H1869" s="7">
        <v>37923</v>
      </c>
      <c r="I1869" s="22">
        <v>8.0129999999999999</v>
      </c>
      <c r="J1869" s="120">
        <v>7.6530000000000005</v>
      </c>
      <c r="K1869" s="26">
        <f t="shared" si="109"/>
        <v>37925</v>
      </c>
      <c r="L1869" s="126">
        <f t="shared" si="110"/>
        <v>37923</v>
      </c>
      <c r="M1869" s="127">
        <f>INDEX('Bloomberg data'!C:C,MATCH($L1869,'Bloomberg data'!A:A,0))</f>
        <v>8.0129999999999999</v>
      </c>
      <c r="N1869" s="128">
        <f>INDEX('Bloomberg data'!B:B,MATCH($L1869,'Bloomberg data'!A:A,0))</f>
        <v>7.6530000000000005</v>
      </c>
      <c r="O1869" s="141"/>
      <c r="P1869" s="142"/>
      <c r="Q1869" s="142"/>
      <c r="R1869" s="20"/>
      <c r="S1869" s="20"/>
    </row>
    <row r="1870" spans="6:19">
      <c r="F1870" s="51"/>
      <c r="G1870" s="26">
        <f t="shared" si="108"/>
        <v>37925</v>
      </c>
      <c r="H1870" s="7">
        <v>37924</v>
      </c>
      <c r="I1870" s="22">
        <v>6.9670000000000005</v>
      </c>
      <c r="J1870" s="120">
        <v>6.6170000000000009</v>
      </c>
      <c r="K1870" s="26">
        <f t="shared" si="109"/>
        <v>37925</v>
      </c>
      <c r="L1870" s="126">
        <f t="shared" si="110"/>
        <v>37924</v>
      </c>
      <c r="M1870" s="127">
        <f>INDEX('Bloomberg data'!C:C,MATCH($L1870,'Bloomberg data'!A:A,0))</f>
        <v>6.9670000000000005</v>
      </c>
      <c r="N1870" s="128">
        <f>INDEX('Bloomberg data'!B:B,MATCH($L1870,'Bloomberg data'!A:A,0))</f>
        <v>6.6170000000000009</v>
      </c>
      <c r="O1870" s="141"/>
      <c r="P1870" s="142"/>
      <c r="Q1870" s="142"/>
      <c r="R1870" s="20"/>
      <c r="S1870" s="20"/>
    </row>
    <row r="1871" spans="6:19">
      <c r="F1871" s="51"/>
      <c r="G1871" s="26">
        <f t="shared" si="108"/>
        <v>37925</v>
      </c>
      <c r="H1871" s="7">
        <v>37925</v>
      </c>
      <c r="I1871" s="22">
        <v>8.2259999999999991</v>
      </c>
      <c r="J1871" s="120">
        <v>7.88</v>
      </c>
      <c r="K1871" s="26">
        <f t="shared" si="109"/>
        <v>37925</v>
      </c>
      <c r="L1871" s="126">
        <f t="shared" si="110"/>
        <v>37925</v>
      </c>
      <c r="M1871" s="127">
        <f>INDEX('Bloomberg data'!C:C,MATCH($L1871,'Bloomberg data'!A:A,0))</f>
        <v>8.2259999999999991</v>
      </c>
      <c r="N1871" s="128">
        <f>INDEX('Bloomberg data'!B:B,MATCH($L1871,'Bloomberg data'!A:A,0))</f>
        <v>7.88</v>
      </c>
      <c r="O1871" s="141"/>
      <c r="P1871" s="142"/>
      <c r="Q1871" s="142"/>
      <c r="R1871" s="20"/>
      <c r="S1871" s="20"/>
    </row>
    <row r="1872" spans="6:19">
      <c r="F1872" s="51"/>
      <c r="G1872" s="26">
        <f t="shared" si="108"/>
        <v>37955</v>
      </c>
      <c r="H1872" s="7">
        <v>37928</v>
      </c>
      <c r="I1872" s="22">
        <v>8.1859999999999999</v>
      </c>
      <c r="J1872" s="120">
        <v>7.8289999999999997</v>
      </c>
      <c r="K1872" s="26">
        <f t="shared" si="109"/>
        <v>37955</v>
      </c>
      <c r="L1872" s="126">
        <f t="shared" si="110"/>
        <v>37928</v>
      </c>
      <c r="M1872" s="127">
        <f>INDEX('Bloomberg data'!C:C,MATCH($L1872,'Bloomberg data'!A:A,0))</f>
        <v>8.1859999999999999</v>
      </c>
      <c r="N1872" s="128">
        <f>INDEX('Bloomberg data'!B:B,MATCH($L1872,'Bloomberg data'!A:A,0))</f>
        <v>7.8289999999999997</v>
      </c>
      <c r="O1872" s="141"/>
      <c r="P1872" s="142"/>
      <c r="Q1872" s="142"/>
      <c r="R1872" s="20"/>
      <c r="S1872" s="20"/>
    </row>
    <row r="1873" spans="6:19">
      <c r="F1873" s="51"/>
      <c r="G1873" s="26">
        <f t="shared" si="108"/>
        <v>37955</v>
      </c>
      <c r="H1873" s="7">
        <v>37929</v>
      </c>
      <c r="I1873" s="22">
        <v>8.0850000000000009</v>
      </c>
      <c r="J1873" s="120">
        <v>7.7349999999999994</v>
      </c>
      <c r="K1873" s="26">
        <f t="shared" si="109"/>
        <v>37955</v>
      </c>
      <c r="L1873" s="126">
        <f t="shared" si="110"/>
        <v>37929</v>
      </c>
      <c r="M1873" s="127">
        <f>INDEX('Bloomberg data'!C:C,MATCH($L1873,'Bloomberg data'!A:A,0))</f>
        <v>8.0850000000000009</v>
      </c>
      <c r="N1873" s="128">
        <f>INDEX('Bloomberg data'!B:B,MATCH($L1873,'Bloomberg data'!A:A,0))</f>
        <v>7.7349999999999994</v>
      </c>
      <c r="O1873" s="141"/>
      <c r="P1873" s="142"/>
      <c r="Q1873" s="142"/>
      <c r="R1873" s="20"/>
      <c r="S1873" s="20"/>
    </row>
    <row r="1874" spans="6:19">
      <c r="F1874" s="51"/>
      <c r="G1874" s="26">
        <f t="shared" si="108"/>
        <v>37955</v>
      </c>
      <c r="H1874" s="7">
        <v>37930</v>
      </c>
      <c r="I1874" s="22">
        <v>7.383</v>
      </c>
      <c r="J1874" s="120">
        <v>7.0019999999999998</v>
      </c>
      <c r="K1874" s="26">
        <f t="shared" si="109"/>
        <v>37955</v>
      </c>
      <c r="L1874" s="126">
        <f t="shared" si="110"/>
        <v>37930</v>
      </c>
      <c r="M1874" s="127">
        <f>INDEX('Bloomberg data'!C:C,MATCH($L1874,'Bloomberg data'!A:A,0))</f>
        <v>7.383</v>
      </c>
      <c r="N1874" s="128">
        <f>INDEX('Bloomberg data'!B:B,MATCH($L1874,'Bloomberg data'!A:A,0))</f>
        <v>7.0019999999999998</v>
      </c>
      <c r="O1874" s="141"/>
      <c r="P1874" s="142"/>
      <c r="Q1874" s="142"/>
      <c r="R1874" s="20"/>
      <c r="S1874" s="20"/>
    </row>
    <row r="1875" spans="6:19">
      <c r="F1875" s="51"/>
      <c r="G1875" s="26">
        <f t="shared" si="108"/>
        <v>37955</v>
      </c>
      <c r="H1875" s="7">
        <v>37931</v>
      </c>
      <c r="I1875" s="22">
        <v>8.3350000000000009</v>
      </c>
      <c r="J1875" s="120">
        <v>7.9590000000000005</v>
      </c>
      <c r="K1875" s="26">
        <f t="shared" si="109"/>
        <v>37955</v>
      </c>
      <c r="L1875" s="126">
        <f t="shared" si="110"/>
        <v>37931</v>
      </c>
      <c r="M1875" s="127">
        <f>INDEX('Bloomberg data'!C:C,MATCH($L1875,'Bloomberg data'!A:A,0))</f>
        <v>8.3350000000000009</v>
      </c>
      <c r="N1875" s="128">
        <f>INDEX('Bloomberg data'!B:B,MATCH($L1875,'Bloomberg data'!A:A,0))</f>
        <v>7.9590000000000005</v>
      </c>
      <c r="O1875" s="141"/>
      <c r="P1875" s="142"/>
      <c r="Q1875" s="142"/>
      <c r="R1875" s="20"/>
      <c r="S1875" s="20"/>
    </row>
    <row r="1876" spans="6:19">
      <c r="F1876" s="51"/>
      <c r="G1876" s="26">
        <f t="shared" si="108"/>
        <v>37955</v>
      </c>
      <c r="H1876" s="7">
        <v>37932</v>
      </c>
      <c r="I1876" s="22">
        <v>8.2650000000000006</v>
      </c>
      <c r="J1876" s="120">
        <v>7.8919999999999995</v>
      </c>
      <c r="K1876" s="26">
        <f t="shared" si="109"/>
        <v>37955</v>
      </c>
      <c r="L1876" s="126">
        <f t="shared" si="110"/>
        <v>37932</v>
      </c>
      <c r="M1876" s="127">
        <f>INDEX('Bloomberg data'!C:C,MATCH($L1876,'Bloomberg data'!A:A,0))</f>
        <v>8.2650000000000006</v>
      </c>
      <c r="N1876" s="128">
        <f>INDEX('Bloomberg data'!B:B,MATCH($L1876,'Bloomberg data'!A:A,0))</f>
        <v>7.8919999999999995</v>
      </c>
      <c r="O1876" s="141"/>
      <c r="P1876" s="142"/>
      <c r="Q1876" s="142"/>
      <c r="R1876" s="20"/>
      <c r="S1876" s="20"/>
    </row>
    <row r="1877" spans="6:19">
      <c r="F1877" s="51"/>
      <c r="G1877" s="26">
        <f t="shared" si="108"/>
        <v>37955</v>
      </c>
      <c r="H1877" s="7">
        <v>37935</v>
      </c>
      <c r="I1877" s="22">
        <v>7.45</v>
      </c>
      <c r="J1877" s="120">
        <v>7.0640000000000001</v>
      </c>
      <c r="K1877" s="26">
        <f t="shared" si="109"/>
        <v>37955</v>
      </c>
      <c r="L1877" s="126">
        <f t="shared" si="110"/>
        <v>37935</v>
      </c>
      <c r="M1877" s="127">
        <f>INDEX('Bloomberg data'!C:C,MATCH($L1877,'Bloomberg data'!A:A,0))</f>
        <v>7.45</v>
      </c>
      <c r="N1877" s="128">
        <f>INDEX('Bloomberg data'!B:B,MATCH($L1877,'Bloomberg data'!A:A,0))</f>
        <v>7.0640000000000001</v>
      </c>
      <c r="O1877" s="141"/>
      <c r="P1877" s="142"/>
      <c r="Q1877" s="142"/>
      <c r="R1877" s="20"/>
      <c r="S1877" s="20"/>
    </row>
    <row r="1878" spans="6:19">
      <c r="F1878" s="51"/>
      <c r="G1878" s="26">
        <f t="shared" si="108"/>
        <v>37955</v>
      </c>
      <c r="H1878" s="7">
        <v>37936</v>
      </c>
      <c r="I1878" s="22">
        <v>7.3369999999999997</v>
      </c>
      <c r="J1878" s="120">
        <v>6.94</v>
      </c>
      <c r="K1878" s="26">
        <f t="shared" si="109"/>
        <v>37955</v>
      </c>
      <c r="L1878" s="126">
        <f t="shared" si="110"/>
        <v>37936</v>
      </c>
      <c r="M1878" s="127">
        <f>INDEX('Bloomberg data'!C:C,MATCH($L1878,'Bloomberg data'!A:A,0))</f>
        <v>7.3369999999999997</v>
      </c>
      <c r="N1878" s="128">
        <f>INDEX('Bloomberg data'!B:B,MATCH($L1878,'Bloomberg data'!A:A,0))</f>
        <v>6.94</v>
      </c>
      <c r="O1878" s="141"/>
      <c r="P1878" s="142"/>
      <c r="Q1878" s="142"/>
      <c r="R1878" s="20"/>
      <c r="S1878" s="20"/>
    </row>
    <row r="1879" spans="6:19">
      <c r="F1879" s="51"/>
      <c r="G1879" s="26">
        <f t="shared" si="108"/>
        <v>37955</v>
      </c>
      <c r="H1879" s="7">
        <v>37937</v>
      </c>
      <c r="I1879" s="22">
        <v>7.2479999999999993</v>
      </c>
      <c r="J1879" s="120">
        <v>6.8450000000000006</v>
      </c>
      <c r="K1879" s="26">
        <f t="shared" si="109"/>
        <v>37955</v>
      </c>
      <c r="L1879" s="126">
        <f t="shared" si="110"/>
        <v>37937</v>
      </c>
      <c r="M1879" s="127">
        <f>INDEX('Bloomberg data'!C:C,MATCH($L1879,'Bloomberg data'!A:A,0))</f>
        <v>7.2479999999999993</v>
      </c>
      <c r="N1879" s="128">
        <f>INDEX('Bloomberg data'!B:B,MATCH($L1879,'Bloomberg data'!A:A,0))</f>
        <v>6.8450000000000006</v>
      </c>
      <c r="O1879" s="141"/>
      <c r="P1879" s="142"/>
      <c r="Q1879" s="142"/>
      <c r="R1879" s="20"/>
      <c r="S1879" s="20"/>
    </row>
    <row r="1880" spans="6:19">
      <c r="F1880" s="51"/>
      <c r="G1880" s="26">
        <f t="shared" si="108"/>
        <v>37955</v>
      </c>
      <c r="H1880" s="7">
        <v>37938</v>
      </c>
      <c r="I1880" s="22">
        <v>8.4870000000000001</v>
      </c>
      <c r="J1880" s="120">
        <v>8.0739999999999998</v>
      </c>
      <c r="K1880" s="26">
        <f t="shared" si="109"/>
        <v>37955</v>
      </c>
      <c r="L1880" s="126">
        <f t="shared" si="110"/>
        <v>37938</v>
      </c>
      <c r="M1880" s="127">
        <f>INDEX('Bloomberg data'!C:C,MATCH($L1880,'Bloomberg data'!A:A,0))</f>
        <v>8.4870000000000001</v>
      </c>
      <c r="N1880" s="128">
        <f>INDEX('Bloomberg data'!B:B,MATCH($L1880,'Bloomberg data'!A:A,0))</f>
        <v>8.0739999999999998</v>
      </c>
      <c r="O1880" s="141"/>
      <c r="P1880" s="142"/>
      <c r="Q1880" s="142"/>
      <c r="R1880" s="20"/>
      <c r="S1880" s="20"/>
    </row>
    <row r="1881" spans="6:19">
      <c r="F1881" s="51"/>
      <c r="G1881" s="26">
        <f t="shared" si="108"/>
        <v>37955</v>
      </c>
      <c r="H1881" s="7">
        <v>37939</v>
      </c>
      <c r="I1881" s="22">
        <v>8.375</v>
      </c>
      <c r="J1881" s="120">
        <v>7.9510000000000005</v>
      </c>
      <c r="K1881" s="26">
        <f t="shared" si="109"/>
        <v>37955</v>
      </c>
      <c r="L1881" s="126">
        <f t="shared" si="110"/>
        <v>37939</v>
      </c>
      <c r="M1881" s="127">
        <f>INDEX('Bloomberg data'!C:C,MATCH($L1881,'Bloomberg data'!A:A,0))</f>
        <v>8.375</v>
      </c>
      <c r="N1881" s="128">
        <f>INDEX('Bloomberg data'!B:B,MATCH($L1881,'Bloomberg data'!A:A,0))</f>
        <v>7.9510000000000005</v>
      </c>
      <c r="O1881" s="141"/>
      <c r="P1881" s="142"/>
      <c r="Q1881" s="142"/>
      <c r="R1881" s="20"/>
      <c r="S1881" s="20"/>
    </row>
    <row r="1882" spans="6:19">
      <c r="F1882" s="51"/>
      <c r="G1882" s="26">
        <f t="shared" si="108"/>
        <v>37955</v>
      </c>
      <c r="H1882" s="7">
        <v>37942</v>
      </c>
      <c r="I1882" s="22">
        <v>7.2479999999999993</v>
      </c>
      <c r="J1882" s="120">
        <v>6.8409999999999993</v>
      </c>
      <c r="K1882" s="26">
        <f t="shared" si="109"/>
        <v>37955</v>
      </c>
      <c r="L1882" s="126">
        <f t="shared" si="110"/>
        <v>37942</v>
      </c>
      <c r="M1882" s="127">
        <f>INDEX('Bloomberg data'!C:C,MATCH($L1882,'Bloomberg data'!A:A,0))</f>
        <v>7.2479999999999993</v>
      </c>
      <c r="N1882" s="128">
        <f>INDEX('Bloomberg data'!B:B,MATCH($L1882,'Bloomberg data'!A:A,0))</f>
        <v>6.8409999999999993</v>
      </c>
      <c r="O1882" s="141"/>
      <c r="P1882" s="142"/>
      <c r="Q1882" s="142"/>
      <c r="R1882" s="20"/>
      <c r="S1882" s="20"/>
    </row>
    <row r="1883" spans="6:19">
      <c r="F1883" s="51"/>
      <c r="G1883" s="26">
        <f t="shared" si="108"/>
        <v>37955</v>
      </c>
      <c r="H1883" s="7">
        <v>37943</v>
      </c>
      <c r="I1883" s="22">
        <v>7.476</v>
      </c>
      <c r="J1883" s="120">
        <v>7.0649999999999995</v>
      </c>
      <c r="K1883" s="26">
        <f t="shared" si="109"/>
        <v>37955</v>
      </c>
      <c r="L1883" s="126">
        <f t="shared" si="110"/>
        <v>37943</v>
      </c>
      <c r="M1883" s="127">
        <f>INDEX('Bloomberg data'!C:C,MATCH($L1883,'Bloomberg data'!A:A,0))</f>
        <v>7.476</v>
      </c>
      <c r="N1883" s="128">
        <f>INDEX('Bloomberg data'!B:B,MATCH($L1883,'Bloomberg data'!A:A,0))</f>
        <v>7.0649999999999995</v>
      </c>
      <c r="O1883" s="141"/>
      <c r="P1883" s="142"/>
      <c r="Q1883" s="142"/>
      <c r="R1883" s="20"/>
      <c r="S1883" s="20"/>
    </row>
    <row r="1884" spans="6:19">
      <c r="F1884" s="51"/>
      <c r="G1884" s="26">
        <f t="shared" si="108"/>
        <v>37955</v>
      </c>
      <c r="H1884" s="7">
        <v>37944</v>
      </c>
      <c r="I1884" s="22">
        <v>8.3070000000000004</v>
      </c>
      <c r="J1884" s="120">
        <v>7.8849999999999998</v>
      </c>
      <c r="K1884" s="26">
        <f t="shared" si="109"/>
        <v>37955</v>
      </c>
      <c r="L1884" s="126">
        <f t="shared" si="110"/>
        <v>37944</v>
      </c>
      <c r="M1884" s="127">
        <f>INDEX('Bloomberg data'!C:C,MATCH($L1884,'Bloomberg data'!A:A,0))</f>
        <v>8.3070000000000004</v>
      </c>
      <c r="N1884" s="128">
        <f>INDEX('Bloomberg data'!B:B,MATCH($L1884,'Bloomberg data'!A:A,0))</f>
        <v>7.8849999999999998</v>
      </c>
      <c r="O1884" s="141"/>
      <c r="P1884" s="142"/>
      <c r="Q1884" s="142"/>
      <c r="R1884" s="20"/>
      <c r="S1884" s="20"/>
    </row>
    <row r="1885" spans="6:19">
      <c r="F1885" s="51"/>
      <c r="G1885" s="26">
        <f t="shared" si="108"/>
        <v>37955</v>
      </c>
      <c r="H1885" s="7">
        <v>37945</v>
      </c>
      <c r="I1885" s="22">
        <v>7.2590000000000003</v>
      </c>
      <c r="J1885" s="120">
        <v>6.8450000000000006</v>
      </c>
      <c r="K1885" s="26">
        <f t="shared" si="109"/>
        <v>37955</v>
      </c>
      <c r="L1885" s="126">
        <f t="shared" si="110"/>
        <v>37945</v>
      </c>
      <c r="M1885" s="127">
        <f>INDEX('Bloomberg data'!C:C,MATCH($L1885,'Bloomberg data'!A:A,0))</f>
        <v>7.2590000000000003</v>
      </c>
      <c r="N1885" s="128">
        <f>INDEX('Bloomberg data'!B:B,MATCH($L1885,'Bloomberg data'!A:A,0))</f>
        <v>6.8450000000000006</v>
      </c>
      <c r="O1885" s="141"/>
      <c r="P1885" s="142"/>
      <c r="Q1885" s="142"/>
      <c r="R1885" s="20"/>
      <c r="S1885" s="20"/>
    </row>
    <row r="1886" spans="6:19">
      <c r="F1886" s="51"/>
      <c r="G1886" s="26">
        <f t="shared" si="108"/>
        <v>37955</v>
      </c>
      <c r="H1886" s="7">
        <v>37946</v>
      </c>
      <c r="I1886" s="22">
        <v>7.4249999999999998</v>
      </c>
      <c r="J1886" s="120">
        <v>6.9959999999999996</v>
      </c>
      <c r="K1886" s="26">
        <f t="shared" si="109"/>
        <v>37955</v>
      </c>
      <c r="L1886" s="126">
        <f t="shared" si="110"/>
        <v>37946</v>
      </c>
      <c r="M1886" s="127">
        <f>INDEX('Bloomberg data'!C:C,MATCH($L1886,'Bloomberg data'!A:A,0))</f>
        <v>7.4249999999999998</v>
      </c>
      <c r="N1886" s="128">
        <f>INDEX('Bloomberg data'!B:B,MATCH($L1886,'Bloomberg data'!A:A,0))</f>
        <v>6.9959999999999996</v>
      </c>
      <c r="O1886" s="141"/>
      <c r="P1886" s="142"/>
      <c r="Q1886" s="142"/>
      <c r="R1886" s="20"/>
      <c r="S1886" s="20"/>
    </row>
    <row r="1887" spans="6:19">
      <c r="F1887" s="51"/>
      <c r="G1887" s="26">
        <f t="shared" si="108"/>
        <v>37955</v>
      </c>
      <c r="H1887" s="7">
        <v>37949</v>
      </c>
      <c r="I1887" s="22">
        <v>8.3449999999999989</v>
      </c>
      <c r="J1887" s="120">
        <v>7.9160000000000004</v>
      </c>
      <c r="K1887" s="26">
        <f t="shared" si="109"/>
        <v>37955</v>
      </c>
      <c r="L1887" s="126">
        <f t="shared" si="110"/>
        <v>37949</v>
      </c>
      <c r="M1887" s="127">
        <f>INDEX('Bloomberg data'!C:C,MATCH($L1887,'Bloomberg data'!A:A,0))</f>
        <v>8.3449999999999989</v>
      </c>
      <c r="N1887" s="128">
        <f>INDEX('Bloomberg data'!B:B,MATCH($L1887,'Bloomberg data'!A:A,0))</f>
        <v>7.9160000000000004</v>
      </c>
      <c r="O1887" s="141"/>
      <c r="P1887" s="142"/>
      <c r="Q1887" s="142"/>
      <c r="R1887" s="20"/>
      <c r="S1887" s="20"/>
    </row>
    <row r="1888" spans="6:19">
      <c r="F1888" s="51"/>
      <c r="G1888" s="26">
        <f t="shared" si="108"/>
        <v>37955</v>
      </c>
      <c r="H1888" s="7">
        <v>37950</v>
      </c>
      <c r="I1888" s="22">
        <v>7.2959999999999994</v>
      </c>
      <c r="J1888" s="120">
        <v>6.8699999999999992</v>
      </c>
      <c r="K1888" s="26">
        <f t="shared" si="109"/>
        <v>37955</v>
      </c>
      <c r="L1888" s="126">
        <f t="shared" si="110"/>
        <v>37950</v>
      </c>
      <c r="M1888" s="127">
        <f>INDEX('Bloomberg data'!C:C,MATCH($L1888,'Bloomberg data'!A:A,0))</f>
        <v>7.2959999999999994</v>
      </c>
      <c r="N1888" s="128">
        <f>INDEX('Bloomberg data'!B:B,MATCH($L1888,'Bloomberg data'!A:A,0))</f>
        <v>6.8699999999999992</v>
      </c>
      <c r="O1888" s="141"/>
      <c r="P1888" s="142"/>
      <c r="Q1888" s="142"/>
      <c r="R1888" s="20"/>
      <c r="S1888" s="20"/>
    </row>
    <row r="1889" spans="6:19">
      <c r="F1889" s="51"/>
      <c r="G1889" s="26">
        <f t="shared" si="108"/>
        <v>37955</v>
      </c>
      <c r="H1889" s="7">
        <v>37951</v>
      </c>
      <c r="I1889" s="22">
        <v>7.4689999999999994</v>
      </c>
      <c r="J1889" s="120">
        <v>7.0430000000000001</v>
      </c>
      <c r="K1889" s="26">
        <f t="shared" si="109"/>
        <v>37955</v>
      </c>
      <c r="L1889" s="126">
        <f t="shared" si="110"/>
        <v>37951</v>
      </c>
      <c r="M1889" s="127">
        <f>INDEX('Bloomberg data'!C:C,MATCH($L1889,'Bloomberg data'!A:A,0))</f>
        <v>7.4689999999999994</v>
      </c>
      <c r="N1889" s="128">
        <f>INDEX('Bloomberg data'!B:B,MATCH($L1889,'Bloomberg data'!A:A,0))</f>
        <v>7.0430000000000001</v>
      </c>
      <c r="O1889" s="141"/>
      <c r="P1889" s="142"/>
      <c r="Q1889" s="142"/>
      <c r="R1889" s="20"/>
      <c r="S1889" s="20"/>
    </row>
    <row r="1890" spans="6:19">
      <c r="F1890" s="51"/>
      <c r="G1890" s="26">
        <f t="shared" si="108"/>
        <v>37955</v>
      </c>
      <c r="H1890" s="7">
        <v>37952</v>
      </c>
      <c r="I1890" s="22">
        <v>7.4390000000000001</v>
      </c>
      <c r="J1890" s="120">
        <v>7.0289999999999999</v>
      </c>
      <c r="K1890" s="26">
        <f t="shared" si="109"/>
        <v>37955</v>
      </c>
      <c r="L1890" s="126">
        <f t="shared" si="110"/>
        <v>37952</v>
      </c>
      <c r="M1890" s="127">
        <f>INDEX('Bloomberg data'!C:C,MATCH($L1890,'Bloomberg data'!A:A,0))</f>
        <v>7.4390000000000001</v>
      </c>
      <c r="N1890" s="128">
        <f>INDEX('Bloomberg data'!B:B,MATCH($L1890,'Bloomberg data'!A:A,0))</f>
        <v>7.0289999999999999</v>
      </c>
      <c r="O1890" s="141"/>
      <c r="P1890" s="142"/>
      <c r="Q1890" s="142"/>
      <c r="R1890" s="20"/>
      <c r="S1890" s="20"/>
    </row>
    <row r="1891" spans="6:19">
      <c r="F1891" s="51"/>
      <c r="G1891" s="26">
        <f t="shared" si="108"/>
        <v>37955</v>
      </c>
      <c r="H1891" s="7">
        <v>37953</v>
      </c>
      <c r="I1891" s="22">
        <v>8.3409999999999993</v>
      </c>
      <c r="J1891" s="120">
        <v>7.9320000000000004</v>
      </c>
      <c r="K1891" s="26">
        <f t="shared" si="109"/>
        <v>37955</v>
      </c>
      <c r="L1891" s="126">
        <f t="shared" si="110"/>
        <v>37953</v>
      </c>
      <c r="M1891" s="127">
        <f>INDEX('Bloomberg data'!C:C,MATCH($L1891,'Bloomberg data'!A:A,0))</f>
        <v>8.3409999999999993</v>
      </c>
      <c r="N1891" s="128">
        <f>INDEX('Bloomberg data'!B:B,MATCH($L1891,'Bloomberg data'!A:A,0))</f>
        <v>7.9320000000000004</v>
      </c>
      <c r="O1891" s="141"/>
      <c r="P1891" s="142"/>
      <c r="Q1891" s="142"/>
      <c r="R1891" s="20"/>
      <c r="S1891" s="20"/>
    </row>
    <row r="1892" spans="6:19">
      <c r="F1892" s="51"/>
      <c r="G1892" s="26">
        <f t="shared" si="108"/>
        <v>37986</v>
      </c>
      <c r="H1892" s="7">
        <v>37956</v>
      </c>
      <c r="I1892" s="22">
        <v>8.5830000000000002</v>
      </c>
      <c r="J1892" s="120">
        <v>8.1739999999999995</v>
      </c>
      <c r="K1892" s="26">
        <f t="shared" si="109"/>
        <v>37986</v>
      </c>
      <c r="L1892" s="126">
        <f t="shared" si="110"/>
        <v>37956</v>
      </c>
      <c r="M1892" s="127">
        <f>INDEX('Bloomberg data'!C:C,MATCH($L1892,'Bloomberg data'!A:A,0))</f>
        <v>8.5830000000000002</v>
      </c>
      <c r="N1892" s="128">
        <f>INDEX('Bloomberg data'!B:B,MATCH($L1892,'Bloomberg data'!A:A,0))</f>
        <v>8.1739999999999995</v>
      </c>
      <c r="O1892" s="141"/>
      <c r="P1892" s="142"/>
      <c r="Q1892" s="142"/>
      <c r="R1892" s="20"/>
      <c r="S1892" s="20"/>
    </row>
    <row r="1893" spans="6:19">
      <c r="F1893" s="51"/>
      <c r="G1893" s="26">
        <f t="shared" si="108"/>
        <v>37986</v>
      </c>
      <c r="H1893" s="7">
        <v>37957</v>
      </c>
      <c r="I1893" s="22">
        <v>7.4480000000000004</v>
      </c>
      <c r="J1893" s="120">
        <v>7.0330000000000004</v>
      </c>
      <c r="K1893" s="26">
        <f t="shared" si="109"/>
        <v>37986</v>
      </c>
      <c r="L1893" s="126">
        <f t="shared" si="110"/>
        <v>37957</v>
      </c>
      <c r="M1893" s="127">
        <f>INDEX('Bloomberg data'!C:C,MATCH($L1893,'Bloomberg data'!A:A,0))</f>
        <v>7.4480000000000004</v>
      </c>
      <c r="N1893" s="128">
        <f>INDEX('Bloomberg data'!B:B,MATCH($L1893,'Bloomberg data'!A:A,0))</f>
        <v>7.0330000000000004</v>
      </c>
      <c r="O1893" s="141"/>
      <c r="P1893" s="142"/>
      <c r="Q1893" s="142"/>
      <c r="R1893" s="20"/>
      <c r="S1893" s="20"/>
    </row>
    <row r="1894" spans="6:19">
      <c r="F1894" s="51"/>
      <c r="G1894" s="26">
        <f t="shared" si="108"/>
        <v>37986</v>
      </c>
      <c r="H1894" s="7">
        <v>37958</v>
      </c>
      <c r="I1894" s="22">
        <v>7.3490000000000002</v>
      </c>
      <c r="J1894" s="120">
        <v>6.9269999999999996</v>
      </c>
      <c r="K1894" s="26">
        <f t="shared" si="109"/>
        <v>37986</v>
      </c>
      <c r="L1894" s="126">
        <f t="shared" si="110"/>
        <v>37958</v>
      </c>
      <c r="M1894" s="127">
        <f>INDEX('Bloomberg data'!C:C,MATCH($L1894,'Bloomberg data'!A:A,0))</f>
        <v>7.3490000000000002</v>
      </c>
      <c r="N1894" s="128">
        <f>INDEX('Bloomberg data'!B:B,MATCH($L1894,'Bloomberg data'!A:A,0))</f>
        <v>6.9269999999999996</v>
      </c>
      <c r="O1894" s="141"/>
      <c r="P1894" s="142"/>
      <c r="Q1894" s="142"/>
      <c r="R1894" s="20"/>
      <c r="S1894" s="20"/>
    </row>
    <row r="1895" spans="6:19">
      <c r="F1895" s="51"/>
      <c r="G1895" s="26">
        <f t="shared" si="108"/>
        <v>37986</v>
      </c>
      <c r="H1895" s="7">
        <v>37959</v>
      </c>
      <c r="I1895" s="22">
        <v>8.5500000000000007</v>
      </c>
      <c r="J1895" s="120">
        <v>8.1259999999999994</v>
      </c>
      <c r="K1895" s="26">
        <f t="shared" si="109"/>
        <v>37986</v>
      </c>
      <c r="L1895" s="126">
        <f t="shared" si="110"/>
        <v>37959</v>
      </c>
      <c r="M1895" s="127">
        <f>INDEX('Bloomberg data'!C:C,MATCH($L1895,'Bloomberg data'!A:A,0))</f>
        <v>8.5500000000000007</v>
      </c>
      <c r="N1895" s="128">
        <f>INDEX('Bloomberg data'!B:B,MATCH($L1895,'Bloomberg data'!A:A,0))</f>
        <v>8.1259999999999994</v>
      </c>
      <c r="O1895" s="141"/>
      <c r="P1895" s="142"/>
      <c r="Q1895" s="142"/>
      <c r="R1895" s="20"/>
      <c r="S1895" s="20"/>
    </row>
    <row r="1896" spans="6:19">
      <c r="F1896" s="51"/>
      <c r="G1896" s="26">
        <f t="shared" si="108"/>
        <v>37986</v>
      </c>
      <c r="H1896" s="7">
        <v>37960</v>
      </c>
      <c r="I1896" s="22">
        <v>8.3859999999999992</v>
      </c>
      <c r="J1896" s="120">
        <v>7.9480000000000004</v>
      </c>
      <c r="K1896" s="26">
        <f t="shared" si="109"/>
        <v>37986</v>
      </c>
      <c r="L1896" s="126">
        <f t="shared" si="110"/>
        <v>37960</v>
      </c>
      <c r="M1896" s="127">
        <f>INDEX('Bloomberg data'!C:C,MATCH($L1896,'Bloomberg data'!A:A,0))</f>
        <v>8.3859999999999992</v>
      </c>
      <c r="N1896" s="128">
        <f>INDEX('Bloomberg data'!B:B,MATCH($L1896,'Bloomberg data'!A:A,0))</f>
        <v>7.9480000000000004</v>
      </c>
      <c r="O1896" s="141"/>
      <c r="P1896" s="142"/>
      <c r="Q1896" s="142"/>
      <c r="R1896" s="20"/>
      <c r="S1896" s="20"/>
    </row>
    <row r="1897" spans="6:19">
      <c r="F1897" s="51"/>
      <c r="G1897" s="26">
        <f t="shared" si="108"/>
        <v>37986</v>
      </c>
      <c r="H1897" s="7">
        <v>37963</v>
      </c>
      <c r="I1897" s="22">
        <v>7.1660000000000004</v>
      </c>
      <c r="J1897" s="120">
        <v>6.697000000000001</v>
      </c>
      <c r="K1897" s="26">
        <f t="shared" si="109"/>
        <v>37986</v>
      </c>
      <c r="L1897" s="126">
        <f t="shared" si="110"/>
        <v>37963</v>
      </c>
      <c r="M1897" s="127">
        <f>INDEX('Bloomberg data'!C:C,MATCH($L1897,'Bloomberg data'!A:A,0))</f>
        <v>7.1660000000000004</v>
      </c>
      <c r="N1897" s="128">
        <f>INDEX('Bloomberg data'!B:B,MATCH($L1897,'Bloomberg data'!A:A,0))</f>
        <v>6.697000000000001</v>
      </c>
      <c r="O1897" s="141"/>
      <c r="P1897" s="142"/>
      <c r="Q1897" s="142"/>
      <c r="R1897" s="20"/>
      <c r="S1897" s="20"/>
    </row>
    <row r="1898" spans="6:19">
      <c r="F1898" s="51"/>
      <c r="G1898" s="26">
        <f t="shared" si="108"/>
        <v>37986</v>
      </c>
      <c r="H1898" s="7">
        <v>37964</v>
      </c>
      <c r="I1898" s="22">
        <v>7.4020000000000001</v>
      </c>
      <c r="J1898" s="120">
        <v>6.9349999999999996</v>
      </c>
      <c r="K1898" s="26">
        <f t="shared" si="109"/>
        <v>37986</v>
      </c>
      <c r="L1898" s="126">
        <f t="shared" si="110"/>
        <v>37964</v>
      </c>
      <c r="M1898" s="127">
        <f>INDEX('Bloomberg data'!C:C,MATCH($L1898,'Bloomberg data'!A:A,0))</f>
        <v>7.4020000000000001</v>
      </c>
      <c r="N1898" s="128">
        <f>INDEX('Bloomberg data'!B:B,MATCH($L1898,'Bloomberg data'!A:A,0))</f>
        <v>6.9349999999999996</v>
      </c>
      <c r="O1898" s="141"/>
      <c r="P1898" s="142"/>
      <c r="Q1898" s="142"/>
      <c r="R1898" s="20"/>
      <c r="S1898" s="20"/>
    </row>
    <row r="1899" spans="6:19">
      <c r="F1899" s="51"/>
      <c r="G1899" s="26">
        <f t="shared" si="108"/>
        <v>37986</v>
      </c>
      <c r="H1899" s="7">
        <v>37965</v>
      </c>
      <c r="I1899" s="22">
        <v>8.359</v>
      </c>
      <c r="J1899" s="120">
        <v>7.907</v>
      </c>
      <c r="K1899" s="26">
        <f t="shared" si="109"/>
        <v>37986</v>
      </c>
      <c r="L1899" s="126">
        <f t="shared" si="110"/>
        <v>37965</v>
      </c>
      <c r="M1899" s="127">
        <f>INDEX('Bloomberg data'!C:C,MATCH($L1899,'Bloomberg data'!A:A,0))</f>
        <v>8.359</v>
      </c>
      <c r="N1899" s="128">
        <f>INDEX('Bloomberg data'!B:B,MATCH($L1899,'Bloomberg data'!A:A,0))</f>
        <v>7.907</v>
      </c>
      <c r="O1899" s="141"/>
      <c r="P1899" s="142"/>
      <c r="Q1899" s="142"/>
      <c r="R1899" s="20"/>
      <c r="S1899" s="20"/>
    </row>
    <row r="1900" spans="6:19">
      <c r="F1900" s="51"/>
      <c r="G1900" s="26">
        <f t="shared" si="108"/>
        <v>37986</v>
      </c>
      <c r="H1900" s="7">
        <v>37966</v>
      </c>
      <c r="I1900" s="22">
        <v>8.2370000000000001</v>
      </c>
      <c r="J1900" s="120">
        <v>7.7919999999999998</v>
      </c>
      <c r="K1900" s="26">
        <f t="shared" si="109"/>
        <v>37986</v>
      </c>
      <c r="L1900" s="126">
        <f t="shared" si="110"/>
        <v>37966</v>
      </c>
      <c r="M1900" s="127">
        <f>INDEX('Bloomberg data'!C:C,MATCH($L1900,'Bloomberg data'!A:A,0))</f>
        <v>8.2370000000000001</v>
      </c>
      <c r="N1900" s="128">
        <f>INDEX('Bloomberg data'!B:B,MATCH($L1900,'Bloomberg data'!A:A,0))</f>
        <v>7.7919999999999998</v>
      </c>
      <c r="O1900" s="141"/>
      <c r="P1900" s="142"/>
      <c r="Q1900" s="142"/>
      <c r="R1900" s="20"/>
      <c r="S1900" s="20"/>
    </row>
    <row r="1901" spans="6:19">
      <c r="F1901" s="51"/>
      <c r="G1901" s="26">
        <f t="shared" si="108"/>
        <v>37986</v>
      </c>
      <c r="H1901" s="7">
        <v>37967</v>
      </c>
      <c r="I1901" s="22">
        <v>8.3859999999999992</v>
      </c>
      <c r="J1901" s="120">
        <v>7.9349999999999996</v>
      </c>
      <c r="K1901" s="26">
        <f t="shared" si="109"/>
        <v>37986</v>
      </c>
      <c r="L1901" s="126">
        <f t="shared" si="110"/>
        <v>37967</v>
      </c>
      <c r="M1901" s="127">
        <f>INDEX('Bloomberg data'!C:C,MATCH($L1901,'Bloomberg data'!A:A,0))</f>
        <v>8.3859999999999992</v>
      </c>
      <c r="N1901" s="128">
        <f>INDEX('Bloomberg data'!B:B,MATCH($L1901,'Bloomberg data'!A:A,0))</f>
        <v>7.9349999999999996</v>
      </c>
      <c r="O1901" s="141"/>
      <c r="P1901" s="142"/>
      <c r="Q1901" s="142"/>
      <c r="R1901" s="20"/>
      <c r="S1901" s="20"/>
    </row>
    <row r="1902" spans="6:19">
      <c r="F1902" s="51"/>
      <c r="G1902" s="26">
        <f t="shared" si="108"/>
        <v>37986</v>
      </c>
      <c r="H1902" s="7">
        <v>37970</v>
      </c>
      <c r="I1902" s="22">
        <v>7.3100000000000005</v>
      </c>
      <c r="J1902" s="120">
        <v>6.8680000000000003</v>
      </c>
      <c r="K1902" s="26">
        <f t="shared" si="109"/>
        <v>37986</v>
      </c>
      <c r="L1902" s="126">
        <f t="shared" si="110"/>
        <v>37970</v>
      </c>
      <c r="M1902" s="127">
        <f>INDEX('Bloomberg data'!C:C,MATCH($L1902,'Bloomberg data'!A:A,0))</f>
        <v>7.3100000000000005</v>
      </c>
      <c r="N1902" s="128">
        <f>INDEX('Bloomberg data'!B:B,MATCH($L1902,'Bloomberg data'!A:A,0))</f>
        <v>6.8680000000000003</v>
      </c>
      <c r="O1902" s="141"/>
      <c r="P1902" s="142"/>
      <c r="Q1902" s="142"/>
      <c r="R1902" s="20"/>
      <c r="S1902" s="20"/>
    </row>
    <row r="1903" spans="6:19">
      <c r="F1903" s="51"/>
      <c r="G1903" s="26">
        <f t="shared" si="108"/>
        <v>37986</v>
      </c>
      <c r="H1903" s="7">
        <v>37971</v>
      </c>
      <c r="I1903" s="22">
        <v>8.1839999999999993</v>
      </c>
      <c r="J1903" s="120">
        <v>7.7270000000000003</v>
      </c>
      <c r="K1903" s="26">
        <f t="shared" si="109"/>
        <v>37986</v>
      </c>
      <c r="L1903" s="126">
        <f t="shared" si="110"/>
        <v>37971</v>
      </c>
      <c r="M1903" s="127">
        <f>INDEX('Bloomberg data'!C:C,MATCH($L1903,'Bloomberg data'!A:A,0))</f>
        <v>8.1839999999999993</v>
      </c>
      <c r="N1903" s="128">
        <f>INDEX('Bloomberg data'!B:B,MATCH($L1903,'Bloomberg data'!A:A,0))</f>
        <v>7.7270000000000003</v>
      </c>
      <c r="O1903" s="141"/>
      <c r="P1903" s="142"/>
      <c r="Q1903" s="142"/>
      <c r="R1903" s="20"/>
      <c r="S1903" s="20"/>
    </row>
    <row r="1904" spans="6:19">
      <c r="F1904" s="51"/>
      <c r="G1904" s="26">
        <f t="shared" si="108"/>
        <v>37986</v>
      </c>
      <c r="H1904" s="7">
        <v>37972</v>
      </c>
      <c r="I1904" s="22">
        <v>8.3209999999999997</v>
      </c>
      <c r="J1904" s="120">
        <v>7.8330000000000002</v>
      </c>
      <c r="K1904" s="26">
        <f t="shared" si="109"/>
        <v>37986</v>
      </c>
      <c r="L1904" s="126">
        <f t="shared" si="110"/>
        <v>37972</v>
      </c>
      <c r="M1904" s="127">
        <f>INDEX('Bloomberg data'!C:C,MATCH($L1904,'Bloomberg data'!A:A,0))</f>
        <v>8.3209999999999997</v>
      </c>
      <c r="N1904" s="128">
        <f>INDEX('Bloomberg data'!B:B,MATCH($L1904,'Bloomberg data'!A:A,0))</f>
        <v>7.8330000000000002</v>
      </c>
      <c r="O1904" s="141"/>
      <c r="P1904" s="142"/>
      <c r="Q1904" s="142"/>
      <c r="R1904" s="20"/>
      <c r="S1904" s="20"/>
    </row>
    <row r="1905" spans="6:19">
      <c r="F1905" s="51"/>
      <c r="G1905" s="26">
        <f t="shared" si="108"/>
        <v>37986</v>
      </c>
      <c r="H1905" s="7">
        <v>37973</v>
      </c>
      <c r="I1905" s="22">
        <v>7.2170000000000005</v>
      </c>
      <c r="J1905" s="120">
        <v>6.7309999999999999</v>
      </c>
      <c r="K1905" s="26">
        <f t="shared" si="109"/>
        <v>37986</v>
      </c>
      <c r="L1905" s="126">
        <f t="shared" si="110"/>
        <v>37973</v>
      </c>
      <c r="M1905" s="127">
        <f>INDEX('Bloomberg data'!C:C,MATCH($L1905,'Bloomberg data'!A:A,0))</f>
        <v>7.2170000000000005</v>
      </c>
      <c r="N1905" s="128">
        <f>INDEX('Bloomberg data'!B:B,MATCH($L1905,'Bloomberg data'!A:A,0))</f>
        <v>6.7309999999999999</v>
      </c>
      <c r="O1905" s="141"/>
      <c r="P1905" s="142"/>
      <c r="Q1905" s="142"/>
      <c r="R1905" s="20"/>
      <c r="S1905" s="20"/>
    </row>
    <row r="1906" spans="6:19">
      <c r="F1906" s="51"/>
      <c r="G1906" s="26">
        <f t="shared" si="108"/>
        <v>37986</v>
      </c>
      <c r="H1906" s="7">
        <v>37974</v>
      </c>
      <c r="I1906" s="22">
        <v>8.1</v>
      </c>
      <c r="J1906" s="120">
        <v>7.6140000000000008</v>
      </c>
      <c r="K1906" s="26">
        <f t="shared" si="109"/>
        <v>37986</v>
      </c>
      <c r="L1906" s="126">
        <f t="shared" si="110"/>
        <v>37974</v>
      </c>
      <c r="M1906" s="127">
        <f>INDEX('Bloomberg data'!C:C,MATCH($L1906,'Bloomberg data'!A:A,0))</f>
        <v>8.1</v>
      </c>
      <c r="N1906" s="128">
        <f>INDEX('Bloomberg data'!B:B,MATCH($L1906,'Bloomberg data'!A:A,0))</f>
        <v>7.6140000000000008</v>
      </c>
      <c r="O1906" s="141"/>
      <c r="P1906" s="142"/>
      <c r="Q1906" s="142"/>
      <c r="R1906" s="20"/>
      <c r="S1906" s="20"/>
    </row>
    <row r="1907" spans="6:19">
      <c r="F1907" s="51"/>
      <c r="G1907" s="26">
        <f t="shared" si="108"/>
        <v>37986</v>
      </c>
      <c r="H1907" s="7">
        <v>37977</v>
      </c>
      <c r="I1907" s="22">
        <v>7.2789999999999999</v>
      </c>
      <c r="J1907" s="120">
        <v>6.7909999999999995</v>
      </c>
      <c r="K1907" s="26">
        <f t="shared" si="109"/>
        <v>37986</v>
      </c>
      <c r="L1907" s="126">
        <f t="shared" si="110"/>
        <v>37977</v>
      </c>
      <c r="M1907" s="127">
        <f>INDEX('Bloomberg data'!C:C,MATCH($L1907,'Bloomberg data'!A:A,0))</f>
        <v>7.2789999999999999</v>
      </c>
      <c r="N1907" s="128">
        <f>INDEX('Bloomberg data'!B:B,MATCH($L1907,'Bloomberg data'!A:A,0))</f>
        <v>6.7909999999999995</v>
      </c>
      <c r="O1907" s="141"/>
      <c r="P1907" s="142"/>
      <c r="Q1907" s="142"/>
      <c r="R1907" s="20"/>
      <c r="S1907" s="20"/>
    </row>
    <row r="1908" spans="6:19">
      <c r="F1908" s="51"/>
      <c r="G1908" s="26">
        <f t="shared" si="108"/>
        <v>37986</v>
      </c>
      <c r="H1908" s="7">
        <v>37978</v>
      </c>
      <c r="I1908" s="22">
        <v>8.1790000000000003</v>
      </c>
      <c r="J1908" s="120">
        <v>7.6870000000000003</v>
      </c>
      <c r="K1908" s="26">
        <f t="shared" si="109"/>
        <v>37986</v>
      </c>
      <c r="L1908" s="126">
        <f t="shared" si="110"/>
        <v>37978</v>
      </c>
      <c r="M1908" s="127">
        <f>INDEX('Bloomberg data'!C:C,MATCH($L1908,'Bloomberg data'!A:A,0))</f>
        <v>8.1790000000000003</v>
      </c>
      <c r="N1908" s="128">
        <f>INDEX('Bloomberg data'!B:B,MATCH($L1908,'Bloomberg data'!A:A,0))</f>
        <v>7.6870000000000003</v>
      </c>
      <c r="O1908" s="141"/>
      <c r="P1908" s="142"/>
      <c r="Q1908" s="142"/>
      <c r="R1908" s="20"/>
      <c r="S1908" s="20"/>
    </row>
    <row r="1909" spans="6:19">
      <c r="F1909" s="51"/>
      <c r="G1909" s="26">
        <f t="shared" si="108"/>
        <v>37986</v>
      </c>
      <c r="H1909" s="7">
        <v>37979</v>
      </c>
      <c r="I1909" s="22">
        <v>8.1189999999999998</v>
      </c>
      <c r="J1909" s="120">
        <v>7.6330000000000009</v>
      </c>
      <c r="K1909" s="26">
        <f t="shared" si="109"/>
        <v>37986</v>
      </c>
      <c r="L1909" s="126">
        <f t="shared" si="110"/>
        <v>37979</v>
      </c>
      <c r="M1909" s="127">
        <f>INDEX('Bloomberg data'!C:C,MATCH($L1909,'Bloomberg data'!A:A,0))</f>
        <v>8.1189999999999998</v>
      </c>
      <c r="N1909" s="128">
        <f>INDEX('Bloomberg data'!B:B,MATCH($L1909,'Bloomberg data'!A:A,0))</f>
        <v>7.6330000000000009</v>
      </c>
      <c r="O1909" s="141"/>
      <c r="P1909" s="142"/>
      <c r="Q1909" s="142"/>
      <c r="R1909" s="20"/>
      <c r="S1909" s="20"/>
    </row>
    <row r="1910" spans="6:19">
      <c r="F1910" s="51"/>
      <c r="G1910" s="26">
        <f t="shared" si="108"/>
        <v>37986</v>
      </c>
      <c r="H1910" s="7">
        <v>37980</v>
      </c>
      <c r="I1910" s="22">
        <v>7.319</v>
      </c>
      <c r="J1910" s="120">
        <v>6.8330000000000002</v>
      </c>
      <c r="K1910" s="26">
        <f t="shared" si="109"/>
        <v>37986</v>
      </c>
      <c r="L1910" s="126">
        <f t="shared" si="110"/>
        <v>37980</v>
      </c>
      <c r="M1910" s="127">
        <f>INDEX('Bloomberg data'!C:C,MATCH($L1910,'Bloomberg data'!A:A,0))</f>
        <v>7.319</v>
      </c>
      <c r="N1910" s="128">
        <f>INDEX('Bloomberg data'!B:B,MATCH($L1910,'Bloomberg data'!A:A,0))</f>
        <v>6.8330000000000002</v>
      </c>
      <c r="O1910" s="141"/>
      <c r="P1910" s="142"/>
      <c r="Q1910" s="142"/>
      <c r="R1910" s="20"/>
      <c r="S1910" s="20"/>
    </row>
    <row r="1911" spans="6:19">
      <c r="F1911" s="51"/>
      <c r="G1911" s="26">
        <f t="shared" si="108"/>
        <v>37986</v>
      </c>
      <c r="H1911" s="7">
        <v>37981</v>
      </c>
      <c r="I1911" s="22">
        <v>7.2190000000000003</v>
      </c>
      <c r="J1911" s="120">
        <v>6.7330000000000005</v>
      </c>
      <c r="K1911" s="26">
        <f t="shared" si="109"/>
        <v>37986</v>
      </c>
      <c r="L1911" s="126">
        <f t="shared" si="110"/>
        <v>37981</v>
      </c>
      <c r="M1911" s="127">
        <f>INDEX('Bloomberg data'!C:C,MATCH($L1911,'Bloomberg data'!A:A,0))</f>
        <v>7.2190000000000003</v>
      </c>
      <c r="N1911" s="128">
        <f>INDEX('Bloomberg data'!B:B,MATCH($L1911,'Bloomberg data'!A:A,0))</f>
        <v>6.7330000000000005</v>
      </c>
      <c r="O1911" s="141"/>
      <c r="P1911" s="142"/>
      <c r="Q1911" s="142"/>
      <c r="R1911" s="20"/>
      <c r="S1911" s="20"/>
    </row>
    <row r="1912" spans="6:19">
      <c r="F1912" s="51"/>
      <c r="G1912" s="26">
        <f t="shared" si="108"/>
        <v>37986</v>
      </c>
      <c r="H1912" s="7">
        <v>37984</v>
      </c>
      <c r="I1912" s="22">
        <v>8.0530000000000008</v>
      </c>
      <c r="J1912" s="120">
        <v>7.5510000000000002</v>
      </c>
      <c r="K1912" s="26">
        <f t="shared" si="109"/>
        <v>37986</v>
      </c>
      <c r="L1912" s="126">
        <f t="shared" si="110"/>
        <v>37984</v>
      </c>
      <c r="M1912" s="127">
        <f>INDEX('Bloomberg data'!C:C,MATCH($L1912,'Bloomberg data'!A:A,0))</f>
        <v>8.0530000000000008</v>
      </c>
      <c r="N1912" s="128">
        <f>INDEX('Bloomberg data'!B:B,MATCH($L1912,'Bloomberg data'!A:A,0))</f>
        <v>7.5510000000000002</v>
      </c>
      <c r="O1912" s="141"/>
      <c r="P1912" s="142"/>
      <c r="Q1912" s="142"/>
      <c r="R1912" s="20"/>
      <c r="S1912" s="20"/>
    </row>
    <row r="1913" spans="6:19">
      <c r="F1913" s="51"/>
      <c r="G1913" s="26">
        <f t="shared" si="108"/>
        <v>37986</v>
      </c>
      <c r="H1913" s="7">
        <v>37985</v>
      </c>
      <c r="I1913" s="22">
        <v>7.2640000000000002</v>
      </c>
      <c r="J1913" s="120">
        <v>6.7539999999999996</v>
      </c>
      <c r="K1913" s="26">
        <f t="shared" si="109"/>
        <v>37986</v>
      </c>
      <c r="L1913" s="126">
        <f t="shared" si="110"/>
        <v>37985</v>
      </c>
      <c r="M1913" s="127">
        <f>INDEX('Bloomberg data'!C:C,MATCH($L1913,'Bloomberg data'!A:A,0))</f>
        <v>7.2640000000000002</v>
      </c>
      <c r="N1913" s="128">
        <f>INDEX('Bloomberg data'!B:B,MATCH($L1913,'Bloomberg data'!A:A,0))</f>
        <v>6.7539999999999996</v>
      </c>
      <c r="O1913" s="141"/>
      <c r="P1913" s="142"/>
      <c r="Q1913" s="142"/>
      <c r="R1913" s="20"/>
      <c r="S1913" s="20"/>
    </row>
    <row r="1914" spans="6:19">
      <c r="F1914" s="51"/>
      <c r="G1914" s="26">
        <f t="shared" si="108"/>
        <v>37986</v>
      </c>
      <c r="H1914" s="7">
        <v>37986</v>
      </c>
      <c r="I1914" s="22">
        <v>7.1770000000000005</v>
      </c>
      <c r="J1914" s="120">
        <v>6.67</v>
      </c>
      <c r="K1914" s="26">
        <f t="shared" si="109"/>
        <v>37986</v>
      </c>
      <c r="L1914" s="126">
        <f t="shared" si="110"/>
        <v>37986</v>
      </c>
      <c r="M1914" s="127">
        <f>INDEX('Bloomberg data'!C:C,MATCH($L1914,'Bloomberg data'!A:A,0))</f>
        <v>7.1770000000000005</v>
      </c>
      <c r="N1914" s="128">
        <f>INDEX('Bloomberg data'!B:B,MATCH($L1914,'Bloomberg data'!A:A,0))</f>
        <v>6.67</v>
      </c>
      <c r="O1914" s="141"/>
      <c r="P1914" s="142"/>
      <c r="Q1914" s="142"/>
      <c r="R1914" s="20"/>
      <c r="S1914" s="20"/>
    </row>
    <row r="1915" spans="6:19">
      <c r="F1915" s="51"/>
      <c r="G1915" s="26">
        <f t="shared" si="108"/>
        <v>38017</v>
      </c>
      <c r="H1915" s="7">
        <v>37987</v>
      </c>
      <c r="I1915" s="22">
        <v>7.0869999999999997</v>
      </c>
      <c r="J1915" s="120">
        <v>6.5679999999999996</v>
      </c>
      <c r="K1915" s="26">
        <f t="shared" si="109"/>
        <v>38017</v>
      </c>
      <c r="L1915" s="126">
        <f t="shared" si="110"/>
        <v>37987</v>
      </c>
      <c r="M1915" s="127">
        <f>INDEX('Bloomberg data'!C:C,MATCH($L1915,'Bloomberg data'!A:A,0))</f>
        <v>7.0869999999999997</v>
      </c>
      <c r="N1915" s="128">
        <f>INDEX('Bloomberg data'!B:B,MATCH($L1915,'Bloomberg data'!A:A,0))</f>
        <v>6.5679999999999996</v>
      </c>
      <c r="O1915" s="141"/>
      <c r="P1915" s="142"/>
      <c r="Q1915" s="142"/>
      <c r="R1915" s="20"/>
      <c r="S1915" s="20"/>
    </row>
    <row r="1916" spans="6:19">
      <c r="F1916" s="51"/>
      <c r="G1916" s="26">
        <f t="shared" si="108"/>
        <v>38017</v>
      </c>
      <c r="H1916" s="7">
        <v>37988</v>
      </c>
      <c r="I1916" s="22">
        <v>7.3739999999999997</v>
      </c>
      <c r="J1916" s="120">
        <v>6.8529999999999998</v>
      </c>
      <c r="K1916" s="26">
        <f t="shared" si="109"/>
        <v>38017</v>
      </c>
      <c r="L1916" s="126">
        <f t="shared" si="110"/>
        <v>37988</v>
      </c>
      <c r="M1916" s="127">
        <f>INDEX('Bloomberg data'!C:C,MATCH($L1916,'Bloomberg data'!A:A,0))</f>
        <v>7.3739999999999997</v>
      </c>
      <c r="N1916" s="128">
        <f>INDEX('Bloomberg data'!B:B,MATCH($L1916,'Bloomberg data'!A:A,0))</f>
        <v>6.8529999999999998</v>
      </c>
      <c r="O1916" s="141"/>
      <c r="P1916" s="142"/>
      <c r="Q1916" s="142"/>
      <c r="R1916" s="20"/>
      <c r="S1916" s="20"/>
    </row>
    <row r="1917" spans="6:19">
      <c r="F1917" s="51"/>
      <c r="G1917" s="26">
        <f t="shared" si="108"/>
        <v>38017</v>
      </c>
      <c r="H1917" s="7">
        <v>37991</v>
      </c>
      <c r="I1917" s="22">
        <v>7.3570000000000002</v>
      </c>
      <c r="J1917" s="120">
        <v>6.84</v>
      </c>
      <c r="K1917" s="26">
        <f t="shared" si="109"/>
        <v>38017</v>
      </c>
      <c r="L1917" s="126">
        <f t="shared" si="110"/>
        <v>37991</v>
      </c>
      <c r="M1917" s="127">
        <f>INDEX('Bloomberg data'!C:C,MATCH($L1917,'Bloomberg data'!A:A,0))</f>
        <v>7.3570000000000002</v>
      </c>
      <c r="N1917" s="128">
        <f>INDEX('Bloomberg data'!B:B,MATCH($L1917,'Bloomberg data'!A:A,0))</f>
        <v>6.84</v>
      </c>
      <c r="O1917" s="141"/>
      <c r="P1917" s="142"/>
      <c r="Q1917" s="142"/>
      <c r="R1917" s="20"/>
      <c r="S1917" s="20"/>
    </row>
    <row r="1918" spans="6:19">
      <c r="F1918" s="51"/>
      <c r="G1918" s="26">
        <f t="shared" si="108"/>
        <v>38017</v>
      </c>
      <c r="H1918" s="7">
        <v>37992</v>
      </c>
      <c r="I1918" s="22">
        <v>8.2829999999999995</v>
      </c>
      <c r="J1918" s="120">
        <v>7.7829999999999995</v>
      </c>
      <c r="K1918" s="26">
        <f t="shared" si="109"/>
        <v>38017</v>
      </c>
      <c r="L1918" s="126">
        <f t="shared" si="110"/>
        <v>37992</v>
      </c>
      <c r="M1918" s="127">
        <f>INDEX('Bloomberg data'!C:C,MATCH($L1918,'Bloomberg data'!A:A,0))</f>
        <v>8.2829999999999995</v>
      </c>
      <c r="N1918" s="128">
        <f>INDEX('Bloomberg data'!B:B,MATCH($L1918,'Bloomberg data'!A:A,0))</f>
        <v>7.7829999999999995</v>
      </c>
      <c r="O1918" s="141"/>
      <c r="P1918" s="142"/>
      <c r="Q1918" s="142"/>
      <c r="R1918" s="20"/>
      <c r="S1918" s="20"/>
    </row>
    <row r="1919" spans="6:19">
      <c r="F1919" s="51"/>
      <c r="G1919" s="26">
        <f t="shared" si="108"/>
        <v>38017</v>
      </c>
      <c r="H1919" s="7">
        <v>37993</v>
      </c>
      <c r="I1919" s="22">
        <v>8.4450000000000003</v>
      </c>
      <c r="J1919" s="120">
        <v>7.9329999999999998</v>
      </c>
      <c r="K1919" s="26">
        <f t="shared" si="109"/>
        <v>38017</v>
      </c>
      <c r="L1919" s="126">
        <f t="shared" si="110"/>
        <v>37993</v>
      </c>
      <c r="M1919" s="127">
        <f>INDEX('Bloomberg data'!C:C,MATCH($L1919,'Bloomberg data'!A:A,0))</f>
        <v>8.4450000000000003</v>
      </c>
      <c r="N1919" s="128">
        <f>INDEX('Bloomberg data'!B:B,MATCH($L1919,'Bloomberg data'!A:A,0))</f>
        <v>7.9329999999999998</v>
      </c>
      <c r="O1919" s="141"/>
      <c r="P1919" s="142"/>
      <c r="Q1919" s="142"/>
      <c r="R1919" s="20"/>
      <c r="S1919" s="20"/>
    </row>
    <row r="1920" spans="6:19">
      <c r="F1920" s="51"/>
      <c r="G1920" s="26">
        <f t="shared" si="108"/>
        <v>38017</v>
      </c>
      <c r="H1920" s="7">
        <v>37994</v>
      </c>
      <c r="I1920" s="22">
        <v>8.3410000000000011</v>
      </c>
      <c r="J1920" s="120">
        <v>7.8369999999999997</v>
      </c>
      <c r="K1920" s="26">
        <f t="shared" si="109"/>
        <v>38017</v>
      </c>
      <c r="L1920" s="126">
        <f t="shared" si="110"/>
        <v>37994</v>
      </c>
      <c r="M1920" s="127">
        <f>INDEX('Bloomberg data'!C:C,MATCH($L1920,'Bloomberg data'!A:A,0))</f>
        <v>8.3410000000000011</v>
      </c>
      <c r="N1920" s="128">
        <f>INDEX('Bloomberg data'!B:B,MATCH($L1920,'Bloomberg data'!A:A,0))</f>
        <v>7.8369999999999997</v>
      </c>
      <c r="O1920" s="141"/>
      <c r="P1920" s="142"/>
      <c r="Q1920" s="142"/>
      <c r="R1920" s="20"/>
      <c r="S1920" s="20"/>
    </row>
    <row r="1921" spans="6:19">
      <c r="F1921" s="51"/>
      <c r="G1921" s="26">
        <f t="shared" ref="G1921:G1984" si="111">EOMONTH(H1921,0)</f>
        <v>38017</v>
      </c>
      <c r="H1921" s="7">
        <v>37995</v>
      </c>
      <c r="I1921" s="22">
        <v>7.2379999999999995</v>
      </c>
      <c r="J1921" s="120">
        <v>6.7309999999999999</v>
      </c>
      <c r="K1921" s="26">
        <f t="shared" ref="K1921:K1984" si="112">EOMONTH(L1921,0)</f>
        <v>38017</v>
      </c>
      <c r="L1921" s="126">
        <f t="shared" si="110"/>
        <v>37995</v>
      </c>
      <c r="M1921" s="127">
        <f>INDEX('Bloomberg data'!C:C,MATCH($L1921,'Bloomberg data'!A:A,0))</f>
        <v>7.2379999999999995</v>
      </c>
      <c r="N1921" s="128">
        <f>INDEX('Bloomberg data'!B:B,MATCH($L1921,'Bloomberg data'!A:A,0))</f>
        <v>6.7309999999999999</v>
      </c>
      <c r="O1921" s="141"/>
      <c r="P1921" s="142"/>
      <c r="Q1921" s="142"/>
      <c r="R1921" s="20"/>
      <c r="S1921" s="20"/>
    </row>
    <row r="1922" spans="6:19">
      <c r="F1922" s="51"/>
      <c r="G1922" s="26">
        <f t="shared" si="111"/>
        <v>38017</v>
      </c>
      <c r="H1922" s="7">
        <v>37998</v>
      </c>
      <c r="I1922" s="22">
        <v>7.2690000000000001</v>
      </c>
      <c r="J1922" s="120">
        <v>6.7509999999999994</v>
      </c>
      <c r="K1922" s="26">
        <f t="shared" si="112"/>
        <v>38017</v>
      </c>
      <c r="L1922" s="126">
        <f t="shared" ref="L1922:L1985" si="113">H1922</f>
        <v>37998</v>
      </c>
      <c r="M1922" s="127">
        <f>INDEX('Bloomberg data'!C:C,MATCH($L1922,'Bloomberg data'!A:A,0))</f>
        <v>7.2690000000000001</v>
      </c>
      <c r="N1922" s="128">
        <f>INDEX('Bloomberg data'!B:B,MATCH($L1922,'Bloomberg data'!A:A,0))</f>
        <v>6.7509999999999994</v>
      </c>
      <c r="O1922" s="141"/>
      <c r="P1922" s="142"/>
      <c r="Q1922" s="142"/>
      <c r="R1922" s="20"/>
      <c r="S1922" s="20"/>
    </row>
    <row r="1923" spans="6:19">
      <c r="F1923" s="51"/>
      <c r="G1923" s="26">
        <f t="shared" si="111"/>
        <v>38017</v>
      </c>
      <c r="H1923" s="7">
        <v>37999</v>
      </c>
      <c r="I1923" s="22">
        <v>8.1720000000000006</v>
      </c>
      <c r="J1923" s="120">
        <v>7.6610000000000005</v>
      </c>
      <c r="K1923" s="26">
        <f t="shared" si="112"/>
        <v>38017</v>
      </c>
      <c r="L1923" s="126">
        <f t="shared" si="113"/>
        <v>37999</v>
      </c>
      <c r="M1923" s="127">
        <f>INDEX('Bloomberg data'!C:C,MATCH($L1923,'Bloomberg data'!A:A,0))</f>
        <v>8.1720000000000006</v>
      </c>
      <c r="N1923" s="128">
        <f>INDEX('Bloomberg data'!B:B,MATCH($L1923,'Bloomberg data'!A:A,0))</f>
        <v>7.6610000000000005</v>
      </c>
      <c r="O1923" s="141"/>
      <c r="P1923" s="142"/>
      <c r="Q1923" s="142"/>
      <c r="R1923" s="20"/>
      <c r="S1923" s="20"/>
    </row>
    <row r="1924" spans="6:19">
      <c r="F1924" s="51"/>
      <c r="G1924" s="26">
        <f t="shared" si="111"/>
        <v>38017</v>
      </c>
      <c r="H1924" s="7">
        <v>38000</v>
      </c>
      <c r="I1924" s="22">
        <v>7.0090000000000003</v>
      </c>
      <c r="J1924" s="120">
        <v>6.5</v>
      </c>
      <c r="K1924" s="26">
        <f t="shared" si="112"/>
        <v>38017</v>
      </c>
      <c r="L1924" s="126">
        <f t="shared" si="113"/>
        <v>38000</v>
      </c>
      <c r="M1924" s="127">
        <f>INDEX('Bloomberg data'!C:C,MATCH($L1924,'Bloomberg data'!A:A,0))</f>
        <v>7.0090000000000003</v>
      </c>
      <c r="N1924" s="128">
        <f>INDEX('Bloomberg data'!B:B,MATCH($L1924,'Bloomberg data'!A:A,0))</f>
        <v>6.5</v>
      </c>
      <c r="O1924" s="141"/>
      <c r="P1924" s="142"/>
      <c r="Q1924" s="142"/>
      <c r="R1924" s="20"/>
      <c r="S1924" s="20"/>
    </row>
    <row r="1925" spans="6:19">
      <c r="F1925" s="51"/>
      <c r="G1925" s="26">
        <f t="shared" si="111"/>
        <v>38017</v>
      </c>
      <c r="H1925" s="7">
        <v>38001</v>
      </c>
      <c r="I1925" s="22">
        <v>8.222999999999999</v>
      </c>
      <c r="J1925" s="120">
        <v>7.7119999999999997</v>
      </c>
      <c r="K1925" s="26">
        <f t="shared" si="112"/>
        <v>38017</v>
      </c>
      <c r="L1925" s="126">
        <f t="shared" si="113"/>
        <v>38001</v>
      </c>
      <c r="M1925" s="127">
        <f>INDEX('Bloomberg data'!C:C,MATCH($L1925,'Bloomberg data'!A:A,0))</f>
        <v>8.222999999999999</v>
      </c>
      <c r="N1925" s="128">
        <f>INDEX('Bloomberg data'!B:B,MATCH($L1925,'Bloomberg data'!A:A,0))</f>
        <v>7.7119999999999997</v>
      </c>
      <c r="O1925" s="141"/>
      <c r="P1925" s="142"/>
      <c r="Q1925" s="142"/>
      <c r="R1925" s="20"/>
      <c r="S1925" s="20"/>
    </row>
    <row r="1926" spans="6:19">
      <c r="F1926" s="51"/>
      <c r="G1926" s="26">
        <f t="shared" si="111"/>
        <v>38017</v>
      </c>
      <c r="H1926" s="7">
        <v>38002</v>
      </c>
      <c r="I1926" s="22">
        <v>7.165</v>
      </c>
      <c r="J1926" s="120">
        <v>6.6560000000000006</v>
      </c>
      <c r="K1926" s="26">
        <f t="shared" si="112"/>
        <v>38017</v>
      </c>
      <c r="L1926" s="126">
        <f t="shared" si="113"/>
        <v>38002</v>
      </c>
      <c r="M1926" s="127">
        <f>INDEX('Bloomberg data'!C:C,MATCH($L1926,'Bloomberg data'!A:A,0))</f>
        <v>7.165</v>
      </c>
      <c r="N1926" s="128">
        <f>INDEX('Bloomberg data'!B:B,MATCH($L1926,'Bloomberg data'!A:A,0))</f>
        <v>6.6560000000000006</v>
      </c>
      <c r="O1926" s="141"/>
      <c r="P1926" s="142"/>
      <c r="Q1926" s="142"/>
      <c r="R1926" s="20"/>
      <c r="S1926" s="20"/>
    </row>
    <row r="1927" spans="6:19">
      <c r="F1927" s="51"/>
      <c r="G1927" s="26">
        <f t="shared" si="111"/>
        <v>38017</v>
      </c>
      <c r="H1927" s="7">
        <v>38005</v>
      </c>
      <c r="I1927" s="22">
        <v>7.0980000000000008</v>
      </c>
      <c r="J1927" s="120">
        <v>6.6069999999999993</v>
      </c>
      <c r="K1927" s="26">
        <f t="shared" si="112"/>
        <v>38017</v>
      </c>
      <c r="L1927" s="126">
        <f t="shared" si="113"/>
        <v>38005</v>
      </c>
      <c r="M1927" s="127">
        <f>INDEX('Bloomberg data'!C:C,MATCH($L1927,'Bloomberg data'!A:A,0))</f>
        <v>7.0980000000000008</v>
      </c>
      <c r="N1927" s="128">
        <f>INDEX('Bloomberg data'!B:B,MATCH($L1927,'Bloomberg data'!A:A,0))</f>
        <v>6.6069999999999993</v>
      </c>
      <c r="O1927" s="141"/>
      <c r="P1927" s="142"/>
      <c r="Q1927" s="142"/>
      <c r="R1927" s="20"/>
      <c r="S1927" s="20"/>
    </row>
    <row r="1928" spans="6:19">
      <c r="F1928" s="51"/>
      <c r="G1928" s="26">
        <f t="shared" si="111"/>
        <v>38017</v>
      </c>
      <c r="H1928" s="7">
        <v>38006</v>
      </c>
      <c r="I1928" s="22">
        <v>8.3219999999999992</v>
      </c>
      <c r="J1928" s="120">
        <v>7.8389999999999995</v>
      </c>
      <c r="K1928" s="26">
        <f t="shared" si="112"/>
        <v>38017</v>
      </c>
      <c r="L1928" s="126">
        <f t="shared" si="113"/>
        <v>38006</v>
      </c>
      <c r="M1928" s="127">
        <f>INDEX('Bloomberg data'!C:C,MATCH($L1928,'Bloomberg data'!A:A,0))</f>
        <v>8.3219999999999992</v>
      </c>
      <c r="N1928" s="128">
        <f>INDEX('Bloomberg data'!B:B,MATCH($L1928,'Bloomberg data'!A:A,0))</f>
        <v>7.8389999999999995</v>
      </c>
      <c r="O1928" s="141"/>
      <c r="P1928" s="142"/>
      <c r="Q1928" s="142"/>
      <c r="R1928" s="20"/>
      <c r="S1928" s="20"/>
    </row>
    <row r="1929" spans="6:19">
      <c r="F1929" s="51"/>
      <c r="G1929" s="26">
        <f t="shared" si="111"/>
        <v>38017</v>
      </c>
      <c r="H1929" s="7">
        <v>38007</v>
      </c>
      <c r="I1929" s="22">
        <v>8.1880000000000006</v>
      </c>
      <c r="J1929" s="120">
        <v>7.7090000000000005</v>
      </c>
      <c r="K1929" s="26">
        <f t="shared" si="112"/>
        <v>38017</v>
      </c>
      <c r="L1929" s="126">
        <f t="shared" si="113"/>
        <v>38007</v>
      </c>
      <c r="M1929" s="127">
        <f>INDEX('Bloomberg data'!C:C,MATCH($L1929,'Bloomberg data'!A:A,0))</f>
        <v>8.1880000000000006</v>
      </c>
      <c r="N1929" s="128">
        <f>INDEX('Bloomberg data'!B:B,MATCH($L1929,'Bloomberg data'!A:A,0))</f>
        <v>7.7090000000000005</v>
      </c>
      <c r="O1929" s="141"/>
      <c r="P1929" s="142"/>
      <c r="Q1929" s="142"/>
      <c r="R1929" s="20"/>
      <c r="S1929" s="20"/>
    </row>
    <row r="1930" spans="6:19">
      <c r="F1930" s="51"/>
      <c r="G1930" s="26">
        <f t="shared" si="111"/>
        <v>38017</v>
      </c>
      <c r="H1930" s="7">
        <v>38008</v>
      </c>
      <c r="I1930" s="22">
        <v>7.0730000000000004</v>
      </c>
      <c r="J1930" s="120">
        <v>6.5920000000000005</v>
      </c>
      <c r="K1930" s="26">
        <f t="shared" si="112"/>
        <v>38017</v>
      </c>
      <c r="L1930" s="126">
        <f t="shared" si="113"/>
        <v>38008</v>
      </c>
      <c r="M1930" s="127">
        <f>INDEX('Bloomberg data'!C:C,MATCH($L1930,'Bloomberg data'!A:A,0))</f>
        <v>7.0730000000000004</v>
      </c>
      <c r="N1930" s="128">
        <f>INDEX('Bloomberg data'!B:B,MATCH($L1930,'Bloomberg data'!A:A,0))</f>
        <v>6.5920000000000005</v>
      </c>
      <c r="O1930" s="141"/>
      <c r="P1930" s="142"/>
      <c r="Q1930" s="142"/>
      <c r="R1930" s="20"/>
      <c r="S1930" s="20"/>
    </row>
    <row r="1931" spans="6:19">
      <c r="F1931" s="51"/>
      <c r="G1931" s="26">
        <f t="shared" si="111"/>
        <v>38017</v>
      </c>
      <c r="H1931" s="7">
        <v>38009</v>
      </c>
      <c r="I1931" s="22">
        <v>7.2249999999999996</v>
      </c>
      <c r="J1931" s="120">
        <v>6.742</v>
      </c>
      <c r="K1931" s="26">
        <f t="shared" si="112"/>
        <v>38017</v>
      </c>
      <c r="L1931" s="126">
        <f t="shared" si="113"/>
        <v>38009</v>
      </c>
      <c r="M1931" s="127">
        <f>INDEX('Bloomberg data'!C:C,MATCH($L1931,'Bloomberg data'!A:A,0))</f>
        <v>7.2249999999999996</v>
      </c>
      <c r="N1931" s="128">
        <f>INDEX('Bloomberg data'!B:B,MATCH($L1931,'Bloomberg data'!A:A,0))</f>
        <v>6.742</v>
      </c>
      <c r="O1931" s="141"/>
      <c r="P1931" s="142"/>
      <c r="Q1931" s="142"/>
      <c r="R1931" s="20"/>
      <c r="S1931" s="20"/>
    </row>
    <row r="1932" spans="6:19">
      <c r="F1932" s="51"/>
      <c r="G1932" s="26">
        <f t="shared" si="111"/>
        <v>38017</v>
      </c>
      <c r="H1932" s="7">
        <v>38012</v>
      </c>
      <c r="I1932" s="22">
        <v>8.1240000000000006</v>
      </c>
      <c r="J1932" s="120">
        <v>7.6420000000000003</v>
      </c>
      <c r="K1932" s="26">
        <f t="shared" si="112"/>
        <v>38017</v>
      </c>
      <c r="L1932" s="126">
        <f t="shared" si="113"/>
        <v>38012</v>
      </c>
      <c r="M1932" s="127">
        <f>INDEX('Bloomberg data'!C:C,MATCH($L1932,'Bloomberg data'!A:A,0))</f>
        <v>8.1240000000000006</v>
      </c>
      <c r="N1932" s="128">
        <f>INDEX('Bloomberg data'!B:B,MATCH($L1932,'Bloomberg data'!A:A,0))</f>
        <v>7.6420000000000003</v>
      </c>
      <c r="O1932" s="141"/>
      <c r="P1932" s="142"/>
      <c r="Q1932" s="142"/>
      <c r="R1932" s="20"/>
      <c r="S1932" s="20"/>
    </row>
    <row r="1933" spans="6:19">
      <c r="F1933" s="51"/>
      <c r="G1933" s="26">
        <f t="shared" si="111"/>
        <v>38017</v>
      </c>
      <c r="H1933" s="7">
        <v>38013</v>
      </c>
      <c r="I1933" s="22">
        <v>8.1630000000000003</v>
      </c>
      <c r="J1933" s="120">
        <v>7.7089999999999996</v>
      </c>
      <c r="K1933" s="26">
        <f t="shared" si="112"/>
        <v>38017</v>
      </c>
      <c r="L1933" s="126">
        <f t="shared" si="113"/>
        <v>38013</v>
      </c>
      <c r="M1933" s="127">
        <f>INDEX('Bloomberg data'!C:C,MATCH($L1933,'Bloomberg data'!A:A,0))</f>
        <v>8.1630000000000003</v>
      </c>
      <c r="N1933" s="128">
        <f>INDEX('Bloomberg data'!B:B,MATCH($L1933,'Bloomberg data'!A:A,0))</f>
        <v>7.7089999999999996</v>
      </c>
      <c r="O1933" s="141"/>
      <c r="P1933" s="142"/>
      <c r="Q1933" s="142"/>
      <c r="R1933" s="20"/>
      <c r="S1933" s="20"/>
    </row>
    <row r="1934" spans="6:19">
      <c r="F1934" s="51"/>
      <c r="G1934" s="26">
        <f t="shared" si="111"/>
        <v>38017</v>
      </c>
      <c r="H1934" s="7">
        <v>38014</v>
      </c>
      <c r="I1934" s="22">
        <v>8.2959999999999994</v>
      </c>
      <c r="J1934" s="120">
        <v>7.8369999999999997</v>
      </c>
      <c r="K1934" s="26">
        <f t="shared" si="112"/>
        <v>38017</v>
      </c>
      <c r="L1934" s="126">
        <f t="shared" si="113"/>
        <v>38014</v>
      </c>
      <c r="M1934" s="127">
        <f>INDEX('Bloomberg data'!C:C,MATCH($L1934,'Bloomberg data'!A:A,0))</f>
        <v>8.2959999999999994</v>
      </c>
      <c r="N1934" s="128">
        <f>INDEX('Bloomberg data'!B:B,MATCH($L1934,'Bloomberg data'!A:A,0))</f>
        <v>7.8369999999999997</v>
      </c>
      <c r="O1934" s="141"/>
      <c r="P1934" s="142"/>
      <c r="Q1934" s="142"/>
      <c r="R1934" s="20"/>
      <c r="S1934" s="20"/>
    </row>
    <row r="1935" spans="6:19">
      <c r="F1935" s="51"/>
      <c r="G1935" s="26">
        <f t="shared" si="111"/>
        <v>38017</v>
      </c>
      <c r="H1935" s="7">
        <v>38015</v>
      </c>
      <c r="I1935" s="22">
        <v>8.2989999999999995</v>
      </c>
      <c r="J1935" s="120">
        <v>7.8559999999999999</v>
      </c>
      <c r="K1935" s="26">
        <f t="shared" si="112"/>
        <v>38017</v>
      </c>
      <c r="L1935" s="126">
        <f t="shared" si="113"/>
        <v>38015</v>
      </c>
      <c r="M1935" s="127">
        <f>INDEX('Bloomberg data'!C:C,MATCH($L1935,'Bloomberg data'!A:A,0))</f>
        <v>8.2989999999999995</v>
      </c>
      <c r="N1935" s="128">
        <f>INDEX('Bloomberg data'!B:B,MATCH($L1935,'Bloomberg data'!A:A,0))</f>
        <v>7.8559999999999999</v>
      </c>
      <c r="O1935" s="141"/>
      <c r="P1935" s="142"/>
      <c r="Q1935" s="142"/>
      <c r="R1935" s="20"/>
      <c r="S1935" s="20"/>
    </row>
    <row r="1936" spans="6:19">
      <c r="F1936" s="51"/>
      <c r="G1936" s="26">
        <f t="shared" si="111"/>
        <v>38017</v>
      </c>
      <c r="H1936" s="7">
        <v>38016</v>
      </c>
      <c r="I1936" s="22">
        <v>8.2040000000000006</v>
      </c>
      <c r="J1936" s="120">
        <v>7.7590000000000003</v>
      </c>
      <c r="K1936" s="26">
        <f t="shared" si="112"/>
        <v>38017</v>
      </c>
      <c r="L1936" s="126">
        <f t="shared" si="113"/>
        <v>38016</v>
      </c>
      <c r="M1936" s="127">
        <f>INDEX('Bloomberg data'!C:C,MATCH($L1936,'Bloomberg data'!A:A,0))</f>
        <v>8.2040000000000006</v>
      </c>
      <c r="N1936" s="128">
        <f>INDEX('Bloomberg data'!B:B,MATCH($L1936,'Bloomberg data'!A:A,0))</f>
        <v>7.7590000000000003</v>
      </c>
      <c r="O1936" s="141"/>
      <c r="P1936" s="142"/>
      <c r="Q1936" s="142"/>
      <c r="R1936" s="20"/>
      <c r="S1936" s="20"/>
    </row>
    <row r="1937" spans="6:19">
      <c r="F1937" s="51"/>
      <c r="G1937" s="26">
        <f t="shared" si="111"/>
        <v>38046</v>
      </c>
      <c r="H1937" s="7">
        <v>38019</v>
      </c>
      <c r="I1937" s="22">
        <v>7.3579999999999997</v>
      </c>
      <c r="J1937" s="120">
        <v>6.9079999999999995</v>
      </c>
      <c r="K1937" s="26">
        <f t="shared" si="112"/>
        <v>38046</v>
      </c>
      <c r="L1937" s="126">
        <f t="shared" si="113"/>
        <v>38019</v>
      </c>
      <c r="M1937" s="127">
        <f>INDEX('Bloomberg data'!C:C,MATCH($L1937,'Bloomberg data'!A:A,0))</f>
        <v>7.3579999999999997</v>
      </c>
      <c r="N1937" s="128">
        <f>INDEX('Bloomberg data'!B:B,MATCH($L1937,'Bloomberg data'!A:A,0))</f>
        <v>6.9079999999999995</v>
      </c>
      <c r="O1937" s="141"/>
      <c r="P1937" s="142"/>
      <c r="Q1937" s="142"/>
      <c r="R1937" s="20"/>
      <c r="S1937" s="20"/>
    </row>
    <row r="1938" spans="6:19">
      <c r="F1938" s="51"/>
      <c r="G1938" s="26">
        <f t="shared" si="111"/>
        <v>38046</v>
      </c>
      <c r="H1938" s="7">
        <v>38020</v>
      </c>
      <c r="I1938" s="22">
        <v>8.2309999999999999</v>
      </c>
      <c r="J1938" s="120">
        <v>7.7759999999999998</v>
      </c>
      <c r="K1938" s="26">
        <f t="shared" si="112"/>
        <v>38046</v>
      </c>
      <c r="L1938" s="126">
        <f t="shared" si="113"/>
        <v>38020</v>
      </c>
      <c r="M1938" s="127">
        <f>INDEX('Bloomberg data'!C:C,MATCH($L1938,'Bloomberg data'!A:A,0))</f>
        <v>8.2309999999999999</v>
      </c>
      <c r="N1938" s="128">
        <f>INDEX('Bloomberg data'!B:B,MATCH($L1938,'Bloomberg data'!A:A,0))</f>
        <v>7.7759999999999998</v>
      </c>
      <c r="O1938" s="141"/>
      <c r="P1938" s="142"/>
      <c r="Q1938" s="142"/>
      <c r="R1938" s="20"/>
      <c r="S1938" s="20"/>
    </row>
    <row r="1939" spans="6:19">
      <c r="F1939" s="51"/>
      <c r="G1939" s="26">
        <f t="shared" si="111"/>
        <v>38046</v>
      </c>
      <c r="H1939" s="7">
        <v>38021</v>
      </c>
      <c r="I1939" s="22">
        <v>8.0709999999999997</v>
      </c>
      <c r="J1939" s="120">
        <v>7.6120000000000001</v>
      </c>
      <c r="K1939" s="26">
        <f t="shared" si="112"/>
        <v>38046</v>
      </c>
      <c r="L1939" s="126">
        <f t="shared" si="113"/>
        <v>38021</v>
      </c>
      <c r="M1939" s="127">
        <f>INDEX('Bloomberg data'!C:C,MATCH($L1939,'Bloomberg data'!A:A,0))</f>
        <v>8.0709999999999997</v>
      </c>
      <c r="N1939" s="128">
        <f>INDEX('Bloomberg data'!B:B,MATCH($L1939,'Bloomberg data'!A:A,0))</f>
        <v>7.6120000000000001</v>
      </c>
      <c r="O1939" s="141"/>
      <c r="P1939" s="142"/>
      <c r="Q1939" s="142"/>
      <c r="R1939" s="20"/>
      <c r="S1939" s="20"/>
    </row>
    <row r="1940" spans="6:19">
      <c r="F1940" s="51"/>
      <c r="G1940" s="26">
        <f t="shared" si="111"/>
        <v>38046</v>
      </c>
      <c r="H1940" s="7">
        <v>38022</v>
      </c>
      <c r="I1940" s="22">
        <v>8.2690000000000001</v>
      </c>
      <c r="J1940" s="120">
        <v>7.8090000000000002</v>
      </c>
      <c r="K1940" s="26">
        <f t="shared" si="112"/>
        <v>38046</v>
      </c>
      <c r="L1940" s="126">
        <f t="shared" si="113"/>
        <v>38022</v>
      </c>
      <c r="M1940" s="127">
        <f>INDEX('Bloomberg data'!C:C,MATCH($L1940,'Bloomberg data'!A:A,0))</f>
        <v>8.2690000000000001</v>
      </c>
      <c r="N1940" s="128">
        <f>INDEX('Bloomberg data'!B:B,MATCH($L1940,'Bloomberg data'!A:A,0))</f>
        <v>7.8090000000000002</v>
      </c>
      <c r="O1940" s="141"/>
      <c r="P1940" s="142"/>
      <c r="Q1940" s="142"/>
      <c r="R1940" s="20"/>
      <c r="S1940" s="20"/>
    </row>
    <row r="1941" spans="6:19">
      <c r="F1941" s="51"/>
      <c r="G1941" s="26">
        <f t="shared" si="111"/>
        <v>38046</v>
      </c>
      <c r="H1941" s="7">
        <v>38023</v>
      </c>
      <c r="I1941" s="22">
        <v>8.1950000000000003</v>
      </c>
      <c r="J1941" s="120">
        <v>7.7380000000000004</v>
      </c>
      <c r="K1941" s="26">
        <f t="shared" si="112"/>
        <v>38046</v>
      </c>
      <c r="L1941" s="126">
        <f t="shared" si="113"/>
        <v>38023</v>
      </c>
      <c r="M1941" s="127">
        <f>INDEX('Bloomberg data'!C:C,MATCH($L1941,'Bloomberg data'!A:A,0))</f>
        <v>8.1950000000000003</v>
      </c>
      <c r="N1941" s="128">
        <f>INDEX('Bloomberg data'!B:B,MATCH($L1941,'Bloomberg data'!A:A,0))</f>
        <v>7.7380000000000004</v>
      </c>
      <c r="O1941" s="141"/>
      <c r="P1941" s="142"/>
      <c r="Q1941" s="142"/>
      <c r="R1941" s="20"/>
      <c r="S1941" s="20"/>
    </row>
    <row r="1942" spans="6:19">
      <c r="F1942" s="51"/>
      <c r="G1942" s="26">
        <f t="shared" si="111"/>
        <v>38046</v>
      </c>
      <c r="H1942" s="7">
        <v>38026</v>
      </c>
      <c r="I1942" s="22">
        <v>8.0210000000000008</v>
      </c>
      <c r="J1942" s="120">
        <v>7.5310000000000006</v>
      </c>
      <c r="K1942" s="26">
        <f t="shared" si="112"/>
        <v>38046</v>
      </c>
      <c r="L1942" s="126">
        <f t="shared" si="113"/>
        <v>38026</v>
      </c>
      <c r="M1942" s="127">
        <f>INDEX('Bloomberg data'!C:C,MATCH($L1942,'Bloomberg data'!A:A,0))</f>
        <v>8.0210000000000008</v>
      </c>
      <c r="N1942" s="128">
        <f>INDEX('Bloomberg data'!B:B,MATCH($L1942,'Bloomberg data'!A:A,0))</f>
        <v>7.5310000000000006</v>
      </c>
      <c r="O1942" s="141"/>
      <c r="P1942" s="142"/>
      <c r="Q1942" s="142"/>
      <c r="R1942" s="20"/>
      <c r="S1942" s="20"/>
    </row>
    <row r="1943" spans="6:19">
      <c r="F1943" s="51"/>
      <c r="G1943" s="26">
        <f t="shared" si="111"/>
        <v>38046</v>
      </c>
      <c r="H1943" s="7">
        <v>38027</v>
      </c>
      <c r="I1943" s="22">
        <v>8.2119999999999997</v>
      </c>
      <c r="J1943" s="120">
        <v>7.7149999999999999</v>
      </c>
      <c r="K1943" s="26">
        <f t="shared" si="112"/>
        <v>38046</v>
      </c>
      <c r="L1943" s="126">
        <f t="shared" si="113"/>
        <v>38027</v>
      </c>
      <c r="M1943" s="127">
        <f>INDEX('Bloomberg data'!C:C,MATCH($L1943,'Bloomberg data'!A:A,0))</f>
        <v>8.2119999999999997</v>
      </c>
      <c r="N1943" s="128">
        <f>INDEX('Bloomberg data'!B:B,MATCH($L1943,'Bloomberg data'!A:A,0))</f>
        <v>7.7149999999999999</v>
      </c>
      <c r="O1943" s="141"/>
      <c r="P1943" s="142"/>
      <c r="Q1943" s="142"/>
      <c r="R1943" s="20"/>
      <c r="S1943" s="20"/>
    </row>
    <row r="1944" spans="6:19">
      <c r="F1944" s="51"/>
      <c r="G1944" s="26">
        <f t="shared" si="111"/>
        <v>38046</v>
      </c>
      <c r="H1944" s="7">
        <v>38028</v>
      </c>
      <c r="I1944" s="22">
        <v>8.1440000000000001</v>
      </c>
      <c r="J1944" s="120">
        <v>7.6480000000000006</v>
      </c>
      <c r="K1944" s="26">
        <f t="shared" si="112"/>
        <v>38046</v>
      </c>
      <c r="L1944" s="126">
        <f t="shared" si="113"/>
        <v>38028</v>
      </c>
      <c r="M1944" s="127">
        <f>INDEX('Bloomberg data'!C:C,MATCH($L1944,'Bloomberg data'!A:A,0))</f>
        <v>8.1440000000000001</v>
      </c>
      <c r="N1944" s="128">
        <f>INDEX('Bloomberg data'!B:B,MATCH($L1944,'Bloomberg data'!A:A,0))</f>
        <v>7.6480000000000006</v>
      </c>
      <c r="O1944" s="141"/>
      <c r="P1944" s="142"/>
      <c r="Q1944" s="142"/>
      <c r="R1944" s="20"/>
      <c r="S1944" s="20"/>
    </row>
    <row r="1945" spans="6:19">
      <c r="F1945" s="51"/>
      <c r="G1945" s="26">
        <f t="shared" si="111"/>
        <v>38046</v>
      </c>
      <c r="H1945" s="7">
        <v>38029</v>
      </c>
      <c r="I1945" s="22">
        <v>6.99</v>
      </c>
      <c r="J1945" s="120">
        <v>6.4740000000000002</v>
      </c>
      <c r="K1945" s="26">
        <f t="shared" si="112"/>
        <v>38046</v>
      </c>
      <c r="L1945" s="126">
        <f t="shared" si="113"/>
        <v>38029</v>
      </c>
      <c r="M1945" s="127">
        <f>INDEX('Bloomberg data'!C:C,MATCH($L1945,'Bloomberg data'!A:A,0))</f>
        <v>6.99</v>
      </c>
      <c r="N1945" s="128">
        <f>INDEX('Bloomberg data'!B:B,MATCH($L1945,'Bloomberg data'!A:A,0))</f>
        <v>6.4740000000000002</v>
      </c>
      <c r="O1945" s="141"/>
      <c r="P1945" s="142"/>
      <c r="Q1945" s="142"/>
      <c r="R1945" s="20"/>
      <c r="S1945" s="20"/>
    </row>
    <row r="1946" spans="6:19">
      <c r="F1946" s="51"/>
      <c r="G1946" s="26">
        <f t="shared" si="111"/>
        <v>38046</v>
      </c>
      <c r="H1946" s="7">
        <v>38030</v>
      </c>
      <c r="I1946" s="22">
        <v>7.2080000000000002</v>
      </c>
      <c r="J1946" s="120">
        <v>6.7</v>
      </c>
      <c r="K1946" s="26">
        <f t="shared" si="112"/>
        <v>38046</v>
      </c>
      <c r="L1946" s="126">
        <f t="shared" si="113"/>
        <v>38030</v>
      </c>
      <c r="M1946" s="127">
        <f>INDEX('Bloomberg data'!C:C,MATCH($L1946,'Bloomberg data'!A:A,0))</f>
        <v>7.2080000000000002</v>
      </c>
      <c r="N1946" s="128">
        <f>INDEX('Bloomberg data'!B:B,MATCH($L1946,'Bloomberg data'!A:A,0))</f>
        <v>6.7</v>
      </c>
      <c r="O1946" s="141"/>
      <c r="P1946" s="142"/>
      <c r="Q1946" s="142"/>
      <c r="R1946" s="20"/>
      <c r="S1946" s="20"/>
    </row>
    <row r="1947" spans="6:19">
      <c r="F1947" s="51"/>
      <c r="G1947" s="26">
        <f t="shared" si="111"/>
        <v>38046</v>
      </c>
      <c r="H1947" s="7">
        <v>38033</v>
      </c>
      <c r="I1947" s="22">
        <v>7.0960000000000001</v>
      </c>
      <c r="J1947" s="120">
        <v>6.6109999999999998</v>
      </c>
      <c r="K1947" s="26">
        <f t="shared" si="112"/>
        <v>38046</v>
      </c>
      <c r="L1947" s="126">
        <f t="shared" si="113"/>
        <v>38033</v>
      </c>
      <c r="M1947" s="127">
        <f>INDEX('Bloomberg data'!C:C,MATCH($L1947,'Bloomberg data'!A:A,0))</f>
        <v>7.0960000000000001</v>
      </c>
      <c r="N1947" s="128">
        <f>INDEX('Bloomberg data'!B:B,MATCH($L1947,'Bloomberg data'!A:A,0))</f>
        <v>6.6109999999999998</v>
      </c>
      <c r="O1947" s="141"/>
      <c r="P1947" s="142"/>
      <c r="Q1947" s="142"/>
      <c r="R1947" s="20"/>
      <c r="S1947" s="20"/>
    </row>
    <row r="1948" spans="6:19">
      <c r="F1948" s="51"/>
      <c r="G1948" s="26">
        <f t="shared" si="111"/>
        <v>38046</v>
      </c>
      <c r="H1948" s="7">
        <v>38034</v>
      </c>
      <c r="I1948" s="22">
        <v>8.0679999999999996</v>
      </c>
      <c r="J1948" s="120">
        <v>7.5790000000000006</v>
      </c>
      <c r="K1948" s="26">
        <f t="shared" si="112"/>
        <v>38046</v>
      </c>
      <c r="L1948" s="126">
        <f t="shared" si="113"/>
        <v>38034</v>
      </c>
      <c r="M1948" s="127">
        <f>INDEX('Bloomberg data'!C:C,MATCH($L1948,'Bloomberg data'!A:A,0))</f>
        <v>8.0679999999999996</v>
      </c>
      <c r="N1948" s="128">
        <f>INDEX('Bloomberg data'!B:B,MATCH($L1948,'Bloomberg data'!A:A,0))</f>
        <v>7.5790000000000006</v>
      </c>
      <c r="O1948" s="141"/>
      <c r="P1948" s="142"/>
      <c r="Q1948" s="142"/>
      <c r="R1948" s="20"/>
      <c r="S1948" s="20"/>
    </row>
    <row r="1949" spans="6:19">
      <c r="F1949" s="51"/>
      <c r="G1949" s="26">
        <f t="shared" si="111"/>
        <v>38046</v>
      </c>
      <c r="H1949" s="7">
        <v>38035</v>
      </c>
      <c r="I1949" s="22">
        <v>8.2480000000000011</v>
      </c>
      <c r="J1949" s="120">
        <v>7.742</v>
      </c>
      <c r="K1949" s="26">
        <f t="shared" si="112"/>
        <v>38046</v>
      </c>
      <c r="L1949" s="126">
        <f t="shared" si="113"/>
        <v>38035</v>
      </c>
      <c r="M1949" s="127">
        <f>INDEX('Bloomberg data'!C:C,MATCH($L1949,'Bloomberg data'!A:A,0))</f>
        <v>8.2480000000000011</v>
      </c>
      <c r="N1949" s="128">
        <f>INDEX('Bloomberg data'!B:B,MATCH($L1949,'Bloomberg data'!A:A,0))</f>
        <v>7.742</v>
      </c>
      <c r="O1949" s="141"/>
      <c r="P1949" s="142"/>
      <c r="Q1949" s="142"/>
      <c r="R1949" s="20"/>
      <c r="S1949" s="20"/>
    </row>
    <row r="1950" spans="6:19">
      <c r="F1950" s="51"/>
      <c r="G1950" s="26">
        <f t="shared" si="111"/>
        <v>38046</v>
      </c>
      <c r="H1950" s="7">
        <v>38036</v>
      </c>
      <c r="I1950" s="22">
        <v>8.18</v>
      </c>
      <c r="J1950" s="120">
        <v>7.673</v>
      </c>
      <c r="K1950" s="26">
        <f t="shared" si="112"/>
        <v>38046</v>
      </c>
      <c r="L1950" s="126">
        <f t="shared" si="113"/>
        <v>38036</v>
      </c>
      <c r="M1950" s="127">
        <f>INDEX('Bloomberg data'!C:C,MATCH($L1950,'Bloomberg data'!A:A,0))</f>
        <v>8.18</v>
      </c>
      <c r="N1950" s="128">
        <f>INDEX('Bloomberg data'!B:B,MATCH($L1950,'Bloomberg data'!A:A,0))</f>
        <v>7.673</v>
      </c>
      <c r="O1950" s="141"/>
      <c r="P1950" s="142"/>
      <c r="Q1950" s="142"/>
      <c r="R1950" s="20"/>
      <c r="S1950" s="20"/>
    </row>
    <row r="1951" spans="6:19">
      <c r="F1951" s="51"/>
      <c r="G1951" s="26">
        <f t="shared" si="111"/>
        <v>38046</v>
      </c>
      <c r="H1951" s="7">
        <v>38037</v>
      </c>
      <c r="I1951" s="22">
        <v>7.0760000000000005</v>
      </c>
      <c r="J1951" s="120">
        <v>6.57</v>
      </c>
      <c r="K1951" s="26">
        <f t="shared" si="112"/>
        <v>38046</v>
      </c>
      <c r="L1951" s="126">
        <f t="shared" si="113"/>
        <v>38037</v>
      </c>
      <c r="M1951" s="127">
        <f>INDEX('Bloomberg data'!C:C,MATCH($L1951,'Bloomberg data'!A:A,0))</f>
        <v>7.0760000000000005</v>
      </c>
      <c r="N1951" s="128">
        <f>INDEX('Bloomberg data'!B:B,MATCH($L1951,'Bloomberg data'!A:A,0))</f>
        <v>6.57</v>
      </c>
      <c r="O1951" s="141"/>
      <c r="P1951" s="142"/>
      <c r="Q1951" s="142"/>
      <c r="R1951" s="20"/>
      <c r="S1951" s="20"/>
    </row>
    <row r="1952" spans="6:19">
      <c r="F1952" s="51"/>
      <c r="G1952" s="26">
        <f t="shared" si="111"/>
        <v>38046</v>
      </c>
      <c r="H1952" s="7">
        <v>38040</v>
      </c>
      <c r="I1952" s="22">
        <v>8.3769999999999989</v>
      </c>
      <c r="J1952" s="120">
        <v>7.88</v>
      </c>
      <c r="K1952" s="26">
        <f t="shared" si="112"/>
        <v>38046</v>
      </c>
      <c r="L1952" s="126">
        <f t="shared" si="113"/>
        <v>38040</v>
      </c>
      <c r="M1952" s="127">
        <f>INDEX('Bloomberg data'!C:C,MATCH($L1952,'Bloomberg data'!A:A,0))</f>
        <v>8.3769999999999989</v>
      </c>
      <c r="N1952" s="128">
        <f>INDEX('Bloomberg data'!B:B,MATCH($L1952,'Bloomberg data'!A:A,0))</f>
        <v>7.88</v>
      </c>
      <c r="O1952" s="141"/>
      <c r="P1952" s="142"/>
      <c r="Q1952" s="142"/>
      <c r="R1952" s="20"/>
      <c r="S1952" s="20"/>
    </row>
    <row r="1953" spans="6:19">
      <c r="F1953" s="51"/>
      <c r="G1953" s="26">
        <f t="shared" si="111"/>
        <v>38046</v>
      </c>
      <c r="H1953" s="7">
        <v>38041</v>
      </c>
      <c r="I1953" s="22">
        <v>7.2620000000000005</v>
      </c>
      <c r="J1953" s="120">
        <v>6.7480000000000002</v>
      </c>
      <c r="K1953" s="26">
        <f t="shared" si="112"/>
        <v>38046</v>
      </c>
      <c r="L1953" s="126">
        <f t="shared" si="113"/>
        <v>38041</v>
      </c>
      <c r="M1953" s="127">
        <f>INDEX('Bloomberg data'!C:C,MATCH($L1953,'Bloomberg data'!A:A,0))</f>
        <v>7.2620000000000005</v>
      </c>
      <c r="N1953" s="128">
        <f>INDEX('Bloomberg data'!B:B,MATCH($L1953,'Bloomberg data'!A:A,0))</f>
        <v>6.7480000000000002</v>
      </c>
      <c r="O1953" s="141"/>
      <c r="P1953" s="142"/>
      <c r="Q1953" s="142"/>
      <c r="R1953" s="20"/>
      <c r="S1953" s="20"/>
    </row>
    <row r="1954" spans="6:19">
      <c r="F1954" s="51"/>
      <c r="G1954" s="26">
        <f t="shared" si="111"/>
        <v>38046</v>
      </c>
      <c r="H1954" s="7">
        <v>38042</v>
      </c>
      <c r="I1954" s="22">
        <v>7.1379999999999999</v>
      </c>
      <c r="J1954" s="120">
        <v>6.6219999999999999</v>
      </c>
      <c r="K1954" s="26">
        <f t="shared" si="112"/>
        <v>38046</v>
      </c>
      <c r="L1954" s="126">
        <f t="shared" si="113"/>
        <v>38042</v>
      </c>
      <c r="M1954" s="127">
        <f>INDEX('Bloomberg data'!C:C,MATCH($L1954,'Bloomberg data'!A:A,0))</f>
        <v>7.1379999999999999</v>
      </c>
      <c r="N1954" s="128">
        <f>INDEX('Bloomberg data'!B:B,MATCH($L1954,'Bloomberg data'!A:A,0))</f>
        <v>6.6219999999999999</v>
      </c>
      <c r="O1954" s="141"/>
      <c r="P1954" s="142"/>
      <c r="Q1954" s="142"/>
      <c r="R1954" s="20"/>
      <c r="S1954" s="20"/>
    </row>
    <row r="1955" spans="6:19">
      <c r="F1955" s="51"/>
      <c r="G1955" s="26">
        <f t="shared" si="111"/>
        <v>38046</v>
      </c>
      <c r="H1955" s="7">
        <v>38043</v>
      </c>
      <c r="I1955" s="22">
        <v>8.2959999999999994</v>
      </c>
      <c r="J1955" s="120">
        <v>7.774</v>
      </c>
      <c r="K1955" s="26">
        <f t="shared" si="112"/>
        <v>38046</v>
      </c>
      <c r="L1955" s="126">
        <f t="shared" si="113"/>
        <v>38043</v>
      </c>
      <c r="M1955" s="127">
        <f>INDEX('Bloomberg data'!C:C,MATCH($L1955,'Bloomberg data'!A:A,0))</f>
        <v>8.2959999999999994</v>
      </c>
      <c r="N1955" s="128">
        <f>INDEX('Bloomberg data'!B:B,MATCH($L1955,'Bloomberg data'!A:A,0))</f>
        <v>7.774</v>
      </c>
      <c r="O1955" s="141"/>
      <c r="P1955" s="142"/>
      <c r="Q1955" s="142"/>
      <c r="R1955" s="20"/>
      <c r="S1955" s="20"/>
    </row>
    <row r="1956" spans="6:19">
      <c r="F1956" s="51"/>
      <c r="G1956" s="26">
        <f t="shared" si="111"/>
        <v>38046</v>
      </c>
      <c r="H1956" s="7">
        <v>38044</v>
      </c>
      <c r="I1956" s="22">
        <v>7.17</v>
      </c>
      <c r="J1956" s="120">
        <v>6.6470000000000002</v>
      </c>
      <c r="K1956" s="26">
        <f t="shared" si="112"/>
        <v>38046</v>
      </c>
      <c r="L1956" s="126">
        <f t="shared" si="113"/>
        <v>38044</v>
      </c>
      <c r="M1956" s="127">
        <f>INDEX('Bloomberg data'!C:C,MATCH($L1956,'Bloomberg data'!A:A,0))</f>
        <v>7.17</v>
      </c>
      <c r="N1956" s="128">
        <f>INDEX('Bloomberg data'!B:B,MATCH($L1956,'Bloomberg data'!A:A,0))</f>
        <v>6.6470000000000002</v>
      </c>
      <c r="O1956" s="141"/>
      <c r="P1956" s="142"/>
      <c r="Q1956" s="142"/>
      <c r="R1956" s="20"/>
      <c r="S1956" s="20"/>
    </row>
    <row r="1957" spans="6:19">
      <c r="F1957" s="51"/>
      <c r="G1957" s="26">
        <f t="shared" si="111"/>
        <v>38077</v>
      </c>
      <c r="H1957" s="7">
        <v>38047</v>
      </c>
      <c r="I1957" s="22">
        <v>8.0310000000000006</v>
      </c>
      <c r="J1957" s="120">
        <v>7.484</v>
      </c>
      <c r="K1957" s="26">
        <f t="shared" si="112"/>
        <v>38077</v>
      </c>
      <c r="L1957" s="126">
        <f t="shared" si="113"/>
        <v>38047</v>
      </c>
      <c r="M1957" s="127">
        <f>INDEX('Bloomberg data'!C:C,MATCH($L1957,'Bloomberg data'!A:A,0))</f>
        <v>8.0310000000000006</v>
      </c>
      <c r="N1957" s="128">
        <f>INDEX('Bloomberg data'!B:B,MATCH($L1957,'Bloomberg data'!A:A,0))</f>
        <v>7.484</v>
      </c>
      <c r="O1957" s="141"/>
      <c r="P1957" s="142"/>
      <c r="Q1957" s="142"/>
      <c r="R1957" s="20"/>
      <c r="S1957" s="20"/>
    </row>
    <row r="1958" spans="6:19">
      <c r="F1958" s="51"/>
      <c r="G1958" s="26">
        <f t="shared" si="111"/>
        <v>38077</v>
      </c>
      <c r="H1958" s="7">
        <v>38048</v>
      </c>
      <c r="I1958" s="22">
        <v>8.2409999999999997</v>
      </c>
      <c r="J1958" s="120">
        <v>7.7</v>
      </c>
      <c r="K1958" s="26">
        <f t="shared" si="112"/>
        <v>38077</v>
      </c>
      <c r="L1958" s="126">
        <f t="shared" si="113"/>
        <v>38048</v>
      </c>
      <c r="M1958" s="127">
        <f>INDEX('Bloomberg data'!C:C,MATCH($L1958,'Bloomberg data'!A:A,0))</f>
        <v>8.2409999999999997</v>
      </c>
      <c r="N1958" s="128">
        <f>INDEX('Bloomberg data'!B:B,MATCH($L1958,'Bloomberg data'!A:A,0))</f>
        <v>7.7</v>
      </c>
      <c r="O1958" s="141"/>
      <c r="P1958" s="142"/>
      <c r="Q1958" s="142"/>
      <c r="R1958" s="20"/>
      <c r="S1958" s="20"/>
    </row>
    <row r="1959" spans="6:19">
      <c r="F1959" s="51"/>
      <c r="G1959" s="26">
        <f t="shared" si="111"/>
        <v>38077</v>
      </c>
      <c r="H1959" s="7">
        <v>38049</v>
      </c>
      <c r="I1959" s="22">
        <v>8.1900000000000013</v>
      </c>
      <c r="J1959" s="120">
        <v>7.6790000000000003</v>
      </c>
      <c r="K1959" s="26">
        <f t="shared" si="112"/>
        <v>38077</v>
      </c>
      <c r="L1959" s="126">
        <f t="shared" si="113"/>
        <v>38049</v>
      </c>
      <c r="M1959" s="127">
        <f>INDEX('Bloomberg data'!C:C,MATCH($L1959,'Bloomberg data'!A:A,0))</f>
        <v>8.1900000000000013</v>
      </c>
      <c r="N1959" s="128">
        <f>INDEX('Bloomberg data'!B:B,MATCH($L1959,'Bloomberg data'!A:A,0))</f>
        <v>7.6790000000000003</v>
      </c>
      <c r="O1959" s="141"/>
      <c r="P1959" s="142"/>
      <c r="Q1959" s="142"/>
      <c r="R1959" s="20"/>
      <c r="S1959" s="20"/>
    </row>
    <row r="1960" spans="6:19">
      <c r="F1960" s="51"/>
      <c r="G1960" s="26">
        <f t="shared" si="111"/>
        <v>38077</v>
      </c>
      <c r="H1960" s="7">
        <v>38050</v>
      </c>
      <c r="I1960" s="22">
        <v>7.0709999999999997</v>
      </c>
      <c r="J1960" s="120">
        <v>6.58</v>
      </c>
      <c r="K1960" s="26">
        <f t="shared" si="112"/>
        <v>38077</v>
      </c>
      <c r="L1960" s="126">
        <f t="shared" si="113"/>
        <v>38050</v>
      </c>
      <c r="M1960" s="127">
        <f>INDEX('Bloomberg data'!C:C,MATCH($L1960,'Bloomberg data'!A:A,0))</f>
        <v>7.0709999999999997</v>
      </c>
      <c r="N1960" s="128">
        <f>INDEX('Bloomberg data'!B:B,MATCH($L1960,'Bloomberg data'!A:A,0))</f>
        <v>6.58</v>
      </c>
      <c r="O1960" s="141"/>
      <c r="P1960" s="142"/>
      <c r="Q1960" s="142"/>
      <c r="R1960" s="20"/>
      <c r="S1960" s="20"/>
    </row>
    <row r="1961" spans="6:19">
      <c r="F1961" s="51"/>
      <c r="G1961" s="26">
        <f t="shared" si="111"/>
        <v>38077</v>
      </c>
      <c r="H1961" s="7">
        <v>38051</v>
      </c>
      <c r="I1961" s="22">
        <v>8.2710000000000008</v>
      </c>
      <c r="J1961" s="120">
        <v>7.7839999999999998</v>
      </c>
      <c r="K1961" s="26">
        <f t="shared" si="112"/>
        <v>38077</v>
      </c>
      <c r="L1961" s="126">
        <f t="shared" si="113"/>
        <v>38051</v>
      </c>
      <c r="M1961" s="127">
        <f>INDEX('Bloomberg data'!C:C,MATCH($L1961,'Bloomberg data'!A:A,0))</f>
        <v>8.2710000000000008</v>
      </c>
      <c r="N1961" s="128">
        <f>INDEX('Bloomberg data'!B:B,MATCH($L1961,'Bloomberg data'!A:A,0))</f>
        <v>7.7839999999999998</v>
      </c>
      <c r="O1961" s="141"/>
      <c r="P1961" s="142"/>
      <c r="Q1961" s="142"/>
      <c r="R1961" s="20"/>
      <c r="S1961" s="20"/>
    </row>
    <row r="1962" spans="6:19">
      <c r="F1962" s="51"/>
      <c r="G1962" s="26">
        <f t="shared" si="111"/>
        <v>38077</v>
      </c>
      <c r="H1962" s="7">
        <v>38054</v>
      </c>
      <c r="I1962" s="22">
        <v>7.0090000000000003</v>
      </c>
      <c r="J1962" s="120">
        <v>6.492</v>
      </c>
      <c r="K1962" s="26">
        <f t="shared" si="112"/>
        <v>38077</v>
      </c>
      <c r="L1962" s="126">
        <f t="shared" si="113"/>
        <v>38054</v>
      </c>
      <c r="M1962" s="127">
        <f>INDEX('Bloomberg data'!C:C,MATCH($L1962,'Bloomberg data'!A:A,0))</f>
        <v>7.0090000000000003</v>
      </c>
      <c r="N1962" s="128">
        <f>INDEX('Bloomberg data'!B:B,MATCH($L1962,'Bloomberg data'!A:A,0))</f>
        <v>6.492</v>
      </c>
      <c r="O1962" s="141"/>
      <c r="P1962" s="142"/>
      <c r="Q1962" s="142"/>
      <c r="R1962" s="20"/>
      <c r="S1962" s="20"/>
    </row>
    <row r="1963" spans="6:19">
      <c r="F1963" s="51"/>
      <c r="G1963" s="26">
        <f t="shared" si="111"/>
        <v>38077</v>
      </c>
      <c r="H1963" s="7">
        <v>38055</v>
      </c>
      <c r="I1963" s="22">
        <v>7.9090000000000007</v>
      </c>
      <c r="J1963" s="120">
        <v>7.3889999999999993</v>
      </c>
      <c r="K1963" s="26">
        <f t="shared" si="112"/>
        <v>38077</v>
      </c>
      <c r="L1963" s="126">
        <f t="shared" si="113"/>
        <v>38055</v>
      </c>
      <c r="M1963" s="127">
        <f>INDEX('Bloomberg data'!C:C,MATCH($L1963,'Bloomberg data'!A:A,0))</f>
        <v>7.9090000000000007</v>
      </c>
      <c r="N1963" s="128">
        <f>INDEX('Bloomberg data'!B:B,MATCH($L1963,'Bloomberg data'!A:A,0))</f>
        <v>7.3889999999999993</v>
      </c>
      <c r="O1963" s="141"/>
      <c r="P1963" s="142"/>
      <c r="Q1963" s="142"/>
      <c r="R1963" s="20"/>
      <c r="S1963" s="20"/>
    </row>
    <row r="1964" spans="6:19">
      <c r="F1964" s="51"/>
      <c r="G1964" s="26">
        <f t="shared" si="111"/>
        <v>38077</v>
      </c>
      <c r="H1964" s="7">
        <v>38056</v>
      </c>
      <c r="I1964" s="22">
        <v>8.0919999999999987</v>
      </c>
      <c r="J1964" s="120">
        <v>7.5659999999999998</v>
      </c>
      <c r="K1964" s="26">
        <f t="shared" si="112"/>
        <v>38077</v>
      </c>
      <c r="L1964" s="126">
        <f t="shared" si="113"/>
        <v>38056</v>
      </c>
      <c r="M1964" s="127">
        <f>INDEX('Bloomberg data'!C:C,MATCH($L1964,'Bloomberg data'!A:A,0))</f>
        <v>8.0919999999999987</v>
      </c>
      <c r="N1964" s="128">
        <f>INDEX('Bloomberg data'!B:B,MATCH($L1964,'Bloomberg data'!A:A,0))</f>
        <v>7.5659999999999998</v>
      </c>
      <c r="O1964" s="141"/>
      <c r="P1964" s="142"/>
      <c r="Q1964" s="142"/>
      <c r="R1964" s="20"/>
      <c r="S1964" s="20"/>
    </row>
    <row r="1965" spans="6:19">
      <c r="F1965" s="51"/>
      <c r="G1965" s="26">
        <f t="shared" si="111"/>
        <v>38077</v>
      </c>
      <c r="H1965" s="7">
        <v>38057</v>
      </c>
      <c r="I1965" s="22">
        <v>6.9380000000000006</v>
      </c>
      <c r="J1965" s="120">
        <v>6.4130000000000003</v>
      </c>
      <c r="K1965" s="26">
        <f t="shared" si="112"/>
        <v>38077</v>
      </c>
      <c r="L1965" s="126">
        <f t="shared" si="113"/>
        <v>38057</v>
      </c>
      <c r="M1965" s="127">
        <f>INDEX('Bloomberg data'!C:C,MATCH($L1965,'Bloomberg data'!A:A,0))</f>
        <v>6.9380000000000006</v>
      </c>
      <c r="N1965" s="128">
        <f>INDEX('Bloomberg data'!B:B,MATCH($L1965,'Bloomberg data'!A:A,0))</f>
        <v>6.4130000000000003</v>
      </c>
      <c r="O1965" s="141"/>
      <c r="P1965" s="142"/>
      <c r="Q1965" s="142"/>
      <c r="R1965" s="20"/>
      <c r="S1965" s="20"/>
    </row>
    <row r="1966" spans="6:19">
      <c r="F1966" s="51"/>
      <c r="G1966" s="26">
        <f t="shared" si="111"/>
        <v>38077</v>
      </c>
      <c r="H1966" s="7">
        <v>38058</v>
      </c>
      <c r="I1966" s="22">
        <v>6.766</v>
      </c>
      <c r="J1966" s="120">
        <v>6.2279999999999998</v>
      </c>
      <c r="K1966" s="26">
        <f t="shared" si="112"/>
        <v>38077</v>
      </c>
      <c r="L1966" s="126">
        <f t="shared" si="113"/>
        <v>38058</v>
      </c>
      <c r="M1966" s="127">
        <f>INDEX('Bloomberg data'!C:C,MATCH($L1966,'Bloomberg data'!A:A,0))</f>
        <v>6.766</v>
      </c>
      <c r="N1966" s="128">
        <f>INDEX('Bloomberg data'!B:B,MATCH($L1966,'Bloomberg data'!A:A,0))</f>
        <v>6.2279999999999998</v>
      </c>
      <c r="O1966" s="141"/>
      <c r="P1966" s="142"/>
      <c r="Q1966" s="142"/>
      <c r="R1966" s="20"/>
      <c r="S1966" s="20"/>
    </row>
    <row r="1967" spans="6:19">
      <c r="F1967" s="51"/>
      <c r="G1967" s="26">
        <f t="shared" si="111"/>
        <v>38077</v>
      </c>
      <c r="H1967" s="7">
        <v>38061</v>
      </c>
      <c r="I1967" s="22">
        <v>7.9740000000000002</v>
      </c>
      <c r="J1967" s="120">
        <v>7.4539999999999997</v>
      </c>
      <c r="K1967" s="26">
        <f t="shared" si="112"/>
        <v>38077</v>
      </c>
      <c r="L1967" s="126">
        <f t="shared" si="113"/>
        <v>38061</v>
      </c>
      <c r="M1967" s="127">
        <f>INDEX('Bloomberg data'!C:C,MATCH($L1967,'Bloomberg data'!A:A,0))</f>
        <v>7.9740000000000002</v>
      </c>
      <c r="N1967" s="128">
        <f>INDEX('Bloomberg data'!B:B,MATCH($L1967,'Bloomberg data'!A:A,0))</f>
        <v>7.4539999999999997</v>
      </c>
      <c r="O1967" s="141"/>
      <c r="P1967" s="142"/>
      <c r="Q1967" s="142"/>
      <c r="R1967" s="20"/>
      <c r="S1967" s="20"/>
    </row>
    <row r="1968" spans="6:19">
      <c r="F1968" s="51"/>
      <c r="G1968" s="26">
        <f t="shared" si="111"/>
        <v>38077</v>
      </c>
      <c r="H1968" s="7">
        <v>38062</v>
      </c>
      <c r="I1968" s="22">
        <v>6.899</v>
      </c>
      <c r="J1968" s="120">
        <v>6.4</v>
      </c>
      <c r="K1968" s="26">
        <f t="shared" si="112"/>
        <v>38077</v>
      </c>
      <c r="L1968" s="126">
        <f t="shared" si="113"/>
        <v>38062</v>
      </c>
      <c r="M1968" s="127">
        <f>INDEX('Bloomberg data'!C:C,MATCH($L1968,'Bloomberg data'!A:A,0))</f>
        <v>6.899</v>
      </c>
      <c r="N1968" s="128">
        <f>INDEX('Bloomberg data'!B:B,MATCH($L1968,'Bloomberg data'!A:A,0))</f>
        <v>6.4</v>
      </c>
      <c r="O1968" s="141"/>
      <c r="P1968" s="142"/>
      <c r="Q1968" s="142"/>
      <c r="R1968" s="20"/>
      <c r="S1968" s="20"/>
    </row>
    <row r="1969" spans="6:19">
      <c r="F1969" s="51"/>
      <c r="G1969" s="26">
        <f t="shared" si="111"/>
        <v>38077</v>
      </c>
      <c r="H1969" s="7">
        <v>38063</v>
      </c>
      <c r="I1969" s="22">
        <v>6.7650000000000006</v>
      </c>
      <c r="J1969" s="120">
        <v>6.2609999999999992</v>
      </c>
      <c r="K1969" s="26">
        <f t="shared" si="112"/>
        <v>38077</v>
      </c>
      <c r="L1969" s="126">
        <f t="shared" si="113"/>
        <v>38063</v>
      </c>
      <c r="M1969" s="127">
        <f>INDEX('Bloomberg data'!C:C,MATCH($L1969,'Bloomberg data'!A:A,0))</f>
        <v>6.7650000000000006</v>
      </c>
      <c r="N1969" s="128">
        <f>INDEX('Bloomberg data'!B:B,MATCH($L1969,'Bloomberg data'!A:A,0))</f>
        <v>6.2609999999999992</v>
      </c>
      <c r="O1969" s="141"/>
      <c r="P1969" s="142"/>
      <c r="Q1969" s="142"/>
      <c r="R1969" s="20"/>
      <c r="S1969" s="20"/>
    </row>
    <row r="1970" spans="6:19">
      <c r="F1970" s="51"/>
      <c r="G1970" s="26">
        <f t="shared" si="111"/>
        <v>38077</v>
      </c>
      <c r="H1970" s="7">
        <v>38064</v>
      </c>
      <c r="I1970" s="22">
        <v>6.9909999999999997</v>
      </c>
      <c r="J1970" s="120">
        <v>6.4989999999999997</v>
      </c>
      <c r="K1970" s="26">
        <f t="shared" si="112"/>
        <v>38077</v>
      </c>
      <c r="L1970" s="126">
        <f t="shared" si="113"/>
        <v>38064</v>
      </c>
      <c r="M1970" s="127">
        <f>INDEX('Bloomberg data'!C:C,MATCH($L1970,'Bloomberg data'!A:A,0))</f>
        <v>6.9909999999999997</v>
      </c>
      <c r="N1970" s="128">
        <f>INDEX('Bloomberg data'!B:B,MATCH($L1970,'Bloomberg data'!A:A,0))</f>
        <v>6.4989999999999997</v>
      </c>
      <c r="O1970" s="141"/>
      <c r="P1970" s="142"/>
      <c r="Q1970" s="142"/>
      <c r="R1970" s="20"/>
      <c r="S1970" s="20"/>
    </row>
    <row r="1971" spans="6:19">
      <c r="F1971" s="51"/>
      <c r="G1971" s="26">
        <f t="shared" si="111"/>
        <v>38077</v>
      </c>
      <c r="H1971" s="7">
        <v>38065</v>
      </c>
      <c r="I1971" s="22">
        <v>7.9039999999999999</v>
      </c>
      <c r="J1971" s="120">
        <v>7.415</v>
      </c>
      <c r="K1971" s="26">
        <f t="shared" si="112"/>
        <v>38077</v>
      </c>
      <c r="L1971" s="126">
        <f t="shared" si="113"/>
        <v>38065</v>
      </c>
      <c r="M1971" s="127">
        <f>INDEX('Bloomberg data'!C:C,MATCH($L1971,'Bloomberg data'!A:A,0))</f>
        <v>7.9039999999999999</v>
      </c>
      <c r="N1971" s="128">
        <f>INDEX('Bloomberg data'!B:B,MATCH($L1971,'Bloomberg data'!A:A,0))</f>
        <v>7.415</v>
      </c>
      <c r="O1971" s="141"/>
      <c r="P1971" s="142"/>
      <c r="Q1971" s="142"/>
      <c r="R1971" s="20"/>
      <c r="S1971" s="20"/>
    </row>
    <row r="1972" spans="6:19">
      <c r="F1972" s="51"/>
      <c r="G1972" s="26">
        <f t="shared" si="111"/>
        <v>38077</v>
      </c>
      <c r="H1972" s="7">
        <v>38068</v>
      </c>
      <c r="I1972" s="22">
        <v>6.782</v>
      </c>
      <c r="J1972" s="120">
        <v>6.2910000000000004</v>
      </c>
      <c r="K1972" s="26">
        <f t="shared" si="112"/>
        <v>38077</v>
      </c>
      <c r="L1972" s="126">
        <f t="shared" si="113"/>
        <v>38068</v>
      </c>
      <c r="M1972" s="127">
        <f>INDEX('Bloomberg data'!C:C,MATCH($L1972,'Bloomberg data'!A:A,0))</f>
        <v>6.782</v>
      </c>
      <c r="N1972" s="128">
        <f>INDEX('Bloomberg data'!B:B,MATCH($L1972,'Bloomberg data'!A:A,0))</f>
        <v>6.2910000000000004</v>
      </c>
      <c r="O1972" s="141"/>
      <c r="P1972" s="142"/>
      <c r="Q1972" s="142"/>
      <c r="R1972" s="20"/>
      <c r="S1972" s="20"/>
    </row>
    <row r="1973" spans="6:19">
      <c r="F1973" s="51"/>
      <c r="G1973" s="26">
        <f t="shared" si="111"/>
        <v>38077</v>
      </c>
      <c r="H1973" s="7">
        <v>38069</v>
      </c>
      <c r="I1973" s="22">
        <v>6.9660000000000002</v>
      </c>
      <c r="J1973" s="120">
        <v>6.4660000000000002</v>
      </c>
      <c r="K1973" s="26">
        <f t="shared" si="112"/>
        <v>38077</v>
      </c>
      <c r="L1973" s="126">
        <f t="shared" si="113"/>
        <v>38069</v>
      </c>
      <c r="M1973" s="127">
        <f>INDEX('Bloomberg data'!C:C,MATCH($L1973,'Bloomberg data'!A:A,0))</f>
        <v>6.9660000000000002</v>
      </c>
      <c r="N1973" s="128">
        <f>INDEX('Bloomberg data'!B:B,MATCH($L1973,'Bloomberg data'!A:A,0))</f>
        <v>6.4660000000000002</v>
      </c>
      <c r="O1973" s="141"/>
      <c r="P1973" s="142"/>
      <c r="Q1973" s="142"/>
      <c r="R1973" s="20"/>
      <c r="S1973" s="20"/>
    </row>
    <row r="1974" spans="6:19">
      <c r="F1974" s="51"/>
      <c r="G1974" s="26">
        <f t="shared" si="111"/>
        <v>38077</v>
      </c>
      <c r="H1974" s="7">
        <v>38070</v>
      </c>
      <c r="I1974" s="22">
        <v>7.8559999999999999</v>
      </c>
      <c r="J1974" s="120">
        <v>7.3529999999999998</v>
      </c>
      <c r="K1974" s="26">
        <f t="shared" si="112"/>
        <v>38077</v>
      </c>
      <c r="L1974" s="126">
        <f t="shared" si="113"/>
        <v>38070</v>
      </c>
      <c r="M1974" s="127">
        <f>INDEX('Bloomberg data'!C:C,MATCH($L1974,'Bloomberg data'!A:A,0))</f>
        <v>7.8559999999999999</v>
      </c>
      <c r="N1974" s="128">
        <f>INDEX('Bloomberg data'!B:B,MATCH($L1974,'Bloomberg data'!A:A,0))</f>
        <v>7.3529999999999998</v>
      </c>
      <c r="O1974" s="141"/>
      <c r="P1974" s="142"/>
      <c r="Q1974" s="142"/>
      <c r="R1974" s="20"/>
      <c r="S1974" s="20"/>
    </row>
    <row r="1975" spans="6:19">
      <c r="F1975" s="51"/>
      <c r="G1975" s="26">
        <f t="shared" si="111"/>
        <v>38077</v>
      </c>
      <c r="H1975" s="7">
        <v>38071</v>
      </c>
      <c r="I1975" s="22">
        <v>6.7729999999999997</v>
      </c>
      <c r="J1975" s="120">
        <v>6.27</v>
      </c>
      <c r="K1975" s="26">
        <f t="shared" si="112"/>
        <v>38077</v>
      </c>
      <c r="L1975" s="126">
        <f t="shared" si="113"/>
        <v>38071</v>
      </c>
      <c r="M1975" s="127">
        <f>INDEX('Bloomberg data'!C:C,MATCH($L1975,'Bloomberg data'!A:A,0))</f>
        <v>6.7729999999999997</v>
      </c>
      <c r="N1975" s="128">
        <f>INDEX('Bloomberg data'!B:B,MATCH($L1975,'Bloomberg data'!A:A,0))</f>
        <v>6.27</v>
      </c>
      <c r="O1975" s="141"/>
      <c r="P1975" s="142"/>
      <c r="Q1975" s="142"/>
      <c r="R1975" s="20"/>
      <c r="S1975" s="20"/>
    </row>
    <row r="1976" spans="6:19">
      <c r="F1976" s="51"/>
      <c r="G1976" s="26">
        <f t="shared" si="111"/>
        <v>38077</v>
      </c>
      <c r="H1976" s="7">
        <v>38072</v>
      </c>
      <c r="I1976" s="22">
        <v>6.9950000000000001</v>
      </c>
      <c r="J1976" s="120">
        <v>6.4859999999999998</v>
      </c>
      <c r="K1976" s="26">
        <f t="shared" si="112"/>
        <v>38077</v>
      </c>
      <c r="L1976" s="126">
        <f t="shared" si="113"/>
        <v>38072</v>
      </c>
      <c r="M1976" s="127">
        <f>INDEX('Bloomberg data'!C:C,MATCH($L1976,'Bloomberg data'!A:A,0))</f>
        <v>6.9950000000000001</v>
      </c>
      <c r="N1976" s="128">
        <f>INDEX('Bloomberg data'!B:B,MATCH($L1976,'Bloomberg data'!A:A,0))</f>
        <v>6.4859999999999998</v>
      </c>
      <c r="O1976" s="141"/>
      <c r="P1976" s="142"/>
      <c r="Q1976" s="142"/>
      <c r="R1976" s="20"/>
      <c r="S1976" s="20"/>
    </row>
    <row r="1977" spans="6:19">
      <c r="F1977" s="51"/>
      <c r="G1977" s="26">
        <f t="shared" si="111"/>
        <v>38077</v>
      </c>
      <c r="H1977" s="7">
        <v>38075</v>
      </c>
      <c r="I1977" s="22">
        <v>6.9619999999999997</v>
      </c>
      <c r="J1977" s="120">
        <v>6.484</v>
      </c>
      <c r="K1977" s="26">
        <f t="shared" si="112"/>
        <v>38077</v>
      </c>
      <c r="L1977" s="126">
        <f t="shared" si="113"/>
        <v>38075</v>
      </c>
      <c r="M1977" s="127">
        <f>INDEX('Bloomberg data'!C:C,MATCH($L1977,'Bloomberg data'!A:A,0))</f>
        <v>6.9619999999999997</v>
      </c>
      <c r="N1977" s="128">
        <f>INDEX('Bloomberg data'!B:B,MATCH($L1977,'Bloomberg data'!A:A,0))</f>
        <v>6.484</v>
      </c>
      <c r="O1977" s="141"/>
      <c r="P1977" s="142"/>
      <c r="Q1977" s="142"/>
      <c r="R1977" s="20"/>
      <c r="S1977" s="20"/>
    </row>
    <row r="1978" spans="6:19">
      <c r="F1978" s="51"/>
      <c r="G1978" s="26">
        <f t="shared" si="111"/>
        <v>38077</v>
      </c>
      <c r="H1978" s="7">
        <v>38076</v>
      </c>
      <c r="I1978" s="22">
        <v>7.891</v>
      </c>
      <c r="J1978" s="120">
        <v>7.4109999999999996</v>
      </c>
      <c r="K1978" s="26">
        <f t="shared" si="112"/>
        <v>38077</v>
      </c>
      <c r="L1978" s="126">
        <f t="shared" si="113"/>
        <v>38076</v>
      </c>
      <c r="M1978" s="127">
        <f>INDEX('Bloomberg data'!C:C,MATCH($L1978,'Bloomberg data'!A:A,0))</f>
        <v>7.891</v>
      </c>
      <c r="N1978" s="128">
        <f>INDEX('Bloomberg data'!B:B,MATCH($L1978,'Bloomberg data'!A:A,0))</f>
        <v>7.4109999999999996</v>
      </c>
      <c r="O1978" s="141"/>
      <c r="P1978" s="142"/>
      <c r="Q1978" s="142"/>
      <c r="R1978" s="20"/>
      <c r="S1978" s="20"/>
    </row>
    <row r="1979" spans="6:19">
      <c r="F1979" s="51"/>
      <c r="G1979" s="26">
        <f t="shared" si="111"/>
        <v>38077</v>
      </c>
      <c r="H1979" s="7">
        <v>38077</v>
      </c>
      <c r="I1979" s="22">
        <v>8.0859999999999985</v>
      </c>
      <c r="J1979" s="120">
        <v>7.6099999999999994</v>
      </c>
      <c r="K1979" s="26">
        <f t="shared" si="112"/>
        <v>38077</v>
      </c>
      <c r="L1979" s="126">
        <f t="shared" si="113"/>
        <v>38077</v>
      </c>
      <c r="M1979" s="127">
        <f>INDEX('Bloomberg data'!C:C,MATCH($L1979,'Bloomberg data'!A:A,0))</f>
        <v>8.0859999999999985</v>
      </c>
      <c r="N1979" s="128">
        <f>INDEX('Bloomberg data'!B:B,MATCH($L1979,'Bloomberg data'!A:A,0))</f>
        <v>7.6099999999999994</v>
      </c>
      <c r="O1979" s="141"/>
      <c r="P1979" s="142"/>
      <c r="Q1979" s="142"/>
      <c r="R1979" s="20"/>
      <c r="S1979" s="20"/>
    </row>
    <row r="1980" spans="6:19">
      <c r="F1980" s="51"/>
      <c r="G1980" s="26">
        <f t="shared" si="111"/>
        <v>38107</v>
      </c>
      <c r="H1980" s="7">
        <v>38078</v>
      </c>
      <c r="I1980" s="22">
        <v>7.9359999999999999</v>
      </c>
      <c r="J1980" s="120">
        <v>7.4580000000000002</v>
      </c>
      <c r="K1980" s="26">
        <f t="shared" si="112"/>
        <v>38107</v>
      </c>
      <c r="L1980" s="126">
        <f t="shared" si="113"/>
        <v>38078</v>
      </c>
      <c r="M1980" s="127">
        <f>INDEX('Bloomberg data'!C:C,MATCH($L1980,'Bloomberg data'!A:A,0))</f>
        <v>7.9359999999999999</v>
      </c>
      <c r="N1980" s="128">
        <f>INDEX('Bloomberg data'!B:B,MATCH($L1980,'Bloomberg data'!A:A,0))</f>
        <v>7.4580000000000002</v>
      </c>
      <c r="O1980" s="141"/>
      <c r="P1980" s="142"/>
      <c r="Q1980" s="142"/>
      <c r="R1980" s="20"/>
      <c r="S1980" s="20"/>
    </row>
    <row r="1981" spans="6:19">
      <c r="F1981" s="51"/>
      <c r="G1981" s="26">
        <f t="shared" si="111"/>
        <v>38107</v>
      </c>
      <c r="H1981" s="7">
        <v>38079</v>
      </c>
      <c r="I1981" s="22">
        <v>6.8870000000000005</v>
      </c>
      <c r="J1981" s="120">
        <v>6.4139999999999997</v>
      </c>
      <c r="K1981" s="26">
        <f t="shared" si="112"/>
        <v>38107</v>
      </c>
      <c r="L1981" s="126">
        <f t="shared" si="113"/>
        <v>38079</v>
      </c>
      <c r="M1981" s="127">
        <f>INDEX('Bloomberg data'!C:C,MATCH($L1981,'Bloomberg data'!A:A,0))</f>
        <v>6.8870000000000005</v>
      </c>
      <c r="N1981" s="128">
        <f>INDEX('Bloomberg data'!B:B,MATCH($L1981,'Bloomberg data'!A:A,0))</f>
        <v>6.4139999999999997</v>
      </c>
      <c r="O1981" s="141"/>
      <c r="P1981" s="142"/>
      <c r="Q1981" s="142"/>
      <c r="R1981" s="20"/>
      <c r="S1981" s="20"/>
    </row>
    <row r="1982" spans="6:19">
      <c r="F1982" s="51"/>
      <c r="G1982" s="26">
        <f t="shared" si="111"/>
        <v>38107</v>
      </c>
      <c r="H1982" s="7">
        <v>38082</v>
      </c>
      <c r="I1982" s="22">
        <v>8.2409999999999997</v>
      </c>
      <c r="J1982" s="120">
        <v>7.8129999999999997</v>
      </c>
      <c r="K1982" s="26">
        <f t="shared" si="112"/>
        <v>38107</v>
      </c>
      <c r="L1982" s="126">
        <f t="shared" si="113"/>
        <v>38082</v>
      </c>
      <c r="M1982" s="127">
        <f>INDEX('Bloomberg data'!C:C,MATCH($L1982,'Bloomberg data'!A:A,0))</f>
        <v>8.2409999999999997</v>
      </c>
      <c r="N1982" s="128">
        <f>INDEX('Bloomberg data'!B:B,MATCH($L1982,'Bloomberg data'!A:A,0))</f>
        <v>7.8129999999999997</v>
      </c>
      <c r="O1982" s="141"/>
      <c r="P1982" s="142"/>
      <c r="Q1982" s="142"/>
      <c r="R1982" s="20"/>
      <c r="S1982" s="20"/>
    </row>
    <row r="1983" spans="6:19">
      <c r="F1983" s="51"/>
      <c r="G1983" s="26">
        <f t="shared" si="111"/>
        <v>38107</v>
      </c>
      <c r="H1983" s="7">
        <v>38083</v>
      </c>
      <c r="I1983" s="22">
        <v>7.1340000000000003</v>
      </c>
      <c r="J1983" s="120">
        <v>6.7080000000000002</v>
      </c>
      <c r="K1983" s="26">
        <f t="shared" si="112"/>
        <v>38107</v>
      </c>
      <c r="L1983" s="126">
        <f t="shared" si="113"/>
        <v>38083</v>
      </c>
      <c r="M1983" s="127">
        <f>INDEX('Bloomberg data'!C:C,MATCH($L1983,'Bloomberg data'!A:A,0))</f>
        <v>7.1340000000000003</v>
      </c>
      <c r="N1983" s="128">
        <f>INDEX('Bloomberg data'!B:B,MATCH($L1983,'Bloomberg data'!A:A,0))</f>
        <v>6.7080000000000002</v>
      </c>
      <c r="O1983" s="141"/>
      <c r="P1983" s="142"/>
      <c r="Q1983" s="142"/>
      <c r="R1983" s="20"/>
      <c r="S1983" s="20"/>
    </row>
    <row r="1984" spans="6:19">
      <c r="F1984" s="51"/>
      <c r="G1984" s="26">
        <f t="shared" si="111"/>
        <v>38107</v>
      </c>
      <c r="H1984" s="7">
        <v>38084</v>
      </c>
      <c r="I1984" s="22">
        <v>6.9909999999999997</v>
      </c>
      <c r="J1984" s="120">
        <v>6.5570000000000004</v>
      </c>
      <c r="K1984" s="26">
        <f t="shared" si="112"/>
        <v>38107</v>
      </c>
      <c r="L1984" s="126">
        <f t="shared" si="113"/>
        <v>38084</v>
      </c>
      <c r="M1984" s="127">
        <f>INDEX('Bloomberg data'!C:C,MATCH($L1984,'Bloomberg data'!A:A,0))</f>
        <v>6.9909999999999997</v>
      </c>
      <c r="N1984" s="128">
        <f>INDEX('Bloomberg data'!B:B,MATCH($L1984,'Bloomberg data'!A:A,0))</f>
        <v>6.5570000000000004</v>
      </c>
      <c r="O1984" s="141"/>
      <c r="P1984" s="142"/>
      <c r="Q1984" s="142"/>
      <c r="R1984" s="20"/>
      <c r="S1984" s="20"/>
    </row>
    <row r="1985" spans="6:19">
      <c r="F1985" s="51"/>
      <c r="G1985" s="26">
        <f t="shared" ref="G1985:G2048" si="114">EOMONTH(H1985,0)</f>
        <v>38107</v>
      </c>
      <c r="H1985" s="7">
        <v>38085</v>
      </c>
      <c r="I1985" s="22">
        <v>8.218</v>
      </c>
      <c r="J1985" s="120">
        <v>7.7589999999999995</v>
      </c>
      <c r="K1985" s="26">
        <f t="shared" ref="K1985:K2048" si="115">EOMONTH(L1985,0)</f>
        <v>38107</v>
      </c>
      <c r="L1985" s="126">
        <f t="shared" si="113"/>
        <v>38085</v>
      </c>
      <c r="M1985" s="127">
        <f>INDEX('Bloomberg data'!C:C,MATCH($L1985,'Bloomberg data'!A:A,0))</f>
        <v>8.218</v>
      </c>
      <c r="N1985" s="128">
        <f>INDEX('Bloomberg data'!B:B,MATCH($L1985,'Bloomberg data'!A:A,0))</f>
        <v>7.7589999999999995</v>
      </c>
      <c r="O1985" s="141"/>
      <c r="P1985" s="142"/>
      <c r="Q1985" s="142"/>
      <c r="R1985" s="20"/>
      <c r="S1985" s="20"/>
    </row>
    <row r="1986" spans="6:19">
      <c r="F1986" s="51"/>
      <c r="G1986" s="26">
        <f t="shared" si="114"/>
        <v>38107</v>
      </c>
      <c r="H1986" s="7">
        <v>38086</v>
      </c>
      <c r="I1986" s="22">
        <v>8.1170000000000009</v>
      </c>
      <c r="J1986" s="120">
        <v>7.6589999999999998</v>
      </c>
      <c r="K1986" s="26">
        <f t="shared" si="115"/>
        <v>38107</v>
      </c>
      <c r="L1986" s="126">
        <f t="shared" ref="L1986:L2049" si="116">H1986</f>
        <v>38086</v>
      </c>
      <c r="M1986" s="127">
        <f>INDEX('Bloomberg data'!C:C,MATCH($L1986,'Bloomberg data'!A:A,0))</f>
        <v>8.1170000000000009</v>
      </c>
      <c r="N1986" s="128">
        <f>INDEX('Bloomberg data'!B:B,MATCH($L1986,'Bloomberg data'!A:A,0))</f>
        <v>7.6589999999999998</v>
      </c>
      <c r="O1986" s="141"/>
      <c r="P1986" s="142"/>
      <c r="Q1986" s="142"/>
      <c r="R1986" s="20"/>
      <c r="S1986" s="20"/>
    </row>
    <row r="1987" spans="6:19">
      <c r="F1987" s="51"/>
      <c r="G1987" s="26">
        <f t="shared" si="114"/>
        <v>38107</v>
      </c>
      <c r="H1987" s="7">
        <v>38089</v>
      </c>
      <c r="I1987" s="22">
        <v>7.02</v>
      </c>
      <c r="J1987" s="120">
        <v>6.5589999999999993</v>
      </c>
      <c r="K1987" s="26">
        <f t="shared" si="115"/>
        <v>38107</v>
      </c>
      <c r="L1987" s="126">
        <f t="shared" si="116"/>
        <v>38089</v>
      </c>
      <c r="M1987" s="127">
        <f>INDEX('Bloomberg data'!C:C,MATCH($L1987,'Bloomberg data'!A:A,0))</f>
        <v>7.02</v>
      </c>
      <c r="N1987" s="128">
        <f>INDEX('Bloomberg data'!B:B,MATCH($L1987,'Bloomberg data'!A:A,0))</f>
        <v>6.5589999999999993</v>
      </c>
      <c r="O1987" s="141"/>
      <c r="P1987" s="142"/>
      <c r="Q1987" s="142"/>
      <c r="R1987" s="20"/>
      <c r="S1987" s="20"/>
    </row>
    <row r="1988" spans="6:19">
      <c r="F1988" s="51"/>
      <c r="G1988" s="26">
        <f t="shared" si="114"/>
        <v>38107</v>
      </c>
      <c r="H1988" s="7">
        <v>38090</v>
      </c>
      <c r="I1988" s="22">
        <v>7.2720000000000002</v>
      </c>
      <c r="J1988" s="120">
        <v>6.8140000000000001</v>
      </c>
      <c r="K1988" s="26">
        <f t="shared" si="115"/>
        <v>38107</v>
      </c>
      <c r="L1988" s="126">
        <f t="shared" si="116"/>
        <v>38090</v>
      </c>
      <c r="M1988" s="127">
        <f>INDEX('Bloomberg data'!C:C,MATCH($L1988,'Bloomberg data'!A:A,0))</f>
        <v>7.2720000000000002</v>
      </c>
      <c r="N1988" s="128">
        <f>INDEX('Bloomberg data'!B:B,MATCH($L1988,'Bloomberg data'!A:A,0))</f>
        <v>6.8140000000000001</v>
      </c>
      <c r="O1988" s="141"/>
      <c r="P1988" s="142"/>
      <c r="Q1988" s="142"/>
      <c r="R1988" s="20"/>
      <c r="S1988" s="20"/>
    </row>
    <row r="1989" spans="6:19">
      <c r="F1989" s="51"/>
      <c r="G1989" s="26">
        <f t="shared" si="114"/>
        <v>38107</v>
      </c>
      <c r="H1989" s="7">
        <v>38091</v>
      </c>
      <c r="I1989" s="22">
        <v>8.218</v>
      </c>
      <c r="J1989" s="120">
        <v>7.78</v>
      </c>
      <c r="K1989" s="26">
        <f t="shared" si="115"/>
        <v>38107</v>
      </c>
      <c r="L1989" s="126">
        <f t="shared" si="116"/>
        <v>38091</v>
      </c>
      <c r="M1989" s="127">
        <f>INDEX('Bloomberg data'!C:C,MATCH($L1989,'Bloomberg data'!A:A,0))</f>
        <v>8.218</v>
      </c>
      <c r="N1989" s="128">
        <f>INDEX('Bloomberg data'!B:B,MATCH($L1989,'Bloomberg data'!A:A,0))</f>
        <v>7.78</v>
      </c>
      <c r="O1989" s="141"/>
      <c r="P1989" s="142"/>
      <c r="Q1989" s="142"/>
      <c r="R1989" s="20"/>
      <c r="S1989" s="20"/>
    </row>
    <row r="1990" spans="6:19">
      <c r="F1990" s="51"/>
      <c r="G1990" s="26">
        <f t="shared" si="114"/>
        <v>38107</v>
      </c>
      <c r="H1990" s="7">
        <v>38092</v>
      </c>
      <c r="I1990" s="22">
        <v>8.1069999999999993</v>
      </c>
      <c r="J1990" s="120">
        <v>7.6650000000000009</v>
      </c>
      <c r="K1990" s="26">
        <f t="shared" si="115"/>
        <v>38107</v>
      </c>
      <c r="L1990" s="126">
        <f t="shared" si="116"/>
        <v>38092</v>
      </c>
      <c r="M1990" s="127">
        <f>INDEX('Bloomberg data'!C:C,MATCH($L1990,'Bloomberg data'!A:A,0))</f>
        <v>8.1069999999999993</v>
      </c>
      <c r="N1990" s="128">
        <f>INDEX('Bloomberg data'!B:B,MATCH($L1990,'Bloomberg data'!A:A,0))</f>
        <v>7.6650000000000009</v>
      </c>
      <c r="O1990" s="141"/>
      <c r="P1990" s="142"/>
      <c r="Q1990" s="142"/>
      <c r="R1990" s="20"/>
      <c r="S1990" s="20"/>
    </row>
    <row r="1991" spans="6:19">
      <c r="F1991" s="51"/>
      <c r="G1991" s="26">
        <f t="shared" si="114"/>
        <v>38107</v>
      </c>
      <c r="H1991" s="7">
        <v>38093</v>
      </c>
      <c r="I1991" s="22">
        <v>8.2850000000000001</v>
      </c>
      <c r="J1991" s="120">
        <v>7.8609999999999998</v>
      </c>
      <c r="K1991" s="26">
        <f t="shared" si="115"/>
        <v>38107</v>
      </c>
      <c r="L1991" s="126">
        <f t="shared" si="116"/>
        <v>38093</v>
      </c>
      <c r="M1991" s="127">
        <f>INDEX('Bloomberg data'!C:C,MATCH($L1991,'Bloomberg data'!A:A,0))</f>
        <v>8.2850000000000001</v>
      </c>
      <c r="N1991" s="128">
        <f>INDEX('Bloomberg data'!B:B,MATCH($L1991,'Bloomberg data'!A:A,0))</f>
        <v>7.8609999999999998</v>
      </c>
      <c r="O1991" s="141"/>
      <c r="P1991" s="142"/>
      <c r="Q1991" s="142"/>
      <c r="R1991" s="20"/>
      <c r="S1991" s="20"/>
    </row>
    <row r="1992" spans="6:19">
      <c r="F1992" s="51"/>
      <c r="G1992" s="26">
        <f t="shared" si="114"/>
        <v>38107</v>
      </c>
      <c r="H1992" s="7">
        <v>38096</v>
      </c>
      <c r="I1992" s="22">
        <v>7.1619999999999999</v>
      </c>
      <c r="J1992" s="120">
        <v>6.7370000000000001</v>
      </c>
      <c r="K1992" s="26">
        <f t="shared" si="115"/>
        <v>38107</v>
      </c>
      <c r="L1992" s="126">
        <f t="shared" si="116"/>
        <v>38096</v>
      </c>
      <c r="M1992" s="127">
        <f>INDEX('Bloomberg data'!C:C,MATCH($L1992,'Bloomberg data'!A:A,0))</f>
        <v>7.1619999999999999</v>
      </c>
      <c r="N1992" s="128">
        <f>INDEX('Bloomberg data'!B:B,MATCH($L1992,'Bloomberg data'!A:A,0))</f>
        <v>6.7370000000000001</v>
      </c>
      <c r="O1992" s="141"/>
      <c r="P1992" s="142"/>
      <c r="Q1992" s="142"/>
      <c r="R1992" s="20"/>
      <c r="S1992" s="20"/>
    </row>
    <row r="1993" spans="6:19">
      <c r="F1993" s="51"/>
      <c r="G1993" s="26">
        <f t="shared" si="114"/>
        <v>38107</v>
      </c>
      <c r="H1993" s="7">
        <v>38097</v>
      </c>
      <c r="I1993" s="22">
        <v>7.0860000000000003</v>
      </c>
      <c r="J1993" s="120">
        <v>6.6660000000000004</v>
      </c>
      <c r="K1993" s="26">
        <f t="shared" si="115"/>
        <v>38107</v>
      </c>
      <c r="L1993" s="126">
        <f t="shared" si="116"/>
        <v>38097</v>
      </c>
      <c r="M1993" s="127">
        <f>INDEX('Bloomberg data'!C:C,MATCH($L1993,'Bloomberg data'!A:A,0))</f>
        <v>7.0860000000000003</v>
      </c>
      <c r="N1993" s="128">
        <f>INDEX('Bloomberg data'!B:B,MATCH($L1993,'Bloomberg data'!A:A,0))</f>
        <v>6.6660000000000004</v>
      </c>
      <c r="O1993" s="141"/>
      <c r="P1993" s="142"/>
      <c r="Q1993" s="142"/>
      <c r="R1993" s="20"/>
      <c r="S1993" s="20"/>
    </row>
    <row r="1994" spans="6:19">
      <c r="F1994" s="51"/>
      <c r="G1994" s="26">
        <f t="shared" si="114"/>
        <v>38107</v>
      </c>
      <c r="H1994" s="7">
        <v>38098</v>
      </c>
      <c r="I1994" s="22">
        <v>8.3239999999999998</v>
      </c>
      <c r="J1994" s="120">
        <v>7.9089999999999998</v>
      </c>
      <c r="K1994" s="26">
        <f t="shared" si="115"/>
        <v>38107</v>
      </c>
      <c r="L1994" s="126">
        <f t="shared" si="116"/>
        <v>38098</v>
      </c>
      <c r="M1994" s="127">
        <f>INDEX('Bloomberg data'!C:C,MATCH($L1994,'Bloomberg data'!A:A,0))</f>
        <v>8.3239999999999998</v>
      </c>
      <c r="N1994" s="128">
        <f>INDEX('Bloomberg data'!B:B,MATCH($L1994,'Bloomberg data'!A:A,0))</f>
        <v>7.9089999999999998</v>
      </c>
      <c r="O1994" s="141"/>
      <c r="P1994" s="142"/>
      <c r="Q1994" s="142"/>
      <c r="R1994" s="20"/>
      <c r="S1994" s="20"/>
    </row>
    <row r="1995" spans="6:19">
      <c r="F1995" s="51"/>
      <c r="G1995" s="26">
        <f t="shared" si="114"/>
        <v>38107</v>
      </c>
      <c r="H1995" s="7">
        <v>38099</v>
      </c>
      <c r="I1995" s="22">
        <v>8.1999999999999993</v>
      </c>
      <c r="J1995" s="120">
        <v>7.7700000000000005</v>
      </c>
      <c r="K1995" s="26">
        <f t="shared" si="115"/>
        <v>38107</v>
      </c>
      <c r="L1995" s="126">
        <f t="shared" si="116"/>
        <v>38099</v>
      </c>
      <c r="M1995" s="127">
        <f>INDEX('Bloomberg data'!C:C,MATCH($L1995,'Bloomberg data'!A:A,0))</f>
        <v>8.1999999999999993</v>
      </c>
      <c r="N1995" s="128">
        <f>INDEX('Bloomberg data'!B:B,MATCH($L1995,'Bloomberg data'!A:A,0))</f>
        <v>7.7700000000000005</v>
      </c>
      <c r="O1995" s="141"/>
      <c r="P1995" s="142"/>
      <c r="Q1995" s="142"/>
      <c r="R1995" s="20"/>
      <c r="S1995" s="20"/>
    </row>
    <row r="1996" spans="6:19">
      <c r="F1996" s="51"/>
      <c r="G1996" s="26">
        <f t="shared" si="114"/>
        <v>38107</v>
      </c>
      <c r="H1996" s="7">
        <v>38100</v>
      </c>
      <c r="I1996" s="22">
        <v>7.0570000000000004</v>
      </c>
      <c r="J1996" s="120">
        <v>6.6240000000000006</v>
      </c>
      <c r="K1996" s="26">
        <f t="shared" si="115"/>
        <v>38107</v>
      </c>
      <c r="L1996" s="126">
        <f t="shared" si="116"/>
        <v>38100</v>
      </c>
      <c r="M1996" s="127">
        <f>INDEX('Bloomberg data'!C:C,MATCH($L1996,'Bloomberg data'!A:A,0))</f>
        <v>7.0570000000000004</v>
      </c>
      <c r="N1996" s="128">
        <f>INDEX('Bloomberg data'!B:B,MATCH($L1996,'Bloomberg data'!A:A,0))</f>
        <v>6.6240000000000006</v>
      </c>
      <c r="O1996" s="141"/>
      <c r="P1996" s="142"/>
      <c r="Q1996" s="142"/>
      <c r="R1996" s="20"/>
      <c r="S1996" s="20"/>
    </row>
    <row r="1997" spans="6:19">
      <c r="F1997" s="51"/>
      <c r="G1997" s="26">
        <f t="shared" si="114"/>
        <v>38107</v>
      </c>
      <c r="H1997" s="7">
        <v>38103</v>
      </c>
      <c r="I1997" s="22">
        <v>8.2560000000000002</v>
      </c>
      <c r="J1997" s="120">
        <v>7.8239999999999998</v>
      </c>
      <c r="K1997" s="26">
        <f t="shared" si="115"/>
        <v>38107</v>
      </c>
      <c r="L1997" s="126">
        <f t="shared" si="116"/>
        <v>38103</v>
      </c>
      <c r="M1997" s="127">
        <f>INDEX('Bloomberg data'!C:C,MATCH($L1997,'Bloomberg data'!A:A,0))</f>
        <v>8.2560000000000002</v>
      </c>
      <c r="N1997" s="128">
        <f>INDEX('Bloomberg data'!B:B,MATCH($L1997,'Bloomberg data'!A:A,0))</f>
        <v>7.8239999999999998</v>
      </c>
      <c r="O1997" s="141"/>
      <c r="P1997" s="142"/>
      <c r="Q1997" s="142"/>
      <c r="R1997" s="20"/>
      <c r="S1997" s="20"/>
    </row>
    <row r="1998" spans="6:19">
      <c r="F1998" s="51"/>
      <c r="G1998" s="26">
        <f t="shared" si="114"/>
        <v>38107</v>
      </c>
      <c r="H1998" s="7">
        <v>38104</v>
      </c>
      <c r="I1998" s="22">
        <v>8.1999999999999993</v>
      </c>
      <c r="J1998" s="120">
        <v>7.7640000000000002</v>
      </c>
      <c r="K1998" s="26">
        <f t="shared" si="115"/>
        <v>38107</v>
      </c>
      <c r="L1998" s="126">
        <f t="shared" si="116"/>
        <v>38104</v>
      </c>
      <c r="M1998" s="127">
        <f>INDEX('Bloomberg data'!C:C,MATCH($L1998,'Bloomberg data'!A:A,0))</f>
        <v>8.1999999999999993</v>
      </c>
      <c r="N1998" s="128">
        <f>INDEX('Bloomberg data'!B:B,MATCH($L1998,'Bloomberg data'!A:A,0))</f>
        <v>7.7640000000000002</v>
      </c>
      <c r="O1998" s="141"/>
      <c r="P1998" s="142"/>
      <c r="Q1998" s="142"/>
      <c r="R1998" s="20"/>
      <c r="S1998" s="20"/>
    </row>
    <row r="1999" spans="6:19">
      <c r="F1999" s="51"/>
      <c r="G1999" s="26">
        <f t="shared" si="114"/>
        <v>38107</v>
      </c>
      <c r="H1999" s="7">
        <v>38105</v>
      </c>
      <c r="I1999" s="22">
        <v>8.1199999999999992</v>
      </c>
      <c r="J1999" s="120">
        <v>7.6820000000000004</v>
      </c>
      <c r="K1999" s="26">
        <f t="shared" si="115"/>
        <v>38107</v>
      </c>
      <c r="L1999" s="126">
        <f t="shared" si="116"/>
        <v>38105</v>
      </c>
      <c r="M1999" s="127">
        <f>INDEX('Bloomberg data'!C:C,MATCH($L1999,'Bloomberg data'!A:A,0))</f>
        <v>8.1199999999999992</v>
      </c>
      <c r="N1999" s="128">
        <f>INDEX('Bloomberg data'!B:B,MATCH($L1999,'Bloomberg data'!A:A,0))</f>
        <v>7.6820000000000004</v>
      </c>
      <c r="O1999" s="141"/>
      <c r="P1999" s="142"/>
      <c r="Q1999" s="142"/>
      <c r="R1999" s="20"/>
      <c r="S1999" s="20"/>
    </row>
    <row r="2000" spans="6:19">
      <c r="F2000" s="51"/>
      <c r="G2000" s="26">
        <f t="shared" si="114"/>
        <v>38107</v>
      </c>
      <c r="H2000" s="7">
        <v>38106</v>
      </c>
      <c r="I2000" s="22">
        <v>7.3940000000000001</v>
      </c>
      <c r="J2000" s="120">
        <v>6.9559999999999995</v>
      </c>
      <c r="K2000" s="26">
        <f t="shared" si="115"/>
        <v>38107</v>
      </c>
      <c r="L2000" s="126">
        <f t="shared" si="116"/>
        <v>38106</v>
      </c>
      <c r="M2000" s="127">
        <f>INDEX('Bloomberg data'!C:C,MATCH($L2000,'Bloomberg data'!A:A,0))</f>
        <v>7.3940000000000001</v>
      </c>
      <c r="N2000" s="128">
        <f>INDEX('Bloomberg data'!B:B,MATCH($L2000,'Bloomberg data'!A:A,0))</f>
        <v>6.9559999999999995</v>
      </c>
      <c r="O2000" s="141"/>
      <c r="P2000" s="142"/>
      <c r="Q2000" s="142"/>
      <c r="R2000" s="20"/>
      <c r="S2000" s="20"/>
    </row>
    <row r="2001" spans="6:19">
      <c r="F2001" s="51"/>
      <c r="G2001" s="26">
        <f t="shared" si="114"/>
        <v>38107</v>
      </c>
      <c r="H2001" s="7">
        <v>38107</v>
      </c>
      <c r="I2001" s="22">
        <v>8.3079999999999998</v>
      </c>
      <c r="J2001" s="120">
        <v>7.8740000000000006</v>
      </c>
      <c r="K2001" s="26">
        <f t="shared" si="115"/>
        <v>38107</v>
      </c>
      <c r="L2001" s="126">
        <f t="shared" si="116"/>
        <v>38107</v>
      </c>
      <c r="M2001" s="127">
        <f>INDEX('Bloomberg data'!C:C,MATCH($L2001,'Bloomberg data'!A:A,0))</f>
        <v>8.3079999999999998</v>
      </c>
      <c r="N2001" s="128">
        <f>INDEX('Bloomberg data'!B:B,MATCH($L2001,'Bloomberg data'!A:A,0))</f>
        <v>7.8740000000000006</v>
      </c>
      <c r="O2001" s="141"/>
      <c r="P2001" s="142"/>
      <c r="Q2001" s="142"/>
      <c r="R2001" s="20"/>
      <c r="S2001" s="20"/>
    </row>
    <row r="2002" spans="6:19">
      <c r="F2002" s="51"/>
      <c r="G2002" s="26">
        <f t="shared" si="114"/>
        <v>38138</v>
      </c>
      <c r="H2002" s="7">
        <v>38110</v>
      </c>
      <c r="I2002" s="22">
        <v>7.2110000000000003</v>
      </c>
      <c r="J2002" s="120">
        <v>6.7629999999999999</v>
      </c>
      <c r="K2002" s="26">
        <f t="shared" si="115"/>
        <v>38138</v>
      </c>
      <c r="L2002" s="126">
        <f t="shared" si="116"/>
        <v>38110</v>
      </c>
      <c r="M2002" s="127">
        <f>INDEX('Bloomberg data'!C:C,MATCH($L2002,'Bloomberg data'!A:A,0))</f>
        <v>7.2110000000000003</v>
      </c>
      <c r="N2002" s="128">
        <f>INDEX('Bloomberg data'!B:B,MATCH($L2002,'Bloomberg data'!A:A,0))</f>
        <v>6.7629999999999999</v>
      </c>
      <c r="O2002" s="141"/>
      <c r="P2002" s="142"/>
      <c r="Q2002" s="142"/>
      <c r="R2002" s="20"/>
      <c r="S2002" s="20"/>
    </row>
    <row r="2003" spans="6:19">
      <c r="F2003" s="51"/>
      <c r="G2003" s="26">
        <f t="shared" si="114"/>
        <v>38138</v>
      </c>
      <c r="H2003" s="7">
        <v>38111</v>
      </c>
      <c r="I2003" s="22">
        <v>8.4169999999999998</v>
      </c>
      <c r="J2003" s="120">
        <v>7.96</v>
      </c>
      <c r="K2003" s="26">
        <f t="shared" si="115"/>
        <v>38138</v>
      </c>
      <c r="L2003" s="126">
        <f t="shared" si="116"/>
        <v>38111</v>
      </c>
      <c r="M2003" s="127">
        <f>INDEX('Bloomberg data'!C:C,MATCH($L2003,'Bloomberg data'!A:A,0))</f>
        <v>8.4169999999999998</v>
      </c>
      <c r="N2003" s="128">
        <f>INDEX('Bloomberg data'!B:B,MATCH($L2003,'Bloomberg data'!A:A,0))</f>
        <v>7.96</v>
      </c>
      <c r="O2003" s="141"/>
      <c r="P2003" s="142"/>
      <c r="Q2003" s="142"/>
      <c r="R2003" s="20"/>
      <c r="S2003" s="20"/>
    </row>
    <row r="2004" spans="6:19">
      <c r="F2004" s="51"/>
      <c r="G2004" s="26">
        <f t="shared" si="114"/>
        <v>38138</v>
      </c>
      <c r="H2004" s="7">
        <v>38112</v>
      </c>
      <c r="I2004" s="22">
        <v>8.2910000000000004</v>
      </c>
      <c r="J2004" s="120">
        <v>7.8369999999999997</v>
      </c>
      <c r="K2004" s="26">
        <f t="shared" si="115"/>
        <v>38138</v>
      </c>
      <c r="L2004" s="126">
        <f t="shared" si="116"/>
        <v>38112</v>
      </c>
      <c r="M2004" s="127">
        <f>INDEX('Bloomberg data'!C:C,MATCH($L2004,'Bloomberg data'!A:A,0))</f>
        <v>8.2910000000000004</v>
      </c>
      <c r="N2004" s="128">
        <f>INDEX('Bloomberg data'!B:B,MATCH($L2004,'Bloomberg data'!A:A,0))</f>
        <v>7.8369999999999997</v>
      </c>
      <c r="O2004" s="141"/>
      <c r="P2004" s="142"/>
      <c r="Q2004" s="142"/>
      <c r="R2004" s="20"/>
      <c r="S2004" s="20"/>
    </row>
    <row r="2005" spans="6:19">
      <c r="F2005" s="51"/>
      <c r="G2005" s="26">
        <f t="shared" si="114"/>
        <v>38138</v>
      </c>
      <c r="H2005" s="7">
        <v>38113</v>
      </c>
      <c r="I2005" s="22">
        <v>8.2189999999999994</v>
      </c>
      <c r="J2005" s="120">
        <v>7.7639999999999993</v>
      </c>
      <c r="K2005" s="26">
        <f t="shared" si="115"/>
        <v>38138</v>
      </c>
      <c r="L2005" s="126">
        <f t="shared" si="116"/>
        <v>38113</v>
      </c>
      <c r="M2005" s="127">
        <f>INDEX('Bloomberg data'!C:C,MATCH($L2005,'Bloomberg data'!A:A,0))</f>
        <v>8.2189999999999994</v>
      </c>
      <c r="N2005" s="128">
        <f>INDEX('Bloomberg data'!B:B,MATCH($L2005,'Bloomberg data'!A:A,0))</f>
        <v>7.7639999999999993</v>
      </c>
      <c r="O2005" s="141"/>
      <c r="P2005" s="142"/>
      <c r="Q2005" s="142"/>
      <c r="R2005" s="20"/>
      <c r="S2005" s="20"/>
    </row>
    <row r="2006" spans="6:19">
      <c r="F2006" s="51"/>
      <c r="G2006" s="26">
        <f t="shared" si="114"/>
        <v>38138</v>
      </c>
      <c r="H2006" s="7">
        <v>38114</v>
      </c>
      <c r="I2006" s="22">
        <v>7.3879999999999999</v>
      </c>
      <c r="J2006" s="120">
        <v>6.9449999999999994</v>
      </c>
      <c r="K2006" s="26">
        <f t="shared" si="115"/>
        <v>38138</v>
      </c>
      <c r="L2006" s="126">
        <f t="shared" si="116"/>
        <v>38114</v>
      </c>
      <c r="M2006" s="127">
        <f>INDEX('Bloomberg data'!C:C,MATCH($L2006,'Bloomberg data'!A:A,0))</f>
        <v>7.3879999999999999</v>
      </c>
      <c r="N2006" s="128">
        <f>INDEX('Bloomberg data'!B:B,MATCH($L2006,'Bloomberg data'!A:A,0))</f>
        <v>6.9449999999999994</v>
      </c>
      <c r="O2006" s="141"/>
      <c r="P2006" s="142"/>
      <c r="Q2006" s="142"/>
      <c r="R2006" s="20"/>
      <c r="S2006" s="20"/>
    </row>
    <row r="2007" spans="6:19">
      <c r="F2007" s="51"/>
      <c r="G2007" s="26">
        <f t="shared" si="114"/>
        <v>38138</v>
      </c>
      <c r="H2007" s="7">
        <v>38117</v>
      </c>
      <c r="I2007" s="22">
        <v>8.31</v>
      </c>
      <c r="J2007" s="120">
        <v>7.8580000000000005</v>
      </c>
      <c r="K2007" s="26">
        <f t="shared" si="115"/>
        <v>38138</v>
      </c>
      <c r="L2007" s="126">
        <f t="shared" si="116"/>
        <v>38117</v>
      </c>
      <c r="M2007" s="127">
        <f>INDEX('Bloomberg data'!C:C,MATCH($L2007,'Bloomberg data'!A:A,0))</f>
        <v>8.31</v>
      </c>
      <c r="N2007" s="128">
        <f>INDEX('Bloomberg data'!B:B,MATCH($L2007,'Bloomberg data'!A:A,0))</f>
        <v>7.8580000000000005</v>
      </c>
      <c r="O2007" s="141"/>
      <c r="P2007" s="142"/>
      <c r="Q2007" s="142"/>
      <c r="R2007" s="20"/>
      <c r="S2007" s="20"/>
    </row>
    <row r="2008" spans="6:19">
      <c r="F2008" s="51"/>
      <c r="G2008" s="26">
        <f t="shared" si="114"/>
        <v>38138</v>
      </c>
      <c r="H2008" s="7">
        <v>38118</v>
      </c>
      <c r="I2008" s="22">
        <v>8.1980000000000004</v>
      </c>
      <c r="J2008" s="120">
        <v>7.7460000000000004</v>
      </c>
      <c r="K2008" s="26">
        <f t="shared" si="115"/>
        <v>38138</v>
      </c>
      <c r="L2008" s="126">
        <f t="shared" si="116"/>
        <v>38118</v>
      </c>
      <c r="M2008" s="127">
        <f>INDEX('Bloomberg data'!C:C,MATCH($L2008,'Bloomberg data'!A:A,0))</f>
        <v>8.1980000000000004</v>
      </c>
      <c r="N2008" s="128">
        <f>INDEX('Bloomberg data'!B:B,MATCH($L2008,'Bloomberg data'!A:A,0))</f>
        <v>7.7460000000000004</v>
      </c>
      <c r="O2008" s="141"/>
      <c r="P2008" s="142"/>
      <c r="Q2008" s="142"/>
      <c r="R2008" s="20"/>
      <c r="S2008" s="20"/>
    </row>
    <row r="2009" spans="6:19">
      <c r="F2009" s="51"/>
      <c r="G2009" s="26">
        <f t="shared" si="114"/>
        <v>38138</v>
      </c>
      <c r="H2009" s="7">
        <v>38119</v>
      </c>
      <c r="I2009" s="22">
        <v>7.367</v>
      </c>
      <c r="J2009" s="120">
        <v>6.9109999999999996</v>
      </c>
      <c r="K2009" s="26">
        <f t="shared" si="115"/>
        <v>38138</v>
      </c>
      <c r="L2009" s="126">
        <f t="shared" si="116"/>
        <v>38119</v>
      </c>
      <c r="M2009" s="127">
        <f>INDEX('Bloomberg data'!C:C,MATCH($L2009,'Bloomberg data'!A:A,0))</f>
        <v>7.367</v>
      </c>
      <c r="N2009" s="128">
        <f>INDEX('Bloomberg data'!B:B,MATCH($L2009,'Bloomberg data'!A:A,0))</f>
        <v>6.9109999999999996</v>
      </c>
      <c r="O2009" s="141"/>
      <c r="P2009" s="142"/>
      <c r="Q2009" s="142"/>
      <c r="R2009" s="20"/>
      <c r="S2009" s="20"/>
    </row>
    <row r="2010" spans="6:19">
      <c r="F2010" s="51"/>
      <c r="G2010" s="26">
        <f t="shared" si="114"/>
        <v>38138</v>
      </c>
      <c r="H2010" s="7">
        <v>38120</v>
      </c>
      <c r="I2010" s="22">
        <v>8.3000000000000007</v>
      </c>
      <c r="J2010" s="120">
        <v>7.8460000000000001</v>
      </c>
      <c r="K2010" s="26">
        <f t="shared" si="115"/>
        <v>38138</v>
      </c>
      <c r="L2010" s="126">
        <f t="shared" si="116"/>
        <v>38120</v>
      </c>
      <c r="M2010" s="127">
        <f>INDEX('Bloomberg data'!C:C,MATCH($L2010,'Bloomberg data'!A:A,0))</f>
        <v>8.3000000000000007</v>
      </c>
      <c r="N2010" s="128">
        <f>INDEX('Bloomberg data'!B:B,MATCH($L2010,'Bloomberg data'!A:A,0))</f>
        <v>7.8460000000000001</v>
      </c>
      <c r="O2010" s="141"/>
      <c r="P2010" s="142"/>
      <c r="Q2010" s="142"/>
      <c r="R2010" s="20"/>
      <c r="S2010" s="20"/>
    </row>
    <row r="2011" spans="6:19">
      <c r="F2011" s="51"/>
      <c r="G2011" s="26">
        <f t="shared" si="114"/>
        <v>38138</v>
      </c>
      <c r="H2011" s="7">
        <v>38121</v>
      </c>
      <c r="I2011" s="22">
        <v>8.2219999999999995</v>
      </c>
      <c r="J2011" s="120">
        <v>7.7720000000000002</v>
      </c>
      <c r="K2011" s="26">
        <f t="shared" si="115"/>
        <v>38138</v>
      </c>
      <c r="L2011" s="126">
        <f t="shared" si="116"/>
        <v>38121</v>
      </c>
      <c r="M2011" s="127">
        <f>INDEX('Bloomberg data'!C:C,MATCH($L2011,'Bloomberg data'!A:A,0))</f>
        <v>8.2219999999999995</v>
      </c>
      <c r="N2011" s="128">
        <f>INDEX('Bloomberg data'!B:B,MATCH($L2011,'Bloomberg data'!A:A,0))</f>
        <v>7.7720000000000002</v>
      </c>
      <c r="O2011" s="141"/>
      <c r="P2011" s="142"/>
      <c r="Q2011" s="142"/>
      <c r="R2011" s="20"/>
      <c r="S2011" s="20"/>
    </row>
    <row r="2012" spans="6:19">
      <c r="F2012" s="51"/>
      <c r="G2012" s="26">
        <f t="shared" si="114"/>
        <v>38138</v>
      </c>
      <c r="H2012" s="7">
        <v>38124</v>
      </c>
      <c r="I2012" s="22">
        <v>8.3580000000000005</v>
      </c>
      <c r="J2012" s="120">
        <v>7.9169999999999998</v>
      </c>
      <c r="K2012" s="26">
        <f t="shared" si="115"/>
        <v>38138</v>
      </c>
      <c r="L2012" s="126">
        <f t="shared" si="116"/>
        <v>38124</v>
      </c>
      <c r="M2012" s="127">
        <f>INDEX('Bloomberg data'!C:C,MATCH($L2012,'Bloomberg data'!A:A,0))</f>
        <v>8.3580000000000005</v>
      </c>
      <c r="N2012" s="128">
        <f>INDEX('Bloomberg data'!B:B,MATCH($L2012,'Bloomberg data'!A:A,0))</f>
        <v>7.9169999999999998</v>
      </c>
      <c r="O2012" s="141"/>
      <c r="P2012" s="142"/>
      <c r="Q2012" s="142"/>
      <c r="R2012" s="20"/>
      <c r="S2012" s="20"/>
    </row>
    <row r="2013" spans="6:19">
      <c r="F2013" s="51"/>
      <c r="G2013" s="26">
        <f t="shared" si="114"/>
        <v>38138</v>
      </c>
      <c r="H2013" s="7">
        <v>38125</v>
      </c>
      <c r="I2013" s="22">
        <v>7.2510000000000003</v>
      </c>
      <c r="J2013" s="120">
        <v>6.806</v>
      </c>
      <c r="K2013" s="26">
        <f t="shared" si="115"/>
        <v>38138</v>
      </c>
      <c r="L2013" s="126">
        <f t="shared" si="116"/>
        <v>38125</v>
      </c>
      <c r="M2013" s="127">
        <f>INDEX('Bloomberg data'!C:C,MATCH($L2013,'Bloomberg data'!A:A,0))</f>
        <v>7.2510000000000003</v>
      </c>
      <c r="N2013" s="128">
        <f>INDEX('Bloomberg data'!B:B,MATCH($L2013,'Bloomberg data'!A:A,0))</f>
        <v>6.806</v>
      </c>
      <c r="O2013" s="141"/>
      <c r="P2013" s="142"/>
      <c r="Q2013" s="142"/>
      <c r="R2013" s="20"/>
      <c r="S2013" s="20"/>
    </row>
    <row r="2014" spans="6:19">
      <c r="F2014" s="51"/>
      <c r="G2014" s="26">
        <f t="shared" si="114"/>
        <v>38138</v>
      </c>
      <c r="H2014" s="7">
        <v>38126</v>
      </c>
      <c r="I2014" s="22">
        <v>8.1810000000000009</v>
      </c>
      <c r="J2014" s="120">
        <v>7.7449999999999992</v>
      </c>
      <c r="K2014" s="26">
        <f t="shared" si="115"/>
        <v>38138</v>
      </c>
      <c r="L2014" s="126">
        <f t="shared" si="116"/>
        <v>38126</v>
      </c>
      <c r="M2014" s="127">
        <f>INDEX('Bloomberg data'!C:C,MATCH($L2014,'Bloomberg data'!A:A,0))</f>
        <v>8.1810000000000009</v>
      </c>
      <c r="N2014" s="128">
        <f>INDEX('Bloomberg data'!B:B,MATCH($L2014,'Bloomberg data'!A:A,0))</f>
        <v>7.7449999999999992</v>
      </c>
      <c r="O2014" s="141"/>
      <c r="P2014" s="142"/>
      <c r="Q2014" s="142"/>
      <c r="R2014" s="20"/>
      <c r="S2014" s="20"/>
    </row>
    <row r="2015" spans="6:19">
      <c r="F2015" s="51"/>
      <c r="G2015" s="26">
        <f t="shared" si="114"/>
        <v>38138</v>
      </c>
      <c r="H2015" s="7">
        <v>38127</v>
      </c>
      <c r="I2015" s="22">
        <v>8.3940000000000001</v>
      </c>
      <c r="J2015" s="120">
        <v>7.9569999999999999</v>
      </c>
      <c r="K2015" s="26">
        <f t="shared" si="115"/>
        <v>38138</v>
      </c>
      <c r="L2015" s="126">
        <f t="shared" si="116"/>
        <v>38127</v>
      </c>
      <c r="M2015" s="127">
        <f>INDEX('Bloomberg data'!C:C,MATCH($L2015,'Bloomberg data'!A:A,0))</f>
        <v>8.3940000000000001</v>
      </c>
      <c r="N2015" s="128">
        <f>INDEX('Bloomberg data'!B:B,MATCH($L2015,'Bloomberg data'!A:A,0))</f>
        <v>7.9569999999999999</v>
      </c>
      <c r="O2015" s="141"/>
      <c r="P2015" s="142"/>
      <c r="Q2015" s="142"/>
      <c r="R2015" s="20"/>
      <c r="S2015" s="20"/>
    </row>
    <row r="2016" spans="6:19">
      <c r="F2016" s="51"/>
      <c r="G2016" s="26">
        <f t="shared" si="114"/>
        <v>38138</v>
      </c>
      <c r="H2016" s="7">
        <v>38128</v>
      </c>
      <c r="I2016" s="22">
        <v>8.2609999999999992</v>
      </c>
      <c r="J2016" s="120">
        <v>7.8159999999999998</v>
      </c>
      <c r="K2016" s="26">
        <f t="shared" si="115"/>
        <v>38138</v>
      </c>
      <c r="L2016" s="126">
        <f t="shared" si="116"/>
        <v>38128</v>
      </c>
      <c r="M2016" s="127">
        <f>INDEX('Bloomberg data'!C:C,MATCH($L2016,'Bloomberg data'!A:A,0))</f>
        <v>8.2609999999999992</v>
      </c>
      <c r="N2016" s="128">
        <f>INDEX('Bloomberg data'!B:B,MATCH($L2016,'Bloomberg data'!A:A,0))</f>
        <v>7.8159999999999998</v>
      </c>
      <c r="O2016" s="141"/>
      <c r="P2016" s="142"/>
      <c r="Q2016" s="142"/>
      <c r="R2016" s="20"/>
      <c r="S2016" s="20"/>
    </row>
    <row r="2017" spans="6:19">
      <c r="F2017" s="51"/>
      <c r="G2017" s="26">
        <f t="shared" si="114"/>
        <v>38138</v>
      </c>
      <c r="H2017" s="7">
        <v>38131</v>
      </c>
      <c r="I2017" s="22">
        <v>7.2040000000000006</v>
      </c>
      <c r="J2017" s="120">
        <v>6.7580000000000009</v>
      </c>
      <c r="K2017" s="26">
        <f t="shared" si="115"/>
        <v>38138</v>
      </c>
      <c r="L2017" s="126">
        <f t="shared" si="116"/>
        <v>38131</v>
      </c>
      <c r="M2017" s="127">
        <f>INDEX('Bloomberg data'!C:C,MATCH($L2017,'Bloomberg data'!A:A,0))</f>
        <v>7.2040000000000006</v>
      </c>
      <c r="N2017" s="128">
        <f>INDEX('Bloomberg data'!B:B,MATCH($L2017,'Bloomberg data'!A:A,0))</f>
        <v>6.7580000000000009</v>
      </c>
      <c r="O2017" s="141"/>
      <c r="P2017" s="142"/>
      <c r="Q2017" s="142"/>
      <c r="R2017" s="20"/>
      <c r="S2017" s="20"/>
    </row>
    <row r="2018" spans="6:19">
      <c r="F2018" s="51"/>
      <c r="G2018" s="26">
        <f t="shared" si="114"/>
        <v>38138</v>
      </c>
      <c r="H2018" s="7">
        <v>38132</v>
      </c>
      <c r="I2018" s="22">
        <v>8.3769999999999989</v>
      </c>
      <c r="J2018" s="120">
        <v>7.93</v>
      </c>
      <c r="K2018" s="26">
        <f t="shared" si="115"/>
        <v>38138</v>
      </c>
      <c r="L2018" s="126">
        <f t="shared" si="116"/>
        <v>38132</v>
      </c>
      <c r="M2018" s="127">
        <f>INDEX('Bloomberg data'!C:C,MATCH($L2018,'Bloomberg data'!A:A,0))</f>
        <v>8.3769999999999989</v>
      </c>
      <c r="N2018" s="128">
        <f>INDEX('Bloomberg data'!B:B,MATCH($L2018,'Bloomberg data'!A:A,0))</f>
        <v>7.93</v>
      </c>
      <c r="O2018" s="141"/>
      <c r="P2018" s="142"/>
      <c r="Q2018" s="142"/>
      <c r="R2018" s="20"/>
      <c r="S2018" s="20"/>
    </row>
    <row r="2019" spans="6:19">
      <c r="F2019" s="51"/>
      <c r="G2019" s="26">
        <f t="shared" si="114"/>
        <v>38138</v>
      </c>
      <c r="H2019" s="7">
        <v>38133</v>
      </c>
      <c r="I2019" s="22">
        <v>7.2490000000000006</v>
      </c>
      <c r="J2019" s="120">
        <v>6.8029999999999999</v>
      </c>
      <c r="K2019" s="26">
        <f t="shared" si="115"/>
        <v>38138</v>
      </c>
      <c r="L2019" s="126">
        <f t="shared" si="116"/>
        <v>38133</v>
      </c>
      <c r="M2019" s="127">
        <f>INDEX('Bloomberg data'!C:C,MATCH($L2019,'Bloomberg data'!A:A,0))</f>
        <v>7.2490000000000006</v>
      </c>
      <c r="N2019" s="128">
        <f>INDEX('Bloomberg data'!B:B,MATCH($L2019,'Bloomberg data'!A:A,0))</f>
        <v>6.8029999999999999</v>
      </c>
      <c r="O2019" s="141"/>
      <c r="P2019" s="142"/>
      <c r="Q2019" s="142"/>
      <c r="R2019" s="20"/>
      <c r="S2019" s="20"/>
    </row>
    <row r="2020" spans="6:19">
      <c r="F2020" s="51"/>
      <c r="G2020" s="26">
        <f t="shared" si="114"/>
        <v>38138</v>
      </c>
      <c r="H2020" s="7">
        <v>38134</v>
      </c>
      <c r="I2020" s="22">
        <v>7.0939999999999994</v>
      </c>
      <c r="J2020" s="120">
        <v>6.6440000000000001</v>
      </c>
      <c r="K2020" s="26">
        <f t="shared" si="115"/>
        <v>38138</v>
      </c>
      <c r="L2020" s="126">
        <f t="shared" si="116"/>
        <v>38134</v>
      </c>
      <c r="M2020" s="127">
        <f>INDEX('Bloomberg data'!C:C,MATCH($L2020,'Bloomberg data'!A:A,0))</f>
        <v>7.0939999999999994</v>
      </c>
      <c r="N2020" s="128">
        <f>INDEX('Bloomberg data'!B:B,MATCH($L2020,'Bloomberg data'!A:A,0))</f>
        <v>6.6440000000000001</v>
      </c>
      <c r="O2020" s="141"/>
      <c r="P2020" s="142"/>
      <c r="Q2020" s="142"/>
      <c r="R2020" s="20"/>
      <c r="S2020" s="20"/>
    </row>
    <row r="2021" spans="6:19">
      <c r="F2021" s="51"/>
      <c r="G2021" s="26">
        <f t="shared" si="114"/>
        <v>38138</v>
      </c>
      <c r="H2021" s="7">
        <v>38135</v>
      </c>
      <c r="I2021" s="22">
        <v>8.2579999999999991</v>
      </c>
      <c r="J2021" s="120">
        <v>7.8140000000000001</v>
      </c>
      <c r="K2021" s="26">
        <f t="shared" si="115"/>
        <v>38138</v>
      </c>
      <c r="L2021" s="126">
        <f t="shared" si="116"/>
        <v>38135</v>
      </c>
      <c r="M2021" s="127">
        <f>INDEX('Bloomberg data'!C:C,MATCH($L2021,'Bloomberg data'!A:A,0))</f>
        <v>8.2579999999999991</v>
      </c>
      <c r="N2021" s="128">
        <f>INDEX('Bloomberg data'!B:B,MATCH($L2021,'Bloomberg data'!A:A,0))</f>
        <v>7.8140000000000001</v>
      </c>
      <c r="O2021" s="141"/>
      <c r="P2021" s="142"/>
      <c r="Q2021" s="142"/>
      <c r="R2021" s="20"/>
      <c r="S2021" s="20"/>
    </row>
    <row r="2022" spans="6:19">
      <c r="F2022" s="51"/>
      <c r="G2022" s="26">
        <f t="shared" si="114"/>
        <v>38138</v>
      </c>
      <c r="H2022" s="7">
        <v>38138</v>
      </c>
      <c r="I2022" s="22">
        <v>8.1720000000000006</v>
      </c>
      <c r="J2022" s="120">
        <v>7.7320000000000002</v>
      </c>
      <c r="K2022" s="26">
        <f t="shared" si="115"/>
        <v>38138</v>
      </c>
      <c r="L2022" s="126">
        <f t="shared" si="116"/>
        <v>38138</v>
      </c>
      <c r="M2022" s="127">
        <f>INDEX('Bloomberg data'!C:C,MATCH($L2022,'Bloomberg data'!A:A,0))</f>
        <v>8.1720000000000006</v>
      </c>
      <c r="N2022" s="128">
        <f>INDEX('Bloomberg data'!B:B,MATCH($L2022,'Bloomberg data'!A:A,0))</f>
        <v>7.7320000000000002</v>
      </c>
      <c r="O2022" s="141"/>
      <c r="P2022" s="142"/>
      <c r="Q2022" s="142"/>
      <c r="R2022" s="20"/>
      <c r="S2022" s="20"/>
    </row>
    <row r="2023" spans="6:19">
      <c r="F2023" s="51"/>
      <c r="G2023" s="26">
        <f t="shared" si="114"/>
        <v>38168</v>
      </c>
      <c r="H2023" s="7">
        <v>38139</v>
      </c>
      <c r="I2023" s="22">
        <v>7.08</v>
      </c>
      <c r="J2023" s="120">
        <v>6.6379999999999999</v>
      </c>
      <c r="K2023" s="26">
        <f t="shared" si="115"/>
        <v>38168</v>
      </c>
      <c r="L2023" s="126">
        <f t="shared" si="116"/>
        <v>38139</v>
      </c>
      <c r="M2023" s="127">
        <f>INDEX('Bloomberg data'!C:C,MATCH($L2023,'Bloomberg data'!A:A,0))</f>
        <v>7.08</v>
      </c>
      <c r="N2023" s="128">
        <f>INDEX('Bloomberg data'!B:B,MATCH($L2023,'Bloomberg data'!A:A,0))</f>
        <v>6.6379999999999999</v>
      </c>
      <c r="O2023" s="141"/>
      <c r="P2023" s="142"/>
      <c r="Q2023" s="142"/>
      <c r="R2023" s="20"/>
      <c r="S2023" s="20"/>
    </row>
    <row r="2024" spans="6:19">
      <c r="F2024" s="51"/>
      <c r="G2024" s="26">
        <f t="shared" si="114"/>
        <v>38168</v>
      </c>
      <c r="H2024" s="7">
        <v>38140</v>
      </c>
      <c r="I2024" s="22">
        <v>7.2269999999999994</v>
      </c>
      <c r="J2024" s="120">
        <v>6.7789999999999999</v>
      </c>
      <c r="K2024" s="26">
        <f t="shared" si="115"/>
        <v>38168</v>
      </c>
      <c r="L2024" s="126">
        <f t="shared" si="116"/>
        <v>38140</v>
      </c>
      <c r="M2024" s="127">
        <f>INDEX('Bloomberg data'!C:C,MATCH($L2024,'Bloomberg data'!A:A,0))</f>
        <v>7.2269999999999994</v>
      </c>
      <c r="N2024" s="128">
        <f>INDEX('Bloomberg data'!B:B,MATCH($L2024,'Bloomberg data'!A:A,0))</f>
        <v>6.7789999999999999</v>
      </c>
      <c r="O2024" s="141"/>
      <c r="P2024" s="142"/>
      <c r="Q2024" s="142"/>
      <c r="R2024" s="20"/>
      <c r="S2024" s="20"/>
    </row>
    <row r="2025" spans="6:19">
      <c r="F2025" s="51"/>
      <c r="G2025" s="26">
        <f t="shared" si="114"/>
        <v>38168</v>
      </c>
      <c r="H2025" s="7">
        <v>38141</v>
      </c>
      <c r="I2025" s="22">
        <v>8.0779999999999994</v>
      </c>
      <c r="J2025" s="120">
        <v>7.6240000000000006</v>
      </c>
      <c r="K2025" s="26">
        <f t="shared" si="115"/>
        <v>38168</v>
      </c>
      <c r="L2025" s="126">
        <f t="shared" si="116"/>
        <v>38141</v>
      </c>
      <c r="M2025" s="127">
        <f>INDEX('Bloomberg data'!C:C,MATCH($L2025,'Bloomberg data'!A:A,0))</f>
        <v>8.0779999999999994</v>
      </c>
      <c r="N2025" s="128">
        <f>INDEX('Bloomberg data'!B:B,MATCH($L2025,'Bloomberg data'!A:A,0))</f>
        <v>7.6240000000000006</v>
      </c>
      <c r="O2025" s="141"/>
      <c r="P2025" s="142"/>
      <c r="Q2025" s="142"/>
      <c r="R2025" s="20"/>
      <c r="S2025" s="20"/>
    </row>
    <row r="2026" spans="6:19">
      <c r="F2026" s="51"/>
      <c r="G2026" s="26">
        <f t="shared" si="114"/>
        <v>38168</v>
      </c>
      <c r="H2026" s="7">
        <v>38142</v>
      </c>
      <c r="I2026" s="22">
        <v>7.9860000000000007</v>
      </c>
      <c r="J2026" s="120">
        <v>7.5400000000000009</v>
      </c>
      <c r="K2026" s="26">
        <f t="shared" si="115"/>
        <v>38168</v>
      </c>
      <c r="L2026" s="126">
        <f t="shared" si="116"/>
        <v>38142</v>
      </c>
      <c r="M2026" s="127">
        <f>INDEX('Bloomberg data'!C:C,MATCH($L2026,'Bloomberg data'!A:A,0))</f>
        <v>7.9860000000000007</v>
      </c>
      <c r="N2026" s="128">
        <f>INDEX('Bloomberg data'!B:B,MATCH($L2026,'Bloomberg data'!A:A,0))</f>
        <v>7.5400000000000009</v>
      </c>
      <c r="O2026" s="141"/>
      <c r="P2026" s="142"/>
      <c r="Q2026" s="142"/>
      <c r="R2026" s="20"/>
      <c r="S2026" s="20"/>
    </row>
    <row r="2027" spans="6:19">
      <c r="F2027" s="51"/>
      <c r="G2027" s="26">
        <f t="shared" si="114"/>
        <v>38168</v>
      </c>
      <c r="H2027" s="7">
        <v>38145</v>
      </c>
      <c r="I2027" s="22">
        <v>8.24</v>
      </c>
      <c r="J2027" s="120">
        <v>7.8039999999999994</v>
      </c>
      <c r="K2027" s="26">
        <f t="shared" si="115"/>
        <v>38168</v>
      </c>
      <c r="L2027" s="126">
        <f t="shared" si="116"/>
        <v>38145</v>
      </c>
      <c r="M2027" s="127">
        <f>INDEX('Bloomberg data'!C:C,MATCH($L2027,'Bloomberg data'!A:A,0))</f>
        <v>8.24</v>
      </c>
      <c r="N2027" s="128">
        <f>INDEX('Bloomberg data'!B:B,MATCH($L2027,'Bloomberg data'!A:A,0))</f>
        <v>7.8039999999999994</v>
      </c>
      <c r="O2027" s="141"/>
      <c r="P2027" s="142"/>
      <c r="Q2027" s="142"/>
      <c r="R2027" s="20"/>
      <c r="S2027" s="20"/>
    </row>
    <row r="2028" spans="6:19">
      <c r="F2028" s="51"/>
      <c r="G2028" s="26">
        <f t="shared" si="114"/>
        <v>38168</v>
      </c>
      <c r="H2028" s="7">
        <v>38146</v>
      </c>
      <c r="I2028" s="22">
        <v>8.1230000000000011</v>
      </c>
      <c r="J2028" s="120">
        <v>7.6779999999999999</v>
      </c>
      <c r="K2028" s="26">
        <f t="shared" si="115"/>
        <v>38168</v>
      </c>
      <c r="L2028" s="126">
        <f t="shared" si="116"/>
        <v>38146</v>
      </c>
      <c r="M2028" s="127">
        <f>INDEX('Bloomberg data'!C:C,MATCH($L2028,'Bloomberg data'!A:A,0))</f>
        <v>8.1230000000000011</v>
      </c>
      <c r="N2028" s="128">
        <f>INDEX('Bloomberg data'!B:B,MATCH($L2028,'Bloomberg data'!A:A,0))</f>
        <v>7.6779999999999999</v>
      </c>
      <c r="O2028" s="141"/>
      <c r="P2028" s="142"/>
      <c r="Q2028" s="142"/>
      <c r="R2028" s="20"/>
      <c r="S2028" s="20"/>
    </row>
    <row r="2029" spans="6:19">
      <c r="F2029" s="51"/>
      <c r="G2029" s="26">
        <f t="shared" si="114"/>
        <v>38168</v>
      </c>
      <c r="H2029" s="7">
        <v>38147</v>
      </c>
      <c r="I2029" s="22">
        <v>7.0489999999999995</v>
      </c>
      <c r="J2029" s="120">
        <v>6.6020000000000003</v>
      </c>
      <c r="K2029" s="26">
        <f t="shared" si="115"/>
        <v>38168</v>
      </c>
      <c r="L2029" s="126">
        <f t="shared" si="116"/>
        <v>38147</v>
      </c>
      <c r="M2029" s="127">
        <f>INDEX('Bloomberg data'!C:C,MATCH($L2029,'Bloomberg data'!A:A,0))</f>
        <v>7.0489999999999995</v>
      </c>
      <c r="N2029" s="128">
        <f>INDEX('Bloomberg data'!B:B,MATCH($L2029,'Bloomberg data'!A:A,0))</f>
        <v>6.6020000000000003</v>
      </c>
      <c r="O2029" s="141"/>
      <c r="P2029" s="142"/>
      <c r="Q2029" s="142"/>
      <c r="R2029" s="20"/>
      <c r="S2029" s="20"/>
    </row>
    <row r="2030" spans="6:19">
      <c r="F2030" s="51"/>
      <c r="G2030" s="26">
        <f t="shared" si="114"/>
        <v>38168</v>
      </c>
      <c r="H2030" s="7">
        <v>38148</v>
      </c>
      <c r="I2030" s="22">
        <v>8.2740000000000009</v>
      </c>
      <c r="J2030" s="120">
        <v>7.867</v>
      </c>
      <c r="K2030" s="26">
        <f t="shared" si="115"/>
        <v>38168</v>
      </c>
      <c r="L2030" s="126">
        <f t="shared" si="116"/>
        <v>38148</v>
      </c>
      <c r="M2030" s="127">
        <f>INDEX('Bloomberg data'!C:C,MATCH($L2030,'Bloomberg data'!A:A,0))</f>
        <v>8.2740000000000009</v>
      </c>
      <c r="N2030" s="128">
        <f>INDEX('Bloomberg data'!B:B,MATCH($L2030,'Bloomberg data'!A:A,0))</f>
        <v>7.867</v>
      </c>
      <c r="O2030" s="141"/>
      <c r="P2030" s="142"/>
      <c r="Q2030" s="142"/>
      <c r="R2030" s="20"/>
      <c r="S2030" s="20"/>
    </row>
    <row r="2031" spans="6:19">
      <c r="F2031" s="51"/>
      <c r="G2031" s="26">
        <f t="shared" si="114"/>
        <v>38168</v>
      </c>
      <c r="H2031" s="7">
        <v>38149</v>
      </c>
      <c r="I2031" s="22">
        <v>8.1980000000000004</v>
      </c>
      <c r="J2031" s="120">
        <v>7.7670000000000003</v>
      </c>
      <c r="K2031" s="26">
        <f t="shared" si="115"/>
        <v>38168</v>
      </c>
      <c r="L2031" s="126">
        <f t="shared" si="116"/>
        <v>38149</v>
      </c>
      <c r="M2031" s="127">
        <f>INDEX('Bloomberg data'!C:C,MATCH($L2031,'Bloomberg data'!A:A,0))</f>
        <v>8.1980000000000004</v>
      </c>
      <c r="N2031" s="128">
        <f>INDEX('Bloomberg data'!B:B,MATCH($L2031,'Bloomberg data'!A:A,0))</f>
        <v>7.7670000000000003</v>
      </c>
      <c r="O2031" s="141"/>
      <c r="P2031" s="142"/>
      <c r="Q2031" s="142"/>
      <c r="R2031" s="20"/>
      <c r="S2031" s="20"/>
    </row>
    <row r="2032" spans="6:19">
      <c r="F2032" s="51"/>
      <c r="G2032" s="26">
        <f t="shared" si="114"/>
        <v>38168</v>
      </c>
      <c r="H2032" s="7">
        <v>38152</v>
      </c>
      <c r="I2032" s="22">
        <v>7.0980000000000008</v>
      </c>
      <c r="J2032" s="120">
        <v>6.6669999999999998</v>
      </c>
      <c r="K2032" s="26">
        <f t="shared" si="115"/>
        <v>38168</v>
      </c>
      <c r="L2032" s="126">
        <f t="shared" si="116"/>
        <v>38152</v>
      </c>
      <c r="M2032" s="127">
        <f>INDEX('Bloomberg data'!C:C,MATCH($L2032,'Bloomberg data'!A:A,0))</f>
        <v>7.0980000000000008</v>
      </c>
      <c r="N2032" s="128">
        <f>INDEX('Bloomberg data'!B:B,MATCH($L2032,'Bloomberg data'!A:A,0))</f>
        <v>6.6669999999999998</v>
      </c>
      <c r="O2032" s="141"/>
      <c r="P2032" s="142"/>
      <c r="Q2032" s="142"/>
      <c r="R2032" s="20"/>
      <c r="S2032" s="20"/>
    </row>
    <row r="2033" spans="6:19">
      <c r="F2033" s="51"/>
      <c r="G2033" s="26">
        <f t="shared" si="114"/>
        <v>38168</v>
      </c>
      <c r="H2033" s="7">
        <v>38153</v>
      </c>
      <c r="I2033" s="22">
        <v>8.3170000000000002</v>
      </c>
      <c r="J2033" s="120">
        <v>7.891</v>
      </c>
      <c r="K2033" s="26">
        <f t="shared" si="115"/>
        <v>38168</v>
      </c>
      <c r="L2033" s="126">
        <f t="shared" si="116"/>
        <v>38153</v>
      </c>
      <c r="M2033" s="127">
        <f>INDEX('Bloomberg data'!C:C,MATCH($L2033,'Bloomberg data'!A:A,0))</f>
        <v>8.3170000000000002</v>
      </c>
      <c r="N2033" s="128">
        <f>INDEX('Bloomberg data'!B:B,MATCH($L2033,'Bloomberg data'!A:A,0))</f>
        <v>7.891</v>
      </c>
      <c r="O2033" s="141"/>
      <c r="P2033" s="142"/>
      <c r="Q2033" s="142"/>
      <c r="R2033" s="20"/>
      <c r="S2033" s="20"/>
    </row>
    <row r="2034" spans="6:19">
      <c r="F2034" s="51"/>
      <c r="G2034" s="26">
        <f t="shared" si="114"/>
        <v>38168</v>
      </c>
      <c r="H2034" s="7">
        <v>38154</v>
      </c>
      <c r="I2034" s="22">
        <v>7.1429999999999998</v>
      </c>
      <c r="J2034" s="120">
        <v>6.6960000000000006</v>
      </c>
      <c r="K2034" s="26">
        <f t="shared" si="115"/>
        <v>38168</v>
      </c>
      <c r="L2034" s="126">
        <f t="shared" si="116"/>
        <v>38154</v>
      </c>
      <c r="M2034" s="127">
        <f>INDEX('Bloomberg data'!C:C,MATCH($L2034,'Bloomberg data'!A:A,0))</f>
        <v>7.1429999999999998</v>
      </c>
      <c r="N2034" s="128">
        <f>INDEX('Bloomberg data'!B:B,MATCH($L2034,'Bloomberg data'!A:A,0))</f>
        <v>6.6960000000000006</v>
      </c>
      <c r="O2034" s="141"/>
      <c r="P2034" s="142"/>
      <c r="Q2034" s="142"/>
      <c r="R2034" s="20"/>
      <c r="S2034" s="20"/>
    </row>
    <row r="2035" spans="6:19">
      <c r="F2035" s="51"/>
      <c r="G2035" s="26">
        <f t="shared" si="114"/>
        <v>38168</v>
      </c>
      <c r="H2035" s="7">
        <v>38155</v>
      </c>
      <c r="I2035" s="22">
        <v>8.0459999999999994</v>
      </c>
      <c r="J2035" s="120">
        <v>7.6</v>
      </c>
      <c r="K2035" s="26">
        <f t="shared" si="115"/>
        <v>38168</v>
      </c>
      <c r="L2035" s="126">
        <f t="shared" si="116"/>
        <v>38155</v>
      </c>
      <c r="M2035" s="127">
        <f>INDEX('Bloomberg data'!C:C,MATCH($L2035,'Bloomberg data'!A:A,0))</f>
        <v>8.0459999999999994</v>
      </c>
      <c r="N2035" s="128">
        <f>INDEX('Bloomberg data'!B:B,MATCH($L2035,'Bloomberg data'!A:A,0))</f>
        <v>7.6</v>
      </c>
      <c r="O2035" s="141"/>
      <c r="P2035" s="142"/>
      <c r="Q2035" s="142"/>
      <c r="R2035" s="20"/>
      <c r="S2035" s="20"/>
    </row>
    <row r="2036" spans="6:19">
      <c r="F2036" s="51"/>
      <c r="G2036" s="26">
        <f t="shared" si="114"/>
        <v>38168</v>
      </c>
      <c r="H2036" s="7">
        <v>38156</v>
      </c>
      <c r="I2036" s="22">
        <v>7.2069999999999999</v>
      </c>
      <c r="J2036" s="120">
        <v>6.7589999999999995</v>
      </c>
      <c r="K2036" s="26">
        <f t="shared" si="115"/>
        <v>38168</v>
      </c>
      <c r="L2036" s="126">
        <f t="shared" si="116"/>
        <v>38156</v>
      </c>
      <c r="M2036" s="127">
        <f>INDEX('Bloomberg data'!C:C,MATCH($L2036,'Bloomberg data'!A:A,0))</f>
        <v>7.2069999999999999</v>
      </c>
      <c r="N2036" s="128">
        <f>INDEX('Bloomberg data'!B:B,MATCH($L2036,'Bloomberg data'!A:A,0))</f>
        <v>6.7589999999999995</v>
      </c>
      <c r="O2036" s="141"/>
      <c r="P2036" s="142"/>
      <c r="Q2036" s="142"/>
      <c r="R2036" s="20"/>
      <c r="S2036" s="20"/>
    </row>
    <row r="2037" spans="6:19">
      <c r="F2037" s="51"/>
      <c r="G2037" s="26">
        <f t="shared" si="114"/>
        <v>38168</v>
      </c>
      <c r="H2037" s="7">
        <v>38159</v>
      </c>
      <c r="I2037" s="22">
        <v>7.1210000000000004</v>
      </c>
      <c r="J2037" s="120">
        <v>6.6770000000000005</v>
      </c>
      <c r="K2037" s="26">
        <f t="shared" si="115"/>
        <v>38168</v>
      </c>
      <c r="L2037" s="126">
        <f t="shared" si="116"/>
        <v>38159</v>
      </c>
      <c r="M2037" s="127">
        <f>INDEX('Bloomberg data'!C:C,MATCH($L2037,'Bloomberg data'!A:A,0))</f>
        <v>7.1210000000000004</v>
      </c>
      <c r="N2037" s="128">
        <f>INDEX('Bloomberg data'!B:B,MATCH($L2037,'Bloomberg data'!A:A,0))</f>
        <v>6.6770000000000005</v>
      </c>
      <c r="O2037" s="141"/>
      <c r="P2037" s="142"/>
      <c r="Q2037" s="142"/>
      <c r="R2037" s="20"/>
      <c r="S2037" s="20"/>
    </row>
    <row r="2038" spans="6:19">
      <c r="F2038" s="51"/>
      <c r="G2038" s="26">
        <f t="shared" si="114"/>
        <v>38168</v>
      </c>
      <c r="H2038" s="7">
        <v>38160</v>
      </c>
      <c r="I2038" s="22">
        <v>8.0060000000000002</v>
      </c>
      <c r="J2038" s="120">
        <v>7.5560000000000009</v>
      </c>
      <c r="K2038" s="26">
        <f t="shared" si="115"/>
        <v>38168</v>
      </c>
      <c r="L2038" s="126">
        <f t="shared" si="116"/>
        <v>38160</v>
      </c>
      <c r="M2038" s="127">
        <f>INDEX('Bloomberg data'!C:C,MATCH($L2038,'Bloomberg data'!A:A,0))</f>
        <v>8.0060000000000002</v>
      </c>
      <c r="N2038" s="128">
        <f>INDEX('Bloomberg data'!B:B,MATCH($L2038,'Bloomberg data'!A:A,0))</f>
        <v>7.5560000000000009</v>
      </c>
      <c r="O2038" s="141"/>
      <c r="P2038" s="142"/>
      <c r="Q2038" s="142"/>
      <c r="R2038" s="20"/>
      <c r="S2038" s="20"/>
    </row>
    <row r="2039" spans="6:19">
      <c r="F2039" s="51"/>
      <c r="G2039" s="26">
        <f t="shared" si="114"/>
        <v>38168</v>
      </c>
      <c r="H2039" s="7">
        <v>38161</v>
      </c>
      <c r="I2039" s="22">
        <v>8.2390000000000008</v>
      </c>
      <c r="J2039" s="120">
        <v>7.7969999999999997</v>
      </c>
      <c r="K2039" s="26">
        <f t="shared" si="115"/>
        <v>38168</v>
      </c>
      <c r="L2039" s="126">
        <f t="shared" si="116"/>
        <v>38161</v>
      </c>
      <c r="M2039" s="127">
        <f>INDEX('Bloomberg data'!C:C,MATCH($L2039,'Bloomberg data'!A:A,0))</f>
        <v>8.2390000000000008</v>
      </c>
      <c r="N2039" s="128">
        <f>INDEX('Bloomberg data'!B:B,MATCH($L2039,'Bloomberg data'!A:A,0))</f>
        <v>7.7969999999999997</v>
      </c>
      <c r="O2039" s="141"/>
      <c r="P2039" s="142"/>
      <c r="Q2039" s="142"/>
      <c r="R2039" s="20"/>
      <c r="S2039" s="20"/>
    </row>
    <row r="2040" spans="6:19">
      <c r="F2040" s="51"/>
      <c r="G2040" s="26">
        <f t="shared" si="114"/>
        <v>38168</v>
      </c>
      <c r="H2040" s="7">
        <v>38162</v>
      </c>
      <c r="I2040" s="22">
        <v>8.1320000000000014</v>
      </c>
      <c r="J2040" s="120">
        <v>7.6890000000000001</v>
      </c>
      <c r="K2040" s="26">
        <f t="shared" si="115"/>
        <v>38168</v>
      </c>
      <c r="L2040" s="126">
        <f t="shared" si="116"/>
        <v>38162</v>
      </c>
      <c r="M2040" s="127">
        <f>INDEX('Bloomberg data'!C:C,MATCH($L2040,'Bloomberg data'!A:A,0))</f>
        <v>8.1320000000000014</v>
      </c>
      <c r="N2040" s="128">
        <f>INDEX('Bloomberg data'!B:B,MATCH($L2040,'Bloomberg data'!A:A,0))</f>
        <v>7.6890000000000001</v>
      </c>
      <c r="O2040" s="141"/>
      <c r="P2040" s="142"/>
      <c r="Q2040" s="142"/>
      <c r="R2040" s="20"/>
      <c r="S2040" s="20"/>
    </row>
    <row r="2041" spans="6:19">
      <c r="F2041" s="51"/>
      <c r="G2041" s="26">
        <f t="shared" si="114"/>
        <v>38168</v>
      </c>
      <c r="H2041" s="7">
        <v>38163</v>
      </c>
      <c r="I2041" s="22">
        <v>7.0220000000000002</v>
      </c>
      <c r="J2041" s="120">
        <v>6.5790000000000006</v>
      </c>
      <c r="K2041" s="26">
        <f t="shared" si="115"/>
        <v>38168</v>
      </c>
      <c r="L2041" s="126">
        <f t="shared" si="116"/>
        <v>38163</v>
      </c>
      <c r="M2041" s="127">
        <f>INDEX('Bloomberg data'!C:C,MATCH($L2041,'Bloomberg data'!A:A,0))</f>
        <v>7.0220000000000002</v>
      </c>
      <c r="N2041" s="128">
        <f>INDEX('Bloomberg data'!B:B,MATCH($L2041,'Bloomberg data'!A:A,0))</f>
        <v>6.5790000000000006</v>
      </c>
      <c r="O2041" s="141"/>
      <c r="P2041" s="142"/>
      <c r="Q2041" s="142"/>
      <c r="R2041" s="20"/>
      <c r="S2041" s="20"/>
    </row>
    <row r="2042" spans="6:19">
      <c r="F2042" s="51"/>
      <c r="G2042" s="26">
        <f t="shared" si="114"/>
        <v>38168</v>
      </c>
      <c r="H2042" s="7">
        <v>38166</v>
      </c>
      <c r="I2042" s="22">
        <v>8.2289999999999992</v>
      </c>
      <c r="J2042" s="120">
        <v>7.7839999999999998</v>
      </c>
      <c r="K2042" s="26">
        <f t="shared" si="115"/>
        <v>38168</v>
      </c>
      <c r="L2042" s="126">
        <f t="shared" si="116"/>
        <v>38166</v>
      </c>
      <c r="M2042" s="127">
        <f>INDEX('Bloomberg data'!C:C,MATCH($L2042,'Bloomberg data'!A:A,0))</f>
        <v>8.2289999999999992</v>
      </c>
      <c r="N2042" s="128">
        <f>INDEX('Bloomberg data'!B:B,MATCH($L2042,'Bloomberg data'!A:A,0))</f>
        <v>7.7839999999999998</v>
      </c>
      <c r="O2042" s="141"/>
      <c r="P2042" s="142"/>
      <c r="Q2042" s="142"/>
      <c r="R2042" s="20"/>
      <c r="S2042" s="20"/>
    </row>
    <row r="2043" spans="6:19">
      <c r="F2043" s="51"/>
      <c r="G2043" s="26">
        <f t="shared" si="114"/>
        <v>38168</v>
      </c>
      <c r="H2043" s="7">
        <v>38167</v>
      </c>
      <c r="I2043" s="22">
        <v>8.1690000000000005</v>
      </c>
      <c r="J2043" s="120">
        <v>7.7309999999999999</v>
      </c>
      <c r="K2043" s="26">
        <f t="shared" si="115"/>
        <v>38168</v>
      </c>
      <c r="L2043" s="126">
        <f t="shared" si="116"/>
        <v>38167</v>
      </c>
      <c r="M2043" s="127">
        <f>INDEX('Bloomberg data'!C:C,MATCH($L2043,'Bloomberg data'!A:A,0))</f>
        <v>8.1690000000000005</v>
      </c>
      <c r="N2043" s="128">
        <f>INDEX('Bloomberg data'!B:B,MATCH($L2043,'Bloomberg data'!A:A,0))</f>
        <v>7.7309999999999999</v>
      </c>
      <c r="O2043" s="141"/>
      <c r="P2043" s="142"/>
      <c r="Q2043" s="142"/>
      <c r="R2043" s="20"/>
      <c r="S2043" s="20"/>
    </row>
    <row r="2044" spans="6:19">
      <c r="F2044" s="51"/>
      <c r="G2044" s="26">
        <f t="shared" si="114"/>
        <v>38168</v>
      </c>
      <c r="H2044" s="7">
        <v>38168</v>
      </c>
      <c r="I2044" s="22">
        <v>8.1059999999999999</v>
      </c>
      <c r="J2044" s="120">
        <v>7.6750000000000007</v>
      </c>
      <c r="K2044" s="26">
        <f t="shared" si="115"/>
        <v>38168</v>
      </c>
      <c r="L2044" s="126">
        <f t="shared" si="116"/>
        <v>38168</v>
      </c>
      <c r="M2044" s="127">
        <f>INDEX('Bloomberg data'!C:C,MATCH($L2044,'Bloomberg data'!A:A,0))</f>
        <v>8.1059999999999999</v>
      </c>
      <c r="N2044" s="128">
        <f>INDEX('Bloomberg data'!B:B,MATCH($L2044,'Bloomberg data'!A:A,0))</f>
        <v>7.6750000000000007</v>
      </c>
      <c r="O2044" s="141"/>
      <c r="P2044" s="142"/>
      <c r="Q2044" s="142"/>
      <c r="R2044" s="20"/>
      <c r="S2044" s="20"/>
    </row>
    <row r="2045" spans="6:19">
      <c r="F2045" s="51"/>
      <c r="G2045" s="26">
        <f t="shared" si="114"/>
        <v>38199</v>
      </c>
      <c r="H2045" s="7">
        <v>38169</v>
      </c>
      <c r="I2045" s="22">
        <v>8.3189999999999991</v>
      </c>
      <c r="J2045" s="120">
        <v>7.89</v>
      </c>
      <c r="K2045" s="26">
        <f t="shared" si="115"/>
        <v>38199</v>
      </c>
      <c r="L2045" s="126">
        <f t="shared" si="116"/>
        <v>38169</v>
      </c>
      <c r="M2045" s="127">
        <f>INDEX('Bloomberg data'!C:C,MATCH($L2045,'Bloomberg data'!A:A,0))</f>
        <v>8.3189999999999991</v>
      </c>
      <c r="N2045" s="128">
        <f>INDEX('Bloomberg data'!B:B,MATCH($L2045,'Bloomberg data'!A:A,0))</f>
        <v>7.89</v>
      </c>
      <c r="O2045" s="141"/>
      <c r="P2045" s="142"/>
      <c r="Q2045" s="142"/>
      <c r="R2045" s="20"/>
      <c r="S2045" s="20"/>
    </row>
    <row r="2046" spans="6:19">
      <c r="F2046" s="51"/>
      <c r="G2046" s="26">
        <f t="shared" si="114"/>
        <v>38199</v>
      </c>
      <c r="H2046" s="7">
        <v>38170</v>
      </c>
      <c r="I2046" s="22">
        <v>7.23</v>
      </c>
      <c r="J2046" s="120">
        <v>6.79</v>
      </c>
      <c r="K2046" s="26">
        <f t="shared" si="115"/>
        <v>38199</v>
      </c>
      <c r="L2046" s="126">
        <f t="shared" si="116"/>
        <v>38170</v>
      </c>
      <c r="M2046" s="127">
        <f>INDEX('Bloomberg data'!C:C,MATCH($L2046,'Bloomberg data'!A:A,0))</f>
        <v>7.23</v>
      </c>
      <c r="N2046" s="128">
        <f>INDEX('Bloomberg data'!B:B,MATCH($L2046,'Bloomberg data'!A:A,0))</f>
        <v>6.79</v>
      </c>
      <c r="O2046" s="141"/>
      <c r="P2046" s="142"/>
      <c r="Q2046" s="142"/>
      <c r="R2046" s="20"/>
      <c r="S2046" s="20"/>
    </row>
    <row r="2047" spans="6:19">
      <c r="F2047" s="51"/>
      <c r="G2047" s="26">
        <f t="shared" si="114"/>
        <v>38199</v>
      </c>
      <c r="H2047" s="7">
        <v>38173</v>
      </c>
      <c r="I2047" s="22">
        <v>8.08</v>
      </c>
      <c r="J2047" s="120">
        <v>7.6199999999999992</v>
      </c>
      <c r="K2047" s="26">
        <f t="shared" si="115"/>
        <v>38199</v>
      </c>
      <c r="L2047" s="126">
        <f t="shared" si="116"/>
        <v>38173</v>
      </c>
      <c r="M2047" s="127">
        <f>INDEX('Bloomberg data'!C:C,MATCH($L2047,'Bloomberg data'!A:A,0))</f>
        <v>8.08</v>
      </c>
      <c r="N2047" s="128">
        <f>INDEX('Bloomberg data'!B:B,MATCH($L2047,'Bloomberg data'!A:A,0))</f>
        <v>7.6199999999999992</v>
      </c>
      <c r="O2047" s="141"/>
      <c r="P2047" s="142"/>
      <c r="Q2047" s="142"/>
      <c r="R2047" s="20"/>
      <c r="S2047" s="20"/>
    </row>
    <row r="2048" spans="6:19">
      <c r="F2048" s="51"/>
      <c r="G2048" s="26">
        <f t="shared" si="114"/>
        <v>38199</v>
      </c>
      <c r="H2048" s="7">
        <v>38174</v>
      </c>
      <c r="I2048" s="22">
        <v>8.2639999999999993</v>
      </c>
      <c r="J2048" s="120">
        <v>7.8199999999999994</v>
      </c>
      <c r="K2048" s="26">
        <f t="shared" si="115"/>
        <v>38199</v>
      </c>
      <c r="L2048" s="126">
        <f t="shared" si="116"/>
        <v>38174</v>
      </c>
      <c r="M2048" s="127">
        <f>INDEX('Bloomberg data'!C:C,MATCH($L2048,'Bloomberg data'!A:A,0))</f>
        <v>8.2639999999999993</v>
      </c>
      <c r="N2048" s="128">
        <f>INDEX('Bloomberg data'!B:B,MATCH($L2048,'Bloomberg data'!A:A,0))</f>
        <v>7.8199999999999994</v>
      </c>
      <c r="O2048" s="141"/>
      <c r="P2048" s="142"/>
      <c r="Q2048" s="142"/>
      <c r="R2048" s="20"/>
      <c r="S2048" s="20"/>
    </row>
    <row r="2049" spans="6:19">
      <c r="F2049" s="51"/>
      <c r="G2049" s="26">
        <f t="shared" ref="G2049:G2112" si="117">EOMONTH(H2049,0)</f>
        <v>38199</v>
      </c>
      <c r="H2049" s="7">
        <v>38175</v>
      </c>
      <c r="I2049" s="22">
        <v>7.1509999999999998</v>
      </c>
      <c r="J2049" s="120">
        <v>6.7050000000000001</v>
      </c>
      <c r="K2049" s="26">
        <f t="shared" ref="K2049:K2112" si="118">EOMONTH(L2049,0)</f>
        <v>38199</v>
      </c>
      <c r="L2049" s="126">
        <f t="shared" si="116"/>
        <v>38175</v>
      </c>
      <c r="M2049" s="127">
        <f>INDEX('Bloomberg data'!C:C,MATCH($L2049,'Bloomberg data'!A:A,0))</f>
        <v>7.1509999999999998</v>
      </c>
      <c r="N2049" s="128">
        <f>INDEX('Bloomberg data'!B:B,MATCH($L2049,'Bloomberg data'!A:A,0))</f>
        <v>6.7050000000000001</v>
      </c>
      <c r="O2049" s="141"/>
      <c r="P2049" s="142"/>
      <c r="Q2049" s="142"/>
      <c r="R2049" s="20"/>
      <c r="S2049" s="20"/>
    </row>
    <row r="2050" spans="6:19">
      <c r="F2050" s="51"/>
      <c r="G2050" s="26">
        <f t="shared" si="117"/>
        <v>38199</v>
      </c>
      <c r="H2050" s="7">
        <v>38176</v>
      </c>
      <c r="I2050" s="22">
        <v>7.9610000000000003</v>
      </c>
      <c r="J2050" s="120">
        <v>7.5050000000000008</v>
      </c>
      <c r="K2050" s="26">
        <f t="shared" si="118"/>
        <v>38199</v>
      </c>
      <c r="L2050" s="126">
        <f t="shared" ref="L2050:L2113" si="119">H2050</f>
        <v>38176</v>
      </c>
      <c r="M2050" s="127">
        <f>INDEX('Bloomberg data'!C:C,MATCH($L2050,'Bloomberg data'!A:A,0))</f>
        <v>7.9610000000000003</v>
      </c>
      <c r="N2050" s="128">
        <f>INDEX('Bloomberg data'!B:B,MATCH($L2050,'Bloomberg data'!A:A,0))</f>
        <v>7.5050000000000008</v>
      </c>
      <c r="O2050" s="141"/>
      <c r="P2050" s="142"/>
      <c r="Q2050" s="142"/>
      <c r="R2050" s="20"/>
      <c r="S2050" s="20"/>
    </row>
    <row r="2051" spans="6:19">
      <c r="F2051" s="51"/>
      <c r="G2051" s="26">
        <f t="shared" si="117"/>
        <v>38199</v>
      </c>
      <c r="H2051" s="7">
        <v>38177</v>
      </c>
      <c r="I2051" s="22">
        <v>8.17</v>
      </c>
      <c r="J2051" s="120">
        <v>7.71</v>
      </c>
      <c r="K2051" s="26">
        <f t="shared" si="118"/>
        <v>38199</v>
      </c>
      <c r="L2051" s="126">
        <f t="shared" si="119"/>
        <v>38177</v>
      </c>
      <c r="M2051" s="127">
        <f>INDEX('Bloomberg data'!C:C,MATCH($L2051,'Bloomberg data'!A:A,0))</f>
        <v>8.17</v>
      </c>
      <c r="N2051" s="128">
        <f>INDEX('Bloomberg data'!B:B,MATCH($L2051,'Bloomberg data'!A:A,0))</f>
        <v>7.71</v>
      </c>
      <c r="O2051" s="141"/>
      <c r="P2051" s="142"/>
      <c r="Q2051" s="142"/>
      <c r="R2051" s="20"/>
      <c r="S2051" s="20"/>
    </row>
    <row r="2052" spans="6:19">
      <c r="F2052" s="51"/>
      <c r="G2052" s="26">
        <f t="shared" si="117"/>
        <v>38199</v>
      </c>
      <c r="H2052" s="7">
        <v>38180</v>
      </c>
      <c r="I2052" s="22">
        <v>7.0360000000000005</v>
      </c>
      <c r="J2052" s="120">
        <v>6.5860000000000003</v>
      </c>
      <c r="K2052" s="26">
        <f t="shared" si="118"/>
        <v>38199</v>
      </c>
      <c r="L2052" s="126">
        <f t="shared" si="119"/>
        <v>38180</v>
      </c>
      <c r="M2052" s="127">
        <f>INDEX('Bloomberg data'!C:C,MATCH($L2052,'Bloomberg data'!A:A,0))</f>
        <v>7.0360000000000005</v>
      </c>
      <c r="N2052" s="128">
        <f>INDEX('Bloomberg data'!B:B,MATCH($L2052,'Bloomberg data'!A:A,0))</f>
        <v>6.5860000000000003</v>
      </c>
      <c r="O2052" s="141"/>
      <c r="P2052" s="142"/>
      <c r="Q2052" s="142"/>
      <c r="R2052" s="20"/>
      <c r="S2052" s="20"/>
    </row>
    <row r="2053" spans="6:19">
      <c r="F2053" s="51"/>
      <c r="G2053" s="26">
        <f t="shared" si="117"/>
        <v>38199</v>
      </c>
      <c r="H2053" s="7">
        <v>38181</v>
      </c>
      <c r="I2053" s="22">
        <v>6.9540000000000006</v>
      </c>
      <c r="J2053" s="120">
        <v>6.5069999999999997</v>
      </c>
      <c r="K2053" s="26">
        <f t="shared" si="118"/>
        <v>38199</v>
      </c>
      <c r="L2053" s="126">
        <f t="shared" si="119"/>
        <v>38181</v>
      </c>
      <c r="M2053" s="127">
        <f>INDEX('Bloomberg data'!C:C,MATCH($L2053,'Bloomberg data'!A:A,0))</f>
        <v>6.9540000000000006</v>
      </c>
      <c r="N2053" s="128">
        <f>INDEX('Bloomberg data'!B:B,MATCH($L2053,'Bloomberg data'!A:A,0))</f>
        <v>6.5069999999999997</v>
      </c>
      <c r="O2053" s="141"/>
      <c r="P2053" s="142"/>
      <c r="Q2053" s="142"/>
      <c r="R2053" s="20"/>
      <c r="S2053" s="20"/>
    </row>
    <row r="2054" spans="6:19">
      <c r="F2054" s="51"/>
      <c r="G2054" s="26">
        <f t="shared" si="117"/>
        <v>38199</v>
      </c>
      <c r="H2054" s="7">
        <v>38182</v>
      </c>
      <c r="I2054" s="22">
        <v>7.181</v>
      </c>
      <c r="J2054" s="120">
        <v>6.7349999999999994</v>
      </c>
      <c r="K2054" s="26">
        <f t="shared" si="118"/>
        <v>38199</v>
      </c>
      <c r="L2054" s="126">
        <f t="shared" si="119"/>
        <v>38182</v>
      </c>
      <c r="M2054" s="127">
        <f>INDEX('Bloomberg data'!C:C,MATCH($L2054,'Bloomberg data'!A:A,0))</f>
        <v>7.181</v>
      </c>
      <c r="N2054" s="128">
        <f>INDEX('Bloomberg data'!B:B,MATCH($L2054,'Bloomberg data'!A:A,0))</f>
        <v>6.7349999999999994</v>
      </c>
      <c r="O2054" s="141"/>
      <c r="P2054" s="142"/>
      <c r="Q2054" s="142"/>
      <c r="R2054" s="20"/>
      <c r="S2054" s="20"/>
    </row>
    <row r="2055" spans="6:19">
      <c r="F2055" s="51"/>
      <c r="G2055" s="26">
        <f t="shared" si="117"/>
        <v>38199</v>
      </c>
      <c r="H2055" s="7">
        <v>38183</v>
      </c>
      <c r="I2055" s="22">
        <v>7.0940000000000003</v>
      </c>
      <c r="J2055" s="120">
        <v>6.6470000000000002</v>
      </c>
      <c r="K2055" s="26">
        <f t="shared" si="118"/>
        <v>38199</v>
      </c>
      <c r="L2055" s="126">
        <f t="shared" si="119"/>
        <v>38183</v>
      </c>
      <c r="M2055" s="127">
        <f>INDEX('Bloomberg data'!C:C,MATCH($L2055,'Bloomberg data'!A:A,0))</f>
        <v>7.0940000000000003</v>
      </c>
      <c r="N2055" s="128">
        <f>INDEX('Bloomberg data'!B:B,MATCH($L2055,'Bloomberg data'!A:A,0))</f>
        <v>6.6470000000000002</v>
      </c>
      <c r="O2055" s="141"/>
      <c r="P2055" s="142"/>
      <c r="Q2055" s="142"/>
      <c r="R2055" s="20"/>
      <c r="S2055" s="20"/>
    </row>
    <row r="2056" spans="6:19">
      <c r="F2056" s="51"/>
      <c r="G2056" s="26">
        <f t="shared" si="117"/>
        <v>38199</v>
      </c>
      <c r="H2056" s="7">
        <v>38184</v>
      </c>
      <c r="I2056" s="22">
        <v>8.0329999999999995</v>
      </c>
      <c r="J2056" s="120">
        <v>7.5839999999999996</v>
      </c>
      <c r="K2056" s="26">
        <f t="shared" si="118"/>
        <v>38199</v>
      </c>
      <c r="L2056" s="126">
        <f t="shared" si="119"/>
        <v>38184</v>
      </c>
      <c r="M2056" s="127">
        <f>INDEX('Bloomberg data'!C:C,MATCH($L2056,'Bloomberg data'!A:A,0))</f>
        <v>8.0329999999999995</v>
      </c>
      <c r="N2056" s="128">
        <f>INDEX('Bloomberg data'!B:B,MATCH($L2056,'Bloomberg data'!A:A,0))</f>
        <v>7.5839999999999996</v>
      </c>
      <c r="O2056" s="141"/>
      <c r="P2056" s="142"/>
      <c r="Q2056" s="142"/>
      <c r="R2056" s="20"/>
      <c r="S2056" s="20"/>
    </row>
    <row r="2057" spans="6:19">
      <c r="F2057" s="51"/>
      <c r="G2057" s="26">
        <f t="shared" si="117"/>
        <v>38199</v>
      </c>
      <c r="H2057" s="7">
        <v>38187</v>
      </c>
      <c r="I2057" s="22">
        <v>8.1679999999999993</v>
      </c>
      <c r="J2057" s="120">
        <v>7.7080000000000002</v>
      </c>
      <c r="K2057" s="26">
        <f t="shared" si="118"/>
        <v>38199</v>
      </c>
      <c r="L2057" s="126">
        <f t="shared" si="119"/>
        <v>38187</v>
      </c>
      <c r="M2057" s="127">
        <f>INDEX('Bloomberg data'!C:C,MATCH($L2057,'Bloomberg data'!A:A,0))</f>
        <v>8.1679999999999993</v>
      </c>
      <c r="N2057" s="128">
        <f>INDEX('Bloomberg data'!B:B,MATCH($L2057,'Bloomberg data'!A:A,0))</f>
        <v>7.7080000000000002</v>
      </c>
      <c r="O2057" s="141"/>
      <c r="P2057" s="142"/>
      <c r="Q2057" s="142"/>
      <c r="R2057" s="20"/>
      <c r="S2057" s="20"/>
    </row>
    <row r="2058" spans="6:19">
      <c r="F2058" s="51"/>
      <c r="G2058" s="26">
        <f t="shared" si="117"/>
        <v>38199</v>
      </c>
      <c r="H2058" s="7">
        <v>38188</v>
      </c>
      <c r="I2058" s="22">
        <v>8.0719999999999992</v>
      </c>
      <c r="J2058" s="120">
        <v>7.6080000000000005</v>
      </c>
      <c r="K2058" s="26">
        <f t="shared" si="118"/>
        <v>38199</v>
      </c>
      <c r="L2058" s="126">
        <f t="shared" si="119"/>
        <v>38188</v>
      </c>
      <c r="M2058" s="127">
        <f>INDEX('Bloomberg data'!C:C,MATCH($L2058,'Bloomberg data'!A:A,0))</f>
        <v>8.0719999999999992</v>
      </c>
      <c r="N2058" s="128">
        <f>INDEX('Bloomberg data'!B:B,MATCH($L2058,'Bloomberg data'!A:A,0))</f>
        <v>7.6080000000000005</v>
      </c>
      <c r="O2058" s="141"/>
      <c r="P2058" s="142"/>
      <c r="Q2058" s="142"/>
      <c r="R2058" s="20"/>
      <c r="S2058" s="20"/>
    </row>
    <row r="2059" spans="6:19">
      <c r="F2059" s="51"/>
      <c r="G2059" s="26">
        <f t="shared" si="117"/>
        <v>38199</v>
      </c>
      <c r="H2059" s="7">
        <v>38189</v>
      </c>
      <c r="I2059" s="22">
        <v>8.0299999999999994</v>
      </c>
      <c r="J2059" s="120">
        <v>7.5749999999999993</v>
      </c>
      <c r="K2059" s="26">
        <f t="shared" si="118"/>
        <v>38199</v>
      </c>
      <c r="L2059" s="126">
        <f t="shared" si="119"/>
        <v>38189</v>
      </c>
      <c r="M2059" s="127">
        <f>INDEX('Bloomberg data'!C:C,MATCH($L2059,'Bloomberg data'!A:A,0))</f>
        <v>8.0299999999999994</v>
      </c>
      <c r="N2059" s="128">
        <f>INDEX('Bloomberg data'!B:B,MATCH($L2059,'Bloomberg data'!A:A,0))</f>
        <v>7.5749999999999993</v>
      </c>
      <c r="O2059" s="141"/>
      <c r="P2059" s="142"/>
      <c r="Q2059" s="142"/>
      <c r="R2059" s="20"/>
      <c r="S2059" s="20"/>
    </row>
    <row r="2060" spans="6:19">
      <c r="F2060" s="51"/>
      <c r="G2060" s="26">
        <f t="shared" si="117"/>
        <v>38199</v>
      </c>
      <c r="H2060" s="7">
        <v>38190</v>
      </c>
      <c r="I2060" s="22">
        <v>7.2130000000000001</v>
      </c>
      <c r="J2060" s="120">
        <v>6.7560000000000002</v>
      </c>
      <c r="K2060" s="26">
        <f t="shared" si="118"/>
        <v>38199</v>
      </c>
      <c r="L2060" s="126">
        <f t="shared" si="119"/>
        <v>38190</v>
      </c>
      <c r="M2060" s="127">
        <f>INDEX('Bloomberg data'!C:C,MATCH($L2060,'Bloomberg data'!A:A,0))</f>
        <v>7.2130000000000001</v>
      </c>
      <c r="N2060" s="128">
        <f>INDEX('Bloomberg data'!B:B,MATCH($L2060,'Bloomberg data'!A:A,0))</f>
        <v>6.7560000000000002</v>
      </c>
      <c r="O2060" s="141"/>
      <c r="P2060" s="142"/>
      <c r="Q2060" s="142"/>
      <c r="R2060" s="20"/>
      <c r="S2060" s="20"/>
    </row>
    <row r="2061" spans="6:19">
      <c r="F2061" s="51"/>
      <c r="G2061" s="26">
        <f t="shared" si="117"/>
        <v>38199</v>
      </c>
      <c r="H2061" s="7">
        <v>38191</v>
      </c>
      <c r="I2061" s="22">
        <v>8.1210000000000004</v>
      </c>
      <c r="J2061" s="120">
        <v>7.665</v>
      </c>
      <c r="K2061" s="26">
        <f t="shared" si="118"/>
        <v>38199</v>
      </c>
      <c r="L2061" s="126">
        <f t="shared" si="119"/>
        <v>38191</v>
      </c>
      <c r="M2061" s="127">
        <f>INDEX('Bloomberg data'!C:C,MATCH($L2061,'Bloomberg data'!A:A,0))</f>
        <v>8.1210000000000004</v>
      </c>
      <c r="N2061" s="128">
        <f>INDEX('Bloomberg data'!B:B,MATCH($L2061,'Bloomberg data'!A:A,0))</f>
        <v>7.665</v>
      </c>
      <c r="O2061" s="141"/>
      <c r="P2061" s="142"/>
      <c r="Q2061" s="142"/>
      <c r="R2061" s="20"/>
      <c r="S2061" s="20"/>
    </row>
    <row r="2062" spans="6:19">
      <c r="F2062" s="51"/>
      <c r="G2062" s="26">
        <f t="shared" si="117"/>
        <v>38199</v>
      </c>
      <c r="H2062" s="7">
        <v>38194</v>
      </c>
      <c r="I2062" s="22">
        <v>7.0210000000000008</v>
      </c>
      <c r="J2062" s="120">
        <v>6.5690000000000008</v>
      </c>
      <c r="K2062" s="26">
        <f t="shared" si="118"/>
        <v>38199</v>
      </c>
      <c r="L2062" s="126">
        <f t="shared" si="119"/>
        <v>38194</v>
      </c>
      <c r="M2062" s="127">
        <f>INDEX('Bloomberg data'!C:C,MATCH($L2062,'Bloomberg data'!A:A,0))</f>
        <v>7.0210000000000008</v>
      </c>
      <c r="N2062" s="128">
        <f>INDEX('Bloomberg data'!B:B,MATCH($L2062,'Bloomberg data'!A:A,0))</f>
        <v>6.5690000000000008</v>
      </c>
      <c r="O2062" s="141"/>
      <c r="P2062" s="142"/>
      <c r="Q2062" s="142"/>
      <c r="R2062" s="20"/>
      <c r="S2062" s="20"/>
    </row>
    <row r="2063" spans="6:19">
      <c r="F2063" s="51"/>
      <c r="G2063" s="26">
        <f t="shared" si="117"/>
        <v>38199</v>
      </c>
      <c r="H2063" s="7">
        <v>38195</v>
      </c>
      <c r="I2063" s="22">
        <v>8.2349999999999994</v>
      </c>
      <c r="J2063" s="120">
        <v>7.7909999999999995</v>
      </c>
      <c r="K2063" s="26">
        <f t="shared" si="118"/>
        <v>38199</v>
      </c>
      <c r="L2063" s="126">
        <f t="shared" si="119"/>
        <v>38195</v>
      </c>
      <c r="M2063" s="127">
        <f>INDEX('Bloomberg data'!C:C,MATCH($L2063,'Bloomberg data'!A:A,0))</f>
        <v>8.2349999999999994</v>
      </c>
      <c r="N2063" s="128">
        <f>INDEX('Bloomberg data'!B:B,MATCH($L2063,'Bloomberg data'!A:A,0))</f>
        <v>7.7909999999999995</v>
      </c>
      <c r="O2063" s="141"/>
      <c r="P2063" s="142"/>
      <c r="Q2063" s="142"/>
      <c r="R2063" s="20"/>
      <c r="S2063" s="20"/>
    </row>
    <row r="2064" spans="6:19">
      <c r="F2064" s="51"/>
      <c r="G2064" s="26">
        <f t="shared" si="117"/>
        <v>38199</v>
      </c>
      <c r="H2064" s="7">
        <v>38196</v>
      </c>
      <c r="I2064" s="22">
        <v>8.1890000000000001</v>
      </c>
      <c r="J2064" s="120">
        <v>7.7620000000000005</v>
      </c>
      <c r="K2064" s="26">
        <f t="shared" si="118"/>
        <v>38199</v>
      </c>
      <c r="L2064" s="126">
        <f t="shared" si="119"/>
        <v>38196</v>
      </c>
      <c r="M2064" s="127">
        <f>INDEX('Bloomberg data'!C:C,MATCH($L2064,'Bloomberg data'!A:A,0))</f>
        <v>8.1890000000000001</v>
      </c>
      <c r="N2064" s="128">
        <f>INDEX('Bloomberg data'!B:B,MATCH($L2064,'Bloomberg data'!A:A,0))</f>
        <v>7.7620000000000005</v>
      </c>
      <c r="O2064" s="141"/>
      <c r="P2064" s="142"/>
      <c r="Q2064" s="142"/>
      <c r="R2064" s="20"/>
      <c r="S2064" s="20"/>
    </row>
    <row r="2065" spans="6:19">
      <c r="F2065" s="51"/>
      <c r="G2065" s="26">
        <f t="shared" si="117"/>
        <v>38199</v>
      </c>
      <c r="H2065" s="7">
        <v>38197</v>
      </c>
      <c r="I2065" s="22">
        <v>8.1029999999999998</v>
      </c>
      <c r="J2065" s="120">
        <v>7.6760000000000002</v>
      </c>
      <c r="K2065" s="26">
        <f t="shared" si="118"/>
        <v>38199</v>
      </c>
      <c r="L2065" s="126">
        <f t="shared" si="119"/>
        <v>38197</v>
      </c>
      <c r="M2065" s="127">
        <f>INDEX('Bloomberg data'!C:C,MATCH($L2065,'Bloomberg data'!A:A,0))</f>
        <v>8.1029999999999998</v>
      </c>
      <c r="N2065" s="128">
        <f>INDEX('Bloomberg data'!B:B,MATCH($L2065,'Bloomberg data'!A:A,0))</f>
        <v>7.6760000000000002</v>
      </c>
      <c r="O2065" s="141"/>
      <c r="P2065" s="142"/>
      <c r="Q2065" s="142"/>
      <c r="R2065" s="20"/>
      <c r="S2065" s="20"/>
    </row>
    <row r="2066" spans="6:19">
      <c r="F2066" s="51"/>
      <c r="G2066" s="26">
        <f t="shared" si="117"/>
        <v>38199</v>
      </c>
      <c r="H2066" s="7">
        <v>38198</v>
      </c>
      <c r="I2066" s="22">
        <v>7.3279999999999994</v>
      </c>
      <c r="J2066" s="120">
        <v>6.899</v>
      </c>
      <c r="K2066" s="26">
        <f t="shared" si="118"/>
        <v>38199</v>
      </c>
      <c r="L2066" s="126">
        <f t="shared" si="119"/>
        <v>38198</v>
      </c>
      <c r="M2066" s="127">
        <f>INDEX('Bloomberg data'!C:C,MATCH($L2066,'Bloomberg data'!A:A,0))</f>
        <v>7.3279999999999994</v>
      </c>
      <c r="N2066" s="128">
        <f>INDEX('Bloomberg data'!B:B,MATCH($L2066,'Bloomberg data'!A:A,0))</f>
        <v>6.899</v>
      </c>
      <c r="O2066" s="141"/>
      <c r="P2066" s="142"/>
      <c r="Q2066" s="142"/>
      <c r="R2066" s="20"/>
      <c r="S2066" s="20"/>
    </row>
    <row r="2067" spans="6:19">
      <c r="F2067" s="51"/>
      <c r="G2067" s="26">
        <f t="shared" si="117"/>
        <v>38230</v>
      </c>
      <c r="H2067" s="7">
        <v>38201</v>
      </c>
      <c r="I2067" s="22">
        <v>8.152000000000001</v>
      </c>
      <c r="J2067" s="120">
        <v>7.7160000000000002</v>
      </c>
      <c r="K2067" s="26">
        <f t="shared" si="118"/>
        <v>38230</v>
      </c>
      <c r="L2067" s="126">
        <f t="shared" si="119"/>
        <v>38201</v>
      </c>
      <c r="M2067" s="127">
        <f>INDEX('Bloomberg data'!C:C,MATCH($L2067,'Bloomberg data'!A:A,0))</f>
        <v>8.152000000000001</v>
      </c>
      <c r="N2067" s="128">
        <f>INDEX('Bloomberg data'!B:B,MATCH($L2067,'Bloomberg data'!A:A,0))</f>
        <v>7.7160000000000002</v>
      </c>
      <c r="O2067" s="141"/>
      <c r="P2067" s="142"/>
      <c r="Q2067" s="142"/>
      <c r="R2067" s="20"/>
      <c r="S2067" s="20"/>
    </row>
    <row r="2068" spans="6:19">
      <c r="F2068" s="51"/>
      <c r="G2068" s="26">
        <f t="shared" si="117"/>
        <v>38230</v>
      </c>
      <c r="H2068" s="7">
        <v>38202</v>
      </c>
      <c r="I2068" s="22">
        <v>8.077</v>
      </c>
      <c r="J2068" s="120">
        <v>7.641</v>
      </c>
      <c r="K2068" s="26">
        <f t="shared" si="118"/>
        <v>38230</v>
      </c>
      <c r="L2068" s="126">
        <f t="shared" si="119"/>
        <v>38202</v>
      </c>
      <c r="M2068" s="127">
        <f>INDEX('Bloomberg data'!C:C,MATCH($L2068,'Bloomberg data'!A:A,0))</f>
        <v>8.077</v>
      </c>
      <c r="N2068" s="128">
        <f>INDEX('Bloomberg data'!B:B,MATCH($L2068,'Bloomberg data'!A:A,0))</f>
        <v>7.641</v>
      </c>
      <c r="O2068" s="141"/>
      <c r="P2068" s="142"/>
      <c r="Q2068" s="142"/>
      <c r="R2068" s="20"/>
      <c r="S2068" s="20"/>
    </row>
    <row r="2069" spans="6:19">
      <c r="F2069" s="51"/>
      <c r="G2069" s="26">
        <f t="shared" si="117"/>
        <v>38230</v>
      </c>
      <c r="H2069" s="7">
        <v>38203</v>
      </c>
      <c r="I2069" s="22">
        <v>7.2149999999999999</v>
      </c>
      <c r="J2069" s="120">
        <v>6.7679999999999998</v>
      </c>
      <c r="K2069" s="26">
        <f t="shared" si="118"/>
        <v>38230</v>
      </c>
      <c r="L2069" s="126">
        <f t="shared" si="119"/>
        <v>38203</v>
      </c>
      <c r="M2069" s="127">
        <f>INDEX('Bloomberg data'!C:C,MATCH($L2069,'Bloomberg data'!A:A,0))</f>
        <v>7.2149999999999999</v>
      </c>
      <c r="N2069" s="128">
        <f>INDEX('Bloomberg data'!B:B,MATCH($L2069,'Bloomberg data'!A:A,0))</f>
        <v>6.7679999999999998</v>
      </c>
      <c r="O2069" s="141"/>
      <c r="P2069" s="142"/>
      <c r="Q2069" s="142"/>
      <c r="R2069" s="20"/>
      <c r="S2069" s="20"/>
    </row>
    <row r="2070" spans="6:19">
      <c r="F2070" s="51"/>
      <c r="G2070" s="26">
        <f t="shared" si="117"/>
        <v>38230</v>
      </c>
      <c r="H2070" s="7">
        <v>38204</v>
      </c>
      <c r="I2070" s="22">
        <v>7.1130000000000004</v>
      </c>
      <c r="J2070" s="120">
        <v>6.67</v>
      </c>
      <c r="K2070" s="26">
        <f t="shared" si="118"/>
        <v>38230</v>
      </c>
      <c r="L2070" s="126">
        <f t="shared" si="119"/>
        <v>38204</v>
      </c>
      <c r="M2070" s="127">
        <f>INDEX('Bloomberg data'!C:C,MATCH($L2070,'Bloomberg data'!A:A,0))</f>
        <v>7.1130000000000004</v>
      </c>
      <c r="N2070" s="128">
        <f>INDEX('Bloomberg data'!B:B,MATCH($L2070,'Bloomberg data'!A:A,0))</f>
        <v>6.67</v>
      </c>
      <c r="O2070" s="141"/>
      <c r="P2070" s="142"/>
      <c r="Q2070" s="142"/>
      <c r="R2070" s="20"/>
      <c r="S2070" s="20"/>
    </row>
    <row r="2071" spans="6:19">
      <c r="F2071" s="51"/>
      <c r="G2071" s="26">
        <f t="shared" si="117"/>
        <v>38230</v>
      </c>
      <c r="H2071" s="7">
        <v>38205</v>
      </c>
      <c r="I2071" s="22">
        <v>7.99</v>
      </c>
      <c r="J2071" s="120">
        <v>7.5449999999999999</v>
      </c>
      <c r="K2071" s="26">
        <f t="shared" si="118"/>
        <v>38230</v>
      </c>
      <c r="L2071" s="126">
        <f t="shared" si="119"/>
        <v>38205</v>
      </c>
      <c r="M2071" s="127">
        <f>INDEX('Bloomberg data'!C:C,MATCH($L2071,'Bloomberg data'!A:A,0))</f>
        <v>7.99</v>
      </c>
      <c r="N2071" s="128">
        <f>INDEX('Bloomberg data'!B:B,MATCH($L2071,'Bloomberg data'!A:A,0))</f>
        <v>7.5449999999999999</v>
      </c>
      <c r="O2071" s="141"/>
      <c r="P2071" s="142"/>
      <c r="Q2071" s="142"/>
      <c r="R2071" s="20"/>
      <c r="S2071" s="20"/>
    </row>
    <row r="2072" spans="6:19">
      <c r="F2072" s="51"/>
      <c r="G2072" s="26">
        <f t="shared" si="117"/>
        <v>38230</v>
      </c>
      <c r="H2072" s="7">
        <v>38208</v>
      </c>
      <c r="I2072" s="22">
        <v>8.129999999999999</v>
      </c>
      <c r="J2072" s="120">
        <v>7.657</v>
      </c>
      <c r="K2072" s="26">
        <f t="shared" si="118"/>
        <v>38230</v>
      </c>
      <c r="L2072" s="126">
        <f t="shared" si="119"/>
        <v>38208</v>
      </c>
      <c r="M2072" s="127">
        <f>INDEX('Bloomberg data'!C:C,MATCH($L2072,'Bloomberg data'!A:A,0))</f>
        <v>8.129999999999999</v>
      </c>
      <c r="N2072" s="128">
        <f>INDEX('Bloomberg data'!B:B,MATCH($L2072,'Bloomberg data'!A:A,0))</f>
        <v>7.657</v>
      </c>
      <c r="O2072" s="141"/>
      <c r="P2072" s="142"/>
      <c r="Q2072" s="142"/>
      <c r="R2072" s="20"/>
      <c r="S2072" s="20"/>
    </row>
    <row r="2073" spans="6:19">
      <c r="F2073" s="51"/>
      <c r="G2073" s="26">
        <f t="shared" si="117"/>
        <v>38230</v>
      </c>
      <c r="H2073" s="7">
        <v>38209</v>
      </c>
      <c r="I2073" s="22">
        <v>8.0419999999999998</v>
      </c>
      <c r="J2073" s="120">
        <v>7.5730000000000004</v>
      </c>
      <c r="K2073" s="26">
        <f t="shared" si="118"/>
        <v>38230</v>
      </c>
      <c r="L2073" s="126">
        <f t="shared" si="119"/>
        <v>38209</v>
      </c>
      <c r="M2073" s="127">
        <f>INDEX('Bloomberg data'!C:C,MATCH($L2073,'Bloomberg data'!A:A,0))</f>
        <v>8.0419999999999998</v>
      </c>
      <c r="N2073" s="128">
        <f>INDEX('Bloomberg data'!B:B,MATCH($L2073,'Bloomberg data'!A:A,0))</f>
        <v>7.5730000000000004</v>
      </c>
      <c r="O2073" s="141"/>
      <c r="P2073" s="142"/>
      <c r="Q2073" s="142"/>
      <c r="R2073" s="20"/>
      <c r="S2073" s="20"/>
    </row>
    <row r="2074" spans="6:19">
      <c r="F2074" s="51"/>
      <c r="G2074" s="26">
        <f t="shared" si="117"/>
        <v>38230</v>
      </c>
      <c r="H2074" s="7">
        <v>38210</v>
      </c>
      <c r="I2074" s="22">
        <v>7.9600000000000009</v>
      </c>
      <c r="J2074" s="120">
        <v>7.4920000000000009</v>
      </c>
      <c r="K2074" s="26">
        <f t="shared" si="118"/>
        <v>38230</v>
      </c>
      <c r="L2074" s="126">
        <f t="shared" si="119"/>
        <v>38210</v>
      </c>
      <c r="M2074" s="127">
        <f>INDEX('Bloomberg data'!C:C,MATCH($L2074,'Bloomberg data'!A:A,0))</f>
        <v>7.9600000000000009</v>
      </c>
      <c r="N2074" s="128">
        <f>INDEX('Bloomberg data'!B:B,MATCH($L2074,'Bloomberg data'!A:A,0))</f>
        <v>7.4920000000000009</v>
      </c>
      <c r="O2074" s="141"/>
      <c r="P2074" s="142"/>
      <c r="Q2074" s="142"/>
      <c r="R2074" s="20"/>
      <c r="S2074" s="20"/>
    </row>
    <row r="2075" spans="6:19">
      <c r="F2075" s="51"/>
      <c r="G2075" s="26">
        <f t="shared" si="117"/>
        <v>38230</v>
      </c>
      <c r="H2075" s="7">
        <v>38211</v>
      </c>
      <c r="I2075" s="22">
        <v>7.1459999999999999</v>
      </c>
      <c r="J2075" s="120">
        <v>6.6789999999999994</v>
      </c>
      <c r="K2075" s="26">
        <f t="shared" si="118"/>
        <v>38230</v>
      </c>
      <c r="L2075" s="126">
        <f t="shared" si="119"/>
        <v>38211</v>
      </c>
      <c r="M2075" s="127">
        <f>INDEX('Bloomberg data'!C:C,MATCH($L2075,'Bloomberg data'!A:A,0))</f>
        <v>7.1459999999999999</v>
      </c>
      <c r="N2075" s="128">
        <f>INDEX('Bloomberg data'!B:B,MATCH($L2075,'Bloomberg data'!A:A,0))</f>
        <v>6.6789999999999994</v>
      </c>
      <c r="O2075" s="141"/>
      <c r="P2075" s="142"/>
      <c r="Q2075" s="142"/>
      <c r="R2075" s="20"/>
      <c r="S2075" s="20"/>
    </row>
    <row r="2076" spans="6:19">
      <c r="F2076" s="51"/>
      <c r="G2076" s="26">
        <f t="shared" si="117"/>
        <v>38230</v>
      </c>
      <c r="H2076" s="7">
        <v>38212</v>
      </c>
      <c r="I2076" s="22">
        <v>7.0170000000000003</v>
      </c>
      <c r="J2076" s="120">
        <v>6.548</v>
      </c>
      <c r="K2076" s="26">
        <f t="shared" si="118"/>
        <v>38230</v>
      </c>
      <c r="L2076" s="126">
        <f t="shared" si="119"/>
        <v>38212</v>
      </c>
      <c r="M2076" s="127">
        <f>INDEX('Bloomberg data'!C:C,MATCH($L2076,'Bloomberg data'!A:A,0))</f>
        <v>7.0170000000000003</v>
      </c>
      <c r="N2076" s="128">
        <f>INDEX('Bloomberg data'!B:B,MATCH($L2076,'Bloomberg data'!A:A,0))</f>
        <v>6.548</v>
      </c>
      <c r="O2076" s="141"/>
      <c r="P2076" s="142"/>
      <c r="Q2076" s="142"/>
      <c r="R2076" s="20"/>
      <c r="S2076" s="20"/>
    </row>
    <row r="2077" spans="6:19">
      <c r="F2077" s="51"/>
      <c r="G2077" s="26">
        <f t="shared" si="117"/>
        <v>38230</v>
      </c>
      <c r="H2077" s="7">
        <v>38215</v>
      </c>
      <c r="I2077" s="22">
        <v>7.9339999999999993</v>
      </c>
      <c r="J2077" s="120">
        <v>7.4879999999999995</v>
      </c>
      <c r="K2077" s="26">
        <f t="shared" si="118"/>
        <v>38230</v>
      </c>
      <c r="L2077" s="126">
        <f t="shared" si="119"/>
        <v>38215</v>
      </c>
      <c r="M2077" s="127">
        <f>INDEX('Bloomberg data'!C:C,MATCH($L2077,'Bloomberg data'!A:A,0))</f>
        <v>7.9339999999999993</v>
      </c>
      <c r="N2077" s="128">
        <f>INDEX('Bloomberg data'!B:B,MATCH($L2077,'Bloomberg data'!A:A,0))</f>
        <v>7.4879999999999995</v>
      </c>
      <c r="O2077" s="141"/>
      <c r="P2077" s="142"/>
      <c r="Q2077" s="142"/>
      <c r="R2077" s="20"/>
      <c r="S2077" s="20"/>
    </row>
    <row r="2078" spans="6:19">
      <c r="F2078" s="51"/>
      <c r="G2078" s="26">
        <f t="shared" si="117"/>
        <v>38230</v>
      </c>
      <c r="H2078" s="7">
        <v>38216</v>
      </c>
      <c r="I2078" s="22">
        <v>7.1659999999999995</v>
      </c>
      <c r="J2078" s="120">
        <v>6.726</v>
      </c>
      <c r="K2078" s="26">
        <f t="shared" si="118"/>
        <v>38230</v>
      </c>
      <c r="L2078" s="126">
        <f t="shared" si="119"/>
        <v>38216</v>
      </c>
      <c r="M2078" s="127">
        <f>INDEX('Bloomberg data'!C:C,MATCH($L2078,'Bloomberg data'!A:A,0))</f>
        <v>7.1659999999999995</v>
      </c>
      <c r="N2078" s="128">
        <f>INDEX('Bloomberg data'!B:B,MATCH($L2078,'Bloomberg data'!A:A,0))</f>
        <v>6.726</v>
      </c>
      <c r="O2078" s="141"/>
      <c r="P2078" s="142"/>
      <c r="Q2078" s="142"/>
      <c r="R2078" s="20"/>
      <c r="S2078" s="20"/>
    </row>
    <row r="2079" spans="6:19">
      <c r="F2079" s="51"/>
      <c r="G2079" s="26">
        <f t="shared" si="117"/>
        <v>38230</v>
      </c>
      <c r="H2079" s="7">
        <v>38217</v>
      </c>
      <c r="I2079" s="22">
        <v>7.0120000000000005</v>
      </c>
      <c r="J2079" s="120">
        <v>6.5710000000000006</v>
      </c>
      <c r="K2079" s="26">
        <f t="shared" si="118"/>
        <v>38230</v>
      </c>
      <c r="L2079" s="126">
        <f t="shared" si="119"/>
        <v>38217</v>
      </c>
      <c r="M2079" s="127">
        <f>INDEX('Bloomberg data'!C:C,MATCH($L2079,'Bloomberg data'!A:A,0))</f>
        <v>7.0120000000000005</v>
      </c>
      <c r="N2079" s="128">
        <f>INDEX('Bloomberg data'!B:B,MATCH($L2079,'Bloomberg data'!A:A,0))</f>
        <v>6.5710000000000006</v>
      </c>
      <c r="O2079" s="141"/>
      <c r="P2079" s="142"/>
      <c r="Q2079" s="142"/>
      <c r="R2079" s="20"/>
      <c r="S2079" s="20"/>
    </row>
    <row r="2080" spans="6:19">
      <c r="F2080" s="51"/>
      <c r="G2080" s="26">
        <f t="shared" si="117"/>
        <v>38230</v>
      </c>
      <c r="H2080" s="7">
        <v>38218</v>
      </c>
      <c r="I2080" s="22">
        <v>7.9269999999999996</v>
      </c>
      <c r="J2080" s="120">
        <v>7.4849999999999994</v>
      </c>
      <c r="K2080" s="26">
        <f t="shared" si="118"/>
        <v>38230</v>
      </c>
      <c r="L2080" s="126">
        <f t="shared" si="119"/>
        <v>38218</v>
      </c>
      <c r="M2080" s="127">
        <f>INDEX('Bloomberg data'!C:C,MATCH($L2080,'Bloomberg data'!A:A,0))</f>
        <v>7.9269999999999996</v>
      </c>
      <c r="N2080" s="128">
        <f>INDEX('Bloomberg data'!B:B,MATCH($L2080,'Bloomberg data'!A:A,0))</f>
        <v>7.4849999999999994</v>
      </c>
      <c r="O2080" s="141"/>
      <c r="P2080" s="142"/>
      <c r="Q2080" s="142"/>
      <c r="R2080" s="20"/>
      <c r="S2080" s="20"/>
    </row>
    <row r="2081" spans="6:19">
      <c r="F2081" s="51"/>
      <c r="G2081" s="26">
        <f t="shared" si="117"/>
        <v>38230</v>
      </c>
      <c r="H2081" s="7">
        <v>38219</v>
      </c>
      <c r="I2081" s="22">
        <v>8.0939999999999994</v>
      </c>
      <c r="J2081" s="120">
        <v>7.6539999999999999</v>
      </c>
      <c r="K2081" s="26">
        <f t="shared" si="118"/>
        <v>38230</v>
      </c>
      <c r="L2081" s="126">
        <f t="shared" si="119"/>
        <v>38219</v>
      </c>
      <c r="M2081" s="127">
        <f>INDEX('Bloomberg data'!C:C,MATCH($L2081,'Bloomberg data'!A:A,0))</f>
        <v>8.0939999999999994</v>
      </c>
      <c r="N2081" s="128">
        <f>INDEX('Bloomberg data'!B:B,MATCH($L2081,'Bloomberg data'!A:A,0))</f>
        <v>7.6539999999999999</v>
      </c>
      <c r="O2081" s="141"/>
      <c r="P2081" s="142"/>
      <c r="Q2081" s="142"/>
      <c r="R2081" s="20"/>
      <c r="S2081" s="20"/>
    </row>
    <row r="2082" spans="6:19">
      <c r="F2082" s="51"/>
      <c r="G2082" s="26">
        <f t="shared" si="117"/>
        <v>38230</v>
      </c>
      <c r="H2082" s="7">
        <v>38222</v>
      </c>
      <c r="I2082" s="22">
        <v>7.0230000000000006</v>
      </c>
      <c r="J2082" s="120">
        <v>6.5780000000000003</v>
      </c>
      <c r="K2082" s="26">
        <f t="shared" si="118"/>
        <v>38230</v>
      </c>
      <c r="L2082" s="126">
        <f t="shared" si="119"/>
        <v>38222</v>
      </c>
      <c r="M2082" s="127">
        <f>INDEX('Bloomberg data'!C:C,MATCH($L2082,'Bloomberg data'!A:A,0))</f>
        <v>7.0230000000000006</v>
      </c>
      <c r="N2082" s="128">
        <f>INDEX('Bloomberg data'!B:B,MATCH($L2082,'Bloomberg data'!A:A,0))</f>
        <v>6.5780000000000003</v>
      </c>
      <c r="O2082" s="141"/>
      <c r="P2082" s="142"/>
      <c r="Q2082" s="142"/>
      <c r="R2082" s="20"/>
      <c r="S2082" s="20"/>
    </row>
    <row r="2083" spans="6:19">
      <c r="F2083" s="51"/>
      <c r="G2083" s="26">
        <f t="shared" si="117"/>
        <v>38230</v>
      </c>
      <c r="H2083" s="7">
        <v>38223</v>
      </c>
      <c r="I2083" s="22">
        <v>6.9649999999999999</v>
      </c>
      <c r="J2083" s="120">
        <v>6.5180000000000007</v>
      </c>
      <c r="K2083" s="26">
        <f t="shared" si="118"/>
        <v>38230</v>
      </c>
      <c r="L2083" s="126">
        <f t="shared" si="119"/>
        <v>38223</v>
      </c>
      <c r="M2083" s="127">
        <f>INDEX('Bloomberg data'!C:C,MATCH($L2083,'Bloomberg data'!A:A,0))</f>
        <v>6.9649999999999999</v>
      </c>
      <c r="N2083" s="128">
        <f>INDEX('Bloomberg data'!B:B,MATCH($L2083,'Bloomberg data'!A:A,0))</f>
        <v>6.5180000000000007</v>
      </c>
      <c r="O2083" s="141"/>
      <c r="P2083" s="142"/>
      <c r="Q2083" s="142"/>
      <c r="R2083" s="20"/>
      <c r="S2083" s="20"/>
    </row>
    <row r="2084" spans="6:19">
      <c r="F2084" s="51"/>
      <c r="G2084" s="26">
        <f t="shared" si="117"/>
        <v>38230</v>
      </c>
      <c r="H2084" s="7">
        <v>38224</v>
      </c>
      <c r="I2084" s="22">
        <v>8.1490000000000009</v>
      </c>
      <c r="J2084" s="120">
        <v>7.7029999999999994</v>
      </c>
      <c r="K2084" s="26">
        <f t="shared" si="118"/>
        <v>38230</v>
      </c>
      <c r="L2084" s="126">
        <f t="shared" si="119"/>
        <v>38224</v>
      </c>
      <c r="M2084" s="127">
        <f>INDEX('Bloomberg data'!C:C,MATCH($L2084,'Bloomberg data'!A:A,0))</f>
        <v>8.1490000000000009</v>
      </c>
      <c r="N2084" s="128">
        <f>INDEX('Bloomberg data'!B:B,MATCH($L2084,'Bloomberg data'!A:A,0))</f>
        <v>7.7029999999999994</v>
      </c>
      <c r="O2084" s="141"/>
      <c r="P2084" s="142"/>
      <c r="Q2084" s="142"/>
      <c r="R2084" s="20"/>
      <c r="S2084" s="20"/>
    </row>
    <row r="2085" spans="6:19">
      <c r="F2085" s="51"/>
      <c r="G2085" s="26">
        <f t="shared" si="117"/>
        <v>38230</v>
      </c>
      <c r="H2085" s="7">
        <v>38225</v>
      </c>
      <c r="I2085" s="22">
        <v>8.0240000000000009</v>
      </c>
      <c r="J2085" s="120">
        <v>7.585</v>
      </c>
      <c r="K2085" s="26">
        <f t="shared" si="118"/>
        <v>38230</v>
      </c>
      <c r="L2085" s="126">
        <f t="shared" si="119"/>
        <v>38225</v>
      </c>
      <c r="M2085" s="127">
        <f>INDEX('Bloomberg data'!C:C,MATCH($L2085,'Bloomberg data'!A:A,0))</f>
        <v>8.0240000000000009</v>
      </c>
      <c r="N2085" s="128">
        <f>INDEX('Bloomberg data'!B:B,MATCH($L2085,'Bloomberg data'!A:A,0))</f>
        <v>7.585</v>
      </c>
      <c r="O2085" s="141"/>
      <c r="P2085" s="142"/>
      <c r="Q2085" s="142"/>
      <c r="R2085" s="20"/>
      <c r="S2085" s="20"/>
    </row>
    <row r="2086" spans="6:19">
      <c r="F2086" s="51"/>
      <c r="G2086" s="26">
        <f t="shared" si="117"/>
        <v>38230</v>
      </c>
      <c r="H2086" s="7">
        <v>38226</v>
      </c>
      <c r="I2086" s="22">
        <v>7.8870000000000005</v>
      </c>
      <c r="J2086" s="120">
        <v>7.4450000000000003</v>
      </c>
      <c r="K2086" s="26">
        <f t="shared" si="118"/>
        <v>38230</v>
      </c>
      <c r="L2086" s="126">
        <f t="shared" si="119"/>
        <v>38226</v>
      </c>
      <c r="M2086" s="127">
        <f>INDEX('Bloomberg data'!C:C,MATCH($L2086,'Bloomberg data'!A:A,0))</f>
        <v>7.8870000000000005</v>
      </c>
      <c r="N2086" s="128">
        <f>INDEX('Bloomberg data'!B:B,MATCH($L2086,'Bloomberg data'!A:A,0))</f>
        <v>7.4450000000000003</v>
      </c>
      <c r="O2086" s="141"/>
      <c r="P2086" s="142"/>
      <c r="Q2086" s="142"/>
      <c r="R2086" s="20"/>
      <c r="S2086" s="20"/>
    </row>
    <row r="2087" spans="6:19">
      <c r="F2087" s="51"/>
      <c r="G2087" s="26">
        <f t="shared" si="117"/>
        <v>38230</v>
      </c>
      <c r="H2087" s="7">
        <v>38229</v>
      </c>
      <c r="I2087" s="22">
        <v>8.1189999999999998</v>
      </c>
      <c r="J2087" s="120">
        <v>7.6840000000000002</v>
      </c>
      <c r="K2087" s="26">
        <f t="shared" si="118"/>
        <v>38230</v>
      </c>
      <c r="L2087" s="126">
        <f t="shared" si="119"/>
        <v>38229</v>
      </c>
      <c r="M2087" s="127">
        <f>INDEX('Bloomberg data'!C:C,MATCH($L2087,'Bloomberg data'!A:A,0))</f>
        <v>8.1189999999999998</v>
      </c>
      <c r="N2087" s="128">
        <f>INDEX('Bloomberg data'!B:B,MATCH($L2087,'Bloomberg data'!A:A,0))</f>
        <v>7.6840000000000002</v>
      </c>
      <c r="O2087" s="141"/>
      <c r="P2087" s="142"/>
      <c r="Q2087" s="142"/>
      <c r="R2087" s="20"/>
      <c r="S2087" s="20"/>
    </row>
    <row r="2088" spans="6:19">
      <c r="F2088" s="51"/>
      <c r="G2088" s="26">
        <f t="shared" si="117"/>
        <v>38230</v>
      </c>
      <c r="H2088" s="7">
        <v>38230</v>
      </c>
      <c r="I2088" s="22">
        <v>7.0170000000000003</v>
      </c>
      <c r="J2088" s="120">
        <v>6.5869999999999997</v>
      </c>
      <c r="K2088" s="26">
        <f t="shared" si="118"/>
        <v>38230</v>
      </c>
      <c r="L2088" s="126">
        <f t="shared" si="119"/>
        <v>38230</v>
      </c>
      <c r="M2088" s="127">
        <f>INDEX('Bloomberg data'!C:C,MATCH($L2088,'Bloomberg data'!A:A,0))</f>
        <v>7.0170000000000003</v>
      </c>
      <c r="N2088" s="128">
        <f>INDEX('Bloomberg data'!B:B,MATCH($L2088,'Bloomberg data'!A:A,0))</f>
        <v>6.5869999999999997</v>
      </c>
      <c r="O2088" s="141"/>
      <c r="P2088" s="142"/>
      <c r="Q2088" s="142"/>
      <c r="R2088" s="20"/>
      <c r="S2088" s="20"/>
    </row>
    <row r="2089" spans="6:19">
      <c r="F2089" s="51"/>
      <c r="G2089" s="26">
        <f t="shared" si="117"/>
        <v>38260</v>
      </c>
      <c r="H2089" s="7">
        <v>38231</v>
      </c>
      <c r="I2089" s="22">
        <v>6.8740000000000006</v>
      </c>
      <c r="J2089" s="120">
        <v>6.4190000000000005</v>
      </c>
      <c r="K2089" s="26">
        <f t="shared" si="118"/>
        <v>38260</v>
      </c>
      <c r="L2089" s="126">
        <f t="shared" si="119"/>
        <v>38231</v>
      </c>
      <c r="M2089" s="127">
        <f>INDEX('Bloomberg data'!C:C,MATCH($L2089,'Bloomberg data'!A:A,0))</f>
        <v>6.8740000000000006</v>
      </c>
      <c r="N2089" s="128">
        <f>INDEX('Bloomberg data'!B:B,MATCH($L2089,'Bloomberg data'!A:A,0))</f>
        <v>6.4190000000000005</v>
      </c>
      <c r="O2089" s="141"/>
      <c r="P2089" s="142"/>
      <c r="Q2089" s="142"/>
      <c r="R2089" s="20"/>
      <c r="S2089" s="20"/>
    </row>
    <row r="2090" spans="6:19">
      <c r="F2090" s="51"/>
      <c r="G2090" s="26">
        <f t="shared" si="117"/>
        <v>38260</v>
      </c>
      <c r="H2090" s="7">
        <v>38232</v>
      </c>
      <c r="I2090" s="22">
        <v>8.0410000000000004</v>
      </c>
      <c r="J2090" s="120">
        <v>7.585</v>
      </c>
      <c r="K2090" s="26">
        <f t="shared" si="118"/>
        <v>38260</v>
      </c>
      <c r="L2090" s="126">
        <f t="shared" si="119"/>
        <v>38232</v>
      </c>
      <c r="M2090" s="127">
        <f>INDEX('Bloomberg data'!C:C,MATCH($L2090,'Bloomberg data'!A:A,0))</f>
        <v>8.0410000000000004</v>
      </c>
      <c r="N2090" s="128">
        <f>INDEX('Bloomberg data'!B:B,MATCH($L2090,'Bloomberg data'!A:A,0))</f>
        <v>7.585</v>
      </c>
      <c r="O2090" s="141"/>
      <c r="P2090" s="142"/>
      <c r="Q2090" s="142"/>
      <c r="R2090" s="20"/>
      <c r="S2090" s="20"/>
    </row>
    <row r="2091" spans="6:19">
      <c r="F2091" s="51"/>
      <c r="G2091" s="26">
        <f t="shared" si="117"/>
        <v>38260</v>
      </c>
      <c r="H2091" s="7">
        <v>38233</v>
      </c>
      <c r="I2091" s="22">
        <v>7.9670000000000005</v>
      </c>
      <c r="J2091" s="120">
        <v>7.5170000000000003</v>
      </c>
      <c r="K2091" s="26">
        <f t="shared" si="118"/>
        <v>38260</v>
      </c>
      <c r="L2091" s="126">
        <f t="shared" si="119"/>
        <v>38233</v>
      </c>
      <c r="M2091" s="127">
        <f>INDEX('Bloomberg data'!C:C,MATCH($L2091,'Bloomberg data'!A:A,0))</f>
        <v>7.9670000000000005</v>
      </c>
      <c r="N2091" s="128">
        <f>INDEX('Bloomberg data'!B:B,MATCH($L2091,'Bloomberg data'!A:A,0))</f>
        <v>7.5170000000000003</v>
      </c>
      <c r="O2091" s="141"/>
      <c r="P2091" s="142"/>
      <c r="Q2091" s="142"/>
      <c r="R2091" s="20"/>
      <c r="S2091" s="20"/>
    </row>
    <row r="2092" spans="6:19">
      <c r="F2092" s="51"/>
      <c r="G2092" s="26">
        <f t="shared" si="117"/>
        <v>38260</v>
      </c>
      <c r="H2092" s="7">
        <v>38236</v>
      </c>
      <c r="I2092" s="22">
        <v>6.9640000000000004</v>
      </c>
      <c r="J2092" s="120">
        <v>6.5380000000000003</v>
      </c>
      <c r="K2092" s="26">
        <f t="shared" si="118"/>
        <v>38260</v>
      </c>
      <c r="L2092" s="126">
        <f t="shared" si="119"/>
        <v>38236</v>
      </c>
      <c r="M2092" s="127">
        <f>INDEX('Bloomberg data'!C:C,MATCH($L2092,'Bloomberg data'!A:A,0))</f>
        <v>6.9640000000000004</v>
      </c>
      <c r="N2092" s="128">
        <f>INDEX('Bloomberg data'!B:B,MATCH($L2092,'Bloomberg data'!A:A,0))</f>
        <v>6.5380000000000003</v>
      </c>
      <c r="O2092" s="141"/>
      <c r="P2092" s="142"/>
      <c r="Q2092" s="142"/>
      <c r="R2092" s="20"/>
      <c r="S2092" s="20"/>
    </row>
    <row r="2093" spans="6:19">
      <c r="F2093" s="51"/>
      <c r="G2093" s="26">
        <f t="shared" si="117"/>
        <v>38260</v>
      </c>
      <c r="H2093" s="7">
        <v>38237</v>
      </c>
      <c r="I2093" s="22">
        <v>7.157</v>
      </c>
      <c r="J2093" s="120">
        <v>6.7309999999999999</v>
      </c>
      <c r="K2093" s="26">
        <f t="shared" si="118"/>
        <v>38260</v>
      </c>
      <c r="L2093" s="126">
        <f t="shared" si="119"/>
        <v>38237</v>
      </c>
      <c r="M2093" s="127">
        <f>INDEX('Bloomberg data'!C:C,MATCH($L2093,'Bloomberg data'!A:A,0))</f>
        <v>7.157</v>
      </c>
      <c r="N2093" s="128">
        <f>INDEX('Bloomberg data'!B:B,MATCH($L2093,'Bloomberg data'!A:A,0))</f>
        <v>6.7309999999999999</v>
      </c>
      <c r="O2093" s="141"/>
      <c r="P2093" s="142"/>
      <c r="Q2093" s="142"/>
      <c r="R2093" s="20"/>
      <c r="S2093" s="20"/>
    </row>
    <row r="2094" spans="6:19">
      <c r="F2094" s="51"/>
      <c r="G2094" s="26">
        <f t="shared" si="117"/>
        <v>38260</v>
      </c>
      <c r="H2094" s="7">
        <v>38238</v>
      </c>
      <c r="I2094" s="22">
        <v>7.0209999999999999</v>
      </c>
      <c r="J2094" s="120">
        <v>6.5650000000000004</v>
      </c>
      <c r="K2094" s="26">
        <f t="shared" si="118"/>
        <v>38260</v>
      </c>
      <c r="L2094" s="126">
        <f t="shared" si="119"/>
        <v>38238</v>
      </c>
      <c r="M2094" s="127">
        <f>INDEX('Bloomberg data'!C:C,MATCH($L2094,'Bloomberg data'!A:A,0))</f>
        <v>7.0209999999999999</v>
      </c>
      <c r="N2094" s="128">
        <f>INDEX('Bloomberg data'!B:B,MATCH($L2094,'Bloomberg data'!A:A,0))</f>
        <v>6.5650000000000004</v>
      </c>
      <c r="O2094" s="141"/>
      <c r="P2094" s="142"/>
      <c r="Q2094" s="142"/>
      <c r="R2094" s="20"/>
      <c r="S2094" s="20"/>
    </row>
    <row r="2095" spans="6:19">
      <c r="F2095" s="51"/>
      <c r="G2095" s="26">
        <f t="shared" si="117"/>
        <v>38260</v>
      </c>
      <c r="H2095" s="7">
        <v>38239</v>
      </c>
      <c r="I2095" s="22">
        <v>6.8130000000000006</v>
      </c>
      <c r="J2095" s="120">
        <v>6.3510000000000009</v>
      </c>
      <c r="K2095" s="26">
        <f t="shared" si="118"/>
        <v>38260</v>
      </c>
      <c r="L2095" s="126">
        <f t="shared" si="119"/>
        <v>38239</v>
      </c>
      <c r="M2095" s="127">
        <f>INDEX('Bloomberg data'!C:C,MATCH($L2095,'Bloomberg data'!A:A,0))</f>
        <v>6.8130000000000006</v>
      </c>
      <c r="N2095" s="128">
        <f>INDEX('Bloomberg data'!B:B,MATCH($L2095,'Bloomberg data'!A:A,0))</f>
        <v>6.3510000000000009</v>
      </c>
      <c r="O2095" s="141"/>
      <c r="P2095" s="142"/>
      <c r="Q2095" s="142"/>
      <c r="R2095" s="20"/>
      <c r="S2095" s="20"/>
    </row>
    <row r="2096" spans="6:19">
      <c r="F2096" s="51"/>
      <c r="G2096" s="26">
        <f t="shared" si="117"/>
        <v>38260</v>
      </c>
      <c r="H2096" s="7">
        <v>38240</v>
      </c>
      <c r="I2096" s="22">
        <v>6.9909999999999997</v>
      </c>
      <c r="J2096" s="120">
        <v>6.5359999999999996</v>
      </c>
      <c r="K2096" s="26">
        <f t="shared" si="118"/>
        <v>38260</v>
      </c>
      <c r="L2096" s="126">
        <f t="shared" si="119"/>
        <v>38240</v>
      </c>
      <c r="M2096" s="127">
        <f>INDEX('Bloomberg data'!C:C,MATCH($L2096,'Bloomberg data'!A:A,0))</f>
        <v>6.9909999999999997</v>
      </c>
      <c r="N2096" s="128">
        <f>INDEX('Bloomberg data'!B:B,MATCH($L2096,'Bloomberg data'!A:A,0))</f>
        <v>6.5359999999999996</v>
      </c>
      <c r="O2096" s="141"/>
      <c r="P2096" s="142"/>
      <c r="Q2096" s="142"/>
      <c r="R2096" s="20"/>
      <c r="S2096" s="20"/>
    </row>
    <row r="2097" spans="6:19">
      <c r="F2097" s="51"/>
      <c r="G2097" s="26">
        <f t="shared" si="117"/>
        <v>38260</v>
      </c>
      <c r="H2097" s="7">
        <v>38243</v>
      </c>
      <c r="I2097" s="22">
        <v>6.8900000000000006</v>
      </c>
      <c r="J2097" s="120">
        <v>6.4320000000000004</v>
      </c>
      <c r="K2097" s="26">
        <f t="shared" si="118"/>
        <v>38260</v>
      </c>
      <c r="L2097" s="126">
        <f t="shared" si="119"/>
        <v>38243</v>
      </c>
      <c r="M2097" s="127">
        <f>INDEX('Bloomberg data'!C:C,MATCH($L2097,'Bloomberg data'!A:A,0))</f>
        <v>6.8900000000000006</v>
      </c>
      <c r="N2097" s="128">
        <f>INDEX('Bloomberg data'!B:B,MATCH($L2097,'Bloomberg data'!A:A,0))</f>
        <v>6.4320000000000004</v>
      </c>
      <c r="O2097" s="141"/>
      <c r="P2097" s="142"/>
      <c r="Q2097" s="142"/>
      <c r="R2097" s="20"/>
      <c r="S2097" s="20"/>
    </row>
    <row r="2098" spans="6:19">
      <c r="F2098" s="51"/>
      <c r="G2098" s="26">
        <f t="shared" si="117"/>
        <v>38260</v>
      </c>
      <c r="H2098" s="7">
        <v>38244</v>
      </c>
      <c r="I2098" s="22">
        <v>6.7479999999999993</v>
      </c>
      <c r="J2098" s="120">
        <v>6.2880000000000003</v>
      </c>
      <c r="K2098" s="26">
        <f t="shared" si="118"/>
        <v>38260</v>
      </c>
      <c r="L2098" s="126">
        <f t="shared" si="119"/>
        <v>38244</v>
      </c>
      <c r="M2098" s="127">
        <f>INDEX('Bloomberg data'!C:C,MATCH($L2098,'Bloomberg data'!A:A,0))</f>
        <v>6.7479999999999993</v>
      </c>
      <c r="N2098" s="128">
        <f>INDEX('Bloomberg data'!B:B,MATCH($L2098,'Bloomberg data'!A:A,0))</f>
        <v>6.2880000000000003</v>
      </c>
      <c r="O2098" s="141"/>
      <c r="P2098" s="142"/>
      <c r="Q2098" s="142"/>
      <c r="R2098" s="20"/>
      <c r="S2098" s="20"/>
    </row>
    <row r="2099" spans="6:19">
      <c r="F2099" s="51"/>
      <c r="G2099" s="26">
        <f t="shared" si="117"/>
        <v>38260</v>
      </c>
      <c r="H2099" s="7">
        <v>38245</v>
      </c>
      <c r="I2099" s="22">
        <v>6.9119999999999999</v>
      </c>
      <c r="J2099" s="120">
        <v>6.452</v>
      </c>
      <c r="K2099" s="26">
        <f t="shared" si="118"/>
        <v>38260</v>
      </c>
      <c r="L2099" s="126">
        <f t="shared" si="119"/>
        <v>38245</v>
      </c>
      <c r="M2099" s="127">
        <f>INDEX('Bloomberg data'!C:C,MATCH($L2099,'Bloomberg data'!A:A,0))</f>
        <v>6.9119999999999999</v>
      </c>
      <c r="N2099" s="128">
        <f>INDEX('Bloomberg data'!B:B,MATCH($L2099,'Bloomberg data'!A:A,0))</f>
        <v>6.452</v>
      </c>
      <c r="O2099" s="141"/>
      <c r="P2099" s="142"/>
      <c r="Q2099" s="142"/>
      <c r="R2099" s="20"/>
      <c r="S2099" s="20"/>
    </row>
    <row r="2100" spans="6:19">
      <c r="F2100" s="51"/>
      <c r="G2100" s="26">
        <f t="shared" si="117"/>
        <v>38260</v>
      </c>
      <c r="H2100" s="7">
        <v>38246</v>
      </c>
      <c r="I2100" s="22">
        <v>7.8890000000000002</v>
      </c>
      <c r="J2100" s="120">
        <v>7.4220000000000006</v>
      </c>
      <c r="K2100" s="26">
        <f t="shared" si="118"/>
        <v>38260</v>
      </c>
      <c r="L2100" s="126">
        <f t="shared" si="119"/>
        <v>38246</v>
      </c>
      <c r="M2100" s="127">
        <f>INDEX('Bloomberg data'!C:C,MATCH($L2100,'Bloomberg data'!A:A,0))</f>
        <v>7.8890000000000002</v>
      </c>
      <c r="N2100" s="128">
        <f>INDEX('Bloomberg data'!B:B,MATCH($L2100,'Bloomberg data'!A:A,0))</f>
        <v>7.4220000000000006</v>
      </c>
      <c r="O2100" s="141"/>
      <c r="P2100" s="142"/>
      <c r="Q2100" s="142"/>
      <c r="R2100" s="20"/>
      <c r="S2100" s="20"/>
    </row>
    <row r="2101" spans="6:19">
      <c r="F2101" s="51"/>
      <c r="G2101" s="26">
        <f t="shared" si="117"/>
        <v>38260</v>
      </c>
      <c r="H2101" s="7">
        <v>38247</v>
      </c>
      <c r="I2101" s="22">
        <v>7.7740000000000009</v>
      </c>
      <c r="J2101" s="120">
        <v>7.2970000000000006</v>
      </c>
      <c r="K2101" s="26">
        <f t="shared" si="118"/>
        <v>38260</v>
      </c>
      <c r="L2101" s="126">
        <f t="shared" si="119"/>
        <v>38247</v>
      </c>
      <c r="M2101" s="127">
        <f>INDEX('Bloomberg data'!C:C,MATCH($L2101,'Bloomberg data'!A:A,0))</f>
        <v>7.7740000000000009</v>
      </c>
      <c r="N2101" s="128">
        <f>INDEX('Bloomberg data'!B:B,MATCH($L2101,'Bloomberg data'!A:A,0))</f>
        <v>7.2970000000000006</v>
      </c>
      <c r="O2101" s="141"/>
      <c r="P2101" s="142"/>
      <c r="Q2101" s="142"/>
      <c r="R2101" s="20"/>
      <c r="S2101" s="20"/>
    </row>
    <row r="2102" spans="6:19">
      <c r="F2102" s="51"/>
      <c r="G2102" s="26">
        <f t="shared" si="117"/>
        <v>38260</v>
      </c>
      <c r="H2102" s="7">
        <v>38250</v>
      </c>
      <c r="I2102" s="22">
        <v>7.0089999999999995</v>
      </c>
      <c r="J2102" s="120">
        <v>6.5350000000000001</v>
      </c>
      <c r="K2102" s="26">
        <f t="shared" si="118"/>
        <v>38260</v>
      </c>
      <c r="L2102" s="126">
        <f t="shared" si="119"/>
        <v>38250</v>
      </c>
      <c r="M2102" s="127">
        <f>INDEX('Bloomberg data'!C:C,MATCH($L2102,'Bloomberg data'!A:A,0))</f>
        <v>7.0089999999999995</v>
      </c>
      <c r="N2102" s="128">
        <f>INDEX('Bloomberg data'!B:B,MATCH($L2102,'Bloomberg data'!A:A,0))</f>
        <v>6.5350000000000001</v>
      </c>
      <c r="O2102" s="141"/>
      <c r="P2102" s="142"/>
      <c r="Q2102" s="142"/>
      <c r="R2102" s="20"/>
      <c r="S2102" s="20"/>
    </row>
    <row r="2103" spans="6:19">
      <c r="F2103" s="51"/>
      <c r="G2103" s="26">
        <f t="shared" si="117"/>
        <v>38260</v>
      </c>
      <c r="H2103" s="7">
        <v>38251</v>
      </c>
      <c r="I2103" s="22">
        <v>6.8780000000000001</v>
      </c>
      <c r="J2103" s="120">
        <v>6.4020000000000001</v>
      </c>
      <c r="K2103" s="26">
        <f t="shared" si="118"/>
        <v>38260</v>
      </c>
      <c r="L2103" s="126">
        <f t="shared" si="119"/>
        <v>38251</v>
      </c>
      <c r="M2103" s="127">
        <f>INDEX('Bloomberg data'!C:C,MATCH($L2103,'Bloomberg data'!A:A,0))</f>
        <v>6.8780000000000001</v>
      </c>
      <c r="N2103" s="128">
        <f>INDEX('Bloomberg data'!B:B,MATCH($L2103,'Bloomberg data'!A:A,0))</f>
        <v>6.4020000000000001</v>
      </c>
      <c r="O2103" s="141"/>
      <c r="P2103" s="142"/>
      <c r="Q2103" s="142"/>
      <c r="R2103" s="20"/>
      <c r="S2103" s="20"/>
    </row>
    <row r="2104" spans="6:19">
      <c r="F2104" s="51"/>
      <c r="G2104" s="26">
        <f t="shared" si="117"/>
        <v>38260</v>
      </c>
      <c r="H2104" s="7">
        <v>38252</v>
      </c>
      <c r="I2104" s="22">
        <v>7.7929999999999993</v>
      </c>
      <c r="J2104" s="120">
        <v>7.3179999999999996</v>
      </c>
      <c r="K2104" s="26">
        <f t="shared" si="118"/>
        <v>38260</v>
      </c>
      <c r="L2104" s="126">
        <f t="shared" si="119"/>
        <v>38252</v>
      </c>
      <c r="M2104" s="127">
        <f>INDEX('Bloomberg data'!C:C,MATCH($L2104,'Bloomberg data'!A:A,0))</f>
        <v>7.7929999999999993</v>
      </c>
      <c r="N2104" s="128">
        <f>INDEX('Bloomberg data'!B:B,MATCH($L2104,'Bloomberg data'!A:A,0))</f>
        <v>7.3179999999999996</v>
      </c>
      <c r="O2104" s="141"/>
      <c r="P2104" s="142"/>
      <c r="Q2104" s="142"/>
      <c r="R2104" s="20"/>
      <c r="S2104" s="20"/>
    </row>
    <row r="2105" spans="6:19">
      <c r="F2105" s="51"/>
      <c r="G2105" s="26">
        <f t="shared" si="117"/>
        <v>38260</v>
      </c>
      <c r="H2105" s="7">
        <v>38253</v>
      </c>
      <c r="I2105" s="22">
        <v>7.984</v>
      </c>
      <c r="J2105" s="120">
        <v>7.4969999999999999</v>
      </c>
      <c r="K2105" s="26">
        <f t="shared" si="118"/>
        <v>38260</v>
      </c>
      <c r="L2105" s="126">
        <f t="shared" si="119"/>
        <v>38253</v>
      </c>
      <c r="M2105" s="127">
        <f>INDEX('Bloomberg data'!C:C,MATCH($L2105,'Bloomberg data'!A:A,0))</f>
        <v>7.984</v>
      </c>
      <c r="N2105" s="128">
        <f>INDEX('Bloomberg data'!B:B,MATCH($L2105,'Bloomberg data'!A:A,0))</f>
        <v>7.4969999999999999</v>
      </c>
      <c r="O2105" s="141"/>
      <c r="P2105" s="142"/>
      <c r="Q2105" s="142"/>
      <c r="R2105" s="20"/>
      <c r="S2105" s="20"/>
    </row>
    <row r="2106" spans="6:19">
      <c r="F2106" s="51"/>
      <c r="G2106" s="26">
        <f t="shared" si="117"/>
        <v>38260</v>
      </c>
      <c r="H2106" s="7">
        <v>38254</v>
      </c>
      <c r="I2106" s="22">
        <v>6.9210000000000003</v>
      </c>
      <c r="J2106" s="120">
        <v>6.44</v>
      </c>
      <c r="K2106" s="26">
        <f t="shared" si="118"/>
        <v>38260</v>
      </c>
      <c r="L2106" s="126">
        <f t="shared" si="119"/>
        <v>38254</v>
      </c>
      <c r="M2106" s="127">
        <f>INDEX('Bloomberg data'!C:C,MATCH($L2106,'Bloomberg data'!A:A,0))</f>
        <v>6.9210000000000003</v>
      </c>
      <c r="N2106" s="128">
        <f>INDEX('Bloomberg data'!B:B,MATCH($L2106,'Bloomberg data'!A:A,0))</f>
        <v>6.44</v>
      </c>
      <c r="O2106" s="141"/>
      <c r="P2106" s="142"/>
      <c r="Q2106" s="142"/>
      <c r="R2106" s="20"/>
      <c r="S2106" s="20"/>
    </row>
    <row r="2107" spans="6:19">
      <c r="F2107" s="51"/>
      <c r="G2107" s="26">
        <f t="shared" si="117"/>
        <v>38260</v>
      </c>
      <c r="H2107" s="7">
        <v>38257</v>
      </c>
      <c r="I2107" s="22">
        <v>6.8629999999999995</v>
      </c>
      <c r="J2107" s="120">
        <v>6.3759999999999994</v>
      </c>
      <c r="K2107" s="26">
        <f t="shared" si="118"/>
        <v>38260</v>
      </c>
      <c r="L2107" s="126">
        <f t="shared" si="119"/>
        <v>38257</v>
      </c>
      <c r="M2107" s="127">
        <f>INDEX('Bloomberg data'!C:C,MATCH($L2107,'Bloomberg data'!A:A,0))</f>
        <v>6.8629999999999995</v>
      </c>
      <c r="N2107" s="128">
        <f>INDEX('Bloomberg data'!B:B,MATCH($L2107,'Bloomberg data'!A:A,0))</f>
        <v>6.3759999999999994</v>
      </c>
      <c r="O2107" s="141"/>
      <c r="P2107" s="142"/>
      <c r="Q2107" s="142"/>
      <c r="R2107" s="20"/>
      <c r="S2107" s="20"/>
    </row>
    <row r="2108" spans="6:19">
      <c r="F2108" s="51"/>
      <c r="G2108" s="26">
        <f t="shared" si="117"/>
        <v>38260</v>
      </c>
      <c r="H2108" s="7">
        <v>38258</v>
      </c>
      <c r="I2108" s="22">
        <v>8.016</v>
      </c>
      <c r="J2108" s="120">
        <v>7.5279999999999996</v>
      </c>
      <c r="K2108" s="26">
        <f t="shared" si="118"/>
        <v>38260</v>
      </c>
      <c r="L2108" s="126">
        <f t="shared" si="119"/>
        <v>38258</v>
      </c>
      <c r="M2108" s="127">
        <f>INDEX('Bloomberg data'!C:C,MATCH($L2108,'Bloomberg data'!A:A,0))</f>
        <v>8.016</v>
      </c>
      <c r="N2108" s="128">
        <f>INDEX('Bloomberg data'!B:B,MATCH($L2108,'Bloomberg data'!A:A,0))</f>
        <v>7.5279999999999996</v>
      </c>
      <c r="O2108" s="141"/>
      <c r="P2108" s="142"/>
      <c r="Q2108" s="142"/>
      <c r="R2108" s="20"/>
      <c r="S2108" s="20"/>
    </row>
    <row r="2109" spans="6:19">
      <c r="F2109" s="51"/>
      <c r="G2109" s="26">
        <f t="shared" si="117"/>
        <v>38260</v>
      </c>
      <c r="H2109" s="7">
        <v>38259</v>
      </c>
      <c r="I2109" s="22">
        <v>7.9530000000000003</v>
      </c>
      <c r="J2109" s="120">
        <v>7.476</v>
      </c>
      <c r="K2109" s="26">
        <f t="shared" si="118"/>
        <v>38260</v>
      </c>
      <c r="L2109" s="126">
        <f t="shared" si="119"/>
        <v>38259</v>
      </c>
      <c r="M2109" s="127">
        <f>INDEX('Bloomberg data'!C:C,MATCH($L2109,'Bloomberg data'!A:A,0))</f>
        <v>7.9530000000000003</v>
      </c>
      <c r="N2109" s="128">
        <f>INDEX('Bloomberg data'!B:B,MATCH($L2109,'Bloomberg data'!A:A,0))</f>
        <v>7.476</v>
      </c>
      <c r="O2109" s="141"/>
      <c r="P2109" s="142"/>
      <c r="Q2109" s="142"/>
      <c r="R2109" s="20"/>
      <c r="S2109" s="20"/>
    </row>
    <row r="2110" spans="6:19">
      <c r="F2110" s="51"/>
      <c r="G2110" s="26">
        <f t="shared" si="117"/>
        <v>38260</v>
      </c>
      <c r="H2110" s="7">
        <v>38260</v>
      </c>
      <c r="I2110" s="22">
        <v>6.8759999999999994</v>
      </c>
      <c r="J2110" s="120">
        <v>6.4130000000000003</v>
      </c>
      <c r="K2110" s="26">
        <f t="shared" si="118"/>
        <v>38260</v>
      </c>
      <c r="L2110" s="126">
        <f t="shared" si="119"/>
        <v>38260</v>
      </c>
      <c r="M2110" s="127">
        <f>INDEX('Bloomberg data'!C:C,MATCH($L2110,'Bloomberg data'!A:A,0))</f>
        <v>6.8759999999999994</v>
      </c>
      <c r="N2110" s="128">
        <f>INDEX('Bloomberg data'!B:B,MATCH($L2110,'Bloomberg data'!A:A,0))</f>
        <v>6.4130000000000003</v>
      </c>
      <c r="O2110" s="141"/>
      <c r="P2110" s="142"/>
      <c r="Q2110" s="142"/>
      <c r="R2110" s="20"/>
      <c r="S2110" s="20"/>
    </row>
    <row r="2111" spans="6:19">
      <c r="F2111" s="51"/>
      <c r="G2111" s="26">
        <f t="shared" si="117"/>
        <v>38291</v>
      </c>
      <c r="H2111" s="7">
        <v>38261</v>
      </c>
      <c r="I2111" s="22">
        <v>8.0410000000000004</v>
      </c>
      <c r="J2111" s="120">
        <v>7.5819999999999999</v>
      </c>
      <c r="K2111" s="26">
        <f t="shared" si="118"/>
        <v>38291</v>
      </c>
      <c r="L2111" s="126">
        <f t="shared" si="119"/>
        <v>38261</v>
      </c>
      <c r="M2111" s="127">
        <f>INDEX('Bloomberg data'!C:C,MATCH($L2111,'Bloomberg data'!A:A,0))</f>
        <v>8.0410000000000004</v>
      </c>
      <c r="N2111" s="128">
        <f>INDEX('Bloomberg data'!B:B,MATCH($L2111,'Bloomberg data'!A:A,0))</f>
        <v>7.5819999999999999</v>
      </c>
      <c r="O2111" s="141"/>
      <c r="P2111" s="142"/>
      <c r="Q2111" s="142"/>
      <c r="R2111" s="20"/>
      <c r="S2111" s="20"/>
    </row>
    <row r="2112" spans="6:19">
      <c r="F2112" s="51"/>
      <c r="G2112" s="26">
        <f t="shared" si="117"/>
        <v>38291</v>
      </c>
      <c r="H2112" s="7">
        <v>38264</v>
      </c>
      <c r="I2112" s="22">
        <v>7.9660000000000002</v>
      </c>
      <c r="J2112" s="120">
        <v>7.5110000000000001</v>
      </c>
      <c r="K2112" s="26">
        <f t="shared" si="118"/>
        <v>38291</v>
      </c>
      <c r="L2112" s="126">
        <f t="shared" si="119"/>
        <v>38264</v>
      </c>
      <c r="M2112" s="127">
        <f>INDEX('Bloomberg data'!C:C,MATCH($L2112,'Bloomberg data'!A:A,0))</f>
        <v>7.9660000000000002</v>
      </c>
      <c r="N2112" s="128">
        <f>INDEX('Bloomberg data'!B:B,MATCH($L2112,'Bloomberg data'!A:A,0))</f>
        <v>7.5110000000000001</v>
      </c>
      <c r="O2112" s="141"/>
      <c r="P2112" s="142"/>
      <c r="Q2112" s="142"/>
      <c r="R2112" s="20"/>
      <c r="S2112" s="20"/>
    </row>
    <row r="2113" spans="6:19">
      <c r="F2113" s="51"/>
      <c r="G2113" s="26">
        <f t="shared" ref="G2113:G2176" si="120">EOMONTH(H2113,0)</f>
        <v>38291</v>
      </c>
      <c r="H2113" s="7">
        <v>38265</v>
      </c>
      <c r="I2113" s="22">
        <v>6.859</v>
      </c>
      <c r="J2113" s="120">
        <v>6.4049999999999994</v>
      </c>
      <c r="K2113" s="26">
        <f t="shared" ref="K2113:K2176" si="121">EOMONTH(L2113,0)</f>
        <v>38291</v>
      </c>
      <c r="L2113" s="126">
        <f t="shared" si="119"/>
        <v>38265</v>
      </c>
      <c r="M2113" s="127">
        <f>INDEX('Bloomberg data'!C:C,MATCH($L2113,'Bloomberg data'!A:A,0))</f>
        <v>6.859</v>
      </c>
      <c r="N2113" s="128">
        <f>INDEX('Bloomberg data'!B:B,MATCH($L2113,'Bloomberg data'!A:A,0))</f>
        <v>6.4049999999999994</v>
      </c>
      <c r="O2113" s="141"/>
      <c r="P2113" s="142"/>
      <c r="Q2113" s="142"/>
      <c r="R2113" s="20"/>
      <c r="S2113" s="20"/>
    </row>
    <row r="2114" spans="6:19">
      <c r="F2114" s="51"/>
      <c r="G2114" s="26">
        <f t="shared" si="120"/>
        <v>38291</v>
      </c>
      <c r="H2114" s="7">
        <v>38266</v>
      </c>
      <c r="I2114" s="22">
        <v>8.0619999999999994</v>
      </c>
      <c r="J2114" s="120">
        <v>7.6120000000000001</v>
      </c>
      <c r="K2114" s="26">
        <f t="shared" si="121"/>
        <v>38291</v>
      </c>
      <c r="L2114" s="126">
        <f t="shared" ref="L2114:L2177" si="122">H2114</f>
        <v>38266</v>
      </c>
      <c r="M2114" s="127">
        <f>INDEX('Bloomberg data'!C:C,MATCH($L2114,'Bloomberg data'!A:A,0))</f>
        <v>8.0619999999999994</v>
      </c>
      <c r="N2114" s="128">
        <f>INDEX('Bloomberg data'!B:B,MATCH($L2114,'Bloomberg data'!A:A,0))</f>
        <v>7.6120000000000001</v>
      </c>
      <c r="O2114" s="141"/>
      <c r="P2114" s="142"/>
      <c r="Q2114" s="142"/>
      <c r="R2114" s="20"/>
      <c r="S2114" s="20"/>
    </row>
    <row r="2115" spans="6:19">
      <c r="F2115" s="51"/>
      <c r="G2115" s="26">
        <f t="shared" si="120"/>
        <v>38291</v>
      </c>
      <c r="H2115" s="7">
        <v>38267</v>
      </c>
      <c r="I2115" s="22">
        <v>7.9880000000000004</v>
      </c>
      <c r="J2115" s="120">
        <v>7.5449999999999999</v>
      </c>
      <c r="K2115" s="26">
        <f t="shared" si="121"/>
        <v>38291</v>
      </c>
      <c r="L2115" s="126">
        <f t="shared" si="122"/>
        <v>38267</v>
      </c>
      <c r="M2115" s="127">
        <f>INDEX('Bloomberg data'!C:C,MATCH($L2115,'Bloomberg data'!A:A,0))</f>
        <v>7.9880000000000004</v>
      </c>
      <c r="N2115" s="128">
        <f>INDEX('Bloomberg data'!B:B,MATCH($L2115,'Bloomberg data'!A:A,0))</f>
        <v>7.5449999999999999</v>
      </c>
      <c r="O2115" s="141"/>
      <c r="P2115" s="142"/>
      <c r="Q2115" s="142"/>
      <c r="R2115" s="20"/>
      <c r="S2115" s="20"/>
    </row>
    <row r="2116" spans="6:19">
      <c r="F2116" s="51"/>
      <c r="G2116" s="26">
        <f t="shared" si="120"/>
        <v>38291</v>
      </c>
      <c r="H2116" s="7">
        <v>38268</v>
      </c>
      <c r="I2116" s="22">
        <v>6.8960000000000008</v>
      </c>
      <c r="J2116" s="120">
        <v>6.4290000000000003</v>
      </c>
      <c r="K2116" s="26">
        <f t="shared" si="121"/>
        <v>38291</v>
      </c>
      <c r="L2116" s="126">
        <f t="shared" si="122"/>
        <v>38268</v>
      </c>
      <c r="M2116" s="127">
        <f>INDEX('Bloomberg data'!C:C,MATCH($L2116,'Bloomberg data'!A:A,0))</f>
        <v>6.8960000000000008</v>
      </c>
      <c r="N2116" s="128">
        <f>INDEX('Bloomberg data'!B:B,MATCH($L2116,'Bloomberg data'!A:A,0))</f>
        <v>6.4290000000000003</v>
      </c>
      <c r="O2116" s="141"/>
      <c r="P2116" s="142"/>
      <c r="Q2116" s="142"/>
      <c r="R2116" s="20"/>
      <c r="S2116" s="20"/>
    </row>
    <row r="2117" spans="6:19">
      <c r="F2117" s="51"/>
      <c r="G2117" s="26">
        <f t="shared" si="120"/>
        <v>38291</v>
      </c>
      <c r="H2117" s="7">
        <v>38271</v>
      </c>
      <c r="I2117" s="22">
        <v>8.027000000000001</v>
      </c>
      <c r="J2117" s="120">
        <v>7.5529999999999999</v>
      </c>
      <c r="K2117" s="26">
        <f t="shared" si="121"/>
        <v>38291</v>
      </c>
      <c r="L2117" s="126">
        <f t="shared" si="122"/>
        <v>38271</v>
      </c>
      <c r="M2117" s="127">
        <f>INDEX('Bloomberg data'!C:C,MATCH($L2117,'Bloomberg data'!A:A,0))</f>
        <v>8.027000000000001</v>
      </c>
      <c r="N2117" s="128">
        <f>INDEX('Bloomberg data'!B:B,MATCH($L2117,'Bloomberg data'!A:A,0))</f>
        <v>7.5529999999999999</v>
      </c>
      <c r="O2117" s="141"/>
      <c r="P2117" s="142"/>
      <c r="Q2117" s="142"/>
      <c r="R2117" s="20"/>
      <c r="S2117" s="20"/>
    </row>
    <row r="2118" spans="6:19">
      <c r="F2118" s="51"/>
      <c r="G2118" s="26">
        <f t="shared" si="120"/>
        <v>38291</v>
      </c>
      <c r="H2118" s="7">
        <v>38272</v>
      </c>
      <c r="I2118" s="22">
        <v>7.92</v>
      </c>
      <c r="J2118" s="120">
        <v>7.4409999999999998</v>
      </c>
      <c r="K2118" s="26">
        <f t="shared" si="121"/>
        <v>38291</v>
      </c>
      <c r="L2118" s="126">
        <f t="shared" si="122"/>
        <v>38272</v>
      </c>
      <c r="M2118" s="127">
        <f>INDEX('Bloomberg data'!C:C,MATCH($L2118,'Bloomberg data'!A:A,0))</f>
        <v>7.92</v>
      </c>
      <c r="N2118" s="128">
        <f>INDEX('Bloomberg data'!B:B,MATCH($L2118,'Bloomberg data'!A:A,0))</f>
        <v>7.4409999999999998</v>
      </c>
      <c r="O2118" s="141"/>
      <c r="P2118" s="142"/>
      <c r="Q2118" s="142"/>
      <c r="R2118" s="20"/>
      <c r="S2118" s="20"/>
    </row>
    <row r="2119" spans="6:19">
      <c r="F2119" s="51"/>
      <c r="G2119" s="26">
        <f t="shared" si="120"/>
        <v>38291</v>
      </c>
      <c r="H2119" s="7">
        <v>38273</v>
      </c>
      <c r="I2119" s="22">
        <v>6.822000000000001</v>
      </c>
      <c r="J2119" s="120">
        <v>6.3439999999999994</v>
      </c>
      <c r="K2119" s="26">
        <f t="shared" si="121"/>
        <v>38291</v>
      </c>
      <c r="L2119" s="126">
        <f t="shared" si="122"/>
        <v>38273</v>
      </c>
      <c r="M2119" s="127">
        <f>INDEX('Bloomberg data'!C:C,MATCH($L2119,'Bloomberg data'!A:A,0))</f>
        <v>6.822000000000001</v>
      </c>
      <c r="N2119" s="128">
        <f>INDEX('Bloomberg data'!B:B,MATCH($L2119,'Bloomberg data'!A:A,0))</f>
        <v>6.3439999999999994</v>
      </c>
      <c r="O2119" s="141"/>
      <c r="P2119" s="142"/>
      <c r="Q2119" s="142"/>
      <c r="R2119" s="20"/>
      <c r="S2119" s="20"/>
    </row>
    <row r="2120" spans="6:19">
      <c r="F2120" s="51"/>
      <c r="G2120" s="26">
        <f t="shared" si="120"/>
        <v>38291</v>
      </c>
      <c r="H2120" s="7">
        <v>38274</v>
      </c>
      <c r="I2120" s="22">
        <v>6.9710000000000001</v>
      </c>
      <c r="J2120" s="120">
        <v>6.4829999999999997</v>
      </c>
      <c r="K2120" s="26">
        <f t="shared" si="121"/>
        <v>38291</v>
      </c>
      <c r="L2120" s="126">
        <f t="shared" si="122"/>
        <v>38274</v>
      </c>
      <c r="M2120" s="127">
        <f>INDEX('Bloomberg data'!C:C,MATCH($L2120,'Bloomberg data'!A:A,0))</f>
        <v>6.9710000000000001</v>
      </c>
      <c r="N2120" s="128">
        <f>INDEX('Bloomberg data'!B:B,MATCH($L2120,'Bloomberg data'!A:A,0))</f>
        <v>6.4829999999999997</v>
      </c>
      <c r="O2120" s="141"/>
      <c r="P2120" s="142"/>
      <c r="Q2120" s="142"/>
      <c r="R2120" s="20"/>
      <c r="S2120" s="20"/>
    </row>
    <row r="2121" spans="6:19">
      <c r="F2121" s="51"/>
      <c r="G2121" s="26">
        <f t="shared" si="120"/>
        <v>38291</v>
      </c>
      <c r="H2121" s="7">
        <v>38275</v>
      </c>
      <c r="I2121" s="22">
        <v>6.8410000000000002</v>
      </c>
      <c r="J2121" s="120">
        <v>6.3440000000000003</v>
      </c>
      <c r="K2121" s="26">
        <f t="shared" si="121"/>
        <v>38291</v>
      </c>
      <c r="L2121" s="126">
        <f t="shared" si="122"/>
        <v>38275</v>
      </c>
      <c r="M2121" s="127">
        <f>INDEX('Bloomberg data'!C:C,MATCH($L2121,'Bloomberg data'!A:A,0))</f>
        <v>6.8410000000000002</v>
      </c>
      <c r="N2121" s="128">
        <f>INDEX('Bloomberg data'!B:B,MATCH($L2121,'Bloomberg data'!A:A,0))</f>
        <v>6.3440000000000003</v>
      </c>
      <c r="O2121" s="141"/>
      <c r="P2121" s="142"/>
      <c r="Q2121" s="142"/>
      <c r="R2121" s="20"/>
      <c r="S2121" s="20"/>
    </row>
    <row r="2122" spans="6:19">
      <c r="F2122" s="51"/>
      <c r="G2122" s="26">
        <f t="shared" si="120"/>
        <v>38291</v>
      </c>
      <c r="H2122" s="7">
        <v>38278</v>
      </c>
      <c r="I2122" s="22">
        <v>6.7629999999999999</v>
      </c>
      <c r="J2122" s="120">
        <v>6.2889999999999997</v>
      </c>
      <c r="K2122" s="26">
        <f t="shared" si="121"/>
        <v>38291</v>
      </c>
      <c r="L2122" s="126">
        <f t="shared" si="122"/>
        <v>38278</v>
      </c>
      <c r="M2122" s="127">
        <f>INDEX('Bloomberg data'!C:C,MATCH($L2122,'Bloomberg data'!A:A,0))</f>
        <v>6.7629999999999999</v>
      </c>
      <c r="N2122" s="128">
        <f>INDEX('Bloomberg data'!B:B,MATCH($L2122,'Bloomberg data'!A:A,0))</f>
        <v>6.2889999999999997</v>
      </c>
      <c r="O2122" s="141"/>
      <c r="P2122" s="142"/>
      <c r="Q2122" s="142"/>
      <c r="R2122" s="20"/>
      <c r="S2122" s="20"/>
    </row>
    <row r="2123" spans="6:19">
      <c r="F2123" s="51"/>
      <c r="G2123" s="26">
        <f t="shared" si="120"/>
        <v>38291</v>
      </c>
      <c r="H2123" s="7">
        <v>38279</v>
      </c>
      <c r="I2123" s="22">
        <v>7.9630000000000001</v>
      </c>
      <c r="J2123" s="120">
        <v>7.4889999999999999</v>
      </c>
      <c r="K2123" s="26">
        <f t="shared" si="121"/>
        <v>38291</v>
      </c>
      <c r="L2123" s="126">
        <f t="shared" si="122"/>
        <v>38279</v>
      </c>
      <c r="M2123" s="127">
        <f>INDEX('Bloomberg data'!C:C,MATCH($L2123,'Bloomberg data'!A:A,0))</f>
        <v>7.9630000000000001</v>
      </c>
      <c r="N2123" s="128">
        <f>INDEX('Bloomberg data'!B:B,MATCH($L2123,'Bloomberg data'!A:A,0))</f>
        <v>7.4889999999999999</v>
      </c>
      <c r="O2123" s="141"/>
      <c r="P2123" s="142"/>
      <c r="Q2123" s="142"/>
      <c r="R2123" s="20"/>
      <c r="S2123" s="20"/>
    </row>
    <row r="2124" spans="6:19">
      <c r="F2124" s="51"/>
      <c r="G2124" s="26">
        <f t="shared" si="120"/>
        <v>38291</v>
      </c>
      <c r="H2124" s="7">
        <v>38280</v>
      </c>
      <c r="I2124" s="22">
        <v>6.843</v>
      </c>
      <c r="J2124" s="120">
        <v>6.3680000000000003</v>
      </c>
      <c r="K2124" s="26">
        <f t="shared" si="121"/>
        <v>38291</v>
      </c>
      <c r="L2124" s="126">
        <f t="shared" si="122"/>
        <v>38280</v>
      </c>
      <c r="M2124" s="127">
        <f>INDEX('Bloomberg data'!C:C,MATCH($L2124,'Bloomberg data'!A:A,0))</f>
        <v>6.843</v>
      </c>
      <c r="N2124" s="128">
        <f>INDEX('Bloomberg data'!B:B,MATCH($L2124,'Bloomberg data'!A:A,0))</f>
        <v>6.3680000000000003</v>
      </c>
      <c r="O2124" s="141"/>
      <c r="P2124" s="142"/>
      <c r="Q2124" s="142"/>
      <c r="R2124" s="20"/>
      <c r="S2124" s="20"/>
    </row>
    <row r="2125" spans="6:19">
      <c r="F2125" s="51"/>
      <c r="G2125" s="26">
        <f t="shared" si="120"/>
        <v>38291</v>
      </c>
      <c r="H2125" s="7">
        <v>38281</v>
      </c>
      <c r="I2125" s="22">
        <v>6.7409999999999997</v>
      </c>
      <c r="J2125" s="120">
        <v>6.26</v>
      </c>
      <c r="K2125" s="26">
        <f t="shared" si="121"/>
        <v>38291</v>
      </c>
      <c r="L2125" s="126">
        <f t="shared" si="122"/>
        <v>38281</v>
      </c>
      <c r="M2125" s="127">
        <f>INDEX('Bloomberg data'!C:C,MATCH($L2125,'Bloomberg data'!A:A,0))</f>
        <v>6.7409999999999997</v>
      </c>
      <c r="N2125" s="128">
        <f>INDEX('Bloomberg data'!B:B,MATCH($L2125,'Bloomberg data'!A:A,0))</f>
        <v>6.26</v>
      </c>
      <c r="O2125" s="141"/>
      <c r="P2125" s="142"/>
      <c r="Q2125" s="142"/>
      <c r="R2125" s="20"/>
      <c r="S2125" s="20"/>
    </row>
    <row r="2126" spans="6:19">
      <c r="F2126" s="51"/>
      <c r="G2126" s="26">
        <f t="shared" si="120"/>
        <v>38291</v>
      </c>
      <c r="H2126" s="7">
        <v>38282</v>
      </c>
      <c r="I2126" s="22">
        <v>6.9870000000000001</v>
      </c>
      <c r="J2126" s="120">
        <v>6.5119999999999996</v>
      </c>
      <c r="K2126" s="26">
        <f t="shared" si="121"/>
        <v>38291</v>
      </c>
      <c r="L2126" s="126">
        <f t="shared" si="122"/>
        <v>38282</v>
      </c>
      <c r="M2126" s="127">
        <f>INDEX('Bloomberg data'!C:C,MATCH($L2126,'Bloomberg data'!A:A,0))</f>
        <v>6.9870000000000001</v>
      </c>
      <c r="N2126" s="128">
        <f>INDEX('Bloomberg data'!B:B,MATCH($L2126,'Bloomberg data'!A:A,0))</f>
        <v>6.5119999999999996</v>
      </c>
      <c r="O2126" s="141"/>
      <c r="P2126" s="142"/>
      <c r="Q2126" s="142"/>
      <c r="R2126" s="20"/>
      <c r="S2126" s="20"/>
    </row>
    <row r="2127" spans="6:19">
      <c r="F2127" s="51"/>
      <c r="G2127" s="26">
        <f t="shared" si="120"/>
        <v>38291</v>
      </c>
      <c r="H2127" s="7">
        <v>38285</v>
      </c>
      <c r="I2127" s="22">
        <v>6.8420000000000005</v>
      </c>
      <c r="J2127" s="120">
        <v>6.3520000000000003</v>
      </c>
      <c r="K2127" s="26">
        <f t="shared" si="121"/>
        <v>38291</v>
      </c>
      <c r="L2127" s="126">
        <f t="shared" si="122"/>
        <v>38285</v>
      </c>
      <c r="M2127" s="127">
        <f>INDEX('Bloomberg data'!C:C,MATCH($L2127,'Bloomberg data'!A:A,0))</f>
        <v>6.8420000000000005</v>
      </c>
      <c r="N2127" s="128">
        <f>INDEX('Bloomberg data'!B:B,MATCH($L2127,'Bloomberg data'!A:A,0))</f>
        <v>6.3520000000000003</v>
      </c>
      <c r="O2127" s="141"/>
      <c r="P2127" s="142"/>
      <c r="Q2127" s="142"/>
      <c r="R2127" s="20"/>
      <c r="S2127" s="20"/>
    </row>
    <row r="2128" spans="6:19">
      <c r="F2128" s="51"/>
      <c r="G2128" s="26">
        <f t="shared" si="120"/>
        <v>38291</v>
      </c>
      <c r="H2128" s="7">
        <v>38286</v>
      </c>
      <c r="I2128" s="22">
        <v>7.7769999999999992</v>
      </c>
      <c r="J2128" s="120">
        <v>7.2889999999999997</v>
      </c>
      <c r="K2128" s="26">
        <f t="shared" si="121"/>
        <v>38291</v>
      </c>
      <c r="L2128" s="126">
        <f t="shared" si="122"/>
        <v>38286</v>
      </c>
      <c r="M2128" s="127">
        <f>INDEX('Bloomberg data'!C:C,MATCH($L2128,'Bloomberg data'!A:A,0))</f>
        <v>7.7769999999999992</v>
      </c>
      <c r="N2128" s="128">
        <f>INDEX('Bloomberg data'!B:B,MATCH($L2128,'Bloomberg data'!A:A,0))</f>
        <v>7.2889999999999997</v>
      </c>
      <c r="O2128" s="141"/>
      <c r="P2128" s="142"/>
      <c r="Q2128" s="142"/>
      <c r="R2128" s="20"/>
      <c r="S2128" s="20"/>
    </row>
    <row r="2129" spans="6:19">
      <c r="F2129" s="51"/>
      <c r="G2129" s="26">
        <f t="shared" si="120"/>
        <v>38291</v>
      </c>
      <c r="H2129" s="7">
        <v>38287</v>
      </c>
      <c r="I2129" s="22">
        <v>7.9559999999999995</v>
      </c>
      <c r="J2129" s="120">
        <v>7.4710000000000001</v>
      </c>
      <c r="K2129" s="26">
        <f t="shared" si="121"/>
        <v>38291</v>
      </c>
      <c r="L2129" s="126">
        <f t="shared" si="122"/>
        <v>38287</v>
      </c>
      <c r="M2129" s="127">
        <f>INDEX('Bloomberg data'!C:C,MATCH($L2129,'Bloomberg data'!A:A,0))</f>
        <v>7.9559999999999995</v>
      </c>
      <c r="N2129" s="128">
        <f>INDEX('Bloomberg data'!B:B,MATCH($L2129,'Bloomberg data'!A:A,0))</f>
        <v>7.4710000000000001</v>
      </c>
      <c r="O2129" s="141"/>
      <c r="P2129" s="142"/>
      <c r="Q2129" s="142"/>
      <c r="R2129" s="20"/>
      <c r="S2129" s="20"/>
    </row>
    <row r="2130" spans="6:19">
      <c r="F2130" s="51"/>
      <c r="G2130" s="26">
        <f t="shared" si="120"/>
        <v>38291</v>
      </c>
      <c r="H2130" s="7">
        <v>38288</v>
      </c>
      <c r="I2130" s="22">
        <v>6.907</v>
      </c>
      <c r="J2130" s="120">
        <v>6.423</v>
      </c>
      <c r="K2130" s="26">
        <f t="shared" si="121"/>
        <v>38291</v>
      </c>
      <c r="L2130" s="126">
        <f t="shared" si="122"/>
        <v>38288</v>
      </c>
      <c r="M2130" s="127">
        <f>INDEX('Bloomberg data'!C:C,MATCH($L2130,'Bloomberg data'!A:A,0))</f>
        <v>6.907</v>
      </c>
      <c r="N2130" s="128">
        <f>INDEX('Bloomberg data'!B:B,MATCH($L2130,'Bloomberg data'!A:A,0))</f>
        <v>6.423</v>
      </c>
      <c r="O2130" s="141"/>
      <c r="P2130" s="142"/>
      <c r="Q2130" s="142"/>
      <c r="R2130" s="20"/>
      <c r="S2130" s="20"/>
    </row>
    <row r="2131" spans="6:19">
      <c r="F2131" s="51"/>
      <c r="G2131" s="26">
        <f t="shared" si="120"/>
        <v>38291</v>
      </c>
      <c r="H2131" s="7">
        <v>38289</v>
      </c>
      <c r="I2131" s="22">
        <v>7.8290000000000006</v>
      </c>
      <c r="J2131" s="120">
        <v>7.338000000000001</v>
      </c>
      <c r="K2131" s="26">
        <f t="shared" si="121"/>
        <v>38291</v>
      </c>
      <c r="L2131" s="126">
        <f t="shared" si="122"/>
        <v>38289</v>
      </c>
      <c r="M2131" s="127">
        <f>INDEX('Bloomberg data'!C:C,MATCH($L2131,'Bloomberg data'!A:A,0))</f>
        <v>7.8290000000000006</v>
      </c>
      <c r="N2131" s="128">
        <f>INDEX('Bloomberg data'!B:B,MATCH($L2131,'Bloomberg data'!A:A,0))</f>
        <v>7.338000000000001</v>
      </c>
      <c r="O2131" s="141"/>
      <c r="P2131" s="142"/>
      <c r="Q2131" s="142"/>
      <c r="R2131" s="20"/>
      <c r="S2131" s="20"/>
    </row>
    <row r="2132" spans="6:19">
      <c r="F2132" s="51"/>
      <c r="G2132" s="26">
        <f t="shared" si="120"/>
        <v>38321</v>
      </c>
      <c r="H2132" s="7">
        <v>38292</v>
      </c>
      <c r="I2132" s="22">
        <v>6.9939999999999998</v>
      </c>
      <c r="J2132" s="120">
        <v>6.5009999999999994</v>
      </c>
      <c r="K2132" s="26">
        <f t="shared" si="121"/>
        <v>38321</v>
      </c>
      <c r="L2132" s="126">
        <f t="shared" si="122"/>
        <v>38292</v>
      </c>
      <c r="M2132" s="127">
        <f>INDEX('Bloomberg data'!C:C,MATCH($L2132,'Bloomberg data'!A:A,0))</f>
        <v>6.9939999999999998</v>
      </c>
      <c r="N2132" s="128">
        <f>INDEX('Bloomberg data'!B:B,MATCH($L2132,'Bloomberg data'!A:A,0))</f>
        <v>6.5009999999999994</v>
      </c>
      <c r="O2132" s="141"/>
      <c r="P2132" s="142"/>
      <c r="Q2132" s="142"/>
      <c r="R2132" s="20"/>
      <c r="S2132" s="20"/>
    </row>
    <row r="2133" spans="6:19">
      <c r="F2133" s="51"/>
      <c r="G2133" s="26">
        <f t="shared" si="120"/>
        <v>38321</v>
      </c>
      <c r="H2133" s="7">
        <v>38293</v>
      </c>
      <c r="I2133" s="22">
        <v>7.9190000000000005</v>
      </c>
      <c r="J2133" s="120">
        <v>7.4249999999999998</v>
      </c>
      <c r="K2133" s="26">
        <f t="shared" si="121"/>
        <v>38321</v>
      </c>
      <c r="L2133" s="126">
        <f t="shared" si="122"/>
        <v>38293</v>
      </c>
      <c r="M2133" s="127">
        <f>INDEX('Bloomberg data'!C:C,MATCH($L2133,'Bloomberg data'!A:A,0))</f>
        <v>7.9190000000000005</v>
      </c>
      <c r="N2133" s="128">
        <f>INDEX('Bloomberg data'!B:B,MATCH($L2133,'Bloomberg data'!A:A,0))</f>
        <v>7.4249999999999998</v>
      </c>
      <c r="O2133" s="141"/>
      <c r="P2133" s="142"/>
      <c r="Q2133" s="142"/>
      <c r="R2133" s="20"/>
      <c r="S2133" s="20"/>
    </row>
    <row r="2134" spans="6:19">
      <c r="F2134" s="51"/>
      <c r="G2134" s="26">
        <f t="shared" si="120"/>
        <v>38321</v>
      </c>
      <c r="H2134" s="7">
        <v>38294</v>
      </c>
      <c r="I2134" s="22">
        <v>6.8390000000000004</v>
      </c>
      <c r="J2134" s="120">
        <v>6.35</v>
      </c>
      <c r="K2134" s="26">
        <f t="shared" si="121"/>
        <v>38321</v>
      </c>
      <c r="L2134" s="126">
        <f t="shared" si="122"/>
        <v>38294</v>
      </c>
      <c r="M2134" s="127">
        <f>INDEX('Bloomberg data'!C:C,MATCH($L2134,'Bloomberg data'!A:A,0))</f>
        <v>6.8390000000000004</v>
      </c>
      <c r="N2134" s="128">
        <f>INDEX('Bloomberg data'!B:B,MATCH($L2134,'Bloomberg data'!A:A,0))</f>
        <v>6.35</v>
      </c>
      <c r="O2134" s="141"/>
      <c r="P2134" s="142"/>
      <c r="Q2134" s="142"/>
      <c r="R2134" s="20"/>
      <c r="S2134" s="20"/>
    </row>
    <row r="2135" spans="6:19">
      <c r="F2135" s="51"/>
      <c r="G2135" s="26">
        <f t="shared" si="120"/>
        <v>38321</v>
      </c>
      <c r="H2135" s="7">
        <v>38295</v>
      </c>
      <c r="I2135" s="22">
        <v>7.0289999999999999</v>
      </c>
      <c r="J2135" s="120">
        <v>6.5409999999999995</v>
      </c>
      <c r="K2135" s="26">
        <f t="shared" si="121"/>
        <v>38321</v>
      </c>
      <c r="L2135" s="126">
        <f t="shared" si="122"/>
        <v>38295</v>
      </c>
      <c r="M2135" s="127">
        <f>INDEX('Bloomberg data'!C:C,MATCH($L2135,'Bloomberg data'!A:A,0))</f>
        <v>7.0289999999999999</v>
      </c>
      <c r="N2135" s="128">
        <f>INDEX('Bloomberg data'!B:B,MATCH($L2135,'Bloomberg data'!A:A,0))</f>
        <v>6.5409999999999995</v>
      </c>
      <c r="O2135" s="141"/>
      <c r="P2135" s="142"/>
      <c r="Q2135" s="142"/>
      <c r="R2135" s="20"/>
      <c r="S2135" s="20"/>
    </row>
    <row r="2136" spans="6:19">
      <c r="F2136" s="51"/>
      <c r="G2136" s="26">
        <f t="shared" si="120"/>
        <v>38321</v>
      </c>
      <c r="H2136" s="7">
        <v>38296</v>
      </c>
      <c r="I2136" s="22">
        <v>7.9009999999999998</v>
      </c>
      <c r="J2136" s="120">
        <v>7.4220000000000006</v>
      </c>
      <c r="K2136" s="26">
        <f t="shared" si="121"/>
        <v>38321</v>
      </c>
      <c r="L2136" s="126">
        <f t="shared" si="122"/>
        <v>38296</v>
      </c>
      <c r="M2136" s="127">
        <f>INDEX('Bloomberg data'!C:C,MATCH($L2136,'Bloomberg data'!A:A,0))</f>
        <v>7.9009999999999998</v>
      </c>
      <c r="N2136" s="128">
        <f>INDEX('Bloomberg data'!B:B,MATCH($L2136,'Bloomberg data'!A:A,0))</f>
        <v>7.4220000000000006</v>
      </c>
      <c r="O2136" s="141"/>
      <c r="P2136" s="142"/>
      <c r="Q2136" s="142"/>
      <c r="R2136" s="20"/>
      <c r="S2136" s="20"/>
    </row>
    <row r="2137" spans="6:19">
      <c r="F2137" s="51"/>
      <c r="G2137" s="26">
        <f t="shared" si="120"/>
        <v>38321</v>
      </c>
      <c r="H2137" s="7">
        <v>38299</v>
      </c>
      <c r="I2137" s="22">
        <v>6.8539999999999992</v>
      </c>
      <c r="J2137" s="120">
        <v>6.3670000000000009</v>
      </c>
      <c r="K2137" s="26">
        <f t="shared" si="121"/>
        <v>38321</v>
      </c>
      <c r="L2137" s="126">
        <f t="shared" si="122"/>
        <v>38299</v>
      </c>
      <c r="M2137" s="127">
        <f>INDEX('Bloomberg data'!C:C,MATCH($L2137,'Bloomberg data'!A:A,0))</f>
        <v>6.8539999999999992</v>
      </c>
      <c r="N2137" s="128">
        <f>INDEX('Bloomberg data'!B:B,MATCH($L2137,'Bloomberg data'!A:A,0))</f>
        <v>6.3670000000000009</v>
      </c>
      <c r="O2137" s="141"/>
      <c r="P2137" s="142"/>
      <c r="Q2137" s="142"/>
      <c r="R2137" s="20"/>
      <c r="S2137" s="20"/>
    </row>
    <row r="2138" spans="6:19">
      <c r="F2138" s="51"/>
      <c r="G2138" s="26">
        <f t="shared" si="120"/>
        <v>38321</v>
      </c>
      <c r="H2138" s="7">
        <v>38300</v>
      </c>
      <c r="I2138" s="22">
        <v>8.0619999999999994</v>
      </c>
      <c r="J2138" s="120">
        <v>7.5759999999999996</v>
      </c>
      <c r="K2138" s="26">
        <f t="shared" si="121"/>
        <v>38321</v>
      </c>
      <c r="L2138" s="126">
        <f t="shared" si="122"/>
        <v>38300</v>
      </c>
      <c r="M2138" s="127">
        <f>INDEX('Bloomberg data'!C:C,MATCH($L2138,'Bloomberg data'!A:A,0))</f>
        <v>8.0619999999999994</v>
      </c>
      <c r="N2138" s="128">
        <f>INDEX('Bloomberg data'!B:B,MATCH($L2138,'Bloomberg data'!A:A,0))</f>
        <v>7.5759999999999996</v>
      </c>
      <c r="O2138" s="141"/>
      <c r="P2138" s="142"/>
      <c r="Q2138" s="142"/>
      <c r="R2138" s="20"/>
      <c r="S2138" s="20"/>
    </row>
    <row r="2139" spans="6:19">
      <c r="F2139" s="51"/>
      <c r="G2139" s="26">
        <f t="shared" si="120"/>
        <v>38321</v>
      </c>
      <c r="H2139" s="7">
        <v>38301</v>
      </c>
      <c r="I2139" s="22">
        <v>6.9750000000000005</v>
      </c>
      <c r="J2139" s="120">
        <v>6.4889999999999999</v>
      </c>
      <c r="K2139" s="26">
        <f t="shared" si="121"/>
        <v>38321</v>
      </c>
      <c r="L2139" s="126">
        <f t="shared" si="122"/>
        <v>38301</v>
      </c>
      <c r="M2139" s="127">
        <f>INDEX('Bloomberg data'!C:C,MATCH($L2139,'Bloomberg data'!A:A,0))</f>
        <v>6.9750000000000005</v>
      </c>
      <c r="N2139" s="128">
        <f>INDEX('Bloomberg data'!B:B,MATCH($L2139,'Bloomberg data'!A:A,0))</f>
        <v>6.4889999999999999</v>
      </c>
      <c r="O2139" s="141"/>
      <c r="P2139" s="142"/>
      <c r="Q2139" s="142"/>
      <c r="R2139" s="20"/>
      <c r="S2139" s="20"/>
    </row>
    <row r="2140" spans="6:19">
      <c r="F2140" s="51"/>
      <c r="G2140" s="26">
        <f t="shared" si="120"/>
        <v>38321</v>
      </c>
      <c r="H2140" s="7">
        <v>38302</v>
      </c>
      <c r="I2140" s="22">
        <v>7.9130000000000003</v>
      </c>
      <c r="J2140" s="120">
        <v>7.43</v>
      </c>
      <c r="K2140" s="26">
        <f t="shared" si="121"/>
        <v>38321</v>
      </c>
      <c r="L2140" s="126">
        <f t="shared" si="122"/>
        <v>38302</v>
      </c>
      <c r="M2140" s="127">
        <f>INDEX('Bloomberg data'!C:C,MATCH($L2140,'Bloomberg data'!A:A,0))</f>
        <v>7.9130000000000003</v>
      </c>
      <c r="N2140" s="128">
        <f>INDEX('Bloomberg data'!B:B,MATCH($L2140,'Bloomberg data'!A:A,0))</f>
        <v>7.43</v>
      </c>
      <c r="O2140" s="141"/>
      <c r="P2140" s="142"/>
      <c r="Q2140" s="142"/>
      <c r="R2140" s="20"/>
      <c r="S2140" s="20"/>
    </row>
    <row r="2141" spans="6:19">
      <c r="F2141" s="51"/>
      <c r="G2141" s="26">
        <f t="shared" si="120"/>
        <v>38321</v>
      </c>
      <c r="H2141" s="7">
        <v>38303</v>
      </c>
      <c r="I2141" s="22">
        <v>8.1269999999999989</v>
      </c>
      <c r="J2141" s="120">
        <v>7.6390000000000002</v>
      </c>
      <c r="K2141" s="26">
        <f t="shared" si="121"/>
        <v>38321</v>
      </c>
      <c r="L2141" s="126">
        <f t="shared" si="122"/>
        <v>38303</v>
      </c>
      <c r="M2141" s="127">
        <f>INDEX('Bloomberg data'!C:C,MATCH($L2141,'Bloomberg data'!A:A,0))</f>
        <v>8.1269999999999989</v>
      </c>
      <c r="N2141" s="128">
        <f>INDEX('Bloomberg data'!B:B,MATCH($L2141,'Bloomberg data'!A:A,0))</f>
        <v>7.6390000000000002</v>
      </c>
      <c r="O2141" s="141"/>
      <c r="P2141" s="142"/>
      <c r="Q2141" s="142"/>
      <c r="R2141" s="20"/>
      <c r="S2141" s="20"/>
    </row>
    <row r="2142" spans="6:19">
      <c r="F2142" s="51"/>
      <c r="G2142" s="26">
        <f t="shared" si="120"/>
        <v>38321</v>
      </c>
      <c r="H2142" s="7">
        <v>38306</v>
      </c>
      <c r="I2142" s="22">
        <v>6.9889999999999999</v>
      </c>
      <c r="J2142" s="120">
        <v>6.5019999999999998</v>
      </c>
      <c r="K2142" s="26">
        <f t="shared" si="121"/>
        <v>38321</v>
      </c>
      <c r="L2142" s="126">
        <f t="shared" si="122"/>
        <v>38306</v>
      </c>
      <c r="M2142" s="127">
        <f>INDEX('Bloomberg data'!C:C,MATCH($L2142,'Bloomberg data'!A:A,0))</f>
        <v>6.9889999999999999</v>
      </c>
      <c r="N2142" s="128">
        <f>INDEX('Bloomberg data'!B:B,MATCH($L2142,'Bloomberg data'!A:A,0))</f>
        <v>6.5019999999999998</v>
      </c>
      <c r="O2142" s="141"/>
      <c r="P2142" s="142"/>
      <c r="Q2142" s="142"/>
      <c r="R2142" s="20"/>
      <c r="S2142" s="20"/>
    </row>
    <row r="2143" spans="6:19">
      <c r="F2143" s="51"/>
      <c r="G2143" s="26">
        <f t="shared" si="120"/>
        <v>38321</v>
      </c>
      <c r="H2143" s="7">
        <v>38307</v>
      </c>
      <c r="I2143" s="22">
        <v>6.9179999999999993</v>
      </c>
      <c r="J2143" s="120">
        <v>6.4480000000000004</v>
      </c>
      <c r="K2143" s="26">
        <f t="shared" si="121"/>
        <v>38321</v>
      </c>
      <c r="L2143" s="126">
        <f t="shared" si="122"/>
        <v>38307</v>
      </c>
      <c r="M2143" s="127">
        <f>INDEX('Bloomberg data'!C:C,MATCH($L2143,'Bloomberg data'!A:A,0))</f>
        <v>6.9179999999999993</v>
      </c>
      <c r="N2143" s="128">
        <f>INDEX('Bloomberg data'!B:B,MATCH($L2143,'Bloomberg data'!A:A,0))</f>
        <v>6.4480000000000004</v>
      </c>
      <c r="O2143" s="141"/>
      <c r="P2143" s="142"/>
      <c r="Q2143" s="142"/>
      <c r="R2143" s="20"/>
      <c r="S2143" s="20"/>
    </row>
    <row r="2144" spans="6:19">
      <c r="F2144" s="51"/>
      <c r="G2144" s="26">
        <f t="shared" si="120"/>
        <v>38321</v>
      </c>
      <c r="H2144" s="7">
        <v>38308</v>
      </c>
      <c r="I2144" s="22">
        <v>8.1069999999999993</v>
      </c>
      <c r="J2144" s="120">
        <v>7.641</v>
      </c>
      <c r="K2144" s="26">
        <f t="shared" si="121"/>
        <v>38321</v>
      </c>
      <c r="L2144" s="126">
        <f t="shared" si="122"/>
        <v>38308</v>
      </c>
      <c r="M2144" s="127">
        <f>INDEX('Bloomberg data'!C:C,MATCH($L2144,'Bloomberg data'!A:A,0))</f>
        <v>8.1069999999999993</v>
      </c>
      <c r="N2144" s="128">
        <f>INDEX('Bloomberg data'!B:B,MATCH($L2144,'Bloomberg data'!A:A,0))</f>
        <v>7.641</v>
      </c>
      <c r="O2144" s="141"/>
      <c r="P2144" s="142"/>
      <c r="Q2144" s="142"/>
      <c r="R2144" s="20"/>
      <c r="S2144" s="20"/>
    </row>
    <row r="2145" spans="6:19">
      <c r="F2145" s="51"/>
      <c r="G2145" s="26">
        <f t="shared" si="120"/>
        <v>38321</v>
      </c>
      <c r="H2145" s="7">
        <v>38309</v>
      </c>
      <c r="I2145" s="22">
        <v>6.9460000000000006</v>
      </c>
      <c r="J2145" s="120">
        <v>6.4770000000000003</v>
      </c>
      <c r="K2145" s="26">
        <f t="shared" si="121"/>
        <v>38321</v>
      </c>
      <c r="L2145" s="126">
        <f t="shared" si="122"/>
        <v>38309</v>
      </c>
      <c r="M2145" s="127">
        <f>INDEX('Bloomberg data'!C:C,MATCH($L2145,'Bloomberg data'!A:A,0))</f>
        <v>6.9460000000000006</v>
      </c>
      <c r="N2145" s="128">
        <f>INDEX('Bloomberg data'!B:B,MATCH($L2145,'Bloomberg data'!A:A,0))</f>
        <v>6.4770000000000003</v>
      </c>
      <c r="O2145" s="141"/>
      <c r="P2145" s="142"/>
      <c r="Q2145" s="142"/>
      <c r="R2145" s="20"/>
      <c r="S2145" s="20"/>
    </row>
    <row r="2146" spans="6:19">
      <c r="F2146" s="51"/>
      <c r="G2146" s="26">
        <f t="shared" si="120"/>
        <v>38321</v>
      </c>
      <c r="H2146" s="7">
        <v>38310</v>
      </c>
      <c r="I2146" s="22">
        <v>6.8339999999999996</v>
      </c>
      <c r="J2146" s="120">
        <v>6.32</v>
      </c>
      <c r="K2146" s="26">
        <f t="shared" si="121"/>
        <v>38321</v>
      </c>
      <c r="L2146" s="126">
        <f t="shared" si="122"/>
        <v>38310</v>
      </c>
      <c r="M2146" s="127">
        <f>INDEX('Bloomberg data'!C:C,MATCH($L2146,'Bloomberg data'!A:A,0))</f>
        <v>6.8339999999999996</v>
      </c>
      <c r="N2146" s="128">
        <f>INDEX('Bloomberg data'!B:B,MATCH($L2146,'Bloomberg data'!A:A,0))</f>
        <v>6.32</v>
      </c>
      <c r="O2146" s="141"/>
      <c r="P2146" s="142"/>
      <c r="Q2146" s="142"/>
      <c r="R2146" s="20"/>
      <c r="S2146" s="20"/>
    </row>
    <row r="2147" spans="6:19">
      <c r="F2147" s="51"/>
      <c r="G2147" s="26">
        <f t="shared" si="120"/>
        <v>38321</v>
      </c>
      <c r="H2147" s="7">
        <v>38313</v>
      </c>
      <c r="I2147" s="22">
        <v>7.0119999999999996</v>
      </c>
      <c r="J2147" s="120">
        <v>6.5430000000000001</v>
      </c>
      <c r="K2147" s="26">
        <f t="shared" si="121"/>
        <v>38321</v>
      </c>
      <c r="L2147" s="126">
        <f t="shared" si="122"/>
        <v>38313</v>
      </c>
      <c r="M2147" s="127">
        <f>INDEX('Bloomberg data'!C:C,MATCH($L2147,'Bloomberg data'!A:A,0))</f>
        <v>7.0119999999999996</v>
      </c>
      <c r="N2147" s="128">
        <f>INDEX('Bloomberg data'!B:B,MATCH($L2147,'Bloomberg data'!A:A,0))</f>
        <v>6.5430000000000001</v>
      </c>
      <c r="O2147" s="141"/>
      <c r="P2147" s="142"/>
      <c r="Q2147" s="142"/>
      <c r="R2147" s="20"/>
      <c r="S2147" s="20"/>
    </row>
    <row r="2148" spans="6:19">
      <c r="F2148" s="51"/>
      <c r="G2148" s="26">
        <f t="shared" si="120"/>
        <v>38321</v>
      </c>
      <c r="H2148" s="7">
        <v>38314</v>
      </c>
      <c r="I2148" s="22">
        <v>7.9020000000000001</v>
      </c>
      <c r="J2148" s="120">
        <v>7.4359999999999999</v>
      </c>
      <c r="K2148" s="26">
        <f t="shared" si="121"/>
        <v>38321</v>
      </c>
      <c r="L2148" s="126">
        <f t="shared" si="122"/>
        <v>38314</v>
      </c>
      <c r="M2148" s="127">
        <f>INDEX('Bloomberg data'!C:C,MATCH($L2148,'Bloomberg data'!A:A,0))</f>
        <v>7.9020000000000001</v>
      </c>
      <c r="N2148" s="128">
        <f>INDEX('Bloomberg data'!B:B,MATCH($L2148,'Bloomberg data'!A:A,0))</f>
        <v>7.4359999999999999</v>
      </c>
      <c r="O2148" s="141"/>
      <c r="P2148" s="142"/>
      <c r="Q2148" s="142"/>
      <c r="R2148" s="20"/>
      <c r="S2148" s="20"/>
    </row>
    <row r="2149" spans="6:19">
      <c r="F2149" s="51"/>
      <c r="G2149" s="26">
        <f t="shared" si="120"/>
        <v>38321</v>
      </c>
      <c r="H2149" s="7">
        <v>38315</v>
      </c>
      <c r="I2149" s="22">
        <v>6.7479999999999993</v>
      </c>
      <c r="J2149" s="120">
        <v>6.2829999999999995</v>
      </c>
      <c r="K2149" s="26">
        <f t="shared" si="121"/>
        <v>38321</v>
      </c>
      <c r="L2149" s="126">
        <f t="shared" si="122"/>
        <v>38315</v>
      </c>
      <c r="M2149" s="127">
        <f>INDEX('Bloomberg data'!C:C,MATCH($L2149,'Bloomberg data'!A:A,0))</f>
        <v>6.7479999999999993</v>
      </c>
      <c r="N2149" s="128">
        <f>INDEX('Bloomberg data'!B:B,MATCH($L2149,'Bloomberg data'!A:A,0))</f>
        <v>6.2829999999999995</v>
      </c>
      <c r="O2149" s="141"/>
      <c r="P2149" s="142"/>
      <c r="Q2149" s="142"/>
      <c r="R2149" s="20"/>
      <c r="S2149" s="20"/>
    </row>
    <row r="2150" spans="6:19">
      <c r="F2150" s="51"/>
      <c r="G2150" s="26">
        <f t="shared" si="120"/>
        <v>38321</v>
      </c>
      <c r="H2150" s="7">
        <v>38316</v>
      </c>
      <c r="I2150" s="22">
        <v>6.8949999999999996</v>
      </c>
      <c r="J2150" s="120">
        <v>6.4180000000000001</v>
      </c>
      <c r="K2150" s="26">
        <f t="shared" si="121"/>
        <v>38321</v>
      </c>
      <c r="L2150" s="126">
        <f t="shared" si="122"/>
        <v>38316</v>
      </c>
      <c r="M2150" s="127">
        <f>INDEX('Bloomberg data'!C:C,MATCH($L2150,'Bloomberg data'!A:A,0))</f>
        <v>6.8949999999999996</v>
      </c>
      <c r="N2150" s="128">
        <f>INDEX('Bloomberg data'!B:B,MATCH($L2150,'Bloomberg data'!A:A,0))</f>
        <v>6.4180000000000001</v>
      </c>
      <c r="O2150" s="141"/>
      <c r="P2150" s="142"/>
      <c r="Q2150" s="142"/>
      <c r="R2150" s="20"/>
      <c r="S2150" s="20"/>
    </row>
    <row r="2151" spans="6:19">
      <c r="F2151" s="51"/>
      <c r="G2151" s="26">
        <f t="shared" si="120"/>
        <v>38321</v>
      </c>
      <c r="H2151" s="7">
        <v>38317</v>
      </c>
      <c r="I2151" s="22">
        <v>7.8050000000000006</v>
      </c>
      <c r="J2151" s="120">
        <v>7.3239999999999998</v>
      </c>
      <c r="K2151" s="26">
        <f t="shared" si="121"/>
        <v>38321</v>
      </c>
      <c r="L2151" s="126">
        <f t="shared" si="122"/>
        <v>38317</v>
      </c>
      <c r="M2151" s="127">
        <f>INDEX('Bloomberg data'!C:C,MATCH($L2151,'Bloomberg data'!A:A,0))</f>
        <v>7.8050000000000006</v>
      </c>
      <c r="N2151" s="128">
        <f>INDEX('Bloomberg data'!B:B,MATCH($L2151,'Bloomberg data'!A:A,0))</f>
        <v>7.3239999999999998</v>
      </c>
      <c r="O2151" s="141"/>
      <c r="P2151" s="142"/>
      <c r="Q2151" s="142"/>
      <c r="R2151" s="20"/>
      <c r="S2151" s="20"/>
    </row>
    <row r="2152" spans="6:19">
      <c r="F2152" s="51"/>
      <c r="G2152" s="26">
        <f t="shared" si="120"/>
        <v>38321</v>
      </c>
      <c r="H2152" s="7">
        <v>38320</v>
      </c>
      <c r="I2152" s="22">
        <v>7.6810000000000009</v>
      </c>
      <c r="J2152" s="120">
        <v>7.1950000000000003</v>
      </c>
      <c r="K2152" s="26">
        <f t="shared" si="121"/>
        <v>38321</v>
      </c>
      <c r="L2152" s="126">
        <f t="shared" si="122"/>
        <v>38320</v>
      </c>
      <c r="M2152" s="127">
        <f>INDEX('Bloomberg data'!C:C,MATCH($L2152,'Bloomberg data'!A:A,0))</f>
        <v>7.6810000000000009</v>
      </c>
      <c r="N2152" s="128">
        <f>INDEX('Bloomberg data'!B:B,MATCH($L2152,'Bloomberg data'!A:A,0))</f>
        <v>7.1950000000000003</v>
      </c>
      <c r="O2152" s="141"/>
      <c r="P2152" s="142"/>
      <c r="Q2152" s="142"/>
      <c r="R2152" s="20"/>
      <c r="S2152" s="20"/>
    </row>
    <row r="2153" spans="6:19">
      <c r="F2153" s="51"/>
      <c r="G2153" s="26">
        <f t="shared" si="120"/>
        <v>38321</v>
      </c>
      <c r="H2153" s="7">
        <v>38321</v>
      </c>
      <c r="I2153" s="22">
        <v>7.8369999999999997</v>
      </c>
      <c r="J2153" s="120">
        <v>7.37</v>
      </c>
      <c r="K2153" s="26">
        <f t="shared" si="121"/>
        <v>38321</v>
      </c>
      <c r="L2153" s="126">
        <f t="shared" si="122"/>
        <v>38321</v>
      </c>
      <c r="M2153" s="127">
        <f>INDEX('Bloomberg data'!C:C,MATCH($L2153,'Bloomberg data'!A:A,0))</f>
        <v>7.8369999999999997</v>
      </c>
      <c r="N2153" s="128">
        <f>INDEX('Bloomberg data'!B:B,MATCH($L2153,'Bloomberg data'!A:A,0))</f>
        <v>7.37</v>
      </c>
      <c r="O2153" s="141"/>
      <c r="P2153" s="142"/>
      <c r="Q2153" s="142"/>
      <c r="R2153" s="20"/>
      <c r="S2153" s="20"/>
    </row>
    <row r="2154" spans="6:19">
      <c r="F2154" s="51"/>
      <c r="G2154" s="26">
        <f t="shared" si="120"/>
        <v>38352</v>
      </c>
      <c r="H2154" s="7">
        <v>38322</v>
      </c>
      <c r="I2154" s="22">
        <v>6.7190000000000003</v>
      </c>
      <c r="J2154" s="120">
        <v>6.2450000000000001</v>
      </c>
      <c r="K2154" s="26">
        <f t="shared" si="121"/>
        <v>38352</v>
      </c>
      <c r="L2154" s="126">
        <f t="shared" si="122"/>
        <v>38322</v>
      </c>
      <c r="M2154" s="127">
        <f>INDEX('Bloomberg data'!C:C,MATCH($L2154,'Bloomberg data'!A:A,0))</f>
        <v>6.7190000000000003</v>
      </c>
      <c r="N2154" s="128">
        <f>INDEX('Bloomberg data'!B:B,MATCH($L2154,'Bloomberg data'!A:A,0))</f>
        <v>6.2450000000000001</v>
      </c>
      <c r="O2154" s="141"/>
      <c r="P2154" s="142"/>
      <c r="Q2154" s="142"/>
      <c r="R2154" s="20"/>
      <c r="S2154" s="20"/>
    </row>
    <row r="2155" spans="6:19">
      <c r="F2155" s="51"/>
      <c r="G2155" s="26">
        <f t="shared" si="120"/>
        <v>38352</v>
      </c>
      <c r="H2155" s="7">
        <v>38323</v>
      </c>
      <c r="I2155" s="22">
        <v>6.6549999999999994</v>
      </c>
      <c r="J2155" s="120">
        <v>6.1769999999999996</v>
      </c>
      <c r="K2155" s="26">
        <f t="shared" si="121"/>
        <v>38352</v>
      </c>
      <c r="L2155" s="126">
        <f t="shared" si="122"/>
        <v>38323</v>
      </c>
      <c r="M2155" s="127">
        <f>INDEX('Bloomberg data'!C:C,MATCH($L2155,'Bloomberg data'!A:A,0))</f>
        <v>6.6549999999999994</v>
      </c>
      <c r="N2155" s="128">
        <f>INDEX('Bloomberg data'!B:B,MATCH($L2155,'Bloomberg data'!A:A,0))</f>
        <v>6.1769999999999996</v>
      </c>
      <c r="O2155" s="141"/>
      <c r="P2155" s="142"/>
      <c r="Q2155" s="142"/>
      <c r="R2155" s="20"/>
      <c r="S2155" s="20"/>
    </row>
    <row r="2156" spans="6:19">
      <c r="F2156" s="51"/>
      <c r="G2156" s="26">
        <f t="shared" si="120"/>
        <v>38352</v>
      </c>
      <c r="H2156" s="7">
        <v>38324</v>
      </c>
      <c r="I2156" s="22">
        <v>6.8759999999999994</v>
      </c>
      <c r="J2156" s="120">
        <v>6.4039999999999999</v>
      </c>
      <c r="K2156" s="26">
        <f t="shared" si="121"/>
        <v>38352</v>
      </c>
      <c r="L2156" s="126">
        <f t="shared" si="122"/>
        <v>38324</v>
      </c>
      <c r="M2156" s="127">
        <f>INDEX('Bloomberg data'!C:C,MATCH($L2156,'Bloomberg data'!A:A,0))</f>
        <v>6.8759999999999994</v>
      </c>
      <c r="N2156" s="128">
        <f>INDEX('Bloomberg data'!B:B,MATCH($L2156,'Bloomberg data'!A:A,0))</f>
        <v>6.4039999999999999</v>
      </c>
      <c r="O2156" s="141"/>
      <c r="P2156" s="142"/>
      <c r="Q2156" s="142"/>
      <c r="R2156" s="20"/>
      <c r="S2156" s="20"/>
    </row>
    <row r="2157" spans="6:19">
      <c r="F2157" s="51"/>
      <c r="G2157" s="26">
        <f t="shared" si="120"/>
        <v>38352</v>
      </c>
      <c r="H2157" s="7">
        <v>38327</v>
      </c>
      <c r="I2157" s="22">
        <v>6.74</v>
      </c>
      <c r="J2157" s="120">
        <v>6.2510000000000003</v>
      </c>
      <c r="K2157" s="26">
        <f t="shared" si="121"/>
        <v>38352</v>
      </c>
      <c r="L2157" s="126">
        <f t="shared" si="122"/>
        <v>38327</v>
      </c>
      <c r="M2157" s="127">
        <f>INDEX('Bloomberg data'!C:C,MATCH($L2157,'Bloomberg data'!A:A,0))</f>
        <v>6.74</v>
      </c>
      <c r="N2157" s="128">
        <f>INDEX('Bloomberg data'!B:B,MATCH($L2157,'Bloomberg data'!A:A,0))</f>
        <v>6.2510000000000003</v>
      </c>
      <c r="O2157" s="141"/>
      <c r="P2157" s="142"/>
      <c r="Q2157" s="142"/>
      <c r="R2157" s="20"/>
      <c r="S2157" s="20"/>
    </row>
    <row r="2158" spans="6:19">
      <c r="F2158" s="51"/>
      <c r="G2158" s="26">
        <f t="shared" si="120"/>
        <v>38352</v>
      </c>
      <c r="H2158" s="7">
        <v>38328</v>
      </c>
      <c r="I2158" s="22">
        <v>6.625</v>
      </c>
      <c r="J2158" s="120">
        <v>6.1319999999999997</v>
      </c>
      <c r="K2158" s="26">
        <f t="shared" si="121"/>
        <v>38352</v>
      </c>
      <c r="L2158" s="126">
        <f t="shared" si="122"/>
        <v>38328</v>
      </c>
      <c r="M2158" s="127">
        <f>INDEX('Bloomberg data'!C:C,MATCH($L2158,'Bloomberg data'!A:A,0))</f>
        <v>6.625</v>
      </c>
      <c r="N2158" s="128">
        <f>INDEX('Bloomberg data'!B:B,MATCH($L2158,'Bloomberg data'!A:A,0))</f>
        <v>6.1319999999999997</v>
      </c>
      <c r="O2158" s="141"/>
      <c r="P2158" s="142"/>
      <c r="Q2158" s="142"/>
      <c r="R2158" s="20"/>
      <c r="S2158" s="20"/>
    </row>
    <row r="2159" spans="6:19">
      <c r="F2159" s="51"/>
      <c r="G2159" s="26">
        <f t="shared" si="120"/>
        <v>38352</v>
      </c>
      <c r="H2159" s="7">
        <v>38329</v>
      </c>
      <c r="I2159" s="22">
        <v>7.8119999999999994</v>
      </c>
      <c r="J2159" s="120">
        <v>7.3129999999999997</v>
      </c>
      <c r="K2159" s="26">
        <f t="shared" si="121"/>
        <v>38352</v>
      </c>
      <c r="L2159" s="126">
        <f t="shared" si="122"/>
        <v>38329</v>
      </c>
      <c r="M2159" s="127">
        <f>INDEX('Bloomberg data'!C:C,MATCH($L2159,'Bloomberg data'!A:A,0))</f>
        <v>7.8119999999999994</v>
      </c>
      <c r="N2159" s="128">
        <f>INDEX('Bloomberg data'!B:B,MATCH($L2159,'Bloomberg data'!A:A,0))</f>
        <v>7.3129999999999997</v>
      </c>
      <c r="O2159" s="141"/>
      <c r="P2159" s="142"/>
      <c r="Q2159" s="142"/>
      <c r="R2159" s="20"/>
      <c r="S2159" s="20"/>
    </row>
    <row r="2160" spans="6:19">
      <c r="F2160" s="51"/>
      <c r="G2160" s="26">
        <f t="shared" si="120"/>
        <v>38352</v>
      </c>
      <c r="H2160" s="7">
        <v>38330</v>
      </c>
      <c r="I2160" s="22">
        <v>6.7290000000000001</v>
      </c>
      <c r="J2160" s="120">
        <v>6.2190000000000003</v>
      </c>
      <c r="K2160" s="26">
        <f t="shared" si="121"/>
        <v>38352</v>
      </c>
      <c r="L2160" s="126">
        <f t="shared" si="122"/>
        <v>38330</v>
      </c>
      <c r="M2160" s="127">
        <f>INDEX('Bloomberg data'!C:C,MATCH($L2160,'Bloomberg data'!A:A,0))</f>
        <v>6.7290000000000001</v>
      </c>
      <c r="N2160" s="128">
        <f>INDEX('Bloomberg data'!B:B,MATCH($L2160,'Bloomberg data'!A:A,0))</f>
        <v>6.2190000000000003</v>
      </c>
      <c r="O2160" s="141"/>
      <c r="P2160" s="142"/>
      <c r="Q2160" s="142"/>
      <c r="R2160" s="20"/>
      <c r="S2160" s="20"/>
    </row>
    <row r="2161" spans="6:19">
      <c r="F2161" s="51"/>
      <c r="G2161" s="26">
        <f t="shared" si="120"/>
        <v>38352</v>
      </c>
      <c r="H2161" s="7">
        <v>38331</v>
      </c>
      <c r="I2161" s="22">
        <v>6.6739999999999995</v>
      </c>
      <c r="J2161" s="120">
        <v>6.1630000000000003</v>
      </c>
      <c r="K2161" s="26">
        <f t="shared" si="121"/>
        <v>38352</v>
      </c>
      <c r="L2161" s="126">
        <f t="shared" si="122"/>
        <v>38331</v>
      </c>
      <c r="M2161" s="127">
        <f>INDEX('Bloomberg data'!C:C,MATCH($L2161,'Bloomberg data'!A:A,0))</f>
        <v>6.6739999999999995</v>
      </c>
      <c r="N2161" s="128">
        <f>INDEX('Bloomberg data'!B:B,MATCH($L2161,'Bloomberg data'!A:A,0))</f>
        <v>6.1630000000000003</v>
      </c>
      <c r="O2161" s="141"/>
      <c r="P2161" s="142"/>
      <c r="Q2161" s="142"/>
      <c r="R2161" s="20"/>
      <c r="S2161" s="20"/>
    </row>
    <row r="2162" spans="6:19">
      <c r="F2162" s="51"/>
      <c r="G2162" s="26">
        <f t="shared" si="120"/>
        <v>38352</v>
      </c>
      <c r="H2162" s="7">
        <v>38334</v>
      </c>
      <c r="I2162" s="22">
        <v>6.87</v>
      </c>
      <c r="J2162" s="120">
        <v>6.3599999999999994</v>
      </c>
      <c r="K2162" s="26">
        <f t="shared" si="121"/>
        <v>38352</v>
      </c>
      <c r="L2162" s="126">
        <f t="shared" si="122"/>
        <v>38334</v>
      </c>
      <c r="M2162" s="127">
        <f>INDEX('Bloomberg data'!C:C,MATCH($L2162,'Bloomberg data'!A:A,0))</f>
        <v>6.87</v>
      </c>
      <c r="N2162" s="128">
        <f>INDEX('Bloomberg data'!B:B,MATCH($L2162,'Bloomberg data'!A:A,0))</f>
        <v>6.3599999999999994</v>
      </c>
      <c r="O2162" s="141"/>
      <c r="P2162" s="142"/>
      <c r="Q2162" s="142"/>
      <c r="R2162" s="20"/>
      <c r="S2162" s="20"/>
    </row>
    <row r="2163" spans="6:19">
      <c r="F2163" s="51"/>
      <c r="G2163" s="26">
        <f t="shared" si="120"/>
        <v>38352</v>
      </c>
      <c r="H2163" s="7">
        <v>38335</v>
      </c>
      <c r="I2163" s="22">
        <v>7.7770000000000001</v>
      </c>
      <c r="J2163" s="120">
        <v>7.2629999999999999</v>
      </c>
      <c r="K2163" s="26">
        <f t="shared" si="121"/>
        <v>38352</v>
      </c>
      <c r="L2163" s="126">
        <f t="shared" si="122"/>
        <v>38335</v>
      </c>
      <c r="M2163" s="127">
        <f>INDEX('Bloomberg data'!C:C,MATCH($L2163,'Bloomberg data'!A:A,0))</f>
        <v>7.7770000000000001</v>
      </c>
      <c r="N2163" s="128">
        <f>INDEX('Bloomberg data'!B:B,MATCH($L2163,'Bloomberg data'!A:A,0))</f>
        <v>7.2629999999999999</v>
      </c>
      <c r="O2163" s="141"/>
      <c r="P2163" s="142"/>
      <c r="Q2163" s="142"/>
      <c r="R2163" s="20"/>
      <c r="S2163" s="20"/>
    </row>
    <row r="2164" spans="6:19">
      <c r="F2164" s="51"/>
      <c r="G2164" s="26">
        <f t="shared" si="120"/>
        <v>38352</v>
      </c>
      <c r="H2164" s="7">
        <v>38336</v>
      </c>
      <c r="I2164" s="22">
        <v>6.6509999999999998</v>
      </c>
      <c r="J2164" s="120">
        <v>6.1379999999999999</v>
      </c>
      <c r="K2164" s="26">
        <f t="shared" si="121"/>
        <v>38352</v>
      </c>
      <c r="L2164" s="126">
        <f t="shared" si="122"/>
        <v>38336</v>
      </c>
      <c r="M2164" s="127">
        <f>INDEX('Bloomberg data'!C:C,MATCH($L2164,'Bloomberg data'!A:A,0))</f>
        <v>6.6509999999999998</v>
      </c>
      <c r="N2164" s="128">
        <f>INDEX('Bloomberg data'!B:B,MATCH($L2164,'Bloomberg data'!A:A,0))</f>
        <v>6.1379999999999999</v>
      </c>
      <c r="O2164" s="141"/>
      <c r="P2164" s="142"/>
      <c r="Q2164" s="142"/>
      <c r="R2164" s="20"/>
      <c r="S2164" s="20"/>
    </row>
    <row r="2165" spans="6:19">
      <c r="F2165" s="51"/>
      <c r="G2165" s="26">
        <f t="shared" si="120"/>
        <v>38352</v>
      </c>
      <c r="H2165" s="7">
        <v>38337</v>
      </c>
      <c r="I2165" s="22">
        <v>6.8289999999999997</v>
      </c>
      <c r="J2165" s="120">
        <v>6.3129999999999997</v>
      </c>
      <c r="K2165" s="26">
        <f t="shared" si="121"/>
        <v>38352</v>
      </c>
      <c r="L2165" s="126">
        <f t="shared" si="122"/>
        <v>38337</v>
      </c>
      <c r="M2165" s="127">
        <f>INDEX('Bloomberg data'!C:C,MATCH($L2165,'Bloomberg data'!A:A,0))</f>
        <v>6.8289999999999997</v>
      </c>
      <c r="N2165" s="128">
        <f>INDEX('Bloomberg data'!B:B,MATCH($L2165,'Bloomberg data'!A:A,0))</f>
        <v>6.3129999999999997</v>
      </c>
      <c r="O2165" s="141"/>
      <c r="P2165" s="142"/>
      <c r="Q2165" s="142"/>
      <c r="R2165" s="20"/>
      <c r="S2165" s="20"/>
    </row>
    <row r="2166" spans="6:19">
      <c r="F2166" s="51"/>
      <c r="G2166" s="26">
        <f t="shared" si="120"/>
        <v>38352</v>
      </c>
      <c r="H2166" s="7">
        <v>38338</v>
      </c>
      <c r="I2166" s="22">
        <v>6.7570000000000006</v>
      </c>
      <c r="J2166" s="120">
        <v>6.2519999999999998</v>
      </c>
      <c r="K2166" s="26">
        <f t="shared" si="121"/>
        <v>38352</v>
      </c>
      <c r="L2166" s="126">
        <f t="shared" si="122"/>
        <v>38338</v>
      </c>
      <c r="M2166" s="127">
        <f>INDEX('Bloomberg data'!C:C,MATCH($L2166,'Bloomberg data'!A:A,0))</f>
        <v>6.7570000000000006</v>
      </c>
      <c r="N2166" s="128">
        <f>INDEX('Bloomberg data'!B:B,MATCH($L2166,'Bloomberg data'!A:A,0))</f>
        <v>6.2519999999999998</v>
      </c>
      <c r="O2166" s="141"/>
      <c r="P2166" s="142"/>
      <c r="Q2166" s="142"/>
      <c r="R2166" s="20"/>
      <c r="S2166" s="20"/>
    </row>
    <row r="2167" spans="6:19">
      <c r="F2167" s="51"/>
      <c r="G2167" s="26">
        <f t="shared" si="120"/>
        <v>38352</v>
      </c>
      <c r="H2167" s="7">
        <v>38341</v>
      </c>
      <c r="I2167" s="22">
        <v>6.7159999999999993</v>
      </c>
      <c r="J2167" s="120">
        <v>6.2170000000000005</v>
      </c>
      <c r="K2167" s="26">
        <f t="shared" si="121"/>
        <v>38352</v>
      </c>
      <c r="L2167" s="126">
        <f t="shared" si="122"/>
        <v>38341</v>
      </c>
      <c r="M2167" s="127">
        <f>INDEX('Bloomberg data'!C:C,MATCH($L2167,'Bloomberg data'!A:A,0))</f>
        <v>6.7159999999999993</v>
      </c>
      <c r="N2167" s="128">
        <f>INDEX('Bloomberg data'!B:B,MATCH($L2167,'Bloomberg data'!A:A,0))</f>
        <v>6.2170000000000005</v>
      </c>
      <c r="O2167" s="141"/>
      <c r="P2167" s="142"/>
      <c r="Q2167" s="142"/>
      <c r="R2167" s="20"/>
      <c r="S2167" s="20"/>
    </row>
    <row r="2168" spans="6:19">
      <c r="F2168" s="51"/>
      <c r="G2168" s="26">
        <f t="shared" si="120"/>
        <v>38352</v>
      </c>
      <c r="H2168" s="7">
        <v>38342</v>
      </c>
      <c r="I2168" s="22">
        <v>6.96</v>
      </c>
      <c r="J2168" s="120">
        <v>6.47</v>
      </c>
      <c r="K2168" s="26">
        <f t="shared" si="121"/>
        <v>38352</v>
      </c>
      <c r="L2168" s="126">
        <f t="shared" si="122"/>
        <v>38342</v>
      </c>
      <c r="M2168" s="127">
        <f>INDEX('Bloomberg data'!C:C,MATCH($L2168,'Bloomberg data'!A:A,0))</f>
        <v>6.96</v>
      </c>
      <c r="N2168" s="128">
        <f>INDEX('Bloomberg data'!B:B,MATCH($L2168,'Bloomberg data'!A:A,0))</f>
        <v>6.47</v>
      </c>
      <c r="O2168" s="141"/>
      <c r="P2168" s="142"/>
      <c r="Q2168" s="142"/>
      <c r="R2168" s="20"/>
      <c r="S2168" s="20"/>
    </row>
    <row r="2169" spans="6:19">
      <c r="F2169" s="51"/>
      <c r="G2169" s="26">
        <f t="shared" si="120"/>
        <v>38352</v>
      </c>
      <c r="H2169" s="7">
        <v>38343</v>
      </c>
      <c r="I2169" s="22">
        <v>7.8460000000000001</v>
      </c>
      <c r="J2169" s="120">
        <v>7.359</v>
      </c>
      <c r="K2169" s="26">
        <f t="shared" si="121"/>
        <v>38352</v>
      </c>
      <c r="L2169" s="126">
        <f t="shared" si="122"/>
        <v>38343</v>
      </c>
      <c r="M2169" s="127">
        <f>INDEX('Bloomberg data'!C:C,MATCH($L2169,'Bloomberg data'!A:A,0))</f>
        <v>7.8460000000000001</v>
      </c>
      <c r="N2169" s="128">
        <f>INDEX('Bloomberg data'!B:B,MATCH($L2169,'Bloomberg data'!A:A,0))</f>
        <v>7.359</v>
      </c>
      <c r="O2169" s="141"/>
      <c r="P2169" s="142"/>
      <c r="Q2169" s="142"/>
      <c r="R2169" s="20"/>
      <c r="S2169" s="20"/>
    </row>
    <row r="2170" spans="6:19">
      <c r="F2170" s="51"/>
      <c r="G2170" s="26">
        <f t="shared" si="120"/>
        <v>38352</v>
      </c>
      <c r="H2170" s="7">
        <v>38344</v>
      </c>
      <c r="I2170" s="22">
        <v>6.7289999999999992</v>
      </c>
      <c r="J2170" s="120">
        <v>6.2439999999999998</v>
      </c>
      <c r="K2170" s="26">
        <f t="shared" si="121"/>
        <v>38352</v>
      </c>
      <c r="L2170" s="126">
        <f t="shared" si="122"/>
        <v>38344</v>
      </c>
      <c r="M2170" s="127">
        <f>INDEX('Bloomberg data'!C:C,MATCH($L2170,'Bloomberg data'!A:A,0))</f>
        <v>6.7289999999999992</v>
      </c>
      <c r="N2170" s="128">
        <f>INDEX('Bloomberg data'!B:B,MATCH($L2170,'Bloomberg data'!A:A,0))</f>
        <v>6.2439999999999998</v>
      </c>
      <c r="O2170" s="141"/>
      <c r="P2170" s="142"/>
      <c r="Q2170" s="142"/>
      <c r="R2170" s="20"/>
      <c r="S2170" s="20"/>
    </row>
    <row r="2171" spans="6:19">
      <c r="F2171" s="51"/>
      <c r="G2171" s="26">
        <f t="shared" si="120"/>
        <v>38352</v>
      </c>
      <c r="H2171" s="7">
        <v>38345</v>
      </c>
      <c r="I2171" s="22">
        <v>7.9139999999999997</v>
      </c>
      <c r="J2171" s="120">
        <v>7.4289999999999994</v>
      </c>
      <c r="K2171" s="26">
        <f t="shared" si="121"/>
        <v>38352</v>
      </c>
      <c r="L2171" s="126">
        <f t="shared" si="122"/>
        <v>38345</v>
      </c>
      <c r="M2171" s="127">
        <f>INDEX('Bloomberg data'!C:C,MATCH($L2171,'Bloomberg data'!A:A,0))</f>
        <v>7.9139999999999997</v>
      </c>
      <c r="N2171" s="128">
        <f>INDEX('Bloomberg data'!B:B,MATCH($L2171,'Bloomberg data'!A:A,0))</f>
        <v>7.4289999999999994</v>
      </c>
      <c r="O2171" s="141"/>
      <c r="P2171" s="142"/>
      <c r="Q2171" s="142"/>
      <c r="R2171" s="20"/>
      <c r="S2171" s="20"/>
    </row>
    <row r="2172" spans="6:19">
      <c r="F2172" s="51"/>
      <c r="G2172" s="26">
        <f t="shared" si="120"/>
        <v>38352</v>
      </c>
      <c r="H2172" s="7">
        <v>38348</v>
      </c>
      <c r="I2172" s="22">
        <v>7.8159999999999998</v>
      </c>
      <c r="J2172" s="120">
        <v>7.3289999999999997</v>
      </c>
      <c r="K2172" s="26">
        <f t="shared" si="121"/>
        <v>38352</v>
      </c>
      <c r="L2172" s="126">
        <f t="shared" si="122"/>
        <v>38348</v>
      </c>
      <c r="M2172" s="127">
        <f>INDEX('Bloomberg data'!C:C,MATCH($L2172,'Bloomberg data'!A:A,0))</f>
        <v>7.8159999999999998</v>
      </c>
      <c r="N2172" s="128">
        <f>INDEX('Bloomberg data'!B:B,MATCH($L2172,'Bloomberg data'!A:A,0))</f>
        <v>7.3289999999999997</v>
      </c>
      <c r="O2172" s="141"/>
      <c r="P2172" s="142"/>
      <c r="Q2172" s="142"/>
      <c r="R2172" s="20"/>
      <c r="S2172" s="20"/>
    </row>
    <row r="2173" spans="6:19">
      <c r="F2173" s="51"/>
      <c r="G2173" s="26">
        <f t="shared" si="120"/>
        <v>38352</v>
      </c>
      <c r="H2173" s="7">
        <v>38349</v>
      </c>
      <c r="I2173" s="22">
        <v>7.7159999999999993</v>
      </c>
      <c r="J2173" s="120">
        <v>7.2289999999999992</v>
      </c>
      <c r="K2173" s="26">
        <f t="shared" si="121"/>
        <v>38352</v>
      </c>
      <c r="L2173" s="126">
        <f t="shared" si="122"/>
        <v>38349</v>
      </c>
      <c r="M2173" s="127">
        <f>INDEX('Bloomberg data'!C:C,MATCH($L2173,'Bloomberg data'!A:A,0))</f>
        <v>7.7159999999999993</v>
      </c>
      <c r="N2173" s="128">
        <f>INDEX('Bloomberg data'!B:B,MATCH($L2173,'Bloomberg data'!A:A,0))</f>
        <v>7.2289999999999992</v>
      </c>
      <c r="O2173" s="141"/>
      <c r="P2173" s="142"/>
      <c r="Q2173" s="142"/>
      <c r="R2173" s="20"/>
      <c r="S2173" s="20"/>
    </row>
    <row r="2174" spans="6:19">
      <c r="F2174" s="51"/>
      <c r="G2174" s="26">
        <f t="shared" si="120"/>
        <v>38352</v>
      </c>
      <c r="H2174" s="7">
        <v>38350</v>
      </c>
      <c r="I2174" s="22">
        <v>6.9809999999999999</v>
      </c>
      <c r="J2174" s="120">
        <v>6.5119999999999996</v>
      </c>
      <c r="K2174" s="26">
        <f t="shared" si="121"/>
        <v>38352</v>
      </c>
      <c r="L2174" s="126">
        <f t="shared" si="122"/>
        <v>38350</v>
      </c>
      <c r="M2174" s="127">
        <f>INDEX('Bloomberg data'!C:C,MATCH($L2174,'Bloomberg data'!A:A,0))</f>
        <v>6.9809999999999999</v>
      </c>
      <c r="N2174" s="128">
        <f>INDEX('Bloomberg data'!B:B,MATCH($L2174,'Bloomberg data'!A:A,0))</f>
        <v>6.5119999999999996</v>
      </c>
      <c r="O2174" s="141"/>
      <c r="P2174" s="142"/>
      <c r="Q2174" s="142"/>
      <c r="R2174" s="20"/>
      <c r="S2174" s="20"/>
    </row>
    <row r="2175" spans="6:19">
      <c r="F2175" s="51"/>
      <c r="G2175" s="26">
        <f t="shared" si="120"/>
        <v>38352</v>
      </c>
      <c r="H2175" s="7">
        <v>38351</v>
      </c>
      <c r="I2175" s="22">
        <v>6.9119999999999999</v>
      </c>
      <c r="J2175" s="120">
        <v>6.4249999999999998</v>
      </c>
      <c r="K2175" s="26">
        <f t="shared" si="121"/>
        <v>38352</v>
      </c>
      <c r="L2175" s="126">
        <f t="shared" si="122"/>
        <v>38351</v>
      </c>
      <c r="M2175" s="127">
        <f>INDEX('Bloomberg data'!C:C,MATCH($L2175,'Bloomberg data'!A:A,0))</f>
        <v>6.9119999999999999</v>
      </c>
      <c r="N2175" s="128">
        <f>INDEX('Bloomberg data'!B:B,MATCH($L2175,'Bloomberg data'!A:A,0))</f>
        <v>6.4249999999999998</v>
      </c>
      <c r="O2175" s="141"/>
      <c r="P2175" s="142"/>
      <c r="Q2175" s="142"/>
      <c r="R2175" s="20"/>
      <c r="S2175" s="20"/>
    </row>
    <row r="2176" spans="6:19">
      <c r="F2176" s="51"/>
      <c r="G2176" s="26">
        <f t="shared" si="120"/>
        <v>38352</v>
      </c>
      <c r="H2176" s="7">
        <v>38352</v>
      </c>
      <c r="I2176" s="22">
        <v>7.7929999999999993</v>
      </c>
      <c r="J2176" s="120">
        <v>7.3060000000000009</v>
      </c>
      <c r="K2176" s="26">
        <f t="shared" si="121"/>
        <v>38352</v>
      </c>
      <c r="L2176" s="126">
        <f t="shared" si="122"/>
        <v>38352</v>
      </c>
      <c r="M2176" s="127">
        <f>INDEX('Bloomberg data'!C:C,MATCH($L2176,'Bloomberg data'!A:A,0))</f>
        <v>7.7929999999999993</v>
      </c>
      <c r="N2176" s="128">
        <f>INDEX('Bloomberg data'!B:B,MATCH($L2176,'Bloomberg data'!A:A,0))</f>
        <v>7.3060000000000009</v>
      </c>
      <c r="O2176" s="141"/>
      <c r="P2176" s="142"/>
      <c r="Q2176" s="142"/>
      <c r="R2176" s="20"/>
      <c r="S2176" s="20"/>
    </row>
    <row r="2177" spans="6:19">
      <c r="F2177" s="51"/>
      <c r="G2177" s="26">
        <f t="shared" ref="G2177:G2240" si="123">EOMONTH(H2177,0)</f>
        <v>38383</v>
      </c>
      <c r="H2177" s="7">
        <v>38355</v>
      </c>
      <c r="I2177" s="22">
        <v>6.9969999999999999</v>
      </c>
      <c r="J2177" s="120">
        <v>6.5060000000000002</v>
      </c>
      <c r="K2177" s="26">
        <f t="shared" ref="K2177:K2240" si="124">EOMONTH(L2177,0)</f>
        <v>38383</v>
      </c>
      <c r="L2177" s="126">
        <f t="shared" si="122"/>
        <v>38355</v>
      </c>
      <c r="M2177" s="127">
        <f>INDEX('Bloomberg data'!C:C,MATCH($L2177,'Bloomberg data'!A:A,0))</f>
        <v>6.9969999999999999</v>
      </c>
      <c r="N2177" s="128">
        <f>INDEX('Bloomberg data'!B:B,MATCH($L2177,'Bloomberg data'!A:A,0))</f>
        <v>6.5060000000000002</v>
      </c>
      <c r="O2177" s="141"/>
      <c r="P2177" s="142"/>
      <c r="Q2177" s="142"/>
      <c r="R2177" s="20"/>
      <c r="S2177" s="20"/>
    </row>
    <row r="2178" spans="6:19">
      <c r="F2178" s="51"/>
      <c r="G2178" s="26">
        <f t="shared" si="123"/>
        <v>38383</v>
      </c>
      <c r="H2178" s="7">
        <v>38356</v>
      </c>
      <c r="I2178" s="22">
        <v>8.0079999999999991</v>
      </c>
      <c r="J2178" s="120">
        <v>7.5230000000000006</v>
      </c>
      <c r="K2178" s="26">
        <f t="shared" si="124"/>
        <v>38383</v>
      </c>
      <c r="L2178" s="126">
        <f t="shared" ref="L2178:L2241" si="125">H2178</f>
        <v>38356</v>
      </c>
      <c r="M2178" s="127">
        <f>INDEX('Bloomberg data'!C:C,MATCH($L2178,'Bloomberg data'!A:A,0))</f>
        <v>8.0079999999999991</v>
      </c>
      <c r="N2178" s="128">
        <f>INDEX('Bloomberg data'!B:B,MATCH($L2178,'Bloomberg data'!A:A,0))</f>
        <v>7.5230000000000006</v>
      </c>
      <c r="O2178" s="141"/>
      <c r="P2178" s="142"/>
      <c r="Q2178" s="142"/>
      <c r="R2178" s="20"/>
      <c r="S2178" s="20"/>
    </row>
    <row r="2179" spans="6:19">
      <c r="F2179" s="51"/>
      <c r="G2179" s="26">
        <f t="shared" si="123"/>
        <v>38383</v>
      </c>
      <c r="H2179" s="7">
        <v>38357</v>
      </c>
      <c r="I2179" s="22">
        <v>7.9179999999999993</v>
      </c>
      <c r="J2179" s="120">
        <v>7.4359999999999999</v>
      </c>
      <c r="K2179" s="26">
        <f t="shared" si="124"/>
        <v>38383</v>
      </c>
      <c r="L2179" s="126">
        <f t="shared" si="125"/>
        <v>38357</v>
      </c>
      <c r="M2179" s="127">
        <f>INDEX('Bloomberg data'!C:C,MATCH($L2179,'Bloomberg data'!A:A,0))</f>
        <v>7.9179999999999993</v>
      </c>
      <c r="N2179" s="128">
        <f>INDEX('Bloomberg data'!B:B,MATCH($L2179,'Bloomberg data'!A:A,0))</f>
        <v>7.4359999999999999</v>
      </c>
      <c r="O2179" s="141"/>
      <c r="P2179" s="142"/>
      <c r="Q2179" s="142"/>
      <c r="R2179" s="20"/>
      <c r="S2179" s="20"/>
    </row>
    <row r="2180" spans="6:19">
      <c r="F2180" s="51"/>
      <c r="G2180" s="26">
        <f t="shared" si="123"/>
        <v>38383</v>
      </c>
      <c r="H2180" s="7">
        <v>38358</v>
      </c>
      <c r="I2180" s="22">
        <v>8.0869999999999997</v>
      </c>
      <c r="J2180" s="120">
        <v>7.6099999999999994</v>
      </c>
      <c r="K2180" s="26">
        <f t="shared" si="124"/>
        <v>38383</v>
      </c>
      <c r="L2180" s="126">
        <f t="shared" si="125"/>
        <v>38358</v>
      </c>
      <c r="M2180" s="127">
        <f>INDEX('Bloomberg data'!C:C,MATCH($L2180,'Bloomberg data'!A:A,0))</f>
        <v>8.0869999999999997</v>
      </c>
      <c r="N2180" s="128">
        <f>INDEX('Bloomberg data'!B:B,MATCH($L2180,'Bloomberg data'!A:A,0))</f>
        <v>7.6099999999999994</v>
      </c>
      <c r="O2180" s="141"/>
      <c r="P2180" s="142"/>
      <c r="Q2180" s="142"/>
      <c r="R2180" s="20"/>
      <c r="S2180" s="20"/>
    </row>
    <row r="2181" spans="6:19">
      <c r="F2181" s="51"/>
      <c r="G2181" s="26">
        <f t="shared" si="123"/>
        <v>38383</v>
      </c>
      <c r="H2181" s="7">
        <v>38359</v>
      </c>
      <c r="I2181" s="22">
        <v>7.9420000000000002</v>
      </c>
      <c r="J2181" s="120">
        <v>7.4640000000000004</v>
      </c>
      <c r="K2181" s="26">
        <f t="shared" si="124"/>
        <v>38383</v>
      </c>
      <c r="L2181" s="126">
        <f t="shared" si="125"/>
        <v>38359</v>
      </c>
      <c r="M2181" s="127">
        <f>INDEX('Bloomberg data'!C:C,MATCH($L2181,'Bloomberg data'!A:A,0))</f>
        <v>7.9420000000000002</v>
      </c>
      <c r="N2181" s="128">
        <f>INDEX('Bloomberg data'!B:B,MATCH($L2181,'Bloomberg data'!A:A,0))</f>
        <v>7.4640000000000004</v>
      </c>
      <c r="O2181" s="141"/>
      <c r="P2181" s="142"/>
      <c r="Q2181" s="142"/>
      <c r="R2181" s="20"/>
      <c r="S2181" s="20"/>
    </row>
    <row r="2182" spans="6:19">
      <c r="F2182" s="51"/>
      <c r="G2182" s="26">
        <f t="shared" si="123"/>
        <v>38383</v>
      </c>
      <c r="H2182" s="7">
        <v>38362</v>
      </c>
      <c r="I2182" s="22">
        <v>7.8320000000000007</v>
      </c>
      <c r="J2182" s="120">
        <v>7.3469999999999995</v>
      </c>
      <c r="K2182" s="26">
        <f t="shared" si="124"/>
        <v>38383</v>
      </c>
      <c r="L2182" s="126">
        <f t="shared" si="125"/>
        <v>38362</v>
      </c>
      <c r="M2182" s="127">
        <f>INDEX('Bloomberg data'!C:C,MATCH($L2182,'Bloomberg data'!A:A,0))</f>
        <v>7.8320000000000007</v>
      </c>
      <c r="N2182" s="128">
        <f>INDEX('Bloomberg data'!B:B,MATCH($L2182,'Bloomberg data'!A:A,0))</f>
        <v>7.3469999999999995</v>
      </c>
      <c r="O2182" s="141"/>
      <c r="P2182" s="142"/>
      <c r="Q2182" s="142"/>
      <c r="R2182" s="20"/>
      <c r="S2182" s="20"/>
    </row>
    <row r="2183" spans="6:19">
      <c r="F2183" s="51"/>
      <c r="G2183" s="26">
        <f t="shared" si="123"/>
        <v>38383</v>
      </c>
      <c r="H2183" s="7">
        <v>38363</v>
      </c>
      <c r="I2183" s="22">
        <v>6.9719999999999995</v>
      </c>
      <c r="J2183" s="120">
        <v>6.4859999999999998</v>
      </c>
      <c r="K2183" s="26">
        <f t="shared" si="124"/>
        <v>38383</v>
      </c>
      <c r="L2183" s="126">
        <f t="shared" si="125"/>
        <v>38363</v>
      </c>
      <c r="M2183" s="127">
        <f>INDEX('Bloomberg data'!C:C,MATCH($L2183,'Bloomberg data'!A:A,0))</f>
        <v>6.9719999999999995</v>
      </c>
      <c r="N2183" s="128">
        <f>INDEX('Bloomberg data'!B:B,MATCH($L2183,'Bloomberg data'!A:A,0))</f>
        <v>6.4859999999999998</v>
      </c>
      <c r="O2183" s="141"/>
      <c r="P2183" s="142"/>
      <c r="Q2183" s="142"/>
      <c r="R2183" s="20"/>
      <c r="S2183" s="20"/>
    </row>
    <row r="2184" spans="6:19">
      <c r="F2184" s="51"/>
      <c r="G2184" s="26">
        <f t="shared" si="123"/>
        <v>38383</v>
      </c>
      <c r="H2184" s="7">
        <v>38364</v>
      </c>
      <c r="I2184" s="22">
        <v>7.8289999999999997</v>
      </c>
      <c r="J2184" s="120">
        <v>7.34</v>
      </c>
      <c r="K2184" s="26">
        <f t="shared" si="124"/>
        <v>38383</v>
      </c>
      <c r="L2184" s="126">
        <f t="shared" si="125"/>
        <v>38364</v>
      </c>
      <c r="M2184" s="127">
        <f>INDEX('Bloomberg data'!C:C,MATCH($L2184,'Bloomberg data'!A:A,0))</f>
        <v>7.8289999999999997</v>
      </c>
      <c r="N2184" s="128">
        <f>INDEX('Bloomberg data'!B:B,MATCH($L2184,'Bloomberg data'!A:A,0))</f>
        <v>7.34</v>
      </c>
      <c r="O2184" s="141"/>
      <c r="P2184" s="142"/>
      <c r="Q2184" s="142"/>
      <c r="R2184" s="20"/>
      <c r="S2184" s="20"/>
    </row>
    <row r="2185" spans="6:19">
      <c r="F2185" s="51"/>
      <c r="G2185" s="26">
        <f t="shared" si="123"/>
        <v>38383</v>
      </c>
      <c r="H2185" s="7">
        <v>38365</v>
      </c>
      <c r="I2185" s="22">
        <v>7.7319999999999993</v>
      </c>
      <c r="J2185" s="120">
        <v>7.2439999999999998</v>
      </c>
      <c r="K2185" s="26">
        <f t="shared" si="124"/>
        <v>38383</v>
      </c>
      <c r="L2185" s="126">
        <f t="shared" si="125"/>
        <v>38365</v>
      </c>
      <c r="M2185" s="127">
        <f>INDEX('Bloomberg data'!C:C,MATCH($L2185,'Bloomberg data'!A:A,0))</f>
        <v>7.7319999999999993</v>
      </c>
      <c r="N2185" s="128">
        <f>INDEX('Bloomberg data'!B:B,MATCH($L2185,'Bloomberg data'!A:A,0))</f>
        <v>7.2439999999999998</v>
      </c>
      <c r="O2185" s="141"/>
      <c r="P2185" s="142"/>
      <c r="Q2185" s="142"/>
      <c r="R2185" s="20"/>
      <c r="S2185" s="20"/>
    </row>
    <row r="2186" spans="6:19">
      <c r="F2186" s="51"/>
      <c r="G2186" s="26">
        <f t="shared" si="123"/>
        <v>38383</v>
      </c>
      <c r="H2186" s="7">
        <v>38366</v>
      </c>
      <c r="I2186" s="22">
        <v>6.9119999999999999</v>
      </c>
      <c r="J2186" s="120">
        <v>6.42</v>
      </c>
      <c r="K2186" s="26">
        <f t="shared" si="124"/>
        <v>38383</v>
      </c>
      <c r="L2186" s="126">
        <f t="shared" si="125"/>
        <v>38366</v>
      </c>
      <c r="M2186" s="127">
        <f>INDEX('Bloomberg data'!C:C,MATCH($L2186,'Bloomberg data'!A:A,0))</f>
        <v>6.9119999999999999</v>
      </c>
      <c r="N2186" s="128">
        <f>INDEX('Bloomberg data'!B:B,MATCH($L2186,'Bloomberg data'!A:A,0))</f>
        <v>6.42</v>
      </c>
      <c r="O2186" s="141"/>
      <c r="P2186" s="142"/>
      <c r="Q2186" s="142"/>
      <c r="R2186" s="20"/>
      <c r="S2186" s="20"/>
    </row>
    <row r="2187" spans="6:19">
      <c r="F2187" s="51"/>
      <c r="G2187" s="26">
        <f t="shared" si="123"/>
        <v>38383</v>
      </c>
      <c r="H2187" s="7">
        <v>38369</v>
      </c>
      <c r="I2187" s="22">
        <v>6.8310000000000004</v>
      </c>
      <c r="J2187" s="120">
        <v>6.359</v>
      </c>
      <c r="K2187" s="26">
        <f t="shared" si="124"/>
        <v>38383</v>
      </c>
      <c r="L2187" s="126">
        <f t="shared" si="125"/>
        <v>38369</v>
      </c>
      <c r="M2187" s="127">
        <f>INDEX('Bloomberg data'!C:C,MATCH($L2187,'Bloomberg data'!A:A,0))</f>
        <v>6.8310000000000004</v>
      </c>
      <c r="N2187" s="128">
        <f>INDEX('Bloomberg data'!B:B,MATCH($L2187,'Bloomberg data'!A:A,0))</f>
        <v>6.359</v>
      </c>
      <c r="O2187" s="141"/>
      <c r="P2187" s="142"/>
      <c r="Q2187" s="142"/>
      <c r="R2187" s="20"/>
      <c r="S2187" s="20"/>
    </row>
    <row r="2188" spans="6:19">
      <c r="F2188" s="51"/>
      <c r="G2188" s="26">
        <f t="shared" si="123"/>
        <v>38383</v>
      </c>
      <c r="H2188" s="7">
        <v>38370</v>
      </c>
      <c r="I2188" s="22">
        <v>7.7580000000000009</v>
      </c>
      <c r="J2188" s="120">
        <v>7.3010000000000002</v>
      </c>
      <c r="K2188" s="26">
        <f t="shared" si="124"/>
        <v>38383</v>
      </c>
      <c r="L2188" s="126">
        <f t="shared" si="125"/>
        <v>38370</v>
      </c>
      <c r="M2188" s="127">
        <f>INDEX('Bloomberg data'!C:C,MATCH($L2188,'Bloomberg data'!A:A,0))</f>
        <v>7.7580000000000009</v>
      </c>
      <c r="N2188" s="128">
        <f>INDEX('Bloomberg data'!B:B,MATCH($L2188,'Bloomberg data'!A:A,0))</f>
        <v>7.3010000000000002</v>
      </c>
      <c r="O2188" s="141"/>
      <c r="P2188" s="142"/>
      <c r="Q2188" s="142"/>
      <c r="R2188" s="20"/>
      <c r="S2188" s="20"/>
    </row>
    <row r="2189" spans="6:19">
      <c r="F2189" s="51"/>
      <c r="G2189" s="26">
        <f t="shared" si="123"/>
        <v>38383</v>
      </c>
      <c r="H2189" s="7">
        <v>38371</v>
      </c>
      <c r="I2189" s="22">
        <v>7.9929999999999994</v>
      </c>
      <c r="J2189" s="120">
        <v>7.5359999999999996</v>
      </c>
      <c r="K2189" s="26">
        <f t="shared" si="124"/>
        <v>38383</v>
      </c>
      <c r="L2189" s="126">
        <f t="shared" si="125"/>
        <v>38371</v>
      </c>
      <c r="M2189" s="127">
        <f>INDEX('Bloomberg data'!C:C,MATCH($L2189,'Bloomberg data'!A:A,0))</f>
        <v>7.9929999999999994</v>
      </c>
      <c r="N2189" s="128">
        <f>INDEX('Bloomberg data'!B:B,MATCH($L2189,'Bloomberg data'!A:A,0))</f>
        <v>7.5359999999999996</v>
      </c>
      <c r="O2189" s="141"/>
      <c r="P2189" s="142"/>
      <c r="Q2189" s="142"/>
      <c r="R2189" s="20"/>
      <c r="S2189" s="20"/>
    </row>
    <row r="2190" spans="6:19">
      <c r="F2190" s="51"/>
      <c r="G2190" s="26">
        <f t="shared" si="123"/>
        <v>38383</v>
      </c>
      <c r="H2190" s="7">
        <v>38372</v>
      </c>
      <c r="I2190" s="22">
        <v>6.8609999999999998</v>
      </c>
      <c r="J2190" s="120">
        <v>6.4009999999999998</v>
      </c>
      <c r="K2190" s="26">
        <f t="shared" si="124"/>
        <v>38383</v>
      </c>
      <c r="L2190" s="126">
        <f t="shared" si="125"/>
        <v>38372</v>
      </c>
      <c r="M2190" s="127">
        <f>INDEX('Bloomberg data'!C:C,MATCH($L2190,'Bloomberg data'!A:A,0))</f>
        <v>6.8609999999999998</v>
      </c>
      <c r="N2190" s="128">
        <f>INDEX('Bloomberg data'!B:B,MATCH($L2190,'Bloomberg data'!A:A,0))</f>
        <v>6.4009999999999998</v>
      </c>
      <c r="O2190" s="141"/>
      <c r="P2190" s="142"/>
      <c r="Q2190" s="142"/>
      <c r="R2190" s="20"/>
      <c r="S2190" s="20"/>
    </row>
    <row r="2191" spans="6:19">
      <c r="F2191" s="51"/>
      <c r="G2191" s="26">
        <f t="shared" si="123"/>
        <v>38383</v>
      </c>
      <c r="H2191" s="7">
        <v>38373</v>
      </c>
      <c r="I2191" s="22">
        <v>7.782</v>
      </c>
      <c r="J2191" s="120">
        <v>7.3260000000000005</v>
      </c>
      <c r="K2191" s="26">
        <f t="shared" si="124"/>
        <v>38383</v>
      </c>
      <c r="L2191" s="126">
        <f t="shared" si="125"/>
        <v>38373</v>
      </c>
      <c r="M2191" s="127">
        <f>INDEX('Bloomberg data'!C:C,MATCH($L2191,'Bloomberg data'!A:A,0))</f>
        <v>7.782</v>
      </c>
      <c r="N2191" s="128">
        <f>INDEX('Bloomberg data'!B:B,MATCH($L2191,'Bloomberg data'!A:A,0))</f>
        <v>7.3260000000000005</v>
      </c>
      <c r="O2191" s="141"/>
      <c r="P2191" s="142"/>
      <c r="Q2191" s="142"/>
      <c r="R2191" s="20"/>
      <c r="S2191" s="20"/>
    </row>
    <row r="2192" spans="6:19">
      <c r="F2192" s="51"/>
      <c r="G2192" s="26">
        <f t="shared" si="123"/>
        <v>38383</v>
      </c>
      <c r="H2192" s="7">
        <v>38376</v>
      </c>
      <c r="I2192" s="22">
        <v>6.9790000000000001</v>
      </c>
      <c r="J2192" s="120">
        <v>6.5110000000000001</v>
      </c>
      <c r="K2192" s="26">
        <f t="shared" si="124"/>
        <v>38383</v>
      </c>
      <c r="L2192" s="126">
        <f t="shared" si="125"/>
        <v>38376</v>
      </c>
      <c r="M2192" s="127">
        <f>INDEX('Bloomberg data'!C:C,MATCH($L2192,'Bloomberg data'!A:A,0))</f>
        <v>6.9790000000000001</v>
      </c>
      <c r="N2192" s="128">
        <f>INDEX('Bloomberg data'!B:B,MATCH($L2192,'Bloomberg data'!A:A,0))</f>
        <v>6.5110000000000001</v>
      </c>
      <c r="O2192" s="141"/>
      <c r="P2192" s="142"/>
      <c r="Q2192" s="142"/>
      <c r="R2192" s="20"/>
      <c r="S2192" s="20"/>
    </row>
    <row r="2193" spans="6:19">
      <c r="F2193" s="51"/>
      <c r="G2193" s="26">
        <f t="shared" si="123"/>
        <v>38383</v>
      </c>
      <c r="H2193" s="7">
        <v>38377</v>
      </c>
      <c r="I2193" s="22">
        <v>6.94</v>
      </c>
      <c r="J2193" s="120">
        <v>6.4660000000000002</v>
      </c>
      <c r="K2193" s="26">
        <f t="shared" si="124"/>
        <v>38383</v>
      </c>
      <c r="L2193" s="126">
        <f t="shared" si="125"/>
        <v>38377</v>
      </c>
      <c r="M2193" s="127">
        <f>INDEX('Bloomberg data'!C:C,MATCH($L2193,'Bloomberg data'!A:A,0))</f>
        <v>6.94</v>
      </c>
      <c r="N2193" s="128">
        <f>INDEX('Bloomberg data'!B:B,MATCH($L2193,'Bloomberg data'!A:A,0))</f>
        <v>6.4660000000000002</v>
      </c>
      <c r="O2193" s="141"/>
      <c r="P2193" s="142"/>
      <c r="Q2193" s="142"/>
      <c r="R2193" s="20"/>
      <c r="S2193" s="20"/>
    </row>
    <row r="2194" spans="6:19">
      <c r="F2194" s="51"/>
      <c r="G2194" s="26">
        <f t="shared" si="123"/>
        <v>38383</v>
      </c>
      <c r="H2194" s="7">
        <v>38378</v>
      </c>
      <c r="I2194" s="22">
        <v>7.84</v>
      </c>
      <c r="J2194" s="120">
        <v>7.3659999999999997</v>
      </c>
      <c r="K2194" s="26">
        <f t="shared" si="124"/>
        <v>38383</v>
      </c>
      <c r="L2194" s="126">
        <f t="shared" si="125"/>
        <v>38378</v>
      </c>
      <c r="M2194" s="127">
        <f>INDEX('Bloomberg data'!C:C,MATCH($L2194,'Bloomberg data'!A:A,0))</f>
        <v>7.84</v>
      </c>
      <c r="N2194" s="128">
        <f>INDEX('Bloomberg data'!B:B,MATCH($L2194,'Bloomberg data'!A:A,0))</f>
        <v>7.3659999999999997</v>
      </c>
      <c r="O2194" s="141"/>
      <c r="P2194" s="142"/>
      <c r="Q2194" s="142"/>
      <c r="R2194" s="20"/>
      <c r="S2194" s="20"/>
    </row>
    <row r="2195" spans="6:19">
      <c r="F2195" s="51"/>
      <c r="G2195" s="26">
        <f t="shared" si="123"/>
        <v>38383</v>
      </c>
      <c r="H2195" s="7">
        <v>38379</v>
      </c>
      <c r="I2195" s="22">
        <v>8.0779999999999994</v>
      </c>
      <c r="J2195" s="120">
        <v>7.5990000000000002</v>
      </c>
      <c r="K2195" s="26">
        <f t="shared" si="124"/>
        <v>38383</v>
      </c>
      <c r="L2195" s="126">
        <f t="shared" si="125"/>
        <v>38379</v>
      </c>
      <c r="M2195" s="127">
        <f>INDEX('Bloomberg data'!C:C,MATCH($L2195,'Bloomberg data'!A:A,0))</f>
        <v>8.0779999999999994</v>
      </c>
      <c r="N2195" s="128">
        <f>INDEX('Bloomberg data'!B:B,MATCH($L2195,'Bloomberg data'!A:A,0))</f>
        <v>7.5990000000000002</v>
      </c>
      <c r="O2195" s="141"/>
      <c r="P2195" s="142"/>
      <c r="Q2195" s="142"/>
      <c r="R2195" s="20"/>
      <c r="S2195" s="20"/>
    </row>
    <row r="2196" spans="6:19">
      <c r="F2196" s="51"/>
      <c r="G2196" s="26">
        <f t="shared" si="123"/>
        <v>38383</v>
      </c>
      <c r="H2196" s="7">
        <v>38380</v>
      </c>
      <c r="I2196" s="22">
        <v>8</v>
      </c>
      <c r="J2196" s="120">
        <v>7.5220000000000002</v>
      </c>
      <c r="K2196" s="26">
        <f t="shared" si="124"/>
        <v>38383</v>
      </c>
      <c r="L2196" s="126">
        <f t="shared" si="125"/>
        <v>38380</v>
      </c>
      <c r="M2196" s="127">
        <f>INDEX('Bloomberg data'!C:C,MATCH($L2196,'Bloomberg data'!A:A,0))</f>
        <v>8</v>
      </c>
      <c r="N2196" s="128">
        <f>INDEX('Bloomberg data'!B:B,MATCH($L2196,'Bloomberg data'!A:A,0))</f>
        <v>7.5220000000000002</v>
      </c>
      <c r="O2196" s="141"/>
      <c r="P2196" s="142"/>
      <c r="Q2196" s="142"/>
      <c r="R2196" s="20"/>
      <c r="S2196" s="20"/>
    </row>
    <row r="2197" spans="6:19">
      <c r="F2197" s="51"/>
      <c r="G2197" s="26">
        <f t="shared" si="123"/>
        <v>38383</v>
      </c>
      <c r="H2197" s="7">
        <v>38383</v>
      </c>
      <c r="I2197" s="22">
        <v>6.923</v>
      </c>
      <c r="J2197" s="120">
        <v>6.4380000000000006</v>
      </c>
      <c r="K2197" s="26">
        <f t="shared" si="124"/>
        <v>38383</v>
      </c>
      <c r="L2197" s="126">
        <f t="shared" si="125"/>
        <v>38383</v>
      </c>
      <c r="M2197" s="127">
        <f>INDEX('Bloomberg data'!C:C,MATCH($L2197,'Bloomberg data'!A:A,0))</f>
        <v>6.923</v>
      </c>
      <c r="N2197" s="128">
        <f>INDEX('Bloomberg data'!B:B,MATCH($L2197,'Bloomberg data'!A:A,0))</f>
        <v>6.4380000000000006</v>
      </c>
      <c r="O2197" s="141"/>
      <c r="P2197" s="142"/>
      <c r="Q2197" s="142"/>
      <c r="R2197" s="20"/>
      <c r="S2197" s="20"/>
    </row>
    <row r="2198" spans="6:19">
      <c r="F2198" s="51"/>
      <c r="G2198" s="26">
        <f t="shared" si="123"/>
        <v>38411</v>
      </c>
      <c r="H2198" s="7">
        <v>38384</v>
      </c>
      <c r="I2198" s="22">
        <v>7.165</v>
      </c>
      <c r="J2198" s="120">
        <v>6.6099999999999994</v>
      </c>
      <c r="K2198" s="26">
        <f t="shared" si="124"/>
        <v>38411</v>
      </c>
      <c r="L2198" s="126">
        <f t="shared" si="125"/>
        <v>38384</v>
      </c>
      <c r="M2198" s="127">
        <f>INDEX('Bloomberg data'!C:C,MATCH($L2198,'Bloomberg data'!A:A,0))</f>
        <v>7.165</v>
      </c>
      <c r="N2198" s="128">
        <f>INDEX('Bloomberg data'!B:B,MATCH($L2198,'Bloomberg data'!A:A,0))</f>
        <v>6.6099999999999994</v>
      </c>
      <c r="O2198" s="141"/>
      <c r="P2198" s="142"/>
      <c r="Q2198" s="142"/>
      <c r="R2198" s="20"/>
      <c r="S2198" s="20"/>
    </row>
    <row r="2199" spans="6:19">
      <c r="F2199" s="51"/>
      <c r="G2199" s="26">
        <f t="shared" si="123"/>
        <v>38411</v>
      </c>
      <c r="H2199" s="7">
        <v>38385</v>
      </c>
      <c r="I2199" s="22">
        <v>8.0449999999999999</v>
      </c>
      <c r="J2199" s="120">
        <v>7.48</v>
      </c>
      <c r="K2199" s="26">
        <f t="shared" si="124"/>
        <v>38411</v>
      </c>
      <c r="L2199" s="126">
        <f t="shared" si="125"/>
        <v>38385</v>
      </c>
      <c r="M2199" s="127">
        <f>INDEX('Bloomberg data'!C:C,MATCH($L2199,'Bloomberg data'!A:A,0))</f>
        <v>8.0449999999999999</v>
      </c>
      <c r="N2199" s="128">
        <f>INDEX('Bloomberg data'!B:B,MATCH($L2199,'Bloomberg data'!A:A,0))</f>
        <v>7.48</v>
      </c>
      <c r="O2199" s="141"/>
      <c r="P2199" s="142"/>
      <c r="Q2199" s="142"/>
      <c r="R2199" s="20"/>
      <c r="S2199" s="20"/>
    </row>
    <row r="2200" spans="6:19">
      <c r="F2200" s="51"/>
      <c r="G2200" s="26">
        <f t="shared" si="123"/>
        <v>38411</v>
      </c>
      <c r="H2200" s="7">
        <v>38386</v>
      </c>
      <c r="I2200" s="22">
        <v>6.9649999999999999</v>
      </c>
      <c r="J2200" s="120">
        <v>6.4009999999999998</v>
      </c>
      <c r="K2200" s="26">
        <f t="shared" si="124"/>
        <v>38411</v>
      </c>
      <c r="L2200" s="126">
        <f t="shared" si="125"/>
        <v>38386</v>
      </c>
      <c r="M2200" s="127">
        <f>INDEX('Bloomberg data'!C:C,MATCH($L2200,'Bloomberg data'!A:A,0))</f>
        <v>6.9649999999999999</v>
      </c>
      <c r="N2200" s="128">
        <f>INDEX('Bloomberg data'!B:B,MATCH($L2200,'Bloomberg data'!A:A,0))</f>
        <v>6.4009999999999998</v>
      </c>
      <c r="O2200" s="141"/>
      <c r="P2200" s="142"/>
      <c r="Q2200" s="142"/>
      <c r="R2200" s="20"/>
      <c r="S2200" s="20"/>
    </row>
    <row r="2201" spans="6:19">
      <c r="F2201" s="51"/>
      <c r="G2201" s="26">
        <f t="shared" si="123"/>
        <v>38411</v>
      </c>
      <c r="H2201" s="7">
        <v>38387</v>
      </c>
      <c r="I2201" s="22">
        <v>8.1499999999999986</v>
      </c>
      <c r="J2201" s="120">
        <v>7.5910000000000002</v>
      </c>
      <c r="K2201" s="26">
        <f t="shared" si="124"/>
        <v>38411</v>
      </c>
      <c r="L2201" s="126">
        <f t="shared" si="125"/>
        <v>38387</v>
      </c>
      <c r="M2201" s="127">
        <f>INDEX('Bloomberg data'!C:C,MATCH($L2201,'Bloomberg data'!A:A,0))</f>
        <v>8.1499999999999986</v>
      </c>
      <c r="N2201" s="128">
        <f>INDEX('Bloomberg data'!B:B,MATCH($L2201,'Bloomberg data'!A:A,0))</f>
        <v>7.5910000000000002</v>
      </c>
      <c r="O2201" s="141"/>
      <c r="P2201" s="142"/>
      <c r="Q2201" s="142"/>
      <c r="R2201" s="20"/>
      <c r="S2201" s="20"/>
    </row>
    <row r="2202" spans="6:19">
      <c r="F2202" s="51"/>
      <c r="G2202" s="26">
        <f t="shared" si="123"/>
        <v>38411</v>
      </c>
      <c r="H2202" s="7">
        <v>38390</v>
      </c>
      <c r="I2202" s="22">
        <v>7.1379999999999999</v>
      </c>
      <c r="J2202" s="120">
        <v>6.5570000000000004</v>
      </c>
      <c r="K2202" s="26">
        <f t="shared" si="124"/>
        <v>38411</v>
      </c>
      <c r="L2202" s="126">
        <f t="shared" si="125"/>
        <v>38390</v>
      </c>
      <c r="M2202" s="127">
        <f>INDEX('Bloomberg data'!C:C,MATCH($L2202,'Bloomberg data'!A:A,0))</f>
        <v>7.1379999999999999</v>
      </c>
      <c r="N2202" s="128">
        <f>INDEX('Bloomberg data'!B:B,MATCH($L2202,'Bloomberg data'!A:A,0))</f>
        <v>6.5570000000000004</v>
      </c>
      <c r="O2202" s="141"/>
      <c r="P2202" s="142"/>
      <c r="Q2202" s="142"/>
      <c r="R2202" s="20"/>
      <c r="S2202" s="20"/>
    </row>
    <row r="2203" spans="6:19">
      <c r="F2203" s="51"/>
      <c r="G2203" s="26">
        <f t="shared" si="123"/>
        <v>38411</v>
      </c>
      <c r="H2203" s="7">
        <v>38391</v>
      </c>
      <c r="I2203" s="22">
        <v>7.032</v>
      </c>
      <c r="J2203" s="120">
        <v>6.4499999999999993</v>
      </c>
      <c r="K2203" s="26">
        <f t="shared" si="124"/>
        <v>38411</v>
      </c>
      <c r="L2203" s="126">
        <f t="shared" si="125"/>
        <v>38391</v>
      </c>
      <c r="M2203" s="127">
        <f>INDEX('Bloomberg data'!C:C,MATCH($L2203,'Bloomberg data'!A:A,0))</f>
        <v>7.032</v>
      </c>
      <c r="N2203" s="128">
        <f>INDEX('Bloomberg data'!B:B,MATCH($L2203,'Bloomberg data'!A:A,0))</f>
        <v>6.4499999999999993</v>
      </c>
      <c r="O2203" s="141"/>
      <c r="P2203" s="142"/>
      <c r="Q2203" s="142"/>
      <c r="R2203" s="20"/>
      <c r="S2203" s="20"/>
    </row>
    <row r="2204" spans="6:19">
      <c r="F2204" s="51"/>
      <c r="G2204" s="26">
        <f t="shared" si="123"/>
        <v>38411</v>
      </c>
      <c r="H2204" s="7">
        <v>38392</v>
      </c>
      <c r="I2204" s="22">
        <v>8.2149999999999999</v>
      </c>
      <c r="J2204" s="120">
        <v>7.6269999999999998</v>
      </c>
      <c r="K2204" s="26">
        <f t="shared" si="124"/>
        <v>38411</v>
      </c>
      <c r="L2204" s="126">
        <f t="shared" si="125"/>
        <v>38392</v>
      </c>
      <c r="M2204" s="127">
        <f>INDEX('Bloomberg data'!C:C,MATCH($L2204,'Bloomberg data'!A:A,0))</f>
        <v>8.2149999999999999</v>
      </c>
      <c r="N2204" s="128">
        <f>INDEX('Bloomberg data'!B:B,MATCH($L2204,'Bloomberg data'!A:A,0))</f>
        <v>7.6269999999999998</v>
      </c>
      <c r="O2204" s="141"/>
      <c r="P2204" s="142"/>
      <c r="Q2204" s="142"/>
      <c r="R2204" s="20"/>
      <c r="S2204" s="20"/>
    </row>
    <row r="2205" spans="6:19">
      <c r="F2205" s="51"/>
      <c r="G2205" s="26">
        <f t="shared" si="123"/>
        <v>38411</v>
      </c>
      <c r="H2205" s="7">
        <v>38393</v>
      </c>
      <c r="I2205" s="22">
        <v>7.1760000000000002</v>
      </c>
      <c r="J2205" s="120">
        <v>6.5590000000000002</v>
      </c>
      <c r="K2205" s="26">
        <f t="shared" si="124"/>
        <v>38411</v>
      </c>
      <c r="L2205" s="126">
        <f t="shared" si="125"/>
        <v>38393</v>
      </c>
      <c r="M2205" s="127">
        <f>INDEX('Bloomberg data'!C:C,MATCH($L2205,'Bloomberg data'!A:A,0))</f>
        <v>7.1760000000000002</v>
      </c>
      <c r="N2205" s="128">
        <f>INDEX('Bloomberg data'!B:B,MATCH($L2205,'Bloomberg data'!A:A,0))</f>
        <v>6.5590000000000002</v>
      </c>
      <c r="O2205" s="141"/>
      <c r="P2205" s="142"/>
      <c r="Q2205" s="142"/>
      <c r="R2205" s="20"/>
      <c r="S2205" s="20"/>
    </row>
    <row r="2206" spans="6:19">
      <c r="F2206" s="51"/>
      <c r="G2206" s="26">
        <f t="shared" si="123"/>
        <v>38411</v>
      </c>
      <c r="H2206" s="7">
        <v>38394</v>
      </c>
      <c r="I2206" s="22">
        <v>8.1020000000000003</v>
      </c>
      <c r="J2206" s="120">
        <v>7.5009999999999994</v>
      </c>
      <c r="K2206" s="26">
        <f t="shared" si="124"/>
        <v>38411</v>
      </c>
      <c r="L2206" s="126">
        <f t="shared" si="125"/>
        <v>38394</v>
      </c>
      <c r="M2206" s="127">
        <f>INDEX('Bloomberg data'!C:C,MATCH($L2206,'Bloomberg data'!A:A,0))</f>
        <v>8.1020000000000003</v>
      </c>
      <c r="N2206" s="128">
        <f>INDEX('Bloomberg data'!B:B,MATCH($L2206,'Bloomberg data'!A:A,0))</f>
        <v>7.5009999999999994</v>
      </c>
      <c r="O2206" s="141"/>
      <c r="P2206" s="142"/>
      <c r="Q2206" s="142"/>
      <c r="R2206" s="20"/>
      <c r="S2206" s="20"/>
    </row>
    <row r="2207" spans="6:19">
      <c r="F2207" s="51"/>
      <c r="G2207" s="26">
        <f t="shared" si="123"/>
        <v>38411</v>
      </c>
      <c r="H2207" s="7">
        <v>38397</v>
      </c>
      <c r="I2207" s="22">
        <v>7.3209999999999997</v>
      </c>
      <c r="J2207" s="120">
        <v>6.7359999999999998</v>
      </c>
      <c r="K2207" s="26">
        <f t="shared" si="124"/>
        <v>38411</v>
      </c>
      <c r="L2207" s="126">
        <f t="shared" si="125"/>
        <v>38397</v>
      </c>
      <c r="M2207" s="127">
        <f>INDEX('Bloomberg data'!C:C,MATCH($L2207,'Bloomberg data'!A:A,0))</f>
        <v>7.3209999999999997</v>
      </c>
      <c r="N2207" s="128">
        <f>INDEX('Bloomberg data'!B:B,MATCH($L2207,'Bloomberg data'!A:A,0))</f>
        <v>6.7359999999999998</v>
      </c>
      <c r="O2207" s="141"/>
      <c r="P2207" s="142"/>
      <c r="Q2207" s="142"/>
      <c r="R2207" s="20"/>
      <c r="S2207" s="20"/>
    </row>
    <row r="2208" spans="6:19">
      <c r="F2208" s="51"/>
      <c r="G2208" s="26">
        <f t="shared" si="123"/>
        <v>38411</v>
      </c>
      <c r="H2208" s="7">
        <v>38398</v>
      </c>
      <c r="I2208" s="22">
        <v>7.2050000000000001</v>
      </c>
      <c r="J2208" s="120">
        <v>6.585</v>
      </c>
      <c r="K2208" s="26">
        <f t="shared" si="124"/>
        <v>38411</v>
      </c>
      <c r="L2208" s="126">
        <f t="shared" si="125"/>
        <v>38398</v>
      </c>
      <c r="M2208" s="127">
        <f>INDEX('Bloomberg data'!C:C,MATCH($L2208,'Bloomberg data'!A:A,0))</f>
        <v>7.2050000000000001</v>
      </c>
      <c r="N2208" s="128">
        <f>INDEX('Bloomberg data'!B:B,MATCH($L2208,'Bloomberg data'!A:A,0))</f>
        <v>6.585</v>
      </c>
      <c r="O2208" s="141"/>
      <c r="P2208" s="142"/>
      <c r="Q2208" s="142"/>
      <c r="R2208" s="20"/>
      <c r="S2208" s="20"/>
    </row>
    <row r="2209" spans="6:19">
      <c r="F2209" s="51"/>
      <c r="G2209" s="26">
        <f t="shared" si="123"/>
        <v>38411</v>
      </c>
      <c r="H2209" s="7">
        <v>38399</v>
      </c>
      <c r="I2209" s="22">
        <v>8.1140000000000008</v>
      </c>
      <c r="J2209" s="120">
        <v>7.5259999999999998</v>
      </c>
      <c r="K2209" s="26">
        <f t="shared" si="124"/>
        <v>38411</v>
      </c>
      <c r="L2209" s="126">
        <f t="shared" si="125"/>
        <v>38399</v>
      </c>
      <c r="M2209" s="127">
        <f>INDEX('Bloomberg data'!C:C,MATCH($L2209,'Bloomberg data'!A:A,0))</f>
        <v>8.1140000000000008</v>
      </c>
      <c r="N2209" s="128">
        <f>INDEX('Bloomberg data'!B:B,MATCH($L2209,'Bloomberg data'!A:A,0))</f>
        <v>7.5259999999999998</v>
      </c>
      <c r="O2209" s="141"/>
      <c r="P2209" s="142"/>
      <c r="Q2209" s="142"/>
      <c r="R2209" s="20"/>
      <c r="S2209" s="20"/>
    </row>
    <row r="2210" spans="6:19">
      <c r="F2210" s="51"/>
      <c r="G2210" s="26">
        <f t="shared" si="123"/>
        <v>38411</v>
      </c>
      <c r="H2210" s="7">
        <v>38400</v>
      </c>
      <c r="I2210" s="22">
        <v>7.3359999999999994</v>
      </c>
      <c r="J2210" s="120">
        <v>6.7489999999999997</v>
      </c>
      <c r="K2210" s="26">
        <f t="shared" si="124"/>
        <v>38411</v>
      </c>
      <c r="L2210" s="126">
        <f t="shared" si="125"/>
        <v>38400</v>
      </c>
      <c r="M2210" s="127">
        <f>INDEX('Bloomberg data'!C:C,MATCH($L2210,'Bloomberg data'!A:A,0))</f>
        <v>7.3359999999999994</v>
      </c>
      <c r="N2210" s="128">
        <f>INDEX('Bloomberg data'!B:B,MATCH($L2210,'Bloomberg data'!A:A,0))</f>
        <v>6.7489999999999997</v>
      </c>
      <c r="O2210" s="141"/>
      <c r="P2210" s="142"/>
      <c r="Q2210" s="142"/>
      <c r="R2210" s="20"/>
      <c r="S2210" s="20"/>
    </row>
    <row r="2211" spans="6:19">
      <c r="F2211" s="51"/>
      <c r="G2211" s="26">
        <f t="shared" si="123"/>
        <v>38411</v>
      </c>
      <c r="H2211" s="7">
        <v>38401</v>
      </c>
      <c r="I2211" s="22">
        <v>7.218</v>
      </c>
      <c r="J2211" s="120">
        <v>6.63</v>
      </c>
      <c r="K2211" s="26">
        <f t="shared" si="124"/>
        <v>38411</v>
      </c>
      <c r="L2211" s="126">
        <f t="shared" si="125"/>
        <v>38401</v>
      </c>
      <c r="M2211" s="127">
        <f>INDEX('Bloomberg data'!C:C,MATCH($L2211,'Bloomberg data'!A:A,0))</f>
        <v>7.218</v>
      </c>
      <c r="N2211" s="128">
        <f>INDEX('Bloomberg data'!B:B,MATCH($L2211,'Bloomberg data'!A:A,0))</f>
        <v>6.63</v>
      </c>
      <c r="O2211" s="141"/>
      <c r="P2211" s="142"/>
      <c r="Q2211" s="142"/>
      <c r="R2211" s="20"/>
      <c r="S2211" s="20"/>
    </row>
    <row r="2212" spans="6:19">
      <c r="F2212" s="51"/>
      <c r="G2212" s="26">
        <f t="shared" si="123"/>
        <v>38411</v>
      </c>
      <c r="H2212" s="7">
        <v>38404</v>
      </c>
      <c r="I2212" s="22">
        <v>7.17</v>
      </c>
      <c r="J2212" s="120">
        <v>6.5860000000000003</v>
      </c>
      <c r="K2212" s="26">
        <f t="shared" si="124"/>
        <v>38411</v>
      </c>
      <c r="L2212" s="126">
        <f t="shared" si="125"/>
        <v>38404</v>
      </c>
      <c r="M2212" s="127">
        <f>INDEX('Bloomberg data'!C:C,MATCH($L2212,'Bloomberg data'!A:A,0))</f>
        <v>7.17</v>
      </c>
      <c r="N2212" s="128">
        <f>INDEX('Bloomberg data'!B:B,MATCH($L2212,'Bloomberg data'!A:A,0))</f>
        <v>6.5860000000000003</v>
      </c>
      <c r="O2212" s="141"/>
      <c r="P2212" s="142"/>
      <c r="Q2212" s="142"/>
      <c r="R2212" s="20"/>
      <c r="S2212" s="20"/>
    </row>
    <row r="2213" spans="6:19">
      <c r="F2213" s="51"/>
      <c r="G2213" s="26">
        <f t="shared" si="123"/>
        <v>38411</v>
      </c>
      <c r="H2213" s="7">
        <v>38405</v>
      </c>
      <c r="I2213" s="22">
        <v>8.3650000000000002</v>
      </c>
      <c r="J2213" s="120">
        <v>7.7779999999999996</v>
      </c>
      <c r="K2213" s="26">
        <f t="shared" si="124"/>
        <v>38411</v>
      </c>
      <c r="L2213" s="126">
        <f t="shared" si="125"/>
        <v>38405</v>
      </c>
      <c r="M2213" s="127">
        <f>INDEX('Bloomberg data'!C:C,MATCH($L2213,'Bloomberg data'!A:A,0))</f>
        <v>8.3650000000000002</v>
      </c>
      <c r="N2213" s="128">
        <f>INDEX('Bloomberg data'!B:B,MATCH($L2213,'Bloomberg data'!A:A,0))</f>
        <v>7.7779999999999996</v>
      </c>
      <c r="O2213" s="141"/>
      <c r="P2213" s="142"/>
      <c r="Q2213" s="142"/>
      <c r="R2213" s="20"/>
      <c r="S2213" s="20"/>
    </row>
    <row r="2214" spans="6:19">
      <c r="F2214" s="51"/>
      <c r="G2214" s="26">
        <f t="shared" si="123"/>
        <v>38411</v>
      </c>
      <c r="H2214" s="7">
        <v>38406</v>
      </c>
      <c r="I2214" s="22">
        <v>8.2609999999999992</v>
      </c>
      <c r="J2214" s="120">
        <v>7.681</v>
      </c>
      <c r="K2214" s="26">
        <f t="shared" si="124"/>
        <v>38411</v>
      </c>
      <c r="L2214" s="126">
        <f t="shared" si="125"/>
        <v>38406</v>
      </c>
      <c r="M2214" s="127">
        <f>INDEX('Bloomberg data'!C:C,MATCH($L2214,'Bloomberg data'!A:A,0))</f>
        <v>8.2609999999999992</v>
      </c>
      <c r="N2214" s="128">
        <f>INDEX('Bloomberg data'!B:B,MATCH($L2214,'Bloomberg data'!A:A,0))</f>
        <v>7.681</v>
      </c>
      <c r="O2214" s="141"/>
      <c r="P2214" s="142"/>
      <c r="Q2214" s="142"/>
      <c r="R2214" s="20"/>
      <c r="S2214" s="20"/>
    </row>
    <row r="2215" spans="6:19">
      <c r="F2215" s="51"/>
      <c r="G2215" s="26">
        <f t="shared" si="123"/>
        <v>38411</v>
      </c>
      <c r="H2215" s="7">
        <v>38407</v>
      </c>
      <c r="I2215" s="22">
        <v>8.1560000000000006</v>
      </c>
      <c r="J2215" s="120">
        <v>7.5739999999999998</v>
      </c>
      <c r="K2215" s="26">
        <f t="shared" si="124"/>
        <v>38411</v>
      </c>
      <c r="L2215" s="126">
        <f t="shared" si="125"/>
        <v>38407</v>
      </c>
      <c r="M2215" s="127">
        <f>INDEX('Bloomberg data'!C:C,MATCH($L2215,'Bloomberg data'!A:A,0))</f>
        <v>8.1560000000000006</v>
      </c>
      <c r="N2215" s="128">
        <f>INDEX('Bloomberg data'!B:B,MATCH($L2215,'Bloomberg data'!A:A,0))</f>
        <v>7.5739999999999998</v>
      </c>
      <c r="O2215" s="141"/>
      <c r="P2215" s="142"/>
      <c r="Q2215" s="142"/>
      <c r="R2215" s="20"/>
      <c r="S2215" s="20"/>
    </row>
    <row r="2216" spans="6:19">
      <c r="F2216" s="51"/>
      <c r="G2216" s="26">
        <f t="shared" si="123"/>
        <v>38411</v>
      </c>
      <c r="H2216" s="7">
        <v>38408</v>
      </c>
      <c r="I2216" s="22">
        <v>8.3870000000000005</v>
      </c>
      <c r="J2216" s="120">
        <v>7.8119999999999994</v>
      </c>
      <c r="K2216" s="26">
        <f t="shared" si="124"/>
        <v>38411</v>
      </c>
      <c r="L2216" s="126">
        <f t="shared" si="125"/>
        <v>38408</v>
      </c>
      <c r="M2216" s="127">
        <f>INDEX('Bloomberg data'!C:C,MATCH($L2216,'Bloomberg data'!A:A,0))</f>
        <v>8.3870000000000005</v>
      </c>
      <c r="N2216" s="128">
        <f>INDEX('Bloomberg data'!B:B,MATCH($L2216,'Bloomberg data'!A:A,0))</f>
        <v>7.8119999999999994</v>
      </c>
      <c r="O2216" s="141"/>
      <c r="P2216" s="142"/>
      <c r="Q2216" s="142"/>
      <c r="R2216" s="20"/>
      <c r="S2216" s="20"/>
    </row>
    <row r="2217" spans="6:19">
      <c r="F2217" s="51"/>
      <c r="G2217" s="26">
        <f t="shared" si="123"/>
        <v>38411</v>
      </c>
      <c r="H2217" s="7">
        <v>38411</v>
      </c>
      <c r="I2217" s="22">
        <v>8.3130000000000006</v>
      </c>
      <c r="J2217" s="120">
        <v>7.7540000000000004</v>
      </c>
      <c r="K2217" s="26">
        <f t="shared" si="124"/>
        <v>38411</v>
      </c>
      <c r="L2217" s="126">
        <f t="shared" si="125"/>
        <v>38411</v>
      </c>
      <c r="M2217" s="127">
        <f>INDEX('Bloomberg data'!C:C,MATCH($L2217,'Bloomberg data'!A:A,0))</f>
        <v>8.3130000000000006</v>
      </c>
      <c r="N2217" s="128">
        <f>INDEX('Bloomberg data'!B:B,MATCH($L2217,'Bloomberg data'!A:A,0))</f>
        <v>7.7540000000000004</v>
      </c>
      <c r="O2217" s="141"/>
      <c r="P2217" s="142"/>
      <c r="Q2217" s="142"/>
      <c r="R2217" s="20"/>
      <c r="S2217" s="20"/>
    </row>
    <row r="2218" spans="6:19">
      <c r="F2218" s="51"/>
      <c r="G2218" s="26">
        <f t="shared" si="123"/>
        <v>38442</v>
      </c>
      <c r="H2218" s="7">
        <v>38412</v>
      </c>
      <c r="I2218" s="22">
        <v>7.2230000000000008</v>
      </c>
      <c r="J2218" s="120">
        <v>6.6790000000000003</v>
      </c>
      <c r="K2218" s="26">
        <f t="shared" si="124"/>
        <v>38442</v>
      </c>
      <c r="L2218" s="126">
        <f t="shared" si="125"/>
        <v>38412</v>
      </c>
      <c r="M2218" s="127">
        <f>INDEX('Bloomberg data'!C:C,MATCH($L2218,'Bloomberg data'!A:A,0))</f>
        <v>7.2230000000000008</v>
      </c>
      <c r="N2218" s="128">
        <f>INDEX('Bloomberg data'!B:B,MATCH($L2218,'Bloomberg data'!A:A,0))</f>
        <v>6.6790000000000003</v>
      </c>
      <c r="O2218" s="141"/>
      <c r="P2218" s="142"/>
      <c r="Q2218" s="142"/>
      <c r="R2218" s="20"/>
      <c r="S2218" s="20"/>
    </row>
    <row r="2219" spans="6:19">
      <c r="F2219" s="51"/>
      <c r="G2219" s="26">
        <f t="shared" si="123"/>
        <v>38442</v>
      </c>
      <c r="H2219" s="7">
        <v>38413</v>
      </c>
      <c r="I2219" s="22">
        <v>7.4079999999999995</v>
      </c>
      <c r="J2219" s="120">
        <v>6.8469999999999995</v>
      </c>
      <c r="K2219" s="26">
        <f t="shared" si="124"/>
        <v>38442</v>
      </c>
      <c r="L2219" s="126">
        <f t="shared" si="125"/>
        <v>38413</v>
      </c>
      <c r="M2219" s="127">
        <f>INDEX('Bloomberg data'!C:C,MATCH($L2219,'Bloomberg data'!A:A,0))</f>
        <v>7.4079999999999995</v>
      </c>
      <c r="N2219" s="128">
        <f>INDEX('Bloomberg data'!B:B,MATCH($L2219,'Bloomberg data'!A:A,0))</f>
        <v>6.8469999999999995</v>
      </c>
      <c r="O2219" s="141"/>
      <c r="P2219" s="142"/>
      <c r="Q2219" s="142"/>
      <c r="R2219" s="20"/>
      <c r="S2219" s="20"/>
    </row>
    <row r="2220" spans="6:19">
      <c r="F2220" s="51"/>
      <c r="G2220" s="26">
        <f t="shared" si="123"/>
        <v>38442</v>
      </c>
      <c r="H2220" s="7">
        <v>38414</v>
      </c>
      <c r="I2220" s="22">
        <v>8.3120000000000012</v>
      </c>
      <c r="J2220" s="120">
        <v>7.7510000000000003</v>
      </c>
      <c r="K2220" s="26">
        <f t="shared" si="124"/>
        <v>38442</v>
      </c>
      <c r="L2220" s="126">
        <f t="shared" si="125"/>
        <v>38414</v>
      </c>
      <c r="M2220" s="127">
        <f>INDEX('Bloomberg data'!C:C,MATCH($L2220,'Bloomberg data'!A:A,0))</f>
        <v>8.3120000000000012</v>
      </c>
      <c r="N2220" s="128">
        <f>INDEX('Bloomberg data'!B:B,MATCH($L2220,'Bloomberg data'!A:A,0))</f>
        <v>7.7510000000000003</v>
      </c>
      <c r="O2220" s="141"/>
      <c r="P2220" s="142"/>
      <c r="Q2220" s="142"/>
      <c r="R2220" s="20"/>
      <c r="S2220" s="20"/>
    </row>
    <row r="2221" spans="6:19">
      <c r="F2221" s="51"/>
      <c r="G2221" s="26">
        <f t="shared" si="123"/>
        <v>38442</v>
      </c>
      <c r="H2221" s="7">
        <v>38415</v>
      </c>
      <c r="I2221" s="22">
        <v>8.2240000000000002</v>
      </c>
      <c r="J2221" s="120">
        <v>7.6609999999999996</v>
      </c>
      <c r="K2221" s="26">
        <f t="shared" si="124"/>
        <v>38442</v>
      </c>
      <c r="L2221" s="126">
        <f t="shared" si="125"/>
        <v>38415</v>
      </c>
      <c r="M2221" s="127">
        <f>INDEX('Bloomberg data'!C:C,MATCH($L2221,'Bloomberg data'!A:A,0))</f>
        <v>8.2240000000000002</v>
      </c>
      <c r="N2221" s="128">
        <f>INDEX('Bloomberg data'!B:B,MATCH($L2221,'Bloomberg data'!A:A,0))</f>
        <v>7.6609999999999996</v>
      </c>
      <c r="O2221" s="141"/>
      <c r="P2221" s="142"/>
      <c r="Q2221" s="142"/>
      <c r="R2221" s="20"/>
      <c r="S2221" s="20"/>
    </row>
    <row r="2222" spans="6:19">
      <c r="F2222" s="51"/>
      <c r="G2222" s="26">
        <f t="shared" si="123"/>
        <v>38442</v>
      </c>
      <c r="H2222" s="7">
        <v>38418</v>
      </c>
      <c r="I2222" s="22">
        <v>8.4179999999999993</v>
      </c>
      <c r="J2222" s="120">
        <v>7.8490000000000002</v>
      </c>
      <c r="K2222" s="26">
        <f t="shared" si="124"/>
        <v>38442</v>
      </c>
      <c r="L2222" s="126">
        <f t="shared" si="125"/>
        <v>38418</v>
      </c>
      <c r="M2222" s="127">
        <f>INDEX('Bloomberg data'!C:C,MATCH($L2222,'Bloomberg data'!A:A,0))</f>
        <v>8.4179999999999993</v>
      </c>
      <c r="N2222" s="128">
        <f>INDEX('Bloomberg data'!B:B,MATCH($L2222,'Bloomberg data'!A:A,0))</f>
        <v>7.8490000000000002</v>
      </c>
      <c r="O2222" s="141"/>
      <c r="P2222" s="142"/>
      <c r="Q2222" s="142"/>
      <c r="R2222" s="20"/>
      <c r="S2222" s="20"/>
    </row>
    <row r="2223" spans="6:19">
      <c r="F2223" s="51"/>
      <c r="G2223" s="26">
        <f t="shared" si="123"/>
        <v>38442</v>
      </c>
      <c r="H2223" s="7">
        <v>38419</v>
      </c>
      <c r="I2223" s="22">
        <v>8.3159999999999989</v>
      </c>
      <c r="J2223" s="120">
        <v>7.7370000000000001</v>
      </c>
      <c r="K2223" s="26">
        <f t="shared" si="124"/>
        <v>38442</v>
      </c>
      <c r="L2223" s="126">
        <f t="shared" si="125"/>
        <v>38419</v>
      </c>
      <c r="M2223" s="127">
        <f>INDEX('Bloomberg data'!C:C,MATCH($L2223,'Bloomberg data'!A:A,0))</f>
        <v>8.3159999999999989</v>
      </c>
      <c r="N2223" s="128">
        <f>INDEX('Bloomberg data'!B:B,MATCH($L2223,'Bloomberg data'!A:A,0))</f>
        <v>7.7370000000000001</v>
      </c>
      <c r="O2223" s="141"/>
      <c r="P2223" s="142"/>
      <c r="Q2223" s="142"/>
      <c r="R2223" s="20"/>
      <c r="S2223" s="20"/>
    </row>
    <row r="2224" spans="6:19">
      <c r="F2224" s="51"/>
      <c r="G2224" s="26">
        <f t="shared" si="123"/>
        <v>38442</v>
      </c>
      <c r="H2224" s="7">
        <v>38420</v>
      </c>
      <c r="I2224" s="22">
        <v>7.2189999999999994</v>
      </c>
      <c r="J2224" s="120">
        <v>6.66</v>
      </c>
      <c r="K2224" s="26">
        <f t="shared" si="124"/>
        <v>38442</v>
      </c>
      <c r="L2224" s="126">
        <f t="shared" si="125"/>
        <v>38420</v>
      </c>
      <c r="M2224" s="127">
        <f>INDEX('Bloomberg data'!C:C,MATCH($L2224,'Bloomberg data'!A:A,0))</f>
        <v>7.2189999999999994</v>
      </c>
      <c r="N2224" s="128">
        <f>INDEX('Bloomberg data'!B:B,MATCH($L2224,'Bloomberg data'!A:A,0))</f>
        <v>6.66</v>
      </c>
      <c r="O2224" s="141"/>
      <c r="P2224" s="142"/>
      <c r="Q2224" s="142"/>
      <c r="R2224" s="20"/>
      <c r="S2224" s="20"/>
    </row>
    <row r="2225" spans="6:19">
      <c r="F2225" s="51"/>
      <c r="G2225" s="26">
        <f t="shared" si="123"/>
        <v>38442</v>
      </c>
      <c r="H2225" s="7">
        <v>38421</v>
      </c>
      <c r="I2225" s="22">
        <v>8.472999999999999</v>
      </c>
      <c r="J2225" s="120">
        <v>7.923</v>
      </c>
      <c r="K2225" s="26">
        <f t="shared" si="124"/>
        <v>38442</v>
      </c>
      <c r="L2225" s="126">
        <f t="shared" si="125"/>
        <v>38421</v>
      </c>
      <c r="M2225" s="127">
        <f>INDEX('Bloomberg data'!C:C,MATCH($L2225,'Bloomberg data'!A:A,0))</f>
        <v>8.472999999999999</v>
      </c>
      <c r="N2225" s="128">
        <f>INDEX('Bloomberg data'!B:B,MATCH($L2225,'Bloomberg data'!A:A,0))</f>
        <v>7.923</v>
      </c>
      <c r="O2225" s="141"/>
      <c r="P2225" s="142"/>
      <c r="Q2225" s="142"/>
      <c r="R2225" s="20"/>
      <c r="S2225" s="20"/>
    </row>
    <row r="2226" spans="6:19">
      <c r="F2226" s="51"/>
      <c r="G2226" s="26">
        <f t="shared" si="123"/>
        <v>38442</v>
      </c>
      <c r="H2226" s="7">
        <v>38422</v>
      </c>
      <c r="I2226" s="22">
        <v>8.3810000000000002</v>
      </c>
      <c r="J2226" s="120">
        <v>7.835</v>
      </c>
      <c r="K2226" s="26">
        <f t="shared" si="124"/>
        <v>38442</v>
      </c>
      <c r="L2226" s="126">
        <f t="shared" si="125"/>
        <v>38422</v>
      </c>
      <c r="M2226" s="127">
        <f>INDEX('Bloomberg data'!C:C,MATCH($L2226,'Bloomberg data'!A:A,0))</f>
        <v>8.3810000000000002</v>
      </c>
      <c r="N2226" s="128">
        <f>INDEX('Bloomberg data'!B:B,MATCH($L2226,'Bloomberg data'!A:A,0))</f>
        <v>7.835</v>
      </c>
      <c r="O2226" s="141"/>
      <c r="P2226" s="142"/>
      <c r="Q2226" s="142"/>
      <c r="R2226" s="20"/>
      <c r="S2226" s="20"/>
    </row>
    <row r="2227" spans="6:19">
      <c r="F2227" s="51"/>
      <c r="G2227" s="26">
        <f t="shared" si="123"/>
        <v>38442</v>
      </c>
      <c r="H2227" s="7">
        <v>38425</v>
      </c>
      <c r="I2227" s="22">
        <v>8.2850000000000001</v>
      </c>
      <c r="J2227" s="120">
        <v>7.7439999999999998</v>
      </c>
      <c r="K2227" s="26">
        <f t="shared" si="124"/>
        <v>38442</v>
      </c>
      <c r="L2227" s="126">
        <f t="shared" si="125"/>
        <v>38425</v>
      </c>
      <c r="M2227" s="127">
        <f>INDEX('Bloomberg data'!C:C,MATCH($L2227,'Bloomberg data'!A:A,0))</f>
        <v>8.2850000000000001</v>
      </c>
      <c r="N2227" s="128">
        <f>INDEX('Bloomberg data'!B:B,MATCH($L2227,'Bloomberg data'!A:A,0))</f>
        <v>7.7439999999999998</v>
      </c>
      <c r="O2227" s="141"/>
      <c r="P2227" s="142"/>
      <c r="Q2227" s="142"/>
      <c r="R2227" s="20"/>
      <c r="S2227" s="20"/>
    </row>
    <row r="2228" spans="6:19">
      <c r="F2228" s="51"/>
      <c r="G2228" s="26">
        <f t="shared" si="123"/>
        <v>38442</v>
      </c>
      <c r="H2228" s="7">
        <v>38426</v>
      </c>
      <c r="I2228" s="22">
        <v>7.468</v>
      </c>
      <c r="J2228" s="120">
        <v>6.907</v>
      </c>
      <c r="K2228" s="26">
        <f t="shared" si="124"/>
        <v>38442</v>
      </c>
      <c r="L2228" s="126">
        <f t="shared" si="125"/>
        <v>38426</v>
      </c>
      <c r="M2228" s="127">
        <f>INDEX('Bloomberg data'!C:C,MATCH($L2228,'Bloomberg data'!A:A,0))</f>
        <v>7.468</v>
      </c>
      <c r="N2228" s="128">
        <f>INDEX('Bloomberg data'!B:B,MATCH($L2228,'Bloomberg data'!A:A,0))</f>
        <v>6.907</v>
      </c>
      <c r="O2228" s="141"/>
      <c r="P2228" s="142"/>
      <c r="Q2228" s="142"/>
      <c r="R2228" s="20"/>
      <c r="S2228" s="20"/>
    </row>
    <row r="2229" spans="6:19">
      <c r="F2229" s="51"/>
      <c r="G2229" s="26">
        <f t="shared" si="123"/>
        <v>38442</v>
      </c>
      <c r="H2229" s="7">
        <v>38427</v>
      </c>
      <c r="I2229" s="22">
        <v>8.3919999999999995</v>
      </c>
      <c r="J2229" s="120">
        <v>7.8540000000000001</v>
      </c>
      <c r="K2229" s="26">
        <f t="shared" si="124"/>
        <v>38442</v>
      </c>
      <c r="L2229" s="126">
        <f t="shared" si="125"/>
        <v>38427</v>
      </c>
      <c r="M2229" s="127">
        <f>INDEX('Bloomberg data'!C:C,MATCH($L2229,'Bloomberg data'!A:A,0))</f>
        <v>8.3919999999999995</v>
      </c>
      <c r="N2229" s="128">
        <f>INDEX('Bloomberg data'!B:B,MATCH($L2229,'Bloomberg data'!A:A,0))</f>
        <v>7.8540000000000001</v>
      </c>
      <c r="O2229" s="141"/>
      <c r="P2229" s="142"/>
      <c r="Q2229" s="142"/>
      <c r="R2229" s="20"/>
      <c r="S2229" s="20"/>
    </row>
    <row r="2230" spans="6:19">
      <c r="F2230" s="51"/>
      <c r="G2230" s="26">
        <f t="shared" si="123"/>
        <v>38442</v>
      </c>
      <c r="H2230" s="7">
        <v>38428</v>
      </c>
      <c r="I2230" s="22">
        <v>7.2680000000000007</v>
      </c>
      <c r="J2230" s="120">
        <v>6.7210000000000001</v>
      </c>
      <c r="K2230" s="26">
        <f t="shared" si="124"/>
        <v>38442</v>
      </c>
      <c r="L2230" s="126">
        <f t="shared" si="125"/>
        <v>38428</v>
      </c>
      <c r="M2230" s="127">
        <f>INDEX('Bloomberg data'!C:C,MATCH($L2230,'Bloomberg data'!A:A,0))</f>
        <v>7.2680000000000007</v>
      </c>
      <c r="N2230" s="128">
        <f>INDEX('Bloomberg data'!B:B,MATCH($L2230,'Bloomberg data'!A:A,0))</f>
        <v>6.7210000000000001</v>
      </c>
      <c r="O2230" s="141"/>
      <c r="P2230" s="142"/>
      <c r="Q2230" s="142"/>
      <c r="R2230" s="20"/>
      <c r="S2230" s="20"/>
    </row>
    <row r="2231" spans="6:19">
      <c r="F2231" s="51"/>
      <c r="G2231" s="26">
        <f t="shared" si="123"/>
        <v>38442</v>
      </c>
      <c r="H2231" s="7">
        <v>38429</v>
      </c>
      <c r="I2231" s="22">
        <v>8.4770000000000003</v>
      </c>
      <c r="J2231" s="120">
        <v>7.9319999999999995</v>
      </c>
      <c r="K2231" s="26">
        <f t="shared" si="124"/>
        <v>38442</v>
      </c>
      <c r="L2231" s="126">
        <f t="shared" si="125"/>
        <v>38429</v>
      </c>
      <c r="M2231" s="127">
        <f>INDEX('Bloomberg data'!C:C,MATCH($L2231,'Bloomberg data'!A:A,0))</f>
        <v>8.4770000000000003</v>
      </c>
      <c r="N2231" s="128">
        <f>INDEX('Bloomberg data'!B:B,MATCH($L2231,'Bloomberg data'!A:A,0))</f>
        <v>7.9319999999999995</v>
      </c>
      <c r="O2231" s="141"/>
      <c r="P2231" s="142"/>
      <c r="Q2231" s="142"/>
      <c r="R2231" s="20"/>
      <c r="S2231" s="20"/>
    </row>
    <row r="2232" spans="6:19">
      <c r="F2232" s="51"/>
      <c r="G2232" s="26">
        <f t="shared" si="123"/>
        <v>38442</v>
      </c>
      <c r="H2232" s="7">
        <v>38432</v>
      </c>
      <c r="I2232" s="22">
        <v>8.4089999999999989</v>
      </c>
      <c r="J2232" s="120">
        <v>7.8680000000000003</v>
      </c>
      <c r="K2232" s="26">
        <f t="shared" si="124"/>
        <v>38442</v>
      </c>
      <c r="L2232" s="126">
        <f t="shared" si="125"/>
        <v>38432</v>
      </c>
      <c r="M2232" s="127">
        <f>INDEX('Bloomberg data'!C:C,MATCH($L2232,'Bloomberg data'!A:A,0))</f>
        <v>8.4089999999999989</v>
      </c>
      <c r="N2232" s="128">
        <f>INDEX('Bloomberg data'!B:B,MATCH($L2232,'Bloomberg data'!A:A,0))</f>
        <v>7.8680000000000003</v>
      </c>
      <c r="O2232" s="141"/>
      <c r="P2232" s="142"/>
      <c r="Q2232" s="142"/>
      <c r="R2232" s="20"/>
      <c r="S2232" s="20"/>
    </row>
    <row r="2233" spans="6:19">
      <c r="F2233" s="51"/>
      <c r="G2233" s="26">
        <f t="shared" si="123"/>
        <v>38442</v>
      </c>
      <c r="H2233" s="7">
        <v>38433</v>
      </c>
      <c r="I2233" s="22">
        <v>7.3350000000000009</v>
      </c>
      <c r="J2233" s="120">
        <v>6.7949999999999999</v>
      </c>
      <c r="K2233" s="26">
        <f t="shared" si="124"/>
        <v>38442</v>
      </c>
      <c r="L2233" s="126">
        <f t="shared" si="125"/>
        <v>38433</v>
      </c>
      <c r="M2233" s="127">
        <f>INDEX('Bloomberg data'!C:C,MATCH($L2233,'Bloomberg data'!A:A,0))</f>
        <v>7.3350000000000009</v>
      </c>
      <c r="N2233" s="128">
        <f>INDEX('Bloomberg data'!B:B,MATCH($L2233,'Bloomberg data'!A:A,0))</f>
        <v>6.7949999999999999</v>
      </c>
      <c r="O2233" s="141"/>
      <c r="P2233" s="142"/>
      <c r="Q2233" s="142"/>
      <c r="R2233" s="20"/>
      <c r="S2233" s="20"/>
    </row>
    <row r="2234" spans="6:19">
      <c r="F2234" s="51"/>
      <c r="G2234" s="26">
        <f t="shared" si="123"/>
        <v>38442</v>
      </c>
      <c r="H2234" s="7">
        <v>38434</v>
      </c>
      <c r="I2234" s="22">
        <v>7.5779999999999994</v>
      </c>
      <c r="J2234" s="120">
        <v>7.0259999999999998</v>
      </c>
      <c r="K2234" s="26">
        <f t="shared" si="124"/>
        <v>38442</v>
      </c>
      <c r="L2234" s="126">
        <f t="shared" si="125"/>
        <v>38434</v>
      </c>
      <c r="M2234" s="127">
        <f>INDEX('Bloomberg data'!C:C,MATCH($L2234,'Bloomberg data'!A:A,0))</f>
        <v>7.5779999999999994</v>
      </c>
      <c r="N2234" s="128">
        <f>INDEX('Bloomberg data'!B:B,MATCH($L2234,'Bloomberg data'!A:A,0))</f>
        <v>7.0259999999999998</v>
      </c>
      <c r="O2234" s="141"/>
      <c r="P2234" s="142"/>
      <c r="Q2234" s="142"/>
      <c r="R2234" s="20"/>
      <c r="S2234" s="20"/>
    </row>
    <row r="2235" spans="6:19">
      <c r="F2235" s="51"/>
      <c r="G2235" s="26">
        <f t="shared" si="123"/>
        <v>38442</v>
      </c>
      <c r="H2235" s="7">
        <v>38435</v>
      </c>
      <c r="I2235" s="22">
        <v>7.4470000000000001</v>
      </c>
      <c r="J2235" s="120">
        <v>6.891</v>
      </c>
      <c r="K2235" s="26">
        <f t="shared" si="124"/>
        <v>38442</v>
      </c>
      <c r="L2235" s="126">
        <f t="shared" si="125"/>
        <v>38435</v>
      </c>
      <c r="M2235" s="127">
        <f>INDEX('Bloomberg data'!C:C,MATCH($L2235,'Bloomberg data'!A:A,0))</f>
        <v>7.4470000000000001</v>
      </c>
      <c r="N2235" s="128">
        <f>INDEX('Bloomberg data'!B:B,MATCH($L2235,'Bloomberg data'!A:A,0))</f>
        <v>6.891</v>
      </c>
      <c r="O2235" s="141"/>
      <c r="P2235" s="142"/>
      <c r="Q2235" s="142"/>
      <c r="R2235" s="20"/>
      <c r="S2235" s="20"/>
    </row>
    <row r="2236" spans="6:19">
      <c r="F2236" s="51"/>
      <c r="G2236" s="26">
        <f t="shared" si="123"/>
        <v>38442</v>
      </c>
      <c r="H2236" s="7">
        <v>38436</v>
      </c>
      <c r="I2236" s="22">
        <v>7.3469999999999995</v>
      </c>
      <c r="J2236" s="120">
        <v>6.7910000000000004</v>
      </c>
      <c r="K2236" s="26">
        <f t="shared" si="124"/>
        <v>38442</v>
      </c>
      <c r="L2236" s="126">
        <f t="shared" si="125"/>
        <v>38436</v>
      </c>
      <c r="M2236" s="127">
        <f>INDEX('Bloomberg data'!C:C,MATCH($L2236,'Bloomberg data'!A:A,0))</f>
        <v>7.3469999999999995</v>
      </c>
      <c r="N2236" s="128">
        <f>INDEX('Bloomberg data'!B:B,MATCH($L2236,'Bloomberg data'!A:A,0))</f>
        <v>6.7910000000000004</v>
      </c>
      <c r="O2236" s="141"/>
      <c r="P2236" s="142"/>
      <c r="Q2236" s="142"/>
      <c r="R2236" s="20"/>
      <c r="S2236" s="20"/>
    </row>
    <row r="2237" spans="6:19">
      <c r="F2237" s="51"/>
      <c r="G2237" s="26">
        <f t="shared" si="123"/>
        <v>38442</v>
      </c>
      <c r="H2237" s="7">
        <v>38439</v>
      </c>
      <c r="I2237" s="22">
        <v>7.5469999999999997</v>
      </c>
      <c r="J2237" s="120">
        <v>6.9909999999999997</v>
      </c>
      <c r="K2237" s="26">
        <f t="shared" si="124"/>
        <v>38442</v>
      </c>
      <c r="L2237" s="126">
        <f t="shared" si="125"/>
        <v>38439</v>
      </c>
      <c r="M2237" s="127">
        <f>INDEX('Bloomberg data'!C:C,MATCH($L2237,'Bloomberg data'!A:A,0))</f>
        <v>7.5469999999999997</v>
      </c>
      <c r="N2237" s="128">
        <f>INDEX('Bloomberg data'!B:B,MATCH($L2237,'Bloomberg data'!A:A,0))</f>
        <v>6.9909999999999997</v>
      </c>
      <c r="O2237" s="141"/>
      <c r="P2237" s="142"/>
      <c r="Q2237" s="142"/>
      <c r="R2237" s="20"/>
      <c r="S2237" s="20"/>
    </row>
    <row r="2238" spans="6:19">
      <c r="F2238" s="51"/>
      <c r="G2238" s="26">
        <f t="shared" si="123"/>
        <v>38442</v>
      </c>
      <c r="H2238" s="7">
        <v>38440</v>
      </c>
      <c r="I2238" s="22">
        <v>8.4510000000000005</v>
      </c>
      <c r="J2238" s="120">
        <v>7.8970000000000002</v>
      </c>
      <c r="K2238" s="26">
        <f t="shared" si="124"/>
        <v>38442</v>
      </c>
      <c r="L2238" s="126">
        <f t="shared" si="125"/>
        <v>38440</v>
      </c>
      <c r="M2238" s="127">
        <f>INDEX('Bloomberg data'!C:C,MATCH($L2238,'Bloomberg data'!A:A,0))</f>
        <v>8.4510000000000005</v>
      </c>
      <c r="N2238" s="128">
        <f>INDEX('Bloomberg data'!B:B,MATCH($L2238,'Bloomberg data'!A:A,0))</f>
        <v>7.8970000000000002</v>
      </c>
      <c r="O2238" s="141"/>
      <c r="P2238" s="142"/>
      <c r="Q2238" s="142"/>
      <c r="R2238" s="20"/>
      <c r="S2238" s="20"/>
    </row>
    <row r="2239" spans="6:19">
      <c r="F2239" s="51"/>
      <c r="G2239" s="26">
        <f t="shared" si="123"/>
        <v>38442</v>
      </c>
      <c r="H2239" s="7">
        <v>38441</v>
      </c>
      <c r="I2239" s="22">
        <v>8.3420000000000005</v>
      </c>
      <c r="J2239" s="120">
        <v>7.7850000000000001</v>
      </c>
      <c r="K2239" s="26">
        <f t="shared" si="124"/>
        <v>38442</v>
      </c>
      <c r="L2239" s="126">
        <f t="shared" si="125"/>
        <v>38441</v>
      </c>
      <c r="M2239" s="127">
        <f>INDEX('Bloomberg data'!C:C,MATCH($L2239,'Bloomberg data'!A:A,0))</f>
        <v>8.3420000000000005</v>
      </c>
      <c r="N2239" s="128">
        <f>INDEX('Bloomberg data'!B:B,MATCH($L2239,'Bloomberg data'!A:A,0))</f>
        <v>7.7850000000000001</v>
      </c>
      <c r="O2239" s="141"/>
      <c r="P2239" s="142"/>
      <c r="Q2239" s="142"/>
      <c r="R2239" s="20"/>
      <c r="S2239" s="20"/>
    </row>
    <row r="2240" spans="6:19">
      <c r="F2240" s="51"/>
      <c r="G2240" s="26">
        <f t="shared" si="123"/>
        <v>38442</v>
      </c>
      <c r="H2240" s="7">
        <v>38442</v>
      </c>
      <c r="I2240" s="22">
        <v>7.5169999999999995</v>
      </c>
      <c r="J2240" s="120">
        <v>6.9489999999999998</v>
      </c>
      <c r="K2240" s="26">
        <f t="shared" si="124"/>
        <v>38442</v>
      </c>
      <c r="L2240" s="126">
        <f t="shared" si="125"/>
        <v>38442</v>
      </c>
      <c r="M2240" s="127">
        <f>INDEX('Bloomberg data'!C:C,MATCH($L2240,'Bloomberg data'!A:A,0))</f>
        <v>7.5169999999999995</v>
      </c>
      <c r="N2240" s="128">
        <f>INDEX('Bloomberg data'!B:B,MATCH($L2240,'Bloomberg data'!A:A,0))</f>
        <v>6.9489999999999998</v>
      </c>
      <c r="O2240" s="141"/>
      <c r="P2240" s="142"/>
      <c r="Q2240" s="142"/>
      <c r="R2240" s="20"/>
      <c r="S2240" s="20"/>
    </row>
    <row r="2241" spans="6:19">
      <c r="F2241" s="51"/>
      <c r="G2241" s="26">
        <f t="shared" ref="G2241:G2304" si="126">EOMONTH(H2241,0)</f>
        <v>38472</v>
      </c>
      <c r="H2241" s="7">
        <v>38443</v>
      </c>
      <c r="I2241" s="22">
        <v>8.3689999999999998</v>
      </c>
      <c r="J2241" s="120">
        <v>7.7930000000000001</v>
      </c>
      <c r="K2241" s="26">
        <f t="shared" ref="K2241:K2304" si="127">EOMONTH(L2241,0)</f>
        <v>38472</v>
      </c>
      <c r="L2241" s="126">
        <f t="shared" si="125"/>
        <v>38443</v>
      </c>
      <c r="M2241" s="127">
        <f>INDEX('Bloomberg data'!C:C,MATCH($L2241,'Bloomberg data'!A:A,0))</f>
        <v>8.3689999999999998</v>
      </c>
      <c r="N2241" s="128">
        <f>INDEX('Bloomberg data'!B:B,MATCH($L2241,'Bloomberg data'!A:A,0))</f>
        <v>7.7930000000000001</v>
      </c>
      <c r="O2241" s="141"/>
      <c r="P2241" s="142"/>
      <c r="Q2241" s="142"/>
      <c r="R2241" s="20"/>
      <c r="S2241" s="20"/>
    </row>
    <row r="2242" spans="6:19">
      <c r="F2242" s="51"/>
      <c r="G2242" s="26">
        <f t="shared" si="126"/>
        <v>38472</v>
      </c>
      <c r="H2242" s="7">
        <v>38446</v>
      </c>
      <c r="I2242" s="22">
        <v>8.2870000000000008</v>
      </c>
      <c r="J2242" s="120">
        <v>7.718</v>
      </c>
      <c r="K2242" s="26">
        <f t="shared" si="127"/>
        <v>38472</v>
      </c>
      <c r="L2242" s="126">
        <f t="shared" ref="L2242:L2305" si="128">H2242</f>
        <v>38446</v>
      </c>
      <c r="M2242" s="127">
        <f>INDEX('Bloomberg data'!C:C,MATCH($L2242,'Bloomberg data'!A:A,0))</f>
        <v>8.2870000000000008</v>
      </c>
      <c r="N2242" s="128">
        <f>INDEX('Bloomberg data'!B:B,MATCH($L2242,'Bloomberg data'!A:A,0))</f>
        <v>7.718</v>
      </c>
      <c r="O2242" s="141"/>
      <c r="P2242" s="142"/>
      <c r="Q2242" s="142"/>
      <c r="R2242" s="20"/>
      <c r="S2242" s="20"/>
    </row>
    <row r="2243" spans="6:19">
      <c r="F2243" s="51"/>
      <c r="G2243" s="26">
        <f t="shared" si="126"/>
        <v>38472</v>
      </c>
      <c r="H2243" s="7">
        <v>38447</v>
      </c>
      <c r="I2243" s="22">
        <v>8.4580000000000002</v>
      </c>
      <c r="J2243" s="120">
        <v>7.8860000000000001</v>
      </c>
      <c r="K2243" s="26">
        <f t="shared" si="127"/>
        <v>38472</v>
      </c>
      <c r="L2243" s="126">
        <f t="shared" si="128"/>
        <v>38447</v>
      </c>
      <c r="M2243" s="127">
        <f>INDEX('Bloomberg data'!C:C,MATCH($L2243,'Bloomberg data'!A:A,0))</f>
        <v>8.4580000000000002</v>
      </c>
      <c r="N2243" s="128">
        <f>INDEX('Bloomberg data'!B:B,MATCH($L2243,'Bloomberg data'!A:A,0))</f>
        <v>7.8860000000000001</v>
      </c>
      <c r="O2243" s="141"/>
      <c r="P2243" s="142"/>
      <c r="Q2243" s="142"/>
      <c r="R2243" s="20"/>
      <c r="S2243" s="20"/>
    </row>
    <row r="2244" spans="6:19">
      <c r="F2244" s="51"/>
      <c r="G2244" s="26">
        <f t="shared" si="126"/>
        <v>38472</v>
      </c>
      <c r="H2244" s="7">
        <v>38448</v>
      </c>
      <c r="I2244" s="22">
        <v>7.2590000000000003</v>
      </c>
      <c r="J2244" s="120">
        <v>6.7050000000000001</v>
      </c>
      <c r="K2244" s="26">
        <f t="shared" si="127"/>
        <v>38472</v>
      </c>
      <c r="L2244" s="126">
        <f t="shared" si="128"/>
        <v>38448</v>
      </c>
      <c r="M2244" s="127">
        <f>INDEX('Bloomberg data'!C:C,MATCH($L2244,'Bloomberg data'!A:A,0))</f>
        <v>7.2590000000000003</v>
      </c>
      <c r="N2244" s="128">
        <f>INDEX('Bloomberg data'!B:B,MATCH($L2244,'Bloomberg data'!A:A,0))</f>
        <v>6.7050000000000001</v>
      </c>
      <c r="O2244" s="141"/>
      <c r="P2244" s="142"/>
      <c r="Q2244" s="142"/>
      <c r="R2244" s="20"/>
      <c r="S2244" s="20"/>
    </row>
    <row r="2245" spans="6:19">
      <c r="F2245" s="51"/>
      <c r="G2245" s="26">
        <f t="shared" si="126"/>
        <v>38472</v>
      </c>
      <c r="H2245" s="7">
        <v>38449</v>
      </c>
      <c r="I2245" s="22">
        <v>8.1959999999999997</v>
      </c>
      <c r="J2245" s="120">
        <v>7.6389999999999993</v>
      </c>
      <c r="K2245" s="26">
        <f t="shared" si="127"/>
        <v>38472</v>
      </c>
      <c r="L2245" s="126">
        <f t="shared" si="128"/>
        <v>38449</v>
      </c>
      <c r="M2245" s="127">
        <f>INDEX('Bloomberg data'!C:C,MATCH($L2245,'Bloomberg data'!A:A,0))</f>
        <v>8.1959999999999997</v>
      </c>
      <c r="N2245" s="128">
        <f>INDEX('Bloomberg data'!B:B,MATCH($L2245,'Bloomberg data'!A:A,0))</f>
        <v>7.6389999999999993</v>
      </c>
      <c r="O2245" s="141"/>
      <c r="P2245" s="142"/>
      <c r="Q2245" s="142"/>
      <c r="R2245" s="20"/>
      <c r="S2245" s="20"/>
    </row>
    <row r="2246" spans="6:19">
      <c r="F2246" s="51"/>
      <c r="G2246" s="26">
        <f t="shared" si="126"/>
        <v>38472</v>
      </c>
      <c r="H2246" s="7">
        <v>38450</v>
      </c>
      <c r="I2246" s="22">
        <v>7.4039999999999999</v>
      </c>
      <c r="J2246" s="120">
        <v>6.8549999999999995</v>
      </c>
      <c r="K2246" s="26">
        <f t="shared" si="127"/>
        <v>38472</v>
      </c>
      <c r="L2246" s="126">
        <f t="shared" si="128"/>
        <v>38450</v>
      </c>
      <c r="M2246" s="127">
        <f>INDEX('Bloomberg data'!C:C,MATCH($L2246,'Bloomberg data'!A:A,0))</f>
        <v>7.4039999999999999</v>
      </c>
      <c r="N2246" s="128">
        <f>INDEX('Bloomberg data'!B:B,MATCH($L2246,'Bloomberg data'!A:A,0))</f>
        <v>6.8549999999999995</v>
      </c>
      <c r="O2246" s="141"/>
      <c r="P2246" s="142"/>
      <c r="Q2246" s="142"/>
      <c r="R2246" s="20"/>
      <c r="S2246" s="20"/>
    </row>
    <row r="2247" spans="6:19">
      <c r="F2247" s="51"/>
      <c r="G2247" s="26">
        <f t="shared" si="126"/>
        <v>38472</v>
      </c>
      <c r="H2247" s="7">
        <v>38453</v>
      </c>
      <c r="I2247" s="22">
        <v>8.2989999999999995</v>
      </c>
      <c r="J2247" s="120">
        <v>7.7549999999999999</v>
      </c>
      <c r="K2247" s="26">
        <f t="shared" si="127"/>
        <v>38472</v>
      </c>
      <c r="L2247" s="126">
        <f t="shared" si="128"/>
        <v>38453</v>
      </c>
      <c r="M2247" s="127">
        <f>INDEX('Bloomberg data'!C:C,MATCH($L2247,'Bloomberg data'!A:A,0))</f>
        <v>8.2989999999999995</v>
      </c>
      <c r="N2247" s="128">
        <f>INDEX('Bloomberg data'!B:B,MATCH($L2247,'Bloomberg data'!A:A,0))</f>
        <v>7.7549999999999999</v>
      </c>
      <c r="O2247" s="141"/>
      <c r="P2247" s="142"/>
      <c r="Q2247" s="142"/>
      <c r="R2247" s="20"/>
      <c r="S2247" s="20"/>
    </row>
    <row r="2248" spans="6:19">
      <c r="F2248" s="51"/>
      <c r="G2248" s="26">
        <f t="shared" si="126"/>
        <v>38472</v>
      </c>
      <c r="H2248" s="7">
        <v>38454</v>
      </c>
      <c r="I2248" s="22">
        <v>8.1910000000000007</v>
      </c>
      <c r="J2248" s="120">
        <v>7.6379999999999999</v>
      </c>
      <c r="K2248" s="26">
        <f t="shared" si="127"/>
        <v>38472</v>
      </c>
      <c r="L2248" s="126">
        <f t="shared" si="128"/>
        <v>38454</v>
      </c>
      <c r="M2248" s="127">
        <f>INDEX('Bloomberg data'!C:C,MATCH($L2248,'Bloomberg data'!A:A,0))</f>
        <v>8.1910000000000007</v>
      </c>
      <c r="N2248" s="128">
        <f>INDEX('Bloomberg data'!B:B,MATCH($L2248,'Bloomberg data'!A:A,0))</f>
        <v>7.6379999999999999</v>
      </c>
      <c r="O2248" s="141"/>
      <c r="P2248" s="142"/>
      <c r="Q2248" s="142"/>
      <c r="R2248" s="20"/>
      <c r="S2248" s="20"/>
    </row>
    <row r="2249" spans="6:19">
      <c r="F2249" s="51"/>
      <c r="G2249" s="26">
        <f t="shared" si="126"/>
        <v>38472</v>
      </c>
      <c r="H2249" s="7">
        <v>38455</v>
      </c>
      <c r="I2249" s="22">
        <v>8.338000000000001</v>
      </c>
      <c r="J2249" s="120">
        <v>7.7789999999999999</v>
      </c>
      <c r="K2249" s="26">
        <f t="shared" si="127"/>
        <v>38472</v>
      </c>
      <c r="L2249" s="126">
        <f t="shared" si="128"/>
        <v>38455</v>
      </c>
      <c r="M2249" s="127">
        <f>INDEX('Bloomberg data'!C:C,MATCH($L2249,'Bloomberg data'!A:A,0))</f>
        <v>8.338000000000001</v>
      </c>
      <c r="N2249" s="128">
        <f>INDEX('Bloomberg data'!B:B,MATCH($L2249,'Bloomberg data'!A:A,0))</f>
        <v>7.7789999999999999</v>
      </c>
      <c r="O2249" s="141"/>
      <c r="P2249" s="142"/>
      <c r="Q2249" s="142"/>
      <c r="R2249" s="20"/>
      <c r="S2249" s="20"/>
    </row>
    <row r="2250" spans="6:19">
      <c r="F2250" s="51"/>
      <c r="G2250" s="26">
        <f t="shared" si="126"/>
        <v>38472</v>
      </c>
      <c r="H2250" s="7">
        <v>38456</v>
      </c>
      <c r="I2250" s="22">
        <v>8.1880000000000006</v>
      </c>
      <c r="J2250" s="120">
        <v>7.6280000000000001</v>
      </c>
      <c r="K2250" s="26">
        <f t="shared" si="127"/>
        <v>38472</v>
      </c>
      <c r="L2250" s="126">
        <f t="shared" si="128"/>
        <v>38456</v>
      </c>
      <c r="M2250" s="127">
        <f>INDEX('Bloomberg data'!C:C,MATCH($L2250,'Bloomberg data'!A:A,0))</f>
        <v>8.1880000000000006</v>
      </c>
      <c r="N2250" s="128">
        <f>INDEX('Bloomberg data'!B:B,MATCH($L2250,'Bloomberg data'!A:A,0))</f>
        <v>7.6280000000000001</v>
      </c>
      <c r="O2250" s="141"/>
      <c r="P2250" s="142"/>
      <c r="Q2250" s="142"/>
      <c r="R2250" s="20"/>
      <c r="S2250" s="20"/>
    </row>
    <row r="2251" spans="6:19">
      <c r="F2251" s="51"/>
      <c r="G2251" s="26">
        <f t="shared" si="126"/>
        <v>38472</v>
      </c>
      <c r="H2251" s="7">
        <v>38457</v>
      </c>
      <c r="I2251" s="22">
        <v>7.0470000000000006</v>
      </c>
      <c r="J2251" s="120">
        <v>6.4610000000000003</v>
      </c>
      <c r="K2251" s="26">
        <f t="shared" si="127"/>
        <v>38472</v>
      </c>
      <c r="L2251" s="126">
        <f t="shared" si="128"/>
        <v>38457</v>
      </c>
      <c r="M2251" s="127">
        <f>INDEX('Bloomberg data'!C:C,MATCH($L2251,'Bloomberg data'!A:A,0))</f>
        <v>7.0470000000000006</v>
      </c>
      <c r="N2251" s="128">
        <f>INDEX('Bloomberg data'!B:B,MATCH($L2251,'Bloomberg data'!A:A,0))</f>
        <v>6.4610000000000003</v>
      </c>
      <c r="O2251" s="141"/>
      <c r="P2251" s="142"/>
      <c r="Q2251" s="142"/>
      <c r="R2251" s="20"/>
      <c r="S2251" s="20"/>
    </row>
    <row r="2252" spans="6:19">
      <c r="F2252" s="51"/>
      <c r="G2252" s="26">
        <f t="shared" si="126"/>
        <v>38472</v>
      </c>
      <c r="H2252" s="7">
        <v>38460</v>
      </c>
      <c r="I2252" s="22">
        <v>8.234</v>
      </c>
      <c r="J2252" s="120">
        <v>7.6509999999999998</v>
      </c>
      <c r="K2252" s="26">
        <f t="shared" si="127"/>
        <v>38472</v>
      </c>
      <c r="L2252" s="126">
        <f t="shared" si="128"/>
        <v>38460</v>
      </c>
      <c r="M2252" s="127">
        <f>INDEX('Bloomberg data'!C:C,MATCH($L2252,'Bloomberg data'!A:A,0))</f>
        <v>8.234</v>
      </c>
      <c r="N2252" s="128">
        <f>INDEX('Bloomberg data'!B:B,MATCH($L2252,'Bloomberg data'!A:A,0))</f>
        <v>7.6509999999999998</v>
      </c>
      <c r="O2252" s="141"/>
      <c r="P2252" s="142"/>
      <c r="Q2252" s="142"/>
      <c r="R2252" s="20"/>
      <c r="S2252" s="20"/>
    </row>
    <row r="2253" spans="6:19">
      <c r="F2253" s="51"/>
      <c r="G2253" s="26">
        <f t="shared" si="126"/>
        <v>38472</v>
      </c>
      <c r="H2253" s="7">
        <v>38461</v>
      </c>
      <c r="I2253" s="22">
        <v>7.16</v>
      </c>
      <c r="J2253" s="120">
        <v>6.5750000000000002</v>
      </c>
      <c r="K2253" s="26">
        <f t="shared" si="127"/>
        <v>38472</v>
      </c>
      <c r="L2253" s="126">
        <f t="shared" si="128"/>
        <v>38461</v>
      </c>
      <c r="M2253" s="127">
        <f>INDEX('Bloomberg data'!C:C,MATCH($L2253,'Bloomberg data'!A:A,0))</f>
        <v>7.16</v>
      </c>
      <c r="N2253" s="128">
        <f>INDEX('Bloomberg data'!B:B,MATCH($L2253,'Bloomberg data'!A:A,0))</f>
        <v>6.5750000000000002</v>
      </c>
      <c r="O2253" s="141"/>
      <c r="P2253" s="142"/>
      <c r="Q2253" s="142"/>
      <c r="R2253" s="20"/>
      <c r="S2253" s="20"/>
    </row>
    <row r="2254" spans="6:19">
      <c r="F2254" s="51"/>
      <c r="G2254" s="26">
        <f t="shared" si="126"/>
        <v>38472</v>
      </c>
      <c r="H2254" s="7">
        <v>38462</v>
      </c>
      <c r="I2254" s="22">
        <v>8.0380000000000003</v>
      </c>
      <c r="J2254" s="120">
        <v>7.4540000000000006</v>
      </c>
      <c r="K2254" s="26">
        <f t="shared" si="127"/>
        <v>38472</v>
      </c>
      <c r="L2254" s="126">
        <f t="shared" si="128"/>
        <v>38462</v>
      </c>
      <c r="M2254" s="127">
        <f>INDEX('Bloomberg data'!C:C,MATCH($L2254,'Bloomberg data'!A:A,0))</f>
        <v>8.0380000000000003</v>
      </c>
      <c r="N2254" s="128">
        <f>INDEX('Bloomberg data'!B:B,MATCH($L2254,'Bloomberg data'!A:A,0))</f>
        <v>7.4540000000000006</v>
      </c>
      <c r="O2254" s="141"/>
      <c r="P2254" s="142"/>
      <c r="Q2254" s="142"/>
      <c r="R2254" s="20"/>
      <c r="S2254" s="20"/>
    </row>
    <row r="2255" spans="6:19">
      <c r="F2255" s="51"/>
      <c r="G2255" s="26">
        <f t="shared" si="126"/>
        <v>38472</v>
      </c>
      <c r="H2255" s="7">
        <v>38463</v>
      </c>
      <c r="I2255" s="22">
        <v>8.2379999999999995</v>
      </c>
      <c r="J2255" s="120">
        <v>7.66</v>
      </c>
      <c r="K2255" s="26">
        <f t="shared" si="127"/>
        <v>38472</v>
      </c>
      <c r="L2255" s="126">
        <f t="shared" si="128"/>
        <v>38463</v>
      </c>
      <c r="M2255" s="127">
        <f>INDEX('Bloomberg data'!C:C,MATCH($L2255,'Bloomberg data'!A:A,0))</f>
        <v>8.2379999999999995</v>
      </c>
      <c r="N2255" s="128">
        <f>INDEX('Bloomberg data'!B:B,MATCH($L2255,'Bloomberg data'!A:A,0))</f>
        <v>7.66</v>
      </c>
      <c r="O2255" s="141"/>
      <c r="P2255" s="142"/>
      <c r="Q2255" s="142"/>
      <c r="R2255" s="20"/>
      <c r="S2255" s="20"/>
    </row>
    <row r="2256" spans="6:19">
      <c r="F2256" s="51"/>
      <c r="G2256" s="26">
        <f t="shared" si="126"/>
        <v>38472</v>
      </c>
      <c r="H2256" s="7">
        <v>38464</v>
      </c>
      <c r="I2256" s="22">
        <v>7.1890000000000001</v>
      </c>
      <c r="J2256" s="120">
        <v>6.61</v>
      </c>
      <c r="K2256" s="26">
        <f t="shared" si="127"/>
        <v>38472</v>
      </c>
      <c r="L2256" s="126">
        <f t="shared" si="128"/>
        <v>38464</v>
      </c>
      <c r="M2256" s="127">
        <f>INDEX('Bloomberg data'!C:C,MATCH($L2256,'Bloomberg data'!A:A,0))</f>
        <v>7.1890000000000001</v>
      </c>
      <c r="N2256" s="128">
        <f>INDEX('Bloomberg data'!B:B,MATCH($L2256,'Bloomberg data'!A:A,0))</f>
        <v>6.61</v>
      </c>
      <c r="O2256" s="141"/>
      <c r="P2256" s="142"/>
      <c r="Q2256" s="142"/>
      <c r="R2256" s="20"/>
      <c r="S2256" s="20"/>
    </row>
    <row r="2257" spans="6:19">
      <c r="F2257" s="51"/>
      <c r="G2257" s="26">
        <f t="shared" si="126"/>
        <v>38472</v>
      </c>
      <c r="H2257" s="7">
        <v>38467</v>
      </c>
      <c r="I2257" s="22">
        <v>7.0890000000000004</v>
      </c>
      <c r="J2257" s="120">
        <v>6.51</v>
      </c>
      <c r="K2257" s="26">
        <f t="shared" si="127"/>
        <v>38472</v>
      </c>
      <c r="L2257" s="126">
        <f t="shared" si="128"/>
        <v>38467</v>
      </c>
      <c r="M2257" s="127">
        <f>INDEX('Bloomberg data'!C:C,MATCH($L2257,'Bloomberg data'!A:A,0))</f>
        <v>7.0890000000000004</v>
      </c>
      <c r="N2257" s="128">
        <f>INDEX('Bloomberg data'!B:B,MATCH($L2257,'Bloomberg data'!A:A,0))</f>
        <v>6.51</v>
      </c>
      <c r="O2257" s="141"/>
      <c r="P2257" s="142"/>
      <c r="Q2257" s="142"/>
      <c r="R2257" s="20"/>
      <c r="S2257" s="20"/>
    </row>
    <row r="2258" spans="6:19">
      <c r="F2258" s="51"/>
      <c r="G2258" s="26">
        <f t="shared" si="126"/>
        <v>38472</v>
      </c>
      <c r="H2258" s="7">
        <v>38468</v>
      </c>
      <c r="I2258" s="22">
        <v>8.2379999999999995</v>
      </c>
      <c r="J2258" s="120">
        <v>7.6579999999999995</v>
      </c>
      <c r="K2258" s="26">
        <f t="shared" si="127"/>
        <v>38472</v>
      </c>
      <c r="L2258" s="126">
        <f t="shared" si="128"/>
        <v>38468</v>
      </c>
      <c r="M2258" s="127">
        <f>INDEX('Bloomberg data'!C:C,MATCH($L2258,'Bloomberg data'!A:A,0))</f>
        <v>8.2379999999999995</v>
      </c>
      <c r="N2258" s="128">
        <f>INDEX('Bloomberg data'!B:B,MATCH($L2258,'Bloomberg data'!A:A,0))</f>
        <v>7.6579999999999995</v>
      </c>
      <c r="O2258" s="141"/>
      <c r="P2258" s="142"/>
      <c r="Q2258" s="142"/>
      <c r="R2258" s="20"/>
      <c r="S2258" s="20"/>
    </row>
    <row r="2259" spans="6:19">
      <c r="F2259" s="51"/>
      <c r="G2259" s="26">
        <f t="shared" si="126"/>
        <v>38472</v>
      </c>
      <c r="H2259" s="7">
        <v>38469</v>
      </c>
      <c r="I2259" s="22">
        <v>7.1340000000000003</v>
      </c>
      <c r="J2259" s="120">
        <v>6.5630000000000006</v>
      </c>
      <c r="K2259" s="26">
        <f t="shared" si="127"/>
        <v>38472</v>
      </c>
      <c r="L2259" s="126">
        <f t="shared" si="128"/>
        <v>38469</v>
      </c>
      <c r="M2259" s="127">
        <f>INDEX('Bloomberg data'!C:C,MATCH($L2259,'Bloomberg data'!A:A,0))</f>
        <v>7.1340000000000003</v>
      </c>
      <c r="N2259" s="128">
        <f>INDEX('Bloomberg data'!B:B,MATCH($L2259,'Bloomberg data'!A:A,0))</f>
        <v>6.5630000000000006</v>
      </c>
      <c r="O2259" s="141"/>
      <c r="P2259" s="142"/>
      <c r="Q2259" s="142"/>
      <c r="R2259" s="20"/>
      <c r="S2259" s="20"/>
    </row>
    <row r="2260" spans="6:19">
      <c r="F2260" s="51"/>
      <c r="G2260" s="26">
        <f t="shared" si="126"/>
        <v>38472</v>
      </c>
      <c r="H2260" s="7">
        <v>38470</v>
      </c>
      <c r="I2260" s="22">
        <v>8.0120000000000005</v>
      </c>
      <c r="J2260" s="120">
        <v>7.4350000000000005</v>
      </c>
      <c r="K2260" s="26">
        <f t="shared" si="127"/>
        <v>38472</v>
      </c>
      <c r="L2260" s="126">
        <f t="shared" si="128"/>
        <v>38470</v>
      </c>
      <c r="M2260" s="127">
        <f>INDEX('Bloomberg data'!C:C,MATCH($L2260,'Bloomberg data'!A:A,0))</f>
        <v>8.0120000000000005</v>
      </c>
      <c r="N2260" s="128">
        <f>INDEX('Bloomberg data'!B:B,MATCH($L2260,'Bloomberg data'!A:A,0))</f>
        <v>7.4350000000000005</v>
      </c>
      <c r="O2260" s="141"/>
      <c r="P2260" s="142"/>
      <c r="Q2260" s="142"/>
      <c r="R2260" s="20"/>
      <c r="S2260" s="20"/>
    </row>
    <row r="2261" spans="6:19">
      <c r="F2261" s="51"/>
      <c r="G2261" s="26">
        <f t="shared" si="126"/>
        <v>38472</v>
      </c>
      <c r="H2261" s="7">
        <v>38471</v>
      </c>
      <c r="I2261" s="22">
        <v>8.2219999999999995</v>
      </c>
      <c r="J2261" s="120">
        <v>7.6369999999999996</v>
      </c>
      <c r="K2261" s="26">
        <f t="shared" si="127"/>
        <v>38472</v>
      </c>
      <c r="L2261" s="126">
        <f t="shared" si="128"/>
        <v>38471</v>
      </c>
      <c r="M2261" s="127">
        <f>INDEX('Bloomberg data'!C:C,MATCH($L2261,'Bloomberg data'!A:A,0))</f>
        <v>8.2219999999999995</v>
      </c>
      <c r="N2261" s="128">
        <f>INDEX('Bloomberg data'!B:B,MATCH($L2261,'Bloomberg data'!A:A,0))</f>
        <v>7.6369999999999996</v>
      </c>
      <c r="O2261" s="141"/>
      <c r="P2261" s="142"/>
      <c r="Q2261" s="142"/>
      <c r="R2261" s="20"/>
      <c r="S2261" s="20"/>
    </row>
    <row r="2262" spans="6:19">
      <c r="F2262" s="51"/>
      <c r="G2262" s="26">
        <f t="shared" si="126"/>
        <v>38503</v>
      </c>
      <c r="H2262" s="7">
        <v>38474</v>
      </c>
      <c r="I2262" s="22">
        <v>8.1080000000000005</v>
      </c>
      <c r="J2262" s="120">
        <v>7.5289999999999999</v>
      </c>
      <c r="K2262" s="26">
        <f t="shared" si="127"/>
        <v>38503</v>
      </c>
      <c r="L2262" s="126">
        <f t="shared" si="128"/>
        <v>38474</v>
      </c>
      <c r="M2262" s="127">
        <f>INDEX('Bloomberg data'!C:C,MATCH($L2262,'Bloomberg data'!A:A,0))</f>
        <v>8.1080000000000005</v>
      </c>
      <c r="N2262" s="128">
        <f>INDEX('Bloomberg data'!B:B,MATCH($L2262,'Bloomberg data'!A:A,0))</f>
        <v>7.5289999999999999</v>
      </c>
      <c r="O2262" s="141"/>
      <c r="P2262" s="142"/>
      <c r="Q2262" s="142"/>
      <c r="R2262" s="20"/>
      <c r="S2262" s="20"/>
    </row>
    <row r="2263" spans="6:19">
      <c r="F2263" s="51"/>
      <c r="G2263" s="26">
        <f t="shared" si="126"/>
        <v>38503</v>
      </c>
      <c r="H2263" s="7">
        <v>38475</v>
      </c>
      <c r="I2263" s="22">
        <v>6.9920000000000009</v>
      </c>
      <c r="J2263" s="120">
        <v>6.4120000000000008</v>
      </c>
      <c r="K2263" s="26">
        <f t="shared" si="127"/>
        <v>38503</v>
      </c>
      <c r="L2263" s="126">
        <f t="shared" si="128"/>
        <v>38475</v>
      </c>
      <c r="M2263" s="127">
        <f>INDEX('Bloomberg data'!C:C,MATCH($L2263,'Bloomberg data'!A:A,0))</f>
        <v>6.9920000000000009</v>
      </c>
      <c r="N2263" s="128">
        <f>INDEX('Bloomberg data'!B:B,MATCH($L2263,'Bloomberg data'!A:A,0))</f>
        <v>6.4120000000000008</v>
      </c>
      <c r="O2263" s="141"/>
      <c r="P2263" s="142"/>
      <c r="Q2263" s="142"/>
      <c r="R2263" s="20"/>
      <c r="S2263" s="20"/>
    </row>
    <row r="2264" spans="6:19">
      <c r="F2264" s="51"/>
      <c r="G2264" s="26">
        <f t="shared" si="126"/>
        <v>38503</v>
      </c>
      <c r="H2264" s="7">
        <v>38476</v>
      </c>
      <c r="I2264" s="22">
        <v>7.1619999999999999</v>
      </c>
      <c r="J2264" s="120">
        <v>6.5779999999999994</v>
      </c>
      <c r="K2264" s="26">
        <f t="shared" si="127"/>
        <v>38503</v>
      </c>
      <c r="L2264" s="126">
        <f t="shared" si="128"/>
        <v>38476</v>
      </c>
      <c r="M2264" s="127">
        <f>INDEX('Bloomberg data'!C:C,MATCH($L2264,'Bloomberg data'!A:A,0))</f>
        <v>7.1619999999999999</v>
      </c>
      <c r="N2264" s="128">
        <f>INDEX('Bloomberg data'!B:B,MATCH($L2264,'Bloomberg data'!A:A,0))</f>
        <v>6.5779999999999994</v>
      </c>
      <c r="O2264" s="141"/>
      <c r="P2264" s="142"/>
      <c r="Q2264" s="142"/>
      <c r="R2264" s="20"/>
      <c r="S2264" s="20"/>
    </row>
    <row r="2265" spans="6:19">
      <c r="F2265" s="51"/>
      <c r="G2265" s="26">
        <f t="shared" si="126"/>
        <v>38503</v>
      </c>
      <c r="H2265" s="7">
        <v>38477</v>
      </c>
      <c r="I2265" s="22">
        <v>8.0689999999999991</v>
      </c>
      <c r="J2265" s="120">
        <v>7.4870000000000001</v>
      </c>
      <c r="K2265" s="26">
        <f t="shared" si="127"/>
        <v>38503</v>
      </c>
      <c r="L2265" s="126">
        <f t="shared" si="128"/>
        <v>38477</v>
      </c>
      <c r="M2265" s="127">
        <f>INDEX('Bloomberg data'!C:C,MATCH($L2265,'Bloomberg data'!A:A,0))</f>
        <v>8.0689999999999991</v>
      </c>
      <c r="N2265" s="128">
        <f>INDEX('Bloomberg data'!B:B,MATCH($L2265,'Bloomberg data'!A:A,0))</f>
        <v>7.4870000000000001</v>
      </c>
      <c r="O2265" s="141"/>
      <c r="P2265" s="142"/>
      <c r="Q2265" s="142"/>
      <c r="R2265" s="20"/>
      <c r="S2265" s="20"/>
    </row>
    <row r="2266" spans="6:19">
      <c r="F2266" s="51"/>
      <c r="G2266" s="26">
        <f t="shared" si="126"/>
        <v>38503</v>
      </c>
      <c r="H2266" s="7">
        <v>38478</v>
      </c>
      <c r="I2266" s="22">
        <v>6.9459999999999997</v>
      </c>
      <c r="J2266" s="120">
        <v>6.3599999999999994</v>
      </c>
      <c r="K2266" s="26">
        <f t="shared" si="127"/>
        <v>38503</v>
      </c>
      <c r="L2266" s="126">
        <f t="shared" si="128"/>
        <v>38478</v>
      </c>
      <c r="M2266" s="127">
        <f>INDEX('Bloomberg data'!C:C,MATCH($L2266,'Bloomberg data'!A:A,0))</f>
        <v>6.9459999999999997</v>
      </c>
      <c r="N2266" s="128">
        <f>INDEX('Bloomberg data'!B:B,MATCH($L2266,'Bloomberg data'!A:A,0))</f>
        <v>6.3599999999999994</v>
      </c>
      <c r="O2266" s="141"/>
      <c r="P2266" s="142"/>
      <c r="Q2266" s="142"/>
      <c r="R2266" s="20"/>
      <c r="S2266" s="20"/>
    </row>
    <row r="2267" spans="6:19">
      <c r="F2267" s="51"/>
      <c r="G2267" s="26">
        <f t="shared" si="126"/>
        <v>38503</v>
      </c>
      <c r="H2267" s="7">
        <v>38481</v>
      </c>
      <c r="I2267" s="22">
        <v>7.2219999999999995</v>
      </c>
      <c r="J2267" s="120">
        <v>6.6499999999999995</v>
      </c>
      <c r="K2267" s="26">
        <f t="shared" si="127"/>
        <v>38503</v>
      </c>
      <c r="L2267" s="126">
        <f t="shared" si="128"/>
        <v>38481</v>
      </c>
      <c r="M2267" s="127">
        <f>INDEX('Bloomberg data'!C:C,MATCH($L2267,'Bloomberg data'!A:A,0))</f>
        <v>7.2219999999999995</v>
      </c>
      <c r="N2267" s="128">
        <f>INDEX('Bloomberg data'!B:B,MATCH($L2267,'Bloomberg data'!A:A,0))</f>
        <v>6.6499999999999995</v>
      </c>
      <c r="O2267" s="141"/>
      <c r="P2267" s="142"/>
      <c r="Q2267" s="142"/>
      <c r="R2267" s="20"/>
      <c r="S2267" s="20"/>
    </row>
    <row r="2268" spans="6:19">
      <c r="F2268" s="51"/>
      <c r="G2268" s="26">
        <f t="shared" si="126"/>
        <v>38503</v>
      </c>
      <c r="H2268" s="7">
        <v>38482</v>
      </c>
      <c r="I2268" s="22">
        <v>7.1189999999999998</v>
      </c>
      <c r="J2268" s="120">
        <v>6.548</v>
      </c>
      <c r="K2268" s="26">
        <f t="shared" si="127"/>
        <v>38503</v>
      </c>
      <c r="L2268" s="126">
        <f t="shared" si="128"/>
        <v>38482</v>
      </c>
      <c r="M2268" s="127">
        <f>INDEX('Bloomberg data'!C:C,MATCH($L2268,'Bloomberg data'!A:A,0))</f>
        <v>7.1189999999999998</v>
      </c>
      <c r="N2268" s="128">
        <f>INDEX('Bloomberg data'!B:B,MATCH($L2268,'Bloomberg data'!A:A,0))</f>
        <v>6.548</v>
      </c>
      <c r="O2268" s="141"/>
      <c r="P2268" s="142"/>
      <c r="Q2268" s="142"/>
      <c r="R2268" s="20"/>
      <c r="S2268" s="20"/>
    </row>
    <row r="2269" spans="6:19">
      <c r="F2269" s="51"/>
      <c r="G2269" s="26">
        <f t="shared" si="126"/>
        <v>38503</v>
      </c>
      <c r="H2269" s="7">
        <v>38483</v>
      </c>
      <c r="I2269" s="22">
        <v>7.9849999999999994</v>
      </c>
      <c r="J2269" s="120">
        <v>7.4090000000000007</v>
      </c>
      <c r="K2269" s="26">
        <f t="shared" si="127"/>
        <v>38503</v>
      </c>
      <c r="L2269" s="126">
        <f t="shared" si="128"/>
        <v>38483</v>
      </c>
      <c r="M2269" s="127">
        <f>INDEX('Bloomberg data'!C:C,MATCH($L2269,'Bloomberg data'!A:A,0))</f>
        <v>7.9849999999999994</v>
      </c>
      <c r="N2269" s="128">
        <f>INDEX('Bloomberg data'!B:B,MATCH($L2269,'Bloomberg data'!A:A,0))</f>
        <v>7.4090000000000007</v>
      </c>
      <c r="O2269" s="141"/>
      <c r="P2269" s="142"/>
      <c r="Q2269" s="142"/>
      <c r="R2269" s="20"/>
      <c r="S2269" s="20"/>
    </row>
    <row r="2270" spans="6:19">
      <c r="F2270" s="51"/>
      <c r="G2270" s="26">
        <f t="shared" si="126"/>
        <v>38503</v>
      </c>
      <c r="H2270" s="7">
        <v>38484</v>
      </c>
      <c r="I2270" s="22">
        <v>7.1859999999999999</v>
      </c>
      <c r="J2270" s="120">
        <v>6.609</v>
      </c>
      <c r="K2270" s="26">
        <f t="shared" si="127"/>
        <v>38503</v>
      </c>
      <c r="L2270" s="126">
        <f t="shared" si="128"/>
        <v>38484</v>
      </c>
      <c r="M2270" s="127">
        <f>INDEX('Bloomberg data'!C:C,MATCH($L2270,'Bloomberg data'!A:A,0))</f>
        <v>7.1859999999999999</v>
      </c>
      <c r="N2270" s="128">
        <f>INDEX('Bloomberg data'!B:B,MATCH($L2270,'Bloomberg data'!A:A,0))</f>
        <v>6.609</v>
      </c>
      <c r="O2270" s="141"/>
      <c r="P2270" s="142"/>
      <c r="Q2270" s="142"/>
      <c r="R2270" s="20"/>
      <c r="S2270" s="20"/>
    </row>
    <row r="2271" spans="6:19">
      <c r="F2271" s="51"/>
      <c r="G2271" s="26">
        <f t="shared" si="126"/>
        <v>38503</v>
      </c>
      <c r="H2271" s="7">
        <v>38485</v>
      </c>
      <c r="I2271" s="22">
        <v>8.0659999999999989</v>
      </c>
      <c r="J2271" s="120">
        <v>7.4859999999999998</v>
      </c>
      <c r="K2271" s="26">
        <f t="shared" si="127"/>
        <v>38503</v>
      </c>
      <c r="L2271" s="126">
        <f t="shared" si="128"/>
        <v>38485</v>
      </c>
      <c r="M2271" s="127">
        <f>INDEX('Bloomberg data'!C:C,MATCH($L2271,'Bloomberg data'!A:A,0))</f>
        <v>8.0659999999999989</v>
      </c>
      <c r="N2271" s="128">
        <f>INDEX('Bloomberg data'!B:B,MATCH($L2271,'Bloomberg data'!A:A,0))</f>
        <v>7.4859999999999998</v>
      </c>
      <c r="O2271" s="141"/>
      <c r="P2271" s="142"/>
      <c r="Q2271" s="142"/>
      <c r="R2271" s="20"/>
      <c r="S2271" s="20"/>
    </row>
    <row r="2272" spans="6:19">
      <c r="F2272" s="51"/>
      <c r="G2272" s="26">
        <f t="shared" si="126"/>
        <v>38503</v>
      </c>
      <c r="H2272" s="7">
        <v>38488</v>
      </c>
      <c r="I2272" s="22">
        <v>7.9649999999999999</v>
      </c>
      <c r="J2272" s="120">
        <v>7.3670000000000009</v>
      </c>
      <c r="K2272" s="26">
        <f t="shared" si="127"/>
        <v>38503</v>
      </c>
      <c r="L2272" s="126">
        <f t="shared" si="128"/>
        <v>38488</v>
      </c>
      <c r="M2272" s="127">
        <f>INDEX('Bloomberg data'!C:C,MATCH($L2272,'Bloomberg data'!A:A,0))</f>
        <v>7.9649999999999999</v>
      </c>
      <c r="N2272" s="128">
        <f>INDEX('Bloomberg data'!B:B,MATCH($L2272,'Bloomberg data'!A:A,0))</f>
        <v>7.3670000000000009</v>
      </c>
      <c r="O2272" s="141"/>
      <c r="P2272" s="142"/>
      <c r="Q2272" s="142"/>
      <c r="R2272" s="20"/>
      <c r="S2272" s="20"/>
    </row>
    <row r="2273" spans="6:19">
      <c r="F2273" s="51"/>
      <c r="G2273" s="26">
        <f t="shared" si="126"/>
        <v>38503</v>
      </c>
      <c r="H2273" s="7">
        <v>38489</v>
      </c>
      <c r="I2273" s="22">
        <v>7.1689999999999996</v>
      </c>
      <c r="J2273" s="120">
        <v>6.5750000000000002</v>
      </c>
      <c r="K2273" s="26">
        <f t="shared" si="127"/>
        <v>38503</v>
      </c>
      <c r="L2273" s="126">
        <f t="shared" si="128"/>
        <v>38489</v>
      </c>
      <c r="M2273" s="127">
        <f>INDEX('Bloomberg data'!C:C,MATCH($L2273,'Bloomberg data'!A:A,0))</f>
        <v>7.1689999999999996</v>
      </c>
      <c r="N2273" s="128">
        <f>INDEX('Bloomberg data'!B:B,MATCH($L2273,'Bloomberg data'!A:A,0))</f>
        <v>6.5750000000000002</v>
      </c>
      <c r="O2273" s="141"/>
      <c r="P2273" s="142"/>
      <c r="Q2273" s="142"/>
      <c r="R2273" s="20"/>
      <c r="S2273" s="20"/>
    </row>
    <row r="2274" spans="6:19">
      <c r="F2274" s="51"/>
      <c r="G2274" s="26">
        <f t="shared" si="126"/>
        <v>38503</v>
      </c>
      <c r="H2274" s="7">
        <v>38490</v>
      </c>
      <c r="I2274" s="22">
        <v>8.0820000000000007</v>
      </c>
      <c r="J2274" s="120">
        <v>7.4809999999999999</v>
      </c>
      <c r="K2274" s="26">
        <f t="shared" si="127"/>
        <v>38503</v>
      </c>
      <c r="L2274" s="126">
        <f t="shared" si="128"/>
        <v>38490</v>
      </c>
      <c r="M2274" s="127">
        <f>INDEX('Bloomberg data'!C:C,MATCH($L2274,'Bloomberg data'!A:A,0))</f>
        <v>8.0820000000000007</v>
      </c>
      <c r="N2274" s="128">
        <f>INDEX('Bloomberg data'!B:B,MATCH($L2274,'Bloomberg data'!A:A,0))</f>
        <v>7.4809999999999999</v>
      </c>
      <c r="O2274" s="141"/>
      <c r="P2274" s="142"/>
      <c r="Q2274" s="142"/>
      <c r="R2274" s="20"/>
      <c r="S2274" s="20"/>
    </row>
    <row r="2275" spans="6:19">
      <c r="F2275" s="51"/>
      <c r="G2275" s="26">
        <f t="shared" si="126"/>
        <v>38503</v>
      </c>
      <c r="H2275" s="7">
        <v>38491</v>
      </c>
      <c r="I2275" s="22">
        <v>7.9819999999999993</v>
      </c>
      <c r="J2275" s="120">
        <v>7.3819999999999997</v>
      </c>
      <c r="K2275" s="26">
        <f t="shared" si="127"/>
        <v>38503</v>
      </c>
      <c r="L2275" s="126">
        <f t="shared" si="128"/>
        <v>38491</v>
      </c>
      <c r="M2275" s="127">
        <f>INDEX('Bloomberg data'!C:C,MATCH($L2275,'Bloomberg data'!A:A,0))</f>
        <v>7.9819999999999993</v>
      </c>
      <c r="N2275" s="128">
        <f>INDEX('Bloomberg data'!B:B,MATCH($L2275,'Bloomberg data'!A:A,0))</f>
        <v>7.3819999999999997</v>
      </c>
      <c r="O2275" s="141"/>
      <c r="P2275" s="142"/>
      <c r="Q2275" s="142"/>
      <c r="R2275" s="20"/>
      <c r="S2275" s="20"/>
    </row>
    <row r="2276" spans="6:19">
      <c r="F2276" s="51"/>
      <c r="G2276" s="26">
        <f t="shared" si="126"/>
        <v>38503</v>
      </c>
      <c r="H2276" s="7">
        <v>38492</v>
      </c>
      <c r="I2276" s="22">
        <v>7.2169999999999996</v>
      </c>
      <c r="J2276" s="120">
        <v>6.62</v>
      </c>
      <c r="K2276" s="26">
        <f t="shared" si="127"/>
        <v>38503</v>
      </c>
      <c r="L2276" s="126">
        <f t="shared" si="128"/>
        <v>38492</v>
      </c>
      <c r="M2276" s="127">
        <f>INDEX('Bloomberg data'!C:C,MATCH($L2276,'Bloomberg data'!A:A,0))</f>
        <v>7.2169999999999996</v>
      </c>
      <c r="N2276" s="128">
        <f>INDEX('Bloomberg data'!B:B,MATCH($L2276,'Bloomberg data'!A:A,0))</f>
        <v>6.62</v>
      </c>
      <c r="O2276" s="141"/>
      <c r="P2276" s="142"/>
      <c r="Q2276" s="142"/>
      <c r="R2276" s="20"/>
      <c r="S2276" s="20"/>
    </row>
    <row r="2277" spans="6:19">
      <c r="F2277" s="51"/>
      <c r="G2277" s="26">
        <f t="shared" si="126"/>
        <v>38503</v>
      </c>
      <c r="H2277" s="7">
        <v>38495</v>
      </c>
      <c r="I2277" s="22">
        <v>8.1550000000000011</v>
      </c>
      <c r="J2277" s="120">
        <v>7.5590000000000002</v>
      </c>
      <c r="K2277" s="26">
        <f t="shared" si="127"/>
        <v>38503</v>
      </c>
      <c r="L2277" s="126">
        <f t="shared" si="128"/>
        <v>38495</v>
      </c>
      <c r="M2277" s="127">
        <f>INDEX('Bloomberg data'!C:C,MATCH($L2277,'Bloomberg data'!A:A,0))</f>
        <v>8.1550000000000011</v>
      </c>
      <c r="N2277" s="128">
        <f>INDEX('Bloomberg data'!B:B,MATCH($L2277,'Bloomberg data'!A:A,0))</f>
        <v>7.5590000000000002</v>
      </c>
      <c r="O2277" s="141"/>
      <c r="P2277" s="142"/>
      <c r="Q2277" s="142"/>
      <c r="R2277" s="20"/>
      <c r="S2277" s="20"/>
    </row>
    <row r="2278" spans="6:19">
      <c r="F2278" s="51"/>
      <c r="G2278" s="26">
        <f t="shared" si="126"/>
        <v>38503</v>
      </c>
      <c r="H2278" s="7">
        <v>38496</v>
      </c>
      <c r="I2278" s="22">
        <v>7.9909999999999997</v>
      </c>
      <c r="J2278" s="120">
        <v>7.3930000000000007</v>
      </c>
      <c r="K2278" s="26">
        <f t="shared" si="127"/>
        <v>38503</v>
      </c>
      <c r="L2278" s="126">
        <f t="shared" si="128"/>
        <v>38496</v>
      </c>
      <c r="M2278" s="127">
        <f>INDEX('Bloomberg data'!C:C,MATCH($L2278,'Bloomberg data'!A:A,0))</f>
        <v>7.9909999999999997</v>
      </c>
      <c r="N2278" s="128">
        <f>INDEX('Bloomberg data'!B:B,MATCH($L2278,'Bloomberg data'!A:A,0))</f>
        <v>7.3930000000000007</v>
      </c>
      <c r="O2278" s="141"/>
      <c r="P2278" s="142"/>
      <c r="Q2278" s="142"/>
      <c r="R2278" s="20"/>
      <c r="S2278" s="20"/>
    </row>
    <row r="2279" spans="6:19">
      <c r="F2279" s="51"/>
      <c r="G2279" s="26">
        <f t="shared" si="126"/>
        <v>38503</v>
      </c>
      <c r="H2279" s="7">
        <v>38497</v>
      </c>
      <c r="I2279" s="22">
        <v>8.1589999999999989</v>
      </c>
      <c r="J2279" s="120">
        <v>7.5549999999999997</v>
      </c>
      <c r="K2279" s="26">
        <f t="shared" si="127"/>
        <v>38503</v>
      </c>
      <c r="L2279" s="126">
        <f t="shared" si="128"/>
        <v>38497</v>
      </c>
      <c r="M2279" s="127">
        <f>INDEX('Bloomberg data'!C:C,MATCH($L2279,'Bloomberg data'!A:A,0))</f>
        <v>8.1589999999999989</v>
      </c>
      <c r="N2279" s="128">
        <f>INDEX('Bloomberg data'!B:B,MATCH($L2279,'Bloomberg data'!A:A,0))</f>
        <v>7.5549999999999997</v>
      </c>
      <c r="O2279" s="141"/>
      <c r="P2279" s="142"/>
      <c r="Q2279" s="142"/>
      <c r="R2279" s="20"/>
      <c r="S2279" s="20"/>
    </row>
    <row r="2280" spans="6:19">
      <c r="F2280" s="51"/>
      <c r="G2280" s="26">
        <f t="shared" si="126"/>
        <v>38503</v>
      </c>
      <c r="H2280" s="7">
        <v>38498</v>
      </c>
      <c r="I2280" s="22">
        <v>7.0670000000000002</v>
      </c>
      <c r="J2280" s="120">
        <v>6.4660000000000002</v>
      </c>
      <c r="K2280" s="26">
        <f t="shared" si="127"/>
        <v>38503</v>
      </c>
      <c r="L2280" s="126">
        <f t="shared" si="128"/>
        <v>38498</v>
      </c>
      <c r="M2280" s="127">
        <f>INDEX('Bloomberg data'!C:C,MATCH($L2280,'Bloomberg data'!A:A,0))</f>
        <v>7.0670000000000002</v>
      </c>
      <c r="N2280" s="128">
        <f>INDEX('Bloomberg data'!B:B,MATCH($L2280,'Bloomberg data'!A:A,0))</f>
        <v>6.4660000000000002</v>
      </c>
      <c r="O2280" s="141"/>
      <c r="P2280" s="142"/>
      <c r="Q2280" s="142"/>
      <c r="R2280" s="20"/>
      <c r="S2280" s="20"/>
    </row>
    <row r="2281" spans="6:19">
      <c r="F2281" s="51"/>
      <c r="G2281" s="26">
        <f t="shared" si="126"/>
        <v>38503</v>
      </c>
      <c r="H2281" s="7">
        <v>38499</v>
      </c>
      <c r="I2281" s="22">
        <v>6.9529999999999994</v>
      </c>
      <c r="J2281" s="120">
        <v>6.3539999999999992</v>
      </c>
      <c r="K2281" s="26">
        <f t="shared" si="127"/>
        <v>38503</v>
      </c>
      <c r="L2281" s="126">
        <f t="shared" si="128"/>
        <v>38499</v>
      </c>
      <c r="M2281" s="127">
        <f>INDEX('Bloomberg data'!C:C,MATCH($L2281,'Bloomberg data'!A:A,0))</f>
        <v>6.9529999999999994</v>
      </c>
      <c r="N2281" s="128">
        <f>INDEX('Bloomberg data'!B:B,MATCH($L2281,'Bloomberg data'!A:A,0))</f>
        <v>6.3539999999999992</v>
      </c>
      <c r="O2281" s="141"/>
      <c r="P2281" s="142"/>
      <c r="Q2281" s="142"/>
      <c r="R2281" s="20"/>
      <c r="S2281" s="20"/>
    </row>
    <row r="2282" spans="6:19">
      <c r="F2282" s="51"/>
      <c r="G2282" s="26">
        <f t="shared" si="126"/>
        <v>38503</v>
      </c>
      <c r="H2282" s="7">
        <v>38502</v>
      </c>
      <c r="I2282" s="22">
        <v>7.1219999999999999</v>
      </c>
      <c r="J2282" s="120">
        <v>6.5229999999999997</v>
      </c>
      <c r="K2282" s="26">
        <f t="shared" si="127"/>
        <v>38503</v>
      </c>
      <c r="L2282" s="126">
        <f t="shared" si="128"/>
        <v>38502</v>
      </c>
      <c r="M2282" s="127">
        <f>INDEX('Bloomberg data'!C:C,MATCH($L2282,'Bloomberg data'!A:A,0))</f>
        <v>7.1219999999999999</v>
      </c>
      <c r="N2282" s="128">
        <f>INDEX('Bloomberg data'!B:B,MATCH($L2282,'Bloomberg data'!A:A,0))</f>
        <v>6.5229999999999997</v>
      </c>
      <c r="O2282" s="141"/>
      <c r="P2282" s="142"/>
      <c r="Q2282" s="142"/>
      <c r="R2282" s="20"/>
      <c r="S2282" s="20"/>
    </row>
    <row r="2283" spans="6:19">
      <c r="F2283" s="51"/>
      <c r="G2283" s="26">
        <f t="shared" si="126"/>
        <v>38503</v>
      </c>
      <c r="H2283" s="7">
        <v>38503</v>
      </c>
      <c r="I2283" s="22">
        <v>7</v>
      </c>
      <c r="J2283" s="120">
        <v>6.4009999999999998</v>
      </c>
      <c r="K2283" s="26">
        <f t="shared" si="127"/>
        <v>38503</v>
      </c>
      <c r="L2283" s="126">
        <f t="shared" si="128"/>
        <v>38503</v>
      </c>
      <c r="M2283" s="127">
        <f>INDEX('Bloomberg data'!C:C,MATCH($L2283,'Bloomberg data'!A:A,0))</f>
        <v>7</v>
      </c>
      <c r="N2283" s="128">
        <f>INDEX('Bloomberg data'!B:B,MATCH($L2283,'Bloomberg data'!A:A,0))</f>
        <v>6.4009999999999998</v>
      </c>
      <c r="O2283" s="141"/>
      <c r="P2283" s="142"/>
      <c r="Q2283" s="142"/>
      <c r="R2283" s="20"/>
      <c r="S2283" s="20"/>
    </row>
    <row r="2284" spans="6:19">
      <c r="F2284" s="51"/>
      <c r="G2284" s="26">
        <f t="shared" si="126"/>
        <v>38533</v>
      </c>
      <c r="H2284" s="7">
        <v>38504</v>
      </c>
      <c r="I2284" s="22">
        <v>7.8919999999999995</v>
      </c>
      <c r="J2284" s="120">
        <v>7.2880000000000003</v>
      </c>
      <c r="K2284" s="26">
        <f t="shared" si="127"/>
        <v>38533</v>
      </c>
      <c r="L2284" s="126">
        <f t="shared" si="128"/>
        <v>38504</v>
      </c>
      <c r="M2284" s="127">
        <f>INDEX('Bloomberg data'!C:C,MATCH($L2284,'Bloomberg data'!A:A,0))</f>
        <v>7.8919999999999995</v>
      </c>
      <c r="N2284" s="128">
        <f>INDEX('Bloomberg data'!B:B,MATCH($L2284,'Bloomberg data'!A:A,0))</f>
        <v>7.2880000000000003</v>
      </c>
      <c r="O2284" s="141"/>
      <c r="P2284" s="142"/>
      <c r="Q2284" s="142"/>
      <c r="R2284" s="20"/>
      <c r="S2284" s="20"/>
    </row>
    <row r="2285" spans="6:19">
      <c r="F2285" s="51"/>
      <c r="G2285" s="26">
        <f t="shared" si="126"/>
        <v>38533</v>
      </c>
      <c r="H2285" s="7">
        <v>38505</v>
      </c>
      <c r="I2285" s="22">
        <v>8.0830000000000002</v>
      </c>
      <c r="J2285" s="120">
        <v>7.4749999999999996</v>
      </c>
      <c r="K2285" s="26">
        <f t="shared" si="127"/>
        <v>38533</v>
      </c>
      <c r="L2285" s="126">
        <f t="shared" si="128"/>
        <v>38505</v>
      </c>
      <c r="M2285" s="127">
        <f>INDEX('Bloomberg data'!C:C,MATCH($L2285,'Bloomberg data'!A:A,0))</f>
        <v>8.0830000000000002</v>
      </c>
      <c r="N2285" s="128">
        <f>INDEX('Bloomberg data'!B:B,MATCH($L2285,'Bloomberg data'!A:A,0))</f>
        <v>7.4749999999999996</v>
      </c>
      <c r="O2285" s="141"/>
      <c r="P2285" s="142"/>
      <c r="Q2285" s="142"/>
      <c r="R2285" s="20"/>
      <c r="S2285" s="20"/>
    </row>
    <row r="2286" spans="6:19">
      <c r="F2286" s="51"/>
      <c r="G2286" s="26">
        <f t="shared" si="126"/>
        <v>38533</v>
      </c>
      <c r="H2286" s="7">
        <v>38506</v>
      </c>
      <c r="I2286" s="22">
        <v>7.968</v>
      </c>
      <c r="J2286" s="120">
        <v>7.3550000000000004</v>
      </c>
      <c r="K2286" s="26">
        <f t="shared" si="127"/>
        <v>38533</v>
      </c>
      <c r="L2286" s="126">
        <f t="shared" si="128"/>
        <v>38506</v>
      </c>
      <c r="M2286" s="127">
        <f>INDEX('Bloomberg data'!C:C,MATCH($L2286,'Bloomberg data'!A:A,0))</f>
        <v>7.968</v>
      </c>
      <c r="N2286" s="128">
        <f>INDEX('Bloomberg data'!B:B,MATCH($L2286,'Bloomberg data'!A:A,0))</f>
        <v>7.3550000000000004</v>
      </c>
      <c r="O2286" s="141"/>
      <c r="P2286" s="142"/>
      <c r="Q2286" s="142"/>
      <c r="R2286" s="20"/>
      <c r="S2286" s="20"/>
    </row>
    <row r="2287" spans="6:19">
      <c r="F2287" s="51"/>
      <c r="G2287" s="26">
        <f t="shared" si="126"/>
        <v>38533</v>
      </c>
      <c r="H2287" s="7">
        <v>38509</v>
      </c>
      <c r="I2287" s="22">
        <v>7.8729999999999993</v>
      </c>
      <c r="J2287" s="120">
        <v>7.27</v>
      </c>
      <c r="K2287" s="26">
        <f t="shared" si="127"/>
        <v>38533</v>
      </c>
      <c r="L2287" s="126">
        <f t="shared" si="128"/>
        <v>38509</v>
      </c>
      <c r="M2287" s="127">
        <f>INDEX('Bloomberg data'!C:C,MATCH($L2287,'Bloomberg data'!A:A,0))</f>
        <v>7.8729999999999993</v>
      </c>
      <c r="N2287" s="128">
        <f>INDEX('Bloomberg data'!B:B,MATCH($L2287,'Bloomberg data'!A:A,0))</f>
        <v>7.27</v>
      </c>
      <c r="O2287" s="141"/>
      <c r="P2287" s="142"/>
      <c r="Q2287" s="142"/>
      <c r="R2287" s="20"/>
      <c r="S2287" s="20"/>
    </row>
    <row r="2288" spans="6:19">
      <c r="F2288" s="51"/>
      <c r="G2288" s="26">
        <f t="shared" si="126"/>
        <v>38533</v>
      </c>
      <c r="H2288" s="7">
        <v>38510</v>
      </c>
      <c r="I2288" s="22">
        <v>7.0469999999999997</v>
      </c>
      <c r="J2288" s="120">
        <v>6.4399999999999995</v>
      </c>
      <c r="K2288" s="26">
        <f t="shared" si="127"/>
        <v>38533</v>
      </c>
      <c r="L2288" s="126">
        <f t="shared" si="128"/>
        <v>38510</v>
      </c>
      <c r="M2288" s="127">
        <f>INDEX('Bloomberg data'!C:C,MATCH($L2288,'Bloomberg data'!A:A,0))</f>
        <v>7.0469999999999997</v>
      </c>
      <c r="N2288" s="128">
        <f>INDEX('Bloomberg data'!B:B,MATCH($L2288,'Bloomberg data'!A:A,0))</f>
        <v>6.4399999999999995</v>
      </c>
      <c r="O2288" s="141"/>
      <c r="P2288" s="142"/>
      <c r="Q2288" s="142"/>
      <c r="R2288" s="20"/>
      <c r="S2288" s="20"/>
    </row>
    <row r="2289" spans="6:19">
      <c r="F2289" s="51"/>
      <c r="G2289" s="26">
        <f t="shared" si="126"/>
        <v>38533</v>
      </c>
      <c r="H2289" s="7">
        <v>38511</v>
      </c>
      <c r="I2289" s="22">
        <v>6.9359999999999999</v>
      </c>
      <c r="J2289" s="120">
        <v>6.3380000000000001</v>
      </c>
      <c r="K2289" s="26">
        <f t="shared" si="127"/>
        <v>38533</v>
      </c>
      <c r="L2289" s="126">
        <f t="shared" si="128"/>
        <v>38511</v>
      </c>
      <c r="M2289" s="127">
        <f>INDEX('Bloomberg data'!C:C,MATCH($L2289,'Bloomberg data'!A:A,0))</f>
        <v>6.9359999999999999</v>
      </c>
      <c r="N2289" s="128">
        <f>INDEX('Bloomberg data'!B:B,MATCH($L2289,'Bloomberg data'!A:A,0))</f>
        <v>6.3380000000000001</v>
      </c>
      <c r="O2289" s="141"/>
      <c r="P2289" s="142"/>
      <c r="Q2289" s="142"/>
      <c r="R2289" s="20"/>
      <c r="S2289" s="20"/>
    </row>
    <row r="2290" spans="6:19">
      <c r="F2290" s="51"/>
      <c r="G2290" s="26">
        <f t="shared" si="126"/>
        <v>38533</v>
      </c>
      <c r="H2290" s="7">
        <v>38512</v>
      </c>
      <c r="I2290" s="22">
        <v>6.8640000000000008</v>
      </c>
      <c r="J2290" s="120">
        <v>6.2680000000000007</v>
      </c>
      <c r="K2290" s="26">
        <f t="shared" si="127"/>
        <v>38533</v>
      </c>
      <c r="L2290" s="126">
        <f t="shared" si="128"/>
        <v>38512</v>
      </c>
      <c r="M2290" s="127">
        <f>INDEX('Bloomberg data'!C:C,MATCH($L2290,'Bloomberg data'!A:A,0))</f>
        <v>6.8640000000000008</v>
      </c>
      <c r="N2290" s="128">
        <f>INDEX('Bloomberg data'!B:B,MATCH($L2290,'Bloomberg data'!A:A,0))</f>
        <v>6.2680000000000007</v>
      </c>
      <c r="O2290" s="141"/>
      <c r="P2290" s="142"/>
      <c r="Q2290" s="142"/>
      <c r="R2290" s="20"/>
      <c r="S2290" s="20"/>
    </row>
    <row r="2291" spans="6:19">
      <c r="F2291" s="51"/>
      <c r="G2291" s="26">
        <f t="shared" si="126"/>
        <v>38533</v>
      </c>
      <c r="H2291" s="7">
        <v>38513</v>
      </c>
      <c r="I2291" s="22">
        <v>8.097999999999999</v>
      </c>
      <c r="J2291" s="120">
        <v>7.5</v>
      </c>
      <c r="K2291" s="26">
        <f t="shared" si="127"/>
        <v>38533</v>
      </c>
      <c r="L2291" s="126">
        <f t="shared" si="128"/>
        <v>38513</v>
      </c>
      <c r="M2291" s="127">
        <f>INDEX('Bloomberg data'!C:C,MATCH($L2291,'Bloomberg data'!A:A,0))</f>
        <v>8.097999999999999</v>
      </c>
      <c r="N2291" s="128">
        <f>INDEX('Bloomberg data'!B:B,MATCH($L2291,'Bloomberg data'!A:A,0))</f>
        <v>7.5</v>
      </c>
      <c r="O2291" s="141"/>
      <c r="P2291" s="142"/>
      <c r="Q2291" s="142"/>
      <c r="R2291" s="20"/>
      <c r="S2291" s="20"/>
    </row>
    <row r="2292" spans="6:19">
      <c r="F2292" s="51"/>
      <c r="G2292" s="26">
        <f t="shared" si="126"/>
        <v>38533</v>
      </c>
      <c r="H2292" s="7">
        <v>38516</v>
      </c>
      <c r="I2292" s="22">
        <v>7.9980000000000002</v>
      </c>
      <c r="J2292" s="120">
        <v>7.4</v>
      </c>
      <c r="K2292" s="26">
        <f t="shared" si="127"/>
        <v>38533</v>
      </c>
      <c r="L2292" s="126">
        <f t="shared" si="128"/>
        <v>38516</v>
      </c>
      <c r="M2292" s="127">
        <f>INDEX('Bloomberg data'!C:C,MATCH($L2292,'Bloomberg data'!A:A,0))</f>
        <v>7.9980000000000002</v>
      </c>
      <c r="N2292" s="128">
        <f>INDEX('Bloomberg data'!B:B,MATCH($L2292,'Bloomberg data'!A:A,0))</f>
        <v>7.4</v>
      </c>
      <c r="O2292" s="141"/>
      <c r="P2292" s="142"/>
      <c r="Q2292" s="142"/>
      <c r="R2292" s="20"/>
      <c r="S2292" s="20"/>
    </row>
    <row r="2293" spans="6:19">
      <c r="F2293" s="51"/>
      <c r="G2293" s="26">
        <f t="shared" si="126"/>
        <v>38533</v>
      </c>
      <c r="H2293" s="7">
        <v>38517</v>
      </c>
      <c r="I2293" s="22">
        <v>6.9429999999999996</v>
      </c>
      <c r="J2293" s="120">
        <v>6.3659999999999997</v>
      </c>
      <c r="K2293" s="26">
        <f t="shared" si="127"/>
        <v>38533</v>
      </c>
      <c r="L2293" s="126">
        <f t="shared" si="128"/>
        <v>38517</v>
      </c>
      <c r="M2293" s="127">
        <f>INDEX('Bloomberg data'!C:C,MATCH($L2293,'Bloomberg data'!A:A,0))</f>
        <v>6.9429999999999996</v>
      </c>
      <c r="N2293" s="128">
        <f>INDEX('Bloomberg data'!B:B,MATCH($L2293,'Bloomberg data'!A:A,0))</f>
        <v>6.3659999999999997</v>
      </c>
      <c r="O2293" s="141"/>
      <c r="P2293" s="142"/>
      <c r="Q2293" s="142"/>
      <c r="R2293" s="20"/>
      <c r="S2293" s="20"/>
    </row>
    <row r="2294" spans="6:19">
      <c r="F2294" s="51"/>
      <c r="G2294" s="26">
        <f t="shared" si="126"/>
        <v>38533</v>
      </c>
      <c r="H2294" s="7">
        <v>38518</v>
      </c>
      <c r="I2294" s="22">
        <v>7.157</v>
      </c>
      <c r="J2294" s="120">
        <v>6.5720000000000001</v>
      </c>
      <c r="K2294" s="26">
        <f t="shared" si="127"/>
        <v>38533</v>
      </c>
      <c r="L2294" s="126">
        <f t="shared" si="128"/>
        <v>38518</v>
      </c>
      <c r="M2294" s="127">
        <f>INDEX('Bloomberg data'!C:C,MATCH($L2294,'Bloomberg data'!A:A,0))</f>
        <v>7.157</v>
      </c>
      <c r="N2294" s="128">
        <f>INDEX('Bloomberg data'!B:B,MATCH($L2294,'Bloomberg data'!A:A,0))</f>
        <v>6.5720000000000001</v>
      </c>
      <c r="O2294" s="141"/>
      <c r="P2294" s="142"/>
      <c r="Q2294" s="142"/>
      <c r="R2294" s="20"/>
      <c r="S2294" s="20"/>
    </row>
    <row r="2295" spans="6:19">
      <c r="F2295" s="51"/>
      <c r="G2295" s="26">
        <f t="shared" si="126"/>
        <v>38533</v>
      </c>
      <c r="H2295" s="7">
        <v>38519</v>
      </c>
      <c r="I2295" s="22">
        <v>7.0670000000000002</v>
      </c>
      <c r="J2295" s="120">
        <v>6.5</v>
      </c>
      <c r="K2295" s="26">
        <f t="shared" si="127"/>
        <v>38533</v>
      </c>
      <c r="L2295" s="126">
        <f t="shared" si="128"/>
        <v>38519</v>
      </c>
      <c r="M2295" s="127">
        <f>INDEX('Bloomberg data'!C:C,MATCH($L2295,'Bloomberg data'!A:A,0))</f>
        <v>7.0670000000000002</v>
      </c>
      <c r="N2295" s="128">
        <f>INDEX('Bloomberg data'!B:B,MATCH($L2295,'Bloomberg data'!A:A,0))</f>
        <v>6.5</v>
      </c>
      <c r="O2295" s="141"/>
      <c r="P2295" s="142"/>
      <c r="Q2295" s="142"/>
      <c r="R2295" s="20"/>
      <c r="S2295" s="20"/>
    </row>
    <row r="2296" spans="6:19">
      <c r="F2296" s="51"/>
      <c r="G2296" s="26">
        <f t="shared" si="126"/>
        <v>38533</v>
      </c>
      <c r="H2296" s="7">
        <v>38520</v>
      </c>
      <c r="I2296" s="22">
        <v>6.9619999999999997</v>
      </c>
      <c r="J2296" s="120">
        <v>6.3789999999999996</v>
      </c>
      <c r="K2296" s="26">
        <f t="shared" si="127"/>
        <v>38533</v>
      </c>
      <c r="L2296" s="126">
        <f t="shared" si="128"/>
        <v>38520</v>
      </c>
      <c r="M2296" s="127">
        <f>INDEX('Bloomberg data'!C:C,MATCH($L2296,'Bloomberg data'!A:A,0))</f>
        <v>6.9619999999999997</v>
      </c>
      <c r="N2296" s="128">
        <f>INDEX('Bloomberg data'!B:B,MATCH($L2296,'Bloomberg data'!A:A,0))</f>
        <v>6.3789999999999996</v>
      </c>
      <c r="O2296" s="141"/>
      <c r="P2296" s="142"/>
      <c r="Q2296" s="142"/>
      <c r="R2296" s="20"/>
      <c r="S2296" s="20"/>
    </row>
    <row r="2297" spans="6:19">
      <c r="F2297" s="51"/>
      <c r="G2297" s="26">
        <f t="shared" si="126"/>
        <v>38533</v>
      </c>
      <c r="H2297" s="7">
        <v>38523</v>
      </c>
      <c r="I2297" s="22">
        <v>8.1419999999999995</v>
      </c>
      <c r="J2297" s="120">
        <v>7.5679999999999996</v>
      </c>
      <c r="K2297" s="26">
        <f t="shared" si="127"/>
        <v>38533</v>
      </c>
      <c r="L2297" s="126">
        <f t="shared" si="128"/>
        <v>38523</v>
      </c>
      <c r="M2297" s="127">
        <f>INDEX('Bloomberg data'!C:C,MATCH($L2297,'Bloomberg data'!A:A,0))</f>
        <v>8.1419999999999995</v>
      </c>
      <c r="N2297" s="128">
        <f>INDEX('Bloomberg data'!B:B,MATCH($L2297,'Bloomberg data'!A:A,0))</f>
        <v>7.5679999999999996</v>
      </c>
      <c r="O2297" s="141"/>
      <c r="P2297" s="142"/>
      <c r="Q2297" s="142"/>
      <c r="R2297" s="20"/>
      <c r="S2297" s="20"/>
    </row>
    <row r="2298" spans="6:19">
      <c r="F2298" s="51"/>
      <c r="G2298" s="26">
        <f t="shared" si="126"/>
        <v>38533</v>
      </c>
      <c r="H2298" s="7">
        <v>38524</v>
      </c>
      <c r="I2298" s="22">
        <v>7.0670000000000002</v>
      </c>
      <c r="J2298" s="120">
        <v>6.4950000000000001</v>
      </c>
      <c r="K2298" s="26">
        <f t="shared" si="127"/>
        <v>38533</v>
      </c>
      <c r="L2298" s="126">
        <f t="shared" si="128"/>
        <v>38524</v>
      </c>
      <c r="M2298" s="127">
        <f>INDEX('Bloomberg data'!C:C,MATCH($L2298,'Bloomberg data'!A:A,0))</f>
        <v>7.0670000000000002</v>
      </c>
      <c r="N2298" s="128">
        <f>INDEX('Bloomberg data'!B:B,MATCH($L2298,'Bloomberg data'!A:A,0))</f>
        <v>6.4950000000000001</v>
      </c>
      <c r="O2298" s="141"/>
      <c r="P2298" s="142"/>
      <c r="Q2298" s="142"/>
      <c r="R2298" s="20"/>
      <c r="S2298" s="20"/>
    </row>
    <row r="2299" spans="6:19">
      <c r="F2299" s="51"/>
      <c r="G2299" s="26">
        <f t="shared" si="126"/>
        <v>38533</v>
      </c>
      <c r="H2299" s="7">
        <v>38525</v>
      </c>
      <c r="I2299" s="22">
        <v>7.9359999999999999</v>
      </c>
      <c r="J2299" s="120">
        <v>7.3620000000000001</v>
      </c>
      <c r="K2299" s="26">
        <f t="shared" si="127"/>
        <v>38533</v>
      </c>
      <c r="L2299" s="126">
        <f t="shared" si="128"/>
        <v>38525</v>
      </c>
      <c r="M2299" s="127">
        <f>INDEX('Bloomberg data'!C:C,MATCH($L2299,'Bloomberg data'!A:A,0))</f>
        <v>7.9359999999999999</v>
      </c>
      <c r="N2299" s="128">
        <f>INDEX('Bloomberg data'!B:B,MATCH($L2299,'Bloomberg data'!A:A,0))</f>
        <v>7.3620000000000001</v>
      </c>
      <c r="O2299" s="141"/>
      <c r="P2299" s="142"/>
      <c r="Q2299" s="142"/>
      <c r="R2299" s="20"/>
      <c r="S2299" s="20"/>
    </row>
    <row r="2300" spans="6:19">
      <c r="F2300" s="51"/>
      <c r="G2300" s="26">
        <f t="shared" si="126"/>
        <v>38533</v>
      </c>
      <c r="H2300" s="7">
        <v>38526</v>
      </c>
      <c r="I2300" s="22">
        <v>7.06</v>
      </c>
      <c r="J2300" s="120">
        <v>6.4769999999999994</v>
      </c>
      <c r="K2300" s="26">
        <f t="shared" si="127"/>
        <v>38533</v>
      </c>
      <c r="L2300" s="126">
        <f t="shared" si="128"/>
        <v>38526</v>
      </c>
      <c r="M2300" s="127">
        <f>INDEX('Bloomberg data'!C:C,MATCH($L2300,'Bloomberg data'!A:A,0))</f>
        <v>7.06</v>
      </c>
      <c r="N2300" s="128">
        <f>INDEX('Bloomberg data'!B:B,MATCH($L2300,'Bloomberg data'!A:A,0))</f>
        <v>6.4769999999999994</v>
      </c>
      <c r="O2300" s="141"/>
      <c r="P2300" s="142"/>
      <c r="Q2300" s="142"/>
      <c r="R2300" s="20"/>
      <c r="S2300" s="20"/>
    </row>
    <row r="2301" spans="6:19">
      <c r="F2301" s="51"/>
      <c r="G2301" s="26">
        <f t="shared" si="126"/>
        <v>38533</v>
      </c>
      <c r="H2301" s="7">
        <v>38527</v>
      </c>
      <c r="I2301" s="22">
        <v>6.9430000000000005</v>
      </c>
      <c r="J2301" s="120">
        <v>6.3460000000000001</v>
      </c>
      <c r="K2301" s="26">
        <f t="shared" si="127"/>
        <v>38533</v>
      </c>
      <c r="L2301" s="126">
        <f t="shared" si="128"/>
        <v>38527</v>
      </c>
      <c r="M2301" s="127">
        <f>INDEX('Bloomberg data'!C:C,MATCH($L2301,'Bloomberg data'!A:A,0))</f>
        <v>6.9430000000000005</v>
      </c>
      <c r="N2301" s="128">
        <f>INDEX('Bloomberg data'!B:B,MATCH($L2301,'Bloomberg data'!A:A,0))</f>
        <v>6.3460000000000001</v>
      </c>
      <c r="O2301" s="141"/>
      <c r="P2301" s="142"/>
      <c r="Q2301" s="142"/>
      <c r="R2301" s="20"/>
      <c r="S2301" s="20"/>
    </row>
    <row r="2302" spans="6:19">
      <c r="F2302" s="51"/>
      <c r="G2302" s="26">
        <f t="shared" si="126"/>
        <v>38533</v>
      </c>
      <c r="H2302" s="7">
        <v>38530</v>
      </c>
      <c r="I2302" s="22">
        <v>6.8070000000000004</v>
      </c>
      <c r="J2302" s="120">
        <v>6.2059999999999995</v>
      </c>
      <c r="K2302" s="26">
        <f t="shared" si="127"/>
        <v>38533</v>
      </c>
      <c r="L2302" s="126">
        <f t="shared" si="128"/>
        <v>38530</v>
      </c>
      <c r="M2302" s="127">
        <f>INDEX('Bloomberg data'!C:C,MATCH($L2302,'Bloomberg data'!A:A,0))</f>
        <v>6.8070000000000004</v>
      </c>
      <c r="N2302" s="128">
        <f>INDEX('Bloomberg data'!B:B,MATCH($L2302,'Bloomberg data'!A:A,0))</f>
        <v>6.2059999999999995</v>
      </c>
      <c r="O2302" s="141"/>
      <c r="P2302" s="142"/>
      <c r="Q2302" s="142"/>
      <c r="R2302" s="20"/>
      <c r="S2302" s="20"/>
    </row>
    <row r="2303" spans="6:19">
      <c r="F2303" s="51"/>
      <c r="G2303" s="26">
        <f t="shared" si="126"/>
        <v>38533</v>
      </c>
      <c r="H2303" s="7">
        <v>38531</v>
      </c>
      <c r="I2303" s="22">
        <v>8.0380000000000003</v>
      </c>
      <c r="J2303" s="120">
        <v>7.431</v>
      </c>
      <c r="K2303" s="26">
        <f t="shared" si="127"/>
        <v>38533</v>
      </c>
      <c r="L2303" s="126">
        <f t="shared" si="128"/>
        <v>38531</v>
      </c>
      <c r="M2303" s="127">
        <f>INDEX('Bloomberg data'!C:C,MATCH($L2303,'Bloomberg data'!A:A,0))</f>
        <v>8.0380000000000003</v>
      </c>
      <c r="N2303" s="128">
        <f>INDEX('Bloomberg data'!B:B,MATCH($L2303,'Bloomberg data'!A:A,0))</f>
        <v>7.431</v>
      </c>
      <c r="O2303" s="141"/>
      <c r="P2303" s="142"/>
      <c r="Q2303" s="142"/>
      <c r="R2303" s="20"/>
      <c r="S2303" s="20"/>
    </row>
    <row r="2304" spans="6:19">
      <c r="F2304" s="51"/>
      <c r="G2304" s="26">
        <f t="shared" si="126"/>
        <v>38533</v>
      </c>
      <c r="H2304" s="7">
        <v>38532</v>
      </c>
      <c r="I2304" s="22">
        <v>6.95</v>
      </c>
      <c r="J2304" s="120">
        <v>6.3550000000000004</v>
      </c>
      <c r="K2304" s="26">
        <f t="shared" si="127"/>
        <v>38533</v>
      </c>
      <c r="L2304" s="126">
        <f t="shared" si="128"/>
        <v>38532</v>
      </c>
      <c r="M2304" s="127">
        <f>INDEX('Bloomberg data'!C:C,MATCH($L2304,'Bloomberg data'!A:A,0))</f>
        <v>6.95</v>
      </c>
      <c r="N2304" s="128">
        <f>INDEX('Bloomberg data'!B:B,MATCH($L2304,'Bloomberg data'!A:A,0))</f>
        <v>6.3550000000000004</v>
      </c>
      <c r="O2304" s="141"/>
      <c r="P2304" s="142"/>
      <c r="Q2304" s="142"/>
      <c r="R2304" s="20"/>
      <c r="S2304" s="20"/>
    </row>
    <row r="2305" spans="6:19">
      <c r="F2305" s="51"/>
      <c r="G2305" s="26">
        <f t="shared" ref="G2305:G2368" si="129">EOMONTH(H2305,0)</f>
        <v>38533</v>
      </c>
      <c r="H2305" s="7">
        <v>38533</v>
      </c>
      <c r="I2305" s="22">
        <v>6.8569999999999993</v>
      </c>
      <c r="J2305" s="120">
        <v>6.2609999999999992</v>
      </c>
      <c r="K2305" s="26">
        <f t="shared" ref="K2305:K2368" si="130">EOMONTH(L2305,0)</f>
        <v>38533</v>
      </c>
      <c r="L2305" s="126">
        <f t="shared" si="128"/>
        <v>38533</v>
      </c>
      <c r="M2305" s="127">
        <f>INDEX('Bloomberg data'!C:C,MATCH($L2305,'Bloomberg data'!A:A,0))</f>
        <v>6.8569999999999993</v>
      </c>
      <c r="N2305" s="128">
        <f>INDEX('Bloomberg data'!B:B,MATCH($L2305,'Bloomberg data'!A:A,0))</f>
        <v>6.2609999999999992</v>
      </c>
      <c r="O2305" s="141"/>
      <c r="P2305" s="142"/>
      <c r="Q2305" s="142"/>
      <c r="R2305" s="20"/>
      <c r="S2305" s="20"/>
    </row>
    <row r="2306" spans="6:19">
      <c r="F2306" s="51"/>
      <c r="G2306" s="26">
        <f t="shared" si="129"/>
        <v>38564</v>
      </c>
      <c r="H2306" s="7">
        <v>38534</v>
      </c>
      <c r="I2306" s="22">
        <v>7.0439999999999996</v>
      </c>
      <c r="J2306" s="120">
        <v>6.4319999999999995</v>
      </c>
      <c r="K2306" s="26">
        <f t="shared" si="130"/>
        <v>38564</v>
      </c>
      <c r="L2306" s="126">
        <f t="shared" ref="L2306:L2369" si="131">H2306</f>
        <v>38534</v>
      </c>
      <c r="M2306" s="127">
        <f>INDEX('Bloomberg data'!C:C,MATCH($L2306,'Bloomberg data'!A:A,0))</f>
        <v>7.0439999999999996</v>
      </c>
      <c r="N2306" s="128">
        <f>INDEX('Bloomberg data'!B:B,MATCH($L2306,'Bloomberg data'!A:A,0))</f>
        <v>6.4319999999999995</v>
      </c>
      <c r="O2306" s="141"/>
      <c r="P2306" s="142"/>
      <c r="Q2306" s="142"/>
      <c r="R2306" s="20"/>
      <c r="S2306" s="20"/>
    </row>
    <row r="2307" spans="6:19">
      <c r="F2307" s="51"/>
      <c r="G2307" s="26">
        <f t="shared" si="129"/>
        <v>38564</v>
      </c>
      <c r="H2307" s="7">
        <v>38537</v>
      </c>
      <c r="I2307" s="22">
        <v>7.0209999999999999</v>
      </c>
      <c r="J2307" s="120">
        <v>6.4279999999999999</v>
      </c>
      <c r="K2307" s="26">
        <f t="shared" si="130"/>
        <v>38564</v>
      </c>
      <c r="L2307" s="126">
        <f t="shared" si="131"/>
        <v>38537</v>
      </c>
      <c r="M2307" s="127">
        <f>INDEX('Bloomberg data'!C:C,MATCH($L2307,'Bloomberg data'!A:A,0))</f>
        <v>7.0209999999999999</v>
      </c>
      <c r="N2307" s="128">
        <f>INDEX('Bloomberg data'!B:B,MATCH($L2307,'Bloomberg data'!A:A,0))</f>
        <v>6.4279999999999999</v>
      </c>
      <c r="O2307" s="141"/>
      <c r="P2307" s="142"/>
      <c r="Q2307" s="142"/>
      <c r="R2307" s="20"/>
      <c r="S2307" s="20"/>
    </row>
    <row r="2308" spans="6:19">
      <c r="F2308" s="51"/>
      <c r="G2308" s="26">
        <f t="shared" si="129"/>
        <v>38564</v>
      </c>
      <c r="H2308" s="7">
        <v>38538</v>
      </c>
      <c r="I2308" s="22">
        <v>6.8990000000000009</v>
      </c>
      <c r="J2308" s="120">
        <v>6.3089999999999993</v>
      </c>
      <c r="K2308" s="26">
        <f t="shared" si="130"/>
        <v>38564</v>
      </c>
      <c r="L2308" s="126">
        <f t="shared" si="131"/>
        <v>38538</v>
      </c>
      <c r="M2308" s="127">
        <f>INDEX('Bloomberg data'!C:C,MATCH($L2308,'Bloomberg data'!A:A,0))</f>
        <v>6.8990000000000009</v>
      </c>
      <c r="N2308" s="128">
        <f>INDEX('Bloomberg data'!B:B,MATCH($L2308,'Bloomberg data'!A:A,0))</f>
        <v>6.3089999999999993</v>
      </c>
      <c r="O2308" s="141"/>
      <c r="P2308" s="142"/>
      <c r="Q2308" s="142"/>
      <c r="R2308" s="20"/>
      <c r="S2308" s="20"/>
    </row>
    <row r="2309" spans="6:19">
      <c r="F2309" s="51"/>
      <c r="G2309" s="26">
        <f t="shared" si="129"/>
        <v>38564</v>
      </c>
      <c r="H2309" s="7">
        <v>38539</v>
      </c>
      <c r="I2309" s="22">
        <v>7.08</v>
      </c>
      <c r="J2309" s="120">
        <v>6.4879999999999995</v>
      </c>
      <c r="K2309" s="26">
        <f t="shared" si="130"/>
        <v>38564</v>
      </c>
      <c r="L2309" s="126">
        <f t="shared" si="131"/>
        <v>38539</v>
      </c>
      <c r="M2309" s="127">
        <f>INDEX('Bloomberg data'!C:C,MATCH($L2309,'Bloomberg data'!A:A,0))</f>
        <v>7.08</v>
      </c>
      <c r="N2309" s="128">
        <f>INDEX('Bloomberg data'!B:B,MATCH($L2309,'Bloomberg data'!A:A,0))</f>
        <v>6.4879999999999995</v>
      </c>
      <c r="O2309" s="141"/>
      <c r="P2309" s="142"/>
      <c r="Q2309" s="142"/>
      <c r="R2309" s="20"/>
      <c r="S2309" s="20"/>
    </row>
    <row r="2310" spans="6:19">
      <c r="F2310" s="51"/>
      <c r="G2310" s="26">
        <f t="shared" si="129"/>
        <v>38564</v>
      </c>
      <c r="H2310" s="7">
        <v>38540</v>
      </c>
      <c r="I2310" s="22">
        <v>7.024</v>
      </c>
      <c r="J2310" s="120">
        <v>6.431</v>
      </c>
      <c r="K2310" s="26">
        <f t="shared" si="130"/>
        <v>38564</v>
      </c>
      <c r="L2310" s="126">
        <f t="shared" si="131"/>
        <v>38540</v>
      </c>
      <c r="M2310" s="127">
        <f>INDEX('Bloomberg data'!C:C,MATCH($L2310,'Bloomberg data'!A:A,0))</f>
        <v>7.024</v>
      </c>
      <c r="N2310" s="128">
        <f>INDEX('Bloomberg data'!B:B,MATCH($L2310,'Bloomberg data'!A:A,0))</f>
        <v>6.431</v>
      </c>
      <c r="O2310" s="141"/>
      <c r="P2310" s="142"/>
      <c r="Q2310" s="142"/>
      <c r="R2310" s="20"/>
      <c r="S2310" s="20"/>
    </row>
    <row r="2311" spans="6:19">
      <c r="F2311" s="51"/>
      <c r="G2311" s="26">
        <f t="shared" si="129"/>
        <v>38564</v>
      </c>
      <c r="H2311" s="7">
        <v>38541</v>
      </c>
      <c r="I2311" s="22">
        <v>7.8699999999999992</v>
      </c>
      <c r="J2311" s="120">
        <v>7.2769999999999992</v>
      </c>
      <c r="K2311" s="26">
        <f t="shared" si="130"/>
        <v>38564</v>
      </c>
      <c r="L2311" s="126">
        <f t="shared" si="131"/>
        <v>38541</v>
      </c>
      <c r="M2311" s="127">
        <f>INDEX('Bloomberg data'!C:C,MATCH($L2311,'Bloomberg data'!A:A,0))</f>
        <v>7.8699999999999992</v>
      </c>
      <c r="N2311" s="128">
        <f>INDEX('Bloomberg data'!B:B,MATCH($L2311,'Bloomberg data'!A:A,0))</f>
        <v>7.2769999999999992</v>
      </c>
      <c r="O2311" s="141"/>
      <c r="P2311" s="142"/>
      <c r="Q2311" s="142"/>
      <c r="R2311" s="20"/>
      <c r="S2311" s="20"/>
    </row>
    <row r="2312" spans="6:19">
      <c r="F2312" s="51"/>
      <c r="G2312" s="26">
        <f t="shared" si="129"/>
        <v>38564</v>
      </c>
      <c r="H2312" s="7">
        <v>38544</v>
      </c>
      <c r="I2312" s="22">
        <v>7.1059999999999999</v>
      </c>
      <c r="J2312" s="120">
        <v>6.5179999999999998</v>
      </c>
      <c r="K2312" s="26">
        <f t="shared" si="130"/>
        <v>38564</v>
      </c>
      <c r="L2312" s="126">
        <f t="shared" si="131"/>
        <v>38544</v>
      </c>
      <c r="M2312" s="127">
        <f>INDEX('Bloomberg data'!C:C,MATCH($L2312,'Bloomberg data'!A:A,0))</f>
        <v>7.1059999999999999</v>
      </c>
      <c r="N2312" s="128">
        <f>INDEX('Bloomberg data'!B:B,MATCH($L2312,'Bloomberg data'!A:A,0))</f>
        <v>6.5179999999999998</v>
      </c>
      <c r="O2312" s="141"/>
      <c r="P2312" s="142"/>
      <c r="Q2312" s="142"/>
      <c r="R2312" s="20"/>
      <c r="S2312" s="20"/>
    </row>
    <row r="2313" spans="6:19">
      <c r="F2313" s="51"/>
      <c r="G2313" s="26">
        <f t="shared" si="129"/>
        <v>38564</v>
      </c>
      <c r="H2313" s="7">
        <v>38545</v>
      </c>
      <c r="I2313" s="22">
        <v>7.0270000000000001</v>
      </c>
      <c r="J2313" s="120">
        <v>6.45</v>
      </c>
      <c r="K2313" s="26">
        <f t="shared" si="130"/>
        <v>38564</v>
      </c>
      <c r="L2313" s="126">
        <f t="shared" si="131"/>
        <v>38545</v>
      </c>
      <c r="M2313" s="127">
        <f>INDEX('Bloomberg data'!C:C,MATCH($L2313,'Bloomberg data'!A:A,0))</f>
        <v>7.0270000000000001</v>
      </c>
      <c r="N2313" s="128">
        <f>INDEX('Bloomberg data'!B:B,MATCH($L2313,'Bloomberg data'!A:A,0))</f>
        <v>6.45</v>
      </c>
      <c r="O2313" s="141"/>
      <c r="P2313" s="142"/>
      <c r="Q2313" s="142"/>
      <c r="R2313" s="20"/>
      <c r="S2313" s="20"/>
    </row>
    <row r="2314" spans="6:19">
      <c r="F2314" s="51"/>
      <c r="G2314" s="26">
        <f t="shared" si="129"/>
        <v>38564</v>
      </c>
      <c r="H2314" s="7">
        <v>38546</v>
      </c>
      <c r="I2314" s="22">
        <v>6.9450000000000003</v>
      </c>
      <c r="J2314" s="120">
        <v>6.3840000000000003</v>
      </c>
      <c r="K2314" s="26">
        <f t="shared" si="130"/>
        <v>38564</v>
      </c>
      <c r="L2314" s="126">
        <f t="shared" si="131"/>
        <v>38546</v>
      </c>
      <c r="M2314" s="127">
        <f>INDEX('Bloomberg data'!C:C,MATCH($L2314,'Bloomberg data'!A:A,0))</f>
        <v>6.9450000000000003</v>
      </c>
      <c r="N2314" s="128">
        <f>INDEX('Bloomberg data'!B:B,MATCH($L2314,'Bloomberg data'!A:A,0))</f>
        <v>6.3840000000000003</v>
      </c>
      <c r="O2314" s="141"/>
      <c r="P2314" s="142"/>
      <c r="Q2314" s="142"/>
      <c r="R2314" s="20"/>
      <c r="S2314" s="20"/>
    </row>
    <row r="2315" spans="6:19">
      <c r="F2315" s="51"/>
      <c r="G2315" s="26">
        <f t="shared" si="129"/>
        <v>38564</v>
      </c>
      <c r="H2315" s="7">
        <v>38547</v>
      </c>
      <c r="I2315" s="22">
        <v>8.1170000000000009</v>
      </c>
      <c r="J2315" s="120">
        <v>7.556</v>
      </c>
      <c r="K2315" s="26">
        <f t="shared" si="130"/>
        <v>38564</v>
      </c>
      <c r="L2315" s="126">
        <f t="shared" si="131"/>
        <v>38547</v>
      </c>
      <c r="M2315" s="127">
        <f>INDEX('Bloomberg data'!C:C,MATCH($L2315,'Bloomberg data'!A:A,0))</f>
        <v>8.1170000000000009</v>
      </c>
      <c r="N2315" s="128">
        <f>INDEX('Bloomberg data'!B:B,MATCH($L2315,'Bloomberg data'!A:A,0))</f>
        <v>7.556</v>
      </c>
      <c r="O2315" s="141"/>
      <c r="P2315" s="142"/>
      <c r="Q2315" s="142"/>
      <c r="R2315" s="20"/>
      <c r="S2315" s="20"/>
    </row>
    <row r="2316" spans="6:19">
      <c r="F2316" s="51"/>
      <c r="G2316" s="26">
        <f t="shared" si="129"/>
        <v>38564</v>
      </c>
      <c r="H2316" s="7">
        <v>38548</v>
      </c>
      <c r="I2316" s="22">
        <v>7.98</v>
      </c>
      <c r="J2316" s="120">
        <v>7.4130000000000003</v>
      </c>
      <c r="K2316" s="26">
        <f t="shared" si="130"/>
        <v>38564</v>
      </c>
      <c r="L2316" s="126">
        <f t="shared" si="131"/>
        <v>38548</v>
      </c>
      <c r="M2316" s="127">
        <f>INDEX('Bloomberg data'!C:C,MATCH($L2316,'Bloomberg data'!A:A,0))</f>
        <v>7.98</v>
      </c>
      <c r="N2316" s="128">
        <f>INDEX('Bloomberg data'!B:B,MATCH($L2316,'Bloomberg data'!A:A,0))</f>
        <v>7.4130000000000003</v>
      </c>
      <c r="O2316" s="141"/>
      <c r="P2316" s="142"/>
      <c r="Q2316" s="142"/>
      <c r="R2316" s="20"/>
      <c r="S2316" s="20"/>
    </row>
    <row r="2317" spans="6:19">
      <c r="F2317" s="51"/>
      <c r="G2317" s="26">
        <f t="shared" si="129"/>
        <v>38564</v>
      </c>
      <c r="H2317" s="7">
        <v>38551</v>
      </c>
      <c r="I2317" s="22">
        <v>6.9480000000000004</v>
      </c>
      <c r="J2317" s="120">
        <v>6.3309999999999995</v>
      </c>
      <c r="K2317" s="26">
        <f t="shared" si="130"/>
        <v>38564</v>
      </c>
      <c r="L2317" s="126">
        <f t="shared" si="131"/>
        <v>38551</v>
      </c>
      <c r="M2317" s="127">
        <f>INDEX('Bloomberg data'!C:C,MATCH($L2317,'Bloomberg data'!A:A,0))</f>
        <v>6.9480000000000004</v>
      </c>
      <c r="N2317" s="128">
        <f>INDEX('Bloomberg data'!B:B,MATCH($L2317,'Bloomberg data'!A:A,0))</f>
        <v>6.3309999999999995</v>
      </c>
      <c r="O2317" s="141"/>
      <c r="P2317" s="142"/>
      <c r="Q2317" s="142"/>
      <c r="R2317" s="20"/>
      <c r="S2317" s="20"/>
    </row>
    <row r="2318" spans="6:19">
      <c r="F2318" s="51"/>
      <c r="G2318" s="26">
        <f t="shared" si="129"/>
        <v>38564</v>
      </c>
      <c r="H2318" s="7">
        <v>38552</v>
      </c>
      <c r="I2318" s="22">
        <v>8.1630000000000003</v>
      </c>
      <c r="J2318" s="120">
        <v>7.5469999999999997</v>
      </c>
      <c r="K2318" s="26">
        <f t="shared" si="130"/>
        <v>38564</v>
      </c>
      <c r="L2318" s="126">
        <f t="shared" si="131"/>
        <v>38552</v>
      </c>
      <c r="M2318" s="127">
        <f>INDEX('Bloomberg data'!C:C,MATCH($L2318,'Bloomberg data'!A:A,0))</f>
        <v>8.1630000000000003</v>
      </c>
      <c r="N2318" s="128">
        <f>INDEX('Bloomberg data'!B:B,MATCH($L2318,'Bloomberg data'!A:A,0))</f>
        <v>7.5469999999999997</v>
      </c>
      <c r="O2318" s="141"/>
      <c r="P2318" s="142"/>
      <c r="Q2318" s="142"/>
      <c r="R2318" s="20"/>
      <c r="S2318" s="20"/>
    </row>
    <row r="2319" spans="6:19">
      <c r="F2319" s="51"/>
      <c r="G2319" s="26">
        <f t="shared" si="129"/>
        <v>38564</v>
      </c>
      <c r="H2319" s="7">
        <v>38553</v>
      </c>
      <c r="I2319" s="22">
        <v>8.036999999999999</v>
      </c>
      <c r="J2319" s="120">
        <v>7.4210000000000003</v>
      </c>
      <c r="K2319" s="26">
        <f t="shared" si="130"/>
        <v>38564</v>
      </c>
      <c r="L2319" s="126">
        <f t="shared" si="131"/>
        <v>38553</v>
      </c>
      <c r="M2319" s="127">
        <f>INDEX('Bloomberg data'!C:C,MATCH($L2319,'Bloomberg data'!A:A,0))</f>
        <v>8.036999999999999</v>
      </c>
      <c r="N2319" s="128">
        <f>INDEX('Bloomberg data'!B:B,MATCH($L2319,'Bloomberg data'!A:A,0))</f>
        <v>7.4210000000000003</v>
      </c>
      <c r="O2319" s="141"/>
      <c r="P2319" s="142"/>
      <c r="Q2319" s="142"/>
      <c r="R2319" s="20"/>
      <c r="S2319" s="20"/>
    </row>
    <row r="2320" spans="6:19">
      <c r="F2320" s="51"/>
      <c r="G2320" s="26">
        <f t="shared" si="129"/>
        <v>38564</v>
      </c>
      <c r="H2320" s="7">
        <v>38554</v>
      </c>
      <c r="I2320" s="22">
        <v>6.9290000000000003</v>
      </c>
      <c r="J2320" s="120">
        <v>6.3130000000000006</v>
      </c>
      <c r="K2320" s="26">
        <f t="shared" si="130"/>
        <v>38564</v>
      </c>
      <c r="L2320" s="126">
        <f t="shared" si="131"/>
        <v>38554</v>
      </c>
      <c r="M2320" s="127">
        <f>INDEX('Bloomberg data'!C:C,MATCH($L2320,'Bloomberg data'!A:A,0))</f>
        <v>6.9290000000000003</v>
      </c>
      <c r="N2320" s="128">
        <f>INDEX('Bloomberg data'!B:B,MATCH($L2320,'Bloomberg data'!A:A,0))</f>
        <v>6.3130000000000006</v>
      </c>
      <c r="O2320" s="141"/>
      <c r="P2320" s="142"/>
      <c r="Q2320" s="142"/>
      <c r="R2320" s="20"/>
      <c r="S2320" s="20"/>
    </row>
    <row r="2321" spans="6:19">
      <c r="F2321" s="51"/>
      <c r="G2321" s="26">
        <f t="shared" si="129"/>
        <v>38564</v>
      </c>
      <c r="H2321" s="7">
        <v>38555</v>
      </c>
      <c r="I2321" s="22">
        <v>8.1810000000000009</v>
      </c>
      <c r="J2321" s="120">
        <v>7.5819999999999999</v>
      </c>
      <c r="K2321" s="26">
        <f t="shared" si="130"/>
        <v>38564</v>
      </c>
      <c r="L2321" s="126">
        <f t="shared" si="131"/>
        <v>38555</v>
      </c>
      <c r="M2321" s="127">
        <f>INDEX('Bloomberg data'!C:C,MATCH($L2321,'Bloomberg data'!A:A,0))</f>
        <v>8.1810000000000009</v>
      </c>
      <c r="N2321" s="128">
        <f>INDEX('Bloomberg data'!B:B,MATCH($L2321,'Bloomberg data'!A:A,0))</f>
        <v>7.5819999999999999</v>
      </c>
      <c r="O2321" s="141"/>
      <c r="P2321" s="142"/>
      <c r="Q2321" s="142"/>
      <c r="R2321" s="20"/>
      <c r="S2321" s="20"/>
    </row>
    <row r="2322" spans="6:19">
      <c r="F2322" s="51"/>
      <c r="G2322" s="26">
        <f t="shared" si="129"/>
        <v>38564</v>
      </c>
      <c r="H2322" s="7">
        <v>38558</v>
      </c>
      <c r="I2322" s="22">
        <v>7.03</v>
      </c>
      <c r="J2322" s="120">
        <v>6.4190000000000005</v>
      </c>
      <c r="K2322" s="26">
        <f t="shared" si="130"/>
        <v>38564</v>
      </c>
      <c r="L2322" s="126">
        <f t="shared" si="131"/>
        <v>38558</v>
      </c>
      <c r="M2322" s="127">
        <f>INDEX('Bloomberg data'!C:C,MATCH($L2322,'Bloomberg data'!A:A,0))</f>
        <v>7.03</v>
      </c>
      <c r="N2322" s="128">
        <f>INDEX('Bloomberg data'!B:B,MATCH($L2322,'Bloomberg data'!A:A,0))</f>
        <v>6.4190000000000005</v>
      </c>
      <c r="O2322" s="141"/>
      <c r="P2322" s="142"/>
      <c r="Q2322" s="142"/>
      <c r="R2322" s="20"/>
      <c r="S2322" s="20"/>
    </row>
    <row r="2323" spans="6:19">
      <c r="F2323" s="51"/>
      <c r="G2323" s="26">
        <f t="shared" si="129"/>
        <v>38564</v>
      </c>
      <c r="H2323" s="7">
        <v>38559</v>
      </c>
      <c r="I2323" s="22">
        <v>6.9209999999999994</v>
      </c>
      <c r="J2323" s="120">
        <v>6.3060000000000009</v>
      </c>
      <c r="K2323" s="26">
        <f t="shared" si="130"/>
        <v>38564</v>
      </c>
      <c r="L2323" s="126">
        <f t="shared" si="131"/>
        <v>38559</v>
      </c>
      <c r="M2323" s="127">
        <f>INDEX('Bloomberg data'!C:C,MATCH($L2323,'Bloomberg data'!A:A,0))</f>
        <v>6.9209999999999994</v>
      </c>
      <c r="N2323" s="128">
        <f>INDEX('Bloomberg data'!B:B,MATCH($L2323,'Bloomberg data'!A:A,0))</f>
        <v>6.3060000000000009</v>
      </c>
      <c r="O2323" s="141"/>
      <c r="P2323" s="142"/>
      <c r="Q2323" s="142"/>
      <c r="R2323" s="20"/>
      <c r="S2323" s="20"/>
    </row>
    <row r="2324" spans="6:19">
      <c r="F2324" s="51"/>
      <c r="G2324" s="26">
        <f t="shared" si="129"/>
        <v>38564</v>
      </c>
      <c r="H2324" s="7">
        <v>38560</v>
      </c>
      <c r="I2324" s="22">
        <v>7.0919999999999996</v>
      </c>
      <c r="J2324" s="120">
        <v>6.4749999999999996</v>
      </c>
      <c r="K2324" s="26">
        <f t="shared" si="130"/>
        <v>38564</v>
      </c>
      <c r="L2324" s="126">
        <f t="shared" si="131"/>
        <v>38560</v>
      </c>
      <c r="M2324" s="127">
        <f>INDEX('Bloomberg data'!C:C,MATCH($L2324,'Bloomberg data'!A:A,0))</f>
        <v>7.0919999999999996</v>
      </c>
      <c r="N2324" s="128">
        <f>INDEX('Bloomberg data'!B:B,MATCH($L2324,'Bloomberg data'!A:A,0))</f>
        <v>6.4749999999999996</v>
      </c>
      <c r="O2324" s="141"/>
      <c r="P2324" s="142"/>
      <c r="Q2324" s="142"/>
      <c r="R2324" s="20"/>
      <c r="S2324" s="20"/>
    </row>
    <row r="2325" spans="6:19">
      <c r="F2325" s="51"/>
      <c r="G2325" s="26">
        <f t="shared" si="129"/>
        <v>38564</v>
      </c>
      <c r="H2325" s="7">
        <v>38561</v>
      </c>
      <c r="I2325" s="22">
        <v>7.9950000000000001</v>
      </c>
      <c r="J2325" s="120">
        <v>7.3810000000000002</v>
      </c>
      <c r="K2325" s="26">
        <f t="shared" si="130"/>
        <v>38564</v>
      </c>
      <c r="L2325" s="126">
        <f t="shared" si="131"/>
        <v>38561</v>
      </c>
      <c r="M2325" s="127">
        <f>INDEX('Bloomberg data'!C:C,MATCH($L2325,'Bloomberg data'!A:A,0))</f>
        <v>7.9950000000000001</v>
      </c>
      <c r="N2325" s="128">
        <f>INDEX('Bloomberg data'!B:B,MATCH($L2325,'Bloomberg data'!A:A,0))</f>
        <v>7.3810000000000002</v>
      </c>
      <c r="O2325" s="141"/>
      <c r="P2325" s="142"/>
      <c r="Q2325" s="142"/>
      <c r="R2325" s="20"/>
      <c r="S2325" s="20"/>
    </row>
    <row r="2326" spans="6:19">
      <c r="F2326" s="51"/>
      <c r="G2326" s="26">
        <f t="shared" si="129"/>
        <v>38564</v>
      </c>
      <c r="H2326" s="7">
        <v>38562</v>
      </c>
      <c r="I2326" s="22">
        <v>7.8580000000000005</v>
      </c>
      <c r="J2326" s="120">
        <v>7.2360000000000007</v>
      </c>
      <c r="K2326" s="26">
        <f t="shared" si="130"/>
        <v>38564</v>
      </c>
      <c r="L2326" s="126">
        <f t="shared" si="131"/>
        <v>38562</v>
      </c>
      <c r="M2326" s="127">
        <f>INDEX('Bloomberg data'!C:C,MATCH($L2326,'Bloomberg data'!A:A,0))</f>
        <v>7.8580000000000005</v>
      </c>
      <c r="N2326" s="128">
        <f>INDEX('Bloomberg data'!B:B,MATCH($L2326,'Bloomberg data'!A:A,0))</f>
        <v>7.2360000000000007</v>
      </c>
      <c r="O2326" s="141"/>
      <c r="P2326" s="142"/>
      <c r="Q2326" s="142"/>
      <c r="R2326" s="20"/>
      <c r="S2326" s="20"/>
    </row>
    <row r="2327" spans="6:19">
      <c r="F2327" s="51"/>
      <c r="G2327" s="26">
        <f t="shared" si="129"/>
        <v>38595</v>
      </c>
      <c r="H2327" s="7">
        <v>38565</v>
      </c>
      <c r="I2327" s="22">
        <v>7.1379999999999999</v>
      </c>
      <c r="J2327" s="120">
        <v>6.5309999999999997</v>
      </c>
      <c r="K2327" s="26">
        <f t="shared" si="130"/>
        <v>38595</v>
      </c>
      <c r="L2327" s="126">
        <f t="shared" si="131"/>
        <v>38565</v>
      </c>
      <c r="M2327" s="127">
        <f>INDEX('Bloomberg data'!C:C,MATCH($L2327,'Bloomberg data'!A:A,0))</f>
        <v>7.1379999999999999</v>
      </c>
      <c r="N2327" s="128">
        <f>INDEX('Bloomberg data'!B:B,MATCH($L2327,'Bloomberg data'!A:A,0))</f>
        <v>6.5309999999999997</v>
      </c>
      <c r="O2327" s="141"/>
      <c r="P2327" s="142"/>
      <c r="Q2327" s="142"/>
      <c r="R2327" s="20"/>
      <c r="S2327" s="20"/>
    </row>
    <row r="2328" spans="6:19">
      <c r="F2328" s="51"/>
      <c r="G2328" s="26">
        <f t="shared" si="129"/>
        <v>38595</v>
      </c>
      <c r="H2328" s="7">
        <v>38566</v>
      </c>
      <c r="I2328" s="22">
        <v>8.0500000000000007</v>
      </c>
      <c r="J2328" s="120">
        <v>7.4510000000000005</v>
      </c>
      <c r="K2328" s="26">
        <f t="shared" si="130"/>
        <v>38595</v>
      </c>
      <c r="L2328" s="126">
        <f t="shared" si="131"/>
        <v>38566</v>
      </c>
      <c r="M2328" s="127">
        <f>INDEX('Bloomberg data'!C:C,MATCH($L2328,'Bloomberg data'!A:A,0))</f>
        <v>8.0500000000000007</v>
      </c>
      <c r="N2328" s="128">
        <f>INDEX('Bloomberg data'!B:B,MATCH($L2328,'Bloomberg data'!A:A,0))</f>
        <v>7.4510000000000005</v>
      </c>
      <c r="O2328" s="141"/>
      <c r="P2328" s="142"/>
      <c r="Q2328" s="142"/>
      <c r="R2328" s="20"/>
      <c r="S2328" s="20"/>
    </row>
    <row r="2329" spans="6:19">
      <c r="F2329" s="51"/>
      <c r="G2329" s="26">
        <f t="shared" si="129"/>
        <v>38595</v>
      </c>
      <c r="H2329" s="7">
        <v>38567</v>
      </c>
      <c r="I2329" s="22">
        <v>6.968</v>
      </c>
      <c r="J2329" s="120">
        <v>6.375</v>
      </c>
      <c r="K2329" s="26">
        <f t="shared" si="130"/>
        <v>38595</v>
      </c>
      <c r="L2329" s="126">
        <f t="shared" si="131"/>
        <v>38567</v>
      </c>
      <c r="M2329" s="127">
        <f>INDEX('Bloomberg data'!C:C,MATCH($L2329,'Bloomberg data'!A:A,0))</f>
        <v>6.968</v>
      </c>
      <c r="N2329" s="128">
        <f>INDEX('Bloomberg data'!B:B,MATCH($L2329,'Bloomberg data'!A:A,0))</f>
        <v>6.375</v>
      </c>
      <c r="O2329" s="141"/>
      <c r="P2329" s="142"/>
      <c r="Q2329" s="142"/>
      <c r="R2329" s="20"/>
      <c r="S2329" s="20"/>
    </row>
    <row r="2330" spans="6:19">
      <c r="F2330" s="51"/>
      <c r="G2330" s="26">
        <f t="shared" si="129"/>
        <v>38595</v>
      </c>
      <c r="H2330" s="7">
        <v>38568</v>
      </c>
      <c r="I2330" s="22">
        <v>7.1559999999999997</v>
      </c>
      <c r="J2330" s="120">
        <v>6.5569999999999995</v>
      </c>
      <c r="K2330" s="26">
        <f t="shared" si="130"/>
        <v>38595</v>
      </c>
      <c r="L2330" s="126">
        <f t="shared" si="131"/>
        <v>38568</v>
      </c>
      <c r="M2330" s="127">
        <f>INDEX('Bloomberg data'!C:C,MATCH($L2330,'Bloomberg data'!A:A,0))</f>
        <v>7.1559999999999997</v>
      </c>
      <c r="N2330" s="128">
        <f>INDEX('Bloomberg data'!B:B,MATCH($L2330,'Bloomberg data'!A:A,0))</f>
        <v>6.5569999999999995</v>
      </c>
      <c r="O2330" s="141"/>
      <c r="P2330" s="142"/>
      <c r="Q2330" s="142"/>
      <c r="R2330" s="20"/>
      <c r="S2330" s="20"/>
    </row>
    <row r="2331" spans="6:19">
      <c r="F2331" s="51"/>
      <c r="G2331" s="26">
        <f t="shared" si="129"/>
        <v>38595</v>
      </c>
      <c r="H2331" s="7">
        <v>38569</v>
      </c>
      <c r="I2331" s="22">
        <v>8.0790000000000006</v>
      </c>
      <c r="J2331" s="120">
        <v>7.4820000000000002</v>
      </c>
      <c r="K2331" s="26">
        <f t="shared" si="130"/>
        <v>38595</v>
      </c>
      <c r="L2331" s="126">
        <f t="shared" si="131"/>
        <v>38569</v>
      </c>
      <c r="M2331" s="127">
        <f>INDEX('Bloomberg data'!C:C,MATCH($L2331,'Bloomberg data'!A:A,0))</f>
        <v>8.0790000000000006</v>
      </c>
      <c r="N2331" s="128">
        <f>INDEX('Bloomberg data'!B:B,MATCH($L2331,'Bloomberg data'!A:A,0))</f>
        <v>7.4820000000000002</v>
      </c>
      <c r="O2331" s="141"/>
      <c r="P2331" s="142"/>
      <c r="Q2331" s="142"/>
      <c r="R2331" s="20"/>
      <c r="S2331" s="20"/>
    </row>
    <row r="2332" spans="6:19">
      <c r="F2332" s="51"/>
      <c r="G2332" s="26">
        <f t="shared" si="129"/>
        <v>38595</v>
      </c>
      <c r="H2332" s="7">
        <v>38572</v>
      </c>
      <c r="I2332" s="22">
        <v>6.9930000000000003</v>
      </c>
      <c r="J2332" s="120">
        <v>6.4220000000000006</v>
      </c>
      <c r="K2332" s="26">
        <f t="shared" si="130"/>
        <v>38595</v>
      </c>
      <c r="L2332" s="126">
        <f t="shared" si="131"/>
        <v>38572</v>
      </c>
      <c r="M2332" s="127">
        <f>INDEX('Bloomberg data'!C:C,MATCH($L2332,'Bloomberg data'!A:A,0))</f>
        <v>6.9930000000000003</v>
      </c>
      <c r="N2332" s="128">
        <f>INDEX('Bloomberg data'!B:B,MATCH($L2332,'Bloomberg data'!A:A,0))</f>
        <v>6.4220000000000006</v>
      </c>
      <c r="O2332" s="141"/>
      <c r="P2332" s="142"/>
      <c r="Q2332" s="142"/>
      <c r="R2332" s="20"/>
      <c r="S2332" s="20"/>
    </row>
    <row r="2333" spans="6:19">
      <c r="F2333" s="51"/>
      <c r="G2333" s="26">
        <f t="shared" si="129"/>
        <v>38595</v>
      </c>
      <c r="H2333" s="7">
        <v>38573</v>
      </c>
      <c r="I2333" s="22">
        <v>8.1639999999999997</v>
      </c>
      <c r="J2333" s="120">
        <v>7.593</v>
      </c>
      <c r="K2333" s="26">
        <f t="shared" si="130"/>
        <v>38595</v>
      </c>
      <c r="L2333" s="126">
        <f t="shared" si="131"/>
        <v>38573</v>
      </c>
      <c r="M2333" s="127">
        <f>INDEX('Bloomberg data'!C:C,MATCH($L2333,'Bloomberg data'!A:A,0))</f>
        <v>8.1639999999999997</v>
      </c>
      <c r="N2333" s="128">
        <f>INDEX('Bloomberg data'!B:B,MATCH($L2333,'Bloomberg data'!A:A,0))</f>
        <v>7.593</v>
      </c>
      <c r="O2333" s="141"/>
      <c r="P2333" s="142"/>
      <c r="Q2333" s="142"/>
      <c r="R2333" s="20"/>
      <c r="S2333" s="20"/>
    </row>
    <row r="2334" spans="6:19">
      <c r="F2334" s="51"/>
      <c r="G2334" s="26">
        <f t="shared" si="129"/>
        <v>38595</v>
      </c>
      <c r="H2334" s="7">
        <v>38574</v>
      </c>
      <c r="I2334" s="22">
        <v>7.0280000000000005</v>
      </c>
      <c r="J2334" s="120">
        <v>6.4560000000000004</v>
      </c>
      <c r="K2334" s="26">
        <f t="shared" si="130"/>
        <v>38595</v>
      </c>
      <c r="L2334" s="126">
        <f t="shared" si="131"/>
        <v>38574</v>
      </c>
      <c r="M2334" s="127">
        <f>INDEX('Bloomberg data'!C:C,MATCH($L2334,'Bloomberg data'!A:A,0))</f>
        <v>7.0280000000000005</v>
      </c>
      <c r="N2334" s="128">
        <f>INDEX('Bloomberg data'!B:B,MATCH($L2334,'Bloomberg data'!A:A,0))</f>
        <v>6.4560000000000004</v>
      </c>
      <c r="O2334" s="141"/>
      <c r="P2334" s="142"/>
      <c r="Q2334" s="142"/>
      <c r="R2334" s="20"/>
      <c r="S2334" s="20"/>
    </row>
    <row r="2335" spans="6:19">
      <c r="F2335" s="51"/>
      <c r="G2335" s="26">
        <f t="shared" si="129"/>
        <v>38595</v>
      </c>
      <c r="H2335" s="7">
        <v>38575</v>
      </c>
      <c r="I2335" s="22">
        <v>7.98</v>
      </c>
      <c r="J2335" s="120">
        <v>7.4130000000000003</v>
      </c>
      <c r="K2335" s="26">
        <f t="shared" si="130"/>
        <v>38595</v>
      </c>
      <c r="L2335" s="126">
        <f t="shared" si="131"/>
        <v>38575</v>
      </c>
      <c r="M2335" s="127">
        <f>INDEX('Bloomberg data'!C:C,MATCH($L2335,'Bloomberg data'!A:A,0))</f>
        <v>7.98</v>
      </c>
      <c r="N2335" s="128">
        <f>INDEX('Bloomberg data'!B:B,MATCH($L2335,'Bloomberg data'!A:A,0))</f>
        <v>7.4130000000000003</v>
      </c>
      <c r="O2335" s="141"/>
      <c r="P2335" s="142"/>
      <c r="Q2335" s="142"/>
      <c r="R2335" s="20"/>
      <c r="S2335" s="20"/>
    </row>
    <row r="2336" spans="6:19">
      <c r="F2336" s="51"/>
      <c r="G2336" s="26">
        <f t="shared" si="129"/>
        <v>38595</v>
      </c>
      <c r="H2336" s="7">
        <v>38576</v>
      </c>
      <c r="I2336" s="22">
        <v>7.125</v>
      </c>
      <c r="J2336" s="120">
        <v>6.5439999999999996</v>
      </c>
      <c r="K2336" s="26">
        <f t="shared" si="130"/>
        <v>38595</v>
      </c>
      <c r="L2336" s="126">
        <f t="shared" si="131"/>
        <v>38576</v>
      </c>
      <c r="M2336" s="127">
        <f>INDEX('Bloomberg data'!C:C,MATCH($L2336,'Bloomberg data'!A:A,0))</f>
        <v>7.125</v>
      </c>
      <c r="N2336" s="128">
        <f>INDEX('Bloomberg data'!B:B,MATCH($L2336,'Bloomberg data'!A:A,0))</f>
        <v>6.5439999999999996</v>
      </c>
      <c r="O2336" s="141"/>
      <c r="P2336" s="142"/>
      <c r="Q2336" s="142"/>
      <c r="R2336" s="20"/>
      <c r="S2336" s="20"/>
    </row>
    <row r="2337" spans="6:19">
      <c r="F2337" s="51"/>
      <c r="G2337" s="26">
        <f t="shared" si="129"/>
        <v>38595</v>
      </c>
      <c r="H2337" s="7">
        <v>38579</v>
      </c>
      <c r="I2337" s="22">
        <v>7.9590000000000005</v>
      </c>
      <c r="J2337" s="120">
        <v>7.327</v>
      </c>
      <c r="K2337" s="26">
        <f t="shared" si="130"/>
        <v>38595</v>
      </c>
      <c r="L2337" s="126">
        <f t="shared" si="131"/>
        <v>38579</v>
      </c>
      <c r="M2337" s="127">
        <f>INDEX('Bloomberg data'!C:C,MATCH($L2337,'Bloomberg data'!A:A,0))</f>
        <v>7.9590000000000005</v>
      </c>
      <c r="N2337" s="128">
        <f>INDEX('Bloomberg data'!B:B,MATCH($L2337,'Bloomberg data'!A:A,0))</f>
        <v>7.327</v>
      </c>
      <c r="O2337" s="141"/>
      <c r="P2337" s="142"/>
      <c r="Q2337" s="142"/>
      <c r="R2337" s="20"/>
      <c r="S2337" s="20"/>
    </row>
    <row r="2338" spans="6:19">
      <c r="F2338" s="51"/>
      <c r="G2338" s="26">
        <f t="shared" si="129"/>
        <v>38595</v>
      </c>
      <c r="H2338" s="7">
        <v>38580</v>
      </c>
      <c r="I2338" s="22">
        <v>7.8670000000000009</v>
      </c>
      <c r="J2338" s="120">
        <v>7.2669999999999995</v>
      </c>
      <c r="K2338" s="26">
        <f t="shared" si="130"/>
        <v>38595</v>
      </c>
      <c r="L2338" s="126">
        <f t="shared" si="131"/>
        <v>38580</v>
      </c>
      <c r="M2338" s="127">
        <f>INDEX('Bloomberg data'!C:C,MATCH($L2338,'Bloomberg data'!A:A,0))</f>
        <v>7.8670000000000009</v>
      </c>
      <c r="N2338" s="128">
        <f>INDEX('Bloomberg data'!B:B,MATCH($L2338,'Bloomberg data'!A:A,0))</f>
        <v>7.2669999999999995</v>
      </c>
      <c r="O2338" s="141"/>
      <c r="P2338" s="142"/>
      <c r="Q2338" s="142"/>
      <c r="R2338" s="20"/>
      <c r="S2338" s="20"/>
    </row>
    <row r="2339" spans="6:19">
      <c r="F2339" s="51"/>
      <c r="G2339" s="26">
        <f t="shared" si="129"/>
        <v>38595</v>
      </c>
      <c r="H2339" s="7">
        <v>38581</v>
      </c>
      <c r="I2339" s="22">
        <v>8.0229999999999997</v>
      </c>
      <c r="J2339" s="120">
        <v>7.4210000000000003</v>
      </c>
      <c r="K2339" s="26">
        <f t="shared" si="130"/>
        <v>38595</v>
      </c>
      <c r="L2339" s="126">
        <f t="shared" si="131"/>
        <v>38581</v>
      </c>
      <c r="M2339" s="127">
        <f>INDEX('Bloomberg data'!C:C,MATCH($L2339,'Bloomberg data'!A:A,0))</f>
        <v>8.0229999999999997</v>
      </c>
      <c r="N2339" s="128">
        <f>INDEX('Bloomberg data'!B:B,MATCH($L2339,'Bloomberg data'!A:A,0))</f>
        <v>7.4210000000000003</v>
      </c>
      <c r="O2339" s="141"/>
      <c r="P2339" s="142"/>
      <c r="Q2339" s="142"/>
      <c r="R2339" s="20"/>
      <c r="S2339" s="20"/>
    </row>
    <row r="2340" spans="6:19">
      <c r="F2340" s="51"/>
      <c r="G2340" s="26">
        <f t="shared" si="129"/>
        <v>38595</v>
      </c>
      <c r="H2340" s="7">
        <v>38582</v>
      </c>
      <c r="I2340" s="22">
        <v>7.9430000000000005</v>
      </c>
      <c r="J2340" s="120">
        <v>7.3390000000000004</v>
      </c>
      <c r="K2340" s="26">
        <f t="shared" si="130"/>
        <v>38595</v>
      </c>
      <c r="L2340" s="126">
        <f t="shared" si="131"/>
        <v>38582</v>
      </c>
      <c r="M2340" s="127">
        <f>INDEX('Bloomberg data'!C:C,MATCH($L2340,'Bloomberg data'!A:A,0))</f>
        <v>7.9430000000000005</v>
      </c>
      <c r="N2340" s="128">
        <f>INDEX('Bloomberg data'!B:B,MATCH($L2340,'Bloomberg data'!A:A,0))</f>
        <v>7.3390000000000004</v>
      </c>
      <c r="O2340" s="141"/>
      <c r="P2340" s="142"/>
      <c r="Q2340" s="142"/>
      <c r="R2340" s="20"/>
      <c r="S2340" s="20"/>
    </row>
    <row r="2341" spans="6:19">
      <c r="F2341" s="51"/>
      <c r="G2341" s="26">
        <f t="shared" si="129"/>
        <v>38595</v>
      </c>
      <c r="H2341" s="7">
        <v>38583</v>
      </c>
      <c r="I2341" s="22">
        <v>6.8190000000000008</v>
      </c>
      <c r="J2341" s="120">
        <v>6.2059999999999995</v>
      </c>
      <c r="K2341" s="26">
        <f t="shared" si="130"/>
        <v>38595</v>
      </c>
      <c r="L2341" s="126">
        <f t="shared" si="131"/>
        <v>38583</v>
      </c>
      <c r="M2341" s="127">
        <f>INDEX('Bloomberg data'!C:C,MATCH($L2341,'Bloomberg data'!A:A,0))</f>
        <v>6.8190000000000008</v>
      </c>
      <c r="N2341" s="128">
        <f>INDEX('Bloomberg data'!B:B,MATCH($L2341,'Bloomberg data'!A:A,0))</f>
        <v>6.2059999999999995</v>
      </c>
      <c r="O2341" s="141"/>
      <c r="P2341" s="142"/>
      <c r="Q2341" s="142"/>
      <c r="R2341" s="20"/>
      <c r="S2341" s="20"/>
    </row>
    <row r="2342" spans="6:19">
      <c r="F2342" s="51"/>
      <c r="G2342" s="26">
        <f t="shared" si="129"/>
        <v>38595</v>
      </c>
      <c r="H2342" s="7">
        <v>38586</v>
      </c>
      <c r="I2342" s="22">
        <v>7.0270000000000001</v>
      </c>
      <c r="J2342" s="120">
        <v>6.4180000000000001</v>
      </c>
      <c r="K2342" s="26">
        <f t="shared" si="130"/>
        <v>38595</v>
      </c>
      <c r="L2342" s="126">
        <f t="shared" si="131"/>
        <v>38586</v>
      </c>
      <c r="M2342" s="127">
        <f>INDEX('Bloomberg data'!C:C,MATCH($L2342,'Bloomberg data'!A:A,0))</f>
        <v>7.0270000000000001</v>
      </c>
      <c r="N2342" s="128">
        <f>INDEX('Bloomberg data'!B:B,MATCH($L2342,'Bloomberg data'!A:A,0))</f>
        <v>6.4180000000000001</v>
      </c>
      <c r="O2342" s="141"/>
      <c r="P2342" s="142"/>
      <c r="Q2342" s="142"/>
      <c r="R2342" s="20"/>
      <c r="S2342" s="20"/>
    </row>
    <row r="2343" spans="6:19">
      <c r="F2343" s="51"/>
      <c r="G2343" s="26">
        <f t="shared" si="129"/>
        <v>38595</v>
      </c>
      <c r="H2343" s="7">
        <v>38587</v>
      </c>
      <c r="I2343" s="22">
        <v>6.9279999999999999</v>
      </c>
      <c r="J2343" s="120">
        <v>6.3260000000000005</v>
      </c>
      <c r="K2343" s="26">
        <f t="shared" si="130"/>
        <v>38595</v>
      </c>
      <c r="L2343" s="126">
        <f t="shared" si="131"/>
        <v>38587</v>
      </c>
      <c r="M2343" s="127">
        <f>INDEX('Bloomberg data'!C:C,MATCH($L2343,'Bloomberg data'!A:A,0))</f>
        <v>6.9279999999999999</v>
      </c>
      <c r="N2343" s="128">
        <f>INDEX('Bloomberg data'!B:B,MATCH($L2343,'Bloomberg data'!A:A,0))</f>
        <v>6.3260000000000005</v>
      </c>
      <c r="O2343" s="141"/>
      <c r="P2343" s="142"/>
      <c r="Q2343" s="142"/>
      <c r="R2343" s="20"/>
      <c r="S2343" s="20"/>
    </row>
    <row r="2344" spans="6:19">
      <c r="F2344" s="51"/>
      <c r="G2344" s="26">
        <f t="shared" si="129"/>
        <v>38595</v>
      </c>
      <c r="H2344" s="7">
        <v>38588</v>
      </c>
      <c r="I2344" s="22">
        <v>6.8149999999999995</v>
      </c>
      <c r="J2344" s="120">
        <v>6.2050000000000001</v>
      </c>
      <c r="K2344" s="26">
        <f t="shared" si="130"/>
        <v>38595</v>
      </c>
      <c r="L2344" s="126">
        <f t="shared" si="131"/>
        <v>38588</v>
      </c>
      <c r="M2344" s="127">
        <f>INDEX('Bloomberg data'!C:C,MATCH($L2344,'Bloomberg data'!A:A,0))</f>
        <v>6.8149999999999995</v>
      </c>
      <c r="N2344" s="128">
        <f>INDEX('Bloomberg data'!B:B,MATCH($L2344,'Bloomberg data'!A:A,0))</f>
        <v>6.2050000000000001</v>
      </c>
      <c r="O2344" s="141"/>
      <c r="P2344" s="142"/>
      <c r="Q2344" s="142"/>
      <c r="R2344" s="20"/>
      <c r="S2344" s="20"/>
    </row>
    <row r="2345" spans="6:19">
      <c r="F2345" s="51"/>
      <c r="G2345" s="26">
        <f t="shared" si="129"/>
        <v>38595</v>
      </c>
      <c r="H2345" s="7">
        <v>38589</v>
      </c>
      <c r="I2345" s="22">
        <v>8.0309999999999988</v>
      </c>
      <c r="J2345" s="120">
        <v>7.423</v>
      </c>
      <c r="K2345" s="26">
        <f t="shared" si="130"/>
        <v>38595</v>
      </c>
      <c r="L2345" s="126">
        <f t="shared" si="131"/>
        <v>38589</v>
      </c>
      <c r="M2345" s="127">
        <f>INDEX('Bloomberg data'!C:C,MATCH($L2345,'Bloomberg data'!A:A,0))</f>
        <v>8.0309999999999988</v>
      </c>
      <c r="N2345" s="128">
        <f>INDEX('Bloomberg data'!B:B,MATCH($L2345,'Bloomberg data'!A:A,0))</f>
        <v>7.423</v>
      </c>
      <c r="O2345" s="141"/>
      <c r="P2345" s="142"/>
      <c r="Q2345" s="142"/>
      <c r="R2345" s="20"/>
      <c r="S2345" s="20"/>
    </row>
    <row r="2346" spans="6:19">
      <c r="F2346" s="51"/>
      <c r="G2346" s="26">
        <f t="shared" si="129"/>
        <v>38595</v>
      </c>
      <c r="H2346" s="7">
        <v>38590</v>
      </c>
      <c r="I2346" s="22">
        <v>7.8970000000000002</v>
      </c>
      <c r="J2346" s="120">
        <v>7.2830000000000004</v>
      </c>
      <c r="K2346" s="26">
        <f t="shared" si="130"/>
        <v>38595</v>
      </c>
      <c r="L2346" s="126">
        <f t="shared" si="131"/>
        <v>38590</v>
      </c>
      <c r="M2346" s="127">
        <f>INDEX('Bloomberg data'!C:C,MATCH($L2346,'Bloomberg data'!A:A,0))</f>
        <v>7.8970000000000002</v>
      </c>
      <c r="N2346" s="128">
        <f>INDEX('Bloomberg data'!B:B,MATCH($L2346,'Bloomberg data'!A:A,0))</f>
        <v>7.2830000000000004</v>
      </c>
      <c r="O2346" s="141"/>
      <c r="P2346" s="142"/>
      <c r="Q2346" s="142"/>
      <c r="R2346" s="20"/>
      <c r="S2346" s="20"/>
    </row>
    <row r="2347" spans="6:19">
      <c r="F2347" s="51"/>
      <c r="G2347" s="26">
        <f t="shared" si="129"/>
        <v>38595</v>
      </c>
      <c r="H2347" s="7">
        <v>38593</v>
      </c>
      <c r="I2347" s="22">
        <v>7.7629999999999999</v>
      </c>
      <c r="J2347" s="120">
        <v>7.1370000000000005</v>
      </c>
      <c r="K2347" s="26">
        <f t="shared" si="130"/>
        <v>38595</v>
      </c>
      <c r="L2347" s="126">
        <f t="shared" si="131"/>
        <v>38593</v>
      </c>
      <c r="M2347" s="127">
        <f>INDEX('Bloomberg data'!C:C,MATCH($L2347,'Bloomberg data'!A:A,0))</f>
        <v>7.7629999999999999</v>
      </c>
      <c r="N2347" s="128">
        <f>INDEX('Bloomberg data'!B:B,MATCH($L2347,'Bloomberg data'!A:A,0))</f>
        <v>7.1370000000000005</v>
      </c>
      <c r="O2347" s="141"/>
      <c r="P2347" s="142"/>
      <c r="Q2347" s="142"/>
      <c r="R2347" s="20"/>
      <c r="S2347" s="20"/>
    </row>
    <row r="2348" spans="6:19">
      <c r="F2348" s="51"/>
      <c r="G2348" s="26">
        <f t="shared" si="129"/>
        <v>38595</v>
      </c>
      <c r="H2348" s="7">
        <v>38594</v>
      </c>
      <c r="I2348" s="22">
        <v>7.992</v>
      </c>
      <c r="J2348" s="120">
        <v>7.3819999999999997</v>
      </c>
      <c r="K2348" s="26">
        <f t="shared" si="130"/>
        <v>38595</v>
      </c>
      <c r="L2348" s="126">
        <f t="shared" si="131"/>
        <v>38594</v>
      </c>
      <c r="M2348" s="127">
        <f>INDEX('Bloomberg data'!C:C,MATCH($L2348,'Bloomberg data'!A:A,0))</f>
        <v>7.992</v>
      </c>
      <c r="N2348" s="128">
        <f>INDEX('Bloomberg data'!B:B,MATCH($L2348,'Bloomberg data'!A:A,0))</f>
        <v>7.3819999999999997</v>
      </c>
      <c r="O2348" s="141"/>
      <c r="P2348" s="142"/>
      <c r="Q2348" s="142"/>
      <c r="R2348" s="20"/>
      <c r="S2348" s="20"/>
    </row>
    <row r="2349" spans="6:19">
      <c r="F2349" s="51"/>
      <c r="G2349" s="26">
        <f t="shared" si="129"/>
        <v>38595</v>
      </c>
      <c r="H2349" s="7">
        <v>38595</v>
      </c>
      <c r="I2349" s="22">
        <v>7.8580000000000005</v>
      </c>
      <c r="J2349" s="120">
        <v>7.242</v>
      </c>
      <c r="K2349" s="26">
        <f t="shared" si="130"/>
        <v>38595</v>
      </c>
      <c r="L2349" s="126">
        <f t="shared" si="131"/>
        <v>38595</v>
      </c>
      <c r="M2349" s="127">
        <f>INDEX('Bloomberg data'!C:C,MATCH($L2349,'Bloomberg data'!A:A,0))</f>
        <v>7.8580000000000005</v>
      </c>
      <c r="N2349" s="128">
        <f>INDEX('Bloomberg data'!B:B,MATCH($L2349,'Bloomberg data'!A:A,0))</f>
        <v>7.242</v>
      </c>
      <c r="O2349" s="141"/>
      <c r="P2349" s="142"/>
      <c r="Q2349" s="142"/>
      <c r="R2349" s="20"/>
      <c r="S2349" s="20"/>
    </row>
    <row r="2350" spans="6:19">
      <c r="F2350" s="51"/>
      <c r="G2350" s="26">
        <f t="shared" si="129"/>
        <v>38625</v>
      </c>
      <c r="H2350" s="7">
        <v>38596</v>
      </c>
      <c r="I2350" s="22">
        <v>7.7260000000000009</v>
      </c>
      <c r="J2350" s="120">
        <v>7.1010000000000009</v>
      </c>
      <c r="K2350" s="26">
        <f t="shared" si="130"/>
        <v>38625</v>
      </c>
      <c r="L2350" s="126">
        <f t="shared" si="131"/>
        <v>38596</v>
      </c>
      <c r="M2350" s="127">
        <f>INDEX('Bloomberg data'!C:C,MATCH($L2350,'Bloomberg data'!A:A,0))</f>
        <v>7.7260000000000009</v>
      </c>
      <c r="N2350" s="128">
        <f>INDEX('Bloomberg data'!B:B,MATCH($L2350,'Bloomberg data'!A:A,0))</f>
        <v>7.1010000000000009</v>
      </c>
      <c r="O2350" s="141"/>
      <c r="P2350" s="142"/>
      <c r="Q2350" s="142"/>
      <c r="R2350" s="20"/>
      <c r="S2350" s="20"/>
    </row>
    <row r="2351" spans="6:19">
      <c r="F2351" s="51"/>
      <c r="G2351" s="26">
        <f t="shared" si="129"/>
        <v>38625</v>
      </c>
      <c r="H2351" s="7">
        <v>38597</v>
      </c>
      <c r="I2351" s="22">
        <v>6.883</v>
      </c>
      <c r="J2351" s="120">
        <v>6.27</v>
      </c>
      <c r="K2351" s="26">
        <f t="shared" si="130"/>
        <v>38625</v>
      </c>
      <c r="L2351" s="126">
        <f t="shared" si="131"/>
        <v>38597</v>
      </c>
      <c r="M2351" s="127">
        <f>INDEX('Bloomberg data'!C:C,MATCH($L2351,'Bloomberg data'!A:A,0))</f>
        <v>6.883</v>
      </c>
      <c r="N2351" s="128">
        <f>INDEX('Bloomberg data'!B:B,MATCH($L2351,'Bloomberg data'!A:A,0))</f>
        <v>6.27</v>
      </c>
      <c r="O2351" s="141"/>
      <c r="P2351" s="142"/>
      <c r="Q2351" s="142"/>
      <c r="R2351" s="20"/>
      <c r="S2351" s="20"/>
    </row>
    <row r="2352" spans="6:19">
      <c r="F2352" s="51"/>
      <c r="G2352" s="26">
        <f t="shared" si="129"/>
        <v>38625</v>
      </c>
      <c r="H2352" s="7">
        <v>38600</v>
      </c>
      <c r="I2352" s="22">
        <v>6.8090000000000002</v>
      </c>
      <c r="J2352" s="120">
        <v>6.1930000000000005</v>
      </c>
      <c r="K2352" s="26">
        <f t="shared" si="130"/>
        <v>38625</v>
      </c>
      <c r="L2352" s="126">
        <f t="shared" si="131"/>
        <v>38600</v>
      </c>
      <c r="M2352" s="127">
        <f>INDEX('Bloomberg data'!C:C,MATCH($L2352,'Bloomberg data'!A:A,0))</f>
        <v>6.8090000000000002</v>
      </c>
      <c r="N2352" s="128">
        <f>INDEX('Bloomberg data'!B:B,MATCH($L2352,'Bloomberg data'!A:A,0))</f>
        <v>6.1930000000000005</v>
      </c>
      <c r="O2352" s="141"/>
      <c r="P2352" s="142"/>
      <c r="Q2352" s="142"/>
      <c r="R2352" s="20"/>
      <c r="S2352" s="20"/>
    </row>
    <row r="2353" spans="6:19">
      <c r="F2353" s="51"/>
      <c r="G2353" s="26">
        <f t="shared" si="129"/>
        <v>38625</v>
      </c>
      <c r="H2353" s="7">
        <v>38601</v>
      </c>
      <c r="I2353" s="22">
        <v>6.734</v>
      </c>
      <c r="J2353" s="120">
        <v>6.1240000000000006</v>
      </c>
      <c r="K2353" s="26">
        <f t="shared" si="130"/>
        <v>38625</v>
      </c>
      <c r="L2353" s="126">
        <f t="shared" si="131"/>
        <v>38601</v>
      </c>
      <c r="M2353" s="127">
        <f>INDEX('Bloomberg data'!C:C,MATCH($L2353,'Bloomberg data'!A:A,0))</f>
        <v>6.734</v>
      </c>
      <c r="N2353" s="128">
        <f>INDEX('Bloomberg data'!B:B,MATCH($L2353,'Bloomberg data'!A:A,0))</f>
        <v>6.1240000000000006</v>
      </c>
      <c r="O2353" s="141"/>
      <c r="P2353" s="142"/>
      <c r="Q2353" s="142"/>
      <c r="R2353" s="20"/>
      <c r="S2353" s="20"/>
    </row>
    <row r="2354" spans="6:19">
      <c r="F2354" s="51"/>
      <c r="G2354" s="26">
        <f t="shared" si="129"/>
        <v>38625</v>
      </c>
      <c r="H2354" s="7">
        <v>38602</v>
      </c>
      <c r="I2354" s="22">
        <v>7.0089999999999995</v>
      </c>
      <c r="J2354" s="120">
        <v>6.4059999999999997</v>
      </c>
      <c r="K2354" s="26">
        <f t="shared" si="130"/>
        <v>38625</v>
      </c>
      <c r="L2354" s="126">
        <f t="shared" si="131"/>
        <v>38602</v>
      </c>
      <c r="M2354" s="127">
        <f>INDEX('Bloomberg data'!C:C,MATCH($L2354,'Bloomberg data'!A:A,0))</f>
        <v>7.0089999999999995</v>
      </c>
      <c r="N2354" s="128">
        <f>INDEX('Bloomberg data'!B:B,MATCH($L2354,'Bloomberg data'!A:A,0))</f>
        <v>6.4059999999999997</v>
      </c>
      <c r="O2354" s="141"/>
      <c r="P2354" s="142"/>
      <c r="Q2354" s="142"/>
      <c r="R2354" s="20"/>
      <c r="S2354" s="20"/>
    </row>
    <row r="2355" spans="6:19">
      <c r="F2355" s="51"/>
      <c r="G2355" s="26">
        <f t="shared" si="129"/>
        <v>38625</v>
      </c>
      <c r="H2355" s="7">
        <v>38603</v>
      </c>
      <c r="I2355" s="22">
        <v>6.9370000000000003</v>
      </c>
      <c r="J2355" s="120">
        <v>6.3340000000000005</v>
      </c>
      <c r="K2355" s="26">
        <f t="shared" si="130"/>
        <v>38625</v>
      </c>
      <c r="L2355" s="126">
        <f t="shared" si="131"/>
        <v>38603</v>
      </c>
      <c r="M2355" s="127">
        <f>INDEX('Bloomberg data'!C:C,MATCH($L2355,'Bloomberg data'!A:A,0))</f>
        <v>6.9370000000000003</v>
      </c>
      <c r="N2355" s="128">
        <f>INDEX('Bloomberg data'!B:B,MATCH($L2355,'Bloomberg data'!A:A,0))</f>
        <v>6.3340000000000005</v>
      </c>
      <c r="O2355" s="141"/>
      <c r="P2355" s="142"/>
      <c r="Q2355" s="142"/>
      <c r="R2355" s="20"/>
      <c r="S2355" s="20"/>
    </row>
    <row r="2356" spans="6:19">
      <c r="F2356" s="51"/>
      <c r="G2356" s="26">
        <f t="shared" si="129"/>
        <v>38625</v>
      </c>
      <c r="H2356" s="7">
        <v>38604</v>
      </c>
      <c r="I2356" s="22">
        <v>6.8460000000000001</v>
      </c>
      <c r="J2356" s="120">
        <v>6.2409999999999997</v>
      </c>
      <c r="K2356" s="26">
        <f t="shared" si="130"/>
        <v>38625</v>
      </c>
      <c r="L2356" s="126">
        <f t="shared" si="131"/>
        <v>38604</v>
      </c>
      <c r="M2356" s="127">
        <f>INDEX('Bloomberg data'!C:C,MATCH($L2356,'Bloomberg data'!A:A,0))</f>
        <v>6.8460000000000001</v>
      </c>
      <c r="N2356" s="128">
        <f>INDEX('Bloomberg data'!B:B,MATCH($L2356,'Bloomberg data'!A:A,0))</f>
        <v>6.2409999999999997</v>
      </c>
      <c r="O2356" s="141"/>
      <c r="P2356" s="142"/>
      <c r="Q2356" s="142"/>
      <c r="R2356" s="20"/>
      <c r="S2356" s="20"/>
    </row>
    <row r="2357" spans="6:19">
      <c r="F2357" s="51"/>
      <c r="G2357" s="26">
        <f t="shared" si="129"/>
        <v>38625</v>
      </c>
      <c r="H2357" s="7">
        <v>38607</v>
      </c>
      <c r="I2357" s="22">
        <v>7.0579999999999998</v>
      </c>
      <c r="J2357" s="120">
        <v>6.452</v>
      </c>
      <c r="K2357" s="26">
        <f t="shared" si="130"/>
        <v>38625</v>
      </c>
      <c r="L2357" s="126">
        <f t="shared" si="131"/>
        <v>38607</v>
      </c>
      <c r="M2357" s="127">
        <f>INDEX('Bloomberg data'!C:C,MATCH($L2357,'Bloomberg data'!A:A,0))</f>
        <v>7.0579999999999998</v>
      </c>
      <c r="N2357" s="128">
        <f>INDEX('Bloomberg data'!B:B,MATCH($L2357,'Bloomberg data'!A:A,0))</f>
        <v>6.452</v>
      </c>
      <c r="O2357" s="141"/>
      <c r="P2357" s="142"/>
      <c r="Q2357" s="142"/>
      <c r="R2357" s="20"/>
      <c r="S2357" s="20"/>
    </row>
    <row r="2358" spans="6:19">
      <c r="F2358" s="51"/>
      <c r="G2358" s="26">
        <f t="shared" si="129"/>
        <v>38625</v>
      </c>
      <c r="H2358" s="7">
        <v>38608</v>
      </c>
      <c r="I2358" s="22">
        <v>6.9850000000000003</v>
      </c>
      <c r="J2358" s="120">
        <v>6.3840000000000003</v>
      </c>
      <c r="K2358" s="26">
        <f t="shared" si="130"/>
        <v>38625</v>
      </c>
      <c r="L2358" s="126">
        <f t="shared" si="131"/>
        <v>38608</v>
      </c>
      <c r="M2358" s="127">
        <f>INDEX('Bloomberg data'!C:C,MATCH($L2358,'Bloomberg data'!A:A,0))</f>
        <v>6.9850000000000003</v>
      </c>
      <c r="N2358" s="128">
        <f>INDEX('Bloomberg data'!B:B,MATCH($L2358,'Bloomberg data'!A:A,0))</f>
        <v>6.3840000000000003</v>
      </c>
      <c r="O2358" s="141"/>
      <c r="P2358" s="142"/>
      <c r="Q2358" s="142"/>
      <c r="R2358" s="20"/>
      <c r="S2358" s="20"/>
    </row>
    <row r="2359" spans="6:19">
      <c r="F2359" s="51"/>
      <c r="G2359" s="26">
        <f t="shared" si="129"/>
        <v>38625</v>
      </c>
      <c r="H2359" s="7">
        <v>38609</v>
      </c>
      <c r="I2359" s="22">
        <v>6.8390000000000004</v>
      </c>
      <c r="J2359" s="120">
        <v>6.2289999999999992</v>
      </c>
      <c r="K2359" s="26">
        <f t="shared" si="130"/>
        <v>38625</v>
      </c>
      <c r="L2359" s="126">
        <f t="shared" si="131"/>
        <v>38609</v>
      </c>
      <c r="M2359" s="127">
        <f>INDEX('Bloomberg data'!C:C,MATCH($L2359,'Bloomberg data'!A:A,0))</f>
        <v>6.8390000000000004</v>
      </c>
      <c r="N2359" s="128">
        <f>INDEX('Bloomberg data'!B:B,MATCH($L2359,'Bloomberg data'!A:A,0))</f>
        <v>6.2289999999999992</v>
      </c>
      <c r="O2359" s="141"/>
      <c r="P2359" s="142"/>
      <c r="Q2359" s="142"/>
      <c r="R2359" s="20"/>
      <c r="S2359" s="20"/>
    </row>
    <row r="2360" spans="6:19">
      <c r="F2360" s="51"/>
      <c r="G2360" s="26">
        <f t="shared" si="129"/>
        <v>38625</v>
      </c>
      <c r="H2360" s="7">
        <v>38610</v>
      </c>
      <c r="I2360" s="22">
        <v>8.0530000000000008</v>
      </c>
      <c r="J2360" s="120">
        <v>7.4319999999999995</v>
      </c>
      <c r="K2360" s="26">
        <f t="shared" si="130"/>
        <v>38625</v>
      </c>
      <c r="L2360" s="126">
        <f t="shared" si="131"/>
        <v>38610</v>
      </c>
      <c r="M2360" s="127">
        <f>INDEX('Bloomberg data'!C:C,MATCH($L2360,'Bloomberg data'!A:A,0))</f>
        <v>8.0530000000000008</v>
      </c>
      <c r="N2360" s="128">
        <f>INDEX('Bloomberg data'!B:B,MATCH($L2360,'Bloomberg data'!A:A,0))</f>
        <v>7.4319999999999995</v>
      </c>
      <c r="O2360" s="141"/>
      <c r="P2360" s="142"/>
      <c r="Q2360" s="142"/>
      <c r="R2360" s="20"/>
      <c r="S2360" s="20"/>
    </row>
    <row r="2361" spans="6:19">
      <c r="F2361" s="51"/>
      <c r="G2361" s="26">
        <f t="shared" si="129"/>
        <v>38625</v>
      </c>
      <c r="H2361" s="7">
        <v>38611</v>
      </c>
      <c r="I2361" s="22">
        <v>6.9750000000000005</v>
      </c>
      <c r="J2361" s="120">
        <v>6.375</v>
      </c>
      <c r="K2361" s="26">
        <f t="shared" si="130"/>
        <v>38625</v>
      </c>
      <c r="L2361" s="126">
        <f t="shared" si="131"/>
        <v>38611</v>
      </c>
      <c r="M2361" s="127">
        <f>INDEX('Bloomberg data'!C:C,MATCH($L2361,'Bloomberg data'!A:A,0))</f>
        <v>6.9750000000000005</v>
      </c>
      <c r="N2361" s="128">
        <f>INDEX('Bloomberg data'!B:B,MATCH($L2361,'Bloomberg data'!A:A,0))</f>
        <v>6.375</v>
      </c>
      <c r="O2361" s="141"/>
      <c r="P2361" s="142"/>
      <c r="Q2361" s="142"/>
      <c r="R2361" s="20"/>
      <c r="S2361" s="20"/>
    </row>
    <row r="2362" spans="6:19">
      <c r="F2362" s="51"/>
      <c r="G2362" s="26">
        <f t="shared" si="129"/>
        <v>38625</v>
      </c>
      <c r="H2362" s="7">
        <v>38614</v>
      </c>
      <c r="I2362" s="22">
        <v>7.9209999999999994</v>
      </c>
      <c r="J2362" s="120">
        <v>7.3209999999999997</v>
      </c>
      <c r="K2362" s="26">
        <f t="shared" si="130"/>
        <v>38625</v>
      </c>
      <c r="L2362" s="126">
        <f t="shared" si="131"/>
        <v>38614</v>
      </c>
      <c r="M2362" s="127">
        <f>INDEX('Bloomberg data'!C:C,MATCH($L2362,'Bloomberg data'!A:A,0))</f>
        <v>7.9209999999999994</v>
      </c>
      <c r="N2362" s="128">
        <f>INDEX('Bloomberg data'!B:B,MATCH($L2362,'Bloomberg data'!A:A,0))</f>
        <v>7.3209999999999997</v>
      </c>
      <c r="O2362" s="141"/>
      <c r="P2362" s="142"/>
      <c r="Q2362" s="142"/>
      <c r="R2362" s="20"/>
      <c r="S2362" s="20"/>
    </row>
    <row r="2363" spans="6:19">
      <c r="F2363" s="51"/>
      <c r="G2363" s="26">
        <f t="shared" si="129"/>
        <v>38625</v>
      </c>
      <c r="H2363" s="7">
        <v>38615</v>
      </c>
      <c r="I2363" s="22">
        <v>7.0949999999999998</v>
      </c>
      <c r="J2363" s="120">
        <v>6.5</v>
      </c>
      <c r="K2363" s="26">
        <f t="shared" si="130"/>
        <v>38625</v>
      </c>
      <c r="L2363" s="126">
        <f t="shared" si="131"/>
        <v>38615</v>
      </c>
      <c r="M2363" s="127">
        <f>INDEX('Bloomberg data'!C:C,MATCH($L2363,'Bloomberg data'!A:A,0))</f>
        <v>7.0949999999999998</v>
      </c>
      <c r="N2363" s="128">
        <f>INDEX('Bloomberg data'!B:B,MATCH($L2363,'Bloomberg data'!A:A,0))</f>
        <v>6.5</v>
      </c>
      <c r="O2363" s="141"/>
      <c r="P2363" s="142"/>
      <c r="Q2363" s="142"/>
      <c r="R2363" s="20"/>
      <c r="S2363" s="20"/>
    </row>
    <row r="2364" spans="6:19">
      <c r="F2364" s="51"/>
      <c r="G2364" s="26">
        <f t="shared" si="129"/>
        <v>38625</v>
      </c>
      <c r="H2364" s="7">
        <v>38616</v>
      </c>
      <c r="I2364" s="22">
        <v>7.984</v>
      </c>
      <c r="J2364" s="120">
        <v>7.3860000000000001</v>
      </c>
      <c r="K2364" s="26">
        <f t="shared" si="130"/>
        <v>38625</v>
      </c>
      <c r="L2364" s="126">
        <f t="shared" si="131"/>
        <v>38616</v>
      </c>
      <c r="M2364" s="127">
        <f>INDEX('Bloomberg data'!C:C,MATCH($L2364,'Bloomberg data'!A:A,0))</f>
        <v>7.984</v>
      </c>
      <c r="N2364" s="128">
        <f>INDEX('Bloomberg data'!B:B,MATCH($L2364,'Bloomberg data'!A:A,0))</f>
        <v>7.3860000000000001</v>
      </c>
      <c r="O2364" s="141"/>
      <c r="P2364" s="142"/>
      <c r="Q2364" s="142"/>
      <c r="R2364" s="20"/>
      <c r="S2364" s="20"/>
    </row>
    <row r="2365" spans="6:19">
      <c r="F2365" s="51"/>
      <c r="G2365" s="26">
        <f t="shared" si="129"/>
        <v>38625</v>
      </c>
      <c r="H2365" s="7">
        <v>38617</v>
      </c>
      <c r="I2365" s="22">
        <v>6.8350000000000009</v>
      </c>
      <c r="J2365" s="120">
        <v>6.2289999999999992</v>
      </c>
      <c r="K2365" s="26">
        <f t="shared" si="130"/>
        <v>38625</v>
      </c>
      <c r="L2365" s="126">
        <f t="shared" si="131"/>
        <v>38617</v>
      </c>
      <c r="M2365" s="127">
        <f>INDEX('Bloomberg data'!C:C,MATCH($L2365,'Bloomberg data'!A:A,0))</f>
        <v>6.8350000000000009</v>
      </c>
      <c r="N2365" s="128">
        <f>INDEX('Bloomberg data'!B:B,MATCH($L2365,'Bloomberg data'!A:A,0))</f>
        <v>6.2289999999999992</v>
      </c>
      <c r="O2365" s="141"/>
      <c r="P2365" s="142"/>
      <c r="Q2365" s="142"/>
      <c r="R2365" s="20"/>
      <c r="S2365" s="20"/>
    </row>
    <row r="2366" spans="6:19">
      <c r="F2366" s="51"/>
      <c r="G2366" s="26">
        <f t="shared" si="129"/>
        <v>38625</v>
      </c>
      <c r="H2366" s="7">
        <v>38618</v>
      </c>
      <c r="I2366" s="22">
        <v>8.0629999999999988</v>
      </c>
      <c r="J2366" s="120">
        <v>7.4559999999999995</v>
      </c>
      <c r="K2366" s="26">
        <f t="shared" si="130"/>
        <v>38625</v>
      </c>
      <c r="L2366" s="126">
        <f t="shared" si="131"/>
        <v>38618</v>
      </c>
      <c r="M2366" s="127">
        <f>INDEX('Bloomberg data'!C:C,MATCH($L2366,'Bloomberg data'!A:A,0))</f>
        <v>8.0629999999999988</v>
      </c>
      <c r="N2366" s="128">
        <f>INDEX('Bloomberg data'!B:B,MATCH($L2366,'Bloomberg data'!A:A,0))</f>
        <v>7.4559999999999995</v>
      </c>
      <c r="O2366" s="141"/>
      <c r="P2366" s="142"/>
      <c r="Q2366" s="142"/>
      <c r="R2366" s="20"/>
      <c r="S2366" s="20"/>
    </row>
    <row r="2367" spans="6:19">
      <c r="F2367" s="51"/>
      <c r="G2367" s="26">
        <f t="shared" si="129"/>
        <v>38625</v>
      </c>
      <c r="H2367" s="7">
        <v>38621</v>
      </c>
      <c r="I2367" s="22">
        <v>8.0530000000000008</v>
      </c>
      <c r="J2367" s="120">
        <v>7.452</v>
      </c>
      <c r="K2367" s="26">
        <f t="shared" si="130"/>
        <v>38625</v>
      </c>
      <c r="L2367" s="126">
        <f t="shared" si="131"/>
        <v>38621</v>
      </c>
      <c r="M2367" s="127">
        <f>INDEX('Bloomberg data'!C:C,MATCH($L2367,'Bloomberg data'!A:A,0))</f>
        <v>8.0530000000000008</v>
      </c>
      <c r="N2367" s="128">
        <f>INDEX('Bloomberg data'!B:B,MATCH($L2367,'Bloomberg data'!A:A,0))</f>
        <v>7.452</v>
      </c>
      <c r="O2367" s="141"/>
      <c r="P2367" s="142"/>
      <c r="Q2367" s="142"/>
      <c r="R2367" s="20"/>
      <c r="S2367" s="20"/>
    </row>
    <row r="2368" spans="6:19">
      <c r="F2368" s="51"/>
      <c r="G2368" s="26">
        <f t="shared" si="129"/>
        <v>38625</v>
      </c>
      <c r="H2368" s="7">
        <v>38622</v>
      </c>
      <c r="I2368" s="22">
        <v>7.9990000000000006</v>
      </c>
      <c r="J2368" s="120">
        <v>7.4019999999999992</v>
      </c>
      <c r="K2368" s="26">
        <f t="shared" si="130"/>
        <v>38625</v>
      </c>
      <c r="L2368" s="126">
        <f t="shared" si="131"/>
        <v>38622</v>
      </c>
      <c r="M2368" s="127">
        <f>INDEX('Bloomberg data'!C:C,MATCH($L2368,'Bloomberg data'!A:A,0))</f>
        <v>7.9990000000000006</v>
      </c>
      <c r="N2368" s="128">
        <f>INDEX('Bloomberg data'!B:B,MATCH($L2368,'Bloomberg data'!A:A,0))</f>
        <v>7.4019999999999992</v>
      </c>
      <c r="O2368" s="141"/>
      <c r="P2368" s="142"/>
      <c r="Q2368" s="142"/>
      <c r="R2368" s="20"/>
      <c r="S2368" s="20"/>
    </row>
    <row r="2369" spans="6:19">
      <c r="F2369" s="51"/>
      <c r="G2369" s="26">
        <f t="shared" ref="G2369:G2432" si="132">EOMONTH(H2369,0)</f>
        <v>38625</v>
      </c>
      <c r="H2369" s="7">
        <v>38623</v>
      </c>
      <c r="I2369" s="22">
        <v>8.2139999999999986</v>
      </c>
      <c r="J2369" s="120">
        <v>7.6339999999999995</v>
      </c>
      <c r="K2369" s="26">
        <f t="shared" ref="K2369:K2432" si="133">EOMONTH(L2369,0)</f>
        <v>38625</v>
      </c>
      <c r="L2369" s="126">
        <f t="shared" si="131"/>
        <v>38623</v>
      </c>
      <c r="M2369" s="127">
        <f>INDEX('Bloomberg data'!C:C,MATCH($L2369,'Bloomberg data'!A:A,0))</f>
        <v>8.2139999999999986</v>
      </c>
      <c r="N2369" s="128">
        <f>INDEX('Bloomberg data'!B:B,MATCH($L2369,'Bloomberg data'!A:A,0))</f>
        <v>7.6339999999999995</v>
      </c>
      <c r="O2369" s="141"/>
      <c r="P2369" s="142"/>
      <c r="Q2369" s="142"/>
      <c r="R2369" s="20"/>
      <c r="S2369" s="20"/>
    </row>
    <row r="2370" spans="6:19">
      <c r="F2370" s="51"/>
      <c r="G2370" s="26">
        <f t="shared" si="132"/>
        <v>38625</v>
      </c>
      <c r="H2370" s="7">
        <v>38624</v>
      </c>
      <c r="I2370" s="22">
        <v>7.0869999999999997</v>
      </c>
      <c r="J2370" s="120">
        <v>6.4990000000000006</v>
      </c>
      <c r="K2370" s="26">
        <f t="shared" si="133"/>
        <v>38625</v>
      </c>
      <c r="L2370" s="126">
        <f t="shared" ref="L2370:L2433" si="134">H2370</f>
        <v>38624</v>
      </c>
      <c r="M2370" s="127">
        <f>INDEX('Bloomberg data'!C:C,MATCH($L2370,'Bloomberg data'!A:A,0))</f>
        <v>7.0869999999999997</v>
      </c>
      <c r="N2370" s="128">
        <f>INDEX('Bloomberg data'!B:B,MATCH($L2370,'Bloomberg data'!A:A,0))</f>
        <v>6.4990000000000006</v>
      </c>
      <c r="O2370" s="141"/>
      <c r="P2370" s="142"/>
      <c r="Q2370" s="142"/>
      <c r="R2370" s="20"/>
      <c r="S2370" s="20"/>
    </row>
    <row r="2371" spans="6:19">
      <c r="F2371" s="51"/>
      <c r="G2371" s="26">
        <f t="shared" si="132"/>
        <v>38625</v>
      </c>
      <c r="H2371" s="7">
        <v>38625</v>
      </c>
      <c r="I2371" s="22">
        <v>7.0080000000000009</v>
      </c>
      <c r="J2371" s="120">
        <v>6.4269999999999996</v>
      </c>
      <c r="K2371" s="26">
        <f t="shared" si="133"/>
        <v>38625</v>
      </c>
      <c r="L2371" s="126">
        <f t="shared" si="134"/>
        <v>38625</v>
      </c>
      <c r="M2371" s="127">
        <f>INDEX('Bloomberg data'!C:C,MATCH($L2371,'Bloomberg data'!A:A,0))</f>
        <v>7.0080000000000009</v>
      </c>
      <c r="N2371" s="128">
        <f>INDEX('Bloomberg data'!B:B,MATCH($L2371,'Bloomberg data'!A:A,0))</f>
        <v>6.4269999999999996</v>
      </c>
      <c r="O2371" s="141"/>
      <c r="P2371" s="142"/>
      <c r="Q2371" s="142"/>
      <c r="R2371" s="20"/>
      <c r="S2371" s="20"/>
    </row>
    <row r="2372" spans="6:19">
      <c r="F2372" s="51"/>
      <c r="G2372" s="26">
        <f t="shared" si="132"/>
        <v>38656</v>
      </c>
      <c r="H2372" s="7">
        <v>38628</v>
      </c>
      <c r="I2372" s="22">
        <v>7.2589999999999995</v>
      </c>
      <c r="J2372" s="120">
        <v>6.67</v>
      </c>
      <c r="K2372" s="26">
        <f t="shared" si="133"/>
        <v>38656</v>
      </c>
      <c r="L2372" s="126">
        <f t="shared" si="134"/>
        <v>38628</v>
      </c>
      <c r="M2372" s="127">
        <f>INDEX('Bloomberg data'!C:C,MATCH($L2372,'Bloomberg data'!A:A,0))</f>
        <v>7.2589999999999995</v>
      </c>
      <c r="N2372" s="128">
        <f>INDEX('Bloomberg data'!B:B,MATCH($L2372,'Bloomberg data'!A:A,0))</f>
        <v>6.67</v>
      </c>
      <c r="O2372" s="141"/>
      <c r="P2372" s="142"/>
      <c r="Q2372" s="142"/>
      <c r="R2372" s="20"/>
      <c r="S2372" s="20"/>
    </row>
    <row r="2373" spans="6:19">
      <c r="F2373" s="51"/>
      <c r="G2373" s="26">
        <f t="shared" si="132"/>
        <v>38656</v>
      </c>
      <c r="H2373" s="7">
        <v>38629</v>
      </c>
      <c r="I2373" s="22">
        <v>8.1739999999999995</v>
      </c>
      <c r="J2373" s="120">
        <v>7.593</v>
      </c>
      <c r="K2373" s="26">
        <f t="shared" si="133"/>
        <v>38656</v>
      </c>
      <c r="L2373" s="126">
        <f t="shared" si="134"/>
        <v>38629</v>
      </c>
      <c r="M2373" s="127">
        <f>INDEX('Bloomberg data'!C:C,MATCH($L2373,'Bloomberg data'!A:A,0))</f>
        <v>8.1739999999999995</v>
      </c>
      <c r="N2373" s="128">
        <f>INDEX('Bloomberg data'!B:B,MATCH($L2373,'Bloomberg data'!A:A,0))</f>
        <v>7.593</v>
      </c>
      <c r="O2373" s="141"/>
      <c r="P2373" s="142"/>
      <c r="Q2373" s="142"/>
      <c r="R2373" s="20"/>
      <c r="S2373" s="20"/>
    </row>
    <row r="2374" spans="6:19">
      <c r="F2374" s="51"/>
      <c r="G2374" s="26">
        <f t="shared" si="132"/>
        <v>38656</v>
      </c>
      <c r="H2374" s="7">
        <v>38630</v>
      </c>
      <c r="I2374" s="22">
        <v>7.0299999999999994</v>
      </c>
      <c r="J2374" s="120">
        <v>6.4440000000000008</v>
      </c>
      <c r="K2374" s="26">
        <f t="shared" si="133"/>
        <v>38656</v>
      </c>
      <c r="L2374" s="126">
        <f t="shared" si="134"/>
        <v>38630</v>
      </c>
      <c r="M2374" s="127">
        <f>INDEX('Bloomberg data'!C:C,MATCH($L2374,'Bloomberg data'!A:A,0))</f>
        <v>7.0299999999999994</v>
      </c>
      <c r="N2374" s="128">
        <f>INDEX('Bloomberg data'!B:B,MATCH($L2374,'Bloomberg data'!A:A,0))</f>
        <v>6.4440000000000008</v>
      </c>
      <c r="O2374" s="141"/>
      <c r="P2374" s="142"/>
      <c r="Q2374" s="142"/>
      <c r="R2374" s="20"/>
      <c r="S2374" s="20"/>
    </row>
    <row r="2375" spans="6:19">
      <c r="F2375" s="51"/>
      <c r="G2375" s="26">
        <f t="shared" si="132"/>
        <v>38656</v>
      </c>
      <c r="H2375" s="7">
        <v>38631</v>
      </c>
      <c r="I2375" s="22">
        <v>8.19</v>
      </c>
      <c r="J2375" s="120">
        <v>7.5969999999999995</v>
      </c>
      <c r="K2375" s="26">
        <f t="shared" si="133"/>
        <v>38656</v>
      </c>
      <c r="L2375" s="126">
        <f t="shared" si="134"/>
        <v>38631</v>
      </c>
      <c r="M2375" s="127">
        <f>INDEX('Bloomberg data'!C:C,MATCH($L2375,'Bloomberg data'!A:A,0))</f>
        <v>8.19</v>
      </c>
      <c r="N2375" s="128">
        <f>INDEX('Bloomberg data'!B:B,MATCH($L2375,'Bloomberg data'!A:A,0))</f>
        <v>7.5969999999999995</v>
      </c>
      <c r="O2375" s="141"/>
      <c r="P2375" s="142"/>
      <c r="Q2375" s="142"/>
      <c r="R2375" s="20"/>
      <c r="S2375" s="20"/>
    </row>
    <row r="2376" spans="6:19">
      <c r="F2376" s="51"/>
      <c r="G2376" s="26">
        <f t="shared" si="132"/>
        <v>38656</v>
      </c>
      <c r="H2376" s="7">
        <v>38632</v>
      </c>
      <c r="I2376" s="22">
        <v>7.1160000000000005</v>
      </c>
      <c r="J2376" s="120">
        <v>6.5250000000000004</v>
      </c>
      <c r="K2376" s="26">
        <f t="shared" si="133"/>
        <v>38656</v>
      </c>
      <c r="L2376" s="126">
        <f t="shared" si="134"/>
        <v>38632</v>
      </c>
      <c r="M2376" s="127">
        <f>INDEX('Bloomberg data'!C:C,MATCH($L2376,'Bloomberg data'!A:A,0))</f>
        <v>7.1160000000000005</v>
      </c>
      <c r="N2376" s="128">
        <f>INDEX('Bloomberg data'!B:B,MATCH($L2376,'Bloomberg data'!A:A,0))</f>
        <v>6.5250000000000004</v>
      </c>
      <c r="O2376" s="141"/>
      <c r="P2376" s="142"/>
      <c r="Q2376" s="142"/>
      <c r="R2376" s="20"/>
      <c r="S2376" s="20"/>
    </row>
    <row r="2377" spans="6:19">
      <c r="F2377" s="51"/>
      <c r="G2377" s="26">
        <f t="shared" si="132"/>
        <v>38656</v>
      </c>
      <c r="H2377" s="7">
        <v>38635</v>
      </c>
      <c r="I2377" s="22">
        <v>7.016</v>
      </c>
      <c r="J2377" s="120">
        <v>6.423</v>
      </c>
      <c r="K2377" s="26">
        <f t="shared" si="133"/>
        <v>38656</v>
      </c>
      <c r="L2377" s="126">
        <f t="shared" si="134"/>
        <v>38635</v>
      </c>
      <c r="M2377" s="127">
        <f>INDEX('Bloomberg data'!C:C,MATCH($L2377,'Bloomberg data'!A:A,0))</f>
        <v>7.016</v>
      </c>
      <c r="N2377" s="128">
        <f>INDEX('Bloomberg data'!B:B,MATCH($L2377,'Bloomberg data'!A:A,0))</f>
        <v>6.423</v>
      </c>
      <c r="O2377" s="141"/>
      <c r="P2377" s="142"/>
      <c r="Q2377" s="142"/>
      <c r="R2377" s="20"/>
      <c r="S2377" s="20"/>
    </row>
    <row r="2378" spans="6:19">
      <c r="F2378" s="51"/>
      <c r="G2378" s="26">
        <f t="shared" si="132"/>
        <v>38656</v>
      </c>
      <c r="H2378" s="7">
        <v>38636</v>
      </c>
      <c r="I2378" s="22">
        <v>8.2089999999999996</v>
      </c>
      <c r="J2378" s="120">
        <v>7.6230000000000002</v>
      </c>
      <c r="K2378" s="26">
        <f t="shared" si="133"/>
        <v>38656</v>
      </c>
      <c r="L2378" s="126">
        <f t="shared" si="134"/>
        <v>38636</v>
      </c>
      <c r="M2378" s="127">
        <f>INDEX('Bloomberg data'!C:C,MATCH($L2378,'Bloomberg data'!A:A,0))</f>
        <v>8.2089999999999996</v>
      </c>
      <c r="N2378" s="128">
        <f>INDEX('Bloomberg data'!B:B,MATCH($L2378,'Bloomberg data'!A:A,0))</f>
        <v>7.6230000000000002</v>
      </c>
      <c r="O2378" s="141"/>
      <c r="P2378" s="142"/>
      <c r="Q2378" s="142"/>
      <c r="R2378" s="20"/>
      <c r="S2378" s="20"/>
    </row>
    <row r="2379" spans="6:19">
      <c r="F2379" s="51"/>
      <c r="G2379" s="26">
        <f t="shared" si="132"/>
        <v>38656</v>
      </c>
      <c r="H2379" s="7">
        <v>38637</v>
      </c>
      <c r="I2379" s="22">
        <v>7.1530000000000005</v>
      </c>
      <c r="J2379" s="120">
        <v>6.5640000000000001</v>
      </c>
      <c r="K2379" s="26">
        <f t="shared" si="133"/>
        <v>38656</v>
      </c>
      <c r="L2379" s="126">
        <f t="shared" si="134"/>
        <v>38637</v>
      </c>
      <c r="M2379" s="127">
        <f>INDEX('Bloomberg data'!C:C,MATCH($L2379,'Bloomberg data'!A:A,0))</f>
        <v>7.1530000000000005</v>
      </c>
      <c r="N2379" s="128">
        <f>INDEX('Bloomberg data'!B:B,MATCH($L2379,'Bloomberg data'!A:A,0))</f>
        <v>6.5640000000000001</v>
      </c>
      <c r="O2379" s="141"/>
      <c r="P2379" s="142"/>
      <c r="Q2379" s="142"/>
      <c r="R2379" s="20"/>
      <c r="S2379" s="20"/>
    </row>
    <row r="2380" spans="6:19">
      <c r="F2380" s="51"/>
      <c r="G2380" s="26">
        <f t="shared" si="132"/>
        <v>38656</v>
      </c>
      <c r="H2380" s="7">
        <v>38638</v>
      </c>
      <c r="I2380" s="22">
        <v>7.0470000000000006</v>
      </c>
      <c r="J2380" s="120">
        <v>6.4740000000000002</v>
      </c>
      <c r="K2380" s="26">
        <f t="shared" si="133"/>
        <v>38656</v>
      </c>
      <c r="L2380" s="126">
        <f t="shared" si="134"/>
        <v>38638</v>
      </c>
      <c r="M2380" s="127">
        <f>INDEX('Bloomberg data'!C:C,MATCH($L2380,'Bloomberg data'!A:A,0))</f>
        <v>7.0470000000000006</v>
      </c>
      <c r="N2380" s="128">
        <f>INDEX('Bloomberg data'!B:B,MATCH($L2380,'Bloomberg data'!A:A,0))</f>
        <v>6.4740000000000002</v>
      </c>
      <c r="O2380" s="141"/>
      <c r="P2380" s="142"/>
      <c r="Q2380" s="142"/>
      <c r="R2380" s="20"/>
      <c r="S2380" s="20"/>
    </row>
    <row r="2381" spans="6:19">
      <c r="F2381" s="51"/>
      <c r="G2381" s="26">
        <f t="shared" si="132"/>
        <v>38656</v>
      </c>
      <c r="H2381" s="7">
        <v>38639</v>
      </c>
      <c r="I2381" s="22">
        <v>8.2779999999999987</v>
      </c>
      <c r="J2381" s="120">
        <v>7.7089999999999996</v>
      </c>
      <c r="K2381" s="26">
        <f t="shared" si="133"/>
        <v>38656</v>
      </c>
      <c r="L2381" s="126">
        <f t="shared" si="134"/>
        <v>38639</v>
      </c>
      <c r="M2381" s="127">
        <f>INDEX('Bloomberg data'!C:C,MATCH($L2381,'Bloomberg data'!A:A,0))</f>
        <v>8.2779999999999987</v>
      </c>
      <c r="N2381" s="128">
        <f>INDEX('Bloomberg data'!B:B,MATCH($L2381,'Bloomberg data'!A:A,0))</f>
        <v>7.7089999999999996</v>
      </c>
      <c r="O2381" s="141"/>
      <c r="P2381" s="142"/>
      <c r="Q2381" s="142"/>
      <c r="R2381" s="20"/>
      <c r="S2381" s="20"/>
    </row>
    <row r="2382" spans="6:19">
      <c r="F2382" s="51"/>
      <c r="G2382" s="26">
        <f t="shared" si="132"/>
        <v>38656</v>
      </c>
      <c r="H2382" s="7">
        <v>38642</v>
      </c>
      <c r="I2382" s="22">
        <v>7.1760000000000002</v>
      </c>
      <c r="J2382" s="120">
        <v>6.6160000000000005</v>
      </c>
      <c r="K2382" s="26">
        <f t="shared" si="133"/>
        <v>38656</v>
      </c>
      <c r="L2382" s="126">
        <f t="shared" si="134"/>
        <v>38642</v>
      </c>
      <c r="M2382" s="127">
        <f>INDEX('Bloomberg data'!C:C,MATCH($L2382,'Bloomberg data'!A:A,0))</f>
        <v>7.1760000000000002</v>
      </c>
      <c r="N2382" s="128">
        <f>INDEX('Bloomberg data'!B:B,MATCH($L2382,'Bloomberg data'!A:A,0))</f>
        <v>6.6160000000000005</v>
      </c>
      <c r="O2382" s="141"/>
      <c r="P2382" s="142"/>
      <c r="Q2382" s="142"/>
      <c r="R2382" s="20"/>
      <c r="S2382" s="20"/>
    </row>
    <row r="2383" spans="6:19">
      <c r="F2383" s="51"/>
      <c r="G2383" s="26">
        <f t="shared" si="132"/>
        <v>38656</v>
      </c>
      <c r="H2383" s="7">
        <v>38643</v>
      </c>
      <c r="I2383" s="22">
        <v>7.0679999999999996</v>
      </c>
      <c r="J2383" s="120">
        <v>6.5109999999999992</v>
      </c>
      <c r="K2383" s="26">
        <f t="shared" si="133"/>
        <v>38656</v>
      </c>
      <c r="L2383" s="126">
        <f t="shared" si="134"/>
        <v>38643</v>
      </c>
      <c r="M2383" s="127">
        <f>INDEX('Bloomberg data'!C:C,MATCH($L2383,'Bloomberg data'!A:A,0))</f>
        <v>7.0679999999999996</v>
      </c>
      <c r="N2383" s="128">
        <f>INDEX('Bloomberg data'!B:B,MATCH($L2383,'Bloomberg data'!A:A,0))</f>
        <v>6.5109999999999992</v>
      </c>
      <c r="O2383" s="141"/>
      <c r="P2383" s="142"/>
      <c r="Q2383" s="142"/>
      <c r="R2383" s="20"/>
      <c r="S2383" s="20"/>
    </row>
    <row r="2384" spans="6:19">
      <c r="F2384" s="51"/>
      <c r="G2384" s="26">
        <f t="shared" si="132"/>
        <v>38656</v>
      </c>
      <c r="H2384" s="7">
        <v>38644</v>
      </c>
      <c r="I2384" s="22">
        <v>8.2259999999999991</v>
      </c>
      <c r="J2384" s="120">
        <v>7.6579999999999995</v>
      </c>
      <c r="K2384" s="26">
        <f t="shared" si="133"/>
        <v>38656</v>
      </c>
      <c r="L2384" s="126">
        <f t="shared" si="134"/>
        <v>38644</v>
      </c>
      <c r="M2384" s="127">
        <f>INDEX('Bloomberg data'!C:C,MATCH($L2384,'Bloomberg data'!A:A,0))</f>
        <v>8.2259999999999991</v>
      </c>
      <c r="N2384" s="128">
        <f>INDEX('Bloomberg data'!B:B,MATCH($L2384,'Bloomberg data'!A:A,0))</f>
        <v>7.6579999999999995</v>
      </c>
      <c r="O2384" s="141"/>
      <c r="P2384" s="142"/>
      <c r="Q2384" s="142"/>
      <c r="R2384" s="20"/>
      <c r="S2384" s="20"/>
    </row>
    <row r="2385" spans="6:19">
      <c r="F2385" s="51"/>
      <c r="G2385" s="26">
        <f t="shared" si="132"/>
        <v>38656</v>
      </c>
      <c r="H2385" s="7">
        <v>38645</v>
      </c>
      <c r="I2385" s="22">
        <v>8.129999999999999</v>
      </c>
      <c r="J2385" s="120">
        <v>7.5720000000000001</v>
      </c>
      <c r="K2385" s="26">
        <f t="shared" si="133"/>
        <v>38656</v>
      </c>
      <c r="L2385" s="126">
        <f t="shared" si="134"/>
        <v>38645</v>
      </c>
      <c r="M2385" s="127">
        <f>INDEX('Bloomberg data'!C:C,MATCH($L2385,'Bloomberg data'!A:A,0))</f>
        <v>8.129999999999999</v>
      </c>
      <c r="N2385" s="128">
        <f>INDEX('Bloomberg data'!B:B,MATCH($L2385,'Bloomberg data'!A:A,0))</f>
        <v>7.5720000000000001</v>
      </c>
      <c r="O2385" s="141"/>
      <c r="P2385" s="142"/>
      <c r="Q2385" s="142"/>
      <c r="R2385" s="20"/>
      <c r="S2385" s="20"/>
    </row>
    <row r="2386" spans="6:19">
      <c r="F2386" s="51"/>
      <c r="G2386" s="26">
        <f t="shared" si="132"/>
        <v>38656</v>
      </c>
      <c r="H2386" s="7">
        <v>38646</v>
      </c>
      <c r="I2386" s="22">
        <v>7</v>
      </c>
      <c r="J2386" s="120">
        <v>6.4329999999999998</v>
      </c>
      <c r="K2386" s="26">
        <f t="shared" si="133"/>
        <v>38656</v>
      </c>
      <c r="L2386" s="126">
        <f t="shared" si="134"/>
        <v>38646</v>
      </c>
      <c r="M2386" s="127">
        <f>INDEX('Bloomberg data'!C:C,MATCH($L2386,'Bloomberg data'!A:A,0))</f>
        <v>7</v>
      </c>
      <c r="N2386" s="128">
        <f>INDEX('Bloomberg data'!B:B,MATCH($L2386,'Bloomberg data'!A:A,0))</f>
        <v>6.4329999999999998</v>
      </c>
      <c r="O2386" s="141"/>
      <c r="P2386" s="142"/>
      <c r="Q2386" s="142"/>
      <c r="R2386" s="20"/>
      <c r="S2386" s="20"/>
    </row>
    <row r="2387" spans="6:19">
      <c r="F2387" s="51"/>
      <c r="G2387" s="26">
        <f t="shared" si="132"/>
        <v>38656</v>
      </c>
      <c r="H2387" s="7">
        <v>38649</v>
      </c>
      <c r="I2387" s="22">
        <v>8.2029999999999994</v>
      </c>
      <c r="J2387" s="120">
        <v>7.6239999999999997</v>
      </c>
      <c r="K2387" s="26">
        <f t="shared" si="133"/>
        <v>38656</v>
      </c>
      <c r="L2387" s="126">
        <f t="shared" si="134"/>
        <v>38649</v>
      </c>
      <c r="M2387" s="127">
        <f>INDEX('Bloomberg data'!C:C,MATCH($L2387,'Bloomberg data'!A:A,0))</f>
        <v>8.2029999999999994</v>
      </c>
      <c r="N2387" s="128">
        <f>INDEX('Bloomberg data'!B:B,MATCH($L2387,'Bloomberg data'!A:A,0))</f>
        <v>7.6239999999999997</v>
      </c>
      <c r="O2387" s="141"/>
      <c r="P2387" s="142"/>
      <c r="Q2387" s="142"/>
      <c r="R2387" s="20"/>
      <c r="S2387" s="20"/>
    </row>
    <row r="2388" spans="6:19">
      <c r="F2388" s="51"/>
      <c r="G2388" s="26">
        <f t="shared" si="132"/>
        <v>38656</v>
      </c>
      <c r="H2388" s="7">
        <v>38650</v>
      </c>
      <c r="I2388" s="22">
        <v>8.16</v>
      </c>
      <c r="J2388" s="120">
        <v>7.5869999999999997</v>
      </c>
      <c r="K2388" s="26">
        <f t="shared" si="133"/>
        <v>38656</v>
      </c>
      <c r="L2388" s="126">
        <f t="shared" si="134"/>
        <v>38650</v>
      </c>
      <c r="M2388" s="127">
        <f>INDEX('Bloomberg data'!C:C,MATCH($L2388,'Bloomberg data'!A:A,0))</f>
        <v>8.16</v>
      </c>
      <c r="N2388" s="128">
        <f>INDEX('Bloomberg data'!B:B,MATCH($L2388,'Bloomberg data'!A:A,0))</f>
        <v>7.5869999999999997</v>
      </c>
      <c r="O2388" s="141"/>
      <c r="P2388" s="142"/>
      <c r="Q2388" s="142"/>
      <c r="R2388" s="20"/>
      <c r="S2388" s="20"/>
    </row>
    <row r="2389" spans="6:19">
      <c r="F2389" s="51"/>
      <c r="G2389" s="26">
        <f t="shared" si="132"/>
        <v>38656</v>
      </c>
      <c r="H2389" s="7">
        <v>38651</v>
      </c>
      <c r="I2389" s="22">
        <v>8.0830000000000002</v>
      </c>
      <c r="J2389" s="120">
        <v>7.5269999999999992</v>
      </c>
      <c r="K2389" s="26">
        <f t="shared" si="133"/>
        <v>38656</v>
      </c>
      <c r="L2389" s="126">
        <f t="shared" si="134"/>
        <v>38651</v>
      </c>
      <c r="M2389" s="127">
        <f>INDEX('Bloomberg data'!C:C,MATCH($L2389,'Bloomberg data'!A:A,0))</f>
        <v>8.0830000000000002</v>
      </c>
      <c r="N2389" s="128">
        <f>INDEX('Bloomberg data'!B:B,MATCH($L2389,'Bloomberg data'!A:A,0))</f>
        <v>7.5269999999999992</v>
      </c>
      <c r="O2389" s="141"/>
      <c r="P2389" s="142"/>
      <c r="Q2389" s="142"/>
      <c r="R2389" s="20"/>
      <c r="S2389" s="20"/>
    </row>
    <row r="2390" spans="6:19">
      <c r="F2390" s="51"/>
      <c r="G2390" s="26">
        <f t="shared" si="132"/>
        <v>38656</v>
      </c>
      <c r="H2390" s="7">
        <v>38652</v>
      </c>
      <c r="I2390" s="22">
        <v>7.2720000000000002</v>
      </c>
      <c r="J2390" s="120">
        <v>6.718</v>
      </c>
      <c r="K2390" s="26">
        <f t="shared" si="133"/>
        <v>38656</v>
      </c>
      <c r="L2390" s="126">
        <f t="shared" si="134"/>
        <v>38652</v>
      </c>
      <c r="M2390" s="127">
        <f>INDEX('Bloomberg data'!C:C,MATCH($L2390,'Bloomberg data'!A:A,0))</f>
        <v>7.2720000000000002</v>
      </c>
      <c r="N2390" s="128">
        <f>INDEX('Bloomberg data'!B:B,MATCH($L2390,'Bloomberg data'!A:A,0))</f>
        <v>6.718</v>
      </c>
      <c r="O2390" s="141"/>
      <c r="P2390" s="142"/>
      <c r="Q2390" s="142"/>
      <c r="R2390" s="20"/>
      <c r="S2390" s="20"/>
    </row>
    <row r="2391" spans="6:19">
      <c r="F2391" s="51"/>
      <c r="G2391" s="26">
        <f t="shared" si="132"/>
        <v>38656</v>
      </c>
      <c r="H2391" s="7">
        <v>38653</v>
      </c>
      <c r="I2391" s="22">
        <v>7.1310000000000002</v>
      </c>
      <c r="J2391" s="120">
        <v>6.5739999999999998</v>
      </c>
      <c r="K2391" s="26">
        <f t="shared" si="133"/>
        <v>38656</v>
      </c>
      <c r="L2391" s="126">
        <f t="shared" si="134"/>
        <v>38653</v>
      </c>
      <c r="M2391" s="127">
        <f>INDEX('Bloomberg data'!C:C,MATCH($L2391,'Bloomberg data'!A:A,0))</f>
        <v>7.1310000000000002</v>
      </c>
      <c r="N2391" s="128">
        <f>INDEX('Bloomberg data'!B:B,MATCH($L2391,'Bloomberg data'!A:A,0))</f>
        <v>6.5739999999999998</v>
      </c>
      <c r="O2391" s="141"/>
      <c r="P2391" s="142"/>
      <c r="Q2391" s="142"/>
      <c r="R2391" s="20"/>
      <c r="S2391" s="20"/>
    </row>
    <row r="2392" spans="6:19">
      <c r="F2392" s="51"/>
      <c r="G2392" s="26">
        <f t="shared" si="132"/>
        <v>38656</v>
      </c>
      <c r="H2392" s="7">
        <v>38656</v>
      </c>
      <c r="I2392" s="22">
        <v>8.0619999999999994</v>
      </c>
      <c r="J2392" s="120">
        <v>7.5120000000000005</v>
      </c>
      <c r="K2392" s="26">
        <f t="shared" si="133"/>
        <v>38656</v>
      </c>
      <c r="L2392" s="126">
        <f t="shared" si="134"/>
        <v>38656</v>
      </c>
      <c r="M2392" s="127">
        <f>INDEX('Bloomberg data'!C:C,MATCH($L2392,'Bloomberg data'!A:A,0))</f>
        <v>8.0619999999999994</v>
      </c>
      <c r="N2392" s="128">
        <f>INDEX('Bloomberg data'!B:B,MATCH($L2392,'Bloomberg data'!A:A,0))</f>
        <v>7.5120000000000005</v>
      </c>
      <c r="O2392" s="141"/>
      <c r="P2392" s="142"/>
      <c r="Q2392" s="142"/>
      <c r="R2392" s="20"/>
      <c r="S2392" s="20"/>
    </row>
    <row r="2393" spans="6:19">
      <c r="F2393" s="51"/>
      <c r="G2393" s="26">
        <f t="shared" si="132"/>
        <v>38686</v>
      </c>
      <c r="H2393" s="7">
        <v>38657</v>
      </c>
      <c r="I2393" s="22">
        <v>8.2609999999999992</v>
      </c>
      <c r="J2393" s="120">
        <v>7.7069999999999999</v>
      </c>
      <c r="K2393" s="26">
        <f t="shared" si="133"/>
        <v>38686</v>
      </c>
      <c r="L2393" s="126">
        <f t="shared" si="134"/>
        <v>38657</v>
      </c>
      <c r="M2393" s="127">
        <f>INDEX('Bloomberg data'!C:C,MATCH($L2393,'Bloomberg data'!A:A,0))</f>
        <v>8.2609999999999992</v>
      </c>
      <c r="N2393" s="128">
        <f>INDEX('Bloomberg data'!B:B,MATCH($L2393,'Bloomberg data'!A:A,0))</f>
        <v>7.7069999999999999</v>
      </c>
      <c r="O2393" s="141"/>
      <c r="P2393" s="142"/>
      <c r="Q2393" s="142"/>
      <c r="R2393" s="20"/>
      <c r="S2393" s="20"/>
    </row>
    <row r="2394" spans="6:19">
      <c r="F2394" s="51"/>
      <c r="G2394" s="26">
        <f t="shared" si="132"/>
        <v>38686</v>
      </c>
      <c r="H2394" s="7">
        <v>38658</v>
      </c>
      <c r="I2394" s="22">
        <v>7.1440000000000001</v>
      </c>
      <c r="J2394" s="120">
        <v>6.5920000000000005</v>
      </c>
      <c r="K2394" s="26">
        <f t="shared" si="133"/>
        <v>38686</v>
      </c>
      <c r="L2394" s="126">
        <f t="shared" si="134"/>
        <v>38658</v>
      </c>
      <c r="M2394" s="127">
        <f>INDEX('Bloomberg data'!C:C,MATCH($L2394,'Bloomberg data'!A:A,0))</f>
        <v>7.1440000000000001</v>
      </c>
      <c r="N2394" s="128">
        <f>INDEX('Bloomberg data'!B:B,MATCH($L2394,'Bloomberg data'!A:A,0))</f>
        <v>6.5920000000000005</v>
      </c>
      <c r="O2394" s="141"/>
      <c r="P2394" s="142"/>
      <c r="Q2394" s="142"/>
      <c r="R2394" s="20"/>
      <c r="S2394" s="20"/>
    </row>
    <row r="2395" spans="6:19">
      <c r="F2395" s="51"/>
      <c r="G2395" s="26">
        <f t="shared" si="132"/>
        <v>38686</v>
      </c>
      <c r="H2395" s="7">
        <v>38659</v>
      </c>
      <c r="I2395" s="22">
        <v>7.0760000000000005</v>
      </c>
      <c r="J2395" s="120">
        <v>6.5329999999999995</v>
      </c>
      <c r="K2395" s="26">
        <f t="shared" si="133"/>
        <v>38686</v>
      </c>
      <c r="L2395" s="126">
        <f t="shared" si="134"/>
        <v>38659</v>
      </c>
      <c r="M2395" s="127">
        <f>INDEX('Bloomberg data'!C:C,MATCH($L2395,'Bloomberg data'!A:A,0))</f>
        <v>7.0760000000000005</v>
      </c>
      <c r="N2395" s="128">
        <f>INDEX('Bloomberg data'!B:B,MATCH($L2395,'Bloomberg data'!A:A,0))</f>
        <v>6.5329999999999995</v>
      </c>
      <c r="O2395" s="141"/>
      <c r="P2395" s="142"/>
      <c r="Q2395" s="142"/>
      <c r="R2395" s="20"/>
      <c r="S2395" s="20"/>
    </row>
    <row r="2396" spans="6:19">
      <c r="F2396" s="51"/>
      <c r="G2396" s="26">
        <f t="shared" si="132"/>
        <v>38686</v>
      </c>
      <c r="H2396" s="7">
        <v>38660</v>
      </c>
      <c r="I2396" s="22">
        <v>8.3149999999999995</v>
      </c>
      <c r="J2396" s="120">
        <v>7.7829999999999995</v>
      </c>
      <c r="K2396" s="26">
        <f t="shared" si="133"/>
        <v>38686</v>
      </c>
      <c r="L2396" s="126">
        <f t="shared" si="134"/>
        <v>38660</v>
      </c>
      <c r="M2396" s="127">
        <f>INDEX('Bloomberg data'!C:C,MATCH($L2396,'Bloomberg data'!A:A,0))</f>
        <v>8.3149999999999995</v>
      </c>
      <c r="N2396" s="128">
        <f>INDEX('Bloomberg data'!B:B,MATCH($L2396,'Bloomberg data'!A:A,0))</f>
        <v>7.7829999999999995</v>
      </c>
      <c r="O2396" s="141"/>
      <c r="P2396" s="142"/>
      <c r="Q2396" s="142"/>
      <c r="R2396" s="20"/>
      <c r="S2396" s="20"/>
    </row>
    <row r="2397" spans="6:19">
      <c r="F2397" s="51"/>
      <c r="G2397" s="26">
        <f t="shared" si="132"/>
        <v>38686</v>
      </c>
      <c r="H2397" s="7">
        <v>38663</v>
      </c>
      <c r="I2397" s="22">
        <v>8.2250000000000014</v>
      </c>
      <c r="J2397" s="120">
        <v>7.6920000000000002</v>
      </c>
      <c r="K2397" s="26">
        <f t="shared" si="133"/>
        <v>38686</v>
      </c>
      <c r="L2397" s="126">
        <f t="shared" si="134"/>
        <v>38663</v>
      </c>
      <c r="M2397" s="127">
        <f>INDEX('Bloomberg data'!C:C,MATCH($L2397,'Bloomberg data'!A:A,0))</f>
        <v>8.2250000000000014</v>
      </c>
      <c r="N2397" s="128">
        <f>INDEX('Bloomberg data'!B:B,MATCH($L2397,'Bloomberg data'!A:A,0))</f>
        <v>7.6920000000000002</v>
      </c>
      <c r="O2397" s="141"/>
      <c r="P2397" s="142"/>
      <c r="Q2397" s="142"/>
      <c r="R2397" s="20"/>
      <c r="S2397" s="20"/>
    </row>
    <row r="2398" spans="6:19">
      <c r="F2398" s="51"/>
      <c r="G2398" s="26">
        <f t="shared" si="132"/>
        <v>38686</v>
      </c>
      <c r="H2398" s="7">
        <v>38664</v>
      </c>
      <c r="I2398" s="22">
        <v>7.1120000000000001</v>
      </c>
      <c r="J2398" s="120">
        <v>6.5709999999999997</v>
      </c>
      <c r="K2398" s="26">
        <f t="shared" si="133"/>
        <v>38686</v>
      </c>
      <c r="L2398" s="126">
        <f t="shared" si="134"/>
        <v>38664</v>
      </c>
      <c r="M2398" s="127">
        <f>INDEX('Bloomberg data'!C:C,MATCH($L2398,'Bloomberg data'!A:A,0))</f>
        <v>7.1120000000000001</v>
      </c>
      <c r="N2398" s="128">
        <f>INDEX('Bloomberg data'!B:B,MATCH($L2398,'Bloomberg data'!A:A,0))</f>
        <v>6.5709999999999997</v>
      </c>
      <c r="O2398" s="141"/>
      <c r="P2398" s="142"/>
      <c r="Q2398" s="142"/>
      <c r="R2398" s="20"/>
      <c r="S2398" s="20"/>
    </row>
    <row r="2399" spans="6:19">
      <c r="F2399" s="51"/>
      <c r="G2399" s="26">
        <f t="shared" si="132"/>
        <v>38686</v>
      </c>
      <c r="H2399" s="7">
        <v>38665</v>
      </c>
      <c r="I2399" s="22">
        <v>7.306</v>
      </c>
      <c r="J2399" s="120">
        <v>6.758</v>
      </c>
      <c r="K2399" s="26">
        <f t="shared" si="133"/>
        <v>38686</v>
      </c>
      <c r="L2399" s="126">
        <f t="shared" si="134"/>
        <v>38665</v>
      </c>
      <c r="M2399" s="127">
        <f>INDEX('Bloomberg data'!C:C,MATCH($L2399,'Bloomberg data'!A:A,0))</f>
        <v>7.306</v>
      </c>
      <c r="N2399" s="128">
        <f>INDEX('Bloomberg data'!B:B,MATCH($L2399,'Bloomberg data'!A:A,0))</f>
        <v>6.758</v>
      </c>
      <c r="O2399" s="141"/>
      <c r="P2399" s="142"/>
      <c r="Q2399" s="142"/>
      <c r="R2399" s="20"/>
      <c r="S2399" s="20"/>
    </row>
    <row r="2400" spans="6:19">
      <c r="F2400" s="51"/>
      <c r="G2400" s="26">
        <f t="shared" si="132"/>
        <v>38686</v>
      </c>
      <c r="H2400" s="7">
        <v>38666</v>
      </c>
      <c r="I2400" s="22">
        <v>7.1970000000000001</v>
      </c>
      <c r="J2400" s="120">
        <v>6.6539999999999999</v>
      </c>
      <c r="K2400" s="26">
        <f t="shared" si="133"/>
        <v>38686</v>
      </c>
      <c r="L2400" s="126">
        <f t="shared" si="134"/>
        <v>38666</v>
      </c>
      <c r="M2400" s="127">
        <f>INDEX('Bloomberg data'!C:C,MATCH($L2400,'Bloomberg data'!A:A,0))</f>
        <v>7.1970000000000001</v>
      </c>
      <c r="N2400" s="128">
        <f>INDEX('Bloomberg data'!B:B,MATCH($L2400,'Bloomberg data'!A:A,0))</f>
        <v>6.6539999999999999</v>
      </c>
      <c r="O2400" s="141"/>
      <c r="P2400" s="142"/>
      <c r="Q2400" s="142"/>
      <c r="R2400" s="20"/>
      <c r="S2400" s="20"/>
    </row>
    <row r="2401" spans="6:19">
      <c r="F2401" s="51"/>
      <c r="G2401" s="26">
        <f t="shared" si="132"/>
        <v>38686</v>
      </c>
      <c r="H2401" s="7">
        <v>38667</v>
      </c>
      <c r="I2401" s="22">
        <v>7.0400000000000009</v>
      </c>
      <c r="J2401" s="120">
        <v>6.484</v>
      </c>
      <c r="K2401" s="26">
        <f t="shared" si="133"/>
        <v>38686</v>
      </c>
      <c r="L2401" s="126">
        <f t="shared" si="134"/>
        <v>38667</v>
      </c>
      <c r="M2401" s="127">
        <f>INDEX('Bloomberg data'!C:C,MATCH($L2401,'Bloomberg data'!A:A,0))</f>
        <v>7.0400000000000009</v>
      </c>
      <c r="N2401" s="128">
        <f>INDEX('Bloomberg data'!B:B,MATCH($L2401,'Bloomberg data'!A:A,0))</f>
        <v>6.484</v>
      </c>
      <c r="O2401" s="141"/>
      <c r="P2401" s="142"/>
      <c r="Q2401" s="142"/>
      <c r="R2401" s="20"/>
      <c r="S2401" s="20"/>
    </row>
    <row r="2402" spans="6:19">
      <c r="F2402" s="51"/>
      <c r="G2402" s="26">
        <f t="shared" si="132"/>
        <v>38686</v>
      </c>
      <c r="H2402" s="7">
        <v>38670</v>
      </c>
      <c r="I2402" s="22">
        <v>8.1999999999999993</v>
      </c>
      <c r="J2402" s="120">
        <v>7.64</v>
      </c>
      <c r="K2402" s="26">
        <f t="shared" si="133"/>
        <v>38686</v>
      </c>
      <c r="L2402" s="126">
        <f t="shared" si="134"/>
        <v>38670</v>
      </c>
      <c r="M2402" s="127">
        <f>INDEX('Bloomberg data'!C:C,MATCH($L2402,'Bloomberg data'!A:A,0))</f>
        <v>8.1999999999999993</v>
      </c>
      <c r="N2402" s="128">
        <f>INDEX('Bloomberg data'!B:B,MATCH($L2402,'Bloomberg data'!A:A,0))</f>
        <v>7.64</v>
      </c>
      <c r="O2402" s="141"/>
      <c r="P2402" s="142"/>
      <c r="Q2402" s="142"/>
      <c r="R2402" s="20"/>
      <c r="S2402" s="20"/>
    </row>
    <row r="2403" spans="6:19">
      <c r="F2403" s="51"/>
      <c r="G2403" s="26">
        <f t="shared" si="132"/>
        <v>38686</v>
      </c>
      <c r="H2403" s="7">
        <v>38671</v>
      </c>
      <c r="I2403" s="22">
        <v>7.133</v>
      </c>
      <c r="J2403" s="120">
        <v>6.5600000000000005</v>
      </c>
      <c r="K2403" s="26">
        <f t="shared" si="133"/>
        <v>38686</v>
      </c>
      <c r="L2403" s="126">
        <f t="shared" si="134"/>
        <v>38671</v>
      </c>
      <c r="M2403" s="127">
        <f>INDEX('Bloomberg data'!C:C,MATCH($L2403,'Bloomberg data'!A:A,0))</f>
        <v>7.133</v>
      </c>
      <c r="N2403" s="128">
        <f>INDEX('Bloomberg data'!B:B,MATCH($L2403,'Bloomberg data'!A:A,0))</f>
        <v>6.5600000000000005</v>
      </c>
      <c r="O2403" s="141"/>
      <c r="P2403" s="142"/>
      <c r="Q2403" s="142"/>
      <c r="R2403" s="20"/>
      <c r="S2403" s="20"/>
    </row>
    <row r="2404" spans="6:19">
      <c r="F2404" s="51"/>
      <c r="G2404" s="26">
        <f t="shared" si="132"/>
        <v>38686</v>
      </c>
      <c r="H2404" s="7">
        <v>38672</v>
      </c>
      <c r="I2404" s="22">
        <v>7.0269999999999992</v>
      </c>
      <c r="J2404" s="120">
        <v>6.4689999999999994</v>
      </c>
      <c r="K2404" s="26">
        <f t="shared" si="133"/>
        <v>38686</v>
      </c>
      <c r="L2404" s="126">
        <f t="shared" si="134"/>
        <v>38672</v>
      </c>
      <c r="M2404" s="127">
        <f>INDEX('Bloomberg data'!C:C,MATCH($L2404,'Bloomberg data'!A:A,0))</f>
        <v>7.0269999999999992</v>
      </c>
      <c r="N2404" s="128">
        <f>INDEX('Bloomberg data'!B:B,MATCH($L2404,'Bloomberg data'!A:A,0))</f>
        <v>6.4689999999999994</v>
      </c>
      <c r="O2404" s="141"/>
      <c r="P2404" s="142"/>
      <c r="Q2404" s="142"/>
      <c r="R2404" s="20"/>
      <c r="S2404" s="20"/>
    </row>
    <row r="2405" spans="6:19">
      <c r="F2405" s="51"/>
      <c r="G2405" s="26">
        <f t="shared" si="132"/>
        <v>38686</v>
      </c>
      <c r="H2405" s="7">
        <v>38673</v>
      </c>
      <c r="I2405" s="22">
        <v>7.1779999999999999</v>
      </c>
      <c r="J2405" s="120">
        <v>6.6079999999999997</v>
      </c>
      <c r="K2405" s="26">
        <f t="shared" si="133"/>
        <v>38686</v>
      </c>
      <c r="L2405" s="126">
        <f t="shared" si="134"/>
        <v>38673</v>
      </c>
      <c r="M2405" s="127">
        <f>INDEX('Bloomberg data'!C:C,MATCH($L2405,'Bloomberg data'!A:A,0))</f>
        <v>7.1779999999999999</v>
      </c>
      <c r="N2405" s="128">
        <f>INDEX('Bloomberg data'!B:B,MATCH($L2405,'Bloomberg data'!A:A,0))</f>
        <v>6.6079999999999997</v>
      </c>
      <c r="O2405" s="141"/>
      <c r="P2405" s="142"/>
      <c r="Q2405" s="142"/>
      <c r="R2405" s="20"/>
      <c r="S2405" s="20"/>
    </row>
    <row r="2406" spans="6:19">
      <c r="F2406" s="51"/>
      <c r="G2406" s="26">
        <f t="shared" si="132"/>
        <v>38686</v>
      </c>
      <c r="H2406" s="7">
        <v>38674</v>
      </c>
      <c r="I2406" s="22">
        <v>8.08</v>
      </c>
      <c r="J2406" s="120">
        <v>7.5120000000000005</v>
      </c>
      <c r="K2406" s="26">
        <f t="shared" si="133"/>
        <v>38686</v>
      </c>
      <c r="L2406" s="126">
        <f t="shared" si="134"/>
        <v>38674</v>
      </c>
      <c r="M2406" s="127">
        <f>INDEX('Bloomberg data'!C:C,MATCH($L2406,'Bloomberg data'!A:A,0))</f>
        <v>8.08</v>
      </c>
      <c r="N2406" s="128">
        <f>INDEX('Bloomberg data'!B:B,MATCH($L2406,'Bloomberg data'!A:A,0))</f>
        <v>7.5120000000000005</v>
      </c>
      <c r="O2406" s="141"/>
      <c r="P2406" s="142"/>
      <c r="Q2406" s="142"/>
      <c r="R2406" s="20"/>
      <c r="S2406" s="20"/>
    </row>
    <row r="2407" spans="6:19">
      <c r="F2407" s="51"/>
      <c r="G2407" s="26">
        <f t="shared" si="132"/>
        <v>38686</v>
      </c>
      <c r="H2407" s="7">
        <v>38677</v>
      </c>
      <c r="I2407" s="22">
        <v>8.0129999999999999</v>
      </c>
      <c r="J2407" s="120">
        <v>7.4499999999999993</v>
      </c>
      <c r="K2407" s="26">
        <f t="shared" si="133"/>
        <v>38686</v>
      </c>
      <c r="L2407" s="126">
        <f t="shared" si="134"/>
        <v>38677</v>
      </c>
      <c r="M2407" s="127">
        <f>INDEX('Bloomberg data'!C:C,MATCH($L2407,'Bloomberg data'!A:A,0))</f>
        <v>8.0129999999999999</v>
      </c>
      <c r="N2407" s="128">
        <f>INDEX('Bloomberg data'!B:B,MATCH($L2407,'Bloomberg data'!A:A,0))</f>
        <v>7.4499999999999993</v>
      </c>
      <c r="O2407" s="141"/>
      <c r="P2407" s="142"/>
      <c r="Q2407" s="142"/>
      <c r="R2407" s="20"/>
      <c r="S2407" s="20"/>
    </row>
    <row r="2408" spans="6:19">
      <c r="F2408" s="51"/>
      <c r="G2408" s="26">
        <f t="shared" si="132"/>
        <v>38686</v>
      </c>
      <c r="H2408" s="7">
        <v>38678</v>
      </c>
      <c r="I2408" s="22">
        <v>8.1969999999999992</v>
      </c>
      <c r="J2408" s="120">
        <v>7.6289999999999996</v>
      </c>
      <c r="K2408" s="26">
        <f t="shared" si="133"/>
        <v>38686</v>
      </c>
      <c r="L2408" s="126">
        <f t="shared" si="134"/>
        <v>38678</v>
      </c>
      <c r="M2408" s="127">
        <f>INDEX('Bloomberg data'!C:C,MATCH($L2408,'Bloomberg data'!A:A,0))</f>
        <v>8.1969999999999992</v>
      </c>
      <c r="N2408" s="128">
        <f>INDEX('Bloomberg data'!B:B,MATCH($L2408,'Bloomberg data'!A:A,0))</f>
        <v>7.6289999999999996</v>
      </c>
      <c r="O2408" s="141"/>
      <c r="P2408" s="142"/>
      <c r="Q2408" s="142"/>
      <c r="R2408" s="20"/>
      <c r="S2408" s="20"/>
    </row>
    <row r="2409" spans="6:19">
      <c r="F2409" s="51"/>
      <c r="G2409" s="26">
        <f t="shared" si="132"/>
        <v>38686</v>
      </c>
      <c r="H2409" s="7">
        <v>38679</v>
      </c>
      <c r="I2409" s="22">
        <v>8.0739999999999998</v>
      </c>
      <c r="J2409" s="120">
        <v>7.5040000000000004</v>
      </c>
      <c r="K2409" s="26">
        <f t="shared" si="133"/>
        <v>38686</v>
      </c>
      <c r="L2409" s="126">
        <f t="shared" si="134"/>
        <v>38679</v>
      </c>
      <c r="M2409" s="127">
        <f>INDEX('Bloomberg data'!C:C,MATCH($L2409,'Bloomberg data'!A:A,0))</f>
        <v>8.0739999999999998</v>
      </c>
      <c r="N2409" s="128">
        <f>INDEX('Bloomberg data'!B:B,MATCH($L2409,'Bloomberg data'!A:A,0))</f>
        <v>7.5040000000000004</v>
      </c>
      <c r="O2409" s="141"/>
      <c r="P2409" s="142"/>
      <c r="Q2409" s="142"/>
      <c r="R2409" s="20"/>
      <c r="S2409" s="20"/>
    </row>
    <row r="2410" spans="6:19">
      <c r="F2410" s="51"/>
      <c r="G2410" s="26">
        <f t="shared" si="132"/>
        <v>38686</v>
      </c>
      <c r="H2410" s="7">
        <v>38680</v>
      </c>
      <c r="I2410" s="22">
        <v>7.0109999999999992</v>
      </c>
      <c r="J2410" s="120">
        <v>6.4529999999999994</v>
      </c>
      <c r="K2410" s="26">
        <f t="shared" si="133"/>
        <v>38686</v>
      </c>
      <c r="L2410" s="126">
        <f t="shared" si="134"/>
        <v>38680</v>
      </c>
      <c r="M2410" s="127">
        <f>INDEX('Bloomberg data'!C:C,MATCH($L2410,'Bloomberg data'!A:A,0))</f>
        <v>7.0109999999999992</v>
      </c>
      <c r="N2410" s="128">
        <f>INDEX('Bloomberg data'!B:B,MATCH($L2410,'Bloomberg data'!A:A,0))</f>
        <v>6.4529999999999994</v>
      </c>
      <c r="O2410" s="141"/>
      <c r="P2410" s="142"/>
      <c r="Q2410" s="142"/>
      <c r="R2410" s="20"/>
      <c r="S2410" s="20"/>
    </row>
    <row r="2411" spans="6:19">
      <c r="F2411" s="51"/>
      <c r="G2411" s="26">
        <f t="shared" si="132"/>
        <v>38686</v>
      </c>
      <c r="H2411" s="7">
        <v>38681</v>
      </c>
      <c r="I2411" s="22">
        <v>7.2069999999999999</v>
      </c>
      <c r="J2411" s="120">
        <v>6.649</v>
      </c>
      <c r="K2411" s="26">
        <f t="shared" si="133"/>
        <v>38686</v>
      </c>
      <c r="L2411" s="126">
        <f t="shared" si="134"/>
        <v>38681</v>
      </c>
      <c r="M2411" s="127">
        <f>INDEX('Bloomberg data'!C:C,MATCH($L2411,'Bloomberg data'!A:A,0))</f>
        <v>7.2069999999999999</v>
      </c>
      <c r="N2411" s="128">
        <f>INDEX('Bloomberg data'!B:B,MATCH($L2411,'Bloomberg data'!A:A,0))</f>
        <v>6.649</v>
      </c>
      <c r="O2411" s="141"/>
      <c r="P2411" s="142"/>
      <c r="Q2411" s="142"/>
      <c r="R2411" s="20"/>
      <c r="S2411" s="20"/>
    </row>
    <row r="2412" spans="6:19">
      <c r="F2412" s="51"/>
      <c r="G2412" s="26">
        <f t="shared" si="132"/>
        <v>38686</v>
      </c>
      <c r="H2412" s="7">
        <v>38684</v>
      </c>
      <c r="I2412" s="22">
        <v>8.0920000000000005</v>
      </c>
      <c r="J2412" s="120">
        <v>7.5289999999999999</v>
      </c>
      <c r="K2412" s="26">
        <f t="shared" si="133"/>
        <v>38686</v>
      </c>
      <c r="L2412" s="126">
        <f t="shared" si="134"/>
        <v>38684</v>
      </c>
      <c r="M2412" s="127">
        <f>INDEX('Bloomberg data'!C:C,MATCH($L2412,'Bloomberg data'!A:A,0))</f>
        <v>8.0920000000000005</v>
      </c>
      <c r="N2412" s="128">
        <f>INDEX('Bloomberg data'!B:B,MATCH($L2412,'Bloomberg data'!A:A,0))</f>
        <v>7.5289999999999999</v>
      </c>
      <c r="O2412" s="141"/>
      <c r="P2412" s="142"/>
      <c r="Q2412" s="142"/>
      <c r="R2412" s="20"/>
      <c r="S2412" s="20"/>
    </row>
    <row r="2413" spans="6:19">
      <c r="F2413" s="51"/>
      <c r="G2413" s="26">
        <f t="shared" si="132"/>
        <v>38686</v>
      </c>
      <c r="H2413" s="7">
        <v>38685</v>
      </c>
      <c r="I2413" s="22">
        <v>7.9830000000000005</v>
      </c>
      <c r="J2413" s="120">
        <v>7.4160000000000004</v>
      </c>
      <c r="K2413" s="26">
        <f t="shared" si="133"/>
        <v>38686</v>
      </c>
      <c r="L2413" s="126">
        <f t="shared" si="134"/>
        <v>38685</v>
      </c>
      <c r="M2413" s="127">
        <f>INDEX('Bloomberg data'!C:C,MATCH($L2413,'Bloomberg data'!A:A,0))</f>
        <v>7.9830000000000005</v>
      </c>
      <c r="N2413" s="128">
        <f>INDEX('Bloomberg data'!B:B,MATCH($L2413,'Bloomberg data'!A:A,0))</f>
        <v>7.4160000000000004</v>
      </c>
      <c r="O2413" s="141"/>
      <c r="P2413" s="142"/>
      <c r="Q2413" s="142"/>
      <c r="R2413" s="20"/>
      <c r="S2413" s="20"/>
    </row>
    <row r="2414" spans="6:19">
      <c r="F2414" s="51"/>
      <c r="G2414" s="26">
        <f t="shared" si="132"/>
        <v>38686</v>
      </c>
      <c r="H2414" s="7">
        <v>38686</v>
      </c>
      <c r="I2414" s="22">
        <v>7.1959999999999997</v>
      </c>
      <c r="J2414" s="120">
        <v>6.6369999999999996</v>
      </c>
      <c r="K2414" s="26">
        <f t="shared" si="133"/>
        <v>38686</v>
      </c>
      <c r="L2414" s="126">
        <f t="shared" si="134"/>
        <v>38686</v>
      </c>
      <c r="M2414" s="127">
        <f>INDEX('Bloomberg data'!C:C,MATCH($L2414,'Bloomberg data'!A:A,0))</f>
        <v>7.1959999999999997</v>
      </c>
      <c r="N2414" s="128">
        <f>INDEX('Bloomberg data'!B:B,MATCH($L2414,'Bloomberg data'!A:A,0))</f>
        <v>6.6369999999999996</v>
      </c>
      <c r="O2414" s="141"/>
      <c r="P2414" s="142"/>
      <c r="Q2414" s="142"/>
      <c r="R2414" s="20"/>
      <c r="S2414" s="20"/>
    </row>
    <row r="2415" spans="6:19">
      <c r="F2415" s="51"/>
      <c r="G2415" s="26">
        <f t="shared" si="132"/>
        <v>38717</v>
      </c>
      <c r="H2415" s="7">
        <v>38687</v>
      </c>
      <c r="I2415" s="22">
        <v>8.1110000000000007</v>
      </c>
      <c r="J2415" s="120">
        <v>7.5529999999999999</v>
      </c>
      <c r="K2415" s="26">
        <f t="shared" si="133"/>
        <v>38717</v>
      </c>
      <c r="L2415" s="126">
        <f t="shared" si="134"/>
        <v>38687</v>
      </c>
      <c r="M2415" s="127">
        <f>INDEX('Bloomberg data'!C:C,MATCH($L2415,'Bloomberg data'!A:A,0))</f>
        <v>8.1110000000000007</v>
      </c>
      <c r="N2415" s="128">
        <f>INDEX('Bloomberg data'!B:B,MATCH($L2415,'Bloomberg data'!A:A,0))</f>
        <v>7.5529999999999999</v>
      </c>
      <c r="O2415" s="141"/>
      <c r="P2415" s="142"/>
      <c r="Q2415" s="142"/>
      <c r="R2415" s="20"/>
      <c r="S2415" s="20"/>
    </row>
    <row r="2416" spans="6:19">
      <c r="F2416" s="51"/>
      <c r="G2416" s="26">
        <f t="shared" si="132"/>
        <v>38717</v>
      </c>
      <c r="H2416" s="7">
        <v>38688</v>
      </c>
      <c r="I2416" s="22">
        <v>6.9879999999999995</v>
      </c>
      <c r="J2416" s="120">
        <v>6.4320000000000004</v>
      </c>
      <c r="K2416" s="26">
        <f t="shared" si="133"/>
        <v>38717</v>
      </c>
      <c r="L2416" s="126">
        <f t="shared" si="134"/>
        <v>38688</v>
      </c>
      <c r="M2416" s="127">
        <f>INDEX('Bloomberg data'!C:C,MATCH($L2416,'Bloomberg data'!A:A,0))</f>
        <v>6.9879999999999995</v>
      </c>
      <c r="N2416" s="128">
        <f>INDEX('Bloomberg data'!B:B,MATCH($L2416,'Bloomberg data'!A:A,0))</f>
        <v>6.4320000000000004</v>
      </c>
      <c r="O2416" s="141"/>
      <c r="P2416" s="142"/>
      <c r="Q2416" s="142"/>
      <c r="R2416" s="20"/>
      <c r="S2416" s="20"/>
    </row>
    <row r="2417" spans="6:19">
      <c r="F2417" s="51"/>
      <c r="G2417" s="26">
        <f t="shared" si="132"/>
        <v>38717</v>
      </c>
      <c r="H2417" s="7">
        <v>38691</v>
      </c>
      <c r="I2417" s="22">
        <v>8.2370000000000001</v>
      </c>
      <c r="J2417" s="120">
        <v>7.6899999999999995</v>
      </c>
      <c r="K2417" s="26">
        <f t="shared" si="133"/>
        <v>38717</v>
      </c>
      <c r="L2417" s="126">
        <f t="shared" si="134"/>
        <v>38691</v>
      </c>
      <c r="M2417" s="127">
        <f>INDEX('Bloomberg data'!C:C,MATCH($L2417,'Bloomberg data'!A:A,0))</f>
        <v>8.2370000000000001</v>
      </c>
      <c r="N2417" s="128">
        <f>INDEX('Bloomberg data'!B:B,MATCH($L2417,'Bloomberg data'!A:A,0))</f>
        <v>7.6899999999999995</v>
      </c>
      <c r="O2417" s="141"/>
      <c r="P2417" s="142"/>
      <c r="Q2417" s="142"/>
      <c r="R2417" s="20"/>
      <c r="S2417" s="20"/>
    </row>
    <row r="2418" spans="6:19">
      <c r="F2418" s="51"/>
      <c r="G2418" s="26">
        <f t="shared" si="132"/>
        <v>38717</v>
      </c>
      <c r="H2418" s="7">
        <v>38692</v>
      </c>
      <c r="I2418" s="22">
        <v>8.1820000000000004</v>
      </c>
      <c r="J2418" s="120">
        <v>7.6400000000000006</v>
      </c>
      <c r="K2418" s="26">
        <f t="shared" si="133"/>
        <v>38717</v>
      </c>
      <c r="L2418" s="126">
        <f t="shared" si="134"/>
        <v>38692</v>
      </c>
      <c r="M2418" s="127">
        <f>INDEX('Bloomberg data'!C:C,MATCH($L2418,'Bloomberg data'!A:A,0))</f>
        <v>8.1820000000000004</v>
      </c>
      <c r="N2418" s="128">
        <f>INDEX('Bloomberg data'!B:B,MATCH($L2418,'Bloomberg data'!A:A,0))</f>
        <v>7.6400000000000006</v>
      </c>
      <c r="O2418" s="141"/>
      <c r="P2418" s="142"/>
      <c r="Q2418" s="142"/>
      <c r="R2418" s="20"/>
      <c r="S2418" s="20"/>
    </row>
    <row r="2419" spans="6:19">
      <c r="F2419" s="51"/>
      <c r="G2419" s="26">
        <f t="shared" si="132"/>
        <v>38717</v>
      </c>
      <c r="H2419" s="7">
        <v>38693</v>
      </c>
      <c r="I2419" s="22">
        <v>7.0530000000000008</v>
      </c>
      <c r="J2419" s="120">
        <v>6.4990000000000006</v>
      </c>
      <c r="K2419" s="26">
        <f t="shared" si="133"/>
        <v>38717</v>
      </c>
      <c r="L2419" s="126">
        <f t="shared" si="134"/>
        <v>38693</v>
      </c>
      <c r="M2419" s="127">
        <f>INDEX('Bloomberg data'!C:C,MATCH($L2419,'Bloomberg data'!A:A,0))</f>
        <v>7.0530000000000008</v>
      </c>
      <c r="N2419" s="128">
        <f>INDEX('Bloomberg data'!B:B,MATCH($L2419,'Bloomberg data'!A:A,0))</f>
        <v>6.4990000000000006</v>
      </c>
      <c r="O2419" s="141"/>
      <c r="P2419" s="142"/>
      <c r="Q2419" s="142"/>
      <c r="R2419" s="20"/>
      <c r="S2419" s="20"/>
    </row>
    <row r="2420" spans="6:19">
      <c r="F2420" s="51"/>
      <c r="G2420" s="26">
        <f t="shared" si="132"/>
        <v>38717</v>
      </c>
      <c r="H2420" s="7">
        <v>38694</v>
      </c>
      <c r="I2420" s="22">
        <v>7.3019999999999996</v>
      </c>
      <c r="J2420" s="120">
        <v>6.74</v>
      </c>
      <c r="K2420" s="26">
        <f t="shared" si="133"/>
        <v>38717</v>
      </c>
      <c r="L2420" s="126">
        <f t="shared" si="134"/>
        <v>38694</v>
      </c>
      <c r="M2420" s="127">
        <f>INDEX('Bloomberg data'!C:C,MATCH($L2420,'Bloomberg data'!A:A,0))</f>
        <v>7.3019999999999996</v>
      </c>
      <c r="N2420" s="128">
        <f>INDEX('Bloomberg data'!B:B,MATCH($L2420,'Bloomberg data'!A:A,0))</f>
        <v>6.74</v>
      </c>
      <c r="O2420" s="141"/>
      <c r="P2420" s="142"/>
      <c r="Q2420" s="142"/>
      <c r="R2420" s="20"/>
      <c r="S2420" s="20"/>
    </row>
    <row r="2421" spans="6:19">
      <c r="F2421" s="51"/>
      <c r="G2421" s="26">
        <f t="shared" si="132"/>
        <v>38717</v>
      </c>
      <c r="H2421" s="7">
        <v>38695</v>
      </c>
      <c r="I2421" s="22">
        <v>8.1509999999999998</v>
      </c>
      <c r="J2421" s="120">
        <v>7.585</v>
      </c>
      <c r="K2421" s="26">
        <f t="shared" si="133"/>
        <v>38717</v>
      </c>
      <c r="L2421" s="126">
        <f t="shared" si="134"/>
        <v>38695</v>
      </c>
      <c r="M2421" s="127">
        <f>INDEX('Bloomberg data'!C:C,MATCH($L2421,'Bloomberg data'!A:A,0))</f>
        <v>8.1509999999999998</v>
      </c>
      <c r="N2421" s="128">
        <f>INDEX('Bloomberg data'!B:B,MATCH($L2421,'Bloomberg data'!A:A,0))</f>
        <v>7.585</v>
      </c>
      <c r="O2421" s="141"/>
      <c r="P2421" s="142"/>
      <c r="Q2421" s="142"/>
      <c r="R2421" s="20"/>
      <c r="S2421" s="20"/>
    </row>
    <row r="2422" spans="6:19">
      <c r="F2422" s="51"/>
      <c r="G2422" s="26">
        <f t="shared" si="132"/>
        <v>38717</v>
      </c>
      <c r="H2422" s="7">
        <v>38698</v>
      </c>
      <c r="I2422" s="22">
        <v>7.0850000000000009</v>
      </c>
      <c r="J2422" s="120">
        <v>6.5180000000000007</v>
      </c>
      <c r="K2422" s="26">
        <f t="shared" si="133"/>
        <v>38717</v>
      </c>
      <c r="L2422" s="126">
        <f t="shared" si="134"/>
        <v>38698</v>
      </c>
      <c r="M2422" s="127">
        <f>INDEX('Bloomberg data'!C:C,MATCH($L2422,'Bloomberg data'!A:A,0))</f>
        <v>7.0850000000000009</v>
      </c>
      <c r="N2422" s="128">
        <f>INDEX('Bloomberg data'!B:B,MATCH($L2422,'Bloomberg data'!A:A,0))</f>
        <v>6.5180000000000007</v>
      </c>
      <c r="O2422" s="141"/>
      <c r="P2422" s="142"/>
      <c r="Q2422" s="142"/>
      <c r="R2422" s="20"/>
      <c r="S2422" s="20"/>
    </row>
    <row r="2423" spans="6:19">
      <c r="F2423" s="51"/>
      <c r="G2423" s="26">
        <f t="shared" si="132"/>
        <v>38717</v>
      </c>
      <c r="H2423" s="7">
        <v>38699</v>
      </c>
      <c r="I2423" s="22">
        <v>8.3090000000000011</v>
      </c>
      <c r="J2423" s="120">
        <v>7.7480000000000002</v>
      </c>
      <c r="K2423" s="26">
        <f t="shared" si="133"/>
        <v>38717</v>
      </c>
      <c r="L2423" s="126">
        <f t="shared" si="134"/>
        <v>38699</v>
      </c>
      <c r="M2423" s="127">
        <f>INDEX('Bloomberg data'!C:C,MATCH($L2423,'Bloomberg data'!A:A,0))</f>
        <v>8.3090000000000011</v>
      </c>
      <c r="N2423" s="128">
        <f>INDEX('Bloomberg data'!B:B,MATCH($L2423,'Bloomberg data'!A:A,0))</f>
        <v>7.7480000000000002</v>
      </c>
      <c r="O2423" s="141"/>
      <c r="P2423" s="142"/>
      <c r="Q2423" s="142"/>
      <c r="R2423" s="20"/>
      <c r="S2423" s="20"/>
    </row>
    <row r="2424" spans="6:19">
      <c r="F2424" s="51"/>
      <c r="G2424" s="26">
        <f t="shared" si="132"/>
        <v>38717</v>
      </c>
      <c r="H2424" s="7">
        <v>38700</v>
      </c>
      <c r="I2424" s="22">
        <v>8.1880000000000006</v>
      </c>
      <c r="J2424" s="120">
        <v>7.6160000000000005</v>
      </c>
      <c r="K2424" s="26">
        <f t="shared" si="133"/>
        <v>38717</v>
      </c>
      <c r="L2424" s="126">
        <f t="shared" si="134"/>
        <v>38700</v>
      </c>
      <c r="M2424" s="127">
        <f>INDEX('Bloomberg data'!C:C,MATCH($L2424,'Bloomberg data'!A:A,0))</f>
        <v>8.1880000000000006</v>
      </c>
      <c r="N2424" s="128">
        <f>INDEX('Bloomberg data'!B:B,MATCH($L2424,'Bloomberg data'!A:A,0))</f>
        <v>7.6160000000000005</v>
      </c>
      <c r="O2424" s="141"/>
      <c r="P2424" s="142"/>
      <c r="Q2424" s="142"/>
      <c r="R2424" s="20"/>
      <c r="S2424" s="20"/>
    </row>
    <row r="2425" spans="6:19">
      <c r="F2425" s="51"/>
      <c r="G2425" s="26">
        <f t="shared" si="132"/>
        <v>38717</v>
      </c>
      <c r="H2425" s="7">
        <v>38701</v>
      </c>
      <c r="I2425" s="22">
        <v>7.02</v>
      </c>
      <c r="J2425" s="120">
        <v>6.4269999999999996</v>
      </c>
      <c r="K2425" s="26">
        <f t="shared" si="133"/>
        <v>38717</v>
      </c>
      <c r="L2425" s="126">
        <f t="shared" si="134"/>
        <v>38701</v>
      </c>
      <c r="M2425" s="127">
        <f>INDEX('Bloomberg data'!C:C,MATCH($L2425,'Bloomberg data'!A:A,0))</f>
        <v>7.02</v>
      </c>
      <c r="N2425" s="128">
        <f>INDEX('Bloomberg data'!B:B,MATCH($L2425,'Bloomberg data'!A:A,0))</f>
        <v>6.4269999999999996</v>
      </c>
      <c r="O2425" s="141"/>
      <c r="P2425" s="142"/>
      <c r="Q2425" s="142"/>
      <c r="R2425" s="20"/>
      <c r="S2425" s="20"/>
    </row>
    <row r="2426" spans="6:19">
      <c r="F2426" s="51"/>
      <c r="G2426" s="26">
        <f t="shared" si="132"/>
        <v>38717</v>
      </c>
      <c r="H2426" s="7">
        <v>38702</v>
      </c>
      <c r="I2426" s="22">
        <v>8.1980000000000004</v>
      </c>
      <c r="J2426" s="120">
        <v>7.6099999999999994</v>
      </c>
      <c r="K2426" s="26">
        <f t="shared" si="133"/>
        <v>38717</v>
      </c>
      <c r="L2426" s="126">
        <f t="shared" si="134"/>
        <v>38702</v>
      </c>
      <c r="M2426" s="127">
        <f>INDEX('Bloomberg data'!C:C,MATCH($L2426,'Bloomberg data'!A:A,0))</f>
        <v>8.1980000000000004</v>
      </c>
      <c r="N2426" s="128">
        <f>INDEX('Bloomberg data'!B:B,MATCH($L2426,'Bloomberg data'!A:A,0))</f>
        <v>7.6099999999999994</v>
      </c>
      <c r="O2426" s="141"/>
      <c r="P2426" s="142"/>
      <c r="Q2426" s="142"/>
      <c r="R2426" s="20"/>
      <c r="S2426" s="20"/>
    </row>
    <row r="2427" spans="6:19">
      <c r="F2427" s="51"/>
      <c r="G2427" s="26">
        <f t="shared" si="132"/>
        <v>38717</v>
      </c>
      <c r="H2427" s="7">
        <v>38705</v>
      </c>
      <c r="I2427" s="22">
        <v>8.109</v>
      </c>
      <c r="J2427" s="120">
        <v>7.5330000000000004</v>
      </c>
      <c r="K2427" s="26">
        <f t="shared" si="133"/>
        <v>38717</v>
      </c>
      <c r="L2427" s="126">
        <f t="shared" si="134"/>
        <v>38705</v>
      </c>
      <c r="M2427" s="127">
        <f>INDEX('Bloomberg data'!C:C,MATCH($L2427,'Bloomberg data'!A:A,0))</f>
        <v>8.109</v>
      </c>
      <c r="N2427" s="128">
        <f>INDEX('Bloomberg data'!B:B,MATCH($L2427,'Bloomberg data'!A:A,0))</f>
        <v>7.5330000000000004</v>
      </c>
      <c r="O2427" s="141"/>
      <c r="P2427" s="142"/>
      <c r="Q2427" s="142"/>
      <c r="R2427" s="20"/>
      <c r="S2427" s="20"/>
    </row>
    <row r="2428" spans="6:19">
      <c r="F2428" s="51"/>
      <c r="G2428" s="26">
        <f t="shared" si="132"/>
        <v>38717</v>
      </c>
      <c r="H2428" s="7">
        <v>38706</v>
      </c>
      <c r="I2428" s="22">
        <v>7.0009999999999994</v>
      </c>
      <c r="J2428" s="120">
        <v>6.4250000000000007</v>
      </c>
      <c r="K2428" s="26">
        <f t="shared" si="133"/>
        <v>38717</v>
      </c>
      <c r="L2428" s="126">
        <f t="shared" si="134"/>
        <v>38706</v>
      </c>
      <c r="M2428" s="127">
        <f>INDEX('Bloomberg data'!C:C,MATCH($L2428,'Bloomberg data'!A:A,0))</f>
        <v>7.0009999999999994</v>
      </c>
      <c r="N2428" s="128">
        <f>INDEX('Bloomberg data'!B:B,MATCH($L2428,'Bloomberg data'!A:A,0))</f>
        <v>6.4250000000000007</v>
      </c>
      <c r="O2428" s="141"/>
      <c r="P2428" s="142"/>
      <c r="Q2428" s="142"/>
      <c r="R2428" s="20"/>
      <c r="S2428" s="20"/>
    </row>
    <row r="2429" spans="6:19">
      <c r="F2429" s="51"/>
      <c r="G2429" s="26">
        <f t="shared" si="132"/>
        <v>38717</v>
      </c>
      <c r="H2429" s="7">
        <v>38707</v>
      </c>
      <c r="I2429" s="22">
        <v>7.1949999999999994</v>
      </c>
      <c r="J2429" s="120">
        <v>6.6179999999999994</v>
      </c>
      <c r="K2429" s="26">
        <f t="shared" si="133"/>
        <v>38717</v>
      </c>
      <c r="L2429" s="126">
        <f t="shared" si="134"/>
        <v>38707</v>
      </c>
      <c r="M2429" s="127">
        <f>INDEX('Bloomberg data'!C:C,MATCH($L2429,'Bloomberg data'!A:A,0))</f>
        <v>7.1949999999999994</v>
      </c>
      <c r="N2429" s="128">
        <f>INDEX('Bloomberg data'!B:B,MATCH($L2429,'Bloomberg data'!A:A,0))</f>
        <v>6.6179999999999994</v>
      </c>
      <c r="O2429" s="141"/>
      <c r="P2429" s="142"/>
      <c r="Q2429" s="142"/>
      <c r="R2429" s="20"/>
      <c r="S2429" s="20"/>
    </row>
    <row r="2430" spans="6:19">
      <c r="F2430" s="51"/>
      <c r="G2430" s="26">
        <f t="shared" si="132"/>
        <v>38717</v>
      </c>
      <c r="H2430" s="7">
        <v>38708</v>
      </c>
      <c r="I2430" s="22">
        <v>7.0949999999999998</v>
      </c>
      <c r="J2430" s="120">
        <v>6.5209999999999999</v>
      </c>
      <c r="K2430" s="26">
        <f t="shared" si="133"/>
        <v>38717</v>
      </c>
      <c r="L2430" s="126">
        <f t="shared" si="134"/>
        <v>38708</v>
      </c>
      <c r="M2430" s="127">
        <f>INDEX('Bloomberg data'!C:C,MATCH($L2430,'Bloomberg data'!A:A,0))</f>
        <v>7.0949999999999998</v>
      </c>
      <c r="N2430" s="128">
        <f>INDEX('Bloomberg data'!B:B,MATCH($L2430,'Bloomberg data'!A:A,0))</f>
        <v>6.5209999999999999</v>
      </c>
      <c r="O2430" s="141"/>
      <c r="P2430" s="142"/>
      <c r="Q2430" s="142"/>
      <c r="R2430" s="20"/>
      <c r="S2430" s="20"/>
    </row>
    <row r="2431" spans="6:19">
      <c r="F2431" s="51"/>
      <c r="G2431" s="26">
        <f t="shared" si="132"/>
        <v>38717</v>
      </c>
      <c r="H2431" s="7">
        <v>38709</v>
      </c>
      <c r="I2431" s="22">
        <v>6.9570000000000007</v>
      </c>
      <c r="J2431" s="120">
        <v>6.3689999999999998</v>
      </c>
      <c r="K2431" s="26">
        <f t="shared" si="133"/>
        <v>38717</v>
      </c>
      <c r="L2431" s="126">
        <f t="shared" si="134"/>
        <v>38709</v>
      </c>
      <c r="M2431" s="127">
        <f>INDEX('Bloomberg data'!C:C,MATCH($L2431,'Bloomberg data'!A:A,0))</f>
        <v>6.9570000000000007</v>
      </c>
      <c r="N2431" s="128">
        <f>INDEX('Bloomberg data'!B:B,MATCH($L2431,'Bloomberg data'!A:A,0))</f>
        <v>6.3689999999999998</v>
      </c>
      <c r="O2431" s="141"/>
      <c r="P2431" s="142"/>
      <c r="Q2431" s="142"/>
      <c r="R2431" s="20"/>
      <c r="S2431" s="20"/>
    </row>
    <row r="2432" spans="6:19">
      <c r="F2432" s="51"/>
      <c r="G2432" s="26">
        <f t="shared" si="132"/>
        <v>38717</v>
      </c>
      <c r="H2432" s="7">
        <v>38712</v>
      </c>
      <c r="I2432" s="22">
        <v>8.157</v>
      </c>
      <c r="J2432" s="120">
        <v>7.569</v>
      </c>
      <c r="K2432" s="26">
        <f t="shared" si="133"/>
        <v>38717</v>
      </c>
      <c r="L2432" s="126">
        <f t="shared" si="134"/>
        <v>38712</v>
      </c>
      <c r="M2432" s="127">
        <f>INDEX('Bloomberg data'!C:C,MATCH($L2432,'Bloomberg data'!A:A,0))</f>
        <v>8.157</v>
      </c>
      <c r="N2432" s="128">
        <f>INDEX('Bloomberg data'!B:B,MATCH($L2432,'Bloomberg data'!A:A,0))</f>
        <v>7.569</v>
      </c>
      <c r="O2432" s="141"/>
      <c r="P2432" s="142"/>
      <c r="Q2432" s="142"/>
      <c r="R2432" s="20"/>
      <c r="S2432" s="20"/>
    </row>
    <row r="2433" spans="6:19">
      <c r="F2433" s="51"/>
      <c r="G2433" s="26">
        <f t="shared" ref="G2433:G2496" si="135">EOMONTH(H2433,0)</f>
        <v>38717</v>
      </c>
      <c r="H2433" s="7">
        <v>38713</v>
      </c>
      <c r="I2433" s="22">
        <v>7.0570000000000004</v>
      </c>
      <c r="J2433" s="120">
        <v>6.4690000000000003</v>
      </c>
      <c r="K2433" s="26">
        <f t="shared" ref="K2433:K2496" si="136">EOMONTH(L2433,0)</f>
        <v>38717</v>
      </c>
      <c r="L2433" s="126">
        <f t="shared" si="134"/>
        <v>38713</v>
      </c>
      <c r="M2433" s="127">
        <f>INDEX('Bloomberg data'!C:C,MATCH($L2433,'Bloomberg data'!A:A,0))</f>
        <v>7.0570000000000004</v>
      </c>
      <c r="N2433" s="128">
        <f>INDEX('Bloomberg data'!B:B,MATCH($L2433,'Bloomberg data'!A:A,0))</f>
        <v>6.4690000000000003</v>
      </c>
      <c r="O2433" s="141"/>
      <c r="P2433" s="142"/>
      <c r="Q2433" s="142"/>
      <c r="R2433" s="20"/>
      <c r="S2433" s="20"/>
    </row>
    <row r="2434" spans="6:19">
      <c r="F2434" s="51"/>
      <c r="G2434" s="26">
        <f t="shared" si="135"/>
        <v>38717</v>
      </c>
      <c r="H2434" s="7">
        <v>38714</v>
      </c>
      <c r="I2434" s="22">
        <v>7.9390000000000001</v>
      </c>
      <c r="J2434" s="120">
        <v>7.35</v>
      </c>
      <c r="K2434" s="26">
        <f t="shared" si="136"/>
        <v>38717</v>
      </c>
      <c r="L2434" s="126">
        <f t="shared" ref="L2434:L2497" si="137">H2434</f>
        <v>38714</v>
      </c>
      <c r="M2434" s="127">
        <f>INDEX('Bloomberg data'!C:C,MATCH($L2434,'Bloomberg data'!A:A,0))</f>
        <v>7.9390000000000001</v>
      </c>
      <c r="N2434" s="128">
        <f>INDEX('Bloomberg data'!B:B,MATCH($L2434,'Bloomberg data'!A:A,0))</f>
        <v>7.35</v>
      </c>
      <c r="O2434" s="141"/>
      <c r="P2434" s="142"/>
      <c r="Q2434" s="142"/>
      <c r="R2434" s="20"/>
      <c r="S2434" s="20"/>
    </row>
    <row r="2435" spans="6:19">
      <c r="F2435" s="51"/>
      <c r="G2435" s="26">
        <f t="shared" si="135"/>
        <v>38717</v>
      </c>
      <c r="H2435" s="7">
        <v>38715</v>
      </c>
      <c r="I2435" s="22">
        <v>7.1339999999999995</v>
      </c>
      <c r="J2435" s="120">
        <v>6.548</v>
      </c>
      <c r="K2435" s="26">
        <f t="shared" si="136"/>
        <v>38717</v>
      </c>
      <c r="L2435" s="126">
        <f t="shared" si="137"/>
        <v>38715</v>
      </c>
      <c r="M2435" s="127">
        <f>INDEX('Bloomberg data'!C:C,MATCH($L2435,'Bloomberg data'!A:A,0))</f>
        <v>7.1339999999999995</v>
      </c>
      <c r="N2435" s="128">
        <f>INDEX('Bloomberg data'!B:B,MATCH($L2435,'Bloomberg data'!A:A,0))</f>
        <v>6.548</v>
      </c>
      <c r="O2435" s="141"/>
      <c r="P2435" s="142"/>
      <c r="Q2435" s="142"/>
      <c r="R2435" s="20"/>
      <c r="S2435" s="20"/>
    </row>
    <row r="2436" spans="6:19">
      <c r="F2436" s="51"/>
      <c r="G2436" s="26">
        <f t="shared" si="135"/>
        <v>38717</v>
      </c>
      <c r="H2436" s="7">
        <v>38716</v>
      </c>
      <c r="I2436" s="22">
        <v>7.03</v>
      </c>
      <c r="J2436" s="120">
        <v>6.44</v>
      </c>
      <c r="K2436" s="26">
        <f t="shared" si="136"/>
        <v>38717</v>
      </c>
      <c r="L2436" s="126">
        <f t="shared" si="137"/>
        <v>38716</v>
      </c>
      <c r="M2436" s="127">
        <f>INDEX('Bloomberg data'!C:C,MATCH($L2436,'Bloomberg data'!A:A,0))</f>
        <v>7.03</v>
      </c>
      <c r="N2436" s="128">
        <f>INDEX('Bloomberg data'!B:B,MATCH($L2436,'Bloomberg data'!A:A,0))</f>
        <v>6.44</v>
      </c>
      <c r="O2436" s="141"/>
      <c r="P2436" s="142"/>
      <c r="Q2436" s="142"/>
      <c r="R2436" s="20"/>
      <c r="S2436" s="20"/>
    </row>
    <row r="2437" spans="6:19">
      <c r="F2437" s="51"/>
      <c r="G2437" s="26">
        <f t="shared" si="135"/>
        <v>38748</v>
      </c>
      <c r="H2437" s="7">
        <v>38719</v>
      </c>
      <c r="I2437" s="22">
        <v>6.9320000000000004</v>
      </c>
      <c r="J2437" s="120">
        <v>6.3390000000000004</v>
      </c>
      <c r="K2437" s="26">
        <f t="shared" si="136"/>
        <v>38748</v>
      </c>
      <c r="L2437" s="126">
        <f t="shared" si="137"/>
        <v>38719</v>
      </c>
      <c r="M2437" s="127">
        <f>INDEX('Bloomberg data'!C:C,MATCH($L2437,'Bloomberg data'!A:A,0))</f>
        <v>6.9320000000000004</v>
      </c>
      <c r="N2437" s="128">
        <f>INDEX('Bloomberg data'!B:B,MATCH($L2437,'Bloomberg data'!A:A,0))</f>
        <v>6.3390000000000004</v>
      </c>
      <c r="O2437" s="141"/>
      <c r="P2437" s="142"/>
      <c r="Q2437" s="142"/>
      <c r="R2437" s="20"/>
      <c r="S2437" s="20"/>
    </row>
    <row r="2438" spans="6:19">
      <c r="F2438" s="51"/>
      <c r="G2438" s="26">
        <f t="shared" si="135"/>
        <v>38748</v>
      </c>
      <c r="H2438" s="7">
        <v>38720</v>
      </c>
      <c r="I2438" s="22">
        <v>8.1559999999999988</v>
      </c>
      <c r="J2438" s="120">
        <v>7.5640000000000001</v>
      </c>
      <c r="K2438" s="26">
        <f t="shared" si="136"/>
        <v>38748</v>
      </c>
      <c r="L2438" s="126">
        <f t="shared" si="137"/>
        <v>38720</v>
      </c>
      <c r="M2438" s="127">
        <f>INDEX('Bloomberg data'!C:C,MATCH($L2438,'Bloomberg data'!A:A,0))</f>
        <v>8.1559999999999988</v>
      </c>
      <c r="N2438" s="128">
        <f>INDEX('Bloomberg data'!B:B,MATCH($L2438,'Bloomberg data'!A:A,0))</f>
        <v>7.5640000000000001</v>
      </c>
      <c r="O2438" s="141"/>
      <c r="P2438" s="142"/>
      <c r="Q2438" s="142"/>
      <c r="R2438" s="20"/>
      <c r="S2438" s="20"/>
    </row>
    <row r="2439" spans="6:19">
      <c r="F2439" s="51"/>
      <c r="G2439" s="26">
        <f t="shared" si="135"/>
        <v>38748</v>
      </c>
      <c r="H2439" s="7">
        <v>38721</v>
      </c>
      <c r="I2439" s="22">
        <v>8.0150000000000006</v>
      </c>
      <c r="J2439" s="120">
        <v>7.4220000000000006</v>
      </c>
      <c r="K2439" s="26">
        <f t="shared" si="136"/>
        <v>38748</v>
      </c>
      <c r="L2439" s="126">
        <f t="shared" si="137"/>
        <v>38721</v>
      </c>
      <c r="M2439" s="127">
        <f>INDEX('Bloomberg data'!C:C,MATCH($L2439,'Bloomberg data'!A:A,0))</f>
        <v>8.0150000000000006</v>
      </c>
      <c r="N2439" s="128">
        <f>INDEX('Bloomberg data'!B:B,MATCH($L2439,'Bloomberg data'!A:A,0))</f>
        <v>7.4220000000000006</v>
      </c>
      <c r="O2439" s="141"/>
      <c r="P2439" s="142"/>
      <c r="Q2439" s="142"/>
      <c r="R2439" s="20"/>
      <c r="S2439" s="20"/>
    </row>
    <row r="2440" spans="6:19">
      <c r="F2440" s="51"/>
      <c r="G2440" s="26">
        <f t="shared" si="135"/>
        <v>38748</v>
      </c>
      <c r="H2440" s="7">
        <v>38722</v>
      </c>
      <c r="I2440" s="22">
        <v>6.8990000000000009</v>
      </c>
      <c r="J2440" s="120">
        <v>6.3109999999999999</v>
      </c>
      <c r="K2440" s="26">
        <f t="shared" si="136"/>
        <v>38748</v>
      </c>
      <c r="L2440" s="126">
        <f t="shared" si="137"/>
        <v>38722</v>
      </c>
      <c r="M2440" s="127">
        <f>INDEX('Bloomberg data'!C:C,MATCH($L2440,'Bloomberg data'!A:A,0))</f>
        <v>6.8990000000000009</v>
      </c>
      <c r="N2440" s="128">
        <f>INDEX('Bloomberg data'!B:B,MATCH($L2440,'Bloomberg data'!A:A,0))</f>
        <v>6.3109999999999999</v>
      </c>
      <c r="O2440" s="141"/>
      <c r="P2440" s="142"/>
      <c r="Q2440" s="142"/>
      <c r="R2440" s="20"/>
      <c r="S2440" s="20"/>
    </row>
    <row r="2441" spans="6:19">
      <c r="F2441" s="51"/>
      <c r="G2441" s="26">
        <f t="shared" si="135"/>
        <v>38748</v>
      </c>
      <c r="H2441" s="7">
        <v>38723</v>
      </c>
      <c r="I2441" s="22">
        <v>7.093</v>
      </c>
      <c r="J2441" s="120">
        <v>6.5019999999999998</v>
      </c>
      <c r="K2441" s="26">
        <f t="shared" si="136"/>
        <v>38748</v>
      </c>
      <c r="L2441" s="126">
        <f t="shared" si="137"/>
        <v>38723</v>
      </c>
      <c r="M2441" s="127">
        <f>INDEX('Bloomberg data'!C:C,MATCH($L2441,'Bloomberg data'!A:A,0))</f>
        <v>7.093</v>
      </c>
      <c r="N2441" s="128">
        <f>INDEX('Bloomberg data'!B:B,MATCH($L2441,'Bloomberg data'!A:A,0))</f>
        <v>6.5019999999999998</v>
      </c>
      <c r="O2441" s="141"/>
      <c r="P2441" s="142"/>
      <c r="Q2441" s="142"/>
      <c r="R2441" s="20"/>
      <c r="S2441" s="20"/>
    </row>
    <row r="2442" spans="6:19">
      <c r="F2442" s="51"/>
      <c r="G2442" s="26">
        <f t="shared" si="135"/>
        <v>38748</v>
      </c>
      <c r="H2442" s="7">
        <v>38726</v>
      </c>
      <c r="I2442" s="22">
        <v>7.9859999999999998</v>
      </c>
      <c r="J2442" s="120">
        <v>7.3970000000000002</v>
      </c>
      <c r="K2442" s="26">
        <f t="shared" si="136"/>
        <v>38748</v>
      </c>
      <c r="L2442" s="126">
        <f t="shared" si="137"/>
        <v>38726</v>
      </c>
      <c r="M2442" s="127">
        <f>INDEX('Bloomberg data'!C:C,MATCH($L2442,'Bloomberg data'!A:A,0))</f>
        <v>7.9859999999999998</v>
      </c>
      <c r="N2442" s="128">
        <f>INDEX('Bloomberg data'!B:B,MATCH($L2442,'Bloomberg data'!A:A,0))</f>
        <v>7.3970000000000002</v>
      </c>
      <c r="O2442" s="141"/>
      <c r="P2442" s="142"/>
      <c r="Q2442" s="142"/>
      <c r="R2442" s="20"/>
      <c r="S2442" s="20"/>
    </row>
    <row r="2443" spans="6:19">
      <c r="F2443" s="51"/>
      <c r="G2443" s="26">
        <f t="shared" si="135"/>
        <v>38748</v>
      </c>
      <c r="H2443" s="7">
        <v>38727</v>
      </c>
      <c r="I2443" s="22">
        <v>6.8940000000000001</v>
      </c>
      <c r="J2443" s="120">
        <v>6.3079999999999998</v>
      </c>
      <c r="K2443" s="26">
        <f t="shared" si="136"/>
        <v>38748</v>
      </c>
      <c r="L2443" s="126">
        <f t="shared" si="137"/>
        <v>38727</v>
      </c>
      <c r="M2443" s="127">
        <f>INDEX('Bloomberg data'!C:C,MATCH($L2443,'Bloomberg data'!A:A,0))</f>
        <v>6.8940000000000001</v>
      </c>
      <c r="N2443" s="128">
        <f>INDEX('Bloomberg data'!B:B,MATCH($L2443,'Bloomberg data'!A:A,0))</f>
        <v>6.3079999999999998</v>
      </c>
      <c r="O2443" s="141"/>
      <c r="P2443" s="142"/>
      <c r="Q2443" s="142"/>
      <c r="R2443" s="20"/>
      <c r="S2443" s="20"/>
    </row>
    <row r="2444" spans="6:19">
      <c r="F2444" s="51"/>
      <c r="G2444" s="26">
        <f t="shared" si="135"/>
        <v>38748</v>
      </c>
      <c r="H2444" s="7">
        <v>38728</v>
      </c>
      <c r="I2444" s="22">
        <v>8.1159999999999997</v>
      </c>
      <c r="J2444" s="120">
        <v>7.5329999999999995</v>
      </c>
      <c r="K2444" s="26">
        <f t="shared" si="136"/>
        <v>38748</v>
      </c>
      <c r="L2444" s="126">
        <f t="shared" si="137"/>
        <v>38728</v>
      </c>
      <c r="M2444" s="127">
        <f>INDEX('Bloomberg data'!C:C,MATCH($L2444,'Bloomberg data'!A:A,0))</f>
        <v>8.1159999999999997</v>
      </c>
      <c r="N2444" s="128">
        <f>INDEX('Bloomberg data'!B:B,MATCH($L2444,'Bloomberg data'!A:A,0))</f>
        <v>7.5329999999999995</v>
      </c>
      <c r="O2444" s="141"/>
      <c r="P2444" s="142"/>
      <c r="Q2444" s="142"/>
      <c r="R2444" s="20"/>
      <c r="S2444" s="20"/>
    </row>
    <row r="2445" spans="6:19">
      <c r="F2445" s="51"/>
      <c r="G2445" s="26">
        <f t="shared" si="135"/>
        <v>38748</v>
      </c>
      <c r="H2445" s="7">
        <v>38729</v>
      </c>
      <c r="I2445" s="22">
        <v>7.01</v>
      </c>
      <c r="J2445" s="120">
        <v>6.4340000000000002</v>
      </c>
      <c r="K2445" s="26">
        <f t="shared" si="136"/>
        <v>38748</v>
      </c>
      <c r="L2445" s="126">
        <f t="shared" si="137"/>
        <v>38729</v>
      </c>
      <c r="M2445" s="127">
        <f>INDEX('Bloomberg data'!C:C,MATCH($L2445,'Bloomberg data'!A:A,0))</f>
        <v>7.01</v>
      </c>
      <c r="N2445" s="128">
        <f>INDEX('Bloomberg data'!B:B,MATCH($L2445,'Bloomberg data'!A:A,0))</f>
        <v>6.4340000000000002</v>
      </c>
      <c r="O2445" s="141"/>
      <c r="P2445" s="142"/>
      <c r="Q2445" s="142"/>
      <c r="R2445" s="20"/>
      <c r="S2445" s="20"/>
    </row>
    <row r="2446" spans="6:19">
      <c r="F2446" s="51"/>
      <c r="G2446" s="26">
        <f t="shared" si="135"/>
        <v>38748</v>
      </c>
      <c r="H2446" s="7">
        <v>38730</v>
      </c>
      <c r="I2446" s="22">
        <v>7.8699999999999992</v>
      </c>
      <c r="J2446" s="120">
        <v>7.2880000000000003</v>
      </c>
      <c r="K2446" s="26">
        <f t="shared" si="136"/>
        <v>38748</v>
      </c>
      <c r="L2446" s="126">
        <f t="shared" si="137"/>
        <v>38730</v>
      </c>
      <c r="M2446" s="127">
        <f>INDEX('Bloomberg data'!C:C,MATCH($L2446,'Bloomberg data'!A:A,0))</f>
        <v>7.8699999999999992</v>
      </c>
      <c r="N2446" s="128">
        <f>INDEX('Bloomberg data'!B:B,MATCH($L2446,'Bloomberg data'!A:A,0))</f>
        <v>7.2880000000000003</v>
      </c>
      <c r="O2446" s="141"/>
      <c r="P2446" s="142"/>
      <c r="Q2446" s="142"/>
      <c r="R2446" s="20"/>
      <c r="S2446" s="20"/>
    </row>
    <row r="2447" spans="6:19">
      <c r="F2447" s="51"/>
      <c r="G2447" s="26">
        <f t="shared" si="135"/>
        <v>38748</v>
      </c>
      <c r="H2447" s="7">
        <v>38733</v>
      </c>
      <c r="I2447" s="22">
        <v>8.0539999999999985</v>
      </c>
      <c r="J2447" s="120">
        <v>7.468</v>
      </c>
      <c r="K2447" s="26">
        <f t="shared" si="136"/>
        <v>38748</v>
      </c>
      <c r="L2447" s="126">
        <f t="shared" si="137"/>
        <v>38733</v>
      </c>
      <c r="M2447" s="127">
        <f>INDEX('Bloomberg data'!C:C,MATCH($L2447,'Bloomberg data'!A:A,0))</f>
        <v>8.0539999999999985</v>
      </c>
      <c r="N2447" s="128">
        <f>INDEX('Bloomberg data'!B:B,MATCH($L2447,'Bloomberg data'!A:A,0))</f>
        <v>7.468</v>
      </c>
      <c r="O2447" s="141"/>
      <c r="P2447" s="142"/>
      <c r="Q2447" s="142"/>
      <c r="R2447" s="20"/>
      <c r="S2447" s="20"/>
    </row>
    <row r="2448" spans="6:19">
      <c r="F2448" s="51"/>
      <c r="G2448" s="26">
        <f t="shared" si="135"/>
        <v>38748</v>
      </c>
      <c r="H2448" s="7">
        <v>38734</v>
      </c>
      <c r="I2448" s="22">
        <v>7.9809999999999999</v>
      </c>
      <c r="J2448" s="120">
        <v>7.3860000000000001</v>
      </c>
      <c r="K2448" s="26">
        <f t="shared" si="136"/>
        <v>38748</v>
      </c>
      <c r="L2448" s="126">
        <f t="shared" si="137"/>
        <v>38734</v>
      </c>
      <c r="M2448" s="127">
        <f>INDEX('Bloomberg data'!C:C,MATCH($L2448,'Bloomberg data'!A:A,0))</f>
        <v>7.9809999999999999</v>
      </c>
      <c r="N2448" s="128">
        <f>INDEX('Bloomberg data'!B:B,MATCH($L2448,'Bloomberg data'!A:A,0))</f>
        <v>7.3860000000000001</v>
      </c>
      <c r="O2448" s="141"/>
      <c r="P2448" s="142"/>
      <c r="Q2448" s="142"/>
      <c r="R2448" s="20"/>
      <c r="S2448" s="20"/>
    </row>
    <row r="2449" spans="6:19">
      <c r="F2449" s="51"/>
      <c r="G2449" s="26">
        <f t="shared" si="135"/>
        <v>38748</v>
      </c>
      <c r="H2449" s="7">
        <v>38735</v>
      </c>
      <c r="I2449" s="22">
        <v>7.8290000000000006</v>
      </c>
      <c r="J2449" s="120">
        <v>7.2460000000000004</v>
      </c>
      <c r="K2449" s="26">
        <f t="shared" si="136"/>
        <v>38748</v>
      </c>
      <c r="L2449" s="126">
        <f t="shared" si="137"/>
        <v>38735</v>
      </c>
      <c r="M2449" s="127">
        <f>INDEX('Bloomberg data'!C:C,MATCH($L2449,'Bloomberg data'!A:A,0))</f>
        <v>7.8290000000000006</v>
      </c>
      <c r="N2449" s="128">
        <f>INDEX('Bloomberg data'!B:B,MATCH($L2449,'Bloomberg data'!A:A,0))</f>
        <v>7.2460000000000004</v>
      </c>
      <c r="O2449" s="141"/>
      <c r="P2449" s="142"/>
      <c r="Q2449" s="142"/>
      <c r="R2449" s="20"/>
      <c r="S2449" s="20"/>
    </row>
    <row r="2450" spans="6:19">
      <c r="F2450" s="51"/>
      <c r="G2450" s="26">
        <f t="shared" si="135"/>
        <v>38748</v>
      </c>
      <c r="H2450" s="7">
        <v>38736</v>
      </c>
      <c r="I2450" s="22">
        <v>7.0510000000000002</v>
      </c>
      <c r="J2450" s="120">
        <v>6.4719999999999995</v>
      </c>
      <c r="K2450" s="26">
        <f t="shared" si="136"/>
        <v>38748</v>
      </c>
      <c r="L2450" s="126">
        <f t="shared" si="137"/>
        <v>38736</v>
      </c>
      <c r="M2450" s="127">
        <f>INDEX('Bloomberg data'!C:C,MATCH($L2450,'Bloomberg data'!A:A,0))</f>
        <v>7.0510000000000002</v>
      </c>
      <c r="N2450" s="128">
        <f>INDEX('Bloomberg data'!B:B,MATCH($L2450,'Bloomberg data'!A:A,0))</f>
        <v>6.4719999999999995</v>
      </c>
      <c r="O2450" s="141"/>
      <c r="P2450" s="142"/>
      <c r="Q2450" s="142"/>
      <c r="R2450" s="20"/>
      <c r="S2450" s="20"/>
    </row>
    <row r="2451" spans="6:19">
      <c r="F2451" s="51"/>
      <c r="G2451" s="26">
        <f t="shared" si="135"/>
        <v>38748</v>
      </c>
      <c r="H2451" s="7">
        <v>38737</v>
      </c>
      <c r="I2451" s="22">
        <v>7.9790000000000001</v>
      </c>
      <c r="J2451" s="120">
        <v>7.407</v>
      </c>
      <c r="K2451" s="26">
        <f t="shared" si="136"/>
        <v>38748</v>
      </c>
      <c r="L2451" s="126">
        <f t="shared" si="137"/>
        <v>38737</v>
      </c>
      <c r="M2451" s="127">
        <f>INDEX('Bloomberg data'!C:C,MATCH($L2451,'Bloomberg data'!A:A,0))</f>
        <v>7.9790000000000001</v>
      </c>
      <c r="N2451" s="128">
        <f>INDEX('Bloomberg data'!B:B,MATCH($L2451,'Bloomberg data'!A:A,0))</f>
        <v>7.407</v>
      </c>
      <c r="O2451" s="141"/>
      <c r="P2451" s="142"/>
      <c r="Q2451" s="142"/>
      <c r="R2451" s="20"/>
      <c r="S2451" s="20"/>
    </row>
    <row r="2452" spans="6:19">
      <c r="F2452" s="51"/>
      <c r="G2452" s="26">
        <f t="shared" si="135"/>
        <v>38748</v>
      </c>
      <c r="H2452" s="7">
        <v>38740</v>
      </c>
      <c r="I2452" s="22">
        <v>6.8390000000000004</v>
      </c>
      <c r="J2452" s="120">
        <v>6.2629999999999999</v>
      </c>
      <c r="K2452" s="26">
        <f t="shared" si="136"/>
        <v>38748</v>
      </c>
      <c r="L2452" s="126">
        <f t="shared" si="137"/>
        <v>38740</v>
      </c>
      <c r="M2452" s="127">
        <f>INDEX('Bloomberg data'!C:C,MATCH($L2452,'Bloomberg data'!A:A,0))</f>
        <v>6.8390000000000004</v>
      </c>
      <c r="N2452" s="128">
        <f>INDEX('Bloomberg data'!B:B,MATCH($L2452,'Bloomberg data'!A:A,0))</f>
        <v>6.2629999999999999</v>
      </c>
      <c r="O2452" s="141"/>
      <c r="P2452" s="142"/>
      <c r="Q2452" s="142"/>
      <c r="R2452" s="20"/>
      <c r="S2452" s="20"/>
    </row>
    <row r="2453" spans="6:19">
      <c r="F2453" s="51"/>
      <c r="G2453" s="26">
        <f t="shared" si="135"/>
        <v>38748</v>
      </c>
      <c r="H2453" s="7">
        <v>38741</v>
      </c>
      <c r="I2453" s="22">
        <v>7.0519999999999996</v>
      </c>
      <c r="J2453" s="120">
        <v>6.4829999999999997</v>
      </c>
      <c r="K2453" s="26">
        <f t="shared" si="136"/>
        <v>38748</v>
      </c>
      <c r="L2453" s="126">
        <f t="shared" si="137"/>
        <v>38741</v>
      </c>
      <c r="M2453" s="127">
        <f>INDEX('Bloomberg data'!C:C,MATCH($L2453,'Bloomberg data'!A:A,0))</f>
        <v>7.0519999999999996</v>
      </c>
      <c r="N2453" s="128">
        <f>INDEX('Bloomberg data'!B:B,MATCH($L2453,'Bloomberg data'!A:A,0))</f>
        <v>6.4829999999999997</v>
      </c>
      <c r="O2453" s="141"/>
      <c r="P2453" s="142"/>
      <c r="Q2453" s="142"/>
      <c r="R2453" s="20"/>
      <c r="S2453" s="20"/>
    </row>
    <row r="2454" spans="6:19">
      <c r="F2454" s="51"/>
      <c r="G2454" s="26">
        <f t="shared" si="135"/>
        <v>38748</v>
      </c>
      <c r="H2454" s="7">
        <v>38742</v>
      </c>
      <c r="I2454" s="22">
        <v>7.0179999999999998</v>
      </c>
      <c r="J2454" s="120">
        <v>6.4610000000000003</v>
      </c>
      <c r="K2454" s="26">
        <f t="shared" si="136"/>
        <v>38748</v>
      </c>
      <c r="L2454" s="126">
        <f t="shared" si="137"/>
        <v>38742</v>
      </c>
      <c r="M2454" s="127">
        <f>INDEX('Bloomberg data'!C:C,MATCH($L2454,'Bloomberg data'!A:A,0))</f>
        <v>7.0179999999999998</v>
      </c>
      <c r="N2454" s="128">
        <f>INDEX('Bloomberg data'!B:B,MATCH($L2454,'Bloomberg data'!A:A,0))</f>
        <v>6.4610000000000003</v>
      </c>
      <c r="O2454" s="141"/>
      <c r="P2454" s="142"/>
      <c r="Q2454" s="142"/>
      <c r="R2454" s="20"/>
      <c r="S2454" s="20"/>
    </row>
    <row r="2455" spans="6:19">
      <c r="F2455" s="51"/>
      <c r="G2455" s="26">
        <f t="shared" si="135"/>
        <v>38748</v>
      </c>
      <c r="H2455" s="7">
        <v>38743</v>
      </c>
      <c r="I2455" s="22">
        <v>6.92</v>
      </c>
      <c r="J2455" s="120">
        <v>6.3610000000000007</v>
      </c>
      <c r="K2455" s="26">
        <f t="shared" si="136"/>
        <v>38748</v>
      </c>
      <c r="L2455" s="126">
        <f t="shared" si="137"/>
        <v>38743</v>
      </c>
      <c r="M2455" s="127">
        <f>INDEX('Bloomberg data'!C:C,MATCH($L2455,'Bloomberg data'!A:A,0))</f>
        <v>6.92</v>
      </c>
      <c r="N2455" s="128">
        <f>INDEX('Bloomberg data'!B:B,MATCH($L2455,'Bloomberg data'!A:A,0))</f>
        <v>6.3610000000000007</v>
      </c>
      <c r="O2455" s="141"/>
      <c r="P2455" s="142"/>
      <c r="Q2455" s="142"/>
      <c r="R2455" s="20"/>
      <c r="S2455" s="20"/>
    </row>
    <row r="2456" spans="6:19">
      <c r="F2456" s="51"/>
      <c r="G2456" s="26">
        <f t="shared" si="135"/>
        <v>38748</v>
      </c>
      <c r="H2456" s="7">
        <v>38744</v>
      </c>
      <c r="I2456" s="22">
        <v>8.1709999999999994</v>
      </c>
      <c r="J2456" s="120">
        <v>7.6360000000000001</v>
      </c>
      <c r="K2456" s="26">
        <f t="shared" si="136"/>
        <v>38748</v>
      </c>
      <c r="L2456" s="126">
        <f t="shared" si="137"/>
        <v>38744</v>
      </c>
      <c r="M2456" s="127">
        <f>INDEX('Bloomberg data'!C:C,MATCH($L2456,'Bloomberg data'!A:A,0))</f>
        <v>8.1709999999999994</v>
      </c>
      <c r="N2456" s="128">
        <f>INDEX('Bloomberg data'!B:B,MATCH($L2456,'Bloomberg data'!A:A,0))</f>
        <v>7.6360000000000001</v>
      </c>
      <c r="O2456" s="141"/>
      <c r="P2456" s="142"/>
      <c r="Q2456" s="142"/>
      <c r="R2456" s="20"/>
      <c r="S2456" s="20"/>
    </row>
    <row r="2457" spans="6:19">
      <c r="F2457" s="51"/>
      <c r="G2457" s="26">
        <f t="shared" si="135"/>
        <v>38748</v>
      </c>
      <c r="H2457" s="7">
        <v>38747</v>
      </c>
      <c r="I2457" s="22">
        <v>7.0680000000000005</v>
      </c>
      <c r="J2457" s="120">
        <v>6.5350000000000001</v>
      </c>
      <c r="K2457" s="26">
        <f t="shared" si="136"/>
        <v>38748</v>
      </c>
      <c r="L2457" s="126">
        <f t="shared" si="137"/>
        <v>38747</v>
      </c>
      <c r="M2457" s="127">
        <f>INDEX('Bloomberg data'!C:C,MATCH($L2457,'Bloomberg data'!A:A,0))</f>
        <v>7.0680000000000005</v>
      </c>
      <c r="N2457" s="128">
        <f>INDEX('Bloomberg data'!B:B,MATCH($L2457,'Bloomberg data'!A:A,0))</f>
        <v>6.5350000000000001</v>
      </c>
      <c r="O2457" s="141"/>
      <c r="P2457" s="142"/>
      <c r="Q2457" s="142"/>
      <c r="R2457" s="20"/>
      <c r="S2457" s="20"/>
    </row>
    <row r="2458" spans="6:19">
      <c r="F2458" s="51"/>
      <c r="G2458" s="26">
        <f t="shared" si="135"/>
        <v>38748</v>
      </c>
      <c r="H2458" s="7">
        <v>38748</v>
      </c>
      <c r="I2458" s="22">
        <v>7.9510000000000005</v>
      </c>
      <c r="J2458" s="120">
        <v>7.4190000000000005</v>
      </c>
      <c r="K2458" s="26">
        <f t="shared" si="136"/>
        <v>38748</v>
      </c>
      <c r="L2458" s="126">
        <f t="shared" si="137"/>
        <v>38748</v>
      </c>
      <c r="M2458" s="127">
        <f>INDEX('Bloomberg data'!C:C,MATCH($L2458,'Bloomberg data'!A:A,0))</f>
        <v>7.9510000000000005</v>
      </c>
      <c r="N2458" s="128">
        <f>INDEX('Bloomberg data'!B:B,MATCH($L2458,'Bloomberg data'!A:A,0))</f>
        <v>7.4190000000000005</v>
      </c>
      <c r="O2458" s="141"/>
      <c r="P2458" s="142"/>
      <c r="Q2458" s="142"/>
      <c r="R2458" s="20"/>
      <c r="S2458" s="20"/>
    </row>
    <row r="2459" spans="6:19">
      <c r="F2459" s="51"/>
      <c r="G2459" s="26">
        <f t="shared" si="135"/>
        <v>38776</v>
      </c>
      <c r="H2459" s="7">
        <v>38749</v>
      </c>
      <c r="I2459" s="22">
        <v>7.1499999999999995</v>
      </c>
      <c r="J2459" s="120">
        <v>6.6230000000000002</v>
      </c>
      <c r="K2459" s="26">
        <f t="shared" si="136"/>
        <v>38776</v>
      </c>
      <c r="L2459" s="126">
        <f t="shared" si="137"/>
        <v>38749</v>
      </c>
      <c r="M2459" s="127">
        <f>INDEX('Bloomberg data'!C:C,MATCH($L2459,'Bloomberg data'!A:A,0))</f>
        <v>7.1499999999999995</v>
      </c>
      <c r="N2459" s="128">
        <f>INDEX('Bloomberg data'!B:B,MATCH($L2459,'Bloomberg data'!A:A,0))</f>
        <v>6.6230000000000002</v>
      </c>
      <c r="O2459" s="141"/>
      <c r="P2459" s="142"/>
      <c r="Q2459" s="142"/>
      <c r="R2459" s="20"/>
      <c r="S2459" s="20"/>
    </row>
    <row r="2460" spans="6:19">
      <c r="F2460" s="51"/>
      <c r="G2460" s="26">
        <f t="shared" si="135"/>
        <v>38776</v>
      </c>
      <c r="H2460" s="7">
        <v>38750</v>
      </c>
      <c r="I2460" s="22">
        <v>8.093</v>
      </c>
      <c r="J2460" s="120">
        <v>7.5739999999999998</v>
      </c>
      <c r="K2460" s="26">
        <f t="shared" si="136"/>
        <v>38776</v>
      </c>
      <c r="L2460" s="126">
        <f t="shared" si="137"/>
        <v>38750</v>
      </c>
      <c r="M2460" s="127">
        <f>INDEX('Bloomberg data'!C:C,MATCH($L2460,'Bloomberg data'!A:A,0))</f>
        <v>8.093</v>
      </c>
      <c r="N2460" s="128">
        <f>INDEX('Bloomberg data'!B:B,MATCH($L2460,'Bloomberg data'!A:A,0))</f>
        <v>7.5739999999999998</v>
      </c>
      <c r="O2460" s="141"/>
      <c r="P2460" s="142"/>
      <c r="Q2460" s="142"/>
      <c r="R2460" s="20"/>
      <c r="S2460" s="20"/>
    </row>
    <row r="2461" spans="6:19">
      <c r="F2461" s="51"/>
      <c r="G2461" s="26">
        <f t="shared" si="135"/>
        <v>38776</v>
      </c>
      <c r="H2461" s="7">
        <v>38751</v>
      </c>
      <c r="I2461" s="22">
        <v>7.9670000000000005</v>
      </c>
      <c r="J2461" s="120">
        <v>7.4459999999999997</v>
      </c>
      <c r="K2461" s="26">
        <f t="shared" si="136"/>
        <v>38776</v>
      </c>
      <c r="L2461" s="126">
        <f t="shared" si="137"/>
        <v>38751</v>
      </c>
      <c r="M2461" s="127">
        <f>INDEX('Bloomberg data'!C:C,MATCH($L2461,'Bloomberg data'!A:A,0))</f>
        <v>7.9670000000000005</v>
      </c>
      <c r="N2461" s="128">
        <f>INDEX('Bloomberg data'!B:B,MATCH($L2461,'Bloomberg data'!A:A,0))</f>
        <v>7.4459999999999997</v>
      </c>
      <c r="O2461" s="141"/>
      <c r="P2461" s="142"/>
      <c r="Q2461" s="142"/>
      <c r="R2461" s="20"/>
      <c r="S2461" s="20"/>
    </row>
    <row r="2462" spans="6:19">
      <c r="F2462" s="51"/>
      <c r="G2462" s="26">
        <f t="shared" si="135"/>
        <v>38776</v>
      </c>
      <c r="H2462" s="7">
        <v>38754</v>
      </c>
      <c r="I2462" s="22">
        <v>7.1379999999999999</v>
      </c>
      <c r="J2462" s="120">
        <v>6.6049999999999995</v>
      </c>
      <c r="K2462" s="26">
        <f t="shared" si="136"/>
        <v>38776</v>
      </c>
      <c r="L2462" s="126">
        <f t="shared" si="137"/>
        <v>38754</v>
      </c>
      <c r="M2462" s="127">
        <f>INDEX('Bloomberg data'!C:C,MATCH($L2462,'Bloomberg data'!A:A,0))</f>
        <v>7.1379999999999999</v>
      </c>
      <c r="N2462" s="128">
        <f>INDEX('Bloomberg data'!B:B,MATCH($L2462,'Bloomberg data'!A:A,0))</f>
        <v>6.6049999999999995</v>
      </c>
      <c r="O2462" s="141"/>
      <c r="P2462" s="142"/>
      <c r="Q2462" s="142"/>
      <c r="R2462" s="20"/>
      <c r="S2462" s="20"/>
    </row>
    <row r="2463" spans="6:19">
      <c r="F2463" s="51"/>
      <c r="G2463" s="26">
        <f t="shared" si="135"/>
        <v>38776</v>
      </c>
      <c r="H2463" s="7">
        <v>38755</v>
      </c>
      <c r="I2463" s="22">
        <v>7.0609999999999999</v>
      </c>
      <c r="J2463" s="120">
        <v>6.5289999999999999</v>
      </c>
      <c r="K2463" s="26">
        <f t="shared" si="136"/>
        <v>38776</v>
      </c>
      <c r="L2463" s="126">
        <f t="shared" si="137"/>
        <v>38755</v>
      </c>
      <c r="M2463" s="127">
        <f>INDEX('Bloomberg data'!C:C,MATCH($L2463,'Bloomberg data'!A:A,0))</f>
        <v>7.0609999999999999</v>
      </c>
      <c r="N2463" s="128">
        <f>INDEX('Bloomberg data'!B:B,MATCH($L2463,'Bloomberg data'!A:A,0))</f>
        <v>6.5289999999999999</v>
      </c>
      <c r="O2463" s="141"/>
      <c r="P2463" s="142"/>
      <c r="Q2463" s="142"/>
      <c r="R2463" s="20"/>
      <c r="S2463" s="20"/>
    </row>
    <row r="2464" spans="6:19">
      <c r="F2464" s="51"/>
      <c r="G2464" s="26">
        <f t="shared" si="135"/>
        <v>38776</v>
      </c>
      <c r="H2464" s="7">
        <v>38756</v>
      </c>
      <c r="I2464" s="22">
        <v>7.9250000000000007</v>
      </c>
      <c r="J2464" s="120">
        <v>7.3879999999999999</v>
      </c>
      <c r="K2464" s="26">
        <f t="shared" si="136"/>
        <v>38776</v>
      </c>
      <c r="L2464" s="126">
        <f t="shared" si="137"/>
        <v>38756</v>
      </c>
      <c r="M2464" s="127">
        <f>INDEX('Bloomberg data'!C:C,MATCH($L2464,'Bloomberg data'!A:A,0))</f>
        <v>7.9250000000000007</v>
      </c>
      <c r="N2464" s="128">
        <f>INDEX('Bloomberg data'!B:B,MATCH($L2464,'Bloomberg data'!A:A,0))</f>
        <v>7.3879999999999999</v>
      </c>
      <c r="O2464" s="141"/>
      <c r="P2464" s="142"/>
      <c r="Q2464" s="142"/>
      <c r="R2464" s="20"/>
      <c r="S2464" s="20"/>
    </row>
    <row r="2465" spans="6:19">
      <c r="F2465" s="51"/>
      <c r="G2465" s="26">
        <f t="shared" si="135"/>
        <v>38776</v>
      </c>
      <c r="H2465" s="7">
        <v>38757</v>
      </c>
      <c r="I2465" s="22">
        <v>7.0919999999999996</v>
      </c>
      <c r="J2465" s="120">
        <v>6.556</v>
      </c>
      <c r="K2465" s="26">
        <f t="shared" si="136"/>
        <v>38776</v>
      </c>
      <c r="L2465" s="126">
        <f t="shared" si="137"/>
        <v>38757</v>
      </c>
      <c r="M2465" s="127">
        <f>INDEX('Bloomberg data'!C:C,MATCH($L2465,'Bloomberg data'!A:A,0))</f>
        <v>7.0919999999999996</v>
      </c>
      <c r="N2465" s="128">
        <f>INDEX('Bloomberg data'!B:B,MATCH($L2465,'Bloomberg data'!A:A,0))</f>
        <v>6.556</v>
      </c>
      <c r="O2465" s="141"/>
      <c r="P2465" s="142"/>
      <c r="Q2465" s="142"/>
      <c r="R2465" s="20"/>
      <c r="S2465" s="20"/>
    </row>
    <row r="2466" spans="6:19">
      <c r="F2466" s="51"/>
      <c r="G2466" s="26">
        <f t="shared" si="135"/>
        <v>38776</v>
      </c>
      <c r="H2466" s="7">
        <v>38758</v>
      </c>
      <c r="I2466" s="22">
        <v>6.9790000000000001</v>
      </c>
      <c r="J2466" s="120">
        <v>6.4409999999999998</v>
      </c>
      <c r="K2466" s="26">
        <f t="shared" si="136"/>
        <v>38776</v>
      </c>
      <c r="L2466" s="126">
        <f t="shared" si="137"/>
        <v>38758</v>
      </c>
      <c r="M2466" s="127">
        <f>INDEX('Bloomberg data'!C:C,MATCH($L2466,'Bloomberg data'!A:A,0))</f>
        <v>6.9790000000000001</v>
      </c>
      <c r="N2466" s="128">
        <f>INDEX('Bloomberg data'!B:B,MATCH($L2466,'Bloomberg data'!A:A,0))</f>
        <v>6.4409999999999998</v>
      </c>
      <c r="O2466" s="141"/>
      <c r="P2466" s="142"/>
      <c r="Q2466" s="142"/>
      <c r="R2466" s="20"/>
      <c r="S2466" s="20"/>
    </row>
    <row r="2467" spans="6:19">
      <c r="F2467" s="51"/>
      <c r="G2467" s="26">
        <f t="shared" si="135"/>
        <v>38776</v>
      </c>
      <c r="H2467" s="7">
        <v>38761</v>
      </c>
      <c r="I2467" s="22">
        <v>6.92</v>
      </c>
      <c r="J2467" s="120">
        <v>6.3879999999999999</v>
      </c>
      <c r="K2467" s="26">
        <f t="shared" si="136"/>
        <v>38776</v>
      </c>
      <c r="L2467" s="126">
        <f t="shared" si="137"/>
        <v>38761</v>
      </c>
      <c r="M2467" s="127">
        <f>INDEX('Bloomberg data'!C:C,MATCH($L2467,'Bloomberg data'!A:A,0))</f>
        <v>6.92</v>
      </c>
      <c r="N2467" s="128">
        <f>INDEX('Bloomberg data'!B:B,MATCH($L2467,'Bloomberg data'!A:A,0))</f>
        <v>6.3879999999999999</v>
      </c>
      <c r="O2467" s="141"/>
      <c r="P2467" s="142"/>
      <c r="Q2467" s="142"/>
      <c r="R2467" s="20"/>
      <c r="S2467" s="20"/>
    </row>
    <row r="2468" spans="6:19">
      <c r="F2468" s="51"/>
      <c r="G2468" s="26">
        <f t="shared" si="135"/>
        <v>38776</v>
      </c>
      <c r="H2468" s="7">
        <v>38762</v>
      </c>
      <c r="I2468" s="22">
        <v>7.1120000000000001</v>
      </c>
      <c r="J2468" s="120">
        <v>6.58</v>
      </c>
      <c r="K2468" s="26">
        <f t="shared" si="136"/>
        <v>38776</v>
      </c>
      <c r="L2468" s="126">
        <f t="shared" si="137"/>
        <v>38762</v>
      </c>
      <c r="M2468" s="127">
        <f>INDEX('Bloomberg data'!C:C,MATCH($L2468,'Bloomberg data'!A:A,0))</f>
        <v>7.1120000000000001</v>
      </c>
      <c r="N2468" s="128">
        <f>INDEX('Bloomberg data'!B:B,MATCH($L2468,'Bloomberg data'!A:A,0))</f>
        <v>6.58</v>
      </c>
      <c r="O2468" s="141"/>
      <c r="P2468" s="142"/>
      <c r="Q2468" s="142"/>
      <c r="R2468" s="20"/>
      <c r="S2468" s="20"/>
    </row>
    <row r="2469" spans="6:19">
      <c r="F2469" s="51"/>
      <c r="G2469" s="26">
        <f t="shared" si="135"/>
        <v>38776</v>
      </c>
      <c r="H2469" s="7">
        <v>38763</v>
      </c>
      <c r="I2469" s="22">
        <v>6.9950000000000001</v>
      </c>
      <c r="J2469" s="120">
        <v>6.4110000000000005</v>
      </c>
      <c r="K2469" s="26">
        <f t="shared" si="136"/>
        <v>38776</v>
      </c>
      <c r="L2469" s="126">
        <f t="shared" si="137"/>
        <v>38763</v>
      </c>
      <c r="M2469" s="127">
        <f>INDEX('Bloomberg data'!C:C,MATCH($L2469,'Bloomberg data'!A:A,0))</f>
        <v>6.9950000000000001</v>
      </c>
      <c r="N2469" s="128">
        <f>INDEX('Bloomberg data'!B:B,MATCH($L2469,'Bloomberg data'!A:A,0))</f>
        <v>6.4110000000000005</v>
      </c>
      <c r="O2469" s="141"/>
      <c r="P2469" s="142"/>
      <c r="Q2469" s="142"/>
      <c r="R2469" s="20"/>
      <c r="S2469" s="20"/>
    </row>
    <row r="2470" spans="6:19">
      <c r="F2470" s="51"/>
      <c r="G2470" s="26">
        <f t="shared" si="135"/>
        <v>38776</v>
      </c>
      <c r="H2470" s="7">
        <v>38764</v>
      </c>
      <c r="I2470" s="22">
        <v>7.9049999999999994</v>
      </c>
      <c r="J2470" s="120">
        <v>7.3650000000000002</v>
      </c>
      <c r="K2470" s="26">
        <f t="shared" si="136"/>
        <v>38776</v>
      </c>
      <c r="L2470" s="126">
        <f t="shared" si="137"/>
        <v>38764</v>
      </c>
      <c r="M2470" s="127">
        <f>INDEX('Bloomberg data'!C:C,MATCH($L2470,'Bloomberg data'!A:A,0))</f>
        <v>7.9049999999999994</v>
      </c>
      <c r="N2470" s="128">
        <f>INDEX('Bloomberg data'!B:B,MATCH($L2470,'Bloomberg data'!A:A,0))</f>
        <v>7.3650000000000002</v>
      </c>
      <c r="O2470" s="141"/>
      <c r="P2470" s="142"/>
      <c r="Q2470" s="142"/>
      <c r="R2470" s="20"/>
      <c r="S2470" s="20"/>
    </row>
    <row r="2471" spans="6:19">
      <c r="F2471" s="51"/>
      <c r="G2471" s="26">
        <f t="shared" si="135"/>
        <v>38776</v>
      </c>
      <c r="H2471" s="7">
        <v>38765</v>
      </c>
      <c r="I2471" s="22">
        <v>7.0859999999999994</v>
      </c>
      <c r="J2471" s="120">
        <v>6.5389999999999997</v>
      </c>
      <c r="K2471" s="26">
        <f t="shared" si="136"/>
        <v>38776</v>
      </c>
      <c r="L2471" s="126">
        <f t="shared" si="137"/>
        <v>38765</v>
      </c>
      <c r="M2471" s="127">
        <f>INDEX('Bloomberg data'!C:C,MATCH($L2471,'Bloomberg data'!A:A,0))</f>
        <v>7.0859999999999994</v>
      </c>
      <c r="N2471" s="128">
        <f>INDEX('Bloomberg data'!B:B,MATCH($L2471,'Bloomberg data'!A:A,0))</f>
        <v>6.5389999999999997</v>
      </c>
      <c r="O2471" s="141"/>
      <c r="P2471" s="142"/>
      <c r="Q2471" s="142"/>
      <c r="R2471" s="20"/>
      <c r="S2471" s="20"/>
    </row>
    <row r="2472" spans="6:19">
      <c r="F2472" s="51"/>
      <c r="G2472" s="26">
        <f t="shared" si="135"/>
        <v>38776</v>
      </c>
      <c r="H2472" s="7">
        <v>38768</v>
      </c>
      <c r="I2472" s="22">
        <v>7.9610000000000003</v>
      </c>
      <c r="J2472" s="120">
        <v>7.4039999999999999</v>
      </c>
      <c r="K2472" s="26">
        <f t="shared" si="136"/>
        <v>38776</v>
      </c>
      <c r="L2472" s="126">
        <f t="shared" si="137"/>
        <v>38768</v>
      </c>
      <c r="M2472" s="127">
        <f>INDEX('Bloomberg data'!C:C,MATCH($L2472,'Bloomberg data'!A:A,0))</f>
        <v>7.9610000000000003</v>
      </c>
      <c r="N2472" s="128">
        <f>INDEX('Bloomberg data'!B:B,MATCH($L2472,'Bloomberg data'!A:A,0))</f>
        <v>7.4039999999999999</v>
      </c>
      <c r="O2472" s="141"/>
      <c r="P2472" s="142"/>
      <c r="Q2472" s="142"/>
      <c r="R2472" s="20"/>
      <c r="S2472" s="20"/>
    </row>
    <row r="2473" spans="6:19">
      <c r="F2473" s="51"/>
      <c r="G2473" s="26">
        <f t="shared" si="135"/>
        <v>38776</v>
      </c>
      <c r="H2473" s="7">
        <v>38769</v>
      </c>
      <c r="I2473" s="22">
        <v>6.8689999999999998</v>
      </c>
      <c r="J2473" s="120">
        <v>6.3149999999999995</v>
      </c>
      <c r="K2473" s="26">
        <f t="shared" si="136"/>
        <v>38776</v>
      </c>
      <c r="L2473" s="126">
        <f t="shared" si="137"/>
        <v>38769</v>
      </c>
      <c r="M2473" s="127">
        <f>INDEX('Bloomberg data'!C:C,MATCH($L2473,'Bloomberg data'!A:A,0))</f>
        <v>6.8689999999999998</v>
      </c>
      <c r="N2473" s="128">
        <f>INDEX('Bloomberg data'!B:B,MATCH($L2473,'Bloomberg data'!A:A,0))</f>
        <v>6.3149999999999995</v>
      </c>
      <c r="O2473" s="141"/>
      <c r="P2473" s="142"/>
      <c r="Q2473" s="142"/>
      <c r="R2473" s="20"/>
      <c r="S2473" s="20"/>
    </row>
    <row r="2474" spans="6:19">
      <c r="F2474" s="51"/>
      <c r="G2474" s="26">
        <f t="shared" si="135"/>
        <v>38776</v>
      </c>
      <c r="H2474" s="7">
        <v>38770</v>
      </c>
      <c r="I2474" s="22">
        <v>7.08</v>
      </c>
      <c r="J2474" s="120">
        <v>6.532</v>
      </c>
      <c r="K2474" s="26">
        <f t="shared" si="136"/>
        <v>38776</v>
      </c>
      <c r="L2474" s="126">
        <f t="shared" si="137"/>
        <v>38770</v>
      </c>
      <c r="M2474" s="127">
        <f>INDEX('Bloomberg data'!C:C,MATCH($L2474,'Bloomberg data'!A:A,0))</f>
        <v>7.08</v>
      </c>
      <c r="N2474" s="128">
        <f>INDEX('Bloomberg data'!B:B,MATCH($L2474,'Bloomberg data'!A:A,0))</f>
        <v>6.532</v>
      </c>
      <c r="O2474" s="141"/>
      <c r="P2474" s="142"/>
      <c r="Q2474" s="142"/>
      <c r="R2474" s="20"/>
      <c r="S2474" s="20"/>
    </row>
    <row r="2475" spans="6:19">
      <c r="F2475" s="51"/>
      <c r="G2475" s="26">
        <f t="shared" si="135"/>
        <v>38776</v>
      </c>
      <c r="H2475" s="7">
        <v>38771</v>
      </c>
      <c r="I2475" s="22">
        <v>7.9530000000000003</v>
      </c>
      <c r="J2475" s="120">
        <v>7.3959999999999999</v>
      </c>
      <c r="K2475" s="26">
        <f t="shared" si="136"/>
        <v>38776</v>
      </c>
      <c r="L2475" s="126">
        <f t="shared" si="137"/>
        <v>38771</v>
      </c>
      <c r="M2475" s="127">
        <f>INDEX('Bloomberg data'!C:C,MATCH($L2475,'Bloomberg data'!A:A,0))</f>
        <v>7.9530000000000003</v>
      </c>
      <c r="N2475" s="128">
        <f>INDEX('Bloomberg data'!B:B,MATCH($L2475,'Bloomberg data'!A:A,0))</f>
        <v>7.3959999999999999</v>
      </c>
      <c r="O2475" s="141"/>
      <c r="P2475" s="142"/>
      <c r="Q2475" s="142"/>
      <c r="R2475" s="20"/>
      <c r="S2475" s="20"/>
    </row>
    <row r="2476" spans="6:19">
      <c r="F2476" s="51"/>
      <c r="G2476" s="26">
        <f t="shared" si="135"/>
        <v>38776</v>
      </c>
      <c r="H2476" s="7">
        <v>38772</v>
      </c>
      <c r="I2476" s="22">
        <v>6.875</v>
      </c>
      <c r="J2476" s="120">
        <v>6.3239999999999998</v>
      </c>
      <c r="K2476" s="26">
        <f t="shared" si="136"/>
        <v>38776</v>
      </c>
      <c r="L2476" s="126">
        <f t="shared" si="137"/>
        <v>38772</v>
      </c>
      <c r="M2476" s="127">
        <f>INDEX('Bloomberg data'!C:C,MATCH($L2476,'Bloomberg data'!A:A,0))</f>
        <v>6.875</v>
      </c>
      <c r="N2476" s="128">
        <f>INDEX('Bloomberg data'!B:B,MATCH($L2476,'Bloomberg data'!A:A,0))</f>
        <v>6.3239999999999998</v>
      </c>
      <c r="O2476" s="141"/>
      <c r="P2476" s="142"/>
      <c r="Q2476" s="142"/>
      <c r="R2476" s="20"/>
      <c r="S2476" s="20"/>
    </row>
    <row r="2477" spans="6:19">
      <c r="F2477" s="51"/>
      <c r="G2477" s="26">
        <f t="shared" si="135"/>
        <v>38776</v>
      </c>
      <c r="H2477" s="7">
        <v>38775</v>
      </c>
      <c r="I2477" s="22">
        <v>7.12</v>
      </c>
      <c r="J2477" s="120">
        <v>6.5809999999999995</v>
      </c>
      <c r="K2477" s="26">
        <f t="shared" si="136"/>
        <v>38776</v>
      </c>
      <c r="L2477" s="126">
        <f t="shared" si="137"/>
        <v>38775</v>
      </c>
      <c r="M2477" s="127">
        <f>INDEX('Bloomberg data'!C:C,MATCH($L2477,'Bloomberg data'!A:A,0))</f>
        <v>7.12</v>
      </c>
      <c r="N2477" s="128">
        <f>INDEX('Bloomberg data'!B:B,MATCH($L2477,'Bloomberg data'!A:A,0))</f>
        <v>6.5809999999999995</v>
      </c>
      <c r="O2477" s="141"/>
      <c r="P2477" s="142"/>
      <c r="Q2477" s="142"/>
      <c r="R2477" s="20"/>
      <c r="S2477" s="20"/>
    </row>
    <row r="2478" spans="6:19">
      <c r="F2478" s="51"/>
      <c r="G2478" s="26">
        <f t="shared" si="135"/>
        <v>38776</v>
      </c>
      <c r="H2478" s="7">
        <v>38776</v>
      </c>
      <c r="I2478" s="22">
        <v>7.0230000000000006</v>
      </c>
      <c r="J2478" s="120">
        <v>6.4870000000000001</v>
      </c>
      <c r="K2478" s="26">
        <f t="shared" si="136"/>
        <v>38776</v>
      </c>
      <c r="L2478" s="126">
        <f t="shared" si="137"/>
        <v>38776</v>
      </c>
      <c r="M2478" s="127">
        <f>INDEX('Bloomberg data'!C:C,MATCH($L2478,'Bloomberg data'!A:A,0))</f>
        <v>7.0230000000000006</v>
      </c>
      <c r="N2478" s="128">
        <f>INDEX('Bloomberg data'!B:B,MATCH($L2478,'Bloomberg data'!A:A,0))</f>
        <v>6.4870000000000001</v>
      </c>
      <c r="O2478" s="141"/>
      <c r="P2478" s="142"/>
      <c r="Q2478" s="142"/>
      <c r="R2478" s="20"/>
      <c r="S2478" s="20"/>
    </row>
    <row r="2479" spans="6:19">
      <c r="F2479" s="51"/>
      <c r="G2479" s="26">
        <f t="shared" si="135"/>
        <v>38807</v>
      </c>
      <c r="H2479" s="7">
        <v>38777</v>
      </c>
      <c r="I2479" s="22">
        <v>7.8930000000000007</v>
      </c>
      <c r="J2479" s="120">
        <v>7.3510000000000009</v>
      </c>
      <c r="K2479" s="26">
        <f t="shared" si="136"/>
        <v>38807</v>
      </c>
      <c r="L2479" s="126">
        <f t="shared" si="137"/>
        <v>38777</v>
      </c>
      <c r="M2479" s="127">
        <f>INDEX('Bloomberg data'!C:C,MATCH($L2479,'Bloomberg data'!A:A,0))</f>
        <v>7.8930000000000007</v>
      </c>
      <c r="N2479" s="128">
        <f>INDEX('Bloomberg data'!B:B,MATCH($L2479,'Bloomberg data'!A:A,0))</f>
        <v>7.3510000000000009</v>
      </c>
      <c r="O2479" s="141"/>
      <c r="P2479" s="142"/>
      <c r="Q2479" s="142"/>
      <c r="R2479" s="20"/>
      <c r="S2479" s="20"/>
    </row>
    <row r="2480" spans="6:19">
      <c r="F2480" s="51"/>
      <c r="G2480" s="26">
        <f t="shared" si="135"/>
        <v>38807</v>
      </c>
      <c r="H2480" s="7">
        <v>38778</v>
      </c>
      <c r="I2480" s="22">
        <v>8.1080000000000005</v>
      </c>
      <c r="J2480" s="120">
        <v>7.5720000000000001</v>
      </c>
      <c r="K2480" s="26">
        <f t="shared" si="136"/>
        <v>38807</v>
      </c>
      <c r="L2480" s="126">
        <f t="shared" si="137"/>
        <v>38778</v>
      </c>
      <c r="M2480" s="127">
        <f>INDEX('Bloomberg data'!C:C,MATCH($L2480,'Bloomberg data'!A:A,0))</f>
        <v>8.1080000000000005</v>
      </c>
      <c r="N2480" s="128">
        <f>INDEX('Bloomberg data'!B:B,MATCH($L2480,'Bloomberg data'!A:A,0))</f>
        <v>7.5720000000000001</v>
      </c>
      <c r="O2480" s="141"/>
      <c r="P2480" s="142"/>
      <c r="Q2480" s="142"/>
      <c r="R2480" s="20"/>
      <c r="S2480" s="20"/>
    </row>
    <row r="2481" spans="6:19">
      <c r="F2481" s="51"/>
      <c r="G2481" s="26">
        <f t="shared" si="135"/>
        <v>38807</v>
      </c>
      <c r="H2481" s="7">
        <v>38779</v>
      </c>
      <c r="I2481" s="22">
        <v>8.0410000000000004</v>
      </c>
      <c r="J2481" s="120">
        <v>7.5070000000000006</v>
      </c>
      <c r="K2481" s="26">
        <f t="shared" si="136"/>
        <v>38807</v>
      </c>
      <c r="L2481" s="126">
        <f t="shared" si="137"/>
        <v>38779</v>
      </c>
      <c r="M2481" s="127">
        <f>INDEX('Bloomberg data'!C:C,MATCH($L2481,'Bloomberg data'!A:A,0))</f>
        <v>8.0410000000000004</v>
      </c>
      <c r="N2481" s="128">
        <f>INDEX('Bloomberg data'!B:B,MATCH($L2481,'Bloomberg data'!A:A,0))</f>
        <v>7.5070000000000006</v>
      </c>
      <c r="O2481" s="141"/>
      <c r="P2481" s="142"/>
      <c r="Q2481" s="142"/>
      <c r="R2481" s="20"/>
      <c r="S2481" s="20"/>
    </row>
    <row r="2482" spans="6:19">
      <c r="F2482" s="51"/>
      <c r="G2482" s="26">
        <f t="shared" si="135"/>
        <v>38807</v>
      </c>
      <c r="H2482" s="7">
        <v>38782</v>
      </c>
      <c r="I2482" s="22">
        <v>6.9779999999999998</v>
      </c>
      <c r="J2482" s="120">
        <v>6.4529999999999994</v>
      </c>
      <c r="K2482" s="26">
        <f t="shared" si="136"/>
        <v>38807</v>
      </c>
      <c r="L2482" s="126">
        <f t="shared" si="137"/>
        <v>38782</v>
      </c>
      <c r="M2482" s="127">
        <f>INDEX('Bloomberg data'!C:C,MATCH($L2482,'Bloomberg data'!A:A,0))</f>
        <v>6.9779999999999998</v>
      </c>
      <c r="N2482" s="128">
        <f>INDEX('Bloomberg data'!B:B,MATCH($L2482,'Bloomberg data'!A:A,0))</f>
        <v>6.4529999999999994</v>
      </c>
      <c r="O2482" s="141"/>
      <c r="P2482" s="142"/>
      <c r="Q2482" s="142"/>
      <c r="R2482" s="20"/>
      <c r="S2482" s="20"/>
    </row>
    <row r="2483" spans="6:19">
      <c r="F2483" s="51"/>
      <c r="G2483" s="26">
        <f t="shared" si="135"/>
        <v>38807</v>
      </c>
      <c r="H2483" s="7">
        <v>38783</v>
      </c>
      <c r="I2483" s="22">
        <v>7.1710000000000003</v>
      </c>
      <c r="J2483" s="120">
        <v>6.6499999999999995</v>
      </c>
      <c r="K2483" s="26">
        <f t="shared" si="136"/>
        <v>38807</v>
      </c>
      <c r="L2483" s="126">
        <f t="shared" si="137"/>
        <v>38783</v>
      </c>
      <c r="M2483" s="127">
        <f>INDEX('Bloomberg data'!C:C,MATCH($L2483,'Bloomberg data'!A:A,0))</f>
        <v>7.1710000000000003</v>
      </c>
      <c r="N2483" s="128">
        <f>INDEX('Bloomberg data'!B:B,MATCH($L2483,'Bloomberg data'!A:A,0))</f>
        <v>6.6499999999999995</v>
      </c>
      <c r="O2483" s="141"/>
      <c r="P2483" s="142"/>
      <c r="Q2483" s="142"/>
      <c r="R2483" s="20"/>
      <c r="S2483" s="20"/>
    </row>
    <row r="2484" spans="6:19">
      <c r="F2484" s="51"/>
      <c r="G2484" s="26">
        <f t="shared" si="135"/>
        <v>38807</v>
      </c>
      <c r="H2484" s="7">
        <v>38784</v>
      </c>
      <c r="I2484" s="22">
        <v>8.0640000000000001</v>
      </c>
      <c r="J2484" s="120">
        <v>7.5390000000000006</v>
      </c>
      <c r="K2484" s="26">
        <f t="shared" si="136"/>
        <v>38807</v>
      </c>
      <c r="L2484" s="126">
        <f t="shared" si="137"/>
        <v>38784</v>
      </c>
      <c r="M2484" s="127">
        <f>INDEX('Bloomberg data'!C:C,MATCH($L2484,'Bloomberg data'!A:A,0))</f>
        <v>8.0640000000000001</v>
      </c>
      <c r="N2484" s="128">
        <f>INDEX('Bloomberg data'!B:B,MATCH($L2484,'Bloomberg data'!A:A,0))</f>
        <v>7.5390000000000006</v>
      </c>
      <c r="O2484" s="141"/>
      <c r="P2484" s="142"/>
      <c r="Q2484" s="142"/>
      <c r="R2484" s="20"/>
      <c r="S2484" s="20"/>
    </row>
    <row r="2485" spans="6:19">
      <c r="F2485" s="51"/>
      <c r="G2485" s="26">
        <f t="shared" si="135"/>
        <v>38807</v>
      </c>
      <c r="H2485" s="7">
        <v>38785</v>
      </c>
      <c r="I2485" s="22">
        <v>7.9890000000000008</v>
      </c>
      <c r="J2485" s="120">
        <v>7.4649999999999999</v>
      </c>
      <c r="K2485" s="26">
        <f t="shared" si="136"/>
        <v>38807</v>
      </c>
      <c r="L2485" s="126">
        <f t="shared" si="137"/>
        <v>38785</v>
      </c>
      <c r="M2485" s="127">
        <f>INDEX('Bloomberg data'!C:C,MATCH($L2485,'Bloomberg data'!A:A,0))</f>
        <v>7.9890000000000008</v>
      </c>
      <c r="N2485" s="128">
        <f>INDEX('Bloomberg data'!B:B,MATCH($L2485,'Bloomberg data'!A:A,0))</f>
        <v>7.4649999999999999</v>
      </c>
      <c r="O2485" s="141"/>
      <c r="P2485" s="142"/>
      <c r="Q2485" s="142"/>
      <c r="R2485" s="20"/>
      <c r="S2485" s="20"/>
    </row>
    <row r="2486" spans="6:19">
      <c r="F2486" s="51"/>
      <c r="G2486" s="26">
        <f t="shared" si="135"/>
        <v>38807</v>
      </c>
      <c r="H2486" s="7">
        <v>38786</v>
      </c>
      <c r="I2486" s="22">
        <v>7.1859999999999999</v>
      </c>
      <c r="J2486" s="120">
        <v>6.66</v>
      </c>
      <c r="K2486" s="26">
        <f t="shared" si="136"/>
        <v>38807</v>
      </c>
      <c r="L2486" s="126">
        <f t="shared" si="137"/>
        <v>38786</v>
      </c>
      <c r="M2486" s="127">
        <f>INDEX('Bloomberg data'!C:C,MATCH($L2486,'Bloomberg data'!A:A,0))</f>
        <v>7.1859999999999999</v>
      </c>
      <c r="N2486" s="128">
        <f>INDEX('Bloomberg data'!B:B,MATCH($L2486,'Bloomberg data'!A:A,0))</f>
        <v>6.66</v>
      </c>
      <c r="O2486" s="141"/>
      <c r="P2486" s="142"/>
      <c r="Q2486" s="142"/>
      <c r="R2486" s="20"/>
      <c r="S2486" s="20"/>
    </row>
    <row r="2487" spans="6:19">
      <c r="F2487" s="51"/>
      <c r="G2487" s="26">
        <f t="shared" si="135"/>
        <v>38807</v>
      </c>
      <c r="H2487" s="7">
        <v>38789</v>
      </c>
      <c r="I2487" s="22">
        <v>7.133</v>
      </c>
      <c r="J2487" s="120">
        <v>6.6160000000000005</v>
      </c>
      <c r="K2487" s="26">
        <f t="shared" si="136"/>
        <v>38807</v>
      </c>
      <c r="L2487" s="126">
        <f t="shared" si="137"/>
        <v>38789</v>
      </c>
      <c r="M2487" s="127">
        <f>INDEX('Bloomberg data'!C:C,MATCH($L2487,'Bloomberg data'!A:A,0))</f>
        <v>7.133</v>
      </c>
      <c r="N2487" s="128">
        <f>INDEX('Bloomberg data'!B:B,MATCH($L2487,'Bloomberg data'!A:A,0))</f>
        <v>6.6160000000000005</v>
      </c>
      <c r="O2487" s="141"/>
      <c r="P2487" s="142"/>
      <c r="Q2487" s="142"/>
      <c r="R2487" s="20"/>
      <c r="S2487" s="20"/>
    </row>
    <row r="2488" spans="6:19">
      <c r="F2488" s="51"/>
      <c r="G2488" s="26">
        <f t="shared" si="135"/>
        <v>38807</v>
      </c>
      <c r="H2488" s="7">
        <v>38790</v>
      </c>
      <c r="I2488" s="22">
        <v>8.0190000000000001</v>
      </c>
      <c r="J2488" s="120">
        <v>7.5009999999999994</v>
      </c>
      <c r="K2488" s="26">
        <f t="shared" si="136"/>
        <v>38807</v>
      </c>
      <c r="L2488" s="126">
        <f t="shared" si="137"/>
        <v>38790</v>
      </c>
      <c r="M2488" s="127">
        <f>INDEX('Bloomberg data'!C:C,MATCH($L2488,'Bloomberg data'!A:A,0))</f>
        <v>8.0190000000000001</v>
      </c>
      <c r="N2488" s="128">
        <f>INDEX('Bloomberg data'!B:B,MATCH($L2488,'Bloomberg data'!A:A,0))</f>
        <v>7.5009999999999994</v>
      </c>
      <c r="O2488" s="141"/>
      <c r="P2488" s="142"/>
      <c r="Q2488" s="142"/>
      <c r="R2488" s="20"/>
      <c r="S2488" s="20"/>
    </row>
    <row r="2489" spans="6:19">
      <c r="F2489" s="51"/>
      <c r="G2489" s="26">
        <f t="shared" si="135"/>
        <v>38807</v>
      </c>
      <c r="H2489" s="7">
        <v>38791</v>
      </c>
      <c r="I2489" s="22">
        <v>7.1499999999999995</v>
      </c>
      <c r="J2489" s="120">
        <v>6.5990000000000002</v>
      </c>
      <c r="K2489" s="26">
        <f t="shared" si="136"/>
        <v>38807</v>
      </c>
      <c r="L2489" s="126">
        <f t="shared" si="137"/>
        <v>38791</v>
      </c>
      <c r="M2489" s="127">
        <f>INDEX('Bloomberg data'!C:C,MATCH($L2489,'Bloomberg data'!A:A,0))</f>
        <v>7.1499999999999995</v>
      </c>
      <c r="N2489" s="128">
        <f>INDEX('Bloomberg data'!B:B,MATCH($L2489,'Bloomberg data'!A:A,0))</f>
        <v>6.5990000000000002</v>
      </c>
      <c r="O2489" s="141"/>
      <c r="P2489" s="142"/>
      <c r="Q2489" s="142"/>
      <c r="R2489" s="20"/>
      <c r="S2489" s="20"/>
    </row>
    <row r="2490" spans="6:19">
      <c r="F2490" s="51"/>
      <c r="G2490" s="26">
        <f t="shared" si="135"/>
        <v>38807</v>
      </c>
      <c r="H2490" s="7">
        <v>38792</v>
      </c>
      <c r="I2490" s="22">
        <v>8.0650000000000013</v>
      </c>
      <c r="J2490" s="120">
        <v>7.5390000000000006</v>
      </c>
      <c r="K2490" s="26">
        <f t="shared" si="136"/>
        <v>38807</v>
      </c>
      <c r="L2490" s="126">
        <f t="shared" si="137"/>
        <v>38792</v>
      </c>
      <c r="M2490" s="127">
        <f>INDEX('Bloomberg data'!C:C,MATCH($L2490,'Bloomberg data'!A:A,0))</f>
        <v>8.0650000000000013</v>
      </c>
      <c r="N2490" s="128">
        <f>INDEX('Bloomberg data'!B:B,MATCH($L2490,'Bloomberg data'!A:A,0))</f>
        <v>7.5390000000000006</v>
      </c>
      <c r="O2490" s="141"/>
      <c r="P2490" s="142"/>
      <c r="Q2490" s="142"/>
      <c r="R2490" s="20"/>
      <c r="S2490" s="20"/>
    </row>
    <row r="2491" spans="6:19">
      <c r="F2491" s="51"/>
      <c r="G2491" s="26">
        <f t="shared" si="135"/>
        <v>38807</v>
      </c>
      <c r="H2491" s="7">
        <v>38793</v>
      </c>
      <c r="I2491" s="22">
        <v>6.9049999999999994</v>
      </c>
      <c r="J2491" s="120">
        <v>6.3640000000000008</v>
      </c>
      <c r="K2491" s="26">
        <f t="shared" si="136"/>
        <v>38807</v>
      </c>
      <c r="L2491" s="126">
        <f t="shared" si="137"/>
        <v>38793</v>
      </c>
      <c r="M2491" s="127">
        <f>INDEX('Bloomberg data'!C:C,MATCH($L2491,'Bloomberg data'!A:A,0))</f>
        <v>6.9049999999999994</v>
      </c>
      <c r="N2491" s="128">
        <f>INDEX('Bloomberg data'!B:B,MATCH($L2491,'Bloomberg data'!A:A,0))</f>
        <v>6.3640000000000008</v>
      </c>
      <c r="O2491" s="141"/>
      <c r="P2491" s="142"/>
      <c r="Q2491" s="142"/>
      <c r="R2491" s="20"/>
      <c r="S2491" s="20"/>
    </row>
    <row r="2492" spans="6:19">
      <c r="F2492" s="51"/>
      <c r="G2492" s="26">
        <f t="shared" si="135"/>
        <v>38807</v>
      </c>
      <c r="H2492" s="7">
        <v>38796</v>
      </c>
      <c r="I2492" s="22">
        <v>7.1059999999999999</v>
      </c>
      <c r="J2492" s="120">
        <v>6.569</v>
      </c>
      <c r="K2492" s="26">
        <f t="shared" si="136"/>
        <v>38807</v>
      </c>
      <c r="L2492" s="126">
        <f t="shared" si="137"/>
        <v>38796</v>
      </c>
      <c r="M2492" s="127">
        <f>INDEX('Bloomberg data'!C:C,MATCH($L2492,'Bloomberg data'!A:A,0))</f>
        <v>7.1059999999999999</v>
      </c>
      <c r="N2492" s="128">
        <f>INDEX('Bloomberg data'!B:B,MATCH($L2492,'Bloomberg data'!A:A,0))</f>
        <v>6.569</v>
      </c>
      <c r="O2492" s="141"/>
      <c r="P2492" s="142"/>
      <c r="Q2492" s="142"/>
      <c r="R2492" s="20"/>
      <c r="S2492" s="20"/>
    </row>
    <row r="2493" spans="6:19">
      <c r="F2493" s="51"/>
      <c r="G2493" s="26">
        <f t="shared" si="135"/>
        <v>38807</v>
      </c>
      <c r="H2493" s="7">
        <v>38797</v>
      </c>
      <c r="I2493" s="22">
        <v>8.0129999999999999</v>
      </c>
      <c r="J2493" s="120">
        <v>7.4750000000000005</v>
      </c>
      <c r="K2493" s="26">
        <f t="shared" si="136"/>
        <v>38807</v>
      </c>
      <c r="L2493" s="126">
        <f t="shared" si="137"/>
        <v>38797</v>
      </c>
      <c r="M2493" s="127">
        <f>INDEX('Bloomberg data'!C:C,MATCH($L2493,'Bloomberg data'!A:A,0))</f>
        <v>8.0129999999999999</v>
      </c>
      <c r="N2493" s="128">
        <f>INDEX('Bloomberg data'!B:B,MATCH($L2493,'Bloomberg data'!A:A,0))</f>
        <v>7.4750000000000005</v>
      </c>
      <c r="O2493" s="141"/>
      <c r="P2493" s="142"/>
      <c r="Q2493" s="142"/>
      <c r="R2493" s="20"/>
      <c r="S2493" s="20"/>
    </row>
    <row r="2494" spans="6:19">
      <c r="F2494" s="51"/>
      <c r="G2494" s="26">
        <f t="shared" si="135"/>
        <v>38807</v>
      </c>
      <c r="H2494" s="7">
        <v>38798</v>
      </c>
      <c r="I2494" s="22">
        <v>6.9450000000000003</v>
      </c>
      <c r="J2494" s="120">
        <v>6.423</v>
      </c>
      <c r="K2494" s="26">
        <f t="shared" si="136"/>
        <v>38807</v>
      </c>
      <c r="L2494" s="126">
        <f t="shared" si="137"/>
        <v>38798</v>
      </c>
      <c r="M2494" s="127">
        <f>INDEX('Bloomberg data'!C:C,MATCH($L2494,'Bloomberg data'!A:A,0))</f>
        <v>6.9450000000000003</v>
      </c>
      <c r="N2494" s="128">
        <f>INDEX('Bloomberg data'!B:B,MATCH($L2494,'Bloomberg data'!A:A,0))</f>
        <v>6.423</v>
      </c>
      <c r="O2494" s="141"/>
      <c r="P2494" s="142"/>
      <c r="Q2494" s="142"/>
      <c r="R2494" s="20"/>
      <c r="S2494" s="20"/>
    </row>
    <row r="2495" spans="6:19">
      <c r="F2495" s="51"/>
      <c r="G2495" s="26">
        <f t="shared" si="135"/>
        <v>38807</v>
      </c>
      <c r="H2495" s="7">
        <v>38799</v>
      </c>
      <c r="I2495" s="22">
        <v>8.1340000000000003</v>
      </c>
      <c r="J2495" s="120">
        <v>7.6059999999999999</v>
      </c>
      <c r="K2495" s="26">
        <f t="shared" si="136"/>
        <v>38807</v>
      </c>
      <c r="L2495" s="126">
        <f t="shared" si="137"/>
        <v>38799</v>
      </c>
      <c r="M2495" s="127">
        <f>INDEX('Bloomberg data'!C:C,MATCH($L2495,'Bloomberg data'!A:A,0))</f>
        <v>8.1340000000000003</v>
      </c>
      <c r="N2495" s="128">
        <f>INDEX('Bloomberg data'!B:B,MATCH($L2495,'Bloomberg data'!A:A,0))</f>
        <v>7.6059999999999999</v>
      </c>
      <c r="O2495" s="141"/>
      <c r="P2495" s="142"/>
      <c r="Q2495" s="142"/>
      <c r="R2495" s="20"/>
      <c r="S2495" s="20"/>
    </row>
    <row r="2496" spans="6:19">
      <c r="F2496" s="51"/>
      <c r="G2496" s="26">
        <f t="shared" si="135"/>
        <v>38807</v>
      </c>
      <c r="H2496" s="7">
        <v>38800</v>
      </c>
      <c r="I2496" s="22">
        <v>7.0490000000000004</v>
      </c>
      <c r="J2496" s="120">
        <v>6.5289999999999999</v>
      </c>
      <c r="K2496" s="26">
        <f t="shared" si="136"/>
        <v>38807</v>
      </c>
      <c r="L2496" s="126">
        <f t="shared" si="137"/>
        <v>38800</v>
      </c>
      <c r="M2496" s="127">
        <f>INDEX('Bloomberg data'!C:C,MATCH($L2496,'Bloomberg data'!A:A,0))</f>
        <v>7.0490000000000004</v>
      </c>
      <c r="N2496" s="128">
        <f>INDEX('Bloomberg data'!B:B,MATCH($L2496,'Bloomberg data'!A:A,0))</f>
        <v>6.5289999999999999</v>
      </c>
      <c r="O2496" s="141"/>
      <c r="P2496" s="142"/>
      <c r="Q2496" s="142"/>
      <c r="R2496" s="20"/>
      <c r="S2496" s="20"/>
    </row>
    <row r="2497" spans="6:19">
      <c r="F2497" s="51"/>
      <c r="G2497" s="26">
        <f t="shared" ref="G2497:G2560" si="138">EOMONTH(H2497,0)</f>
        <v>38807</v>
      </c>
      <c r="H2497" s="7">
        <v>38803</v>
      </c>
      <c r="I2497" s="22">
        <v>6.9079999999999995</v>
      </c>
      <c r="J2497" s="120">
        <v>6.3740000000000006</v>
      </c>
      <c r="K2497" s="26">
        <f t="shared" ref="K2497:K2560" si="139">EOMONTH(L2497,0)</f>
        <v>38807</v>
      </c>
      <c r="L2497" s="126">
        <f t="shared" si="137"/>
        <v>38803</v>
      </c>
      <c r="M2497" s="127">
        <f>INDEX('Bloomberg data'!C:C,MATCH($L2497,'Bloomberg data'!A:A,0))</f>
        <v>6.9079999999999995</v>
      </c>
      <c r="N2497" s="128">
        <f>INDEX('Bloomberg data'!B:B,MATCH($L2497,'Bloomberg data'!A:A,0))</f>
        <v>6.3740000000000006</v>
      </c>
      <c r="O2497" s="141"/>
      <c r="P2497" s="142"/>
      <c r="Q2497" s="142"/>
      <c r="R2497" s="20"/>
      <c r="S2497" s="20"/>
    </row>
    <row r="2498" spans="6:19">
      <c r="F2498" s="51"/>
      <c r="G2498" s="26">
        <f t="shared" si="138"/>
        <v>38807</v>
      </c>
      <c r="H2498" s="7">
        <v>38804</v>
      </c>
      <c r="I2498" s="22">
        <v>7.1150000000000002</v>
      </c>
      <c r="J2498" s="120">
        <v>6.585</v>
      </c>
      <c r="K2498" s="26">
        <f t="shared" si="139"/>
        <v>38807</v>
      </c>
      <c r="L2498" s="126">
        <f t="shared" ref="L2498:L2561" si="140">H2498</f>
        <v>38804</v>
      </c>
      <c r="M2498" s="127">
        <f>INDEX('Bloomberg data'!C:C,MATCH($L2498,'Bloomberg data'!A:A,0))</f>
        <v>7.1150000000000002</v>
      </c>
      <c r="N2498" s="128">
        <f>INDEX('Bloomberg data'!B:B,MATCH($L2498,'Bloomberg data'!A:A,0))</f>
        <v>6.585</v>
      </c>
      <c r="O2498" s="141"/>
      <c r="P2498" s="142"/>
      <c r="Q2498" s="142"/>
      <c r="R2498" s="20"/>
      <c r="S2498" s="20"/>
    </row>
    <row r="2499" spans="6:19">
      <c r="F2499" s="51"/>
      <c r="G2499" s="26">
        <f t="shared" si="138"/>
        <v>38807</v>
      </c>
      <c r="H2499" s="7">
        <v>38805</v>
      </c>
      <c r="I2499" s="22">
        <v>8.0650000000000013</v>
      </c>
      <c r="J2499" s="120">
        <v>7.5520000000000005</v>
      </c>
      <c r="K2499" s="26">
        <f t="shared" si="139"/>
        <v>38807</v>
      </c>
      <c r="L2499" s="126">
        <f t="shared" si="140"/>
        <v>38805</v>
      </c>
      <c r="M2499" s="127">
        <f>INDEX('Bloomberg data'!C:C,MATCH($L2499,'Bloomberg data'!A:A,0))</f>
        <v>8.0650000000000013</v>
      </c>
      <c r="N2499" s="128">
        <f>INDEX('Bloomberg data'!B:B,MATCH($L2499,'Bloomberg data'!A:A,0))</f>
        <v>7.5520000000000005</v>
      </c>
      <c r="O2499" s="141"/>
      <c r="P2499" s="142"/>
      <c r="Q2499" s="142"/>
      <c r="R2499" s="20"/>
      <c r="S2499" s="20"/>
    </row>
    <row r="2500" spans="6:19">
      <c r="F2500" s="51"/>
      <c r="G2500" s="26">
        <f t="shared" si="138"/>
        <v>38807</v>
      </c>
      <c r="H2500" s="7">
        <v>38806</v>
      </c>
      <c r="I2500" s="22">
        <v>7.968</v>
      </c>
      <c r="J2500" s="120">
        <v>7.4559999999999995</v>
      </c>
      <c r="K2500" s="26">
        <f t="shared" si="139"/>
        <v>38807</v>
      </c>
      <c r="L2500" s="126">
        <f t="shared" si="140"/>
        <v>38806</v>
      </c>
      <c r="M2500" s="127">
        <f>INDEX('Bloomberg data'!C:C,MATCH($L2500,'Bloomberg data'!A:A,0))</f>
        <v>7.968</v>
      </c>
      <c r="N2500" s="128">
        <f>INDEX('Bloomberg data'!B:B,MATCH($L2500,'Bloomberg data'!A:A,0))</f>
        <v>7.4559999999999995</v>
      </c>
      <c r="O2500" s="141"/>
      <c r="P2500" s="142"/>
      <c r="Q2500" s="142"/>
      <c r="R2500" s="20"/>
      <c r="S2500" s="20"/>
    </row>
    <row r="2501" spans="6:19">
      <c r="F2501" s="51"/>
      <c r="G2501" s="26">
        <f t="shared" si="138"/>
        <v>38807</v>
      </c>
      <c r="H2501" s="7">
        <v>38807</v>
      </c>
      <c r="I2501" s="22">
        <v>7.194</v>
      </c>
      <c r="J2501" s="120">
        <v>6.681</v>
      </c>
      <c r="K2501" s="26">
        <f t="shared" si="139"/>
        <v>38807</v>
      </c>
      <c r="L2501" s="126">
        <f t="shared" si="140"/>
        <v>38807</v>
      </c>
      <c r="M2501" s="127">
        <f>INDEX('Bloomberg data'!C:C,MATCH($L2501,'Bloomberg data'!A:A,0))</f>
        <v>7.194</v>
      </c>
      <c r="N2501" s="128">
        <f>INDEX('Bloomberg data'!B:B,MATCH($L2501,'Bloomberg data'!A:A,0))</f>
        <v>6.681</v>
      </c>
      <c r="O2501" s="141"/>
      <c r="P2501" s="142"/>
      <c r="Q2501" s="142"/>
      <c r="R2501" s="20"/>
      <c r="S2501" s="20"/>
    </row>
    <row r="2502" spans="6:19">
      <c r="F2502" s="51"/>
      <c r="G2502" s="26">
        <f t="shared" si="138"/>
        <v>38837</v>
      </c>
      <c r="H2502" s="7">
        <v>38810</v>
      </c>
      <c r="I2502" s="22">
        <v>7.1020000000000003</v>
      </c>
      <c r="J2502" s="120">
        <v>6.5819999999999999</v>
      </c>
      <c r="K2502" s="26">
        <f t="shared" si="139"/>
        <v>38837</v>
      </c>
      <c r="L2502" s="126">
        <f t="shared" si="140"/>
        <v>38810</v>
      </c>
      <c r="M2502" s="127">
        <f>INDEX('Bloomberg data'!C:C,MATCH($L2502,'Bloomberg data'!A:A,0))</f>
        <v>7.1020000000000003</v>
      </c>
      <c r="N2502" s="128">
        <f>INDEX('Bloomberg data'!B:B,MATCH($L2502,'Bloomberg data'!A:A,0))</f>
        <v>6.5819999999999999</v>
      </c>
      <c r="O2502" s="141"/>
      <c r="P2502" s="142"/>
      <c r="Q2502" s="142"/>
      <c r="R2502" s="20"/>
      <c r="S2502" s="20"/>
    </row>
    <row r="2503" spans="6:19">
      <c r="F2503" s="51"/>
      <c r="G2503" s="26">
        <f t="shared" si="138"/>
        <v>38837</v>
      </c>
      <c r="H2503" s="7">
        <v>38811</v>
      </c>
      <c r="I2503" s="22">
        <v>8.0359999999999996</v>
      </c>
      <c r="J2503" s="120">
        <v>7.5210000000000008</v>
      </c>
      <c r="K2503" s="26">
        <f t="shared" si="139"/>
        <v>38837</v>
      </c>
      <c r="L2503" s="126">
        <f t="shared" si="140"/>
        <v>38811</v>
      </c>
      <c r="M2503" s="127">
        <f>INDEX('Bloomberg data'!C:C,MATCH($L2503,'Bloomberg data'!A:A,0))</f>
        <v>8.0359999999999996</v>
      </c>
      <c r="N2503" s="128">
        <f>INDEX('Bloomberg data'!B:B,MATCH($L2503,'Bloomberg data'!A:A,0))</f>
        <v>7.5210000000000008</v>
      </c>
      <c r="O2503" s="141"/>
      <c r="P2503" s="142"/>
      <c r="Q2503" s="142"/>
      <c r="R2503" s="20"/>
      <c r="S2503" s="20"/>
    </row>
    <row r="2504" spans="6:19">
      <c r="F2504" s="51"/>
      <c r="G2504" s="26">
        <f t="shared" si="138"/>
        <v>38837</v>
      </c>
      <c r="H2504" s="7">
        <v>38812</v>
      </c>
      <c r="I2504" s="22">
        <v>8.2560000000000002</v>
      </c>
      <c r="J2504" s="120">
        <v>7.7309999999999999</v>
      </c>
      <c r="K2504" s="26">
        <f t="shared" si="139"/>
        <v>38837</v>
      </c>
      <c r="L2504" s="126">
        <f t="shared" si="140"/>
        <v>38812</v>
      </c>
      <c r="M2504" s="127">
        <f>INDEX('Bloomberg data'!C:C,MATCH($L2504,'Bloomberg data'!A:A,0))</f>
        <v>8.2560000000000002</v>
      </c>
      <c r="N2504" s="128">
        <f>INDEX('Bloomberg data'!B:B,MATCH($L2504,'Bloomberg data'!A:A,0))</f>
        <v>7.7309999999999999</v>
      </c>
      <c r="O2504" s="141"/>
      <c r="P2504" s="142"/>
      <c r="Q2504" s="142"/>
      <c r="R2504" s="20"/>
      <c r="S2504" s="20"/>
    </row>
    <row r="2505" spans="6:19">
      <c r="F2505" s="51"/>
      <c r="G2505" s="26">
        <f t="shared" si="138"/>
        <v>38837</v>
      </c>
      <c r="H2505" s="7">
        <v>38813</v>
      </c>
      <c r="I2505" s="22">
        <v>7.2359999999999998</v>
      </c>
      <c r="J2505" s="120">
        <v>6.7080000000000002</v>
      </c>
      <c r="K2505" s="26">
        <f t="shared" si="139"/>
        <v>38837</v>
      </c>
      <c r="L2505" s="126">
        <f t="shared" si="140"/>
        <v>38813</v>
      </c>
      <c r="M2505" s="127">
        <f>INDEX('Bloomberg data'!C:C,MATCH($L2505,'Bloomberg data'!A:A,0))</f>
        <v>7.2359999999999998</v>
      </c>
      <c r="N2505" s="128">
        <f>INDEX('Bloomberg data'!B:B,MATCH($L2505,'Bloomberg data'!A:A,0))</f>
        <v>6.7080000000000002</v>
      </c>
      <c r="O2505" s="141"/>
      <c r="P2505" s="142"/>
      <c r="Q2505" s="142"/>
      <c r="R2505" s="20"/>
      <c r="S2505" s="20"/>
    </row>
    <row r="2506" spans="6:19">
      <c r="F2506" s="51"/>
      <c r="G2506" s="26">
        <f t="shared" si="138"/>
        <v>38837</v>
      </c>
      <c r="H2506" s="7">
        <v>38814</v>
      </c>
      <c r="I2506" s="22">
        <v>8.141</v>
      </c>
      <c r="J2506" s="120">
        <v>7.6229999999999993</v>
      </c>
      <c r="K2506" s="26">
        <f t="shared" si="139"/>
        <v>38837</v>
      </c>
      <c r="L2506" s="126">
        <f t="shared" si="140"/>
        <v>38814</v>
      </c>
      <c r="M2506" s="127">
        <f>INDEX('Bloomberg data'!C:C,MATCH($L2506,'Bloomberg data'!A:A,0))</f>
        <v>8.141</v>
      </c>
      <c r="N2506" s="128">
        <f>INDEX('Bloomberg data'!B:B,MATCH($L2506,'Bloomberg data'!A:A,0))</f>
        <v>7.6229999999999993</v>
      </c>
      <c r="O2506" s="141"/>
      <c r="P2506" s="142"/>
      <c r="Q2506" s="142"/>
      <c r="R2506" s="20"/>
      <c r="S2506" s="20"/>
    </row>
    <row r="2507" spans="6:19">
      <c r="F2507" s="51"/>
      <c r="G2507" s="26">
        <f t="shared" si="138"/>
        <v>38837</v>
      </c>
      <c r="H2507" s="7">
        <v>38817</v>
      </c>
      <c r="I2507" s="22">
        <v>7.3689999999999998</v>
      </c>
      <c r="J2507" s="120">
        <v>6.8519999999999994</v>
      </c>
      <c r="K2507" s="26">
        <f t="shared" si="139"/>
        <v>38837</v>
      </c>
      <c r="L2507" s="126">
        <f t="shared" si="140"/>
        <v>38817</v>
      </c>
      <c r="M2507" s="127">
        <f>INDEX('Bloomberg data'!C:C,MATCH($L2507,'Bloomberg data'!A:A,0))</f>
        <v>7.3689999999999998</v>
      </c>
      <c r="N2507" s="128">
        <f>INDEX('Bloomberg data'!B:B,MATCH($L2507,'Bloomberg data'!A:A,0))</f>
        <v>6.8519999999999994</v>
      </c>
      <c r="O2507" s="141"/>
      <c r="P2507" s="142"/>
      <c r="Q2507" s="142"/>
      <c r="R2507" s="20"/>
      <c r="S2507" s="20"/>
    </row>
    <row r="2508" spans="6:19">
      <c r="F2508" s="51"/>
      <c r="G2508" s="26">
        <f t="shared" si="138"/>
        <v>38837</v>
      </c>
      <c r="H2508" s="7">
        <v>38818</v>
      </c>
      <c r="I2508" s="22">
        <v>7.2930000000000001</v>
      </c>
      <c r="J2508" s="120">
        <v>6.7700000000000005</v>
      </c>
      <c r="K2508" s="26">
        <f t="shared" si="139"/>
        <v>38837</v>
      </c>
      <c r="L2508" s="126">
        <f t="shared" si="140"/>
        <v>38818</v>
      </c>
      <c r="M2508" s="127">
        <f>INDEX('Bloomberg data'!C:C,MATCH($L2508,'Bloomberg data'!A:A,0))</f>
        <v>7.2930000000000001</v>
      </c>
      <c r="N2508" s="128">
        <f>INDEX('Bloomberg data'!B:B,MATCH($L2508,'Bloomberg data'!A:A,0))</f>
        <v>6.7700000000000005</v>
      </c>
      <c r="O2508" s="141"/>
      <c r="P2508" s="142"/>
      <c r="Q2508" s="142"/>
      <c r="R2508" s="20"/>
      <c r="S2508" s="20"/>
    </row>
    <row r="2509" spans="6:19">
      <c r="F2509" s="51"/>
      <c r="G2509" s="26">
        <f t="shared" si="138"/>
        <v>38837</v>
      </c>
      <c r="H2509" s="7">
        <v>38819</v>
      </c>
      <c r="I2509" s="22">
        <v>8.1690000000000005</v>
      </c>
      <c r="J2509" s="120">
        <v>7.6479999999999997</v>
      </c>
      <c r="K2509" s="26">
        <f t="shared" si="139"/>
        <v>38837</v>
      </c>
      <c r="L2509" s="126">
        <f t="shared" si="140"/>
        <v>38819</v>
      </c>
      <c r="M2509" s="127">
        <f>INDEX('Bloomberg data'!C:C,MATCH($L2509,'Bloomberg data'!A:A,0))</f>
        <v>8.1690000000000005</v>
      </c>
      <c r="N2509" s="128">
        <f>INDEX('Bloomberg data'!B:B,MATCH($L2509,'Bloomberg data'!A:A,0))</f>
        <v>7.6479999999999997</v>
      </c>
      <c r="O2509" s="141"/>
      <c r="P2509" s="142"/>
      <c r="Q2509" s="142"/>
      <c r="R2509" s="20"/>
      <c r="S2509" s="20"/>
    </row>
    <row r="2510" spans="6:19">
      <c r="F2510" s="51"/>
      <c r="G2510" s="26">
        <f t="shared" si="138"/>
        <v>38837</v>
      </c>
      <c r="H2510" s="7">
        <v>38820</v>
      </c>
      <c r="I2510" s="22">
        <v>7.4020000000000001</v>
      </c>
      <c r="J2510" s="120">
        <v>6.883</v>
      </c>
      <c r="K2510" s="26">
        <f t="shared" si="139"/>
        <v>38837</v>
      </c>
      <c r="L2510" s="126">
        <f t="shared" si="140"/>
        <v>38820</v>
      </c>
      <c r="M2510" s="127">
        <f>INDEX('Bloomberg data'!C:C,MATCH($L2510,'Bloomberg data'!A:A,0))</f>
        <v>7.4020000000000001</v>
      </c>
      <c r="N2510" s="128">
        <f>INDEX('Bloomberg data'!B:B,MATCH($L2510,'Bloomberg data'!A:A,0))</f>
        <v>6.883</v>
      </c>
      <c r="O2510" s="141"/>
      <c r="P2510" s="142"/>
      <c r="Q2510" s="142"/>
      <c r="R2510" s="20"/>
      <c r="S2510" s="20"/>
    </row>
    <row r="2511" spans="6:19">
      <c r="F2511" s="51"/>
      <c r="G2511" s="26">
        <f t="shared" si="138"/>
        <v>38837</v>
      </c>
      <c r="H2511" s="7">
        <v>38821</v>
      </c>
      <c r="I2511" s="22">
        <v>8.3040000000000003</v>
      </c>
      <c r="J2511" s="120">
        <v>7.7830000000000004</v>
      </c>
      <c r="K2511" s="26">
        <f t="shared" si="139"/>
        <v>38837</v>
      </c>
      <c r="L2511" s="126">
        <f t="shared" si="140"/>
        <v>38821</v>
      </c>
      <c r="M2511" s="127">
        <f>INDEX('Bloomberg data'!C:C,MATCH($L2511,'Bloomberg data'!A:A,0))</f>
        <v>8.3040000000000003</v>
      </c>
      <c r="N2511" s="128">
        <f>INDEX('Bloomberg data'!B:B,MATCH($L2511,'Bloomberg data'!A:A,0))</f>
        <v>7.7830000000000004</v>
      </c>
      <c r="O2511" s="141"/>
      <c r="P2511" s="142"/>
      <c r="Q2511" s="142"/>
      <c r="R2511" s="20"/>
      <c r="S2511" s="20"/>
    </row>
    <row r="2512" spans="6:19">
      <c r="F2512" s="51"/>
      <c r="G2512" s="26">
        <f t="shared" si="138"/>
        <v>38837</v>
      </c>
      <c r="H2512" s="7">
        <v>38824</v>
      </c>
      <c r="I2512" s="22">
        <v>7.2029999999999994</v>
      </c>
      <c r="J2512" s="120">
        <v>6.6829999999999998</v>
      </c>
      <c r="K2512" s="26">
        <f t="shared" si="139"/>
        <v>38837</v>
      </c>
      <c r="L2512" s="126">
        <f t="shared" si="140"/>
        <v>38824</v>
      </c>
      <c r="M2512" s="127">
        <f>INDEX('Bloomberg data'!C:C,MATCH($L2512,'Bloomberg data'!A:A,0))</f>
        <v>7.2029999999999994</v>
      </c>
      <c r="N2512" s="128">
        <f>INDEX('Bloomberg data'!B:B,MATCH($L2512,'Bloomberg data'!A:A,0))</f>
        <v>6.6829999999999998</v>
      </c>
      <c r="O2512" s="141"/>
      <c r="P2512" s="142"/>
      <c r="Q2512" s="142"/>
      <c r="R2512" s="20"/>
      <c r="S2512" s="20"/>
    </row>
    <row r="2513" spans="6:19">
      <c r="F2513" s="51"/>
      <c r="G2513" s="26">
        <f t="shared" si="138"/>
        <v>38837</v>
      </c>
      <c r="H2513" s="7">
        <v>38825</v>
      </c>
      <c r="I2513" s="22">
        <v>7.4009999999999998</v>
      </c>
      <c r="J2513" s="120">
        <v>6.8860000000000001</v>
      </c>
      <c r="K2513" s="26">
        <f t="shared" si="139"/>
        <v>38837</v>
      </c>
      <c r="L2513" s="126">
        <f t="shared" si="140"/>
        <v>38825</v>
      </c>
      <c r="M2513" s="127">
        <f>INDEX('Bloomberg data'!C:C,MATCH($L2513,'Bloomberg data'!A:A,0))</f>
        <v>7.4009999999999998</v>
      </c>
      <c r="N2513" s="128">
        <f>INDEX('Bloomberg data'!B:B,MATCH($L2513,'Bloomberg data'!A:A,0))</f>
        <v>6.8860000000000001</v>
      </c>
      <c r="O2513" s="141"/>
      <c r="P2513" s="142"/>
      <c r="Q2513" s="142"/>
      <c r="R2513" s="20"/>
      <c r="S2513" s="20"/>
    </row>
    <row r="2514" spans="6:19">
      <c r="F2514" s="51"/>
      <c r="G2514" s="26">
        <f t="shared" si="138"/>
        <v>38837</v>
      </c>
      <c r="H2514" s="7">
        <v>38826</v>
      </c>
      <c r="I2514" s="22">
        <v>8.282</v>
      </c>
      <c r="J2514" s="120">
        <v>7.7670000000000003</v>
      </c>
      <c r="K2514" s="26">
        <f t="shared" si="139"/>
        <v>38837</v>
      </c>
      <c r="L2514" s="126">
        <f t="shared" si="140"/>
        <v>38826</v>
      </c>
      <c r="M2514" s="127">
        <f>INDEX('Bloomberg data'!C:C,MATCH($L2514,'Bloomberg data'!A:A,0))</f>
        <v>8.282</v>
      </c>
      <c r="N2514" s="128">
        <f>INDEX('Bloomberg data'!B:B,MATCH($L2514,'Bloomberg data'!A:A,0))</f>
        <v>7.7670000000000003</v>
      </c>
      <c r="O2514" s="141"/>
      <c r="P2514" s="142"/>
      <c r="Q2514" s="142"/>
      <c r="R2514" s="20"/>
      <c r="S2514" s="20"/>
    </row>
    <row r="2515" spans="6:19">
      <c r="F2515" s="51"/>
      <c r="G2515" s="26">
        <f t="shared" si="138"/>
        <v>38837</v>
      </c>
      <c r="H2515" s="7">
        <v>38827</v>
      </c>
      <c r="I2515" s="22">
        <v>7.2140000000000004</v>
      </c>
      <c r="J2515" s="120">
        <v>6.7050000000000001</v>
      </c>
      <c r="K2515" s="26">
        <f t="shared" si="139"/>
        <v>38837</v>
      </c>
      <c r="L2515" s="126">
        <f t="shared" si="140"/>
        <v>38827</v>
      </c>
      <c r="M2515" s="127">
        <f>INDEX('Bloomberg data'!C:C,MATCH($L2515,'Bloomberg data'!A:A,0))</f>
        <v>7.2140000000000004</v>
      </c>
      <c r="N2515" s="128">
        <f>INDEX('Bloomberg data'!B:B,MATCH($L2515,'Bloomberg data'!A:A,0))</f>
        <v>6.7050000000000001</v>
      </c>
      <c r="O2515" s="141"/>
      <c r="P2515" s="142"/>
      <c r="Q2515" s="142"/>
      <c r="R2515" s="20"/>
      <c r="S2515" s="20"/>
    </row>
    <row r="2516" spans="6:19">
      <c r="F2516" s="51"/>
      <c r="G2516" s="26">
        <f t="shared" si="138"/>
        <v>38837</v>
      </c>
      <c r="H2516" s="7">
        <v>38828</v>
      </c>
      <c r="I2516" s="22">
        <v>7.4329999999999998</v>
      </c>
      <c r="J2516" s="120">
        <v>6.9239999999999995</v>
      </c>
      <c r="K2516" s="26">
        <f t="shared" si="139"/>
        <v>38837</v>
      </c>
      <c r="L2516" s="126">
        <f t="shared" si="140"/>
        <v>38828</v>
      </c>
      <c r="M2516" s="127">
        <f>INDEX('Bloomberg data'!C:C,MATCH($L2516,'Bloomberg data'!A:A,0))</f>
        <v>7.4329999999999998</v>
      </c>
      <c r="N2516" s="128">
        <f>INDEX('Bloomberg data'!B:B,MATCH($L2516,'Bloomberg data'!A:A,0))</f>
        <v>6.9239999999999995</v>
      </c>
      <c r="O2516" s="141"/>
      <c r="P2516" s="142"/>
      <c r="Q2516" s="142"/>
      <c r="R2516" s="20"/>
      <c r="S2516" s="20"/>
    </row>
    <row r="2517" spans="6:19">
      <c r="F2517" s="51"/>
      <c r="G2517" s="26">
        <f t="shared" si="138"/>
        <v>38837</v>
      </c>
      <c r="H2517" s="7">
        <v>38831</v>
      </c>
      <c r="I2517" s="22">
        <v>7.32</v>
      </c>
      <c r="J2517" s="120">
        <v>6.8050000000000006</v>
      </c>
      <c r="K2517" s="26">
        <f t="shared" si="139"/>
        <v>38837</v>
      </c>
      <c r="L2517" s="126">
        <f t="shared" si="140"/>
        <v>38831</v>
      </c>
      <c r="M2517" s="127">
        <f>INDEX('Bloomberg data'!C:C,MATCH($L2517,'Bloomberg data'!A:A,0))</f>
        <v>7.32</v>
      </c>
      <c r="N2517" s="128">
        <f>INDEX('Bloomberg data'!B:B,MATCH($L2517,'Bloomberg data'!A:A,0))</f>
        <v>6.8050000000000006</v>
      </c>
      <c r="O2517" s="141"/>
      <c r="P2517" s="142"/>
      <c r="Q2517" s="142"/>
      <c r="R2517" s="20"/>
      <c r="S2517" s="20"/>
    </row>
    <row r="2518" spans="6:19">
      <c r="F2518" s="51"/>
      <c r="G2518" s="26">
        <f t="shared" si="138"/>
        <v>38837</v>
      </c>
      <c r="H2518" s="7">
        <v>38832</v>
      </c>
      <c r="I2518" s="22">
        <v>8.2200000000000006</v>
      </c>
      <c r="J2518" s="120">
        <v>7.7050000000000001</v>
      </c>
      <c r="K2518" s="26">
        <f t="shared" si="139"/>
        <v>38837</v>
      </c>
      <c r="L2518" s="126">
        <f t="shared" si="140"/>
        <v>38832</v>
      </c>
      <c r="M2518" s="127">
        <f>INDEX('Bloomberg data'!C:C,MATCH($L2518,'Bloomberg data'!A:A,0))</f>
        <v>8.2200000000000006</v>
      </c>
      <c r="N2518" s="128">
        <f>INDEX('Bloomberg data'!B:B,MATCH($L2518,'Bloomberg data'!A:A,0))</f>
        <v>7.7050000000000001</v>
      </c>
      <c r="O2518" s="141"/>
      <c r="P2518" s="142"/>
      <c r="Q2518" s="142"/>
      <c r="R2518" s="20"/>
      <c r="S2518" s="20"/>
    </row>
    <row r="2519" spans="6:19">
      <c r="F2519" s="51"/>
      <c r="G2519" s="26">
        <f t="shared" si="138"/>
        <v>38837</v>
      </c>
      <c r="H2519" s="7">
        <v>38833</v>
      </c>
      <c r="I2519" s="22">
        <v>7.4849999999999994</v>
      </c>
      <c r="J2519" s="120">
        <v>6.9729999999999999</v>
      </c>
      <c r="K2519" s="26">
        <f t="shared" si="139"/>
        <v>38837</v>
      </c>
      <c r="L2519" s="126">
        <f t="shared" si="140"/>
        <v>38833</v>
      </c>
      <c r="M2519" s="127">
        <f>INDEX('Bloomberg data'!C:C,MATCH($L2519,'Bloomberg data'!A:A,0))</f>
        <v>7.4849999999999994</v>
      </c>
      <c r="N2519" s="128">
        <f>INDEX('Bloomberg data'!B:B,MATCH($L2519,'Bloomberg data'!A:A,0))</f>
        <v>6.9729999999999999</v>
      </c>
      <c r="O2519" s="141"/>
      <c r="P2519" s="142"/>
      <c r="Q2519" s="142"/>
      <c r="R2519" s="20"/>
      <c r="S2519" s="20"/>
    </row>
    <row r="2520" spans="6:19">
      <c r="F2520" s="51"/>
      <c r="G2520" s="26">
        <f t="shared" si="138"/>
        <v>38837</v>
      </c>
      <c r="H2520" s="7">
        <v>38834</v>
      </c>
      <c r="I2520" s="22">
        <v>7.415</v>
      </c>
      <c r="J2520" s="120">
        <v>6.9050000000000002</v>
      </c>
      <c r="K2520" s="26">
        <f t="shared" si="139"/>
        <v>38837</v>
      </c>
      <c r="L2520" s="126">
        <f t="shared" si="140"/>
        <v>38834</v>
      </c>
      <c r="M2520" s="127">
        <f>INDEX('Bloomberg data'!C:C,MATCH($L2520,'Bloomberg data'!A:A,0))</f>
        <v>7.415</v>
      </c>
      <c r="N2520" s="128">
        <f>INDEX('Bloomberg data'!B:B,MATCH($L2520,'Bloomberg data'!A:A,0))</f>
        <v>6.9050000000000002</v>
      </c>
      <c r="O2520" s="141"/>
      <c r="P2520" s="142"/>
      <c r="Q2520" s="142"/>
      <c r="R2520" s="20"/>
      <c r="S2520" s="20"/>
    </row>
    <row r="2521" spans="6:19">
      <c r="F2521" s="51"/>
      <c r="G2521" s="26">
        <f t="shared" si="138"/>
        <v>38837</v>
      </c>
      <c r="H2521" s="7">
        <v>38835</v>
      </c>
      <c r="I2521" s="22">
        <v>7.2940000000000005</v>
      </c>
      <c r="J2521" s="120">
        <v>6.7759999999999998</v>
      </c>
      <c r="K2521" s="26">
        <f t="shared" si="139"/>
        <v>38837</v>
      </c>
      <c r="L2521" s="126">
        <f t="shared" si="140"/>
        <v>38835</v>
      </c>
      <c r="M2521" s="127">
        <f>INDEX('Bloomberg data'!C:C,MATCH($L2521,'Bloomberg data'!A:A,0))</f>
        <v>7.2940000000000005</v>
      </c>
      <c r="N2521" s="128">
        <f>INDEX('Bloomberg data'!B:B,MATCH($L2521,'Bloomberg data'!A:A,0))</f>
        <v>6.7759999999999998</v>
      </c>
      <c r="O2521" s="141"/>
      <c r="P2521" s="142"/>
      <c r="Q2521" s="142"/>
      <c r="R2521" s="20"/>
      <c r="S2521" s="20"/>
    </row>
    <row r="2522" spans="6:19">
      <c r="F2522" s="51"/>
      <c r="G2522" s="26">
        <f t="shared" si="138"/>
        <v>38868</v>
      </c>
      <c r="H2522" s="7">
        <v>38838</v>
      </c>
      <c r="I2522" s="22">
        <v>7.4980000000000002</v>
      </c>
      <c r="J2522" s="120">
        <v>6.9779999999999998</v>
      </c>
      <c r="K2522" s="26">
        <f t="shared" si="139"/>
        <v>38868</v>
      </c>
      <c r="L2522" s="126">
        <f t="shared" si="140"/>
        <v>38838</v>
      </c>
      <c r="M2522" s="127">
        <f>INDEX('Bloomberg data'!C:C,MATCH($L2522,'Bloomberg data'!A:A,0))</f>
        <v>7.4980000000000002</v>
      </c>
      <c r="N2522" s="128">
        <f>INDEX('Bloomberg data'!B:B,MATCH($L2522,'Bloomberg data'!A:A,0))</f>
        <v>6.9779999999999998</v>
      </c>
      <c r="O2522" s="141"/>
      <c r="P2522" s="142"/>
      <c r="Q2522" s="142"/>
      <c r="R2522" s="20"/>
      <c r="S2522" s="20"/>
    </row>
    <row r="2523" spans="6:19">
      <c r="F2523" s="51"/>
      <c r="G2523" s="26">
        <f t="shared" si="138"/>
        <v>38868</v>
      </c>
      <c r="H2523" s="7">
        <v>38839</v>
      </c>
      <c r="I2523" s="22">
        <v>7.4270000000000005</v>
      </c>
      <c r="J2523" s="120">
        <v>6.9160000000000004</v>
      </c>
      <c r="K2523" s="26">
        <f t="shared" si="139"/>
        <v>38868</v>
      </c>
      <c r="L2523" s="126">
        <f t="shared" si="140"/>
        <v>38839</v>
      </c>
      <c r="M2523" s="127">
        <f>INDEX('Bloomberg data'!C:C,MATCH($L2523,'Bloomberg data'!A:A,0))</f>
        <v>7.4270000000000005</v>
      </c>
      <c r="N2523" s="128">
        <f>INDEX('Bloomberg data'!B:B,MATCH($L2523,'Bloomberg data'!A:A,0))</f>
        <v>6.9160000000000004</v>
      </c>
      <c r="O2523" s="141"/>
      <c r="P2523" s="142"/>
      <c r="Q2523" s="142"/>
      <c r="R2523" s="20"/>
      <c r="S2523" s="20"/>
    </row>
    <row r="2524" spans="6:19">
      <c r="F2524" s="51"/>
      <c r="G2524" s="26">
        <f t="shared" si="138"/>
        <v>38868</v>
      </c>
      <c r="H2524" s="7">
        <v>38840</v>
      </c>
      <c r="I2524" s="22">
        <v>7.3740000000000006</v>
      </c>
      <c r="J2524" s="120">
        <v>6.8520000000000003</v>
      </c>
      <c r="K2524" s="26">
        <f t="shared" si="139"/>
        <v>38868</v>
      </c>
      <c r="L2524" s="126">
        <f t="shared" si="140"/>
        <v>38840</v>
      </c>
      <c r="M2524" s="127">
        <f>INDEX('Bloomberg data'!C:C,MATCH($L2524,'Bloomberg data'!A:A,0))</f>
        <v>7.3740000000000006</v>
      </c>
      <c r="N2524" s="128">
        <f>INDEX('Bloomberg data'!B:B,MATCH($L2524,'Bloomberg data'!A:A,0))</f>
        <v>6.8520000000000003</v>
      </c>
      <c r="O2524" s="141"/>
      <c r="P2524" s="142"/>
      <c r="Q2524" s="142"/>
      <c r="R2524" s="20"/>
      <c r="S2524" s="20"/>
    </row>
    <row r="2525" spans="6:19">
      <c r="F2525" s="51"/>
      <c r="G2525" s="26">
        <f t="shared" si="138"/>
        <v>38868</v>
      </c>
      <c r="H2525" s="7">
        <v>38841</v>
      </c>
      <c r="I2525" s="22">
        <v>7.5919999999999996</v>
      </c>
      <c r="J2525" s="120">
        <v>7.0709999999999997</v>
      </c>
      <c r="K2525" s="26">
        <f t="shared" si="139"/>
        <v>38868</v>
      </c>
      <c r="L2525" s="126">
        <f t="shared" si="140"/>
        <v>38841</v>
      </c>
      <c r="M2525" s="127">
        <f>INDEX('Bloomberg data'!C:C,MATCH($L2525,'Bloomberg data'!A:A,0))</f>
        <v>7.5919999999999996</v>
      </c>
      <c r="N2525" s="128">
        <f>INDEX('Bloomberg data'!B:B,MATCH($L2525,'Bloomberg data'!A:A,0))</f>
        <v>7.0709999999999997</v>
      </c>
      <c r="O2525" s="141"/>
      <c r="P2525" s="142"/>
      <c r="Q2525" s="142"/>
      <c r="R2525" s="20"/>
      <c r="S2525" s="20"/>
    </row>
    <row r="2526" spans="6:19">
      <c r="F2526" s="51"/>
      <c r="G2526" s="26">
        <f t="shared" si="138"/>
        <v>38868</v>
      </c>
      <c r="H2526" s="7">
        <v>38842</v>
      </c>
      <c r="I2526" s="22">
        <v>7.4640000000000004</v>
      </c>
      <c r="J2526" s="120">
        <v>6.9470000000000001</v>
      </c>
      <c r="K2526" s="26">
        <f t="shared" si="139"/>
        <v>38868</v>
      </c>
      <c r="L2526" s="126">
        <f t="shared" si="140"/>
        <v>38842</v>
      </c>
      <c r="M2526" s="127">
        <f>INDEX('Bloomberg data'!C:C,MATCH($L2526,'Bloomberg data'!A:A,0))</f>
        <v>7.4640000000000004</v>
      </c>
      <c r="N2526" s="128">
        <f>INDEX('Bloomberg data'!B:B,MATCH($L2526,'Bloomberg data'!A:A,0))</f>
        <v>6.9470000000000001</v>
      </c>
      <c r="O2526" s="141"/>
      <c r="P2526" s="142"/>
      <c r="Q2526" s="142"/>
      <c r="R2526" s="20"/>
      <c r="S2526" s="20"/>
    </row>
    <row r="2527" spans="6:19">
      <c r="F2527" s="51"/>
      <c r="G2527" s="26">
        <f t="shared" si="138"/>
        <v>38868</v>
      </c>
      <c r="H2527" s="7">
        <v>38845</v>
      </c>
      <c r="I2527" s="22">
        <v>8.3420000000000005</v>
      </c>
      <c r="J2527" s="120">
        <v>7.8209999999999997</v>
      </c>
      <c r="K2527" s="26">
        <f t="shared" si="139"/>
        <v>38868</v>
      </c>
      <c r="L2527" s="126">
        <f t="shared" si="140"/>
        <v>38845</v>
      </c>
      <c r="M2527" s="127">
        <f>INDEX('Bloomberg data'!C:C,MATCH($L2527,'Bloomberg data'!A:A,0))</f>
        <v>8.3420000000000005</v>
      </c>
      <c r="N2527" s="128">
        <f>INDEX('Bloomberg data'!B:B,MATCH($L2527,'Bloomberg data'!A:A,0))</f>
        <v>7.8209999999999997</v>
      </c>
      <c r="O2527" s="141"/>
      <c r="P2527" s="142"/>
      <c r="Q2527" s="142"/>
      <c r="R2527" s="20"/>
      <c r="S2527" s="20"/>
    </row>
    <row r="2528" spans="6:19">
      <c r="F2528" s="51"/>
      <c r="G2528" s="26">
        <f t="shared" si="138"/>
        <v>38868</v>
      </c>
      <c r="H2528" s="7">
        <v>38846</v>
      </c>
      <c r="I2528" s="22">
        <v>7.5649999999999995</v>
      </c>
      <c r="J2528" s="120">
        <v>7.0460000000000003</v>
      </c>
      <c r="K2528" s="26">
        <f t="shared" si="139"/>
        <v>38868</v>
      </c>
      <c r="L2528" s="126">
        <f t="shared" si="140"/>
        <v>38846</v>
      </c>
      <c r="M2528" s="127">
        <f>INDEX('Bloomberg data'!C:C,MATCH($L2528,'Bloomberg data'!A:A,0))</f>
        <v>7.5649999999999995</v>
      </c>
      <c r="N2528" s="128">
        <f>INDEX('Bloomberg data'!B:B,MATCH($L2528,'Bloomberg data'!A:A,0))</f>
        <v>7.0460000000000003</v>
      </c>
      <c r="O2528" s="141"/>
      <c r="P2528" s="142"/>
      <c r="Q2528" s="142"/>
      <c r="R2528" s="20"/>
      <c r="S2528" s="20"/>
    </row>
    <row r="2529" spans="6:19">
      <c r="F2529" s="51"/>
      <c r="G2529" s="26">
        <f t="shared" si="138"/>
        <v>38868</v>
      </c>
      <c r="H2529" s="7">
        <v>38847</v>
      </c>
      <c r="I2529" s="22">
        <v>8.5010000000000012</v>
      </c>
      <c r="J2529" s="120">
        <v>7.9820000000000002</v>
      </c>
      <c r="K2529" s="26">
        <f t="shared" si="139"/>
        <v>38868</v>
      </c>
      <c r="L2529" s="126">
        <f t="shared" si="140"/>
        <v>38847</v>
      </c>
      <c r="M2529" s="127">
        <f>INDEX('Bloomberg data'!C:C,MATCH($L2529,'Bloomberg data'!A:A,0))</f>
        <v>8.5010000000000012</v>
      </c>
      <c r="N2529" s="128">
        <f>INDEX('Bloomberg data'!B:B,MATCH($L2529,'Bloomberg data'!A:A,0))</f>
        <v>7.9820000000000002</v>
      </c>
      <c r="O2529" s="141"/>
      <c r="P2529" s="142"/>
      <c r="Q2529" s="142"/>
      <c r="R2529" s="20"/>
      <c r="S2529" s="20"/>
    </row>
    <row r="2530" spans="6:19">
      <c r="F2530" s="51"/>
      <c r="G2530" s="26">
        <f t="shared" si="138"/>
        <v>38868</v>
      </c>
      <c r="H2530" s="7">
        <v>38848</v>
      </c>
      <c r="I2530" s="22">
        <v>8.4019999999999992</v>
      </c>
      <c r="J2530" s="120">
        <v>7.8849999999999998</v>
      </c>
      <c r="K2530" s="26">
        <f t="shared" si="139"/>
        <v>38868</v>
      </c>
      <c r="L2530" s="126">
        <f t="shared" si="140"/>
        <v>38848</v>
      </c>
      <c r="M2530" s="127">
        <f>INDEX('Bloomberg data'!C:C,MATCH($L2530,'Bloomberg data'!A:A,0))</f>
        <v>8.4019999999999992</v>
      </c>
      <c r="N2530" s="128">
        <f>INDEX('Bloomberg data'!B:B,MATCH($L2530,'Bloomberg data'!A:A,0))</f>
        <v>7.8849999999999998</v>
      </c>
      <c r="O2530" s="141"/>
      <c r="P2530" s="142"/>
      <c r="Q2530" s="142"/>
      <c r="R2530" s="20"/>
      <c r="S2530" s="20"/>
    </row>
    <row r="2531" spans="6:19">
      <c r="F2531" s="51"/>
      <c r="G2531" s="26">
        <f t="shared" si="138"/>
        <v>38868</v>
      </c>
      <c r="H2531" s="7">
        <v>38849</v>
      </c>
      <c r="I2531" s="22">
        <v>8.5919999999999987</v>
      </c>
      <c r="J2531" s="120">
        <v>8.0839999999999996</v>
      </c>
      <c r="K2531" s="26">
        <f t="shared" si="139"/>
        <v>38868</v>
      </c>
      <c r="L2531" s="126">
        <f t="shared" si="140"/>
        <v>38849</v>
      </c>
      <c r="M2531" s="127">
        <f>INDEX('Bloomberg data'!C:C,MATCH($L2531,'Bloomberg data'!A:A,0))</f>
        <v>8.5919999999999987</v>
      </c>
      <c r="N2531" s="128">
        <f>INDEX('Bloomberg data'!B:B,MATCH($L2531,'Bloomberg data'!A:A,0))</f>
        <v>8.0839999999999996</v>
      </c>
      <c r="O2531" s="141"/>
      <c r="P2531" s="142"/>
      <c r="Q2531" s="142"/>
      <c r="R2531" s="20"/>
      <c r="S2531" s="20"/>
    </row>
    <row r="2532" spans="6:19">
      <c r="F2532" s="51"/>
      <c r="G2532" s="26">
        <f t="shared" si="138"/>
        <v>38868</v>
      </c>
      <c r="H2532" s="7">
        <v>38852</v>
      </c>
      <c r="I2532" s="22">
        <v>8.4849999999999994</v>
      </c>
      <c r="J2532" s="120">
        <v>7.95</v>
      </c>
      <c r="K2532" s="26">
        <f t="shared" si="139"/>
        <v>38868</v>
      </c>
      <c r="L2532" s="126">
        <f t="shared" si="140"/>
        <v>38852</v>
      </c>
      <c r="M2532" s="127">
        <f>INDEX('Bloomberg data'!C:C,MATCH($L2532,'Bloomberg data'!A:A,0))</f>
        <v>8.4849999999999994</v>
      </c>
      <c r="N2532" s="128">
        <f>INDEX('Bloomberg data'!B:B,MATCH($L2532,'Bloomberg data'!A:A,0))</f>
        <v>7.95</v>
      </c>
      <c r="O2532" s="141"/>
      <c r="P2532" s="142"/>
      <c r="Q2532" s="142"/>
      <c r="R2532" s="20"/>
      <c r="S2532" s="20"/>
    </row>
    <row r="2533" spans="6:19">
      <c r="F2533" s="51"/>
      <c r="G2533" s="26">
        <f t="shared" si="138"/>
        <v>38868</v>
      </c>
      <c r="H2533" s="7">
        <v>38853</v>
      </c>
      <c r="I2533" s="22">
        <v>7.3710000000000004</v>
      </c>
      <c r="J2533" s="120">
        <v>6.8450000000000006</v>
      </c>
      <c r="K2533" s="26">
        <f t="shared" si="139"/>
        <v>38868</v>
      </c>
      <c r="L2533" s="126">
        <f t="shared" si="140"/>
        <v>38853</v>
      </c>
      <c r="M2533" s="127">
        <f>INDEX('Bloomberg data'!C:C,MATCH($L2533,'Bloomberg data'!A:A,0))</f>
        <v>7.3710000000000004</v>
      </c>
      <c r="N2533" s="128">
        <f>INDEX('Bloomberg data'!B:B,MATCH($L2533,'Bloomberg data'!A:A,0))</f>
        <v>6.8450000000000006</v>
      </c>
      <c r="O2533" s="141"/>
      <c r="P2533" s="142"/>
      <c r="Q2533" s="142"/>
      <c r="R2533" s="20"/>
      <c r="S2533" s="20"/>
    </row>
    <row r="2534" spans="6:19">
      <c r="F2534" s="51"/>
      <c r="G2534" s="26">
        <f t="shared" si="138"/>
        <v>38868</v>
      </c>
      <c r="H2534" s="7">
        <v>38854</v>
      </c>
      <c r="I2534" s="22">
        <v>8.5659999999999989</v>
      </c>
      <c r="J2534" s="120">
        <v>8.036999999999999</v>
      </c>
      <c r="K2534" s="26">
        <f t="shared" si="139"/>
        <v>38868</v>
      </c>
      <c r="L2534" s="126">
        <f t="shared" si="140"/>
        <v>38854</v>
      </c>
      <c r="M2534" s="127">
        <f>INDEX('Bloomberg data'!C:C,MATCH($L2534,'Bloomberg data'!A:A,0))</f>
        <v>8.5659999999999989</v>
      </c>
      <c r="N2534" s="128">
        <f>INDEX('Bloomberg data'!B:B,MATCH($L2534,'Bloomberg data'!A:A,0))</f>
        <v>8.036999999999999</v>
      </c>
      <c r="O2534" s="141"/>
      <c r="P2534" s="142"/>
      <c r="Q2534" s="142"/>
      <c r="R2534" s="20"/>
      <c r="S2534" s="20"/>
    </row>
    <row r="2535" spans="6:19">
      <c r="F2535" s="51"/>
      <c r="G2535" s="26">
        <f t="shared" si="138"/>
        <v>38868</v>
      </c>
      <c r="H2535" s="7">
        <v>38855</v>
      </c>
      <c r="I2535" s="22">
        <v>7.5019999999999998</v>
      </c>
      <c r="J2535" s="120">
        <v>6.9770000000000003</v>
      </c>
      <c r="K2535" s="26">
        <f t="shared" si="139"/>
        <v>38868</v>
      </c>
      <c r="L2535" s="126">
        <f t="shared" si="140"/>
        <v>38855</v>
      </c>
      <c r="M2535" s="127">
        <f>INDEX('Bloomberg data'!C:C,MATCH($L2535,'Bloomberg data'!A:A,0))</f>
        <v>7.5019999999999998</v>
      </c>
      <c r="N2535" s="128">
        <f>INDEX('Bloomberg data'!B:B,MATCH($L2535,'Bloomberg data'!A:A,0))</f>
        <v>6.9770000000000003</v>
      </c>
      <c r="O2535" s="141"/>
      <c r="P2535" s="142"/>
      <c r="Q2535" s="142"/>
      <c r="R2535" s="20"/>
      <c r="S2535" s="20"/>
    </row>
    <row r="2536" spans="6:19">
      <c r="F2536" s="51"/>
      <c r="G2536" s="26">
        <f t="shared" si="138"/>
        <v>38868</v>
      </c>
      <c r="H2536" s="7">
        <v>38856</v>
      </c>
      <c r="I2536" s="22">
        <v>8.3469999999999995</v>
      </c>
      <c r="J2536" s="120">
        <v>7.8109999999999999</v>
      </c>
      <c r="K2536" s="26">
        <f t="shared" si="139"/>
        <v>38868</v>
      </c>
      <c r="L2536" s="126">
        <f t="shared" si="140"/>
        <v>38856</v>
      </c>
      <c r="M2536" s="127">
        <f>INDEX('Bloomberg data'!C:C,MATCH($L2536,'Bloomberg data'!A:A,0))</f>
        <v>8.3469999999999995</v>
      </c>
      <c r="N2536" s="128">
        <f>INDEX('Bloomberg data'!B:B,MATCH($L2536,'Bloomberg data'!A:A,0))</f>
        <v>7.8109999999999999</v>
      </c>
      <c r="O2536" s="141"/>
      <c r="P2536" s="142"/>
      <c r="Q2536" s="142"/>
      <c r="R2536" s="20"/>
      <c r="S2536" s="20"/>
    </row>
    <row r="2537" spans="6:19">
      <c r="F2537" s="51"/>
      <c r="G2537" s="26">
        <f t="shared" si="138"/>
        <v>38868</v>
      </c>
      <c r="H2537" s="7">
        <v>38859</v>
      </c>
      <c r="I2537" s="22">
        <v>8.5229999999999997</v>
      </c>
      <c r="J2537" s="120">
        <v>7.9829999999999997</v>
      </c>
      <c r="K2537" s="26">
        <f t="shared" si="139"/>
        <v>38868</v>
      </c>
      <c r="L2537" s="126">
        <f t="shared" si="140"/>
        <v>38859</v>
      </c>
      <c r="M2537" s="127">
        <f>INDEX('Bloomberg data'!C:C,MATCH($L2537,'Bloomberg data'!A:A,0))</f>
        <v>8.5229999999999997</v>
      </c>
      <c r="N2537" s="128">
        <f>INDEX('Bloomberg data'!B:B,MATCH($L2537,'Bloomberg data'!A:A,0))</f>
        <v>7.9829999999999997</v>
      </c>
      <c r="O2537" s="141"/>
      <c r="P2537" s="142"/>
      <c r="Q2537" s="142"/>
      <c r="R2537" s="20"/>
      <c r="S2537" s="20"/>
    </row>
    <row r="2538" spans="6:19">
      <c r="F2538" s="51"/>
      <c r="G2538" s="26">
        <f t="shared" si="138"/>
        <v>38868</v>
      </c>
      <c r="H2538" s="7">
        <v>38860</v>
      </c>
      <c r="I2538" s="22">
        <v>8.407</v>
      </c>
      <c r="J2538" s="120">
        <v>7.8650000000000002</v>
      </c>
      <c r="K2538" s="26">
        <f t="shared" si="139"/>
        <v>38868</v>
      </c>
      <c r="L2538" s="126">
        <f t="shared" si="140"/>
        <v>38860</v>
      </c>
      <c r="M2538" s="127">
        <f>INDEX('Bloomberg data'!C:C,MATCH($L2538,'Bloomberg data'!A:A,0))</f>
        <v>8.407</v>
      </c>
      <c r="N2538" s="128">
        <f>INDEX('Bloomberg data'!B:B,MATCH($L2538,'Bloomberg data'!A:A,0))</f>
        <v>7.8650000000000002</v>
      </c>
      <c r="O2538" s="141"/>
      <c r="P2538" s="142"/>
      <c r="Q2538" s="142"/>
      <c r="R2538" s="20"/>
      <c r="S2538" s="20"/>
    </row>
    <row r="2539" spans="6:19">
      <c r="F2539" s="51"/>
      <c r="G2539" s="26">
        <f t="shared" si="138"/>
        <v>38868</v>
      </c>
      <c r="H2539" s="7">
        <v>38861</v>
      </c>
      <c r="I2539" s="22">
        <v>8.32</v>
      </c>
      <c r="J2539" s="120">
        <v>7.7740000000000009</v>
      </c>
      <c r="K2539" s="26">
        <f t="shared" si="139"/>
        <v>38868</v>
      </c>
      <c r="L2539" s="126">
        <f t="shared" si="140"/>
        <v>38861</v>
      </c>
      <c r="M2539" s="127">
        <f>INDEX('Bloomberg data'!C:C,MATCH($L2539,'Bloomberg data'!A:A,0))</f>
        <v>8.32</v>
      </c>
      <c r="N2539" s="128">
        <f>INDEX('Bloomberg data'!B:B,MATCH($L2539,'Bloomberg data'!A:A,0))</f>
        <v>7.7740000000000009</v>
      </c>
      <c r="O2539" s="141"/>
      <c r="P2539" s="142"/>
      <c r="Q2539" s="142"/>
      <c r="R2539" s="20"/>
      <c r="S2539" s="20"/>
    </row>
    <row r="2540" spans="6:19">
      <c r="F2540" s="51"/>
      <c r="G2540" s="26">
        <f t="shared" si="138"/>
        <v>38868</v>
      </c>
      <c r="H2540" s="7">
        <v>38862</v>
      </c>
      <c r="I2540" s="22">
        <v>7.53</v>
      </c>
      <c r="J2540" s="120">
        <v>6.9859999999999998</v>
      </c>
      <c r="K2540" s="26">
        <f t="shared" si="139"/>
        <v>38868</v>
      </c>
      <c r="L2540" s="126">
        <f t="shared" si="140"/>
        <v>38862</v>
      </c>
      <c r="M2540" s="127">
        <f>INDEX('Bloomberg data'!C:C,MATCH($L2540,'Bloomberg data'!A:A,0))</f>
        <v>7.53</v>
      </c>
      <c r="N2540" s="128">
        <f>INDEX('Bloomberg data'!B:B,MATCH($L2540,'Bloomberg data'!A:A,0))</f>
        <v>6.9859999999999998</v>
      </c>
      <c r="O2540" s="141"/>
      <c r="P2540" s="142"/>
      <c r="Q2540" s="142"/>
      <c r="R2540" s="20"/>
      <c r="S2540" s="20"/>
    </row>
    <row r="2541" spans="6:19">
      <c r="F2541" s="51"/>
      <c r="G2541" s="26">
        <f t="shared" si="138"/>
        <v>38868</v>
      </c>
      <c r="H2541" s="7">
        <v>38863</v>
      </c>
      <c r="I2541" s="22">
        <v>8.4499999999999993</v>
      </c>
      <c r="J2541" s="120">
        <v>7.907</v>
      </c>
      <c r="K2541" s="26">
        <f t="shared" si="139"/>
        <v>38868</v>
      </c>
      <c r="L2541" s="126">
        <f t="shared" si="140"/>
        <v>38863</v>
      </c>
      <c r="M2541" s="127">
        <f>INDEX('Bloomberg data'!C:C,MATCH($L2541,'Bloomberg data'!A:A,0))</f>
        <v>8.4499999999999993</v>
      </c>
      <c r="N2541" s="128">
        <f>INDEX('Bloomberg data'!B:B,MATCH($L2541,'Bloomberg data'!A:A,0))</f>
        <v>7.907</v>
      </c>
      <c r="O2541" s="141"/>
      <c r="P2541" s="142"/>
      <c r="Q2541" s="142"/>
      <c r="R2541" s="20"/>
      <c r="S2541" s="20"/>
    </row>
    <row r="2542" spans="6:19">
      <c r="F2542" s="51"/>
      <c r="G2542" s="26">
        <f t="shared" si="138"/>
        <v>38868</v>
      </c>
      <c r="H2542" s="7">
        <v>38866</v>
      </c>
      <c r="I2542" s="22">
        <v>7.3529999999999998</v>
      </c>
      <c r="J2542" s="120">
        <v>6.8089999999999993</v>
      </c>
      <c r="K2542" s="26">
        <f t="shared" si="139"/>
        <v>38868</v>
      </c>
      <c r="L2542" s="126">
        <f t="shared" si="140"/>
        <v>38866</v>
      </c>
      <c r="M2542" s="127">
        <f>INDEX('Bloomberg data'!C:C,MATCH($L2542,'Bloomberg data'!A:A,0))</f>
        <v>7.3529999999999998</v>
      </c>
      <c r="N2542" s="128">
        <f>INDEX('Bloomberg data'!B:B,MATCH($L2542,'Bloomberg data'!A:A,0))</f>
        <v>6.8089999999999993</v>
      </c>
      <c r="O2542" s="141"/>
      <c r="P2542" s="142"/>
      <c r="Q2542" s="142"/>
      <c r="R2542" s="20"/>
      <c r="S2542" s="20"/>
    </row>
    <row r="2543" spans="6:19">
      <c r="F2543" s="51"/>
      <c r="G2543" s="26">
        <f t="shared" si="138"/>
        <v>38868</v>
      </c>
      <c r="H2543" s="7">
        <v>38867</v>
      </c>
      <c r="I2543" s="22">
        <v>8.5779999999999994</v>
      </c>
      <c r="J2543" s="120">
        <v>8.036999999999999</v>
      </c>
      <c r="K2543" s="26">
        <f t="shared" si="139"/>
        <v>38868</v>
      </c>
      <c r="L2543" s="126">
        <f t="shared" si="140"/>
        <v>38867</v>
      </c>
      <c r="M2543" s="127">
        <f>INDEX('Bloomberg data'!C:C,MATCH($L2543,'Bloomberg data'!A:A,0))</f>
        <v>8.5779999999999994</v>
      </c>
      <c r="N2543" s="128">
        <f>INDEX('Bloomberg data'!B:B,MATCH($L2543,'Bloomberg data'!A:A,0))</f>
        <v>8.036999999999999</v>
      </c>
      <c r="O2543" s="141"/>
      <c r="P2543" s="142"/>
      <c r="Q2543" s="142"/>
      <c r="R2543" s="20"/>
      <c r="S2543" s="20"/>
    </row>
    <row r="2544" spans="6:19">
      <c r="F2544" s="51"/>
      <c r="G2544" s="26">
        <f t="shared" si="138"/>
        <v>38868</v>
      </c>
      <c r="H2544" s="7">
        <v>38868</v>
      </c>
      <c r="I2544" s="22">
        <v>8.4540000000000006</v>
      </c>
      <c r="J2544" s="120">
        <v>7.9089999999999998</v>
      </c>
      <c r="K2544" s="26">
        <f t="shared" si="139"/>
        <v>38868</v>
      </c>
      <c r="L2544" s="126">
        <f t="shared" si="140"/>
        <v>38868</v>
      </c>
      <c r="M2544" s="127">
        <f>INDEX('Bloomberg data'!C:C,MATCH($L2544,'Bloomberg data'!A:A,0))</f>
        <v>8.4540000000000006</v>
      </c>
      <c r="N2544" s="128">
        <f>INDEX('Bloomberg data'!B:B,MATCH($L2544,'Bloomberg data'!A:A,0))</f>
        <v>7.9089999999999998</v>
      </c>
      <c r="O2544" s="141"/>
      <c r="P2544" s="142"/>
      <c r="Q2544" s="142"/>
      <c r="R2544" s="20"/>
      <c r="S2544" s="20"/>
    </row>
    <row r="2545" spans="6:19">
      <c r="F2545" s="51"/>
      <c r="G2545" s="26">
        <f t="shared" si="138"/>
        <v>38898</v>
      </c>
      <c r="H2545" s="7">
        <v>38869</v>
      </c>
      <c r="I2545" s="22">
        <v>8.3789999999999996</v>
      </c>
      <c r="J2545" s="120">
        <v>7.8350000000000009</v>
      </c>
      <c r="K2545" s="26">
        <f t="shared" si="139"/>
        <v>38898</v>
      </c>
      <c r="L2545" s="126">
        <f t="shared" si="140"/>
        <v>38869</v>
      </c>
      <c r="M2545" s="127">
        <f>INDEX('Bloomberg data'!C:C,MATCH($L2545,'Bloomberg data'!A:A,0))</f>
        <v>8.3789999999999996</v>
      </c>
      <c r="N2545" s="128">
        <f>INDEX('Bloomberg data'!B:B,MATCH($L2545,'Bloomberg data'!A:A,0))</f>
        <v>7.8350000000000009</v>
      </c>
      <c r="O2545" s="141"/>
      <c r="P2545" s="142"/>
      <c r="Q2545" s="142"/>
      <c r="R2545" s="20"/>
      <c r="S2545" s="20"/>
    </row>
    <row r="2546" spans="6:19">
      <c r="F2546" s="51"/>
      <c r="G2546" s="26">
        <f t="shared" si="138"/>
        <v>38898</v>
      </c>
      <c r="H2546" s="7">
        <v>38870</v>
      </c>
      <c r="I2546" s="22">
        <v>7.5670000000000002</v>
      </c>
      <c r="J2546" s="120">
        <v>7.0249999999999995</v>
      </c>
      <c r="K2546" s="26">
        <f t="shared" si="139"/>
        <v>38898</v>
      </c>
      <c r="L2546" s="126">
        <f t="shared" si="140"/>
        <v>38870</v>
      </c>
      <c r="M2546" s="127">
        <f>INDEX('Bloomberg data'!C:C,MATCH($L2546,'Bloomberg data'!A:A,0))</f>
        <v>7.5670000000000002</v>
      </c>
      <c r="N2546" s="128">
        <f>INDEX('Bloomberg data'!B:B,MATCH($L2546,'Bloomberg data'!A:A,0))</f>
        <v>7.0249999999999995</v>
      </c>
      <c r="O2546" s="141"/>
      <c r="P2546" s="142"/>
      <c r="Q2546" s="142"/>
      <c r="R2546" s="20"/>
      <c r="S2546" s="20"/>
    </row>
    <row r="2547" spans="6:19">
      <c r="F2547" s="51"/>
      <c r="G2547" s="26">
        <f t="shared" si="138"/>
        <v>38898</v>
      </c>
      <c r="H2547" s="7">
        <v>38873</v>
      </c>
      <c r="I2547" s="22">
        <v>8.3740000000000006</v>
      </c>
      <c r="J2547" s="120">
        <v>7.8180000000000005</v>
      </c>
      <c r="K2547" s="26">
        <f t="shared" si="139"/>
        <v>38898</v>
      </c>
      <c r="L2547" s="126">
        <f t="shared" si="140"/>
        <v>38873</v>
      </c>
      <c r="M2547" s="127">
        <f>INDEX('Bloomberg data'!C:C,MATCH($L2547,'Bloomberg data'!A:A,0))</f>
        <v>8.3740000000000006</v>
      </c>
      <c r="N2547" s="128">
        <f>INDEX('Bloomberg data'!B:B,MATCH($L2547,'Bloomberg data'!A:A,0))</f>
        <v>7.8180000000000005</v>
      </c>
      <c r="O2547" s="141"/>
      <c r="P2547" s="142"/>
      <c r="Q2547" s="142"/>
      <c r="R2547" s="20"/>
      <c r="S2547" s="20"/>
    </row>
    <row r="2548" spans="6:19">
      <c r="F2548" s="51"/>
      <c r="G2548" s="26">
        <f t="shared" si="138"/>
        <v>38898</v>
      </c>
      <c r="H2548" s="7">
        <v>38874</v>
      </c>
      <c r="I2548" s="22">
        <v>7.3089999999999993</v>
      </c>
      <c r="J2548" s="120">
        <v>6.7509999999999994</v>
      </c>
      <c r="K2548" s="26">
        <f t="shared" si="139"/>
        <v>38898</v>
      </c>
      <c r="L2548" s="126">
        <f t="shared" si="140"/>
        <v>38874</v>
      </c>
      <c r="M2548" s="127">
        <f>INDEX('Bloomberg data'!C:C,MATCH($L2548,'Bloomberg data'!A:A,0))</f>
        <v>7.3089999999999993</v>
      </c>
      <c r="N2548" s="128">
        <f>INDEX('Bloomberg data'!B:B,MATCH($L2548,'Bloomberg data'!A:A,0))</f>
        <v>6.7509999999999994</v>
      </c>
      <c r="O2548" s="141"/>
      <c r="P2548" s="142"/>
      <c r="Q2548" s="142"/>
      <c r="R2548" s="20"/>
      <c r="S2548" s="20"/>
    </row>
    <row r="2549" spans="6:19">
      <c r="F2549" s="51"/>
      <c r="G2549" s="26">
        <f t="shared" si="138"/>
        <v>38898</v>
      </c>
      <c r="H2549" s="7">
        <v>38875</v>
      </c>
      <c r="I2549" s="22">
        <v>7.508</v>
      </c>
      <c r="J2549" s="120">
        <v>6.952</v>
      </c>
      <c r="K2549" s="26">
        <f t="shared" si="139"/>
        <v>38898</v>
      </c>
      <c r="L2549" s="126">
        <f t="shared" si="140"/>
        <v>38875</v>
      </c>
      <c r="M2549" s="127">
        <f>INDEX('Bloomberg data'!C:C,MATCH($L2549,'Bloomberg data'!A:A,0))</f>
        <v>7.508</v>
      </c>
      <c r="N2549" s="128">
        <f>INDEX('Bloomberg data'!B:B,MATCH($L2549,'Bloomberg data'!A:A,0))</f>
        <v>6.952</v>
      </c>
      <c r="O2549" s="141"/>
      <c r="P2549" s="142"/>
      <c r="Q2549" s="142"/>
      <c r="R2549" s="20"/>
      <c r="S2549" s="20"/>
    </row>
    <row r="2550" spans="6:19">
      <c r="F2550" s="51"/>
      <c r="G2550" s="26">
        <f t="shared" si="138"/>
        <v>38898</v>
      </c>
      <c r="H2550" s="7">
        <v>38876</v>
      </c>
      <c r="I2550" s="22">
        <v>7.4850000000000003</v>
      </c>
      <c r="J2550" s="120">
        <v>6.92</v>
      </c>
      <c r="K2550" s="26">
        <f t="shared" si="139"/>
        <v>38898</v>
      </c>
      <c r="L2550" s="126">
        <f t="shared" si="140"/>
        <v>38876</v>
      </c>
      <c r="M2550" s="127">
        <f>INDEX('Bloomberg data'!C:C,MATCH($L2550,'Bloomberg data'!A:A,0))</f>
        <v>7.4850000000000003</v>
      </c>
      <c r="N2550" s="128">
        <f>INDEX('Bloomberg data'!B:B,MATCH($L2550,'Bloomberg data'!A:A,0))</f>
        <v>6.92</v>
      </c>
      <c r="O2550" s="141"/>
      <c r="P2550" s="142"/>
      <c r="Q2550" s="142"/>
      <c r="R2550" s="20"/>
      <c r="S2550" s="20"/>
    </row>
    <row r="2551" spans="6:19">
      <c r="F2551" s="51"/>
      <c r="G2551" s="26">
        <f t="shared" si="138"/>
        <v>38898</v>
      </c>
      <c r="H2551" s="7">
        <v>38877</v>
      </c>
      <c r="I2551" s="22">
        <v>8.375</v>
      </c>
      <c r="J2551" s="120">
        <v>7.8040000000000003</v>
      </c>
      <c r="K2551" s="26">
        <f t="shared" si="139"/>
        <v>38898</v>
      </c>
      <c r="L2551" s="126">
        <f t="shared" si="140"/>
        <v>38877</v>
      </c>
      <c r="M2551" s="127">
        <f>INDEX('Bloomberg data'!C:C,MATCH($L2551,'Bloomberg data'!A:A,0))</f>
        <v>8.375</v>
      </c>
      <c r="N2551" s="128">
        <f>INDEX('Bloomberg data'!B:B,MATCH($L2551,'Bloomberg data'!A:A,0))</f>
        <v>7.8040000000000003</v>
      </c>
      <c r="O2551" s="141"/>
      <c r="P2551" s="142"/>
      <c r="Q2551" s="142"/>
      <c r="R2551" s="20"/>
      <c r="S2551" s="20"/>
    </row>
    <row r="2552" spans="6:19">
      <c r="F2552" s="51"/>
      <c r="G2552" s="26">
        <f t="shared" si="138"/>
        <v>38898</v>
      </c>
      <c r="H2552" s="7">
        <v>38880</v>
      </c>
      <c r="I2552" s="22">
        <v>8.5749999999999993</v>
      </c>
      <c r="J2552" s="120">
        <v>8.0039999999999996</v>
      </c>
      <c r="K2552" s="26">
        <f t="shared" si="139"/>
        <v>38898</v>
      </c>
      <c r="L2552" s="126">
        <f t="shared" si="140"/>
        <v>38880</v>
      </c>
      <c r="M2552" s="127">
        <f>INDEX('Bloomberg data'!C:C,MATCH($L2552,'Bloomberg data'!A:A,0))</f>
        <v>8.5749999999999993</v>
      </c>
      <c r="N2552" s="128">
        <f>INDEX('Bloomberg data'!B:B,MATCH($L2552,'Bloomberg data'!A:A,0))</f>
        <v>8.0039999999999996</v>
      </c>
      <c r="O2552" s="141"/>
      <c r="P2552" s="142"/>
      <c r="Q2552" s="142"/>
      <c r="R2552" s="20"/>
      <c r="S2552" s="20"/>
    </row>
    <row r="2553" spans="6:19">
      <c r="F2553" s="51"/>
      <c r="G2553" s="26">
        <f t="shared" si="138"/>
        <v>38898</v>
      </c>
      <c r="H2553" s="7">
        <v>38881</v>
      </c>
      <c r="I2553" s="22">
        <v>8.4779999999999998</v>
      </c>
      <c r="J2553" s="120">
        <v>7.9009999999999998</v>
      </c>
      <c r="K2553" s="26">
        <f t="shared" si="139"/>
        <v>38898</v>
      </c>
      <c r="L2553" s="126">
        <f t="shared" si="140"/>
        <v>38881</v>
      </c>
      <c r="M2553" s="127">
        <f>INDEX('Bloomberg data'!C:C,MATCH($L2553,'Bloomberg data'!A:A,0))</f>
        <v>8.4779999999999998</v>
      </c>
      <c r="N2553" s="128">
        <f>INDEX('Bloomberg data'!B:B,MATCH($L2553,'Bloomberg data'!A:A,0))</f>
        <v>7.9009999999999998</v>
      </c>
      <c r="O2553" s="141"/>
      <c r="P2553" s="142"/>
      <c r="Q2553" s="142"/>
      <c r="R2553" s="20"/>
      <c r="S2553" s="20"/>
    </row>
    <row r="2554" spans="6:19">
      <c r="F2554" s="51"/>
      <c r="G2554" s="26">
        <f t="shared" si="138"/>
        <v>38898</v>
      </c>
      <c r="H2554" s="7">
        <v>38882</v>
      </c>
      <c r="I2554" s="22">
        <v>8.3390000000000004</v>
      </c>
      <c r="J2554" s="120">
        <v>7.7580000000000009</v>
      </c>
      <c r="K2554" s="26">
        <f t="shared" si="139"/>
        <v>38898</v>
      </c>
      <c r="L2554" s="126">
        <f t="shared" si="140"/>
        <v>38882</v>
      </c>
      <c r="M2554" s="127">
        <f>INDEX('Bloomberg data'!C:C,MATCH($L2554,'Bloomberg data'!A:A,0))</f>
        <v>8.3390000000000004</v>
      </c>
      <c r="N2554" s="128">
        <f>INDEX('Bloomberg data'!B:B,MATCH($L2554,'Bloomberg data'!A:A,0))</f>
        <v>7.7580000000000009</v>
      </c>
      <c r="O2554" s="141"/>
      <c r="P2554" s="142"/>
      <c r="Q2554" s="142"/>
      <c r="R2554" s="20"/>
      <c r="S2554" s="20"/>
    </row>
    <row r="2555" spans="6:19">
      <c r="F2555" s="51"/>
      <c r="G2555" s="26">
        <f t="shared" si="138"/>
        <v>38898</v>
      </c>
      <c r="H2555" s="7">
        <v>38883</v>
      </c>
      <c r="I2555" s="22">
        <v>8.5889999999999986</v>
      </c>
      <c r="J2555" s="120">
        <v>7.9980000000000002</v>
      </c>
      <c r="K2555" s="26">
        <f t="shared" si="139"/>
        <v>38898</v>
      </c>
      <c r="L2555" s="126">
        <f t="shared" si="140"/>
        <v>38883</v>
      </c>
      <c r="M2555" s="127">
        <f>INDEX('Bloomberg data'!C:C,MATCH($L2555,'Bloomberg data'!A:A,0))</f>
        <v>8.5889999999999986</v>
      </c>
      <c r="N2555" s="128">
        <f>INDEX('Bloomberg data'!B:B,MATCH($L2555,'Bloomberg data'!A:A,0))</f>
        <v>7.9980000000000002</v>
      </c>
      <c r="O2555" s="141"/>
      <c r="P2555" s="142"/>
      <c r="Q2555" s="142"/>
      <c r="R2555" s="20"/>
      <c r="S2555" s="20"/>
    </row>
    <row r="2556" spans="6:19">
      <c r="F2556" s="51"/>
      <c r="G2556" s="26">
        <f t="shared" si="138"/>
        <v>38898</v>
      </c>
      <c r="H2556" s="7">
        <v>38884</v>
      </c>
      <c r="I2556" s="22">
        <v>8.5240000000000009</v>
      </c>
      <c r="J2556" s="120">
        <v>7.9590000000000005</v>
      </c>
      <c r="K2556" s="26">
        <f t="shared" si="139"/>
        <v>38898</v>
      </c>
      <c r="L2556" s="126">
        <f t="shared" si="140"/>
        <v>38884</v>
      </c>
      <c r="M2556" s="127">
        <f>INDEX('Bloomberg data'!C:C,MATCH($L2556,'Bloomberg data'!A:A,0))</f>
        <v>8.5240000000000009</v>
      </c>
      <c r="N2556" s="128">
        <f>INDEX('Bloomberg data'!B:B,MATCH($L2556,'Bloomberg data'!A:A,0))</f>
        <v>7.9590000000000005</v>
      </c>
      <c r="O2556" s="141"/>
      <c r="P2556" s="142"/>
      <c r="Q2556" s="142"/>
      <c r="R2556" s="20"/>
      <c r="S2556" s="20"/>
    </row>
    <row r="2557" spans="6:19">
      <c r="F2557" s="51"/>
      <c r="G2557" s="26">
        <f t="shared" si="138"/>
        <v>38898</v>
      </c>
      <c r="H2557" s="7">
        <v>38887</v>
      </c>
      <c r="I2557" s="22">
        <v>7.4589999999999996</v>
      </c>
      <c r="J2557" s="120">
        <v>6.8979999999999997</v>
      </c>
      <c r="K2557" s="26">
        <f t="shared" si="139"/>
        <v>38898</v>
      </c>
      <c r="L2557" s="126">
        <f t="shared" si="140"/>
        <v>38887</v>
      </c>
      <c r="M2557" s="127">
        <f>INDEX('Bloomberg data'!C:C,MATCH($L2557,'Bloomberg data'!A:A,0))</f>
        <v>7.4589999999999996</v>
      </c>
      <c r="N2557" s="128">
        <f>INDEX('Bloomberg data'!B:B,MATCH($L2557,'Bloomberg data'!A:A,0))</f>
        <v>6.8979999999999997</v>
      </c>
      <c r="O2557" s="141"/>
      <c r="P2557" s="142"/>
      <c r="Q2557" s="142"/>
      <c r="R2557" s="20"/>
      <c r="S2557" s="20"/>
    </row>
    <row r="2558" spans="6:19">
      <c r="F2558" s="51"/>
      <c r="G2558" s="26">
        <f t="shared" si="138"/>
        <v>38898</v>
      </c>
      <c r="H2558" s="7">
        <v>38888</v>
      </c>
      <c r="I2558" s="22">
        <v>8.6499999999999986</v>
      </c>
      <c r="J2558" s="120">
        <v>8.088000000000001</v>
      </c>
      <c r="K2558" s="26">
        <f t="shared" si="139"/>
        <v>38898</v>
      </c>
      <c r="L2558" s="126">
        <f t="shared" si="140"/>
        <v>38888</v>
      </c>
      <c r="M2558" s="127">
        <f>INDEX('Bloomberg data'!C:C,MATCH($L2558,'Bloomberg data'!A:A,0))</f>
        <v>8.6499999999999986</v>
      </c>
      <c r="N2558" s="128">
        <f>INDEX('Bloomberg data'!B:B,MATCH($L2558,'Bloomberg data'!A:A,0))</f>
        <v>8.088000000000001</v>
      </c>
      <c r="O2558" s="141"/>
      <c r="P2558" s="142"/>
      <c r="Q2558" s="142"/>
      <c r="R2558" s="20"/>
      <c r="S2558" s="20"/>
    </row>
    <row r="2559" spans="6:19">
      <c r="F2559" s="51"/>
      <c r="G2559" s="26">
        <f t="shared" si="138"/>
        <v>38898</v>
      </c>
      <c r="H2559" s="7">
        <v>38889</v>
      </c>
      <c r="I2559" s="22">
        <v>8.5579999999999998</v>
      </c>
      <c r="J2559" s="120">
        <v>7.9910000000000005</v>
      </c>
      <c r="K2559" s="26">
        <f t="shared" si="139"/>
        <v>38898</v>
      </c>
      <c r="L2559" s="126">
        <f t="shared" si="140"/>
        <v>38889</v>
      </c>
      <c r="M2559" s="127">
        <f>INDEX('Bloomberg data'!C:C,MATCH($L2559,'Bloomberg data'!A:A,0))</f>
        <v>8.5579999999999998</v>
      </c>
      <c r="N2559" s="128">
        <f>INDEX('Bloomberg data'!B:B,MATCH($L2559,'Bloomberg data'!A:A,0))</f>
        <v>7.9910000000000005</v>
      </c>
      <c r="O2559" s="141"/>
      <c r="P2559" s="142"/>
      <c r="Q2559" s="142"/>
      <c r="R2559" s="20"/>
      <c r="S2559" s="20"/>
    </row>
    <row r="2560" spans="6:19">
      <c r="F2560" s="51"/>
      <c r="G2560" s="26">
        <f t="shared" si="138"/>
        <v>38898</v>
      </c>
      <c r="H2560" s="7">
        <v>38890</v>
      </c>
      <c r="I2560" s="22">
        <v>7.48</v>
      </c>
      <c r="J2560" s="120">
        <v>6.9120000000000008</v>
      </c>
      <c r="K2560" s="26">
        <f t="shared" si="139"/>
        <v>38898</v>
      </c>
      <c r="L2560" s="126">
        <f t="shared" si="140"/>
        <v>38890</v>
      </c>
      <c r="M2560" s="127">
        <f>INDEX('Bloomberg data'!C:C,MATCH($L2560,'Bloomberg data'!A:A,0))</f>
        <v>7.48</v>
      </c>
      <c r="N2560" s="128">
        <f>INDEX('Bloomberg data'!B:B,MATCH($L2560,'Bloomberg data'!A:A,0))</f>
        <v>6.9120000000000008</v>
      </c>
      <c r="O2560" s="141"/>
      <c r="P2560" s="142"/>
      <c r="Q2560" s="142"/>
      <c r="R2560" s="20"/>
      <c r="S2560" s="20"/>
    </row>
    <row r="2561" spans="6:19">
      <c r="F2561" s="51"/>
      <c r="G2561" s="26">
        <f t="shared" ref="G2561:G2624" si="141">EOMONTH(H2561,0)</f>
        <v>38898</v>
      </c>
      <c r="H2561" s="7">
        <v>38891</v>
      </c>
      <c r="I2561" s="22">
        <v>7.71</v>
      </c>
      <c r="J2561" s="120">
        <v>7.1449999999999996</v>
      </c>
      <c r="K2561" s="26">
        <f t="shared" ref="K2561:K2624" si="142">EOMONTH(L2561,0)</f>
        <v>38898</v>
      </c>
      <c r="L2561" s="126">
        <f t="shared" si="140"/>
        <v>38891</v>
      </c>
      <c r="M2561" s="127">
        <f>INDEX('Bloomberg data'!C:C,MATCH($L2561,'Bloomberg data'!A:A,0))</f>
        <v>7.71</v>
      </c>
      <c r="N2561" s="128">
        <f>INDEX('Bloomberg data'!B:B,MATCH($L2561,'Bloomberg data'!A:A,0))</f>
        <v>7.1449999999999996</v>
      </c>
      <c r="O2561" s="141"/>
      <c r="P2561" s="142"/>
      <c r="Q2561" s="142"/>
      <c r="R2561" s="20"/>
      <c r="S2561" s="20"/>
    </row>
    <row r="2562" spans="6:19">
      <c r="F2562" s="51"/>
      <c r="G2562" s="26">
        <f t="shared" si="141"/>
        <v>38898</v>
      </c>
      <c r="H2562" s="7">
        <v>38894</v>
      </c>
      <c r="I2562" s="22">
        <v>7.6150000000000002</v>
      </c>
      <c r="J2562" s="120">
        <v>7.0520000000000005</v>
      </c>
      <c r="K2562" s="26">
        <f t="shared" si="142"/>
        <v>38898</v>
      </c>
      <c r="L2562" s="126">
        <f t="shared" ref="L2562:L2625" si="143">H2562</f>
        <v>38894</v>
      </c>
      <c r="M2562" s="127">
        <f>INDEX('Bloomberg data'!C:C,MATCH($L2562,'Bloomberg data'!A:A,0))</f>
        <v>7.6150000000000002</v>
      </c>
      <c r="N2562" s="128">
        <f>INDEX('Bloomberg data'!B:B,MATCH($L2562,'Bloomberg data'!A:A,0))</f>
        <v>7.0520000000000005</v>
      </c>
      <c r="O2562" s="141"/>
      <c r="P2562" s="142"/>
      <c r="Q2562" s="142"/>
      <c r="R2562" s="20"/>
      <c r="S2562" s="20"/>
    </row>
    <row r="2563" spans="6:19">
      <c r="F2563" s="51"/>
      <c r="G2563" s="26">
        <f t="shared" si="141"/>
        <v>38898</v>
      </c>
      <c r="H2563" s="7">
        <v>38895</v>
      </c>
      <c r="I2563" s="22">
        <v>8.5289999999999999</v>
      </c>
      <c r="J2563" s="120">
        <v>7.9589999999999996</v>
      </c>
      <c r="K2563" s="26">
        <f t="shared" si="142"/>
        <v>38898</v>
      </c>
      <c r="L2563" s="126">
        <f t="shared" si="143"/>
        <v>38895</v>
      </c>
      <c r="M2563" s="127">
        <f>INDEX('Bloomberg data'!C:C,MATCH($L2563,'Bloomberg data'!A:A,0))</f>
        <v>8.5289999999999999</v>
      </c>
      <c r="N2563" s="128">
        <f>INDEX('Bloomberg data'!B:B,MATCH($L2563,'Bloomberg data'!A:A,0))</f>
        <v>7.9589999999999996</v>
      </c>
      <c r="O2563" s="141"/>
      <c r="P2563" s="142"/>
      <c r="Q2563" s="142"/>
      <c r="R2563" s="20"/>
      <c r="S2563" s="20"/>
    </row>
    <row r="2564" spans="6:19">
      <c r="F2564" s="51"/>
      <c r="G2564" s="26">
        <f t="shared" si="141"/>
        <v>38898</v>
      </c>
      <c r="H2564" s="7">
        <v>38896</v>
      </c>
      <c r="I2564" s="22">
        <v>7.7160000000000002</v>
      </c>
      <c r="J2564" s="120">
        <v>7.1419999999999995</v>
      </c>
      <c r="K2564" s="26">
        <f t="shared" si="142"/>
        <v>38898</v>
      </c>
      <c r="L2564" s="126">
        <f t="shared" si="143"/>
        <v>38896</v>
      </c>
      <c r="M2564" s="127">
        <f>INDEX('Bloomberg data'!C:C,MATCH($L2564,'Bloomberg data'!A:A,0))</f>
        <v>7.7160000000000002</v>
      </c>
      <c r="N2564" s="128">
        <f>INDEX('Bloomberg data'!B:B,MATCH($L2564,'Bloomberg data'!A:A,0))</f>
        <v>7.1419999999999995</v>
      </c>
      <c r="O2564" s="141"/>
      <c r="P2564" s="142"/>
      <c r="Q2564" s="142"/>
      <c r="R2564" s="20"/>
      <c r="S2564" s="20"/>
    </row>
    <row r="2565" spans="6:19">
      <c r="F2565" s="51"/>
      <c r="G2565" s="26">
        <f t="shared" si="141"/>
        <v>38898</v>
      </c>
      <c r="H2565" s="7">
        <v>38897</v>
      </c>
      <c r="I2565" s="22">
        <v>7.641</v>
      </c>
      <c r="J2565" s="120">
        <v>7.0710000000000006</v>
      </c>
      <c r="K2565" s="26">
        <f t="shared" si="142"/>
        <v>38898</v>
      </c>
      <c r="L2565" s="126">
        <f t="shared" si="143"/>
        <v>38897</v>
      </c>
      <c r="M2565" s="127">
        <f>INDEX('Bloomberg data'!C:C,MATCH($L2565,'Bloomberg data'!A:A,0))</f>
        <v>7.641</v>
      </c>
      <c r="N2565" s="128">
        <f>INDEX('Bloomberg data'!B:B,MATCH($L2565,'Bloomberg data'!A:A,0))</f>
        <v>7.0710000000000006</v>
      </c>
      <c r="O2565" s="141"/>
      <c r="P2565" s="142"/>
      <c r="Q2565" s="142"/>
      <c r="R2565" s="20"/>
      <c r="S2565" s="20"/>
    </row>
    <row r="2566" spans="6:19">
      <c r="F2566" s="51"/>
      <c r="G2566" s="26">
        <f t="shared" si="141"/>
        <v>38898</v>
      </c>
      <c r="H2566" s="7">
        <v>38898</v>
      </c>
      <c r="I2566" s="22">
        <v>8.4730000000000008</v>
      </c>
      <c r="J2566" s="120">
        <v>7.8970000000000002</v>
      </c>
      <c r="K2566" s="26">
        <f t="shared" si="142"/>
        <v>38898</v>
      </c>
      <c r="L2566" s="126">
        <f t="shared" si="143"/>
        <v>38898</v>
      </c>
      <c r="M2566" s="127">
        <f>INDEX('Bloomberg data'!C:C,MATCH($L2566,'Bloomberg data'!A:A,0))</f>
        <v>8.4730000000000008</v>
      </c>
      <c r="N2566" s="128">
        <f>INDEX('Bloomberg data'!B:B,MATCH($L2566,'Bloomberg data'!A:A,0))</f>
        <v>7.8970000000000002</v>
      </c>
      <c r="O2566" s="141"/>
      <c r="P2566" s="142"/>
      <c r="Q2566" s="142"/>
      <c r="R2566" s="20"/>
      <c r="S2566" s="20"/>
    </row>
    <row r="2567" spans="6:19">
      <c r="F2567" s="51"/>
      <c r="G2567" s="26">
        <f t="shared" si="141"/>
        <v>38929</v>
      </c>
      <c r="H2567" s="7">
        <v>38901</v>
      </c>
      <c r="I2567" s="22">
        <v>7.6470000000000002</v>
      </c>
      <c r="J2567" s="120">
        <v>7.0649999999999995</v>
      </c>
      <c r="K2567" s="26">
        <f t="shared" si="142"/>
        <v>38929</v>
      </c>
      <c r="L2567" s="126">
        <f t="shared" si="143"/>
        <v>38901</v>
      </c>
      <c r="M2567" s="127">
        <f>INDEX('Bloomberg data'!C:C,MATCH($L2567,'Bloomberg data'!A:A,0))</f>
        <v>7.6470000000000002</v>
      </c>
      <c r="N2567" s="128">
        <f>INDEX('Bloomberg data'!B:B,MATCH($L2567,'Bloomberg data'!A:A,0))</f>
        <v>7.0649999999999995</v>
      </c>
      <c r="O2567" s="141"/>
      <c r="P2567" s="142"/>
      <c r="Q2567" s="142"/>
      <c r="R2567" s="20"/>
      <c r="S2567" s="20"/>
    </row>
    <row r="2568" spans="6:19">
      <c r="F2568" s="51"/>
      <c r="G2568" s="26">
        <f t="shared" si="141"/>
        <v>38929</v>
      </c>
      <c r="H2568" s="7">
        <v>38902</v>
      </c>
      <c r="I2568" s="22">
        <v>7.5869999999999997</v>
      </c>
      <c r="J2568" s="120">
        <v>7.008</v>
      </c>
      <c r="K2568" s="26">
        <f t="shared" si="142"/>
        <v>38929</v>
      </c>
      <c r="L2568" s="126">
        <f t="shared" si="143"/>
        <v>38902</v>
      </c>
      <c r="M2568" s="127">
        <f>INDEX('Bloomberg data'!C:C,MATCH($L2568,'Bloomberg data'!A:A,0))</f>
        <v>7.5869999999999997</v>
      </c>
      <c r="N2568" s="128">
        <f>INDEX('Bloomberg data'!B:B,MATCH($L2568,'Bloomberg data'!A:A,0))</f>
        <v>7.008</v>
      </c>
      <c r="O2568" s="141"/>
      <c r="P2568" s="142"/>
      <c r="Q2568" s="142"/>
      <c r="R2568" s="20"/>
      <c r="S2568" s="20"/>
    </row>
    <row r="2569" spans="6:19">
      <c r="F2569" s="51"/>
      <c r="G2569" s="26">
        <f t="shared" si="141"/>
        <v>38929</v>
      </c>
      <c r="H2569" s="7">
        <v>38903</v>
      </c>
      <c r="I2569" s="22">
        <v>8.48</v>
      </c>
      <c r="J2569" s="120">
        <v>7.9039999999999999</v>
      </c>
      <c r="K2569" s="26">
        <f t="shared" si="142"/>
        <v>38929</v>
      </c>
      <c r="L2569" s="126">
        <f t="shared" si="143"/>
        <v>38903</v>
      </c>
      <c r="M2569" s="127">
        <f>INDEX('Bloomberg data'!C:C,MATCH($L2569,'Bloomberg data'!A:A,0))</f>
        <v>8.48</v>
      </c>
      <c r="N2569" s="128">
        <f>INDEX('Bloomberg data'!B:B,MATCH($L2569,'Bloomberg data'!A:A,0))</f>
        <v>7.9039999999999999</v>
      </c>
      <c r="O2569" s="141"/>
      <c r="P2569" s="142"/>
      <c r="Q2569" s="142"/>
      <c r="R2569" s="20"/>
      <c r="S2569" s="20"/>
    </row>
    <row r="2570" spans="6:19">
      <c r="F2570" s="51"/>
      <c r="G2570" s="26">
        <f t="shared" si="141"/>
        <v>38929</v>
      </c>
      <c r="H2570" s="7">
        <v>38904</v>
      </c>
      <c r="I2570" s="22">
        <v>7.7299999999999995</v>
      </c>
      <c r="J2570" s="120">
        <v>7.1589999999999998</v>
      </c>
      <c r="K2570" s="26">
        <f t="shared" si="142"/>
        <v>38929</v>
      </c>
      <c r="L2570" s="126">
        <f t="shared" si="143"/>
        <v>38904</v>
      </c>
      <c r="M2570" s="127">
        <f>INDEX('Bloomberg data'!C:C,MATCH($L2570,'Bloomberg data'!A:A,0))</f>
        <v>7.7299999999999995</v>
      </c>
      <c r="N2570" s="128">
        <f>INDEX('Bloomberg data'!B:B,MATCH($L2570,'Bloomberg data'!A:A,0))</f>
        <v>7.1589999999999998</v>
      </c>
      <c r="O2570" s="141"/>
      <c r="P2570" s="142"/>
      <c r="Q2570" s="142"/>
      <c r="R2570" s="20"/>
      <c r="S2570" s="20"/>
    </row>
    <row r="2571" spans="6:19">
      <c r="F2571" s="51"/>
      <c r="G2571" s="26">
        <f t="shared" si="141"/>
        <v>38929</v>
      </c>
      <c r="H2571" s="7">
        <v>38905</v>
      </c>
      <c r="I2571" s="22">
        <v>7.6310000000000002</v>
      </c>
      <c r="J2571" s="120">
        <v>7.0590000000000002</v>
      </c>
      <c r="K2571" s="26">
        <f t="shared" si="142"/>
        <v>38929</v>
      </c>
      <c r="L2571" s="126">
        <f t="shared" si="143"/>
        <v>38905</v>
      </c>
      <c r="M2571" s="127">
        <f>INDEX('Bloomberg data'!C:C,MATCH($L2571,'Bloomberg data'!A:A,0))</f>
        <v>7.6310000000000002</v>
      </c>
      <c r="N2571" s="128">
        <f>INDEX('Bloomberg data'!B:B,MATCH($L2571,'Bloomberg data'!A:A,0))</f>
        <v>7.0590000000000002</v>
      </c>
      <c r="O2571" s="141"/>
      <c r="P2571" s="142"/>
      <c r="Q2571" s="142"/>
      <c r="R2571" s="20"/>
      <c r="S2571" s="20"/>
    </row>
    <row r="2572" spans="6:19">
      <c r="F2572" s="51"/>
      <c r="G2572" s="26">
        <f t="shared" si="141"/>
        <v>38929</v>
      </c>
      <c r="H2572" s="7">
        <v>38908</v>
      </c>
      <c r="I2572" s="22">
        <v>8.4920000000000009</v>
      </c>
      <c r="J2572" s="120">
        <v>7.9049999999999994</v>
      </c>
      <c r="K2572" s="26">
        <f t="shared" si="142"/>
        <v>38929</v>
      </c>
      <c r="L2572" s="126">
        <f t="shared" si="143"/>
        <v>38908</v>
      </c>
      <c r="M2572" s="127">
        <f>INDEX('Bloomberg data'!C:C,MATCH($L2572,'Bloomberg data'!A:A,0))</f>
        <v>8.4920000000000009</v>
      </c>
      <c r="N2572" s="128">
        <f>INDEX('Bloomberg data'!B:B,MATCH($L2572,'Bloomberg data'!A:A,0))</f>
        <v>7.9049999999999994</v>
      </c>
      <c r="O2572" s="141"/>
      <c r="P2572" s="142"/>
      <c r="Q2572" s="142"/>
      <c r="R2572" s="20"/>
      <c r="S2572" s="20"/>
    </row>
    <row r="2573" spans="6:19">
      <c r="F2573" s="51"/>
      <c r="G2573" s="26">
        <f t="shared" si="141"/>
        <v>38929</v>
      </c>
      <c r="H2573" s="7">
        <v>38909</v>
      </c>
      <c r="I2573" s="22">
        <v>8.7139999999999986</v>
      </c>
      <c r="J2573" s="120">
        <v>8.1359999999999992</v>
      </c>
      <c r="K2573" s="26">
        <f t="shared" si="142"/>
        <v>38929</v>
      </c>
      <c r="L2573" s="126">
        <f t="shared" si="143"/>
        <v>38909</v>
      </c>
      <c r="M2573" s="127">
        <f>INDEX('Bloomberg data'!C:C,MATCH($L2573,'Bloomberg data'!A:A,0))</f>
        <v>8.7139999999999986</v>
      </c>
      <c r="N2573" s="128">
        <f>INDEX('Bloomberg data'!B:B,MATCH($L2573,'Bloomberg data'!A:A,0))</f>
        <v>8.1359999999999992</v>
      </c>
      <c r="O2573" s="141"/>
      <c r="P2573" s="142"/>
      <c r="Q2573" s="142"/>
      <c r="R2573" s="20"/>
      <c r="S2573" s="20"/>
    </row>
    <row r="2574" spans="6:19">
      <c r="F2574" s="51"/>
      <c r="G2574" s="26">
        <f t="shared" si="141"/>
        <v>38929</v>
      </c>
      <c r="H2574" s="7">
        <v>38910</v>
      </c>
      <c r="I2574" s="22">
        <v>8.6310000000000002</v>
      </c>
      <c r="J2574" s="120">
        <v>8.0530000000000008</v>
      </c>
      <c r="K2574" s="26">
        <f t="shared" si="142"/>
        <v>38929</v>
      </c>
      <c r="L2574" s="126">
        <f t="shared" si="143"/>
        <v>38910</v>
      </c>
      <c r="M2574" s="127">
        <f>INDEX('Bloomberg data'!C:C,MATCH($L2574,'Bloomberg data'!A:A,0))</f>
        <v>8.6310000000000002</v>
      </c>
      <c r="N2574" s="128">
        <f>INDEX('Bloomberg data'!B:B,MATCH($L2574,'Bloomberg data'!A:A,0))</f>
        <v>8.0530000000000008</v>
      </c>
      <c r="O2574" s="141"/>
      <c r="P2574" s="142"/>
      <c r="Q2574" s="142"/>
      <c r="R2574" s="20"/>
      <c r="S2574" s="20"/>
    </row>
    <row r="2575" spans="6:19">
      <c r="F2575" s="51"/>
      <c r="G2575" s="26">
        <f t="shared" si="141"/>
        <v>38929</v>
      </c>
      <c r="H2575" s="7">
        <v>38911</v>
      </c>
      <c r="I2575" s="22">
        <v>8.6050000000000004</v>
      </c>
      <c r="J2575" s="120">
        <v>8.0210000000000008</v>
      </c>
      <c r="K2575" s="26">
        <f t="shared" si="142"/>
        <v>38929</v>
      </c>
      <c r="L2575" s="126">
        <f t="shared" si="143"/>
        <v>38911</v>
      </c>
      <c r="M2575" s="127">
        <f>INDEX('Bloomberg data'!C:C,MATCH($L2575,'Bloomberg data'!A:A,0))</f>
        <v>8.6050000000000004</v>
      </c>
      <c r="N2575" s="128">
        <f>INDEX('Bloomberg data'!B:B,MATCH($L2575,'Bloomberg data'!A:A,0))</f>
        <v>8.0210000000000008</v>
      </c>
      <c r="O2575" s="141"/>
      <c r="P2575" s="142"/>
      <c r="Q2575" s="142"/>
      <c r="R2575" s="20"/>
      <c r="S2575" s="20"/>
    </row>
    <row r="2576" spans="6:19">
      <c r="F2576" s="51"/>
      <c r="G2576" s="26">
        <f t="shared" si="141"/>
        <v>38929</v>
      </c>
      <c r="H2576" s="7">
        <v>38912</v>
      </c>
      <c r="I2576" s="22">
        <v>7.7770000000000001</v>
      </c>
      <c r="J2576" s="120">
        <v>7.1879999999999997</v>
      </c>
      <c r="K2576" s="26">
        <f t="shared" si="142"/>
        <v>38929</v>
      </c>
      <c r="L2576" s="126">
        <f t="shared" si="143"/>
        <v>38912</v>
      </c>
      <c r="M2576" s="127">
        <f>INDEX('Bloomberg data'!C:C,MATCH($L2576,'Bloomberg data'!A:A,0))</f>
        <v>7.7770000000000001</v>
      </c>
      <c r="N2576" s="128">
        <f>INDEX('Bloomberg data'!B:B,MATCH($L2576,'Bloomberg data'!A:A,0))</f>
        <v>7.1879999999999997</v>
      </c>
      <c r="O2576" s="141"/>
      <c r="P2576" s="142"/>
      <c r="Q2576" s="142"/>
      <c r="R2576" s="20"/>
      <c r="S2576" s="20"/>
    </row>
    <row r="2577" spans="6:19">
      <c r="F2577" s="51"/>
      <c r="G2577" s="26">
        <f t="shared" si="141"/>
        <v>38929</v>
      </c>
      <c r="H2577" s="7">
        <v>38915</v>
      </c>
      <c r="I2577" s="22">
        <v>7.6840000000000002</v>
      </c>
      <c r="J2577" s="120">
        <v>7.0910000000000002</v>
      </c>
      <c r="K2577" s="26">
        <f t="shared" si="142"/>
        <v>38929</v>
      </c>
      <c r="L2577" s="126">
        <f t="shared" si="143"/>
        <v>38915</v>
      </c>
      <c r="M2577" s="127">
        <f>INDEX('Bloomberg data'!C:C,MATCH($L2577,'Bloomberg data'!A:A,0))</f>
        <v>7.6840000000000002</v>
      </c>
      <c r="N2577" s="128">
        <f>INDEX('Bloomberg data'!B:B,MATCH($L2577,'Bloomberg data'!A:A,0))</f>
        <v>7.0910000000000002</v>
      </c>
      <c r="O2577" s="141"/>
      <c r="P2577" s="142"/>
      <c r="Q2577" s="142"/>
      <c r="R2577" s="20"/>
      <c r="S2577" s="20"/>
    </row>
    <row r="2578" spans="6:19">
      <c r="F2578" s="51"/>
      <c r="G2578" s="26">
        <f t="shared" si="141"/>
        <v>38929</v>
      </c>
      <c r="H2578" s="7">
        <v>38916</v>
      </c>
      <c r="I2578" s="22">
        <v>7.6140000000000008</v>
      </c>
      <c r="J2578" s="120">
        <v>7.0229999999999997</v>
      </c>
      <c r="K2578" s="26">
        <f t="shared" si="142"/>
        <v>38929</v>
      </c>
      <c r="L2578" s="126">
        <f t="shared" si="143"/>
        <v>38916</v>
      </c>
      <c r="M2578" s="127">
        <f>INDEX('Bloomberg data'!C:C,MATCH($L2578,'Bloomberg data'!A:A,0))</f>
        <v>7.6140000000000008</v>
      </c>
      <c r="N2578" s="128">
        <f>INDEX('Bloomberg data'!B:B,MATCH($L2578,'Bloomberg data'!A:A,0))</f>
        <v>7.0229999999999997</v>
      </c>
      <c r="O2578" s="141"/>
      <c r="P2578" s="142"/>
      <c r="Q2578" s="142"/>
      <c r="R2578" s="20"/>
      <c r="S2578" s="20"/>
    </row>
    <row r="2579" spans="6:19">
      <c r="F2579" s="51"/>
      <c r="G2579" s="26">
        <f t="shared" si="141"/>
        <v>38929</v>
      </c>
      <c r="H2579" s="7">
        <v>38917</v>
      </c>
      <c r="I2579" s="22">
        <v>8.8119999999999994</v>
      </c>
      <c r="J2579" s="120">
        <v>8.2219999999999995</v>
      </c>
      <c r="K2579" s="26">
        <f t="shared" si="142"/>
        <v>38929</v>
      </c>
      <c r="L2579" s="126">
        <f t="shared" si="143"/>
        <v>38917</v>
      </c>
      <c r="M2579" s="127">
        <f>INDEX('Bloomberg data'!C:C,MATCH($L2579,'Bloomberg data'!A:A,0))</f>
        <v>8.8119999999999994</v>
      </c>
      <c r="N2579" s="128">
        <f>INDEX('Bloomberg data'!B:B,MATCH($L2579,'Bloomberg data'!A:A,0))</f>
        <v>8.2219999999999995</v>
      </c>
      <c r="O2579" s="141"/>
      <c r="P2579" s="142"/>
      <c r="Q2579" s="142"/>
      <c r="R2579" s="20"/>
      <c r="S2579" s="20"/>
    </row>
    <row r="2580" spans="6:19">
      <c r="F2580" s="51"/>
      <c r="G2580" s="26">
        <f t="shared" si="141"/>
        <v>38929</v>
      </c>
      <c r="H2580" s="7">
        <v>38918</v>
      </c>
      <c r="I2580" s="22">
        <v>7.6790000000000003</v>
      </c>
      <c r="J2580" s="120">
        <v>7.0819999999999999</v>
      </c>
      <c r="K2580" s="26">
        <f t="shared" si="142"/>
        <v>38929</v>
      </c>
      <c r="L2580" s="126">
        <f t="shared" si="143"/>
        <v>38918</v>
      </c>
      <c r="M2580" s="127">
        <f>INDEX('Bloomberg data'!C:C,MATCH($L2580,'Bloomberg data'!A:A,0))</f>
        <v>7.6790000000000003</v>
      </c>
      <c r="N2580" s="128">
        <f>INDEX('Bloomberg data'!B:B,MATCH($L2580,'Bloomberg data'!A:A,0))</f>
        <v>7.0819999999999999</v>
      </c>
      <c r="O2580" s="141"/>
      <c r="P2580" s="142"/>
      <c r="Q2580" s="142"/>
      <c r="R2580" s="20"/>
      <c r="S2580" s="20"/>
    </row>
    <row r="2581" spans="6:19">
      <c r="F2581" s="51"/>
      <c r="G2581" s="26">
        <f t="shared" si="141"/>
        <v>38929</v>
      </c>
      <c r="H2581" s="7">
        <v>38919</v>
      </c>
      <c r="I2581" s="22">
        <v>8.5530000000000008</v>
      </c>
      <c r="J2581" s="120">
        <v>7.9510000000000005</v>
      </c>
      <c r="K2581" s="26">
        <f t="shared" si="142"/>
        <v>38929</v>
      </c>
      <c r="L2581" s="126">
        <f t="shared" si="143"/>
        <v>38919</v>
      </c>
      <c r="M2581" s="127">
        <f>INDEX('Bloomberg data'!C:C,MATCH($L2581,'Bloomberg data'!A:A,0))</f>
        <v>8.5530000000000008</v>
      </c>
      <c r="N2581" s="128">
        <f>INDEX('Bloomberg data'!B:B,MATCH($L2581,'Bloomberg data'!A:A,0))</f>
        <v>7.9510000000000005</v>
      </c>
      <c r="O2581" s="141"/>
      <c r="P2581" s="142"/>
      <c r="Q2581" s="142"/>
      <c r="R2581" s="20"/>
      <c r="S2581" s="20"/>
    </row>
    <row r="2582" spans="6:19">
      <c r="F2582" s="51"/>
      <c r="G2582" s="26">
        <f t="shared" si="141"/>
        <v>38929</v>
      </c>
      <c r="H2582" s="7">
        <v>38922</v>
      </c>
      <c r="I2582" s="22">
        <v>7.8109999999999999</v>
      </c>
      <c r="J2582" s="120">
        <v>7.2080000000000002</v>
      </c>
      <c r="K2582" s="26">
        <f t="shared" si="142"/>
        <v>38929</v>
      </c>
      <c r="L2582" s="126">
        <f t="shared" si="143"/>
        <v>38922</v>
      </c>
      <c r="M2582" s="127">
        <f>INDEX('Bloomberg data'!C:C,MATCH($L2582,'Bloomberg data'!A:A,0))</f>
        <v>7.8109999999999999</v>
      </c>
      <c r="N2582" s="128">
        <f>INDEX('Bloomberg data'!B:B,MATCH($L2582,'Bloomberg data'!A:A,0))</f>
        <v>7.2080000000000002</v>
      </c>
      <c r="O2582" s="141"/>
      <c r="P2582" s="142"/>
      <c r="Q2582" s="142"/>
      <c r="R2582" s="20"/>
      <c r="S2582" s="20"/>
    </row>
    <row r="2583" spans="6:19">
      <c r="F2583" s="51"/>
      <c r="G2583" s="26">
        <f t="shared" si="141"/>
        <v>38929</v>
      </c>
      <c r="H2583" s="7">
        <v>38923</v>
      </c>
      <c r="I2583" s="22">
        <v>8.718</v>
      </c>
      <c r="J2583" s="120">
        <v>8.1230000000000011</v>
      </c>
      <c r="K2583" s="26">
        <f t="shared" si="142"/>
        <v>38929</v>
      </c>
      <c r="L2583" s="126">
        <f t="shared" si="143"/>
        <v>38923</v>
      </c>
      <c r="M2583" s="127">
        <f>INDEX('Bloomberg data'!C:C,MATCH($L2583,'Bloomberg data'!A:A,0))</f>
        <v>8.718</v>
      </c>
      <c r="N2583" s="128">
        <f>INDEX('Bloomberg data'!B:B,MATCH($L2583,'Bloomberg data'!A:A,0))</f>
        <v>8.1230000000000011</v>
      </c>
      <c r="O2583" s="141"/>
      <c r="P2583" s="142"/>
      <c r="Q2583" s="142"/>
      <c r="R2583" s="20"/>
      <c r="S2583" s="20"/>
    </row>
    <row r="2584" spans="6:19">
      <c r="F2584" s="51"/>
      <c r="G2584" s="26">
        <f t="shared" si="141"/>
        <v>38929</v>
      </c>
      <c r="H2584" s="7">
        <v>38924</v>
      </c>
      <c r="I2584" s="22">
        <v>8.6780000000000008</v>
      </c>
      <c r="J2584" s="120">
        <v>8.0779999999999994</v>
      </c>
      <c r="K2584" s="26">
        <f t="shared" si="142"/>
        <v>38929</v>
      </c>
      <c r="L2584" s="126">
        <f t="shared" si="143"/>
        <v>38924</v>
      </c>
      <c r="M2584" s="127">
        <f>INDEX('Bloomberg data'!C:C,MATCH($L2584,'Bloomberg data'!A:A,0))</f>
        <v>8.6780000000000008</v>
      </c>
      <c r="N2584" s="128">
        <f>INDEX('Bloomberg data'!B:B,MATCH($L2584,'Bloomberg data'!A:A,0))</f>
        <v>8.0779999999999994</v>
      </c>
      <c r="O2584" s="141"/>
      <c r="P2584" s="142"/>
      <c r="Q2584" s="142"/>
      <c r="R2584" s="20"/>
      <c r="S2584" s="20"/>
    </row>
    <row r="2585" spans="6:19">
      <c r="F2585" s="51"/>
      <c r="G2585" s="26">
        <f t="shared" si="141"/>
        <v>38929</v>
      </c>
      <c r="H2585" s="7">
        <v>38925</v>
      </c>
      <c r="I2585" s="22">
        <v>7.8540000000000001</v>
      </c>
      <c r="J2585" s="120">
        <v>7.25</v>
      </c>
      <c r="K2585" s="26">
        <f t="shared" si="142"/>
        <v>38929</v>
      </c>
      <c r="L2585" s="126">
        <f t="shared" si="143"/>
        <v>38925</v>
      </c>
      <c r="M2585" s="127">
        <f>INDEX('Bloomberg data'!C:C,MATCH($L2585,'Bloomberg data'!A:A,0))</f>
        <v>7.8540000000000001</v>
      </c>
      <c r="N2585" s="128">
        <f>INDEX('Bloomberg data'!B:B,MATCH($L2585,'Bloomberg data'!A:A,0))</f>
        <v>7.25</v>
      </c>
      <c r="O2585" s="141"/>
      <c r="P2585" s="142"/>
      <c r="Q2585" s="142"/>
      <c r="R2585" s="20"/>
      <c r="S2585" s="20"/>
    </row>
    <row r="2586" spans="6:19">
      <c r="F2586" s="51"/>
      <c r="G2586" s="26">
        <f t="shared" si="141"/>
        <v>38929</v>
      </c>
      <c r="H2586" s="7">
        <v>38926</v>
      </c>
      <c r="I2586" s="22">
        <v>7.7700000000000005</v>
      </c>
      <c r="J2586" s="120">
        <v>7.1740000000000004</v>
      </c>
      <c r="K2586" s="26">
        <f t="shared" si="142"/>
        <v>38929</v>
      </c>
      <c r="L2586" s="126">
        <f t="shared" si="143"/>
        <v>38926</v>
      </c>
      <c r="M2586" s="127">
        <f>INDEX('Bloomberg data'!C:C,MATCH($L2586,'Bloomberg data'!A:A,0))</f>
        <v>7.7700000000000005</v>
      </c>
      <c r="N2586" s="128">
        <f>INDEX('Bloomberg data'!B:B,MATCH($L2586,'Bloomberg data'!A:A,0))</f>
        <v>7.1740000000000004</v>
      </c>
      <c r="O2586" s="141"/>
      <c r="P2586" s="142"/>
      <c r="Q2586" s="142"/>
      <c r="R2586" s="20"/>
      <c r="S2586" s="20"/>
    </row>
    <row r="2587" spans="6:19">
      <c r="F2587" s="51"/>
      <c r="G2587" s="26">
        <f t="shared" si="141"/>
        <v>38929</v>
      </c>
      <c r="H2587" s="7">
        <v>38929</v>
      </c>
      <c r="I2587" s="22">
        <v>7.6340000000000003</v>
      </c>
      <c r="J2587" s="120">
        <v>7.0289999999999999</v>
      </c>
      <c r="K2587" s="26">
        <f t="shared" si="142"/>
        <v>38929</v>
      </c>
      <c r="L2587" s="126">
        <f t="shared" si="143"/>
        <v>38929</v>
      </c>
      <c r="M2587" s="127">
        <f>INDEX('Bloomberg data'!C:C,MATCH($L2587,'Bloomberg data'!A:A,0))</f>
        <v>7.6340000000000003</v>
      </c>
      <c r="N2587" s="128">
        <f>INDEX('Bloomberg data'!B:B,MATCH($L2587,'Bloomberg data'!A:A,0))</f>
        <v>7.0289999999999999</v>
      </c>
      <c r="O2587" s="141"/>
      <c r="P2587" s="142"/>
      <c r="Q2587" s="142"/>
      <c r="R2587" s="20"/>
      <c r="S2587" s="20"/>
    </row>
    <row r="2588" spans="6:19">
      <c r="F2588" s="51"/>
      <c r="G2588" s="26">
        <f t="shared" si="141"/>
        <v>38960</v>
      </c>
      <c r="H2588" s="7">
        <v>38930</v>
      </c>
      <c r="I2588" s="22">
        <v>8.8249999999999993</v>
      </c>
      <c r="J2588" s="120">
        <v>8.2189999999999994</v>
      </c>
      <c r="K2588" s="26">
        <f t="shared" si="142"/>
        <v>38960</v>
      </c>
      <c r="L2588" s="126">
        <f t="shared" si="143"/>
        <v>38930</v>
      </c>
      <c r="M2588" s="127">
        <f>INDEX('Bloomberg data'!C:C,MATCH($L2588,'Bloomberg data'!A:A,0))</f>
        <v>8.8249999999999993</v>
      </c>
      <c r="N2588" s="128">
        <f>INDEX('Bloomberg data'!B:B,MATCH($L2588,'Bloomberg data'!A:A,0))</f>
        <v>8.2189999999999994</v>
      </c>
      <c r="O2588" s="141"/>
      <c r="P2588" s="142"/>
      <c r="Q2588" s="142"/>
      <c r="R2588" s="20"/>
      <c r="S2588" s="20"/>
    </row>
    <row r="2589" spans="6:19">
      <c r="F2589" s="51"/>
      <c r="G2589" s="26">
        <f t="shared" si="141"/>
        <v>38960</v>
      </c>
      <c r="H2589" s="7">
        <v>38931</v>
      </c>
      <c r="I2589" s="22">
        <v>8.7240000000000002</v>
      </c>
      <c r="J2589" s="120">
        <v>8.120000000000001</v>
      </c>
      <c r="K2589" s="26">
        <f t="shared" si="142"/>
        <v>38960</v>
      </c>
      <c r="L2589" s="126">
        <f t="shared" si="143"/>
        <v>38931</v>
      </c>
      <c r="M2589" s="127">
        <f>INDEX('Bloomberg data'!C:C,MATCH($L2589,'Bloomberg data'!A:A,0))</f>
        <v>8.7240000000000002</v>
      </c>
      <c r="N2589" s="128">
        <f>INDEX('Bloomberg data'!B:B,MATCH($L2589,'Bloomberg data'!A:A,0))</f>
        <v>8.120000000000001</v>
      </c>
      <c r="O2589" s="141"/>
      <c r="P2589" s="142"/>
      <c r="Q2589" s="142"/>
      <c r="R2589" s="20"/>
      <c r="S2589" s="20"/>
    </row>
    <row r="2590" spans="6:19">
      <c r="F2590" s="51"/>
      <c r="G2590" s="26">
        <f t="shared" si="141"/>
        <v>38960</v>
      </c>
      <c r="H2590" s="7">
        <v>38932</v>
      </c>
      <c r="I2590" s="22">
        <v>7.59</v>
      </c>
      <c r="J2590" s="120">
        <v>6.9809999999999999</v>
      </c>
      <c r="K2590" s="26">
        <f t="shared" si="142"/>
        <v>38960</v>
      </c>
      <c r="L2590" s="126">
        <f t="shared" si="143"/>
        <v>38932</v>
      </c>
      <c r="M2590" s="127">
        <f>INDEX('Bloomberg data'!C:C,MATCH($L2590,'Bloomberg data'!A:A,0))</f>
        <v>7.59</v>
      </c>
      <c r="N2590" s="128">
        <f>INDEX('Bloomberg data'!B:B,MATCH($L2590,'Bloomberg data'!A:A,0))</f>
        <v>6.9809999999999999</v>
      </c>
      <c r="O2590" s="141"/>
      <c r="P2590" s="142"/>
      <c r="Q2590" s="142"/>
      <c r="R2590" s="20"/>
      <c r="S2590" s="20"/>
    </row>
    <row r="2591" spans="6:19">
      <c r="F2591" s="51"/>
      <c r="G2591" s="26">
        <f t="shared" si="141"/>
        <v>38960</v>
      </c>
      <c r="H2591" s="7">
        <v>38933</v>
      </c>
      <c r="I2591" s="22">
        <v>7.8209999999999997</v>
      </c>
      <c r="J2591" s="120">
        <v>7.2139999999999995</v>
      </c>
      <c r="K2591" s="26">
        <f t="shared" si="142"/>
        <v>38960</v>
      </c>
      <c r="L2591" s="126">
        <f t="shared" si="143"/>
        <v>38933</v>
      </c>
      <c r="M2591" s="127">
        <f>INDEX('Bloomberg data'!C:C,MATCH($L2591,'Bloomberg data'!A:A,0))</f>
        <v>7.8209999999999997</v>
      </c>
      <c r="N2591" s="128">
        <f>INDEX('Bloomberg data'!B:B,MATCH($L2591,'Bloomberg data'!A:A,0))</f>
        <v>7.2139999999999995</v>
      </c>
      <c r="O2591" s="141"/>
      <c r="P2591" s="142"/>
      <c r="Q2591" s="142"/>
      <c r="R2591" s="20"/>
      <c r="S2591" s="20"/>
    </row>
    <row r="2592" spans="6:19">
      <c r="F2592" s="51"/>
      <c r="G2592" s="26">
        <f t="shared" si="141"/>
        <v>38960</v>
      </c>
      <c r="H2592" s="7">
        <v>38936</v>
      </c>
      <c r="I2592" s="22">
        <v>7.6530000000000005</v>
      </c>
      <c r="J2592" s="120">
        <v>7.0440000000000005</v>
      </c>
      <c r="K2592" s="26">
        <f t="shared" si="142"/>
        <v>38960</v>
      </c>
      <c r="L2592" s="126">
        <f t="shared" si="143"/>
        <v>38936</v>
      </c>
      <c r="M2592" s="127">
        <f>INDEX('Bloomberg data'!C:C,MATCH($L2592,'Bloomberg data'!A:A,0))</f>
        <v>7.6530000000000005</v>
      </c>
      <c r="N2592" s="128">
        <f>INDEX('Bloomberg data'!B:B,MATCH($L2592,'Bloomberg data'!A:A,0))</f>
        <v>7.0440000000000005</v>
      </c>
      <c r="O2592" s="141"/>
      <c r="P2592" s="142"/>
      <c r="Q2592" s="142"/>
      <c r="R2592" s="20"/>
      <c r="S2592" s="20"/>
    </row>
    <row r="2593" spans="6:19">
      <c r="F2593" s="51"/>
      <c r="G2593" s="26">
        <f t="shared" si="141"/>
        <v>38960</v>
      </c>
      <c r="H2593" s="7">
        <v>38937</v>
      </c>
      <c r="I2593" s="22">
        <v>7.5600000000000005</v>
      </c>
      <c r="J2593" s="120">
        <v>6.9480000000000004</v>
      </c>
      <c r="K2593" s="26">
        <f t="shared" si="142"/>
        <v>38960</v>
      </c>
      <c r="L2593" s="126">
        <f t="shared" si="143"/>
        <v>38937</v>
      </c>
      <c r="M2593" s="127">
        <f>INDEX('Bloomberg data'!C:C,MATCH($L2593,'Bloomberg data'!A:A,0))</f>
        <v>7.5600000000000005</v>
      </c>
      <c r="N2593" s="128">
        <f>INDEX('Bloomberg data'!B:B,MATCH($L2593,'Bloomberg data'!A:A,0))</f>
        <v>6.9480000000000004</v>
      </c>
      <c r="O2593" s="141"/>
      <c r="P2593" s="142"/>
      <c r="Q2593" s="142"/>
      <c r="R2593" s="20"/>
      <c r="S2593" s="20"/>
    </row>
    <row r="2594" spans="6:19">
      <c r="F2594" s="51"/>
      <c r="G2594" s="26">
        <f t="shared" si="141"/>
        <v>38960</v>
      </c>
      <c r="H2594" s="7">
        <v>38938</v>
      </c>
      <c r="I2594" s="22">
        <v>8.7650000000000006</v>
      </c>
      <c r="J2594" s="120">
        <v>8.16</v>
      </c>
      <c r="K2594" s="26">
        <f t="shared" si="142"/>
        <v>38960</v>
      </c>
      <c r="L2594" s="126">
        <f t="shared" si="143"/>
        <v>38938</v>
      </c>
      <c r="M2594" s="127">
        <f>INDEX('Bloomberg data'!C:C,MATCH($L2594,'Bloomberg data'!A:A,0))</f>
        <v>8.7650000000000006</v>
      </c>
      <c r="N2594" s="128">
        <f>INDEX('Bloomberg data'!B:B,MATCH($L2594,'Bloomberg data'!A:A,0))</f>
        <v>8.16</v>
      </c>
      <c r="O2594" s="141"/>
      <c r="P2594" s="142"/>
      <c r="Q2594" s="142"/>
      <c r="R2594" s="20"/>
      <c r="S2594" s="20"/>
    </row>
    <row r="2595" spans="6:19">
      <c r="F2595" s="51"/>
      <c r="G2595" s="26">
        <f t="shared" si="141"/>
        <v>38960</v>
      </c>
      <c r="H2595" s="7">
        <v>38939</v>
      </c>
      <c r="I2595" s="22">
        <v>7.7359999999999998</v>
      </c>
      <c r="J2595" s="120">
        <v>7.125</v>
      </c>
      <c r="K2595" s="26">
        <f t="shared" si="142"/>
        <v>38960</v>
      </c>
      <c r="L2595" s="126">
        <f t="shared" si="143"/>
        <v>38939</v>
      </c>
      <c r="M2595" s="127">
        <f>INDEX('Bloomberg data'!C:C,MATCH($L2595,'Bloomberg data'!A:A,0))</f>
        <v>7.7359999999999998</v>
      </c>
      <c r="N2595" s="128">
        <f>INDEX('Bloomberg data'!B:B,MATCH($L2595,'Bloomberg data'!A:A,0))</f>
        <v>7.125</v>
      </c>
      <c r="O2595" s="141"/>
      <c r="P2595" s="142"/>
      <c r="Q2595" s="142"/>
      <c r="R2595" s="20"/>
      <c r="S2595" s="20"/>
    </row>
    <row r="2596" spans="6:19">
      <c r="F2596" s="51"/>
      <c r="G2596" s="26">
        <f t="shared" si="141"/>
        <v>38960</v>
      </c>
      <c r="H2596" s="7">
        <v>38940</v>
      </c>
      <c r="I2596" s="22">
        <v>8.6479999999999997</v>
      </c>
      <c r="J2596" s="120">
        <v>8.0429999999999993</v>
      </c>
      <c r="K2596" s="26">
        <f t="shared" si="142"/>
        <v>38960</v>
      </c>
      <c r="L2596" s="126">
        <f t="shared" si="143"/>
        <v>38940</v>
      </c>
      <c r="M2596" s="127">
        <f>INDEX('Bloomberg data'!C:C,MATCH($L2596,'Bloomberg data'!A:A,0))</f>
        <v>8.6479999999999997</v>
      </c>
      <c r="N2596" s="128">
        <f>INDEX('Bloomberg data'!B:B,MATCH($L2596,'Bloomberg data'!A:A,0))</f>
        <v>8.0429999999999993</v>
      </c>
      <c r="O2596" s="141"/>
      <c r="P2596" s="142"/>
      <c r="Q2596" s="142"/>
      <c r="R2596" s="20"/>
      <c r="S2596" s="20"/>
    </row>
    <row r="2597" spans="6:19">
      <c r="F2597" s="51"/>
      <c r="G2597" s="26">
        <f t="shared" si="141"/>
        <v>38960</v>
      </c>
      <c r="H2597" s="7">
        <v>38943</v>
      </c>
      <c r="I2597" s="22">
        <v>7.8970000000000002</v>
      </c>
      <c r="J2597" s="120">
        <v>7.3</v>
      </c>
      <c r="K2597" s="26">
        <f t="shared" si="142"/>
        <v>38960</v>
      </c>
      <c r="L2597" s="126">
        <f t="shared" si="143"/>
        <v>38943</v>
      </c>
      <c r="M2597" s="127">
        <f>INDEX('Bloomberg data'!C:C,MATCH($L2597,'Bloomberg data'!A:A,0))</f>
        <v>7.8970000000000002</v>
      </c>
      <c r="N2597" s="128">
        <f>INDEX('Bloomberg data'!B:B,MATCH($L2597,'Bloomberg data'!A:A,0))</f>
        <v>7.3</v>
      </c>
      <c r="O2597" s="141"/>
      <c r="P2597" s="142"/>
      <c r="Q2597" s="142"/>
      <c r="R2597" s="20"/>
      <c r="S2597" s="20"/>
    </row>
    <row r="2598" spans="6:19">
      <c r="F2598" s="51"/>
      <c r="G2598" s="26">
        <f t="shared" si="141"/>
        <v>38960</v>
      </c>
      <c r="H2598" s="7">
        <v>38944</v>
      </c>
      <c r="I2598" s="22">
        <v>8.798</v>
      </c>
      <c r="J2598" s="120">
        <v>8.1460000000000008</v>
      </c>
      <c r="K2598" s="26">
        <f t="shared" si="142"/>
        <v>38960</v>
      </c>
      <c r="L2598" s="126">
        <f t="shared" si="143"/>
        <v>38944</v>
      </c>
      <c r="M2598" s="127">
        <f>INDEX('Bloomberg data'!C:C,MATCH($L2598,'Bloomberg data'!A:A,0))</f>
        <v>8.798</v>
      </c>
      <c r="N2598" s="128">
        <f>INDEX('Bloomberg data'!B:B,MATCH($L2598,'Bloomberg data'!A:A,0))</f>
        <v>8.1460000000000008</v>
      </c>
      <c r="O2598" s="141"/>
      <c r="P2598" s="142"/>
      <c r="Q2598" s="142"/>
      <c r="R2598" s="20"/>
      <c r="S2598" s="20"/>
    </row>
    <row r="2599" spans="6:19">
      <c r="F2599" s="51"/>
      <c r="G2599" s="26">
        <f t="shared" si="141"/>
        <v>38960</v>
      </c>
      <c r="H2599" s="7">
        <v>38945</v>
      </c>
      <c r="I2599" s="22">
        <v>8.6650000000000009</v>
      </c>
      <c r="J2599" s="120">
        <v>8.0660000000000007</v>
      </c>
      <c r="K2599" s="26">
        <f t="shared" si="142"/>
        <v>38960</v>
      </c>
      <c r="L2599" s="126">
        <f t="shared" si="143"/>
        <v>38945</v>
      </c>
      <c r="M2599" s="127">
        <f>INDEX('Bloomberg data'!C:C,MATCH($L2599,'Bloomberg data'!A:A,0))</f>
        <v>8.6650000000000009</v>
      </c>
      <c r="N2599" s="128">
        <f>INDEX('Bloomberg data'!B:B,MATCH($L2599,'Bloomberg data'!A:A,0))</f>
        <v>8.0660000000000007</v>
      </c>
      <c r="O2599" s="141"/>
      <c r="P2599" s="142"/>
      <c r="Q2599" s="142"/>
      <c r="R2599" s="20"/>
      <c r="S2599" s="20"/>
    </row>
    <row r="2600" spans="6:19">
      <c r="F2600" s="51"/>
      <c r="G2600" s="26">
        <f t="shared" si="141"/>
        <v>38960</v>
      </c>
      <c r="H2600" s="7">
        <v>38946</v>
      </c>
      <c r="I2600" s="22">
        <v>7.7969999999999997</v>
      </c>
      <c r="J2600" s="120">
        <v>7.1920000000000002</v>
      </c>
      <c r="K2600" s="26">
        <f t="shared" si="142"/>
        <v>38960</v>
      </c>
      <c r="L2600" s="126">
        <f t="shared" si="143"/>
        <v>38946</v>
      </c>
      <c r="M2600" s="127">
        <f>INDEX('Bloomberg data'!C:C,MATCH($L2600,'Bloomberg data'!A:A,0))</f>
        <v>7.7969999999999997</v>
      </c>
      <c r="N2600" s="128">
        <f>INDEX('Bloomberg data'!B:B,MATCH($L2600,'Bloomberg data'!A:A,0))</f>
        <v>7.1920000000000002</v>
      </c>
      <c r="O2600" s="141"/>
      <c r="P2600" s="142"/>
      <c r="Q2600" s="142"/>
      <c r="R2600" s="20"/>
      <c r="S2600" s="20"/>
    </row>
    <row r="2601" spans="6:19">
      <c r="F2601" s="51"/>
      <c r="G2601" s="26">
        <f t="shared" si="141"/>
        <v>38960</v>
      </c>
      <c r="H2601" s="7">
        <v>38947</v>
      </c>
      <c r="I2601" s="22">
        <v>7.6690000000000005</v>
      </c>
      <c r="J2601" s="120">
        <v>7.0600000000000005</v>
      </c>
      <c r="K2601" s="26">
        <f t="shared" si="142"/>
        <v>38960</v>
      </c>
      <c r="L2601" s="126">
        <f t="shared" si="143"/>
        <v>38947</v>
      </c>
      <c r="M2601" s="127">
        <f>INDEX('Bloomberg data'!C:C,MATCH($L2601,'Bloomberg data'!A:A,0))</f>
        <v>7.6690000000000005</v>
      </c>
      <c r="N2601" s="128">
        <f>INDEX('Bloomberg data'!B:B,MATCH($L2601,'Bloomberg data'!A:A,0))</f>
        <v>7.0600000000000005</v>
      </c>
      <c r="O2601" s="141"/>
      <c r="P2601" s="142"/>
      <c r="Q2601" s="142"/>
      <c r="R2601" s="20"/>
      <c r="S2601" s="20"/>
    </row>
    <row r="2602" spans="6:19">
      <c r="F2602" s="51"/>
      <c r="G2602" s="26">
        <f t="shared" si="141"/>
        <v>38960</v>
      </c>
      <c r="H2602" s="7">
        <v>38950</v>
      </c>
      <c r="I2602" s="22">
        <v>7.5510000000000002</v>
      </c>
      <c r="J2602" s="120">
        <v>6.9339999999999993</v>
      </c>
      <c r="K2602" s="26">
        <f t="shared" si="142"/>
        <v>38960</v>
      </c>
      <c r="L2602" s="126">
        <f t="shared" si="143"/>
        <v>38950</v>
      </c>
      <c r="M2602" s="127">
        <f>INDEX('Bloomberg data'!C:C,MATCH($L2602,'Bloomberg data'!A:A,0))</f>
        <v>7.5510000000000002</v>
      </c>
      <c r="N2602" s="128">
        <f>INDEX('Bloomberg data'!B:B,MATCH($L2602,'Bloomberg data'!A:A,0))</f>
        <v>6.9339999999999993</v>
      </c>
      <c r="O2602" s="141"/>
      <c r="P2602" s="142"/>
      <c r="Q2602" s="142"/>
      <c r="R2602" s="20"/>
      <c r="S2602" s="20"/>
    </row>
    <row r="2603" spans="6:19">
      <c r="F2603" s="51"/>
      <c r="G2603" s="26">
        <f t="shared" si="141"/>
        <v>38960</v>
      </c>
      <c r="H2603" s="7">
        <v>38951</v>
      </c>
      <c r="I2603" s="22">
        <v>8.7629999999999999</v>
      </c>
      <c r="J2603" s="120">
        <v>8.1460000000000008</v>
      </c>
      <c r="K2603" s="26">
        <f t="shared" si="142"/>
        <v>38960</v>
      </c>
      <c r="L2603" s="126">
        <f t="shared" si="143"/>
        <v>38951</v>
      </c>
      <c r="M2603" s="127">
        <f>INDEX('Bloomberg data'!C:C,MATCH($L2603,'Bloomberg data'!A:A,0))</f>
        <v>8.7629999999999999</v>
      </c>
      <c r="N2603" s="128">
        <f>INDEX('Bloomberg data'!B:B,MATCH($L2603,'Bloomberg data'!A:A,0))</f>
        <v>8.1460000000000008</v>
      </c>
      <c r="O2603" s="141"/>
      <c r="P2603" s="142"/>
      <c r="Q2603" s="142"/>
      <c r="R2603" s="20"/>
      <c r="S2603" s="20"/>
    </row>
    <row r="2604" spans="6:19">
      <c r="F2604" s="51"/>
      <c r="G2604" s="26">
        <f t="shared" si="141"/>
        <v>38960</v>
      </c>
      <c r="H2604" s="7">
        <v>38952</v>
      </c>
      <c r="I2604" s="22">
        <v>7.6630000000000003</v>
      </c>
      <c r="J2604" s="120">
        <v>7.0470000000000006</v>
      </c>
      <c r="K2604" s="26">
        <f t="shared" si="142"/>
        <v>38960</v>
      </c>
      <c r="L2604" s="126">
        <f t="shared" si="143"/>
        <v>38952</v>
      </c>
      <c r="M2604" s="127">
        <f>INDEX('Bloomberg data'!C:C,MATCH($L2604,'Bloomberg data'!A:A,0))</f>
        <v>7.6630000000000003</v>
      </c>
      <c r="N2604" s="128">
        <f>INDEX('Bloomberg data'!B:B,MATCH($L2604,'Bloomberg data'!A:A,0))</f>
        <v>7.0470000000000006</v>
      </c>
      <c r="O2604" s="141"/>
      <c r="P2604" s="142"/>
      <c r="Q2604" s="142"/>
      <c r="R2604" s="20"/>
      <c r="S2604" s="20"/>
    </row>
    <row r="2605" spans="6:19">
      <c r="F2605" s="51"/>
      <c r="G2605" s="26">
        <f t="shared" si="141"/>
        <v>38960</v>
      </c>
      <c r="H2605" s="7">
        <v>38953</v>
      </c>
      <c r="I2605" s="22">
        <v>8.5670000000000002</v>
      </c>
      <c r="J2605" s="120">
        <v>7.9459999999999997</v>
      </c>
      <c r="K2605" s="26">
        <f t="shared" si="142"/>
        <v>38960</v>
      </c>
      <c r="L2605" s="126">
        <f t="shared" si="143"/>
        <v>38953</v>
      </c>
      <c r="M2605" s="127">
        <f>INDEX('Bloomberg data'!C:C,MATCH($L2605,'Bloomberg data'!A:A,0))</f>
        <v>8.5670000000000002</v>
      </c>
      <c r="N2605" s="128">
        <f>INDEX('Bloomberg data'!B:B,MATCH($L2605,'Bloomberg data'!A:A,0))</f>
        <v>7.9459999999999997</v>
      </c>
      <c r="O2605" s="141"/>
      <c r="P2605" s="142"/>
      <c r="Q2605" s="142"/>
      <c r="R2605" s="20"/>
      <c r="S2605" s="20"/>
    </row>
    <row r="2606" spans="6:19">
      <c r="F2606" s="51"/>
      <c r="G2606" s="26">
        <f t="shared" si="141"/>
        <v>38960</v>
      </c>
      <c r="H2606" s="7">
        <v>38954</v>
      </c>
      <c r="I2606" s="22">
        <v>7.7359999999999998</v>
      </c>
      <c r="J2606" s="120">
        <v>7.1070000000000002</v>
      </c>
      <c r="K2606" s="26">
        <f t="shared" si="142"/>
        <v>38960</v>
      </c>
      <c r="L2606" s="126">
        <f t="shared" si="143"/>
        <v>38954</v>
      </c>
      <c r="M2606" s="127">
        <f>INDEX('Bloomberg data'!C:C,MATCH($L2606,'Bloomberg data'!A:A,0))</f>
        <v>7.7359999999999998</v>
      </c>
      <c r="N2606" s="128">
        <f>INDEX('Bloomberg data'!B:B,MATCH($L2606,'Bloomberg data'!A:A,0))</f>
        <v>7.1070000000000002</v>
      </c>
      <c r="O2606" s="141"/>
      <c r="P2606" s="142"/>
      <c r="Q2606" s="142"/>
      <c r="R2606" s="20"/>
      <c r="S2606" s="20"/>
    </row>
    <row r="2607" spans="6:19">
      <c r="F2607" s="51"/>
      <c r="G2607" s="26">
        <f t="shared" si="141"/>
        <v>38960</v>
      </c>
      <c r="H2607" s="7">
        <v>38957</v>
      </c>
      <c r="I2607" s="22">
        <v>8.65</v>
      </c>
      <c r="J2607" s="120">
        <v>8.0210000000000008</v>
      </c>
      <c r="K2607" s="26">
        <f t="shared" si="142"/>
        <v>38960</v>
      </c>
      <c r="L2607" s="126">
        <f t="shared" si="143"/>
        <v>38957</v>
      </c>
      <c r="M2607" s="127">
        <f>INDEX('Bloomberg data'!C:C,MATCH($L2607,'Bloomberg data'!A:A,0))</f>
        <v>8.65</v>
      </c>
      <c r="N2607" s="128">
        <f>INDEX('Bloomberg data'!B:B,MATCH($L2607,'Bloomberg data'!A:A,0))</f>
        <v>8.0210000000000008</v>
      </c>
      <c r="O2607" s="141"/>
      <c r="P2607" s="142"/>
      <c r="Q2607" s="142"/>
      <c r="R2607" s="20"/>
      <c r="S2607" s="20"/>
    </row>
    <row r="2608" spans="6:19">
      <c r="F2608" s="51"/>
      <c r="G2608" s="26">
        <f t="shared" si="141"/>
        <v>38960</v>
      </c>
      <c r="H2608" s="7">
        <v>38958</v>
      </c>
      <c r="I2608" s="22">
        <v>8.5589999999999993</v>
      </c>
      <c r="J2608" s="120">
        <v>7.9320000000000004</v>
      </c>
      <c r="K2608" s="26">
        <f t="shared" si="142"/>
        <v>38960</v>
      </c>
      <c r="L2608" s="126">
        <f t="shared" si="143"/>
        <v>38958</v>
      </c>
      <c r="M2608" s="127">
        <f>INDEX('Bloomberg data'!C:C,MATCH($L2608,'Bloomberg data'!A:A,0))</f>
        <v>8.5589999999999993</v>
      </c>
      <c r="N2608" s="128">
        <f>INDEX('Bloomberg data'!B:B,MATCH($L2608,'Bloomberg data'!A:A,0))</f>
        <v>7.9320000000000004</v>
      </c>
      <c r="O2608" s="141"/>
      <c r="P2608" s="142"/>
      <c r="Q2608" s="142"/>
      <c r="R2608" s="20"/>
      <c r="S2608" s="20"/>
    </row>
    <row r="2609" spans="6:19">
      <c r="F2609" s="51"/>
      <c r="G2609" s="26">
        <f t="shared" si="141"/>
        <v>38960</v>
      </c>
      <c r="H2609" s="7">
        <v>38959</v>
      </c>
      <c r="I2609" s="22">
        <v>7.7359999999999998</v>
      </c>
      <c r="J2609" s="120">
        <v>7.1109999999999998</v>
      </c>
      <c r="K2609" s="26">
        <f t="shared" si="142"/>
        <v>38960</v>
      </c>
      <c r="L2609" s="126">
        <f t="shared" si="143"/>
        <v>38959</v>
      </c>
      <c r="M2609" s="127">
        <f>INDEX('Bloomberg data'!C:C,MATCH($L2609,'Bloomberg data'!A:A,0))</f>
        <v>7.7359999999999998</v>
      </c>
      <c r="N2609" s="128">
        <f>INDEX('Bloomberg data'!B:B,MATCH($L2609,'Bloomberg data'!A:A,0))</f>
        <v>7.1109999999999998</v>
      </c>
      <c r="O2609" s="141"/>
      <c r="P2609" s="142"/>
      <c r="Q2609" s="142"/>
      <c r="R2609" s="20"/>
      <c r="S2609" s="20"/>
    </row>
    <row r="2610" spans="6:19">
      <c r="F2610" s="51"/>
      <c r="G2610" s="26">
        <f t="shared" si="141"/>
        <v>38960</v>
      </c>
      <c r="H2610" s="7">
        <v>38960</v>
      </c>
      <c r="I2610" s="22">
        <v>7.617</v>
      </c>
      <c r="J2610" s="120">
        <v>6.992</v>
      </c>
      <c r="K2610" s="26">
        <f t="shared" si="142"/>
        <v>38960</v>
      </c>
      <c r="L2610" s="126">
        <f t="shared" si="143"/>
        <v>38960</v>
      </c>
      <c r="M2610" s="127">
        <f>INDEX('Bloomberg data'!C:C,MATCH($L2610,'Bloomberg data'!A:A,0))</f>
        <v>7.617</v>
      </c>
      <c r="N2610" s="128">
        <f>INDEX('Bloomberg data'!B:B,MATCH($L2610,'Bloomberg data'!A:A,0))</f>
        <v>6.992</v>
      </c>
      <c r="O2610" s="141"/>
      <c r="P2610" s="142"/>
      <c r="Q2610" s="142"/>
      <c r="R2610" s="20"/>
      <c r="S2610" s="20"/>
    </row>
    <row r="2611" spans="6:19">
      <c r="F2611" s="51"/>
      <c r="G2611" s="26">
        <f t="shared" si="141"/>
        <v>38990</v>
      </c>
      <c r="H2611" s="7">
        <v>38961</v>
      </c>
      <c r="I2611" s="22">
        <v>7.5</v>
      </c>
      <c r="J2611" s="120">
        <v>6.8680000000000003</v>
      </c>
      <c r="K2611" s="26">
        <f t="shared" si="142"/>
        <v>38990</v>
      </c>
      <c r="L2611" s="126">
        <f t="shared" si="143"/>
        <v>38961</v>
      </c>
      <c r="M2611" s="127">
        <f>INDEX('Bloomberg data'!C:C,MATCH($L2611,'Bloomberg data'!A:A,0))</f>
        <v>7.5</v>
      </c>
      <c r="N2611" s="128">
        <f>INDEX('Bloomberg data'!B:B,MATCH($L2611,'Bloomberg data'!A:A,0))</f>
        <v>6.8680000000000003</v>
      </c>
      <c r="O2611" s="141"/>
      <c r="P2611" s="142"/>
      <c r="Q2611" s="142"/>
      <c r="R2611" s="20"/>
      <c r="S2611" s="20"/>
    </row>
    <row r="2612" spans="6:19">
      <c r="F2612" s="51"/>
      <c r="G2612" s="26">
        <f t="shared" si="141"/>
        <v>38990</v>
      </c>
      <c r="H2612" s="7">
        <v>38964</v>
      </c>
      <c r="I2612" s="22">
        <v>7.7309999999999999</v>
      </c>
      <c r="J2612" s="120">
        <v>7.0880000000000001</v>
      </c>
      <c r="K2612" s="26">
        <f t="shared" si="142"/>
        <v>38990</v>
      </c>
      <c r="L2612" s="126">
        <f t="shared" si="143"/>
        <v>38964</v>
      </c>
      <c r="M2612" s="127">
        <f>INDEX('Bloomberg data'!C:C,MATCH($L2612,'Bloomberg data'!A:A,0))</f>
        <v>7.7309999999999999</v>
      </c>
      <c r="N2612" s="128">
        <f>INDEX('Bloomberg data'!B:B,MATCH($L2612,'Bloomberg data'!A:A,0))</f>
        <v>7.0880000000000001</v>
      </c>
      <c r="O2612" s="141"/>
      <c r="P2612" s="142"/>
      <c r="Q2612" s="142"/>
      <c r="R2612" s="20"/>
      <c r="S2612" s="20"/>
    </row>
    <row r="2613" spans="6:19">
      <c r="F2613" s="51"/>
      <c r="G2613" s="26">
        <f t="shared" si="141"/>
        <v>38990</v>
      </c>
      <c r="H2613" s="7">
        <v>38965</v>
      </c>
      <c r="I2613" s="22">
        <v>8.6530000000000005</v>
      </c>
      <c r="J2613" s="120">
        <v>8.01</v>
      </c>
      <c r="K2613" s="26">
        <f t="shared" si="142"/>
        <v>38990</v>
      </c>
      <c r="L2613" s="126">
        <f t="shared" si="143"/>
        <v>38965</v>
      </c>
      <c r="M2613" s="127">
        <f>INDEX('Bloomberg data'!C:C,MATCH($L2613,'Bloomberg data'!A:A,0))</f>
        <v>8.6530000000000005</v>
      </c>
      <c r="N2613" s="128">
        <f>INDEX('Bloomberg data'!B:B,MATCH($L2613,'Bloomberg data'!A:A,0))</f>
        <v>8.01</v>
      </c>
      <c r="O2613" s="141"/>
      <c r="P2613" s="142"/>
      <c r="Q2613" s="142"/>
      <c r="R2613" s="20"/>
      <c r="S2613" s="20"/>
    </row>
    <row r="2614" spans="6:19">
      <c r="F2614" s="51"/>
      <c r="G2614" s="26">
        <f t="shared" si="141"/>
        <v>38990</v>
      </c>
      <c r="H2614" s="7">
        <v>38966</v>
      </c>
      <c r="I2614" s="22">
        <v>8.5630000000000006</v>
      </c>
      <c r="J2614" s="120">
        <v>7.9190000000000005</v>
      </c>
      <c r="K2614" s="26">
        <f t="shared" si="142"/>
        <v>38990</v>
      </c>
      <c r="L2614" s="126">
        <f t="shared" si="143"/>
        <v>38966</v>
      </c>
      <c r="M2614" s="127">
        <f>INDEX('Bloomberg data'!C:C,MATCH($L2614,'Bloomberg data'!A:A,0))</f>
        <v>8.5630000000000006</v>
      </c>
      <c r="N2614" s="128">
        <f>INDEX('Bloomberg data'!B:B,MATCH($L2614,'Bloomberg data'!A:A,0))</f>
        <v>7.9190000000000005</v>
      </c>
      <c r="O2614" s="141"/>
      <c r="P2614" s="142"/>
      <c r="Q2614" s="142"/>
      <c r="R2614" s="20"/>
      <c r="S2614" s="20"/>
    </row>
    <row r="2615" spans="6:19">
      <c r="F2615" s="51"/>
      <c r="G2615" s="26">
        <f t="shared" si="141"/>
        <v>38990</v>
      </c>
      <c r="H2615" s="7">
        <v>38967</v>
      </c>
      <c r="I2615" s="22">
        <v>8.7609999999999992</v>
      </c>
      <c r="J2615" s="120">
        <v>8.1230000000000011</v>
      </c>
      <c r="K2615" s="26">
        <f t="shared" si="142"/>
        <v>38990</v>
      </c>
      <c r="L2615" s="126">
        <f t="shared" si="143"/>
        <v>38967</v>
      </c>
      <c r="M2615" s="127">
        <f>INDEX('Bloomberg data'!C:C,MATCH($L2615,'Bloomberg data'!A:A,0))</f>
        <v>8.7609999999999992</v>
      </c>
      <c r="N2615" s="128">
        <f>INDEX('Bloomberg data'!B:B,MATCH($L2615,'Bloomberg data'!A:A,0))</f>
        <v>8.1230000000000011</v>
      </c>
      <c r="O2615" s="141"/>
      <c r="P2615" s="142"/>
      <c r="Q2615" s="142"/>
      <c r="R2615" s="20"/>
      <c r="S2615" s="20"/>
    </row>
    <row r="2616" spans="6:19">
      <c r="F2616" s="51"/>
      <c r="G2616" s="26">
        <f t="shared" si="141"/>
        <v>38990</v>
      </c>
      <c r="H2616" s="7">
        <v>38968</v>
      </c>
      <c r="I2616" s="22">
        <v>7.6509999999999998</v>
      </c>
      <c r="J2616" s="120">
        <v>7.0110000000000001</v>
      </c>
      <c r="K2616" s="26">
        <f t="shared" si="142"/>
        <v>38990</v>
      </c>
      <c r="L2616" s="126">
        <f t="shared" si="143"/>
        <v>38968</v>
      </c>
      <c r="M2616" s="127">
        <f>INDEX('Bloomberg data'!C:C,MATCH($L2616,'Bloomberg data'!A:A,0))</f>
        <v>7.6509999999999998</v>
      </c>
      <c r="N2616" s="128">
        <f>INDEX('Bloomberg data'!B:B,MATCH($L2616,'Bloomberg data'!A:A,0))</f>
        <v>7.0110000000000001</v>
      </c>
      <c r="O2616" s="141"/>
      <c r="P2616" s="142"/>
      <c r="Q2616" s="142"/>
      <c r="R2616" s="20"/>
      <c r="S2616" s="20"/>
    </row>
    <row r="2617" spans="6:19">
      <c r="F2617" s="51"/>
      <c r="G2617" s="26">
        <f t="shared" si="141"/>
        <v>38990</v>
      </c>
      <c r="H2617" s="7">
        <v>38971</v>
      </c>
      <c r="I2617" s="22">
        <v>7.5579999999999998</v>
      </c>
      <c r="J2617" s="120">
        <v>6.9190000000000005</v>
      </c>
      <c r="K2617" s="26">
        <f t="shared" si="142"/>
        <v>38990</v>
      </c>
      <c r="L2617" s="126">
        <f t="shared" si="143"/>
        <v>38971</v>
      </c>
      <c r="M2617" s="127">
        <f>INDEX('Bloomberg data'!C:C,MATCH($L2617,'Bloomberg data'!A:A,0))</f>
        <v>7.5579999999999998</v>
      </c>
      <c r="N2617" s="128">
        <f>INDEX('Bloomberg data'!B:B,MATCH($L2617,'Bloomberg data'!A:A,0))</f>
        <v>6.9190000000000005</v>
      </c>
      <c r="O2617" s="141"/>
      <c r="P2617" s="142"/>
      <c r="Q2617" s="142"/>
      <c r="R2617" s="20"/>
      <c r="S2617" s="20"/>
    </row>
    <row r="2618" spans="6:19">
      <c r="F2618" s="51"/>
      <c r="G2618" s="26">
        <f t="shared" si="141"/>
        <v>38990</v>
      </c>
      <c r="H2618" s="7">
        <v>38972</v>
      </c>
      <c r="I2618" s="22">
        <v>7.7629999999999999</v>
      </c>
      <c r="J2618" s="120">
        <v>7.1230000000000002</v>
      </c>
      <c r="K2618" s="26">
        <f t="shared" si="142"/>
        <v>38990</v>
      </c>
      <c r="L2618" s="126">
        <f t="shared" si="143"/>
        <v>38972</v>
      </c>
      <c r="M2618" s="127">
        <f>INDEX('Bloomberg data'!C:C,MATCH($L2618,'Bloomberg data'!A:A,0))</f>
        <v>7.7629999999999999</v>
      </c>
      <c r="N2618" s="128">
        <f>INDEX('Bloomberg data'!B:B,MATCH($L2618,'Bloomberg data'!A:A,0))</f>
        <v>7.1230000000000002</v>
      </c>
      <c r="O2618" s="141"/>
      <c r="P2618" s="142"/>
      <c r="Q2618" s="142"/>
      <c r="R2618" s="20"/>
      <c r="S2618" s="20"/>
    </row>
    <row r="2619" spans="6:19">
      <c r="F2619" s="51"/>
      <c r="G2619" s="26">
        <f t="shared" si="141"/>
        <v>38990</v>
      </c>
      <c r="H2619" s="7">
        <v>38973</v>
      </c>
      <c r="I2619" s="22">
        <v>7.6320000000000006</v>
      </c>
      <c r="J2619" s="120">
        <v>6.99</v>
      </c>
      <c r="K2619" s="26">
        <f t="shared" si="142"/>
        <v>38990</v>
      </c>
      <c r="L2619" s="126">
        <f t="shared" si="143"/>
        <v>38973</v>
      </c>
      <c r="M2619" s="127">
        <f>INDEX('Bloomberg data'!C:C,MATCH($L2619,'Bloomberg data'!A:A,0))</f>
        <v>7.6320000000000006</v>
      </c>
      <c r="N2619" s="128">
        <f>INDEX('Bloomberg data'!B:B,MATCH($L2619,'Bloomberg data'!A:A,0))</f>
        <v>6.99</v>
      </c>
      <c r="O2619" s="141"/>
      <c r="P2619" s="142"/>
      <c r="Q2619" s="142"/>
      <c r="R2619" s="20"/>
      <c r="S2619" s="20"/>
    </row>
    <row r="2620" spans="6:19">
      <c r="F2620" s="51"/>
      <c r="G2620" s="26">
        <f t="shared" si="141"/>
        <v>38990</v>
      </c>
      <c r="H2620" s="7">
        <v>38974</v>
      </c>
      <c r="I2620" s="22">
        <v>8.5510000000000002</v>
      </c>
      <c r="J2620" s="120">
        <v>7.907</v>
      </c>
      <c r="K2620" s="26">
        <f t="shared" si="142"/>
        <v>38990</v>
      </c>
      <c r="L2620" s="126">
        <f t="shared" si="143"/>
        <v>38974</v>
      </c>
      <c r="M2620" s="127">
        <f>INDEX('Bloomberg data'!C:C,MATCH($L2620,'Bloomberg data'!A:A,0))</f>
        <v>8.5510000000000002</v>
      </c>
      <c r="N2620" s="128">
        <f>INDEX('Bloomberg data'!B:B,MATCH($L2620,'Bloomberg data'!A:A,0))</f>
        <v>7.907</v>
      </c>
      <c r="O2620" s="141"/>
      <c r="P2620" s="142"/>
      <c r="Q2620" s="142"/>
      <c r="R2620" s="20"/>
      <c r="S2620" s="20"/>
    </row>
    <row r="2621" spans="6:19">
      <c r="F2621" s="51"/>
      <c r="G2621" s="26">
        <f t="shared" si="141"/>
        <v>38990</v>
      </c>
      <c r="H2621" s="7">
        <v>38975</v>
      </c>
      <c r="I2621" s="22">
        <v>8.7720000000000002</v>
      </c>
      <c r="J2621" s="120">
        <v>8.120000000000001</v>
      </c>
      <c r="K2621" s="26">
        <f t="shared" si="142"/>
        <v>38990</v>
      </c>
      <c r="L2621" s="126">
        <f t="shared" si="143"/>
        <v>38975</v>
      </c>
      <c r="M2621" s="127">
        <f>INDEX('Bloomberg data'!C:C,MATCH($L2621,'Bloomberg data'!A:A,0))</f>
        <v>8.7720000000000002</v>
      </c>
      <c r="N2621" s="128">
        <f>INDEX('Bloomberg data'!B:B,MATCH($L2621,'Bloomberg data'!A:A,0))</f>
        <v>8.120000000000001</v>
      </c>
      <c r="O2621" s="141"/>
      <c r="P2621" s="142"/>
      <c r="Q2621" s="142"/>
      <c r="R2621" s="20"/>
      <c r="S2621" s="20"/>
    </row>
    <row r="2622" spans="6:19">
      <c r="F2622" s="51"/>
      <c r="G2622" s="26">
        <f t="shared" si="141"/>
        <v>38990</v>
      </c>
      <c r="H2622" s="7">
        <v>38978</v>
      </c>
      <c r="I2622" s="22">
        <v>8.6980000000000004</v>
      </c>
      <c r="J2622" s="120">
        <v>8.077</v>
      </c>
      <c r="K2622" s="26">
        <f t="shared" si="142"/>
        <v>38990</v>
      </c>
      <c r="L2622" s="126">
        <f t="shared" si="143"/>
        <v>38978</v>
      </c>
      <c r="M2622" s="127">
        <f>INDEX('Bloomberg data'!C:C,MATCH($L2622,'Bloomberg data'!A:A,0))</f>
        <v>8.6980000000000004</v>
      </c>
      <c r="N2622" s="128">
        <f>INDEX('Bloomberg data'!B:B,MATCH($L2622,'Bloomberg data'!A:A,0))</f>
        <v>8.077</v>
      </c>
      <c r="O2622" s="141"/>
      <c r="P2622" s="142"/>
      <c r="Q2622" s="142"/>
      <c r="R2622" s="20"/>
      <c r="S2622" s="20"/>
    </row>
    <row r="2623" spans="6:19">
      <c r="F2623" s="51"/>
      <c r="G2623" s="26">
        <f t="shared" si="141"/>
        <v>38990</v>
      </c>
      <c r="H2623" s="7">
        <v>38979</v>
      </c>
      <c r="I2623" s="22">
        <v>7.6069999999999993</v>
      </c>
      <c r="J2623" s="120">
        <v>6.9870000000000001</v>
      </c>
      <c r="K2623" s="26">
        <f t="shared" si="142"/>
        <v>38990</v>
      </c>
      <c r="L2623" s="126">
        <f t="shared" si="143"/>
        <v>38979</v>
      </c>
      <c r="M2623" s="127">
        <f>INDEX('Bloomberg data'!C:C,MATCH($L2623,'Bloomberg data'!A:A,0))</f>
        <v>7.6069999999999993</v>
      </c>
      <c r="N2623" s="128">
        <f>INDEX('Bloomberg data'!B:B,MATCH($L2623,'Bloomberg data'!A:A,0))</f>
        <v>6.9870000000000001</v>
      </c>
      <c r="O2623" s="141"/>
      <c r="P2623" s="142"/>
      <c r="Q2623" s="142"/>
      <c r="R2623" s="20"/>
      <c r="S2623" s="20"/>
    </row>
    <row r="2624" spans="6:19">
      <c r="F2624" s="51"/>
      <c r="G2624" s="26">
        <f t="shared" si="141"/>
        <v>38990</v>
      </c>
      <c r="H2624" s="7">
        <v>38980</v>
      </c>
      <c r="I2624" s="22">
        <v>8.7480000000000011</v>
      </c>
      <c r="J2624" s="120">
        <v>8.1120000000000001</v>
      </c>
      <c r="K2624" s="26">
        <f t="shared" si="142"/>
        <v>38990</v>
      </c>
      <c r="L2624" s="126">
        <f t="shared" si="143"/>
        <v>38980</v>
      </c>
      <c r="M2624" s="127">
        <f>INDEX('Bloomberg data'!C:C,MATCH($L2624,'Bloomberg data'!A:A,0))</f>
        <v>8.7480000000000011</v>
      </c>
      <c r="N2624" s="128">
        <f>INDEX('Bloomberg data'!B:B,MATCH($L2624,'Bloomberg data'!A:A,0))</f>
        <v>8.1120000000000001</v>
      </c>
      <c r="O2624" s="141"/>
      <c r="P2624" s="142"/>
      <c r="Q2624" s="142"/>
      <c r="R2624" s="20"/>
      <c r="S2624" s="20"/>
    </row>
    <row r="2625" spans="6:19">
      <c r="F2625" s="51"/>
      <c r="G2625" s="26">
        <f t="shared" ref="G2625:G2688" si="144">EOMONTH(H2625,0)</f>
        <v>38990</v>
      </c>
      <c r="H2625" s="7">
        <v>38981</v>
      </c>
      <c r="I2625" s="22">
        <v>8.6550000000000011</v>
      </c>
      <c r="J2625" s="120">
        <v>8.0190000000000001</v>
      </c>
      <c r="K2625" s="26">
        <f t="shared" ref="K2625:K2688" si="145">EOMONTH(L2625,0)</f>
        <v>38990</v>
      </c>
      <c r="L2625" s="126">
        <f t="shared" si="143"/>
        <v>38981</v>
      </c>
      <c r="M2625" s="127">
        <f>INDEX('Bloomberg data'!C:C,MATCH($L2625,'Bloomberg data'!A:A,0))</f>
        <v>8.6550000000000011</v>
      </c>
      <c r="N2625" s="128">
        <f>INDEX('Bloomberg data'!B:B,MATCH($L2625,'Bloomberg data'!A:A,0))</f>
        <v>8.0190000000000001</v>
      </c>
      <c r="O2625" s="141"/>
      <c r="P2625" s="142"/>
      <c r="Q2625" s="142"/>
      <c r="R2625" s="20"/>
      <c r="S2625" s="20"/>
    </row>
    <row r="2626" spans="6:19">
      <c r="F2626" s="51"/>
      <c r="G2626" s="26">
        <f t="shared" si="144"/>
        <v>38990</v>
      </c>
      <c r="H2626" s="7">
        <v>38982</v>
      </c>
      <c r="I2626" s="22">
        <v>7.4670000000000005</v>
      </c>
      <c r="J2626" s="120">
        <v>6.8360000000000003</v>
      </c>
      <c r="K2626" s="26">
        <f t="shared" si="145"/>
        <v>38990</v>
      </c>
      <c r="L2626" s="126">
        <f t="shared" ref="L2626:L2689" si="146">H2626</f>
        <v>38982</v>
      </c>
      <c r="M2626" s="127">
        <f>INDEX('Bloomberg data'!C:C,MATCH($L2626,'Bloomberg data'!A:A,0))</f>
        <v>7.4670000000000005</v>
      </c>
      <c r="N2626" s="128">
        <f>INDEX('Bloomberg data'!B:B,MATCH($L2626,'Bloomberg data'!A:A,0))</f>
        <v>6.8360000000000003</v>
      </c>
      <c r="O2626" s="141"/>
      <c r="P2626" s="142"/>
      <c r="Q2626" s="142"/>
      <c r="R2626" s="20"/>
      <c r="S2626" s="20"/>
    </row>
    <row r="2627" spans="6:19">
      <c r="F2627" s="51"/>
      <c r="G2627" s="26">
        <f t="shared" si="144"/>
        <v>38990</v>
      </c>
      <c r="H2627" s="7">
        <v>38985</v>
      </c>
      <c r="I2627" s="22">
        <v>7.6289999999999996</v>
      </c>
      <c r="J2627" s="120">
        <v>6.9889999999999999</v>
      </c>
      <c r="K2627" s="26">
        <f t="shared" si="145"/>
        <v>38990</v>
      </c>
      <c r="L2627" s="126">
        <f t="shared" si="146"/>
        <v>38985</v>
      </c>
      <c r="M2627" s="127">
        <f>INDEX('Bloomberg data'!C:C,MATCH($L2627,'Bloomberg data'!A:A,0))</f>
        <v>7.6289999999999996</v>
      </c>
      <c r="N2627" s="128">
        <f>INDEX('Bloomberg data'!B:B,MATCH($L2627,'Bloomberg data'!A:A,0))</f>
        <v>6.9889999999999999</v>
      </c>
      <c r="O2627" s="141"/>
      <c r="P2627" s="142"/>
      <c r="Q2627" s="142"/>
      <c r="R2627" s="20"/>
      <c r="S2627" s="20"/>
    </row>
    <row r="2628" spans="6:19">
      <c r="F2628" s="51"/>
      <c r="G2628" s="26">
        <f t="shared" si="144"/>
        <v>38990</v>
      </c>
      <c r="H2628" s="7">
        <v>38986</v>
      </c>
      <c r="I2628" s="22">
        <v>8.5310000000000006</v>
      </c>
      <c r="J2628" s="120">
        <v>7.88</v>
      </c>
      <c r="K2628" s="26">
        <f t="shared" si="145"/>
        <v>38990</v>
      </c>
      <c r="L2628" s="126">
        <f t="shared" si="146"/>
        <v>38986</v>
      </c>
      <c r="M2628" s="127">
        <f>INDEX('Bloomberg data'!C:C,MATCH($L2628,'Bloomberg data'!A:A,0))</f>
        <v>8.5310000000000006</v>
      </c>
      <c r="N2628" s="128">
        <f>INDEX('Bloomberg data'!B:B,MATCH($L2628,'Bloomberg data'!A:A,0))</f>
        <v>7.88</v>
      </c>
      <c r="O2628" s="141"/>
      <c r="P2628" s="142"/>
      <c r="Q2628" s="142"/>
      <c r="R2628" s="20"/>
      <c r="S2628" s="20"/>
    </row>
    <row r="2629" spans="6:19">
      <c r="F2629" s="51"/>
      <c r="G2629" s="26">
        <f t="shared" si="144"/>
        <v>38990</v>
      </c>
      <c r="H2629" s="7">
        <v>38987</v>
      </c>
      <c r="I2629" s="22">
        <v>8.4499999999999993</v>
      </c>
      <c r="J2629" s="120">
        <v>7.8060000000000009</v>
      </c>
      <c r="K2629" s="26">
        <f t="shared" si="145"/>
        <v>38990</v>
      </c>
      <c r="L2629" s="126">
        <f t="shared" si="146"/>
        <v>38987</v>
      </c>
      <c r="M2629" s="127">
        <f>INDEX('Bloomberg data'!C:C,MATCH($L2629,'Bloomberg data'!A:A,0))</f>
        <v>8.4499999999999993</v>
      </c>
      <c r="N2629" s="128">
        <f>INDEX('Bloomberg data'!B:B,MATCH($L2629,'Bloomberg data'!A:A,0))</f>
        <v>7.8060000000000009</v>
      </c>
      <c r="O2629" s="141"/>
      <c r="P2629" s="142"/>
      <c r="Q2629" s="142"/>
      <c r="R2629" s="20"/>
      <c r="S2629" s="20"/>
    </row>
    <row r="2630" spans="6:19">
      <c r="F2630" s="51"/>
      <c r="G2630" s="26">
        <f t="shared" si="144"/>
        <v>38990</v>
      </c>
      <c r="H2630" s="7">
        <v>38988</v>
      </c>
      <c r="I2630" s="22">
        <v>8.6579999999999995</v>
      </c>
      <c r="J2630" s="120">
        <v>8.0180000000000007</v>
      </c>
      <c r="K2630" s="26">
        <f t="shared" si="145"/>
        <v>38990</v>
      </c>
      <c r="L2630" s="126">
        <f t="shared" si="146"/>
        <v>38988</v>
      </c>
      <c r="M2630" s="127">
        <f>INDEX('Bloomberg data'!C:C,MATCH($L2630,'Bloomberg data'!A:A,0))</f>
        <v>8.6579999999999995</v>
      </c>
      <c r="N2630" s="128">
        <f>INDEX('Bloomberg data'!B:B,MATCH($L2630,'Bloomberg data'!A:A,0))</f>
        <v>8.0180000000000007</v>
      </c>
      <c r="O2630" s="141"/>
      <c r="P2630" s="142"/>
      <c r="Q2630" s="142"/>
      <c r="R2630" s="20"/>
      <c r="S2630" s="20"/>
    </row>
    <row r="2631" spans="6:19">
      <c r="F2631" s="51"/>
      <c r="G2631" s="26">
        <f t="shared" si="144"/>
        <v>38990</v>
      </c>
      <c r="H2631" s="7">
        <v>38989</v>
      </c>
      <c r="I2631" s="22">
        <v>7.5620000000000003</v>
      </c>
      <c r="J2631" s="120">
        <v>6.9169999999999998</v>
      </c>
      <c r="K2631" s="26">
        <f t="shared" si="145"/>
        <v>38990</v>
      </c>
      <c r="L2631" s="126">
        <f t="shared" si="146"/>
        <v>38989</v>
      </c>
      <c r="M2631" s="127">
        <f>INDEX('Bloomberg data'!C:C,MATCH($L2631,'Bloomberg data'!A:A,0))</f>
        <v>7.5620000000000003</v>
      </c>
      <c r="N2631" s="128">
        <f>INDEX('Bloomberg data'!B:B,MATCH($L2631,'Bloomberg data'!A:A,0))</f>
        <v>6.9169999999999998</v>
      </c>
      <c r="O2631" s="141"/>
      <c r="P2631" s="142"/>
      <c r="Q2631" s="142"/>
      <c r="R2631" s="20"/>
      <c r="S2631" s="20"/>
    </row>
    <row r="2632" spans="6:19">
      <c r="F2632" s="51"/>
      <c r="G2632" s="26">
        <f t="shared" si="144"/>
        <v>39021</v>
      </c>
      <c r="H2632" s="7">
        <v>38992</v>
      </c>
      <c r="I2632" s="22">
        <v>8.4730000000000008</v>
      </c>
      <c r="J2632" s="120">
        <v>7.8439999999999994</v>
      </c>
      <c r="K2632" s="26">
        <f t="shared" si="145"/>
        <v>39021</v>
      </c>
      <c r="L2632" s="126">
        <f t="shared" si="146"/>
        <v>38992</v>
      </c>
      <c r="M2632" s="127">
        <f>INDEX('Bloomberg data'!C:C,MATCH($L2632,'Bloomberg data'!A:A,0))</f>
        <v>8.4730000000000008</v>
      </c>
      <c r="N2632" s="128">
        <f>INDEX('Bloomberg data'!B:B,MATCH($L2632,'Bloomberg data'!A:A,0))</f>
        <v>7.8439999999999994</v>
      </c>
      <c r="O2632" s="141"/>
      <c r="P2632" s="142"/>
      <c r="Q2632" s="142"/>
      <c r="R2632" s="20"/>
      <c r="S2632" s="20"/>
    </row>
    <row r="2633" spans="6:19">
      <c r="F2633" s="51"/>
      <c r="G2633" s="26">
        <f t="shared" si="144"/>
        <v>39021</v>
      </c>
      <c r="H2633" s="7">
        <v>38993</v>
      </c>
      <c r="I2633" s="22">
        <v>7.6379999999999999</v>
      </c>
      <c r="J2633" s="120">
        <v>6.9929999999999994</v>
      </c>
      <c r="K2633" s="26">
        <f t="shared" si="145"/>
        <v>39021</v>
      </c>
      <c r="L2633" s="126">
        <f t="shared" si="146"/>
        <v>38993</v>
      </c>
      <c r="M2633" s="127">
        <f>INDEX('Bloomberg data'!C:C,MATCH($L2633,'Bloomberg data'!A:A,0))</f>
        <v>7.6379999999999999</v>
      </c>
      <c r="N2633" s="128">
        <f>INDEX('Bloomberg data'!B:B,MATCH($L2633,'Bloomberg data'!A:A,0))</f>
        <v>6.9929999999999994</v>
      </c>
      <c r="O2633" s="141"/>
      <c r="P2633" s="142"/>
      <c r="Q2633" s="142"/>
      <c r="R2633" s="20"/>
      <c r="S2633" s="20"/>
    </row>
    <row r="2634" spans="6:19">
      <c r="F2634" s="51"/>
      <c r="G2634" s="26">
        <f t="shared" si="144"/>
        <v>39021</v>
      </c>
      <c r="H2634" s="7">
        <v>38994</v>
      </c>
      <c r="I2634" s="22">
        <v>7.5529999999999999</v>
      </c>
      <c r="J2634" s="120">
        <v>6.9110000000000005</v>
      </c>
      <c r="K2634" s="26">
        <f t="shared" si="145"/>
        <v>39021</v>
      </c>
      <c r="L2634" s="126">
        <f t="shared" si="146"/>
        <v>38994</v>
      </c>
      <c r="M2634" s="127">
        <f>INDEX('Bloomberg data'!C:C,MATCH($L2634,'Bloomberg data'!A:A,0))</f>
        <v>7.5529999999999999</v>
      </c>
      <c r="N2634" s="128">
        <f>INDEX('Bloomberg data'!B:B,MATCH($L2634,'Bloomberg data'!A:A,0))</f>
        <v>6.9110000000000005</v>
      </c>
      <c r="O2634" s="141"/>
      <c r="P2634" s="142"/>
      <c r="Q2634" s="142"/>
      <c r="R2634" s="20"/>
      <c r="S2634" s="20"/>
    </row>
    <row r="2635" spans="6:19">
      <c r="F2635" s="51"/>
      <c r="G2635" s="26">
        <f t="shared" si="144"/>
        <v>39021</v>
      </c>
      <c r="H2635" s="7">
        <v>38995</v>
      </c>
      <c r="I2635" s="22">
        <v>7.4359999999999999</v>
      </c>
      <c r="J2635" s="120">
        <v>6.7919999999999998</v>
      </c>
      <c r="K2635" s="26">
        <f t="shared" si="145"/>
        <v>39021</v>
      </c>
      <c r="L2635" s="126">
        <f t="shared" si="146"/>
        <v>38995</v>
      </c>
      <c r="M2635" s="127">
        <f>INDEX('Bloomberg data'!C:C,MATCH($L2635,'Bloomberg data'!A:A,0))</f>
        <v>7.4359999999999999</v>
      </c>
      <c r="N2635" s="128">
        <f>INDEX('Bloomberg data'!B:B,MATCH($L2635,'Bloomberg data'!A:A,0))</f>
        <v>6.7919999999999998</v>
      </c>
      <c r="O2635" s="141"/>
      <c r="P2635" s="142"/>
      <c r="Q2635" s="142"/>
      <c r="R2635" s="20"/>
      <c r="S2635" s="20"/>
    </row>
    <row r="2636" spans="6:19">
      <c r="F2636" s="51"/>
      <c r="G2636" s="26">
        <f t="shared" si="144"/>
        <v>39021</v>
      </c>
      <c r="H2636" s="7">
        <v>38996</v>
      </c>
      <c r="I2636" s="22">
        <v>8.6819999999999986</v>
      </c>
      <c r="J2636" s="120">
        <v>8.0090000000000003</v>
      </c>
      <c r="K2636" s="26">
        <f t="shared" si="145"/>
        <v>39021</v>
      </c>
      <c r="L2636" s="126">
        <f t="shared" si="146"/>
        <v>38996</v>
      </c>
      <c r="M2636" s="127">
        <f>INDEX('Bloomberg data'!C:C,MATCH($L2636,'Bloomberg data'!A:A,0))</f>
        <v>8.6819999999999986</v>
      </c>
      <c r="N2636" s="128">
        <f>INDEX('Bloomberg data'!B:B,MATCH($L2636,'Bloomberg data'!A:A,0))</f>
        <v>8.0090000000000003</v>
      </c>
      <c r="O2636" s="141"/>
      <c r="P2636" s="142"/>
      <c r="Q2636" s="142"/>
      <c r="R2636" s="20"/>
      <c r="S2636" s="20"/>
    </row>
    <row r="2637" spans="6:19">
      <c r="F2637" s="51"/>
      <c r="G2637" s="26">
        <f t="shared" si="144"/>
        <v>39021</v>
      </c>
      <c r="H2637" s="7">
        <v>38999</v>
      </c>
      <c r="I2637" s="22">
        <v>8.6210000000000004</v>
      </c>
      <c r="J2637" s="120">
        <v>7.9859999999999998</v>
      </c>
      <c r="K2637" s="26">
        <f t="shared" si="145"/>
        <v>39021</v>
      </c>
      <c r="L2637" s="126">
        <f t="shared" si="146"/>
        <v>38999</v>
      </c>
      <c r="M2637" s="127">
        <f>INDEX('Bloomberg data'!C:C,MATCH($L2637,'Bloomberg data'!A:A,0))</f>
        <v>8.6210000000000004</v>
      </c>
      <c r="N2637" s="128">
        <f>INDEX('Bloomberg data'!B:B,MATCH($L2637,'Bloomberg data'!A:A,0))</f>
        <v>7.9859999999999998</v>
      </c>
      <c r="O2637" s="141"/>
      <c r="P2637" s="142"/>
      <c r="Q2637" s="142"/>
      <c r="R2637" s="20"/>
      <c r="S2637" s="20"/>
    </row>
    <row r="2638" spans="6:19">
      <c r="F2638" s="51"/>
      <c r="G2638" s="26">
        <f t="shared" si="144"/>
        <v>39021</v>
      </c>
      <c r="H2638" s="7">
        <v>39000</v>
      </c>
      <c r="I2638" s="22">
        <v>8.5459999999999994</v>
      </c>
      <c r="J2638" s="120">
        <v>7.9079999999999995</v>
      </c>
      <c r="K2638" s="26">
        <f t="shared" si="145"/>
        <v>39021</v>
      </c>
      <c r="L2638" s="126">
        <f t="shared" si="146"/>
        <v>39000</v>
      </c>
      <c r="M2638" s="127">
        <f>INDEX('Bloomberg data'!C:C,MATCH($L2638,'Bloomberg data'!A:A,0))</f>
        <v>8.5459999999999994</v>
      </c>
      <c r="N2638" s="128">
        <f>INDEX('Bloomberg data'!B:B,MATCH($L2638,'Bloomberg data'!A:A,0))</f>
        <v>7.9079999999999995</v>
      </c>
      <c r="O2638" s="141"/>
      <c r="P2638" s="142"/>
      <c r="Q2638" s="142"/>
      <c r="R2638" s="20"/>
      <c r="S2638" s="20"/>
    </row>
    <row r="2639" spans="6:19">
      <c r="F2639" s="51"/>
      <c r="G2639" s="26">
        <f t="shared" si="144"/>
        <v>39021</v>
      </c>
      <c r="H2639" s="7">
        <v>39001</v>
      </c>
      <c r="I2639" s="22">
        <v>7.7349999999999994</v>
      </c>
      <c r="J2639" s="120">
        <v>7.1019999999999994</v>
      </c>
      <c r="K2639" s="26">
        <f t="shared" si="145"/>
        <v>39021</v>
      </c>
      <c r="L2639" s="126">
        <f t="shared" si="146"/>
        <v>39001</v>
      </c>
      <c r="M2639" s="127">
        <f>INDEX('Bloomberg data'!C:C,MATCH($L2639,'Bloomberg data'!A:A,0))</f>
        <v>7.7349999999999994</v>
      </c>
      <c r="N2639" s="128">
        <f>INDEX('Bloomberg data'!B:B,MATCH($L2639,'Bloomberg data'!A:A,0))</f>
        <v>7.1019999999999994</v>
      </c>
      <c r="O2639" s="141"/>
      <c r="P2639" s="142"/>
      <c r="Q2639" s="142"/>
      <c r="R2639" s="20"/>
      <c r="S2639" s="20"/>
    </row>
    <row r="2640" spans="6:19">
      <c r="F2640" s="51"/>
      <c r="G2640" s="26">
        <f t="shared" si="144"/>
        <v>39021</v>
      </c>
      <c r="H2640" s="7">
        <v>39002</v>
      </c>
      <c r="I2640" s="22">
        <v>8.7289999999999992</v>
      </c>
      <c r="J2640" s="120">
        <v>8.0850000000000009</v>
      </c>
      <c r="K2640" s="26">
        <f t="shared" si="145"/>
        <v>39021</v>
      </c>
      <c r="L2640" s="126">
        <f t="shared" si="146"/>
        <v>39002</v>
      </c>
      <c r="M2640" s="127">
        <f>INDEX('Bloomberg data'!C:C,MATCH($L2640,'Bloomberg data'!A:A,0))</f>
        <v>8.7289999999999992</v>
      </c>
      <c r="N2640" s="128">
        <f>INDEX('Bloomberg data'!B:B,MATCH($L2640,'Bloomberg data'!A:A,0))</f>
        <v>8.0850000000000009</v>
      </c>
      <c r="O2640" s="141"/>
      <c r="P2640" s="142"/>
      <c r="Q2640" s="142"/>
      <c r="R2640" s="20"/>
      <c r="S2640" s="20"/>
    </row>
    <row r="2641" spans="6:19">
      <c r="F2641" s="51"/>
      <c r="G2641" s="26">
        <f t="shared" si="144"/>
        <v>39021</v>
      </c>
      <c r="H2641" s="7">
        <v>39003</v>
      </c>
      <c r="I2641" s="22">
        <v>7.6419999999999995</v>
      </c>
      <c r="J2641" s="120">
        <v>7.0009999999999994</v>
      </c>
      <c r="K2641" s="26">
        <f t="shared" si="145"/>
        <v>39021</v>
      </c>
      <c r="L2641" s="126">
        <f t="shared" si="146"/>
        <v>39003</v>
      </c>
      <c r="M2641" s="127">
        <f>INDEX('Bloomberg data'!C:C,MATCH($L2641,'Bloomberg data'!A:A,0))</f>
        <v>7.6419999999999995</v>
      </c>
      <c r="N2641" s="128">
        <f>INDEX('Bloomberg data'!B:B,MATCH($L2641,'Bloomberg data'!A:A,0))</f>
        <v>7.0009999999999994</v>
      </c>
      <c r="O2641" s="141"/>
      <c r="P2641" s="142"/>
      <c r="Q2641" s="142"/>
      <c r="R2641" s="20"/>
      <c r="S2641" s="20"/>
    </row>
    <row r="2642" spans="6:19">
      <c r="F2642" s="51"/>
      <c r="G2642" s="26">
        <f t="shared" si="144"/>
        <v>39021</v>
      </c>
      <c r="H2642" s="7">
        <v>39006</v>
      </c>
      <c r="I2642" s="22">
        <v>8.8640000000000008</v>
      </c>
      <c r="J2642" s="120">
        <v>8.2249999999999996</v>
      </c>
      <c r="K2642" s="26">
        <f t="shared" si="145"/>
        <v>39021</v>
      </c>
      <c r="L2642" s="126">
        <f t="shared" si="146"/>
        <v>39006</v>
      </c>
      <c r="M2642" s="127">
        <f>INDEX('Bloomberg data'!C:C,MATCH($L2642,'Bloomberg data'!A:A,0))</f>
        <v>8.8640000000000008</v>
      </c>
      <c r="N2642" s="128">
        <f>INDEX('Bloomberg data'!B:B,MATCH($L2642,'Bloomberg data'!A:A,0))</f>
        <v>8.2249999999999996</v>
      </c>
      <c r="O2642" s="141"/>
      <c r="P2642" s="142"/>
      <c r="Q2642" s="142"/>
      <c r="R2642" s="20"/>
      <c r="S2642" s="20"/>
    </row>
    <row r="2643" spans="6:19">
      <c r="F2643" s="51"/>
      <c r="G2643" s="26">
        <f t="shared" si="144"/>
        <v>39021</v>
      </c>
      <c r="H2643" s="7">
        <v>39007</v>
      </c>
      <c r="I2643" s="22">
        <v>8.7480000000000011</v>
      </c>
      <c r="J2643" s="120">
        <v>8.109</v>
      </c>
      <c r="K2643" s="26">
        <f t="shared" si="145"/>
        <v>39021</v>
      </c>
      <c r="L2643" s="126">
        <f t="shared" si="146"/>
        <v>39007</v>
      </c>
      <c r="M2643" s="127">
        <f>INDEX('Bloomberg data'!C:C,MATCH($L2643,'Bloomberg data'!A:A,0))</f>
        <v>8.7480000000000011</v>
      </c>
      <c r="N2643" s="128">
        <f>INDEX('Bloomberg data'!B:B,MATCH($L2643,'Bloomberg data'!A:A,0))</f>
        <v>8.109</v>
      </c>
      <c r="O2643" s="141"/>
      <c r="P2643" s="142"/>
      <c r="Q2643" s="142"/>
      <c r="R2643" s="20"/>
      <c r="S2643" s="20"/>
    </row>
    <row r="2644" spans="6:19">
      <c r="F2644" s="51"/>
      <c r="G2644" s="26">
        <f t="shared" si="144"/>
        <v>39021</v>
      </c>
      <c r="H2644" s="7">
        <v>39008</v>
      </c>
      <c r="I2644" s="22">
        <v>8.6560000000000006</v>
      </c>
      <c r="J2644" s="120">
        <v>8.0190000000000001</v>
      </c>
      <c r="K2644" s="26">
        <f t="shared" si="145"/>
        <v>39021</v>
      </c>
      <c r="L2644" s="126">
        <f t="shared" si="146"/>
        <v>39008</v>
      </c>
      <c r="M2644" s="127">
        <f>INDEX('Bloomberg data'!C:C,MATCH($L2644,'Bloomberg data'!A:A,0))</f>
        <v>8.6560000000000006</v>
      </c>
      <c r="N2644" s="128">
        <f>INDEX('Bloomberg data'!B:B,MATCH($L2644,'Bloomberg data'!A:A,0))</f>
        <v>8.0190000000000001</v>
      </c>
      <c r="O2644" s="141"/>
      <c r="P2644" s="142"/>
      <c r="Q2644" s="142"/>
      <c r="R2644" s="20"/>
      <c r="S2644" s="20"/>
    </row>
    <row r="2645" spans="6:19">
      <c r="F2645" s="51"/>
      <c r="G2645" s="26">
        <f t="shared" si="144"/>
        <v>39021</v>
      </c>
      <c r="H2645" s="7">
        <v>39009</v>
      </c>
      <c r="I2645" s="22">
        <v>7.8559999999999999</v>
      </c>
      <c r="J2645" s="120">
        <v>7.2160000000000002</v>
      </c>
      <c r="K2645" s="26">
        <f t="shared" si="145"/>
        <v>39021</v>
      </c>
      <c r="L2645" s="126">
        <f t="shared" si="146"/>
        <v>39009</v>
      </c>
      <c r="M2645" s="127">
        <f>INDEX('Bloomberg data'!C:C,MATCH($L2645,'Bloomberg data'!A:A,0))</f>
        <v>7.8559999999999999</v>
      </c>
      <c r="N2645" s="128">
        <f>INDEX('Bloomberg data'!B:B,MATCH($L2645,'Bloomberg data'!A:A,0))</f>
        <v>7.2160000000000002</v>
      </c>
      <c r="O2645" s="141"/>
      <c r="P2645" s="142"/>
      <c r="Q2645" s="142"/>
      <c r="R2645" s="20"/>
      <c r="S2645" s="20"/>
    </row>
    <row r="2646" spans="6:19">
      <c r="F2646" s="51"/>
      <c r="G2646" s="26">
        <f t="shared" si="144"/>
        <v>39021</v>
      </c>
      <c r="H2646" s="7">
        <v>39010</v>
      </c>
      <c r="I2646" s="22">
        <v>8.7750000000000004</v>
      </c>
      <c r="J2646" s="120">
        <v>8.1379999999999999</v>
      </c>
      <c r="K2646" s="26">
        <f t="shared" si="145"/>
        <v>39021</v>
      </c>
      <c r="L2646" s="126">
        <f t="shared" si="146"/>
        <v>39010</v>
      </c>
      <c r="M2646" s="127">
        <f>INDEX('Bloomberg data'!C:C,MATCH($L2646,'Bloomberg data'!A:A,0))</f>
        <v>8.7750000000000004</v>
      </c>
      <c r="N2646" s="128">
        <f>INDEX('Bloomberg data'!B:B,MATCH($L2646,'Bloomberg data'!A:A,0))</f>
        <v>8.1379999999999999</v>
      </c>
      <c r="O2646" s="141"/>
      <c r="P2646" s="142"/>
      <c r="Q2646" s="142"/>
      <c r="R2646" s="20"/>
      <c r="S2646" s="20"/>
    </row>
    <row r="2647" spans="6:19">
      <c r="F2647" s="51"/>
      <c r="G2647" s="26">
        <f t="shared" si="144"/>
        <v>39021</v>
      </c>
      <c r="H2647" s="7">
        <v>39013</v>
      </c>
      <c r="I2647" s="22">
        <v>8.6999999999999993</v>
      </c>
      <c r="J2647" s="120">
        <v>8.0690000000000008</v>
      </c>
      <c r="K2647" s="26">
        <f t="shared" si="145"/>
        <v>39021</v>
      </c>
      <c r="L2647" s="126">
        <f t="shared" si="146"/>
        <v>39013</v>
      </c>
      <c r="M2647" s="127">
        <f>INDEX('Bloomberg data'!C:C,MATCH($L2647,'Bloomberg data'!A:A,0))</f>
        <v>8.6999999999999993</v>
      </c>
      <c r="N2647" s="128">
        <f>INDEX('Bloomberg data'!B:B,MATCH($L2647,'Bloomberg data'!A:A,0))</f>
        <v>8.0690000000000008</v>
      </c>
      <c r="O2647" s="141"/>
      <c r="P2647" s="142"/>
      <c r="Q2647" s="142"/>
      <c r="R2647" s="20"/>
      <c r="S2647" s="20"/>
    </row>
    <row r="2648" spans="6:19">
      <c r="F2648" s="51"/>
      <c r="G2648" s="26">
        <f t="shared" si="144"/>
        <v>39021</v>
      </c>
      <c r="H2648" s="7">
        <v>39014</v>
      </c>
      <c r="I2648" s="22">
        <v>7.9239999999999995</v>
      </c>
      <c r="J2648" s="120">
        <v>7.2939999999999996</v>
      </c>
      <c r="K2648" s="26">
        <f t="shared" si="145"/>
        <v>39021</v>
      </c>
      <c r="L2648" s="126">
        <f t="shared" si="146"/>
        <v>39014</v>
      </c>
      <c r="M2648" s="127">
        <f>INDEX('Bloomberg data'!C:C,MATCH($L2648,'Bloomberg data'!A:A,0))</f>
        <v>7.9239999999999995</v>
      </c>
      <c r="N2648" s="128">
        <f>INDEX('Bloomberg data'!B:B,MATCH($L2648,'Bloomberg data'!A:A,0))</f>
        <v>7.2939999999999996</v>
      </c>
      <c r="O2648" s="141"/>
      <c r="P2648" s="142"/>
      <c r="Q2648" s="142"/>
      <c r="R2648" s="20"/>
      <c r="S2648" s="20"/>
    </row>
    <row r="2649" spans="6:19">
      <c r="F2649" s="51"/>
      <c r="G2649" s="26">
        <f t="shared" si="144"/>
        <v>39021</v>
      </c>
      <c r="H2649" s="7">
        <v>39015</v>
      </c>
      <c r="I2649" s="22">
        <v>8.8320000000000007</v>
      </c>
      <c r="J2649" s="120">
        <v>8.1900000000000013</v>
      </c>
      <c r="K2649" s="26">
        <f t="shared" si="145"/>
        <v>39021</v>
      </c>
      <c r="L2649" s="126">
        <f t="shared" si="146"/>
        <v>39015</v>
      </c>
      <c r="M2649" s="127">
        <f>INDEX('Bloomberg data'!C:C,MATCH($L2649,'Bloomberg data'!A:A,0))</f>
        <v>8.8320000000000007</v>
      </c>
      <c r="N2649" s="128">
        <f>INDEX('Bloomberg data'!B:B,MATCH($L2649,'Bloomberg data'!A:A,0))</f>
        <v>8.1900000000000013</v>
      </c>
      <c r="O2649" s="141"/>
      <c r="P2649" s="142"/>
      <c r="Q2649" s="142"/>
      <c r="R2649" s="20"/>
      <c r="S2649" s="20"/>
    </row>
    <row r="2650" spans="6:19">
      <c r="F2650" s="51"/>
      <c r="G2650" s="26">
        <f t="shared" si="144"/>
        <v>39021</v>
      </c>
      <c r="H2650" s="7">
        <v>39016</v>
      </c>
      <c r="I2650" s="22">
        <v>8.6940000000000008</v>
      </c>
      <c r="J2650" s="120">
        <v>8.0440000000000005</v>
      </c>
      <c r="K2650" s="26">
        <f t="shared" si="145"/>
        <v>39021</v>
      </c>
      <c r="L2650" s="126">
        <f t="shared" si="146"/>
        <v>39016</v>
      </c>
      <c r="M2650" s="127">
        <f>INDEX('Bloomberg data'!C:C,MATCH($L2650,'Bloomberg data'!A:A,0))</f>
        <v>8.6940000000000008</v>
      </c>
      <c r="N2650" s="128">
        <f>INDEX('Bloomberg data'!B:B,MATCH($L2650,'Bloomberg data'!A:A,0))</f>
        <v>8.0440000000000005</v>
      </c>
      <c r="O2650" s="141"/>
      <c r="P2650" s="142"/>
      <c r="Q2650" s="142"/>
      <c r="R2650" s="20"/>
      <c r="S2650" s="20"/>
    </row>
    <row r="2651" spans="6:19">
      <c r="F2651" s="51"/>
      <c r="G2651" s="26">
        <f t="shared" si="144"/>
        <v>39021</v>
      </c>
      <c r="H2651" s="7">
        <v>39017</v>
      </c>
      <c r="I2651" s="22">
        <v>7.8739999999999997</v>
      </c>
      <c r="J2651" s="120">
        <v>7.2189999999999994</v>
      </c>
      <c r="K2651" s="26">
        <f t="shared" si="145"/>
        <v>39021</v>
      </c>
      <c r="L2651" s="126">
        <f t="shared" si="146"/>
        <v>39017</v>
      </c>
      <c r="M2651" s="127">
        <f>INDEX('Bloomberg data'!C:C,MATCH($L2651,'Bloomberg data'!A:A,0))</f>
        <v>7.8739999999999997</v>
      </c>
      <c r="N2651" s="128">
        <f>INDEX('Bloomberg data'!B:B,MATCH($L2651,'Bloomberg data'!A:A,0))</f>
        <v>7.2189999999999994</v>
      </c>
      <c r="O2651" s="141"/>
      <c r="P2651" s="142"/>
      <c r="Q2651" s="142"/>
      <c r="R2651" s="20"/>
      <c r="S2651" s="20"/>
    </row>
    <row r="2652" spans="6:19">
      <c r="F2652" s="51"/>
      <c r="G2652" s="26">
        <f t="shared" si="144"/>
        <v>39021</v>
      </c>
      <c r="H2652" s="7">
        <v>39020</v>
      </c>
      <c r="I2652" s="22">
        <v>7.7730000000000006</v>
      </c>
      <c r="J2652" s="120">
        <v>7.11</v>
      </c>
      <c r="K2652" s="26">
        <f t="shared" si="145"/>
        <v>39021</v>
      </c>
      <c r="L2652" s="126">
        <f t="shared" si="146"/>
        <v>39020</v>
      </c>
      <c r="M2652" s="127">
        <f>INDEX('Bloomberg data'!C:C,MATCH($L2652,'Bloomberg data'!A:A,0))</f>
        <v>7.7730000000000006</v>
      </c>
      <c r="N2652" s="128">
        <f>INDEX('Bloomberg data'!B:B,MATCH($L2652,'Bloomberg data'!A:A,0))</f>
        <v>7.11</v>
      </c>
      <c r="O2652" s="141"/>
      <c r="P2652" s="142"/>
      <c r="Q2652" s="142"/>
      <c r="R2652" s="20"/>
      <c r="S2652" s="20"/>
    </row>
    <row r="2653" spans="6:19">
      <c r="F2653" s="51"/>
      <c r="G2653" s="26">
        <f t="shared" si="144"/>
        <v>39021</v>
      </c>
      <c r="H2653" s="7">
        <v>39021</v>
      </c>
      <c r="I2653" s="22">
        <v>7.6769999999999996</v>
      </c>
      <c r="J2653" s="120">
        <v>7.0120000000000005</v>
      </c>
      <c r="K2653" s="26">
        <f t="shared" si="145"/>
        <v>39021</v>
      </c>
      <c r="L2653" s="126">
        <f t="shared" si="146"/>
        <v>39021</v>
      </c>
      <c r="M2653" s="127">
        <f>INDEX('Bloomberg data'!C:C,MATCH($L2653,'Bloomberg data'!A:A,0))</f>
        <v>7.6769999999999996</v>
      </c>
      <c r="N2653" s="128">
        <f>INDEX('Bloomberg data'!B:B,MATCH($L2653,'Bloomberg data'!A:A,0))</f>
        <v>7.0120000000000005</v>
      </c>
      <c r="O2653" s="141"/>
      <c r="P2653" s="142"/>
      <c r="Q2653" s="142"/>
      <c r="R2653" s="20"/>
      <c r="S2653" s="20"/>
    </row>
    <row r="2654" spans="6:19">
      <c r="F2654" s="51"/>
      <c r="G2654" s="26">
        <f t="shared" si="144"/>
        <v>39051</v>
      </c>
      <c r="H2654" s="7">
        <v>39022</v>
      </c>
      <c r="I2654" s="22">
        <v>8.8689999999999998</v>
      </c>
      <c r="J2654" s="120">
        <v>8.1969999999999992</v>
      </c>
      <c r="K2654" s="26">
        <f t="shared" si="145"/>
        <v>39051</v>
      </c>
      <c r="L2654" s="126">
        <f t="shared" si="146"/>
        <v>39022</v>
      </c>
      <c r="M2654" s="127">
        <f>INDEX('Bloomberg data'!C:C,MATCH($L2654,'Bloomberg data'!A:A,0))</f>
        <v>8.8689999999999998</v>
      </c>
      <c r="N2654" s="128">
        <f>INDEX('Bloomberg data'!B:B,MATCH($L2654,'Bloomberg data'!A:A,0))</f>
        <v>8.1969999999999992</v>
      </c>
      <c r="O2654" s="141"/>
      <c r="P2654" s="142"/>
      <c r="Q2654" s="142"/>
      <c r="R2654" s="20"/>
      <c r="S2654" s="20"/>
    </row>
    <row r="2655" spans="6:19">
      <c r="F2655" s="51"/>
      <c r="G2655" s="26">
        <f t="shared" si="144"/>
        <v>39051</v>
      </c>
      <c r="H2655" s="7">
        <v>39023</v>
      </c>
      <c r="I2655" s="22">
        <v>8.7430000000000003</v>
      </c>
      <c r="J2655" s="120">
        <v>8.0719999999999992</v>
      </c>
      <c r="K2655" s="26">
        <f t="shared" si="145"/>
        <v>39051</v>
      </c>
      <c r="L2655" s="126">
        <f t="shared" si="146"/>
        <v>39023</v>
      </c>
      <c r="M2655" s="127">
        <f>INDEX('Bloomberg data'!C:C,MATCH($L2655,'Bloomberg data'!A:A,0))</f>
        <v>8.7430000000000003</v>
      </c>
      <c r="N2655" s="128">
        <f>INDEX('Bloomberg data'!B:B,MATCH($L2655,'Bloomberg data'!A:A,0))</f>
        <v>8.0719999999999992</v>
      </c>
      <c r="O2655" s="141"/>
      <c r="P2655" s="142"/>
      <c r="Q2655" s="142"/>
      <c r="R2655" s="20"/>
      <c r="S2655" s="20"/>
    </row>
    <row r="2656" spans="6:19">
      <c r="F2656" s="51"/>
      <c r="G2656" s="26">
        <f t="shared" si="144"/>
        <v>39051</v>
      </c>
      <c r="H2656" s="7">
        <v>39024</v>
      </c>
      <c r="I2656" s="22">
        <v>8.6440000000000001</v>
      </c>
      <c r="J2656" s="120">
        <v>7.9779999999999998</v>
      </c>
      <c r="K2656" s="26">
        <f t="shared" si="145"/>
        <v>39051</v>
      </c>
      <c r="L2656" s="126">
        <f t="shared" si="146"/>
        <v>39024</v>
      </c>
      <c r="M2656" s="127">
        <f>INDEX('Bloomberg data'!C:C,MATCH($L2656,'Bloomberg data'!A:A,0))</f>
        <v>8.6440000000000001</v>
      </c>
      <c r="N2656" s="128">
        <f>INDEX('Bloomberg data'!B:B,MATCH($L2656,'Bloomberg data'!A:A,0))</f>
        <v>7.9779999999999998</v>
      </c>
      <c r="O2656" s="141"/>
      <c r="P2656" s="142"/>
      <c r="Q2656" s="142"/>
      <c r="R2656" s="20"/>
      <c r="S2656" s="20"/>
    </row>
    <row r="2657" spans="6:19">
      <c r="F2657" s="51"/>
      <c r="G2657" s="26">
        <f t="shared" si="144"/>
        <v>39051</v>
      </c>
      <c r="H2657" s="7">
        <v>39027</v>
      </c>
      <c r="I2657" s="22">
        <v>8.911999999999999</v>
      </c>
      <c r="J2657" s="120">
        <v>8.2620000000000005</v>
      </c>
      <c r="K2657" s="26">
        <f t="shared" si="145"/>
        <v>39051</v>
      </c>
      <c r="L2657" s="126">
        <f t="shared" si="146"/>
        <v>39027</v>
      </c>
      <c r="M2657" s="127">
        <f>INDEX('Bloomberg data'!C:C,MATCH($L2657,'Bloomberg data'!A:A,0))</f>
        <v>8.911999999999999</v>
      </c>
      <c r="N2657" s="128">
        <f>INDEX('Bloomberg data'!B:B,MATCH($L2657,'Bloomberg data'!A:A,0))</f>
        <v>8.2620000000000005</v>
      </c>
      <c r="O2657" s="141"/>
      <c r="P2657" s="142"/>
      <c r="Q2657" s="142"/>
      <c r="R2657" s="20"/>
      <c r="S2657" s="20"/>
    </row>
    <row r="2658" spans="6:19">
      <c r="F2658" s="51"/>
      <c r="G2658" s="26">
        <f t="shared" si="144"/>
        <v>39051</v>
      </c>
      <c r="H2658" s="7">
        <v>39028</v>
      </c>
      <c r="I2658" s="22">
        <v>7.8090000000000002</v>
      </c>
      <c r="J2658" s="120">
        <v>7.1550000000000002</v>
      </c>
      <c r="K2658" s="26">
        <f t="shared" si="145"/>
        <v>39051</v>
      </c>
      <c r="L2658" s="126">
        <f t="shared" si="146"/>
        <v>39028</v>
      </c>
      <c r="M2658" s="127">
        <f>INDEX('Bloomberg data'!C:C,MATCH($L2658,'Bloomberg data'!A:A,0))</f>
        <v>7.8090000000000002</v>
      </c>
      <c r="N2658" s="128">
        <f>INDEX('Bloomberg data'!B:B,MATCH($L2658,'Bloomberg data'!A:A,0))</f>
        <v>7.1550000000000002</v>
      </c>
      <c r="O2658" s="141"/>
      <c r="P2658" s="142"/>
      <c r="Q2658" s="142"/>
      <c r="R2658" s="20"/>
      <c r="S2658" s="20"/>
    </row>
    <row r="2659" spans="6:19">
      <c r="F2659" s="51"/>
      <c r="G2659" s="26">
        <f t="shared" si="144"/>
        <v>39051</v>
      </c>
      <c r="H2659" s="7">
        <v>39029</v>
      </c>
      <c r="I2659" s="22">
        <v>8.6590000000000007</v>
      </c>
      <c r="J2659" s="120">
        <v>7.9949999999999992</v>
      </c>
      <c r="K2659" s="26">
        <f t="shared" si="145"/>
        <v>39051</v>
      </c>
      <c r="L2659" s="126">
        <f t="shared" si="146"/>
        <v>39029</v>
      </c>
      <c r="M2659" s="127">
        <f>INDEX('Bloomberg data'!C:C,MATCH($L2659,'Bloomberg data'!A:A,0))</f>
        <v>8.6590000000000007</v>
      </c>
      <c r="N2659" s="128">
        <f>INDEX('Bloomberg data'!B:B,MATCH($L2659,'Bloomberg data'!A:A,0))</f>
        <v>7.9949999999999992</v>
      </c>
      <c r="O2659" s="141"/>
      <c r="P2659" s="142"/>
      <c r="Q2659" s="142"/>
      <c r="R2659" s="20"/>
      <c r="S2659" s="20"/>
    </row>
    <row r="2660" spans="6:19">
      <c r="F2660" s="51"/>
      <c r="G2660" s="26">
        <f t="shared" si="144"/>
        <v>39051</v>
      </c>
      <c r="H2660" s="7">
        <v>39030</v>
      </c>
      <c r="I2660" s="22">
        <v>8.8019999999999996</v>
      </c>
      <c r="J2660" s="120">
        <v>8.141</v>
      </c>
      <c r="K2660" s="26">
        <f t="shared" si="145"/>
        <v>39051</v>
      </c>
      <c r="L2660" s="126">
        <f t="shared" si="146"/>
        <v>39030</v>
      </c>
      <c r="M2660" s="127">
        <f>INDEX('Bloomberg data'!C:C,MATCH($L2660,'Bloomberg data'!A:A,0))</f>
        <v>8.8019999999999996</v>
      </c>
      <c r="N2660" s="128">
        <f>INDEX('Bloomberg data'!B:B,MATCH($L2660,'Bloomberg data'!A:A,0))</f>
        <v>8.141</v>
      </c>
      <c r="O2660" s="141"/>
      <c r="P2660" s="142"/>
      <c r="Q2660" s="142"/>
      <c r="R2660" s="20"/>
      <c r="S2660" s="20"/>
    </row>
    <row r="2661" spans="6:19">
      <c r="F2661" s="51"/>
      <c r="G2661" s="26">
        <f t="shared" si="144"/>
        <v>39051</v>
      </c>
      <c r="H2661" s="7">
        <v>39031</v>
      </c>
      <c r="I2661" s="22">
        <v>8.7070000000000007</v>
      </c>
      <c r="J2661" s="120">
        <v>8.0519999999999996</v>
      </c>
      <c r="K2661" s="26">
        <f t="shared" si="145"/>
        <v>39051</v>
      </c>
      <c r="L2661" s="126">
        <f t="shared" si="146"/>
        <v>39031</v>
      </c>
      <c r="M2661" s="127">
        <f>INDEX('Bloomberg data'!C:C,MATCH($L2661,'Bloomberg data'!A:A,0))</f>
        <v>8.7070000000000007</v>
      </c>
      <c r="N2661" s="128">
        <f>INDEX('Bloomberg data'!B:B,MATCH($L2661,'Bloomberg data'!A:A,0))</f>
        <v>8.0519999999999996</v>
      </c>
      <c r="O2661" s="141"/>
      <c r="P2661" s="142"/>
      <c r="Q2661" s="142"/>
      <c r="R2661" s="20"/>
      <c r="S2661" s="20"/>
    </row>
    <row r="2662" spans="6:19">
      <c r="F2662" s="51"/>
      <c r="G2662" s="26">
        <f t="shared" si="144"/>
        <v>39051</v>
      </c>
      <c r="H2662" s="7">
        <v>39034</v>
      </c>
      <c r="I2662" s="22">
        <v>7.5709999999999997</v>
      </c>
      <c r="J2662" s="120">
        <v>6.9109999999999996</v>
      </c>
      <c r="K2662" s="26">
        <f t="shared" si="145"/>
        <v>39051</v>
      </c>
      <c r="L2662" s="126">
        <f t="shared" si="146"/>
        <v>39034</v>
      </c>
      <c r="M2662" s="127">
        <f>INDEX('Bloomberg data'!C:C,MATCH($L2662,'Bloomberg data'!A:A,0))</f>
        <v>7.5709999999999997</v>
      </c>
      <c r="N2662" s="128">
        <f>INDEX('Bloomberg data'!B:B,MATCH($L2662,'Bloomberg data'!A:A,0))</f>
        <v>6.9109999999999996</v>
      </c>
      <c r="O2662" s="141"/>
      <c r="P2662" s="142"/>
      <c r="Q2662" s="142"/>
      <c r="R2662" s="20"/>
      <c r="S2662" s="20"/>
    </row>
    <row r="2663" spans="6:19">
      <c r="F2663" s="51"/>
      <c r="G2663" s="26">
        <f t="shared" si="144"/>
        <v>39051</v>
      </c>
      <c r="H2663" s="7">
        <v>39035</v>
      </c>
      <c r="I2663" s="22">
        <v>8.7910000000000004</v>
      </c>
      <c r="J2663" s="120">
        <v>8.1379999999999999</v>
      </c>
      <c r="K2663" s="26">
        <f t="shared" si="145"/>
        <v>39051</v>
      </c>
      <c r="L2663" s="126">
        <f t="shared" si="146"/>
        <v>39035</v>
      </c>
      <c r="M2663" s="127">
        <f>INDEX('Bloomberg data'!C:C,MATCH($L2663,'Bloomberg data'!A:A,0))</f>
        <v>8.7910000000000004</v>
      </c>
      <c r="N2663" s="128">
        <f>INDEX('Bloomberg data'!B:B,MATCH($L2663,'Bloomberg data'!A:A,0))</f>
        <v>8.1379999999999999</v>
      </c>
      <c r="O2663" s="141"/>
      <c r="P2663" s="142"/>
      <c r="Q2663" s="142"/>
      <c r="R2663" s="20"/>
      <c r="S2663" s="20"/>
    </row>
    <row r="2664" spans="6:19">
      <c r="F2664" s="51"/>
      <c r="G2664" s="26">
        <f t="shared" si="144"/>
        <v>39051</v>
      </c>
      <c r="H2664" s="7">
        <v>39036</v>
      </c>
      <c r="I2664" s="22">
        <v>8.6460000000000008</v>
      </c>
      <c r="J2664" s="120">
        <v>7.9660000000000002</v>
      </c>
      <c r="K2664" s="26">
        <f t="shared" si="145"/>
        <v>39051</v>
      </c>
      <c r="L2664" s="126">
        <f t="shared" si="146"/>
        <v>39036</v>
      </c>
      <c r="M2664" s="127">
        <f>INDEX('Bloomberg data'!C:C,MATCH($L2664,'Bloomberg data'!A:A,0))</f>
        <v>8.6460000000000008</v>
      </c>
      <c r="N2664" s="128">
        <f>INDEX('Bloomberg data'!B:B,MATCH($L2664,'Bloomberg data'!A:A,0))</f>
        <v>7.9660000000000002</v>
      </c>
      <c r="O2664" s="141"/>
      <c r="P2664" s="142"/>
      <c r="Q2664" s="142"/>
      <c r="R2664" s="20"/>
      <c r="S2664" s="20"/>
    </row>
    <row r="2665" spans="6:19">
      <c r="F2665" s="51"/>
      <c r="G2665" s="26">
        <f t="shared" si="144"/>
        <v>39051</v>
      </c>
      <c r="H2665" s="7">
        <v>39037</v>
      </c>
      <c r="I2665" s="22">
        <v>7.5969999999999995</v>
      </c>
      <c r="J2665" s="120">
        <v>6.8949999999999996</v>
      </c>
      <c r="K2665" s="26">
        <f t="shared" si="145"/>
        <v>39051</v>
      </c>
      <c r="L2665" s="126">
        <f t="shared" si="146"/>
        <v>39037</v>
      </c>
      <c r="M2665" s="127">
        <f>INDEX('Bloomberg data'!C:C,MATCH($L2665,'Bloomberg data'!A:A,0))</f>
        <v>7.5969999999999995</v>
      </c>
      <c r="N2665" s="128">
        <f>INDEX('Bloomberg data'!B:B,MATCH($L2665,'Bloomberg data'!A:A,0))</f>
        <v>6.8949999999999996</v>
      </c>
      <c r="O2665" s="141"/>
      <c r="P2665" s="142"/>
      <c r="Q2665" s="142"/>
      <c r="R2665" s="20"/>
      <c r="S2665" s="20"/>
    </row>
    <row r="2666" spans="6:19">
      <c r="F2666" s="51"/>
      <c r="G2666" s="26">
        <f t="shared" si="144"/>
        <v>39051</v>
      </c>
      <c r="H2666" s="7">
        <v>39038</v>
      </c>
      <c r="I2666" s="22">
        <v>7.8179999999999996</v>
      </c>
      <c r="J2666" s="120">
        <v>7.1230000000000002</v>
      </c>
      <c r="K2666" s="26">
        <f t="shared" si="145"/>
        <v>39051</v>
      </c>
      <c r="L2666" s="126">
        <f t="shared" si="146"/>
        <v>39038</v>
      </c>
      <c r="M2666" s="127">
        <f>INDEX('Bloomberg data'!C:C,MATCH($L2666,'Bloomberg data'!A:A,0))</f>
        <v>7.8179999999999996</v>
      </c>
      <c r="N2666" s="128">
        <f>INDEX('Bloomberg data'!B:B,MATCH($L2666,'Bloomberg data'!A:A,0))</f>
        <v>7.1230000000000002</v>
      </c>
      <c r="O2666" s="141"/>
      <c r="P2666" s="142"/>
      <c r="Q2666" s="142"/>
      <c r="R2666" s="20"/>
      <c r="S2666" s="20"/>
    </row>
    <row r="2667" spans="6:19">
      <c r="F2667" s="51"/>
      <c r="G2667" s="26">
        <f t="shared" si="144"/>
        <v>39051</v>
      </c>
      <c r="H2667" s="7">
        <v>39041</v>
      </c>
      <c r="I2667" s="22">
        <v>7.6829999999999998</v>
      </c>
      <c r="J2667" s="120">
        <v>6.9740000000000002</v>
      </c>
      <c r="K2667" s="26">
        <f t="shared" si="145"/>
        <v>39051</v>
      </c>
      <c r="L2667" s="126">
        <f t="shared" si="146"/>
        <v>39041</v>
      </c>
      <c r="M2667" s="127">
        <f>INDEX('Bloomberg data'!C:C,MATCH($L2667,'Bloomberg data'!A:A,0))</f>
        <v>7.6829999999999998</v>
      </c>
      <c r="N2667" s="128">
        <f>INDEX('Bloomberg data'!B:B,MATCH($L2667,'Bloomberg data'!A:A,0))</f>
        <v>6.9740000000000002</v>
      </c>
      <c r="O2667" s="141"/>
      <c r="P2667" s="142"/>
      <c r="Q2667" s="142"/>
      <c r="R2667" s="20"/>
      <c r="S2667" s="20"/>
    </row>
    <row r="2668" spans="6:19">
      <c r="F2668" s="51"/>
      <c r="G2668" s="26">
        <f t="shared" si="144"/>
        <v>39051</v>
      </c>
      <c r="H2668" s="7">
        <v>39042</v>
      </c>
      <c r="I2668" s="22">
        <v>8.5990000000000002</v>
      </c>
      <c r="J2668" s="120">
        <v>7.8940000000000001</v>
      </c>
      <c r="K2668" s="26">
        <f t="shared" si="145"/>
        <v>39051</v>
      </c>
      <c r="L2668" s="126">
        <f t="shared" si="146"/>
        <v>39042</v>
      </c>
      <c r="M2668" s="127">
        <f>INDEX('Bloomberg data'!C:C,MATCH($L2668,'Bloomberg data'!A:A,0))</f>
        <v>8.5990000000000002</v>
      </c>
      <c r="N2668" s="128">
        <f>INDEX('Bloomberg data'!B:B,MATCH($L2668,'Bloomberg data'!A:A,0))</f>
        <v>7.8940000000000001</v>
      </c>
      <c r="O2668" s="141"/>
      <c r="P2668" s="142"/>
      <c r="Q2668" s="142"/>
      <c r="R2668" s="20"/>
      <c r="S2668" s="20"/>
    </row>
    <row r="2669" spans="6:19">
      <c r="F2669" s="51"/>
      <c r="G2669" s="26">
        <f t="shared" si="144"/>
        <v>39051</v>
      </c>
      <c r="H2669" s="7">
        <v>39043</v>
      </c>
      <c r="I2669" s="22">
        <v>8.7829999999999995</v>
      </c>
      <c r="J2669" s="120">
        <v>8.0739999999999998</v>
      </c>
      <c r="K2669" s="26">
        <f t="shared" si="145"/>
        <v>39051</v>
      </c>
      <c r="L2669" s="126">
        <f t="shared" si="146"/>
        <v>39043</v>
      </c>
      <c r="M2669" s="127">
        <f>INDEX('Bloomberg data'!C:C,MATCH($L2669,'Bloomberg data'!A:A,0))</f>
        <v>8.7829999999999995</v>
      </c>
      <c r="N2669" s="128">
        <f>INDEX('Bloomberg data'!B:B,MATCH($L2669,'Bloomberg data'!A:A,0))</f>
        <v>8.0739999999999998</v>
      </c>
      <c r="O2669" s="141"/>
      <c r="P2669" s="142"/>
      <c r="Q2669" s="142"/>
      <c r="R2669" s="20"/>
      <c r="S2669" s="20"/>
    </row>
    <row r="2670" spans="6:19">
      <c r="F2670" s="51"/>
      <c r="G2670" s="26">
        <f t="shared" si="144"/>
        <v>39051</v>
      </c>
      <c r="H2670" s="7">
        <v>39044</v>
      </c>
      <c r="I2670" s="22">
        <v>7.6770000000000005</v>
      </c>
      <c r="J2670" s="120">
        <v>6.9630000000000001</v>
      </c>
      <c r="K2670" s="26">
        <f t="shared" si="145"/>
        <v>39051</v>
      </c>
      <c r="L2670" s="126">
        <f t="shared" si="146"/>
        <v>39044</v>
      </c>
      <c r="M2670" s="127">
        <f>INDEX('Bloomberg data'!C:C,MATCH($L2670,'Bloomberg data'!A:A,0))</f>
        <v>7.6770000000000005</v>
      </c>
      <c r="N2670" s="128">
        <f>INDEX('Bloomberg data'!B:B,MATCH($L2670,'Bloomberg data'!A:A,0))</f>
        <v>6.9630000000000001</v>
      </c>
      <c r="O2670" s="141"/>
      <c r="P2670" s="142"/>
      <c r="Q2670" s="142"/>
      <c r="R2670" s="20"/>
      <c r="S2670" s="20"/>
    </row>
    <row r="2671" spans="6:19">
      <c r="F2671" s="51"/>
      <c r="G2671" s="26">
        <f t="shared" si="144"/>
        <v>39051</v>
      </c>
      <c r="H2671" s="7">
        <v>39045</v>
      </c>
      <c r="I2671" s="22">
        <v>7.5809999999999995</v>
      </c>
      <c r="J2671" s="120">
        <v>6.8680000000000003</v>
      </c>
      <c r="K2671" s="26">
        <f t="shared" si="145"/>
        <v>39051</v>
      </c>
      <c r="L2671" s="126">
        <f t="shared" si="146"/>
        <v>39045</v>
      </c>
      <c r="M2671" s="127">
        <f>INDEX('Bloomberg data'!C:C,MATCH($L2671,'Bloomberg data'!A:A,0))</f>
        <v>7.5809999999999995</v>
      </c>
      <c r="N2671" s="128">
        <f>INDEX('Bloomberg data'!B:B,MATCH($L2671,'Bloomberg data'!A:A,0))</f>
        <v>6.8680000000000003</v>
      </c>
      <c r="O2671" s="141"/>
      <c r="P2671" s="142"/>
      <c r="Q2671" s="142"/>
      <c r="R2671" s="20"/>
      <c r="S2671" s="20"/>
    </row>
    <row r="2672" spans="6:19">
      <c r="F2672" s="51"/>
      <c r="G2672" s="26">
        <f t="shared" si="144"/>
        <v>39051</v>
      </c>
      <c r="H2672" s="7">
        <v>39048</v>
      </c>
      <c r="I2672" s="22">
        <v>8.7809999999999988</v>
      </c>
      <c r="J2672" s="120">
        <v>8.0640000000000001</v>
      </c>
      <c r="K2672" s="26">
        <f t="shared" si="145"/>
        <v>39051</v>
      </c>
      <c r="L2672" s="126">
        <f t="shared" si="146"/>
        <v>39048</v>
      </c>
      <c r="M2672" s="127">
        <f>INDEX('Bloomberg data'!C:C,MATCH($L2672,'Bloomberg data'!A:A,0))</f>
        <v>8.7809999999999988</v>
      </c>
      <c r="N2672" s="128">
        <f>INDEX('Bloomberg data'!B:B,MATCH($L2672,'Bloomberg data'!A:A,0))</f>
        <v>8.0640000000000001</v>
      </c>
      <c r="O2672" s="141"/>
      <c r="P2672" s="142"/>
      <c r="Q2672" s="142"/>
      <c r="R2672" s="20"/>
      <c r="S2672" s="20"/>
    </row>
    <row r="2673" spans="6:19">
      <c r="F2673" s="51"/>
      <c r="G2673" s="26">
        <f t="shared" si="144"/>
        <v>39051</v>
      </c>
      <c r="H2673" s="7">
        <v>39049</v>
      </c>
      <c r="I2673" s="22">
        <v>7.6710000000000003</v>
      </c>
      <c r="J2673" s="120">
        <v>6.952</v>
      </c>
      <c r="K2673" s="26">
        <f t="shared" si="145"/>
        <v>39051</v>
      </c>
      <c r="L2673" s="126">
        <f t="shared" si="146"/>
        <v>39049</v>
      </c>
      <c r="M2673" s="127">
        <f>INDEX('Bloomberg data'!C:C,MATCH($L2673,'Bloomberg data'!A:A,0))</f>
        <v>7.6710000000000003</v>
      </c>
      <c r="N2673" s="128">
        <f>INDEX('Bloomberg data'!B:B,MATCH($L2673,'Bloomberg data'!A:A,0))</f>
        <v>6.952</v>
      </c>
      <c r="O2673" s="141"/>
      <c r="P2673" s="142"/>
      <c r="Q2673" s="142"/>
      <c r="R2673" s="20"/>
      <c r="S2673" s="20"/>
    </row>
    <row r="2674" spans="6:19">
      <c r="F2674" s="51"/>
      <c r="G2674" s="26">
        <f t="shared" si="144"/>
        <v>39051</v>
      </c>
      <c r="H2674" s="7">
        <v>39050</v>
      </c>
      <c r="I2674" s="22">
        <v>7.5830000000000002</v>
      </c>
      <c r="J2674" s="120">
        <v>6.8650000000000002</v>
      </c>
      <c r="K2674" s="26">
        <f t="shared" si="145"/>
        <v>39051</v>
      </c>
      <c r="L2674" s="126">
        <f t="shared" si="146"/>
        <v>39050</v>
      </c>
      <c r="M2674" s="127">
        <f>INDEX('Bloomberg data'!C:C,MATCH($L2674,'Bloomberg data'!A:A,0))</f>
        <v>7.5830000000000002</v>
      </c>
      <c r="N2674" s="128">
        <f>INDEX('Bloomberg data'!B:B,MATCH($L2674,'Bloomberg data'!A:A,0))</f>
        <v>6.8650000000000002</v>
      </c>
      <c r="O2674" s="141"/>
      <c r="P2674" s="142"/>
      <c r="Q2674" s="142"/>
      <c r="R2674" s="20"/>
      <c r="S2674" s="20"/>
    </row>
    <row r="2675" spans="6:19">
      <c r="F2675" s="51"/>
      <c r="G2675" s="26">
        <f t="shared" si="144"/>
        <v>39051</v>
      </c>
      <c r="H2675" s="7">
        <v>39051</v>
      </c>
      <c r="I2675" s="22">
        <v>8.82</v>
      </c>
      <c r="J2675" s="120">
        <v>8.1050000000000004</v>
      </c>
      <c r="K2675" s="26">
        <f t="shared" si="145"/>
        <v>39051</v>
      </c>
      <c r="L2675" s="126">
        <f t="shared" si="146"/>
        <v>39051</v>
      </c>
      <c r="M2675" s="127">
        <f>INDEX('Bloomberg data'!C:C,MATCH($L2675,'Bloomberg data'!A:A,0))</f>
        <v>8.82</v>
      </c>
      <c r="N2675" s="128">
        <f>INDEX('Bloomberg data'!B:B,MATCH($L2675,'Bloomberg data'!A:A,0))</f>
        <v>8.1050000000000004</v>
      </c>
      <c r="O2675" s="141"/>
      <c r="P2675" s="142"/>
      <c r="Q2675" s="142"/>
      <c r="R2675" s="20"/>
      <c r="S2675" s="20"/>
    </row>
    <row r="2676" spans="6:19">
      <c r="F2676" s="51"/>
      <c r="G2676" s="26">
        <f t="shared" si="144"/>
        <v>39082</v>
      </c>
      <c r="H2676" s="7">
        <v>39052</v>
      </c>
      <c r="I2676" s="22">
        <v>7.6840000000000002</v>
      </c>
      <c r="J2676" s="120">
        <v>6.9610000000000003</v>
      </c>
      <c r="K2676" s="26">
        <f t="shared" si="145"/>
        <v>39082</v>
      </c>
      <c r="L2676" s="126">
        <f t="shared" si="146"/>
        <v>39052</v>
      </c>
      <c r="M2676" s="127">
        <f>INDEX('Bloomberg data'!C:C,MATCH($L2676,'Bloomberg data'!A:A,0))</f>
        <v>7.6840000000000002</v>
      </c>
      <c r="N2676" s="128">
        <f>INDEX('Bloomberg data'!B:B,MATCH($L2676,'Bloomberg data'!A:A,0))</f>
        <v>6.9610000000000003</v>
      </c>
      <c r="O2676" s="141"/>
      <c r="P2676" s="142"/>
      <c r="Q2676" s="142"/>
      <c r="R2676" s="20"/>
      <c r="S2676" s="20"/>
    </row>
    <row r="2677" spans="6:19">
      <c r="F2677" s="51"/>
      <c r="G2677" s="26">
        <f t="shared" si="144"/>
        <v>39082</v>
      </c>
      <c r="H2677" s="7">
        <v>39055</v>
      </c>
      <c r="I2677" s="22">
        <v>7.5169999999999995</v>
      </c>
      <c r="J2677" s="120">
        <v>6.7970000000000006</v>
      </c>
      <c r="K2677" s="26">
        <f t="shared" si="145"/>
        <v>39082</v>
      </c>
      <c r="L2677" s="126">
        <f t="shared" si="146"/>
        <v>39055</v>
      </c>
      <c r="M2677" s="127">
        <f>INDEX('Bloomberg data'!C:C,MATCH($L2677,'Bloomberg data'!A:A,0))</f>
        <v>7.5169999999999995</v>
      </c>
      <c r="N2677" s="128">
        <f>INDEX('Bloomberg data'!B:B,MATCH($L2677,'Bloomberg data'!A:A,0))</f>
        <v>6.7970000000000006</v>
      </c>
      <c r="O2677" s="141"/>
      <c r="P2677" s="142"/>
      <c r="Q2677" s="142"/>
      <c r="R2677" s="20"/>
      <c r="S2677" s="20"/>
    </row>
    <row r="2678" spans="6:19">
      <c r="F2678" s="51"/>
      <c r="G2678" s="26">
        <f t="shared" si="144"/>
        <v>39082</v>
      </c>
      <c r="H2678" s="7">
        <v>39056</v>
      </c>
      <c r="I2678" s="22">
        <v>8.7089999999999996</v>
      </c>
      <c r="J2678" s="120">
        <v>7.9889999999999999</v>
      </c>
      <c r="K2678" s="26">
        <f t="shared" si="145"/>
        <v>39082</v>
      </c>
      <c r="L2678" s="126">
        <f t="shared" si="146"/>
        <v>39056</v>
      </c>
      <c r="M2678" s="127">
        <f>INDEX('Bloomberg data'!C:C,MATCH($L2678,'Bloomberg data'!A:A,0))</f>
        <v>8.7089999999999996</v>
      </c>
      <c r="N2678" s="128">
        <f>INDEX('Bloomberg data'!B:B,MATCH($L2678,'Bloomberg data'!A:A,0))</f>
        <v>7.9889999999999999</v>
      </c>
      <c r="O2678" s="141"/>
      <c r="P2678" s="142"/>
      <c r="Q2678" s="142"/>
      <c r="R2678" s="20"/>
      <c r="S2678" s="20"/>
    </row>
    <row r="2679" spans="6:19">
      <c r="F2679" s="51"/>
      <c r="G2679" s="26">
        <f t="shared" si="144"/>
        <v>39082</v>
      </c>
      <c r="H2679" s="7">
        <v>39057</v>
      </c>
      <c r="I2679" s="22">
        <v>8.6189999999999998</v>
      </c>
      <c r="J2679" s="120">
        <v>7.9039999999999999</v>
      </c>
      <c r="K2679" s="26">
        <f t="shared" si="145"/>
        <v>39082</v>
      </c>
      <c r="L2679" s="126">
        <f t="shared" si="146"/>
        <v>39057</v>
      </c>
      <c r="M2679" s="127">
        <f>INDEX('Bloomberg data'!C:C,MATCH($L2679,'Bloomberg data'!A:A,0))</f>
        <v>8.6189999999999998</v>
      </c>
      <c r="N2679" s="128">
        <f>INDEX('Bloomberg data'!B:B,MATCH($L2679,'Bloomberg data'!A:A,0))</f>
        <v>7.9039999999999999</v>
      </c>
      <c r="O2679" s="141"/>
      <c r="P2679" s="142"/>
      <c r="Q2679" s="142"/>
      <c r="R2679" s="20"/>
      <c r="S2679" s="20"/>
    </row>
    <row r="2680" spans="6:19">
      <c r="F2680" s="51"/>
      <c r="G2680" s="26">
        <f t="shared" si="144"/>
        <v>39082</v>
      </c>
      <c r="H2680" s="7">
        <v>39058</v>
      </c>
      <c r="I2680" s="22">
        <v>7.5860000000000003</v>
      </c>
      <c r="J2680" s="120">
        <v>6.8819999999999997</v>
      </c>
      <c r="K2680" s="26">
        <f t="shared" si="145"/>
        <v>39082</v>
      </c>
      <c r="L2680" s="126">
        <f t="shared" si="146"/>
        <v>39058</v>
      </c>
      <c r="M2680" s="127">
        <f>INDEX('Bloomberg data'!C:C,MATCH($L2680,'Bloomberg data'!A:A,0))</f>
        <v>7.5860000000000003</v>
      </c>
      <c r="N2680" s="128">
        <f>INDEX('Bloomberg data'!B:B,MATCH($L2680,'Bloomberg data'!A:A,0))</f>
        <v>6.8819999999999997</v>
      </c>
      <c r="O2680" s="141"/>
      <c r="P2680" s="142"/>
      <c r="Q2680" s="142"/>
      <c r="R2680" s="20"/>
      <c r="S2680" s="20"/>
    </row>
    <row r="2681" spans="6:19">
      <c r="F2681" s="51"/>
      <c r="G2681" s="26">
        <f t="shared" si="144"/>
        <v>39082</v>
      </c>
      <c r="H2681" s="7">
        <v>39059</v>
      </c>
      <c r="I2681" s="22">
        <v>8.7970000000000006</v>
      </c>
      <c r="J2681" s="120">
        <v>8.0809999999999995</v>
      </c>
      <c r="K2681" s="26">
        <f t="shared" si="145"/>
        <v>39082</v>
      </c>
      <c r="L2681" s="126">
        <f t="shared" si="146"/>
        <v>39059</v>
      </c>
      <c r="M2681" s="127">
        <f>INDEX('Bloomberg data'!C:C,MATCH($L2681,'Bloomberg data'!A:A,0))</f>
        <v>8.7970000000000006</v>
      </c>
      <c r="N2681" s="128">
        <f>INDEX('Bloomberg data'!B:B,MATCH($L2681,'Bloomberg data'!A:A,0))</f>
        <v>8.0809999999999995</v>
      </c>
      <c r="O2681" s="141"/>
      <c r="P2681" s="142"/>
      <c r="Q2681" s="142"/>
      <c r="R2681" s="20"/>
      <c r="S2681" s="20"/>
    </row>
    <row r="2682" spans="6:19">
      <c r="F2682" s="51"/>
      <c r="G2682" s="26">
        <f t="shared" si="144"/>
        <v>39082</v>
      </c>
      <c r="H2682" s="7">
        <v>39062</v>
      </c>
      <c r="I2682" s="22">
        <v>7.7430000000000003</v>
      </c>
      <c r="J2682" s="120">
        <v>7.04</v>
      </c>
      <c r="K2682" s="26">
        <f t="shared" si="145"/>
        <v>39082</v>
      </c>
      <c r="L2682" s="126">
        <f t="shared" si="146"/>
        <v>39062</v>
      </c>
      <c r="M2682" s="127">
        <f>INDEX('Bloomberg data'!C:C,MATCH($L2682,'Bloomberg data'!A:A,0))</f>
        <v>7.7430000000000003</v>
      </c>
      <c r="N2682" s="128">
        <f>INDEX('Bloomberg data'!B:B,MATCH($L2682,'Bloomberg data'!A:A,0))</f>
        <v>7.04</v>
      </c>
      <c r="O2682" s="141"/>
      <c r="P2682" s="142"/>
      <c r="Q2682" s="142"/>
      <c r="R2682" s="20"/>
      <c r="S2682" s="20"/>
    </row>
    <row r="2683" spans="6:19">
      <c r="F2683" s="51"/>
      <c r="G2683" s="26">
        <f t="shared" si="144"/>
        <v>39082</v>
      </c>
      <c r="H2683" s="7">
        <v>39063</v>
      </c>
      <c r="I2683" s="22">
        <v>8.6479999999999997</v>
      </c>
      <c r="J2683" s="120">
        <v>7.9420000000000002</v>
      </c>
      <c r="K2683" s="26">
        <f t="shared" si="145"/>
        <v>39082</v>
      </c>
      <c r="L2683" s="126">
        <f t="shared" si="146"/>
        <v>39063</v>
      </c>
      <c r="M2683" s="127">
        <f>INDEX('Bloomberg data'!C:C,MATCH($L2683,'Bloomberg data'!A:A,0))</f>
        <v>8.6479999999999997</v>
      </c>
      <c r="N2683" s="128">
        <f>INDEX('Bloomberg data'!B:B,MATCH($L2683,'Bloomberg data'!A:A,0))</f>
        <v>7.9420000000000002</v>
      </c>
      <c r="O2683" s="141"/>
      <c r="P2683" s="142"/>
      <c r="Q2683" s="142"/>
      <c r="R2683" s="20"/>
      <c r="S2683" s="20"/>
    </row>
    <row r="2684" spans="6:19">
      <c r="F2684" s="51"/>
      <c r="G2684" s="26">
        <f t="shared" si="144"/>
        <v>39082</v>
      </c>
      <c r="H2684" s="7">
        <v>39064</v>
      </c>
      <c r="I2684" s="22">
        <v>7.8309999999999995</v>
      </c>
      <c r="J2684" s="120">
        <v>7.1390000000000002</v>
      </c>
      <c r="K2684" s="26">
        <f t="shared" si="145"/>
        <v>39082</v>
      </c>
      <c r="L2684" s="126">
        <f t="shared" si="146"/>
        <v>39064</v>
      </c>
      <c r="M2684" s="127">
        <f>INDEX('Bloomberg data'!C:C,MATCH($L2684,'Bloomberg data'!A:A,0))</f>
        <v>7.8309999999999995</v>
      </c>
      <c r="N2684" s="128">
        <f>INDEX('Bloomberg data'!B:B,MATCH($L2684,'Bloomberg data'!A:A,0))</f>
        <v>7.1390000000000002</v>
      </c>
      <c r="O2684" s="141"/>
      <c r="P2684" s="142"/>
      <c r="Q2684" s="142"/>
      <c r="R2684" s="20"/>
      <c r="S2684" s="20"/>
    </row>
    <row r="2685" spans="6:19">
      <c r="F2685" s="51"/>
      <c r="G2685" s="26">
        <f t="shared" si="144"/>
        <v>39082</v>
      </c>
      <c r="H2685" s="7">
        <v>39065</v>
      </c>
      <c r="I2685" s="22">
        <v>7.8050000000000006</v>
      </c>
      <c r="J2685" s="120">
        <v>7.1120000000000001</v>
      </c>
      <c r="K2685" s="26">
        <f t="shared" si="145"/>
        <v>39082</v>
      </c>
      <c r="L2685" s="126">
        <f t="shared" si="146"/>
        <v>39065</v>
      </c>
      <c r="M2685" s="127">
        <f>INDEX('Bloomberg data'!C:C,MATCH($L2685,'Bloomberg data'!A:A,0))</f>
        <v>7.8050000000000006</v>
      </c>
      <c r="N2685" s="128">
        <f>INDEX('Bloomberg data'!B:B,MATCH($L2685,'Bloomberg data'!A:A,0))</f>
        <v>7.1120000000000001</v>
      </c>
      <c r="O2685" s="141"/>
      <c r="P2685" s="142"/>
      <c r="Q2685" s="142"/>
      <c r="R2685" s="20"/>
      <c r="S2685" s="20"/>
    </row>
    <row r="2686" spans="6:19">
      <c r="F2686" s="51"/>
      <c r="G2686" s="26">
        <f t="shared" si="144"/>
        <v>39082</v>
      </c>
      <c r="H2686" s="7">
        <v>39066</v>
      </c>
      <c r="I2686" s="22">
        <v>7.7149999999999999</v>
      </c>
      <c r="J2686" s="120">
        <v>7.01</v>
      </c>
      <c r="K2686" s="26">
        <f t="shared" si="145"/>
        <v>39082</v>
      </c>
      <c r="L2686" s="126">
        <f t="shared" si="146"/>
        <v>39066</v>
      </c>
      <c r="M2686" s="127">
        <f>INDEX('Bloomberg data'!C:C,MATCH($L2686,'Bloomberg data'!A:A,0))</f>
        <v>7.7149999999999999</v>
      </c>
      <c r="N2686" s="128">
        <f>INDEX('Bloomberg data'!B:B,MATCH($L2686,'Bloomberg data'!A:A,0))</f>
        <v>7.01</v>
      </c>
      <c r="O2686" s="141"/>
      <c r="P2686" s="142"/>
      <c r="Q2686" s="142"/>
      <c r="R2686" s="20"/>
      <c r="S2686" s="20"/>
    </row>
    <row r="2687" spans="6:19">
      <c r="F2687" s="51"/>
      <c r="G2687" s="26">
        <f t="shared" si="144"/>
        <v>39082</v>
      </c>
      <c r="H2687" s="7">
        <v>39069</v>
      </c>
      <c r="I2687" s="22">
        <v>8.9409999999999989</v>
      </c>
      <c r="J2687" s="120">
        <v>8.2629999999999999</v>
      </c>
      <c r="K2687" s="26">
        <f t="shared" si="145"/>
        <v>39082</v>
      </c>
      <c r="L2687" s="126">
        <f t="shared" si="146"/>
        <v>39069</v>
      </c>
      <c r="M2687" s="127">
        <f>INDEX('Bloomberg data'!C:C,MATCH($L2687,'Bloomberg data'!A:A,0))</f>
        <v>8.9409999999999989</v>
      </c>
      <c r="N2687" s="128">
        <f>INDEX('Bloomberg data'!B:B,MATCH($L2687,'Bloomberg data'!A:A,0))</f>
        <v>8.2629999999999999</v>
      </c>
      <c r="O2687" s="141"/>
      <c r="P2687" s="142"/>
      <c r="Q2687" s="142"/>
      <c r="R2687" s="20"/>
      <c r="S2687" s="20"/>
    </row>
    <row r="2688" spans="6:19">
      <c r="F2688" s="51"/>
      <c r="G2688" s="26">
        <f t="shared" si="144"/>
        <v>39082</v>
      </c>
      <c r="H2688" s="7">
        <v>39070</v>
      </c>
      <c r="I2688" s="22">
        <v>8.8170000000000002</v>
      </c>
      <c r="J2688" s="120">
        <v>8.1320000000000014</v>
      </c>
      <c r="K2688" s="26">
        <f t="shared" si="145"/>
        <v>39082</v>
      </c>
      <c r="L2688" s="126">
        <f t="shared" si="146"/>
        <v>39070</v>
      </c>
      <c r="M2688" s="127">
        <f>INDEX('Bloomberg data'!C:C,MATCH($L2688,'Bloomberg data'!A:A,0))</f>
        <v>8.8170000000000002</v>
      </c>
      <c r="N2688" s="128">
        <f>INDEX('Bloomberg data'!B:B,MATCH($L2688,'Bloomberg data'!A:A,0))</f>
        <v>8.1320000000000014</v>
      </c>
      <c r="O2688" s="141"/>
      <c r="P2688" s="142"/>
      <c r="Q2688" s="142"/>
      <c r="R2688" s="20"/>
      <c r="S2688" s="20"/>
    </row>
    <row r="2689" spans="6:19">
      <c r="F2689" s="51"/>
      <c r="G2689" s="26">
        <f t="shared" ref="G2689:G2752" si="147">EOMONTH(H2689,0)</f>
        <v>39082</v>
      </c>
      <c r="H2689" s="7">
        <v>39071</v>
      </c>
      <c r="I2689" s="22">
        <v>7.7279999999999998</v>
      </c>
      <c r="J2689" s="120">
        <v>7.0510000000000002</v>
      </c>
      <c r="K2689" s="26">
        <f t="shared" ref="K2689:K2752" si="148">EOMONTH(L2689,0)</f>
        <v>39082</v>
      </c>
      <c r="L2689" s="126">
        <f t="shared" si="146"/>
        <v>39071</v>
      </c>
      <c r="M2689" s="127">
        <f>INDEX('Bloomberg data'!C:C,MATCH($L2689,'Bloomberg data'!A:A,0))</f>
        <v>7.7279999999999998</v>
      </c>
      <c r="N2689" s="128">
        <f>INDEX('Bloomberg data'!B:B,MATCH($L2689,'Bloomberg data'!A:A,0))</f>
        <v>7.0510000000000002</v>
      </c>
      <c r="O2689" s="141"/>
      <c r="P2689" s="142"/>
      <c r="Q2689" s="142"/>
      <c r="R2689" s="20"/>
      <c r="S2689" s="20"/>
    </row>
    <row r="2690" spans="6:19">
      <c r="F2690" s="51"/>
      <c r="G2690" s="26">
        <f t="shared" si="147"/>
        <v>39082</v>
      </c>
      <c r="H2690" s="7">
        <v>39072</v>
      </c>
      <c r="I2690" s="22">
        <v>7.9429999999999996</v>
      </c>
      <c r="J2690" s="120">
        <v>7.2690000000000001</v>
      </c>
      <c r="K2690" s="26">
        <f t="shared" si="148"/>
        <v>39082</v>
      </c>
      <c r="L2690" s="126">
        <f t="shared" ref="L2690:L2753" si="149">H2690</f>
        <v>39072</v>
      </c>
      <c r="M2690" s="127">
        <f>INDEX('Bloomberg data'!C:C,MATCH($L2690,'Bloomberg data'!A:A,0))</f>
        <v>7.9429999999999996</v>
      </c>
      <c r="N2690" s="128">
        <f>INDEX('Bloomberg data'!B:B,MATCH($L2690,'Bloomberg data'!A:A,0))</f>
        <v>7.2690000000000001</v>
      </c>
      <c r="O2690" s="141"/>
      <c r="P2690" s="142"/>
      <c r="Q2690" s="142"/>
      <c r="R2690" s="20"/>
      <c r="S2690" s="20"/>
    </row>
    <row r="2691" spans="6:19">
      <c r="F2691" s="51"/>
      <c r="G2691" s="26">
        <f t="shared" si="147"/>
        <v>39082</v>
      </c>
      <c r="H2691" s="7">
        <v>39073</v>
      </c>
      <c r="I2691" s="22">
        <v>7.8310000000000004</v>
      </c>
      <c r="J2691" s="120">
        <v>7.157</v>
      </c>
      <c r="K2691" s="26">
        <f t="shared" si="148"/>
        <v>39082</v>
      </c>
      <c r="L2691" s="126">
        <f t="shared" si="149"/>
        <v>39073</v>
      </c>
      <c r="M2691" s="127">
        <f>INDEX('Bloomberg data'!C:C,MATCH($L2691,'Bloomberg data'!A:A,0))</f>
        <v>7.8310000000000004</v>
      </c>
      <c r="N2691" s="128">
        <f>INDEX('Bloomberg data'!B:B,MATCH($L2691,'Bloomberg data'!A:A,0))</f>
        <v>7.157</v>
      </c>
      <c r="O2691" s="141"/>
      <c r="P2691" s="142"/>
      <c r="Q2691" s="142"/>
      <c r="R2691" s="20"/>
      <c r="S2691" s="20"/>
    </row>
    <row r="2692" spans="6:19">
      <c r="F2692" s="51"/>
      <c r="G2692" s="26">
        <f t="shared" si="147"/>
        <v>39082</v>
      </c>
      <c r="H2692" s="7">
        <v>39076</v>
      </c>
      <c r="I2692" s="22">
        <v>7.7319999999999993</v>
      </c>
      <c r="J2692" s="120">
        <v>7.0570000000000004</v>
      </c>
      <c r="K2692" s="26">
        <f t="shared" si="148"/>
        <v>39082</v>
      </c>
      <c r="L2692" s="126">
        <f t="shared" si="149"/>
        <v>39076</v>
      </c>
      <c r="M2692" s="127">
        <f>INDEX('Bloomberg data'!C:C,MATCH($L2692,'Bloomberg data'!A:A,0))</f>
        <v>7.7319999999999993</v>
      </c>
      <c r="N2692" s="128">
        <f>INDEX('Bloomberg data'!B:B,MATCH($L2692,'Bloomberg data'!A:A,0))</f>
        <v>7.0570000000000004</v>
      </c>
      <c r="O2692" s="141"/>
      <c r="P2692" s="142"/>
      <c r="Q2692" s="142"/>
      <c r="R2692" s="20"/>
      <c r="S2692" s="20"/>
    </row>
    <row r="2693" spans="6:19">
      <c r="F2693" s="51"/>
      <c r="G2693" s="26">
        <f t="shared" si="147"/>
        <v>39082</v>
      </c>
      <c r="H2693" s="7">
        <v>39077</v>
      </c>
      <c r="I2693" s="22">
        <v>8.9319999999999986</v>
      </c>
      <c r="J2693" s="120">
        <v>8.2569999999999997</v>
      </c>
      <c r="K2693" s="26">
        <f t="shared" si="148"/>
        <v>39082</v>
      </c>
      <c r="L2693" s="126">
        <f t="shared" si="149"/>
        <v>39077</v>
      </c>
      <c r="M2693" s="127">
        <f>INDEX('Bloomberg data'!C:C,MATCH($L2693,'Bloomberg data'!A:A,0))</f>
        <v>8.9319999999999986</v>
      </c>
      <c r="N2693" s="128">
        <f>INDEX('Bloomberg data'!B:B,MATCH($L2693,'Bloomberg data'!A:A,0))</f>
        <v>8.2569999999999997</v>
      </c>
      <c r="O2693" s="141"/>
      <c r="P2693" s="142"/>
      <c r="Q2693" s="142"/>
      <c r="R2693" s="20"/>
      <c r="S2693" s="20"/>
    </row>
    <row r="2694" spans="6:19">
      <c r="F2694" s="51"/>
      <c r="G2694" s="26">
        <f t="shared" si="147"/>
        <v>39082</v>
      </c>
      <c r="H2694" s="7">
        <v>39078</v>
      </c>
      <c r="I2694" s="22">
        <v>8.0570000000000004</v>
      </c>
      <c r="J2694" s="120">
        <v>8.18</v>
      </c>
      <c r="K2694" s="26">
        <f t="shared" si="148"/>
        <v>39082</v>
      </c>
      <c r="L2694" s="126">
        <f t="shared" si="149"/>
        <v>39078</v>
      </c>
      <c r="M2694" s="127">
        <f>INDEX('Bloomberg data'!C:C,MATCH($L2694,'Bloomberg data'!A:A,0))</f>
        <v>8.0570000000000004</v>
      </c>
      <c r="N2694" s="128">
        <f>INDEX('Bloomberg data'!B:B,MATCH($L2694,'Bloomberg data'!A:A,0))</f>
        <v>8.18</v>
      </c>
      <c r="O2694" s="141"/>
      <c r="P2694" s="142"/>
      <c r="Q2694" s="142"/>
      <c r="R2694" s="20"/>
      <c r="S2694" s="20"/>
    </row>
    <row r="2695" spans="6:19">
      <c r="F2695" s="51"/>
      <c r="G2695" s="26">
        <f t="shared" si="147"/>
        <v>39082</v>
      </c>
      <c r="H2695" s="7">
        <v>39079</v>
      </c>
      <c r="I2695" s="22">
        <v>7.7949999999999999</v>
      </c>
      <c r="J2695" s="120">
        <v>7.1300000000000008</v>
      </c>
      <c r="K2695" s="26">
        <f t="shared" si="148"/>
        <v>39082</v>
      </c>
      <c r="L2695" s="126">
        <f t="shared" si="149"/>
        <v>39079</v>
      </c>
      <c r="M2695" s="127">
        <f>INDEX('Bloomberg data'!C:C,MATCH($L2695,'Bloomberg data'!A:A,0))</f>
        <v>7.7949999999999999</v>
      </c>
      <c r="N2695" s="128">
        <f>INDEX('Bloomberg data'!B:B,MATCH($L2695,'Bloomberg data'!A:A,0))</f>
        <v>7.1300000000000008</v>
      </c>
      <c r="O2695" s="141"/>
      <c r="P2695" s="142"/>
      <c r="Q2695" s="142"/>
      <c r="R2695" s="20"/>
      <c r="S2695" s="20"/>
    </row>
    <row r="2696" spans="6:19">
      <c r="F2696" s="51"/>
      <c r="G2696" s="26">
        <f t="shared" si="147"/>
        <v>39082</v>
      </c>
      <c r="H2696" s="7">
        <v>39080</v>
      </c>
      <c r="I2696" s="22">
        <v>8.99</v>
      </c>
      <c r="J2696" s="120">
        <v>8.32</v>
      </c>
      <c r="K2696" s="26">
        <f t="shared" si="148"/>
        <v>39082</v>
      </c>
      <c r="L2696" s="126">
        <f t="shared" si="149"/>
        <v>39080</v>
      </c>
      <c r="M2696" s="127">
        <f>INDEX('Bloomberg data'!C:C,MATCH($L2696,'Bloomberg data'!A:A,0))</f>
        <v>8.99</v>
      </c>
      <c r="N2696" s="128">
        <f>INDEX('Bloomberg data'!B:B,MATCH($L2696,'Bloomberg data'!A:A,0))</f>
        <v>8.32</v>
      </c>
      <c r="O2696" s="141"/>
      <c r="P2696" s="142"/>
      <c r="Q2696" s="142"/>
      <c r="R2696" s="20"/>
      <c r="S2696" s="20"/>
    </row>
    <row r="2697" spans="6:19">
      <c r="F2697" s="51"/>
      <c r="G2697" s="26">
        <f t="shared" si="147"/>
        <v>39113</v>
      </c>
      <c r="H2697" s="7">
        <v>39083</v>
      </c>
      <c r="I2697" s="22">
        <v>8.89</v>
      </c>
      <c r="J2697" s="120">
        <v>8.2199999999999989</v>
      </c>
      <c r="K2697" s="26">
        <f t="shared" si="148"/>
        <v>39113</v>
      </c>
      <c r="L2697" s="126">
        <f t="shared" si="149"/>
        <v>39083</v>
      </c>
      <c r="M2697" s="127">
        <f>INDEX('Bloomberg data'!C:C,MATCH($L2697,'Bloomberg data'!A:A,0))</f>
        <v>8.89</v>
      </c>
      <c r="N2697" s="128">
        <f>INDEX('Bloomberg data'!B:B,MATCH($L2697,'Bloomberg data'!A:A,0))</f>
        <v>8.2199999999999989</v>
      </c>
      <c r="O2697" s="141"/>
      <c r="P2697" s="142"/>
      <c r="Q2697" s="142"/>
      <c r="R2697" s="20"/>
      <c r="S2697" s="20"/>
    </row>
    <row r="2698" spans="6:19">
      <c r="F2698" s="51"/>
      <c r="G2698" s="26">
        <f t="shared" si="147"/>
        <v>39113</v>
      </c>
      <c r="H2698" s="7">
        <v>39084</v>
      </c>
      <c r="I2698" s="22">
        <v>7.8089999999999993</v>
      </c>
      <c r="J2698" s="120">
        <v>7.1460000000000008</v>
      </c>
      <c r="K2698" s="26">
        <f t="shared" si="148"/>
        <v>39113</v>
      </c>
      <c r="L2698" s="126">
        <f t="shared" si="149"/>
        <v>39084</v>
      </c>
      <c r="M2698" s="127">
        <f>INDEX('Bloomberg data'!C:C,MATCH($L2698,'Bloomberg data'!A:A,0))</f>
        <v>7.8089999999999993</v>
      </c>
      <c r="N2698" s="128">
        <f>INDEX('Bloomberg data'!B:B,MATCH($L2698,'Bloomberg data'!A:A,0))</f>
        <v>7.1460000000000008</v>
      </c>
      <c r="O2698" s="141"/>
      <c r="P2698" s="142"/>
      <c r="Q2698" s="142"/>
      <c r="R2698" s="20"/>
      <c r="S2698" s="20"/>
    </row>
    <row r="2699" spans="6:19">
      <c r="F2699" s="51"/>
      <c r="G2699" s="26">
        <f t="shared" si="147"/>
        <v>39113</v>
      </c>
      <c r="H2699" s="7">
        <v>39085</v>
      </c>
      <c r="I2699" s="22">
        <v>7.9909999999999997</v>
      </c>
      <c r="J2699" s="120">
        <v>7.3229999999999995</v>
      </c>
      <c r="K2699" s="26">
        <f t="shared" si="148"/>
        <v>39113</v>
      </c>
      <c r="L2699" s="126">
        <f t="shared" si="149"/>
        <v>39085</v>
      </c>
      <c r="M2699" s="127">
        <f>INDEX('Bloomberg data'!C:C,MATCH($L2699,'Bloomberg data'!A:A,0))</f>
        <v>7.9909999999999997</v>
      </c>
      <c r="N2699" s="128">
        <f>INDEX('Bloomberg data'!B:B,MATCH($L2699,'Bloomberg data'!A:A,0))</f>
        <v>7.3229999999999995</v>
      </c>
      <c r="O2699" s="141"/>
      <c r="P2699" s="142"/>
      <c r="Q2699" s="142"/>
      <c r="R2699" s="20"/>
      <c r="S2699" s="20"/>
    </row>
    <row r="2700" spans="6:19">
      <c r="F2700" s="51"/>
      <c r="G2700" s="26">
        <f t="shared" si="147"/>
        <v>39113</v>
      </c>
      <c r="H2700" s="7">
        <v>39086</v>
      </c>
      <c r="I2700" s="22">
        <v>7.8650000000000002</v>
      </c>
      <c r="J2700" s="120">
        <v>7.1890000000000001</v>
      </c>
      <c r="K2700" s="26">
        <f t="shared" si="148"/>
        <v>39113</v>
      </c>
      <c r="L2700" s="126">
        <f t="shared" si="149"/>
        <v>39086</v>
      </c>
      <c r="M2700" s="127">
        <f>INDEX('Bloomberg data'!C:C,MATCH($L2700,'Bloomberg data'!A:A,0))</f>
        <v>7.8650000000000002</v>
      </c>
      <c r="N2700" s="128">
        <f>INDEX('Bloomberg data'!B:B,MATCH($L2700,'Bloomberg data'!A:A,0))</f>
        <v>7.1890000000000001</v>
      </c>
      <c r="O2700" s="141"/>
      <c r="P2700" s="142"/>
      <c r="Q2700" s="142"/>
      <c r="R2700" s="20"/>
      <c r="S2700" s="20"/>
    </row>
    <row r="2701" spans="6:19">
      <c r="F2701" s="51"/>
      <c r="G2701" s="26">
        <f t="shared" si="147"/>
        <v>39113</v>
      </c>
      <c r="H2701" s="7">
        <v>39087</v>
      </c>
      <c r="I2701" s="22">
        <v>7.7439999999999998</v>
      </c>
      <c r="J2701" s="120">
        <v>7.0640000000000001</v>
      </c>
      <c r="K2701" s="26">
        <f t="shared" si="148"/>
        <v>39113</v>
      </c>
      <c r="L2701" s="126">
        <f t="shared" si="149"/>
        <v>39087</v>
      </c>
      <c r="M2701" s="127">
        <f>INDEX('Bloomberg data'!C:C,MATCH($L2701,'Bloomberg data'!A:A,0))</f>
        <v>7.7439999999999998</v>
      </c>
      <c r="N2701" s="128">
        <f>INDEX('Bloomberg data'!B:B,MATCH($L2701,'Bloomberg data'!A:A,0))</f>
        <v>7.0640000000000001</v>
      </c>
      <c r="O2701" s="141"/>
      <c r="P2701" s="142"/>
      <c r="Q2701" s="142"/>
      <c r="R2701" s="20"/>
      <c r="S2701" s="20"/>
    </row>
    <row r="2702" spans="6:19">
      <c r="F2702" s="51"/>
      <c r="G2702" s="26">
        <f t="shared" si="147"/>
        <v>39113</v>
      </c>
      <c r="H2702" s="7">
        <v>39090</v>
      </c>
      <c r="I2702" s="22">
        <v>7.9820000000000002</v>
      </c>
      <c r="J2702" s="120">
        <v>7.3090000000000002</v>
      </c>
      <c r="K2702" s="26">
        <f t="shared" si="148"/>
        <v>39113</v>
      </c>
      <c r="L2702" s="126">
        <f t="shared" si="149"/>
        <v>39090</v>
      </c>
      <c r="M2702" s="127">
        <f>INDEX('Bloomberg data'!C:C,MATCH($L2702,'Bloomberg data'!A:A,0))</f>
        <v>7.9820000000000002</v>
      </c>
      <c r="N2702" s="128">
        <f>INDEX('Bloomberg data'!B:B,MATCH($L2702,'Bloomberg data'!A:A,0))</f>
        <v>7.3090000000000002</v>
      </c>
      <c r="O2702" s="141"/>
      <c r="P2702" s="142"/>
      <c r="Q2702" s="142"/>
      <c r="R2702" s="20"/>
      <c r="S2702" s="20"/>
    </row>
    <row r="2703" spans="6:19">
      <c r="F2703" s="51"/>
      <c r="G2703" s="26">
        <f t="shared" si="147"/>
        <v>39113</v>
      </c>
      <c r="H2703" s="7">
        <v>39091</v>
      </c>
      <c r="I2703" s="22">
        <v>7.8849999999999998</v>
      </c>
      <c r="J2703" s="120">
        <v>7.2130000000000001</v>
      </c>
      <c r="K2703" s="26">
        <f t="shared" si="148"/>
        <v>39113</v>
      </c>
      <c r="L2703" s="126">
        <f t="shared" si="149"/>
        <v>39091</v>
      </c>
      <c r="M2703" s="127">
        <f>INDEX('Bloomberg data'!C:C,MATCH($L2703,'Bloomberg data'!A:A,0))</f>
        <v>7.8849999999999998</v>
      </c>
      <c r="N2703" s="128">
        <f>INDEX('Bloomberg data'!B:B,MATCH($L2703,'Bloomberg data'!A:A,0))</f>
        <v>7.2130000000000001</v>
      </c>
      <c r="O2703" s="141"/>
      <c r="P2703" s="142"/>
      <c r="Q2703" s="142"/>
      <c r="R2703" s="20"/>
      <c r="S2703" s="20"/>
    </row>
    <row r="2704" spans="6:19">
      <c r="F2704" s="51"/>
      <c r="G2704" s="26">
        <f t="shared" si="147"/>
        <v>39113</v>
      </c>
      <c r="H2704" s="7">
        <v>39092</v>
      </c>
      <c r="I2704" s="22">
        <v>7.7910000000000004</v>
      </c>
      <c r="J2704" s="120">
        <v>7.1199999999999992</v>
      </c>
      <c r="K2704" s="26">
        <f t="shared" si="148"/>
        <v>39113</v>
      </c>
      <c r="L2704" s="126">
        <f t="shared" si="149"/>
        <v>39092</v>
      </c>
      <c r="M2704" s="127">
        <f>INDEX('Bloomberg data'!C:C,MATCH($L2704,'Bloomberg data'!A:A,0))</f>
        <v>7.7910000000000004</v>
      </c>
      <c r="N2704" s="128">
        <f>INDEX('Bloomberg data'!B:B,MATCH($L2704,'Bloomberg data'!A:A,0))</f>
        <v>7.1199999999999992</v>
      </c>
      <c r="O2704" s="141"/>
      <c r="P2704" s="142"/>
      <c r="Q2704" s="142"/>
      <c r="R2704" s="20"/>
      <c r="S2704" s="20"/>
    </row>
    <row r="2705" spans="6:19">
      <c r="F2705" s="51"/>
      <c r="G2705" s="26">
        <f t="shared" si="147"/>
        <v>39113</v>
      </c>
      <c r="H2705" s="7">
        <v>39093</v>
      </c>
      <c r="I2705" s="22">
        <v>9.0150000000000006</v>
      </c>
      <c r="J2705" s="120">
        <v>8.3449999999999989</v>
      </c>
      <c r="K2705" s="26">
        <f t="shared" si="148"/>
        <v>39113</v>
      </c>
      <c r="L2705" s="126">
        <f t="shared" si="149"/>
        <v>39093</v>
      </c>
      <c r="M2705" s="127">
        <f>INDEX('Bloomberg data'!C:C,MATCH($L2705,'Bloomberg data'!A:A,0))</f>
        <v>9.0150000000000006</v>
      </c>
      <c r="N2705" s="128">
        <f>INDEX('Bloomberg data'!B:B,MATCH($L2705,'Bloomberg data'!A:A,0))</f>
        <v>8.3449999999999989</v>
      </c>
      <c r="O2705" s="141"/>
      <c r="P2705" s="142"/>
      <c r="Q2705" s="142"/>
      <c r="R2705" s="20"/>
      <c r="S2705" s="20"/>
    </row>
    <row r="2706" spans="6:19">
      <c r="F2706" s="51"/>
      <c r="G2706" s="26">
        <f t="shared" si="147"/>
        <v>39113</v>
      </c>
      <c r="H2706" s="7">
        <v>39094</v>
      </c>
      <c r="I2706" s="22">
        <v>8.9209999999999994</v>
      </c>
      <c r="J2706" s="120">
        <v>8.2540000000000013</v>
      </c>
      <c r="K2706" s="26">
        <f t="shared" si="148"/>
        <v>39113</v>
      </c>
      <c r="L2706" s="126">
        <f t="shared" si="149"/>
        <v>39094</v>
      </c>
      <c r="M2706" s="127">
        <f>INDEX('Bloomberg data'!C:C,MATCH($L2706,'Bloomberg data'!A:A,0))</f>
        <v>8.9209999999999994</v>
      </c>
      <c r="N2706" s="128">
        <f>INDEX('Bloomberg data'!B:B,MATCH($L2706,'Bloomberg data'!A:A,0))</f>
        <v>8.2540000000000013</v>
      </c>
      <c r="O2706" s="141"/>
      <c r="P2706" s="142"/>
      <c r="Q2706" s="142"/>
      <c r="R2706" s="20"/>
      <c r="S2706" s="20"/>
    </row>
    <row r="2707" spans="6:19">
      <c r="F2707" s="51"/>
      <c r="G2707" s="26">
        <f t="shared" si="147"/>
        <v>39113</v>
      </c>
      <c r="H2707" s="7">
        <v>39097</v>
      </c>
      <c r="I2707" s="22">
        <v>7.83</v>
      </c>
      <c r="J2707" s="120">
        <v>7.1739999999999995</v>
      </c>
      <c r="K2707" s="26">
        <f t="shared" si="148"/>
        <v>39113</v>
      </c>
      <c r="L2707" s="126">
        <f t="shared" si="149"/>
        <v>39097</v>
      </c>
      <c r="M2707" s="127">
        <f>INDEX('Bloomberg data'!C:C,MATCH($L2707,'Bloomberg data'!A:A,0))</f>
        <v>7.83</v>
      </c>
      <c r="N2707" s="128">
        <f>INDEX('Bloomberg data'!B:B,MATCH($L2707,'Bloomberg data'!A:A,0))</f>
        <v>7.1739999999999995</v>
      </c>
      <c r="O2707" s="141"/>
      <c r="P2707" s="142"/>
      <c r="Q2707" s="142"/>
      <c r="R2707" s="20"/>
      <c r="S2707" s="20"/>
    </row>
    <row r="2708" spans="6:19">
      <c r="F2708" s="51"/>
      <c r="G2708" s="26">
        <f t="shared" si="147"/>
        <v>39113</v>
      </c>
      <c r="H2708" s="7">
        <v>39098</v>
      </c>
      <c r="I2708" s="22">
        <v>8.0259999999999998</v>
      </c>
      <c r="J2708" s="120">
        <v>7.3559999999999999</v>
      </c>
      <c r="K2708" s="26">
        <f t="shared" si="148"/>
        <v>39113</v>
      </c>
      <c r="L2708" s="126">
        <f t="shared" si="149"/>
        <v>39098</v>
      </c>
      <c r="M2708" s="127">
        <f>INDEX('Bloomberg data'!C:C,MATCH($L2708,'Bloomberg data'!A:A,0))</f>
        <v>8.0259999999999998</v>
      </c>
      <c r="N2708" s="128">
        <f>INDEX('Bloomberg data'!B:B,MATCH($L2708,'Bloomberg data'!A:A,0))</f>
        <v>7.3559999999999999</v>
      </c>
      <c r="O2708" s="141"/>
      <c r="P2708" s="142"/>
      <c r="Q2708" s="142"/>
      <c r="R2708" s="20"/>
      <c r="S2708" s="20"/>
    </row>
    <row r="2709" spans="6:19">
      <c r="F2709" s="51"/>
      <c r="G2709" s="26">
        <f t="shared" si="147"/>
        <v>39113</v>
      </c>
      <c r="H2709" s="7">
        <v>39099</v>
      </c>
      <c r="I2709" s="22">
        <v>8.91</v>
      </c>
      <c r="J2709" s="120">
        <v>8.2330000000000005</v>
      </c>
      <c r="K2709" s="26">
        <f t="shared" si="148"/>
        <v>39113</v>
      </c>
      <c r="L2709" s="126">
        <f t="shared" si="149"/>
        <v>39099</v>
      </c>
      <c r="M2709" s="127">
        <f>INDEX('Bloomberg data'!C:C,MATCH($L2709,'Bloomberg data'!A:A,0))</f>
        <v>8.91</v>
      </c>
      <c r="N2709" s="128">
        <f>INDEX('Bloomberg data'!B:B,MATCH($L2709,'Bloomberg data'!A:A,0))</f>
        <v>8.2330000000000005</v>
      </c>
      <c r="O2709" s="141"/>
      <c r="P2709" s="142"/>
      <c r="Q2709" s="142"/>
      <c r="R2709" s="20"/>
      <c r="S2709" s="20"/>
    </row>
    <row r="2710" spans="6:19">
      <c r="F2710" s="51"/>
      <c r="G2710" s="26">
        <f t="shared" si="147"/>
        <v>39113</v>
      </c>
      <c r="H2710" s="7">
        <v>39100</v>
      </c>
      <c r="I2710" s="22">
        <v>7.83</v>
      </c>
      <c r="J2710" s="120">
        <v>7.1519999999999992</v>
      </c>
      <c r="K2710" s="26">
        <f t="shared" si="148"/>
        <v>39113</v>
      </c>
      <c r="L2710" s="126">
        <f t="shared" si="149"/>
        <v>39100</v>
      </c>
      <c r="M2710" s="127">
        <f>INDEX('Bloomberg data'!C:C,MATCH($L2710,'Bloomberg data'!A:A,0))</f>
        <v>7.83</v>
      </c>
      <c r="N2710" s="128">
        <f>INDEX('Bloomberg data'!B:B,MATCH($L2710,'Bloomberg data'!A:A,0))</f>
        <v>7.1519999999999992</v>
      </c>
      <c r="O2710" s="141"/>
      <c r="P2710" s="142"/>
      <c r="Q2710" s="142"/>
      <c r="R2710" s="20"/>
      <c r="S2710" s="20"/>
    </row>
    <row r="2711" spans="6:19">
      <c r="F2711" s="51"/>
      <c r="G2711" s="26">
        <f t="shared" si="147"/>
        <v>39113</v>
      </c>
      <c r="H2711" s="7">
        <v>39101</v>
      </c>
      <c r="I2711" s="22">
        <v>9.0339999999999989</v>
      </c>
      <c r="J2711" s="120">
        <v>8.3569999999999993</v>
      </c>
      <c r="K2711" s="26">
        <f t="shared" si="148"/>
        <v>39113</v>
      </c>
      <c r="L2711" s="126">
        <f t="shared" si="149"/>
        <v>39101</v>
      </c>
      <c r="M2711" s="127">
        <f>INDEX('Bloomberg data'!C:C,MATCH($L2711,'Bloomberg data'!A:A,0))</f>
        <v>9.0339999999999989</v>
      </c>
      <c r="N2711" s="128">
        <f>INDEX('Bloomberg data'!B:B,MATCH($L2711,'Bloomberg data'!A:A,0))</f>
        <v>8.3569999999999993</v>
      </c>
      <c r="O2711" s="141"/>
      <c r="P2711" s="142"/>
      <c r="Q2711" s="142"/>
      <c r="R2711" s="20"/>
      <c r="S2711" s="20"/>
    </row>
    <row r="2712" spans="6:19">
      <c r="F2712" s="51"/>
      <c r="G2712" s="26">
        <f t="shared" si="147"/>
        <v>39113</v>
      </c>
      <c r="H2712" s="7">
        <v>39104</v>
      </c>
      <c r="I2712" s="22">
        <v>8.9380000000000006</v>
      </c>
      <c r="J2712" s="120">
        <v>8.2750000000000004</v>
      </c>
      <c r="K2712" s="26">
        <f t="shared" si="148"/>
        <v>39113</v>
      </c>
      <c r="L2712" s="126">
        <f t="shared" si="149"/>
        <v>39104</v>
      </c>
      <c r="M2712" s="127">
        <f>INDEX('Bloomberg data'!C:C,MATCH($L2712,'Bloomberg data'!A:A,0))</f>
        <v>8.9380000000000006</v>
      </c>
      <c r="N2712" s="128">
        <f>INDEX('Bloomberg data'!B:B,MATCH($L2712,'Bloomberg data'!A:A,0))</f>
        <v>8.2750000000000004</v>
      </c>
      <c r="O2712" s="141"/>
      <c r="P2712" s="142"/>
      <c r="Q2712" s="142"/>
      <c r="R2712" s="20"/>
      <c r="S2712" s="20"/>
    </row>
    <row r="2713" spans="6:19">
      <c r="F2713" s="51"/>
      <c r="G2713" s="26">
        <f t="shared" si="147"/>
        <v>39113</v>
      </c>
      <c r="H2713" s="7">
        <v>39105</v>
      </c>
      <c r="I2713" s="22">
        <v>8.8360000000000003</v>
      </c>
      <c r="J2713" s="120">
        <v>8.173</v>
      </c>
      <c r="K2713" s="26">
        <f t="shared" si="148"/>
        <v>39113</v>
      </c>
      <c r="L2713" s="126">
        <f t="shared" si="149"/>
        <v>39105</v>
      </c>
      <c r="M2713" s="127">
        <f>INDEX('Bloomberg data'!C:C,MATCH($L2713,'Bloomberg data'!A:A,0))</f>
        <v>8.8360000000000003</v>
      </c>
      <c r="N2713" s="128">
        <f>INDEX('Bloomberg data'!B:B,MATCH($L2713,'Bloomberg data'!A:A,0))</f>
        <v>8.173</v>
      </c>
      <c r="O2713" s="141"/>
      <c r="P2713" s="142"/>
      <c r="Q2713" s="142"/>
      <c r="R2713" s="20"/>
      <c r="S2713" s="20"/>
    </row>
    <row r="2714" spans="6:19">
      <c r="F2714" s="51"/>
      <c r="G2714" s="26">
        <f t="shared" si="147"/>
        <v>39113</v>
      </c>
      <c r="H2714" s="7">
        <v>39106</v>
      </c>
      <c r="I2714" s="22">
        <v>7.8970000000000002</v>
      </c>
      <c r="J2714" s="120">
        <v>7.2480000000000002</v>
      </c>
      <c r="K2714" s="26">
        <f t="shared" si="148"/>
        <v>39113</v>
      </c>
      <c r="L2714" s="126">
        <f t="shared" si="149"/>
        <v>39106</v>
      </c>
      <c r="M2714" s="127">
        <f>INDEX('Bloomberg data'!C:C,MATCH($L2714,'Bloomberg data'!A:A,0))</f>
        <v>7.8970000000000002</v>
      </c>
      <c r="N2714" s="128">
        <f>INDEX('Bloomberg data'!B:B,MATCH($L2714,'Bloomberg data'!A:A,0))</f>
        <v>7.2480000000000002</v>
      </c>
      <c r="O2714" s="141"/>
      <c r="P2714" s="142"/>
      <c r="Q2714" s="142"/>
      <c r="R2714" s="20"/>
      <c r="S2714" s="20"/>
    </row>
    <row r="2715" spans="6:19">
      <c r="F2715" s="51"/>
      <c r="G2715" s="26">
        <f t="shared" si="147"/>
        <v>39113</v>
      </c>
      <c r="H2715" s="7">
        <v>39107</v>
      </c>
      <c r="I2715" s="22">
        <v>8.7919999999999998</v>
      </c>
      <c r="J2715" s="120">
        <v>8.14</v>
      </c>
      <c r="K2715" s="26">
        <f t="shared" si="148"/>
        <v>39113</v>
      </c>
      <c r="L2715" s="126">
        <f t="shared" si="149"/>
        <v>39107</v>
      </c>
      <c r="M2715" s="127">
        <f>INDEX('Bloomberg data'!C:C,MATCH($L2715,'Bloomberg data'!A:A,0))</f>
        <v>8.7919999999999998</v>
      </c>
      <c r="N2715" s="128">
        <f>INDEX('Bloomberg data'!B:B,MATCH($L2715,'Bloomberg data'!A:A,0))</f>
        <v>8.14</v>
      </c>
      <c r="O2715" s="141"/>
      <c r="P2715" s="142"/>
      <c r="Q2715" s="142"/>
      <c r="R2715" s="20"/>
      <c r="S2715" s="20"/>
    </row>
    <row r="2716" spans="6:19">
      <c r="F2716" s="51"/>
      <c r="G2716" s="26">
        <f t="shared" si="147"/>
        <v>39113</v>
      </c>
      <c r="H2716" s="7">
        <v>39108</v>
      </c>
      <c r="I2716" s="22">
        <v>8.6920000000000002</v>
      </c>
      <c r="J2716" s="120">
        <v>8.0400000000000009</v>
      </c>
      <c r="K2716" s="26">
        <f t="shared" si="148"/>
        <v>39113</v>
      </c>
      <c r="L2716" s="126">
        <f t="shared" si="149"/>
        <v>39108</v>
      </c>
      <c r="M2716" s="127">
        <f>INDEX('Bloomberg data'!C:C,MATCH($L2716,'Bloomberg data'!A:A,0))</f>
        <v>8.6920000000000002</v>
      </c>
      <c r="N2716" s="128">
        <f>INDEX('Bloomberg data'!B:B,MATCH($L2716,'Bloomberg data'!A:A,0))</f>
        <v>8.0400000000000009</v>
      </c>
      <c r="O2716" s="141"/>
      <c r="P2716" s="142"/>
      <c r="Q2716" s="142"/>
      <c r="R2716" s="20"/>
      <c r="S2716" s="20"/>
    </row>
    <row r="2717" spans="6:19">
      <c r="F2717" s="51"/>
      <c r="G2717" s="26">
        <f t="shared" si="147"/>
        <v>39113</v>
      </c>
      <c r="H2717" s="7">
        <v>39111</v>
      </c>
      <c r="I2717" s="22">
        <v>7.9429999999999996</v>
      </c>
      <c r="J2717" s="120">
        <v>7.3029999999999999</v>
      </c>
      <c r="K2717" s="26">
        <f t="shared" si="148"/>
        <v>39113</v>
      </c>
      <c r="L2717" s="126">
        <f t="shared" si="149"/>
        <v>39111</v>
      </c>
      <c r="M2717" s="127">
        <f>INDEX('Bloomberg data'!C:C,MATCH($L2717,'Bloomberg data'!A:A,0))</f>
        <v>7.9429999999999996</v>
      </c>
      <c r="N2717" s="128">
        <f>INDEX('Bloomberg data'!B:B,MATCH($L2717,'Bloomberg data'!A:A,0))</f>
        <v>7.3029999999999999</v>
      </c>
      <c r="O2717" s="141"/>
      <c r="P2717" s="142"/>
      <c r="Q2717" s="142"/>
      <c r="R2717" s="20"/>
      <c r="S2717" s="20"/>
    </row>
    <row r="2718" spans="6:19">
      <c r="F2718" s="51"/>
      <c r="G2718" s="26">
        <f t="shared" si="147"/>
        <v>39113</v>
      </c>
      <c r="H2718" s="7">
        <v>39112</v>
      </c>
      <c r="I2718" s="22">
        <v>7.8540000000000001</v>
      </c>
      <c r="J2718" s="120">
        <v>7.2229999999999999</v>
      </c>
      <c r="K2718" s="26">
        <f t="shared" si="148"/>
        <v>39113</v>
      </c>
      <c r="L2718" s="126">
        <f t="shared" si="149"/>
        <v>39112</v>
      </c>
      <c r="M2718" s="127">
        <f>INDEX('Bloomberg data'!C:C,MATCH($L2718,'Bloomberg data'!A:A,0))</f>
        <v>7.8540000000000001</v>
      </c>
      <c r="N2718" s="128">
        <f>INDEX('Bloomberg data'!B:B,MATCH($L2718,'Bloomberg data'!A:A,0))</f>
        <v>7.2229999999999999</v>
      </c>
      <c r="O2718" s="141"/>
      <c r="P2718" s="142"/>
      <c r="Q2718" s="142"/>
      <c r="R2718" s="20"/>
      <c r="S2718" s="20"/>
    </row>
    <row r="2719" spans="6:19">
      <c r="F2719" s="51"/>
      <c r="G2719" s="26">
        <f t="shared" si="147"/>
        <v>39113</v>
      </c>
      <c r="H2719" s="7">
        <v>39113</v>
      </c>
      <c r="I2719" s="22">
        <v>8.766</v>
      </c>
      <c r="J2719" s="120">
        <v>8.1379999999999999</v>
      </c>
      <c r="K2719" s="26">
        <f t="shared" si="148"/>
        <v>39113</v>
      </c>
      <c r="L2719" s="126">
        <f t="shared" si="149"/>
        <v>39113</v>
      </c>
      <c r="M2719" s="127">
        <f>INDEX('Bloomberg data'!C:C,MATCH($L2719,'Bloomberg data'!A:A,0))</f>
        <v>8.766</v>
      </c>
      <c r="N2719" s="128">
        <f>INDEX('Bloomberg data'!B:B,MATCH($L2719,'Bloomberg data'!A:A,0))</f>
        <v>8.1379999999999999</v>
      </c>
      <c r="O2719" s="141"/>
      <c r="P2719" s="142"/>
      <c r="Q2719" s="142"/>
      <c r="R2719" s="20"/>
      <c r="S2719" s="20"/>
    </row>
    <row r="2720" spans="6:19">
      <c r="F2720" s="51"/>
      <c r="G2720" s="26">
        <f t="shared" si="147"/>
        <v>39141</v>
      </c>
      <c r="H2720" s="7">
        <v>39114</v>
      </c>
      <c r="I2720" s="22">
        <v>8.9499999999999993</v>
      </c>
      <c r="J2720" s="120">
        <v>8.3170000000000002</v>
      </c>
      <c r="K2720" s="26">
        <f t="shared" si="148"/>
        <v>39141</v>
      </c>
      <c r="L2720" s="126">
        <f t="shared" si="149"/>
        <v>39114</v>
      </c>
      <c r="M2720" s="127">
        <f>INDEX('Bloomberg data'!C:C,MATCH($L2720,'Bloomberg data'!A:A,0))</f>
        <v>8.9499999999999993</v>
      </c>
      <c r="N2720" s="128">
        <f>INDEX('Bloomberg data'!B:B,MATCH($L2720,'Bloomberg data'!A:A,0))</f>
        <v>8.3170000000000002</v>
      </c>
      <c r="O2720" s="141"/>
      <c r="P2720" s="142"/>
      <c r="Q2720" s="142"/>
      <c r="R2720" s="20"/>
      <c r="S2720" s="20"/>
    </row>
    <row r="2721" spans="6:19">
      <c r="F2721" s="51"/>
      <c r="G2721" s="26">
        <f t="shared" si="147"/>
        <v>39141</v>
      </c>
      <c r="H2721" s="7">
        <v>39115</v>
      </c>
      <c r="I2721" s="22">
        <v>7.8810000000000002</v>
      </c>
      <c r="J2721" s="120">
        <v>7.2560000000000002</v>
      </c>
      <c r="K2721" s="26">
        <f t="shared" si="148"/>
        <v>39141</v>
      </c>
      <c r="L2721" s="126">
        <f t="shared" si="149"/>
        <v>39115</v>
      </c>
      <c r="M2721" s="127">
        <f>INDEX('Bloomberg data'!C:C,MATCH($L2721,'Bloomberg data'!A:A,0))</f>
        <v>7.8810000000000002</v>
      </c>
      <c r="N2721" s="128">
        <f>INDEX('Bloomberg data'!B:B,MATCH($L2721,'Bloomberg data'!A:A,0))</f>
        <v>7.2560000000000002</v>
      </c>
      <c r="O2721" s="141"/>
      <c r="P2721" s="142"/>
      <c r="Q2721" s="142"/>
      <c r="R2721" s="20"/>
      <c r="S2721" s="20"/>
    </row>
    <row r="2722" spans="6:19">
      <c r="F2722" s="51"/>
      <c r="G2722" s="26">
        <f t="shared" si="147"/>
        <v>39141</v>
      </c>
      <c r="H2722" s="7">
        <v>39118</v>
      </c>
      <c r="I2722" s="22">
        <v>7.7390000000000008</v>
      </c>
      <c r="J2722" s="120">
        <v>7.1020000000000003</v>
      </c>
      <c r="K2722" s="26">
        <f t="shared" si="148"/>
        <v>39141</v>
      </c>
      <c r="L2722" s="126">
        <f t="shared" si="149"/>
        <v>39118</v>
      </c>
      <c r="M2722" s="127">
        <f>INDEX('Bloomberg data'!C:C,MATCH($L2722,'Bloomberg data'!A:A,0))</f>
        <v>7.7390000000000008</v>
      </c>
      <c r="N2722" s="128">
        <f>INDEX('Bloomberg data'!B:B,MATCH($L2722,'Bloomberg data'!A:A,0))</f>
        <v>7.1020000000000003</v>
      </c>
      <c r="O2722" s="141"/>
      <c r="P2722" s="142"/>
      <c r="Q2722" s="142"/>
      <c r="R2722" s="20"/>
      <c r="S2722" s="20"/>
    </row>
    <row r="2723" spans="6:19">
      <c r="F2723" s="51"/>
      <c r="G2723" s="26">
        <f t="shared" si="147"/>
        <v>39141</v>
      </c>
      <c r="H2723" s="7">
        <v>39119</v>
      </c>
      <c r="I2723" s="22">
        <v>7.9089999999999998</v>
      </c>
      <c r="J2723" s="120">
        <v>7.2569999999999997</v>
      </c>
      <c r="K2723" s="26">
        <f t="shared" si="148"/>
        <v>39141</v>
      </c>
      <c r="L2723" s="126">
        <f t="shared" si="149"/>
        <v>39119</v>
      </c>
      <c r="M2723" s="127">
        <f>INDEX('Bloomberg data'!C:C,MATCH($L2723,'Bloomberg data'!A:A,0))</f>
        <v>7.9089999999999998</v>
      </c>
      <c r="N2723" s="128">
        <f>INDEX('Bloomberg data'!B:B,MATCH($L2723,'Bloomberg data'!A:A,0))</f>
        <v>7.2569999999999997</v>
      </c>
      <c r="O2723" s="141"/>
      <c r="P2723" s="142"/>
      <c r="Q2723" s="142"/>
      <c r="R2723" s="20"/>
      <c r="S2723" s="20"/>
    </row>
    <row r="2724" spans="6:19">
      <c r="F2724" s="51"/>
      <c r="G2724" s="26">
        <f t="shared" si="147"/>
        <v>39141</v>
      </c>
      <c r="H2724" s="7">
        <v>39120</v>
      </c>
      <c r="I2724" s="22">
        <v>8.8019999999999996</v>
      </c>
      <c r="J2724" s="120">
        <v>8.141</v>
      </c>
      <c r="K2724" s="26">
        <f t="shared" si="148"/>
        <v>39141</v>
      </c>
      <c r="L2724" s="126">
        <f t="shared" si="149"/>
        <v>39120</v>
      </c>
      <c r="M2724" s="127">
        <f>INDEX('Bloomberg data'!C:C,MATCH($L2724,'Bloomberg data'!A:A,0))</f>
        <v>8.8019999999999996</v>
      </c>
      <c r="N2724" s="128">
        <f>INDEX('Bloomberg data'!B:B,MATCH($L2724,'Bloomberg data'!A:A,0))</f>
        <v>8.141</v>
      </c>
      <c r="O2724" s="141"/>
      <c r="P2724" s="142"/>
      <c r="Q2724" s="142"/>
      <c r="R2724" s="20"/>
      <c r="S2724" s="20"/>
    </row>
    <row r="2725" spans="6:19">
      <c r="F2725" s="51"/>
      <c r="G2725" s="26">
        <f t="shared" si="147"/>
        <v>39141</v>
      </c>
      <c r="H2725" s="7">
        <v>39121</v>
      </c>
      <c r="I2725" s="22">
        <v>7.7210000000000001</v>
      </c>
      <c r="J2725" s="120">
        <v>7.0609999999999999</v>
      </c>
      <c r="K2725" s="26">
        <f t="shared" si="148"/>
        <v>39141</v>
      </c>
      <c r="L2725" s="126">
        <f t="shared" si="149"/>
        <v>39121</v>
      </c>
      <c r="M2725" s="127">
        <f>INDEX('Bloomberg data'!C:C,MATCH($L2725,'Bloomberg data'!A:A,0))</f>
        <v>7.7210000000000001</v>
      </c>
      <c r="N2725" s="128">
        <f>INDEX('Bloomberg data'!B:B,MATCH($L2725,'Bloomberg data'!A:A,0))</f>
        <v>7.0609999999999999</v>
      </c>
      <c r="O2725" s="141"/>
      <c r="P2725" s="142"/>
      <c r="Q2725" s="142"/>
      <c r="R2725" s="20"/>
      <c r="S2725" s="20"/>
    </row>
    <row r="2726" spans="6:19">
      <c r="F2726" s="51"/>
      <c r="G2726" s="26">
        <f t="shared" si="147"/>
        <v>39141</v>
      </c>
      <c r="H2726" s="7">
        <v>39122</v>
      </c>
      <c r="I2726" s="22">
        <v>7.891</v>
      </c>
      <c r="J2726" s="120">
        <v>7.2229999999999999</v>
      </c>
      <c r="K2726" s="26">
        <f t="shared" si="148"/>
        <v>39141</v>
      </c>
      <c r="L2726" s="126">
        <f t="shared" si="149"/>
        <v>39122</v>
      </c>
      <c r="M2726" s="127">
        <f>INDEX('Bloomberg data'!C:C,MATCH($L2726,'Bloomberg data'!A:A,0))</f>
        <v>7.891</v>
      </c>
      <c r="N2726" s="128">
        <f>INDEX('Bloomberg data'!B:B,MATCH($L2726,'Bloomberg data'!A:A,0))</f>
        <v>7.2229999999999999</v>
      </c>
      <c r="O2726" s="141"/>
      <c r="P2726" s="142"/>
      <c r="Q2726" s="142"/>
      <c r="R2726" s="20"/>
      <c r="S2726" s="20"/>
    </row>
    <row r="2727" spans="6:19">
      <c r="F2727" s="51"/>
      <c r="G2727" s="26">
        <f t="shared" si="147"/>
        <v>39141</v>
      </c>
      <c r="H2727" s="7">
        <v>39125</v>
      </c>
      <c r="I2727" s="22">
        <v>7.8010000000000002</v>
      </c>
      <c r="J2727" s="120">
        <v>7.149</v>
      </c>
      <c r="K2727" s="26">
        <f t="shared" si="148"/>
        <v>39141</v>
      </c>
      <c r="L2727" s="126">
        <f t="shared" si="149"/>
        <v>39125</v>
      </c>
      <c r="M2727" s="127">
        <f>INDEX('Bloomberg data'!C:C,MATCH($L2727,'Bloomberg data'!A:A,0))</f>
        <v>7.8010000000000002</v>
      </c>
      <c r="N2727" s="128">
        <f>INDEX('Bloomberg data'!B:B,MATCH($L2727,'Bloomberg data'!A:A,0))</f>
        <v>7.149</v>
      </c>
      <c r="O2727" s="141"/>
      <c r="P2727" s="142"/>
      <c r="Q2727" s="142"/>
      <c r="R2727" s="20"/>
      <c r="S2727" s="20"/>
    </row>
    <row r="2728" spans="6:19">
      <c r="F2728" s="51"/>
      <c r="G2728" s="26">
        <f t="shared" si="147"/>
        <v>39141</v>
      </c>
      <c r="H2728" s="7">
        <v>39126</v>
      </c>
      <c r="I2728" s="22">
        <v>8.7159999999999993</v>
      </c>
      <c r="J2728" s="120">
        <v>8.072000000000001</v>
      </c>
      <c r="K2728" s="26">
        <f t="shared" si="148"/>
        <v>39141</v>
      </c>
      <c r="L2728" s="126">
        <f t="shared" si="149"/>
        <v>39126</v>
      </c>
      <c r="M2728" s="127">
        <f>INDEX('Bloomberg data'!C:C,MATCH($L2728,'Bloomberg data'!A:A,0))</f>
        <v>8.7159999999999993</v>
      </c>
      <c r="N2728" s="128">
        <f>INDEX('Bloomberg data'!B:B,MATCH($L2728,'Bloomberg data'!A:A,0))</f>
        <v>8.072000000000001</v>
      </c>
      <c r="O2728" s="141"/>
      <c r="P2728" s="142"/>
      <c r="Q2728" s="142"/>
      <c r="R2728" s="20"/>
      <c r="S2728" s="20"/>
    </row>
    <row r="2729" spans="6:19">
      <c r="F2729" s="51"/>
      <c r="G2729" s="26">
        <f t="shared" si="147"/>
        <v>39141</v>
      </c>
      <c r="H2729" s="7">
        <v>39127</v>
      </c>
      <c r="I2729" s="22">
        <v>8.9179999999999993</v>
      </c>
      <c r="J2729" s="120">
        <v>8.2720000000000002</v>
      </c>
      <c r="K2729" s="26">
        <f t="shared" si="148"/>
        <v>39141</v>
      </c>
      <c r="L2729" s="126">
        <f t="shared" si="149"/>
        <v>39127</v>
      </c>
      <c r="M2729" s="127">
        <f>INDEX('Bloomberg data'!C:C,MATCH($L2729,'Bloomberg data'!A:A,0))</f>
        <v>8.9179999999999993</v>
      </c>
      <c r="N2729" s="128">
        <f>INDEX('Bloomberg data'!B:B,MATCH($L2729,'Bloomberg data'!A:A,0))</f>
        <v>8.2720000000000002</v>
      </c>
      <c r="O2729" s="141"/>
      <c r="P2729" s="142"/>
      <c r="Q2729" s="142"/>
      <c r="R2729" s="20"/>
      <c r="S2729" s="20"/>
    </row>
    <row r="2730" spans="6:19">
      <c r="F2730" s="51"/>
      <c r="G2730" s="26">
        <f t="shared" si="147"/>
        <v>39141</v>
      </c>
      <c r="H2730" s="7">
        <v>39128</v>
      </c>
      <c r="I2730" s="22">
        <v>7.7810000000000006</v>
      </c>
      <c r="J2730" s="120">
        <v>7.0730000000000004</v>
      </c>
      <c r="K2730" s="26">
        <f t="shared" si="148"/>
        <v>39141</v>
      </c>
      <c r="L2730" s="126">
        <f t="shared" si="149"/>
        <v>39128</v>
      </c>
      <c r="M2730" s="127">
        <f>INDEX('Bloomberg data'!C:C,MATCH($L2730,'Bloomberg data'!A:A,0))</f>
        <v>7.7810000000000006</v>
      </c>
      <c r="N2730" s="128">
        <f>INDEX('Bloomberg data'!B:B,MATCH($L2730,'Bloomberg data'!A:A,0))</f>
        <v>7.0730000000000004</v>
      </c>
      <c r="O2730" s="141"/>
      <c r="P2730" s="142"/>
      <c r="Q2730" s="142"/>
      <c r="R2730" s="20"/>
      <c r="S2730" s="20"/>
    </row>
    <row r="2731" spans="6:19">
      <c r="F2731" s="51"/>
      <c r="G2731" s="26">
        <f t="shared" si="147"/>
        <v>39141</v>
      </c>
      <c r="H2731" s="7">
        <v>39129</v>
      </c>
      <c r="I2731" s="22">
        <v>7.68</v>
      </c>
      <c r="J2731" s="120">
        <v>7.0220000000000002</v>
      </c>
      <c r="K2731" s="26">
        <f t="shared" si="148"/>
        <v>39141</v>
      </c>
      <c r="L2731" s="126">
        <f t="shared" si="149"/>
        <v>39129</v>
      </c>
      <c r="M2731" s="127">
        <f>INDEX('Bloomberg data'!C:C,MATCH($L2731,'Bloomberg data'!A:A,0))</f>
        <v>7.68</v>
      </c>
      <c r="N2731" s="128">
        <f>INDEX('Bloomberg data'!B:B,MATCH($L2731,'Bloomberg data'!A:A,0))</f>
        <v>7.0220000000000002</v>
      </c>
      <c r="O2731" s="141"/>
      <c r="P2731" s="142"/>
      <c r="Q2731" s="142"/>
      <c r="R2731" s="20"/>
      <c r="S2731" s="20"/>
    </row>
    <row r="2732" spans="6:19">
      <c r="F2732" s="51"/>
      <c r="G2732" s="26">
        <f t="shared" si="147"/>
        <v>39141</v>
      </c>
      <c r="H2732" s="7">
        <v>39132</v>
      </c>
      <c r="I2732" s="22">
        <v>7.875</v>
      </c>
      <c r="J2732" s="120">
        <v>7.2160000000000002</v>
      </c>
      <c r="K2732" s="26">
        <f t="shared" si="148"/>
        <v>39141</v>
      </c>
      <c r="L2732" s="126">
        <f t="shared" si="149"/>
        <v>39132</v>
      </c>
      <c r="M2732" s="127">
        <f>INDEX('Bloomberg data'!C:C,MATCH($L2732,'Bloomberg data'!A:A,0))</f>
        <v>7.875</v>
      </c>
      <c r="N2732" s="128">
        <f>INDEX('Bloomberg data'!B:B,MATCH($L2732,'Bloomberg data'!A:A,0))</f>
        <v>7.2160000000000002</v>
      </c>
      <c r="O2732" s="141"/>
      <c r="P2732" s="142"/>
      <c r="Q2732" s="142"/>
      <c r="R2732" s="20"/>
      <c r="S2732" s="20"/>
    </row>
    <row r="2733" spans="6:19">
      <c r="F2733" s="51"/>
      <c r="G2733" s="26">
        <f t="shared" si="147"/>
        <v>39141</v>
      </c>
      <c r="H2733" s="7">
        <v>39133</v>
      </c>
      <c r="I2733" s="22">
        <v>7.7839999999999998</v>
      </c>
      <c r="J2733" s="120">
        <v>7.1260000000000003</v>
      </c>
      <c r="K2733" s="26">
        <f t="shared" si="148"/>
        <v>39141</v>
      </c>
      <c r="L2733" s="126">
        <f t="shared" si="149"/>
        <v>39133</v>
      </c>
      <c r="M2733" s="127">
        <f>INDEX('Bloomberg data'!C:C,MATCH($L2733,'Bloomberg data'!A:A,0))</f>
        <v>7.7839999999999998</v>
      </c>
      <c r="N2733" s="128">
        <f>INDEX('Bloomberg data'!B:B,MATCH($L2733,'Bloomberg data'!A:A,0))</f>
        <v>7.1260000000000003</v>
      </c>
      <c r="O2733" s="141"/>
      <c r="P2733" s="142"/>
      <c r="Q2733" s="142"/>
      <c r="R2733" s="20"/>
      <c r="S2733" s="20"/>
    </row>
    <row r="2734" spans="6:19">
      <c r="F2734" s="51"/>
      <c r="G2734" s="26">
        <f t="shared" si="147"/>
        <v>39141</v>
      </c>
      <c r="H2734" s="7">
        <v>39134</v>
      </c>
      <c r="I2734" s="22">
        <v>7.7010000000000005</v>
      </c>
      <c r="J2734" s="120">
        <v>7.0419999999999998</v>
      </c>
      <c r="K2734" s="26">
        <f t="shared" si="148"/>
        <v>39141</v>
      </c>
      <c r="L2734" s="126">
        <f t="shared" si="149"/>
        <v>39134</v>
      </c>
      <c r="M2734" s="127">
        <f>INDEX('Bloomberg data'!C:C,MATCH($L2734,'Bloomberg data'!A:A,0))</f>
        <v>7.7010000000000005</v>
      </c>
      <c r="N2734" s="128">
        <f>INDEX('Bloomberg data'!B:B,MATCH($L2734,'Bloomberg data'!A:A,0))</f>
        <v>7.0419999999999998</v>
      </c>
      <c r="O2734" s="141"/>
      <c r="P2734" s="142"/>
      <c r="Q2734" s="142"/>
      <c r="R2734" s="20"/>
      <c r="S2734" s="20"/>
    </row>
    <row r="2735" spans="6:19">
      <c r="F2735" s="51"/>
      <c r="G2735" s="26">
        <f t="shared" si="147"/>
        <v>39141</v>
      </c>
      <c r="H2735" s="7">
        <v>39135</v>
      </c>
      <c r="I2735" s="22">
        <v>8.91</v>
      </c>
      <c r="J2735" s="120">
        <v>8.2519999999999989</v>
      </c>
      <c r="K2735" s="26">
        <f t="shared" si="148"/>
        <v>39141</v>
      </c>
      <c r="L2735" s="126">
        <f t="shared" si="149"/>
        <v>39135</v>
      </c>
      <c r="M2735" s="127">
        <f>INDEX('Bloomberg data'!C:C,MATCH($L2735,'Bloomberg data'!A:A,0))</f>
        <v>8.91</v>
      </c>
      <c r="N2735" s="128">
        <f>INDEX('Bloomberg data'!B:B,MATCH($L2735,'Bloomberg data'!A:A,0))</f>
        <v>8.2519999999999989</v>
      </c>
      <c r="O2735" s="141"/>
      <c r="P2735" s="142"/>
      <c r="Q2735" s="142"/>
      <c r="R2735" s="20"/>
      <c r="S2735" s="20"/>
    </row>
    <row r="2736" spans="6:19">
      <c r="F2736" s="51"/>
      <c r="G2736" s="26">
        <f t="shared" si="147"/>
        <v>39141</v>
      </c>
      <c r="H2736" s="7">
        <v>39136</v>
      </c>
      <c r="I2736" s="22">
        <v>7.83</v>
      </c>
      <c r="J2736" s="120">
        <v>7.1880000000000006</v>
      </c>
      <c r="K2736" s="26">
        <f t="shared" si="148"/>
        <v>39141</v>
      </c>
      <c r="L2736" s="126">
        <f t="shared" si="149"/>
        <v>39136</v>
      </c>
      <c r="M2736" s="127">
        <f>INDEX('Bloomberg data'!C:C,MATCH($L2736,'Bloomberg data'!A:A,0))</f>
        <v>7.83</v>
      </c>
      <c r="N2736" s="128">
        <f>INDEX('Bloomberg data'!B:B,MATCH($L2736,'Bloomberg data'!A:A,0))</f>
        <v>7.1880000000000006</v>
      </c>
      <c r="O2736" s="141"/>
      <c r="P2736" s="142"/>
      <c r="Q2736" s="142"/>
      <c r="R2736" s="20"/>
      <c r="S2736" s="20"/>
    </row>
    <row r="2737" spans="6:19">
      <c r="F2737" s="51"/>
      <c r="G2737" s="26">
        <f t="shared" si="147"/>
        <v>39141</v>
      </c>
      <c r="H2737" s="7">
        <v>39139</v>
      </c>
      <c r="I2737" s="22">
        <v>7.6980000000000004</v>
      </c>
      <c r="J2737" s="120">
        <v>7.0370000000000008</v>
      </c>
      <c r="K2737" s="26">
        <f t="shared" si="148"/>
        <v>39141</v>
      </c>
      <c r="L2737" s="126">
        <f t="shared" si="149"/>
        <v>39139</v>
      </c>
      <c r="M2737" s="127">
        <f>INDEX('Bloomberg data'!C:C,MATCH($L2737,'Bloomberg data'!A:A,0))</f>
        <v>7.6980000000000004</v>
      </c>
      <c r="N2737" s="128">
        <f>INDEX('Bloomberg data'!B:B,MATCH($L2737,'Bloomberg data'!A:A,0))</f>
        <v>7.0370000000000008</v>
      </c>
      <c r="O2737" s="141"/>
      <c r="P2737" s="142"/>
      <c r="Q2737" s="142"/>
      <c r="R2737" s="20"/>
      <c r="S2737" s="20"/>
    </row>
    <row r="2738" spans="6:19">
      <c r="F2738" s="51"/>
      <c r="G2738" s="26">
        <f t="shared" si="147"/>
        <v>39141</v>
      </c>
      <c r="H2738" s="7">
        <v>39140</v>
      </c>
      <c r="I2738" s="22">
        <v>7.8650000000000002</v>
      </c>
      <c r="J2738" s="120">
        <v>7.1909999999999998</v>
      </c>
      <c r="K2738" s="26">
        <f t="shared" si="148"/>
        <v>39141</v>
      </c>
      <c r="L2738" s="126">
        <f t="shared" si="149"/>
        <v>39140</v>
      </c>
      <c r="M2738" s="127">
        <f>INDEX('Bloomberg data'!C:C,MATCH($L2738,'Bloomberg data'!A:A,0))</f>
        <v>7.8650000000000002</v>
      </c>
      <c r="N2738" s="128">
        <f>INDEX('Bloomberg data'!B:B,MATCH($L2738,'Bloomberg data'!A:A,0))</f>
        <v>7.1909999999999998</v>
      </c>
      <c r="O2738" s="141"/>
      <c r="P2738" s="142"/>
      <c r="Q2738" s="142"/>
      <c r="R2738" s="20"/>
      <c r="S2738" s="20"/>
    </row>
    <row r="2739" spans="6:19">
      <c r="F2739" s="51"/>
      <c r="G2739" s="26">
        <f t="shared" si="147"/>
        <v>39141</v>
      </c>
      <c r="H2739" s="7">
        <v>39141</v>
      </c>
      <c r="I2739" s="22">
        <v>7.73</v>
      </c>
      <c r="J2739" s="120">
        <v>7.0490000000000004</v>
      </c>
      <c r="K2739" s="26">
        <f t="shared" si="148"/>
        <v>39141</v>
      </c>
      <c r="L2739" s="126">
        <f t="shared" si="149"/>
        <v>39141</v>
      </c>
      <c r="M2739" s="127">
        <f>INDEX('Bloomberg data'!C:C,MATCH($L2739,'Bloomberg data'!A:A,0))</f>
        <v>7.73</v>
      </c>
      <c r="N2739" s="128">
        <f>INDEX('Bloomberg data'!B:B,MATCH($L2739,'Bloomberg data'!A:A,0))</f>
        <v>7.0490000000000004</v>
      </c>
      <c r="O2739" s="141"/>
      <c r="P2739" s="142"/>
      <c r="Q2739" s="142"/>
      <c r="R2739" s="20"/>
      <c r="S2739" s="20"/>
    </row>
    <row r="2740" spans="6:19">
      <c r="F2740" s="51"/>
      <c r="G2740" s="26">
        <f t="shared" si="147"/>
        <v>39172</v>
      </c>
      <c r="H2740" s="7">
        <v>39142</v>
      </c>
      <c r="I2740" s="22">
        <v>7.6189999999999998</v>
      </c>
      <c r="J2740" s="120">
        <v>6.9380000000000006</v>
      </c>
      <c r="K2740" s="26">
        <f t="shared" si="148"/>
        <v>39172</v>
      </c>
      <c r="L2740" s="126">
        <f t="shared" si="149"/>
        <v>39142</v>
      </c>
      <c r="M2740" s="127">
        <f>INDEX('Bloomberg data'!C:C,MATCH($L2740,'Bloomberg data'!A:A,0))</f>
        <v>7.6189999999999998</v>
      </c>
      <c r="N2740" s="128">
        <f>INDEX('Bloomberg data'!B:B,MATCH($L2740,'Bloomberg data'!A:A,0))</f>
        <v>6.9380000000000006</v>
      </c>
      <c r="O2740" s="141"/>
      <c r="P2740" s="142"/>
      <c r="Q2740" s="142"/>
      <c r="R2740" s="20"/>
      <c r="S2740" s="20"/>
    </row>
    <row r="2741" spans="6:19">
      <c r="F2741" s="51"/>
      <c r="G2741" s="26">
        <f t="shared" si="147"/>
        <v>39172</v>
      </c>
      <c r="H2741" s="7">
        <v>39143</v>
      </c>
      <c r="I2741" s="22">
        <v>7.8279999999999994</v>
      </c>
      <c r="J2741" s="120">
        <v>7.1459999999999999</v>
      </c>
      <c r="K2741" s="26">
        <f t="shared" si="148"/>
        <v>39172</v>
      </c>
      <c r="L2741" s="126">
        <f t="shared" si="149"/>
        <v>39143</v>
      </c>
      <c r="M2741" s="127">
        <f>INDEX('Bloomberg data'!C:C,MATCH($L2741,'Bloomberg data'!A:A,0))</f>
        <v>7.8279999999999994</v>
      </c>
      <c r="N2741" s="128">
        <f>INDEX('Bloomberg data'!B:B,MATCH($L2741,'Bloomberg data'!A:A,0))</f>
        <v>7.1459999999999999</v>
      </c>
      <c r="O2741" s="141"/>
      <c r="P2741" s="142"/>
      <c r="Q2741" s="142"/>
      <c r="R2741" s="20"/>
      <c r="S2741" s="20"/>
    </row>
    <row r="2742" spans="6:19">
      <c r="F2742" s="51"/>
      <c r="G2742" s="26">
        <f t="shared" si="147"/>
        <v>39172</v>
      </c>
      <c r="H2742" s="7">
        <v>39146</v>
      </c>
      <c r="I2742" s="22">
        <v>7.6760000000000002</v>
      </c>
      <c r="J2742" s="120">
        <v>6.9830000000000005</v>
      </c>
      <c r="K2742" s="26">
        <f t="shared" si="148"/>
        <v>39172</v>
      </c>
      <c r="L2742" s="126">
        <f t="shared" si="149"/>
        <v>39146</v>
      </c>
      <c r="M2742" s="127">
        <f>INDEX('Bloomberg data'!C:C,MATCH($L2742,'Bloomberg data'!A:A,0))</f>
        <v>7.6760000000000002</v>
      </c>
      <c r="N2742" s="128">
        <f>INDEX('Bloomberg data'!B:B,MATCH($L2742,'Bloomberg data'!A:A,0))</f>
        <v>6.9830000000000005</v>
      </c>
      <c r="O2742" s="141"/>
      <c r="P2742" s="142"/>
      <c r="Q2742" s="142"/>
      <c r="R2742" s="20"/>
      <c r="S2742" s="20"/>
    </row>
    <row r="2743" spans="6:19">
      <c r="F2743" s="51"/>
      <c r="G2743" s="26">
        <f t="shared" si="147"/>
        <v>39172</v>
      </c>
      <c r="H2743" s="7">
        <v>39147</v>
      </c>
      <c r="I2743" s="22">
        <v>7.6010000000000009</v>
      </c>
      <c r="J2743" s="120">
        <v>6.9090000000000007</v>
      </c>
      <c r="K2743" s="26">
        <f t="shared" si="148"/>
        <v>39172</v>
      </c>
      <c r="L2743" s="126">
        <f t="shared" si="149"/>
        <v>39147</v>
      </c>
      <c r="M2743" s="127">
        <f>INDEX('Bloomberg data'!C:C,MATCH($L2743,'Bloomberg data'!A:A,0))</f>
        <v>7.6010000000000009</v>
      </c>
      <c r="N2743" s="128">
        <f>INDEX('Bloomberg data'!B:B,MATCH($L2743,'Bloomberg data'!A:A,0))</f>
        <v>6.9090000000000007</v>
      </c>
      <c r="O2743" s="141"/>
      <c r="P2743" s="142"/>
      <c r="Q2743" s="142"/>
      <c r="R2743" s="20"/>
      <c r="S2743" s="20"/>
    </row>
    <row r="2744" spans="6:19">
      <c r="F2744" s="51"/>
      <c r="G2744" s="26">
        <f t="shared" si="147"/>
        <v>39172</v>
      </c>
      <c r="H2744" s="7">
        <v>39148</v>
      </c>
      <c r="I2744" s="22">
        <v>8.82</v>
      </c>
      <c r="J2744" s="120">
        <v>8.1319999999999997</v>
      </c>
      <c r="K2744" s="26">
        <f t="shared" si="148"/>
        <v>39172</v>
      </c>
      <c r="L2744" s="126">
        <f t="shared" si="149"/>
        <v>39148</v>
      </c>
      <c r="M2744" s="127">
        <f>INDEX('Bloomberg data'!C:C,MATCH($L2744,'Bloomberg data'!A:A,0))</f>
        <v>8.82</v>
      </c>
      <c r="N2744" s="128">
        <f>INDEX('Bloomberg data'!B:B,MATCH($L2744,'Bloomberg data'!A:A,0))</f>
        <v>8.1319999999999997</v>
      </c>
      <c r="O2744" s="141"/>
      <c r="P2744" s="142"/>
      <c r="Q2744" s="142"/>
      <c r="R2744" s="20"/>
      <c r="S2744" s="20"/>
    </row>
    <row r="2745" spans="6:19">
      <c r="F2745" s="51"/>
      <c r="G2745" s="26">
        <f t="shared" si="147"/>
        <v>39172</v>
      </c>
      <c r="H2745" s="7">
        <v>39149</v>
      </c>
      <c r="I2745" s="22">
        <v>8.7190000000000012</v>
      </c>
      <c r="J2745" s="120">
        <v>8.027000000000001</v>
      </c>
      <c r="K2745" s="26">
        <f t="shared" si="148"/>
        <v>39172</v>
      </c>
      <c r="L2745" s="126">
        <f t="shared" si="149"/>
        <v>39149</v>
      </c>
      <c r="M2745" s="127">
        <f>INDEX('Bloomberg data'!C:C,MATCH($L2745,'Bloomberg data'!A:A,0))</f>
        <v>8.7190000000000012</v>
      </c>
      <c r="N2745" s="128">
        <f>INDEX('Bloomberg data'!B:B,MATCH($L2745,'Bloomberg data'!A:A,0))</f>
        <v>8.027000000000001</v>
      </c>
      <c r="O2745" s="141"/>
      <c r="P2745" s="142"/>
      <c r="Q2745" s="142"/>
      <c r="R2745" s="20"/>
      <c r="S2745" s="20"/>
    </row>
    <row r="2746" spans="6:19">
      <c r="F2746" s="51"/>
      <c r="G2746" s="26">
        <f t="shared" si="147"/>
        <v>39172</v>
      </c>
      <c r="H2746" s="7">
        <v>39150</v>
      </c>
      <c r="I2746" s="22">
        <v>7.6340000000000003</v>
      </c>
      <c r="J2746" s="120">
        <v>6.9459999999999997</v>
      </c>
      <c r="K2746" s="26">
        <f t="shared" si="148"/>
        <v>39172</v>
      </c>
      <c r="L2746" s="126">
        <f t="shared" si="149"/>
        <v>39150</v>
      </c>
      <c r="M2746" s="127">
        <f>INDEX('Bloomberg data'!C:C,MATCH($L2746,'Bloomberg data'!A:A,0))</f>
        <v>7.6340000000000003</v>
      </c>
      <c r="N2746" s="128">
        <f>INDEX('Bloomberg data'!B:B,MATCH($L2746,'Bloomberg data'!A:A,0))</f>
        <v>6.9459999999999997</v>
      </c>
      <c r="O2746" s="141"/>
      <c r="P2746" s="142"/>
      <c r="Q2746" s="142"/>
      <c r="R2746" s="20"/>
      <c r="S2746" s="20"/>
    </row>
    <row r="2747" spans="6:19">
      <c r="F2747" s="51"/>
      <c r="G2747" s="26">
        <f t="shared" si="147"/>
        <v>39172</v>
      </c>
      <c r="H2747" s="7">
        <v>39153</v>
      </c>
      <c r="I2747" s="22">
        <v>7.8849999999999998</v>
      </c>
      <c r="J2747" s="120">
        <v>7.2050000000000001</v>
      </c>
      <c r="K2747" s="26">
        <f t="shared" si="148"/>
        <v>39172</v>
      </c>
      <c r="L2747" s="126">
        <f t="shared" si="149"/>
        <v>39153</v>
      </c>
      <c r="M2747" s="127">
        <f>INDEX('Bloomberg data'!C:C,MATCH($L2747,'Bloomberg data'!A:A,0))</f>
        <v>7.8849999999999998</v>
      </c>
      <c r="N2747" s="128">
        <f>INDEX('Bloomberg data'!B:B,MATCH($L2747,'Bloomberg data'!A:A,0))</f>
        <v>7.2050000000000001</v>
      </c>
      <c r="O2747" s="141"/>
      <c r="P2747" s="142"/>
      <c r="Q2747" s="142"/>
      <c r="R2747" s="20"/>
      <c r="S2747" s="20"/>
    </row>
    <row r="2748" spans="6:19">
      <c r="F2748" s="51"/>
      <c r="G2748" s="26">
        <f t="shared" si="147"/>
        <v>39172</v>
      </c>
      <c r="H2748" s="7">
        <v>39154</v>
      </c>
      <c r="I2748" s="22">
        <v>7.7709999999999999</v>
      </c>
      <c r="J2748" s="120">
        <v>7.0780000000000003</v>
      </c>
      <c r="K2748" s="26">
        <f t="shared" si="148"/>
        <v>39172</v>
      </c>
      <c r="L2748" s="126">
        <f t="shared" si="149"/>
        <v>39154</v>
      </c>
      <c r="M2748" s="127">
        <f>INDEX('Bloomberg data'!C:C,MATCH($L2748,'Bloomberg data'!A:A,0))</f>
        <v>7.7709999999999999</v>
      </c>
      <c r="N2748" s="128">
        <f>INDEX('Bloomberg data'!B:B,MATCH($L2748,'Bloomberg data'!A:A,0))</f>
        <v>7.0780000000000003</v>
      </c>
      <c r="O2748" s="141"/>
      <c r="P2748" s="142"/>
      <c r="Q2748" s="142"/>
      <c r="R2748" s="20"/>
      <c r="S2748" s="20"/>
    </row>
    <row r="2749" spans="6:19">
      <c r="F2749" s="51"/>
      <c r="G2749" s="26">
        <f t="shared" si="147"/>
        <v>39172</v>
      </c>
      <c r="H2749" s="7">
        <v>39155</v>
      </c>
      <c r="I2749" s="22">
        <v>8.6240000000000006</v>
      </c>
      <c r="J2749" s="120">
        <v>7.923</v>
      </c>
      <c r="K2749" s="26">
        <f t="shared" si="148"/>
        <v>39172</v>
      </c>
      <c r="L2749" s="126">
        <f t="shared" si="149"/>
        <v>39155</v>
      </c>
      <c r="M2749" s="127">
        <f>INDEX('Bloomberg data'!C:C,MATCH($L2749,'Bloomberg data'!A:A,0))</f>
        <v>8.6240000000000006</v>
      </c>
      <c r="N2749" s="128">
        <f>INDEX('Bloomberg data'!B:B,MATCH($L2749,'Bloomberg data'!A:A,0))</f>
        <v>7.923</v>
      </c>
      <c r="O2749" s="141"/>
      <c r="P2749" s="142"/>
      <c r="Q2749" s="142"/>
      <c r="R2749" s="20"/>
      <c r="S2749" s="20"/>
    </row>
    <row r="2750" spans="6:19">
      <c r="F2750" s="51"/>
      <c r="G2750" s="26">
        <f t="shared" si="147"/>
        <v>39172</v>
      </c>
      <c r="H2750" s="7">
        <v>39156</v>
      </c>
      <c r="I2750" s="22">
        <v>8.8670000000000009</v>
      </c>
      <c r="J2750" s="120">
        <v>8.1479999999999997</v>
      </c>
      <c r="K2750" s="26">
        <f t="shared" si="148"/>
        <v>39172</v>
      </c>
      <c r="L2750" s="126">
        <f t="shared" si="149"/>
        <v>39156</v>
      </c>
      <c r="M2750" s="127">
        <f>INDEX('Bloomberg data'!C:C,MATCH($L2750,'Bloomberg data'!A:A,0))</f>
        <v>8.8670000000000009</v>
      </c>
      <c r="N2750" s="128">
        <f>INDEX('Bloomberg data'!B:B,MATCH($L2750,'Bloomberg data'!A:A,0))</f>
        <v>8.1479999999999997</v>
      </c>
      <c r="O2750" s="141"/>
      <c r="P2750" s="142"/>
      <c r="Q2750" s="142"/>
      <c r="R2750" s="20"/>
      <c r="S2750" s="20"/>
    </row>
    <row r="2751" spans="6:19">
      <c r="F2751" s="51"/>
      <c r="G2751" s="26">
        <f t="shared" si="147"/>
        <v>39172</v>
      </c>
      <c r="H2751" s="7">
        <v>39157</v>
      </c>
      <c r="I2751" s="22">
        <v>7.8620000000000001</v>
      </c>
      <c r="J2751" s="120">
        <v>7.173</v>
      </c>
      <c r="K2751" s="26">
        <f t="shared" si="148"/>
        <v>39172</v>
      </c>
      <c r="L2751" s="126">
        <f t="shared" si="149"/>
        <v>39157</v>
      </c>
      <c r="M2751" s="127">
        <f>INDEX('Bloomberg data'!C:C,MATCH($L2751,'Bloomberg data'!A:A,0))</f>
        <v>7.8620000000000001</v>
      </c>
      <c r="N2751" s="128">
        <f>INDEX('Bloomberg data'!B:B,MATCH($L2751,'Bloomberg data'!A:A,0))</f>
        <v>7.173</v>
      </c>
      <c r="O2751" s="141"/>
      <c r="P2751" s="142"/>
      <c r="Q2751" s="142"/>
      <c r="R2751" s="20"/>
      <c r="S2751" s="20"/>
    </row>
    <row r="2752" spans="6:19">
      <c r="F2752" s="51"/>
      <c r="G2752" s="26">
        <f t="shared" si="147"/>
        <v>39172</v>
      </c>
      <c r="H2752" s="7">
        <v>39160</v>
      </c>
      <c r="I2752" s="22">
        <v>7.7940000000000005</v>
      </c>
      <c r="J2752" s="120">
        <v>7.09</v>
      </c>
      <c r="K2752" s="26">
        <f t="shared" si="148"/>
        <v>39172</v>
      </c>
      <c r="L2752" s="126">
        <f t="shared" si="149"/>
        <v>39160</v>
      </c>
      <c r="M2752" s="127">
        <f>INDEX('Bloomberg data'!C:C,MATCH($L2752,'Bloomberg data'!A:A,0))</f>
        <v>7.7940000000000005</v>
      </c>
      <c r="N2752" s="128">
        <f>INDEX('Bloomberg data'!B:B,MATCH($L2752,'Bloomberg data'!A:A,0))</f>
        <v>7.09</v>
      </c>
      <c r="O2752" s="141"/>
      <c r="P2752" s="142"/>
      <c r="Q2752" s="142"/>
      <c r="R2752" s="20"/>
      <c r="S2752" s="20"/>
    </row>
    <row r="2753" spans="6:19">
      <c r="F2753" s="51"/>
      <c r="G2753" s="26">
        <f t="shared" ref="G2753:G2816" si="150">EOMONTH(H2753,0)</f>
        <v>39172</v>
      </c>
      <c r="H2753" s="7">
        <v>39161</v>
      </c>
      <c r="I2753" s="22">
        <v>8.0220000000000002</v>
      </c>
      <c r="J2753" s="120">
        <v>7.319</v>
      </c>
      <c r="K2753" s="26">
        <f t="shared" ref="K2753:K2816" si="151">EOMONTH(L2753,0)</f>
        <v>39172</v>
      </c>
      <c r="L2753" s="126">
        <f t="shared" si="149"/>
        <v>39161</v>
      </c>
      <c r="M2753" s="127">
        <f>INDEX('Bloomberg data'!C:C,MATCH($L2753,'Bloomberg data'!A:A,0))</f>
        <v>8.0220000000000002</v>
      </c>
      <c r="N2753" s="128">
        <f>INDEX('Bloomberg data'!B:B,MATCH($L2753,'Bloomberg data'!A:A,0))</f>
        <v>7.319</v>
      </c>
      <c r="O2753" s="141"/>
      <c r="P2753" s="142"/>
      <c r="Q2753" s="142"/>
      <c r="R2753" s="20"/>
      <c r="S2753" s="20"/>
    </row>
    <row r="2754" spans="6:19">
      <c r="F2754" s="51"/>
      <c r="G2754" s="26">
        <f t="shared" si="150"/>
        <v>39172</v>
      </c>
      <c r="H2754" s="7">
        <v>39162</v>
      </c>
      <c r="I2754" s="22">
        <v>8.9359999999999999</v>
      </c>
      <c r="J2754" s="120">
        <v>8.2360000000000007</v>
      </c>
      <c r="K2754" s="26">
        <f t="shared" si="151"/>
        <v>39172</v>
      </c>
      <c r="L2754" s="126">
        <f t="shared" ref="L2754:L2817" si="152">H2754</f>
        <v>39162</v>
      </c>
      <c r="M2754" s="127">
        <f>INDEX('Bloomberg data'!C:C,MATCH($L2754,'Bloomberg data'!A:A,0))</f>
        <v>8.9359999999999999</v>
      </c>
      <c r="N2754" s="128">
        <f>INDEX('Bloomberg data'!B:B,MATCH($L2754,'Bloomberg data'!A:A,0))</f>
        <v>8.2360000000000007</v>
      </c>
      <c r="O2754" s="141"/>
      <c r="P2754" s="142"/>
      <c r="Q2754" s="142"/>
      <c r="R2754" s="20"/>
      <c r="S2754" s="20"/>
    </row>
    <row r="2755" spans="6:19">
      <c r="F2755" s="51"/>
      <c r="G2755" s="26">
        <f t="shared" si="150"/>
        <v>39172</v>
      </c>
      <c r="H2755" s="7">
        <v>39163</v>
      </c>
      <c r="I2755" s="22">
        <v>7.8190000000000008</v>
      </c>
      <c r="J2755" s="120">
        <v>7.1240000000000006</v>
      </c>
      <c r="K2755" s="26">
        <f t="shared" si="151"/>
        <v>39172</v>
      </c>
      <c r="L2755" s="126">
        <f t="shared" si="152"/>
        <v>39163</v>
      </c>
      <c r="M2755" s="127">
        <f>INDEX('Bloomberg data'!C:C,MATCH($L2755,'Bloomberg data'!A:A,0))</f>
        <v>7.8190000000000008</v>
      </c>
      <c r="N2755" s="128">
        <f>INDEX('Bloomberg data'!B:B,MATCH($L2755,'Bloomberg data'!A:A,0))</f>
        <v>7.1240000000000006</v>
      </c>
      <c r="O2755" s="141"/>
      <c r="P2755" s="142"/>
      <c r="Q2755" s="142"/>
      <c r="R2755" s="20"/>
      <c r="S2755" s="20"/>
    </row>
    <row r="2756" spans="6:19">
      <c r="F2756" s="51"/>
      <c r="G2756" s="26">
        <f t="shared" si="150"/>
        <v>39172</v>
      </c>
      <c r="H2756" s="7">
        <v>39164</v>
      </c>
      <c r="I2756" s="22">
        <v>9.0449999999999999</v>
      </c>
      <c r="J2756" s="120">
        <v>8.3509999999999991</v>
      </c>
      <c r="K2756" s="26">
        <f t="shared" si="151"/>
        <v>39172</v>
      </c>
      <c r="L2756" s="126">
        <f t="shared" si="152"/>
        <v>39164</v>
      </c>
      <c r="M2756" s="127">
        <f>INDEX('Bloomberg data'!C:C,MATCH($L2756,'Bloomberg data'!A:A,0))</f>
        <v>9.0449999999999999</v>
      </c>
      <c r="N2756" s="128">
        <f>INDEX('Bloomberg data'!B:B,MATCH($L2756,'Bloomberg data'!A:A,0))</f>
        <v>8.3509999999999991</v>
      </c>
      <c r="O2756" s="141"/>
      <c r="P2756" s="142"/>
      <c r="Q2756" s="142"/>
      <c r="R2756" s="20"/>
      <c r="S2756" s="20"/>
    </row>
    <row r="2757" spans="6:19">
      <c r="F2757" s="51"/>
      <c r="G2757" s="26">
        <f t="shared" si="150"/>
        <v>39172</v>
      </c>
      <c r="H2757" s="7">
        <v>39167</v>
      </c>
      <c r="I2757" s="22">
        <v>7.9569999999999999</v>
      </c>
      <c r="J2757" s="120">
        <v>7.2629999999999999</v>
      </c>
      <c r="K2757" s="26">
        <f t="shared" si="151"/>
        <v>39172</v>
      </c>
      <c r="L2757" s="126">
        <f t="shared" si="152"/>
        <v>39167</v>
      </c>
      <c r="M2757" s="127">
        <f>INDEX('Bloomberg data'!C:C,MATCH($L2757,'Bloomberg data'!A:A,0))</f>
        <v>7.9569999999999999</v>
      </c>
      <c r="N2757" s="128">
        <f>INDEX('Bloomberg data'!B:B,MATCH($L2757,'Bloomberg data'!A:A,0))</f>
        <v>7.2629999999999999</v>
      </c>
      <c r="O2757" s="141"/>
      <c r="P2757" s="142"/>
      <c r="Q2757" s="142"/>
      <c r="R2757" s="20"/>
      <c r="S2757" s="20"/>
    </row>
    <row r="2758" spans="6:19">
      <c r="F2758" s="51"/>
      <c r="G2758" s="26">
        <f t="shared" si="150"/>
        <v>39172</v>
      </c>
      <c r="H2758" s="7">
        <v>39168</v>
      </c>
      <c r="I2758" s="22">
        <v>8.8469999999999995</v>
      </c>
      <c r="J2758" s="120">
        <v>8.1470000000000002</v>
      </c>
      <c r="K2758" s="26">
        <f t="shared" si="151"/>
        <v>39172</v>
      </c>
      <c r="L2758" s="126">
        <f t="shared" si="152"/>
        <v>39168</v>
      </c>
      <c r="M2758" s="127">
        <f>INDEX('Bloomberg data'!C:C,MATCH($L2758,'Bloomberg data'!A:A,0))</f>
        <v>8.8469999999999995</v>
      </c>
      <c r="N2758" s="128">
        <f>INDEX('Bloomberg data'!B:B,MATCH($L2758,'Bloomberg data'!A:A,0))</f>
        <v>8.1470000000000002</v>
      </c>
      <c r="O2758" s="141"/>
      <c r="P2758" s="142"/>
      <c r="Q2758" s="142"/>
      <c r="R2758" s="20"/>
      <c r="S2758" s="20"/>
    </row>
    <row r="2759" spans="6:19">
      <c r="F2759" s="51"/>
      <c r="G2759" s="26">
        <f t="shared" si="150"/>
        <v>39172</v>
      </c>
      <c r="H2759" s="7">
        <v>39169</v>
      </c>
      <c r="I2759" s="22">
        <v>9.0380000000000003</v>
      </c>
      <c r="J2759" s="120">
        <v>8.343</v>
      </c>
      <c r="K2759" s="26">
        <f t="shared" si="151"/>
        <v>39172</v>
      </c>
      <c r="L2759" s="126">
        <f t="shared" si="152"/>
        <v>39169</v>
      </c>
      <c r="M2759" s="127">
        <f>INDEX('Bloomberg data'!C:C,MATCH($L2759,'Bloomberg data'!A:A,0))</f>
        <v>9.0380000000000003</v>
      </c>
      <c r="N2759" s="128">
        <f>INDEX('Bloomberg data'!B:B,MATCH($L2759,'Bloomberg data'!A:A,0))</f>
        <v>8.343</v>
      </c>
      <c r="O2759" s="141"/>
      <c r="P2759" s="142"/>
      <c r="Q2759" s="142"/>
      <c r="R2759" s="20"/>
      <c r="S2759" s="20"/>
    </row>
    <row r="2760" spans="6:19">
      <c r="F2760" s="51"/>
      <c r="G2760" s="26">
        <f t="shared" si="150"/>
        <v>39172</v>
      </c>
      <c r="H2760" s="7">
        <v>39170</v>
      </c>
      <c r="I2760" s="22">
        <v>7.9550000000000001</v>
      </c>
      <c r="J2760" s="120">
        <v>7.2610000000000001</v>
      </c>
      <c r="K2760" s="26">
        <f t="shared" si="151"/>
        <v>39172</v>
      </c>
      <c r="L2760" s="126">
        <f t="shared" si="152"/>
        <v>39170</v>
      </c>
      <c r="M2760" s="127">
        <f>INDEX('Bloomberg data'!C:C,MATCH($L2760,'Bloomberg data'!A:A,0))</f>
        <v>7.9550000000000001</v>
      </c>
      <c r="N2760" s="128">
        <f>INDEX('Bloomberg data'!B:B,MATCH($L2760,'Bloomberg data'!A:A,0))</f>
        <v>7.2610000000000001</v>
      </c>
      <c r="O2760" s="141"/>
      <c r="P2760" s="142"/>
      <c r="Q2760" s="142"/>
      <c r="R2760" s="20"/>
      <c r="S2760" s="20"/>
    </row>
    <row r="2761" spans="6:19">
      <c r="F2761" s="51"/>
      <c r="G2761" s="26">
        <f t="shared" si="150"/>
        <v>39172</v>
      </c>
      <c r="H2761" s="7">
        <v>39171</v>
      </c>
      <c r="I2761" s="22">
        <v>8.86</v>
      </c>
      <c r="J2761" s="120">
        <v>8.1750000000000007</v>
      </c>
      <c r="K2761" s="26">
        <f t="shared" si="151"/>
        <v>39172</v>
      </c>
      <c r="L2761" s="126">
        <f t="shared" si="152"/>
        <v>39171</v>
      </c>
      <c r="M2761" s="127">
        <f>INDEX('Bloomberg data'!C:C,MATCH($L2761,'Bloomberg data'!A:A,0))</f>
        <v>8.86</v>
      </c>
      <c r="N2761" s="128">
        <f>INDEX('Bloomberg data'!B:B,MATCH($L2761,'Bloomberg data'!A:A,0))</f>
        <v>8.1750000000000007</v>
      </c>
      <c r="O2761" s="141"/>
      <c r="P2761" s="142"/>
      <c r="Q2761" s="142"/>
      <c r="R2761" s="20"/>
      <c r="S2761" s="20"/>
    </row>
    <row r="2762" spans="6:19">
      <c r="F2762" s="51"/>
      <c r="G2762" s="26">
        <f t="shared" si="150"/>
        <v>39202</v>
      </c>
      <c r="H2762" s="7">
        <v>39174</v>
      </c>
      <c r="I2762" s="22">
        <v>8.1020000000000003</v>
      </c>
      <c r="J2762" s="120">
        <v>7.4119999999999999</v>
      </c>
      <c r="K2762" s="26">
        <f t="shared" si="151"/>
        <v>39202</v>
      </c>
      <c r="L2762" s="126">
        <f t="shared" si="152"/>
        <v>39174</v>
      </c>
      <c r="M2762" s="127">
        <f>INDEX('Bloomberg data'!C:C,MATCH($L2762,'Bloomberg data'!A:A,0))</f>
        <v>8.1020000000000003</v>
      </c>
      <c r="N2762" s="128">
        <f>INDEX('Bloomberg data'!B:B,MATCH($L2762,'Bloomberg data'!A:A,0))</f>
        <v>7.4119999999999999</v>
      </c>
      <c r="O2762" s="141"/>
      <c r="P2762" s="142"/>
      <c r="Q2762" s="142"/>
      <c r="R2762" s="20"/>
      <c r="S2762" s="20"/>
    </row>
    <row r="2763" spans="6:19">
      <c r="F2763" s="51"/>
      <c r="G2763" s="26">
        <f t="shared" si="150"/>
        <v>39202</v>
      </c>
      <c r="H2763" s="7">
        <v>39175</v>
      </c>
      <c r="I2763" s="22">
        <v>8.0060000000000002</v>
      </c>
      <c r="J2763" s="120">
        <v>7.3140000000000001</v>
      </c>
      <c r="K2763" s="26">
        <f t="shared" si="151"/>
        <v>39202</v>
      </c>
      <c r="L2763" s="126">
        <f t="shared" si="152"/>
        <v>39175</v>
      </c>
      <c r="M2763" s="127">
        <f>INDEX('Bloomberg data'!C:C,MATCH($L2763,'Bloomberg data'!A:A,0))</f>
        <v>8.0060000000000002</v>
      </c>
      <c r="N2763" s="128">
        <f>INDEX('Bloomberg data'!B:B,MATCH($L2763,'Bloomberg data'!A:A,0))</f>
        <v>7.3140000000000001</v>
      </c>
      <c r="O2763" s="141"/>
      <c r="P2763" s="142"/>
      <c r="Q2763" s="142"/>
      <c r="R2763" s="20"/>
      <c r="S2763" s="20"/>
    </row>
    <row r="2764" spans="6:19">
      <c r="F2764" s="51"/>
      <c r="G2764" s="26">
        <f t="shared" si="150"/>
        <v>39202</v>
      </c>
      <c r="H2764" s="7">
        <v>39176</v>
      </c>
      <c r="I2764" s="22">
        <v>8.859</v>
      </c>
      <c r="J2764" s="120">
        <v>8.1760000000000002</v>
      </c>
      <c r="K2764" s="26">
        <f t="shared" si="151"/>
        <v>39202</v>
      </c>
      <c r="L2764" s="126">
        <f t="shared" si="152"/>
        <v>39176</v>
      </c>
      <c r="M2764" s="127">
        <f>INDEX('Bloomberg data'!C:C,MATCH($L2764,'Bloomberg data'!A:A,0))</f>
        <v>8.859</v>
      </c>
      <c r="N2764" s="128">
        <f>INDEX('Bloomberg data'!B:B,MATCH($L2764,'Bloomberg data'!A:A,0))</f>
        <v>8.1760000000000002</v>
      </c>
      <c r="O2764" s="141"/>
      <c r="P2764" s="142"/>
      <c r="Q2764" s="142"/>
      <c r="R2764" s="20"/>
      <c r="S2764" s="20"/>
    </row>
    <row r="2765" spans="6:19">
      <c r="F2765" s="51"/>
      <c r="G2765" s="26">
        <f t="shared" si="150"/>
        <v>39202</v>
      </c>
      <c r="H2765" s="7">
        <v>39177</v>
      </c>
      <c r="I2765" s="22">
        <v>9.0539999999999985</v>
      </c>
      <c r="J2765" s="120">
        <v>8.3759999999999994</v>
      </c>
      <c r="K2765" s="26">
        <f t="shared" si="151"/>
        <v>39202</v>
      </c>
      <c r="L2765" s="126">
        <f t="shared" si="152"/>
        <v>39177</v>
      </c>
      <c r="M2765" s="127">
        <f>INDEX('Bloomberg data'!C:C,MATCH($L2765,'Bloomberg data'!A:A,0))</f>
        <v>9.0539999999999985</v>
      </c>
      <c r="N2765" s="128">
        <f>INDEX('Bloomberg data'!B:B,MATCH($L2765,'Bloomberg data'!A:A,0))</f>
        <v>8.3759999999999994</v>
      </c>
      <c r="O2765" s="141"/>
      <c r="P2765" s="142"/>
      <c r="Q2765" s="142"/>
      <c r="R2765" s="20"/>
      <c r="S2765" s="20"/>
    </row>
    <row r="2766" spans="6:19">
      <c r="F2766" s="51"/>
      <c r="G2766" s="26">
        <f t="shared" si="150"/>
        <v>39202</v>
      </c>
      <c r="H2766" s="7">
        <v>39178</v>
      </c>
      <c r="I2766" s="22">
        <v>7.9530000000000003</v>
      </c>
      <c r="J2766" s="120">
        <v>7.2759999999999998</v>
      </c>
      <c r="K2766" s="26">
        <f t="shared" si="151"/>
        <v>39202</v>
      </c>
      <c r="L2766" s="126">
        <f t="shared" si="152"/>
        <v>39178</v>
      </c>
      <c r="M2766" s="127">
        <f>INDEX('Bloomberg data'!C:C,MATCH($L2766,'Bloomberg data'!A:A,0))</f>
        <v>7.9530000000000003</v>
      </c>
      <c r="N2766" s="128">
        <f>INDEX('Bloomberg data'!B:B,MATCH($L2766,'Bloomberg data'!A:A,0))</f>
        <v>7.2759999999999998</v>
      </c>
      <c r="O2766" s="141"/>
      <c r="P2766" s="142"/>
      <c r="Q2766" s="142"/>
      <c r="R2766" s="20"/>
      <c r="S2766" s="20"/>
    </row>
    <row r="2767" spans="6:19">
      <c r="F2767" s="51"/>
      <c r="G2767" s="26">
        <f t="shared" si="150"/>
        <v>39202</v>
      </c>
      <c r="H2767" s="7">
        <v>39181</v>
      </c>
      <c r="I2767" s="22">
        <v>7.8539999999999992</v>
      </c>
      <c r="J2767" s="120">
        <v>7.1760000000000002</v>
      </c>
      <c r="K2767" s="26">
        <f t="shared" si="151"/>
        <v>39202</v>
      </c>
      <c r="L2767" s="126">
        <f t="shared" si="152"/>
        <v>39181</v>
      </c>
      <c r="M2767" s="127">
        <f>INDEX('Bloomberg data'!C:C,MATCH($L2767,'Bloomberg data'!A:A,0))</f>
        <v>7.8539999999999992</v>
      </c>
      <c r="N2767" s="128">
        <f>INDEX('Bloomberg data'!B:B,MATCH($L2767,'Bloomberg data'!A:A,0))</f>
        <v>7.1760000000000002</v>
      </c>
      <c r="O2767" s="141"/>
      <c r="P2767" s="142"/>
      <c r="Q2767" s="142"/>
      <c r="R2767" s="20"/>
      <c r="S2767" s="20"/>
    </row>
    <row r="2768" spans="6:19">
      <c r="F2768" s="51"/>
      <c r="G2768" s="26">
        <f t="shared" si="150"/>
        <v>39202</v>
      </c>
      <c r="H2768" s="7">
        <v>39182</v>
      </c>
      <c r="I2768" s="22">
        <v>8.08</v>
      </c>
      <c r="J2768" s="120">
        <v>7.3979999999999997</v>
      </c>
      <c r="K2768" s="26">
        <f t="shared" si="151"/>
        <v>39202</v>
      </c>
      <c r="L2768" s="126">
        <f t="shared" si="152"/>
        <v>39182</v>
      </c>
      <c r="M2768" s="127">
        <f>INDEX('Bloomberg data'!C:C,MATCH($L2768,'Bloomberg data'!A:A,0))</f>
        <v>8.08</v>
      </c>
      <c r="N2768" s="128">
        <f>INDEX('Bloomberg data'!B:B,MATCH($L2768,'Bloomberg data'!A:A,0))</f>
        <v>7.3979999999999997</v>
      </c>
      <c r="O2768" s="141"/>
      <c r="P2768" s="142"/>
      <c r="Q2768" s="142"/>
      <c r="R2768" s="20"/>
      <c r="S2768" s="20"/>
    </row>
    <row r="2769" spans="6:19">
      <c r="F2769" s="51"/>
      <c r="G2769" s="26">
        <f t="shared" si="150"/>
        <v>39202</v>
      </c>
      <c r="H2769" s="7">
        <v>39183</v>
      </c>
      <c r="I2769" s="22">
        <v>8.9789999999999992</v>
      </c>
      <c r="J2769" s="120">
        <v>8.2949999999999999</v>
      </c>
      <c r="K2769" s="26">
        <f t="shared" si="151"/>
        <v>39202</v>
      </c>
      <c r="L2769" s="126">
        <f t="shared" si="152"/>
        <v>39183</v>
      </c>
      <c r="M2769" s="127">
        <f>INDEX('Bloomberg data'!C:C,MATCH($L2769,'Bloomberg data'!A:A,0))</f>
        <v>8.9789999999999992</v>
      </c>
      <c r="N2769" s="128">
        <f>INDEX('Bloomberg data'!B:B,MATCH($L2769,'Bloomberg data'!A:A,0))</f>
        <v>8.2949999999999999</v>
      </c>
      <c r="O2769" s="141"/>
      <c r="P2769" s="142"/>
      <c r="Q2769" s="142"/>
      <c r="R2769" s="20"/>
      <c r="S2769" s="20"/>
    </row>
    <row r="2770" spans="6:19">
      <c r="F2770" s="51"/>
      <c r="G2770" s="26">
        <f t="shared" si="150"/>
        <v>39202</v>
      </c>
      <c r="H2770" s="7">
        <v>39184</v>
      </c>
      <c r="I2770" s="22">
        <v>8.9060000000000006</v>
      </c>
      <c r="J2770" s="120">
        <v>8.2270000000000003</v>
      </c>
      <c r="K2770" s="26">
        <f t="shared" si="151"/>
        <v>39202</v>
      </c>
      <c r="L2770" s="126">
        <f t="shared" si="152"/>
        <v>39184</v>
      </c>
      <c r="M2770" s="127">
        <f>INDEX('Bloomberg data'!C:C,MATCH($L2770,'Bloomberg data'!A:A,0))</f>
        <v>8.9060000000000006</v>
      </c>
      <c r="N2770" s="128">
        <f>INDEX('Bloomberg data'!B:B,MATCH($L2770,'Bloomberg data'!A:A,0))</f>
        <v>8.2270000000000003</v>
      </c>
      <c r="O2770" s="141"/>
      <c r="P2770" s="142"/>
      <c r="Q2770" s="142"/>
      <c r="R2770" s="20"/>
      <c r="S2770" s="20"/>
    </row>
    <row r="2771" spans="6:19">
      <c r="F2771" s="51"/>
      <c r="G2771" s="26">
        <f t="shared" si="150"/>
        <v>39202</v>
      </c>
      <c r="H2771" s="7">
        <v>39185</v>
      </c>
      <c r="I2771" s="22">
        <v>8.1189999999999998</v>
      </c>
      <c r="J2771" s="120">
        <v>7.4399999999999995</v>
      </c>
      <c r="K2771" s="26">
        <f t="shared" si="151"/>
        <v>39202</v>
      </c>
      <c r="L2771" s="126">
        <f t="shared" si="152"/>
        <v>39185</v>
      </c>
      <c r="M2771" s="127">
        <f>INDEX('Bloomberg data'!C:C,MATCH($L2771,'Bloomberg data'!A:A,0))</f>
        <v>8.1189999999999998</v>
      </c>
      <c r="N2771" s="128">
        <f>INDEX('Bloomberg data'!B:B,MATCH($L2771,'Bloomberg data'!A:A,0))</f>
        <v>7.4399999999999995</v>
      </c>
      <c r="O2771" s="141"/>
      <c r="P2771" s="142"/>
      <c r="Q2771" s="142"/>
      <c r="R2771" s="20"/>
      <c r="S2771" s="20"/>
    </row>
    <row r="2772" spans="6:19">
      <c r="F2772" s="51"/>
      <c r="G2772" s="26">
        <f t="shared" si="150"/>
        <v>39202</v>
      </c>
      <c r="H2772" s="7">
        <v>39188</v>
      </c>
      <c r="I2772" s="22">
        <v>9.0220000000000002</v>
      </c>
      <c r="J2772" s="120">
        <v>8.3470000000000013</v>
      </c>
      <c r="K2772" s="26">
        <f t="shared" si="151"/>
        <v>39202</v>
      </c>
      <c r="L2772" s="126">
        <f t="shared" si="152"/>
        <v>39188</v>
      </c>
      <c r="M2772" s="127">
        <f>INDEX('Bloomberg data'!C:C,MATCH($L2772,'Bloomberg data'!A:A,0))</f>
        <v>9.0220000000000002</v>
      </c>
      <c r="N2772" s="128">
        <f>INDEX('Bloomberg data'!B:B,MATCH($L2772,'Bloomberg data'!A:A,0))</f>
        <v>8.3470000000000013</v>
      </c>
      <c r="O2772" s="141"/>
      <c r="P2772" s="142"/>
      <c r="Q2772" s="142"/>
      <c r="R2772" s="20"/>
      <c r="S2772" s="20"/>
    </row>
    <row r="2773" spans="6:19">
      <c r="F2773" s="51"/>
      <c r="G2773" s="26">
        <f t="shared" si="150"/>
        <v>39202</v>
      </c>
      <c r="H2773" s="7">
        <v>39189</v>
      </c>
      <c r="I2773" s="22">
        <v>8.9280000000000008</v>
      </c>
      <c r="J2773" s="120">
        <v>8.2420000000000009</v>
      </c>
      <c r="K2773" s="26">
        <f t="shared" si="151"/>
        <v>39202</v>
      </c>
      <c r="L2773" s="126">
        <f t="shared" si="152"/>
        <v>39189</v>
      </c>
      <c r="M2773" s="127">
        <f>INDEX('Bloomberg data'!C:C,MATCH($L2773,'Bloomberg data'!A:A,0))</f>
        <v>8.9280000000000008</v>
      </c>
      <c r="N2773" s="128">
        <f>INDEX('Bloomberg data'!B:B,MATCH($L2773,'Bloomberg data'!A:A,0))</f>
        <v>8.2420000000000009</v>
      </c>
      <c r="O2773" s="141"/>
      <c r="P2773" s="142"/>
      <c r="Q2773" s="142"/>
      <c r="R2773" s="20"/>
      <c r="S2773" s="20"/>
    </row>
    <row r="2774" spans="6:19">
      <c r="F2774" s="51"/>
      <c r="G2774" s="26">
        <f t="shared" si="150"/>
        <v>39202</v>
      </c>
      <c r="H2774" s="7">
        <v>39190</v>
      </c>
      <c r="I2774" s="22">
        <v>9.1259999999999994</v>
      </c>
      <c r="J2774" s="120">
        <v>8.44</v>
      </c>
      <c r="K2774" s="26">
        <f t="shared" si="151"/>
        <v>39202</v>
      </c>
      <c r="L2774" s="126">
        <f t="shared" si="152"/>
        <v>39190</v>
      </c>
      <c r="M2774" s="127">
        <f>INDEX('Bloomberg data'!C:C,MATCH($L2774,'Bloomberg data'!A:A,0))</f>
        <v>9.1259999999999994</v>
      </c>
      <c r="N2774" s="128">
        <f>INDEX('Bloomberg data'!B:B,MATCH($L2774,'Bloomberg data'!A:A,0))</f>
        <v>8.44</v>
      </c>
      <c r="O2774" s="141"/>
      <c r="P2774" s="142"/>
      <c r="Q2774" s="142"/>
      <c r="R2774" s="20"/>
      <c r="S2774" s="20"/>
    </row>
    <row r="2775" spans="6:19">
      <c r="F2775" s="51"/>
      <c r="G2775" s="26">
        <f t="shared" si="150"/>
        <v>39202</v>
      </c>
      <c r="H2775" s="7">
        <v>39191</v>
      </c>
      <c r="I2775" s="22">
        <v>8.9890000000000008</v>
      </c>
      <c r="J2775" s="120">
        <v>8.3000000000000007</v>
      </c>
      <c r="K2775" s="26">
        <f t="shared" si="151"/>
        <v>39202</v>
      </c>
      <c r="L2775" s="126">
        <f t="shared" si="152"/>
        <v>39191</v>
      </c>
      <c r="M2775" s="127">
        <f>INDEX('Bloomberg data'!C:C,MATCH($L2775,'Bloomberg data'!A:A,0))</f>
        <v>8.9890000000000008</v>
      </c>
      <c r="N2775" s="128">
        <f>INDEX('Bloomberg data'!B:B,MATCH($L2775,'Bloomberg data'!A:A,0))</f>
        <v>8.3000000000000007</v>
      </c>
      <c r="O2775" s="141"/>
      <c r="P2775" s="142"/>
      <c r="Q2775" s="142"/>
      <c r="R2775" s="20"/>
      <c r="S2775" s="20"/>
    </row>
    <row r="2776" spans="6:19">
      <c r="F2776" s="51"/>
      <c r="G2776" s="26">
        <f t="shared" si="150"/>
        <v>39202</v>
      </c>
      <c r="H2776" s="7">
        <v>39192</v>
      </c>
      <c r="I2776" s="22">
        <v>8.9239999999999995</v>
      </c>
      <c r="J2776" s="120">
        <v>8.2409999999999997</v>
      </c>
      <c r="K2776" s="26">
        <f t="shared" si="151"/>
        <v>39202</v>
      </c>
      <c r="L2776" s="126">
        <f t="shared" si="152"/>
        <v>39192</v>
      </c>
      <c r="M2776" s="127">
        <f>INDEX('Bloomberg data'!C:C,MATCH($L2776,'Bloomberg data'!A:A,0))</f>
        <v>8.9239999999999995</v>
      </c>
      <c r="N2776" s="128">
        <f>INDEX('Bloomberg data'!B:B,MATCH($L2776,'Bloomberg data'!A:A,0))</f>
        <v>8.2409999999999997</v>
      </c>
      <c r="O2776" s="141"/>
      <c r="P2776" s="142"/>
      <c r="Q2776" s="142"/>
      <c r="R2776" s="20"/>
      <c r="S2776" s="20"/>
    </row>
    <row r="2777" spans="6:19">
      <c r="F2777" s="51"/>
      <c r="G2777" s="26">
        <f t="shared" si="150"/>
        <v>39202</v>
      </c>
      <c r="H2777" s="7">
        <v>39195</v>
      </c>
      <c r="I2777" s="22">
        <v>9.0949999999999989</v>
      </c>
      <c r="J2777" s="120">
        <v>8.411999999999999</v>
      </c>
      <c r="K2777" s="26">
        <f t="shared" si="151"/>
        <v>39202</v>
      </c>
      <c r="L2777" s="126">
        <f t="shared" si="152"/>
        <v>39195</v>
      </c>
      <c r="M2777" s="127">
        <f>INDEX('Bloomberg data'!C:C,MATCH($L2777,'Bloomberg data'!A:A,0))</f>
        <v>9.0949999999999989</v>
      </c>
      <c r="N2777" s="128">
        <f>INDEX('Bloomberg data'!B:B,MATCH($L2777,'Bloomberg data'!A:A,0))</f>
        <v>8.411999999999999</v>
      </c>
      <c r="O2777" s="141"/>
      <c r="P2777" s="142"/>
      <c r="Q2777" s="142"/>
      <c r="R2777" s="20"/>
      <c r="S2777" s="20"/>
    </row>
    <row r="2778" spans="6:19">
      <c r="F2778" s="51"/>
      <c r="G2778" s="26">
        <f t="shared" si="150"/>
        <v>39202</v>
      </c>
      <c r="H2778" s="7">
        <v>39196</v>
      </c>
      <c r="I2778" s="22">
        <v>8.8680000000000003</v>
      </c>
      <c r="J2778" s="120">
        <v>8.1969999999999992</v>
      </c>
      <c r="K2778" s="26">
        <f t="shared" si="151"/>
        <v>39202</v>
      </c>
      <c r="L2778" s="126">
        <f t="shared" si="152"/>
        <v>39196</v>
      </c>
      <c r="M2778" s="127">
        <f>INDEX('Bloomberg data'!C:C,MATCH($L2778,'Bloomberg data'!A:A,0))</f>
        <v>8.8680000000000003</v>
      </c>
      <c r="N2778" s="128">
        <f>INDEX('Bloomberg data'!B:B,MATCH($L2778,'Bloomberg data'!A:A,0))</f>
        <v>8.1969999999999992</v>
      </c>
      <c r="O2778" s="141"/>
      <c r="P2778" s="142"/>
      <c r="Q2778" s="142"/>
      <c r="R2778" s="20"/>
      <c r="S2778" s="20"/>
    </row>
    <row r="2779" spans="6:19">
      <c r="F2779" s="51"/>
      <c r="G2779" s="26">
        <f t="shared" si="150"/>
        <v>39202</v>
      </c>
      <c r="H2779" s="7">
        <v>39197</v>
      </c>
      <c r="I2779" s="22">
        <v>8.7680000000000007</v>
      </c>
      <c r="J2779" s="120">
        <v>8.0969999999999995</v>
      </c>
      <c r="K2779" s="26">
        <f t="shared" si="151"/>
        <v>39202</v>
      </c>
      <c r="L2779" s="126">
        <f t="shared" si="152"/>
        <v>39197</v>
      </c>
      <c r="M2779" s="127">
        <f>INDEX('Bloomberg data'!C:C,MATCH($L2779,'Bloomberg data'!A:A,0))</f>
        <v>8.7680000000000007</v>
      </c>
      <c r="N2779" s="128">
        <f>INDEX('Bloomberg data'!B:B,MATCH($L2779,'Bloomberg data'!A:A,0))</f>
        <v>8.0969999999999995</v>
      </c>
      <c r="O2779" s="141"/>
      <c r="P2779" s="142"/>
      <c r="Q2779" s="142"/>
      <c r="R2779" s="20"/>
      <c r="S2779" s="20"/>
    </row>
    <row r="2780" spans="6:19">
      <c r="F2780" s="51"/>
      <c r="G2780" s="26">
        <f t="shared" si="150"/>
        <v>39202</v>
      </c>
      <c r="H2780" s="7">
        <v>39198</v>
      </c>
      <c r="I2780" s="22">
        <v>7.9859999999999998</v>
      </c>
      <c r="J2780" s="120">
        <v>7.327</v>
      </c>
      <c r="K2780" s="26">
        <f t="shared" si="151"/>
        <v>39202</v>
      </c>
      <c r="L2780" s="126">
        <f t="shared" si="152"/>
        <v>39198</v>
      </c>
      <c r="M2780" s="127">
        <f>INDEX('Bloomberg data'!C:C,MATCH($L2780,'Bloomberg data'!A:A,0))</f>
        <v>7.9859999999999998</v>
      </c>
      <c r="N2780" s="128">
        <f>INDEX('Bloomberg data'!B:B,MATCH($L2780,'Bloomberg data'!A:A,0))</f>
        <v>7.327</v>
      </c>
      <c r="O2780" s="141"/>
      <c r="P2780" s="142"/>
      <c r="Q2780" s="142"/>
      <c r="R2780" s="20"/>
      <c r="S2780" s="20"/>
    </row>
    <row r="2781" spans="6:19">
      <c r="F2781" s="51"/>
      <c r="G2781" s="26">
        <f t="shared" si="150"/>
        <v>39202</v>
      </c>
      <c r="H2781" s="7">
        <v>39199</v>
      </c>
      <c r="I2781" s="22">
        <v>8.8930000000000007</v>
      </c>
      <c r="J2781" s="120">
        <v>8.2330000000000005</v>
      </c>
      <c r="K2781" s="26">
        <f t="shared" si="151"/>
        <v>39202</v>
      </c>
      <c r="L2781" s="126">
        <f t="shared" si="152"/>
        <v>39199</v>
      </c>
      <c r="M2781" s="127">
        <f>INDEX('Bloomberg data'!C:C,MATCH($L2781,'Bloomberg data'!A:A,0))</f>
        <v>8.8930000000000007</v>
      </c>
      <c r="N2781" s="128">
        <f>INDEX('Bloomberg data'!B:B,MATCH($L2781,'Bloomberg data'!A:A,0))</f>
        <v>8.2330000000000005</v>
      </c>
      <c r="O2781" s="141"/>
      <c r="P2781" s="142"/>
      <c r="Q2781" s="142"/>
      <c r="R2781" s="20"/>
      <c r="S2781" s="20"/>
    </row>
    <row r="2782" spans="6:19">
      <c r="F2782" s="51"/>
      <c r="G2782" s="26">
        <f t="shared" si="150"/>
        <v>39202</v>
      </c>
      <c r="H2782" s="7">
        <v>39202</v>
      </c>
      <c r="I2782" s="22">
        <v>7.7810000000000006</v>
      </c>
      <c r="J2782" s="120">
        <v>7.1159999999999997</v>
      </c>
      <c r="K2782" s="26">
        <f t="shared" si="151"/>
        <v>39202</v>
      </c>
      <c r="L2782" s="126">
        <f t="shared" si="152"/>
        <v>39202</v>
      </c>
      <c r="M2782" s="127">
        <f>INDEX('Bloomberg data'!C:C,MATCH($L2782,'Bloomberg data'!A:A,0))</f>
        <v>7.7810000000000006</v>
      </c>
      <c r="N2782" s="128">
        <f>INDEX('Bloomberg data'!B:B,MATCH($L2782,'Bloomberg data'!A:A,0))</f>
        <v>7.1159999999999997</v>
      </c>
      <c r="O2782" s="141"/>
      <c r="P2782" s="142"/>
      <c r="Q2782" s="142"/>
      <c r="R2782" s="20"/>
      <c r="S2782" s="20"/>
    </row>
    <row r="2783" spans="6:19">
      <c r="F2783" s="51"/>
      <c r="G2783" s="26">
        <f t="shared" si="150"/>
        <v>39233</v>
      </c>
      <c r="H2783" s="7">
        <v>39203</v>
      </c>
      <c r="I2783" s="22">
        <v>7.9449999999999994</v>
      </c>
      <c r="J2783" s="120">
        <v>7.27</v>
      </c>
      <c r="K2783" s="26">
        <f t="shared" si="151"/>
        <v>39233</v>
      </c>
      <c r="L2783" s="126">
        <f t="shared" si="152"/>
        <v>39203</v>
      </c>
      <c r="M2783" s="127">
        <f>INDEX('Bloomberg data'!C:C,MATCH($L2783,'Bloomberg data'!A:A,0))</f>
        <v>7.9449999999999994</v>
      </c>
      <c r="N2783" s="128">
        <f>INDEX('Bloomberg data'!B:B,MATCH($L2783,'Bloomberg data'!A:A,0))</f>
        <v>7.27</v>
      </c>
      <c r="O2783" s="141"/>
      <c r="P2783" s="142"/>
      <c r="Q2783" s="142"/>
      <c r="R2783" s="20"/>
      <c r="S2783" s="20"/>
    </row>
    <row r="2784" spans="6:19">
      <c r="F2784" s="51"/>
      <c r="G2784" s="26">
        <f t="shared" si="150"/>
        <v>39233</v>
      </c>
      <c r="H2784" s="7">
        <v>39204</v>
      </c>
      <c r="I2784" s="22">
        <v>8.8610000000000007</v>
      </c>
      <c r="J2784" s="120">
        <v>8.1870000000000012</v>
      </c>
      <c r="K2784" s="26">
        <f t="shared" si="151"/>
        <v>39233</v>
      </c>
      <c r="L2784" s="126">
        <f t="shared" si="152"/>
        <v>39204</v>
      </c>
      <c r="M2784" s="127">
        <f>INDEX('Bloomberg data'!C:C,MATCH($L2784,'Bloomberg data'!A:A,0))</f>
        <v>8.8610000000000007</v>
      </c>
      <c r="N2784" s="128">
        <f>INDEX('Bloomberg data'!B:B,MATCH($L2784,'Bloomberg data'!A:A,0))</f>
        <v>8.1870000000000012</v>
      </c>
      <c r="O2784" s="141"/>
      <c r="P2784" s="142"/>
      <c r="Q2784" s="142"/>
      <c r="R2784" s="20"/>
      <c r="S2784" s="20"/>
    </row>
    <row r="2785" spans="6:19">
      <c r="F2785" s="51"/>
      <c r="G2785" s="26">
        <f t="shared" si="150"/>
        <v>39233</v>
      </c>
      <c r="H2785" s="7">
        <v>39205</v>
      </c>
      <c r="I2785" s="22">
        <v>7.7560000000000002</v>
      </c>
      <c r="J2785" s="120">
        <v>7.0790000000000006</v>
      </c>
      <c r="K2785" s="26">
        <f t="shared" si="151"/>
        <v>39233</v>
      </c>
      <c r="L2785" s="126">
        <f t="shared" si="152"/>
        <v>39205</v>
      </c>
      <c r="M2785" s="127">
        <f>INDEX('Bloomberg data'!C:C,MATCH($L2785,'Bloomberg data'!A:A,0))</f>
        <v>7.7560000000000002</v>
      </c>
      <c r="N2785" s="128">
        <f>INDEX('Bloomberg data'!B:B,MATCH($L2785,'Bloomberg data'!A:A,0))</f>
        <v>7.0790000000000006</v>
      </c>
      <c r="O2785" s="141"/>
      <c r="P2785" s="142"/>
      <c r="Q2785" s="142"/>
      <c r="R2785" s="20"/>
      <c r="S2785" s="20"/>
    </row>
    <row r="2786" spans="6:19">
      <c r="F2786" s="51"/>
      <c r="G2786" s="26">
        <f t="shared" si="150"/>
        <v>39233</v>
      </c>
      <c r="H2786" s="7">
        <v>39206</v>
      </c>
      <c r="I2786" s="22">
        <v>8.9550000000000001</v>
      </c>
      <c r="J2786" s="120">
        <v>8.2899999999999991</v>
      </c>
      <c r="K2786" s="26">
        <f t="shared" si="151"/>
        <v>39233</v>
      </c>
      <c r="L2786" s="126">
        <f t="shared" si="152"/>
        <v>39206</v>
      </c>
      <c r="M2786" s="127">
        <f>INDEX('Bloomberg data'!C:C,MATCH($L2786,'Bloomberg data'!A:A,0))</f>
        <v>8.9550000000000001</v>
      </c>
      <c r="N2786" s="128">
        <f>INDEX('Bloomberg data'!B:B,MATCH($L2786,'Bloomberg data'!A:A,0))</f>
        <v>8.2899999999999991</v>
      </c>
      <c r="O2786" s="141"/>
      <c r="P2786" s="142"/>
      <c r="Q2786" s="142"/>
      <c r="R2786" s="20"/>
      <c r="S2786" s="20"/>
    </row>
    <row r="2787" spans="6:19">
      <c r="F2787" s="51"/>
      <c r="G2787" s="26">
        <f t="shared" si="150"/>
        <v>39233</v>
      </c>
      <c r="H2787" s="7">
        <v>39209</v>
      </c>
      <c r="I2787" s="22">
        <v>8.8670000000000009</v>
      </c>
      <c r="J2787" s="120">
        <v>8.2010000000000005</v>
      </c>
      <c r="K2787" s="26">
        <f t="shared" si="151"/>
        <v>39233</v>
      </c>
      <c r="L2787" s="126">
        <f t="shared" si="152"/>
        <v>39209</v>
      </c>
      <c r="M2787" s="127">
        <f>INDEX('Bloomberg data'!C:C,MATCH($L2787,'Bloomberg data'!A:A,0))</f>
        <v>8.8670000000000009</v>
      </c>
      <c r="N2787" s="128">
        <f>INDEX('Bloomberg data'!B:B,MATCH($L2787,'Bloomberg data'!A:A,0))</f>
        <v>8.2010000000000005</v>
      </c>
      <c r="O2787" s="141"/>
      <c r="P2787" s="142"/>
      <c r="Q2787" s="142"/>
      <c r="R2787" s="20"/>
      <c r="S2787" s="20"/>
    </row>
    <row r="2788" spans="6:19">
      <c r="F2788" s="51"/>
      <c r="G2788" s="26">
        <f t="shared" si="150"/>
        <v>39233</v>
      </c>
      <c r="H2788" s="7">
        <v>39210</v>
      </c>
      <c r="I2788" s="22">
        <v>8.7910000000000004</v>
      </c>
      <c r="J2788" s="120">
        <v>8.1240000000000006</v>
      </c>
      <c r="K2788" s="26">
        <f t="shared" si="151"/>
        <v>39233</v>
      </c>
      <c r="L2788" s="126">
        <f t="shared" si="152"/>
        <v>39210</v>
      </c>
      <c r="M2788" s="127">
        <f>INDEX('Bloomberg data'!C:C,MATCH($L2788,'Bloomberg data'!A:A,0))</f>
        <v>8.7910000000000004</v>
      </c>
      <c r="N2788" s="128">
        <f>INDEX('Bloomberg data'!B:B,MATCH($L2788,'Bloomberg data'!A:A,0))</f>
        <v>8.1240000000000006</v>
      </c>
      <c r="O2788" s="141"/>
      <c r="P2788" s="142"/>
      <c r="Q2788" s="142"/>
      <c r="R2788" s="20"/>
      <c r="S2788" s="20"/>
    </row>
    <row r="2789" spans="6:19">
      <c r="F2789" s="51"/>
      <c r="G2789" s="26">
        <f t="shared" si="150"/>
        <v>39233</v>
      </c>
      <c r="H2789" s="7">
        <v>39211</v>
      </c>
      <c r="I2789" s="22">
        <v>7.9829999999999997</v>
      </c>
      <c r="J2789" s="120">
        <v>7.306</v>
      </c>
      <c r="K2789" s="26">
        <f t="shared" si="151"/>
        <v>39233</v>
      </c>
      <c r="L2789" s="126">
        <f t="shared" si="152"/>
        <v>39211</v>
      </c>
      <c r="M2789" s="127">
        <f>INDEX('Bloomberg data'!C:C,MATCH($L2789,'Bloomberg data'!A:A,0))</f>
        <v>7.9829999999999997</v>
      </c>
      <c r="N2789" s="128">
        <f>INDEX('Bloomberg data'!B:B,MATCH($L2789,'Bloomberg data'!A:A,0))</f>
        <v>7.306</v>
      </c>
      <c r="O2789" s="141"/>
      <c r="P2789" s="142"/>
      <c r="Q2789" s="142"/>
      <c r="R2789" s="20"/>
      <c r="S2789" s="20"/>
    </row>
    <row r="2790" spans="6:19">
      <c r="F2790" s="51"/>
      <c r="G2790" s="26">
        <f t="shared" si="150"/>
        <v>39233</v>
      </c>
      <c r="H2790" s="7">
        <v>39212</v>
      </c>
      <c r="I2790" s="22">
        <v>7.9560000000000004</v>
      </c>
      <c r="J2790" s="120">
        <v>7.2839999999999998</v>
      </c>
      <c r="K2790" s="26">
        <f t="shared" si="151"/>
        <v>39233</v>
      </c>
      <c r="L2790" s="126">
        <f t="shared" si="152"/>
        <v>39212</v>
      </c>
      <c r="M2790" s="127">
        <f>INDEX('Bloomberg data'!C:C,MATCH($L2790,'Bloomberg data'!A:A,0))</f>
        <v>7.9560000000000004</v>
      </c>
      <c r="N2790" s="128">
        <f>INDEX('Bloomberg data'!B:B,MATCH($L2790,'Bloomberg data'!A:A,0))</f>
        <v>7.2839999999999998</v>
      </c>
      <c r="O2790" s="141"/>
      <c r="P2790" s="142"/>
      <c r="Q2790" s="142"/>
      <c r="R2790" s="20"/>
      <c r="S2790" s="20"/>
    </row>
    <row r="2791" spans="6:19">
      <c r="F2791" s="51"/>
      <c r="G2791" s="26">
        <f t="shared" si="150"/>
        <v>39233</v>
      </c>
      <c r="H2791" s="7">
        <v>39213</v>
      </c>
      <c r="I2791" s="22">
        <v>7.8309999999999995</v>
      </c>
      <c r="J2791" s="120">
        <v>7.1490000000000009</v>
      </c>
      <c r="K2791" s="26">
        <f t="shared" si="151"/>
        <v>39233</v>
      </c>
      <c r="L2791" s="126">
        <f t="shared" si="152"/>
        <v>39213</v>
      </c>
      <c r="M2791" s="127">
        <f>INDEX('Bloomberg data'!C:C,MATCH($L2791,'Bloomberg data'!A:A,0))</f>
        <v>7.8309999999999995</v>
      </c>
      <c r="N2791" s="128">
        <f>INDEX('Bloomberg data'!B:B,MATCH($L2791,'Bloomberg data'!A:A,0))</f>
        <v>7.1490000000000009</v>
      </c>
      <c r="O2791" s="141"/>
      <c r="P2791" s="142"/>
      <c r="Q2791" s="142"/>
      <c r="R2791" s="20"/>
      <c r="S2791" s="20"/>
    </row>
    <row r="2792" spans="6:19">
      <c r="F2792" s="51"/>
      <c r="G2792" s="26">
        <f t="shared" si="150"/>
        <v>39233</v>
      </c>
      <c r="H2792" s="7">
        <v>39216</v>
      </c>
      <c r="I2792" s="22">
        <v>9.0459999999999994</v>
      </c>
      <c r="J2792" s="120">
        <v>8.3650000000000002</v>
      </c>
      <c r="K2792" s="26">
        <f t="shared" si="151"/>
        <v>39233</v>
      </c>
      <c r="L2792" s="126">
        <f t="shared" si="152"/>
        <v>39216</v>
      </c>
      <c r="M2792" s="127">
        <f>INDEX('Bloomberg data'!C:C,MATCH($L2792,'Bloomberg data'!A:A,0))</f>
        <v>9.0459999999999994</v>
      </c>
      <c r="N2792" s="128">
        <f>INDEX('Bloomberg data'!B:B,MATCH($L2792,'Bloomberg data'!A:A,0))</f>
        <v>8.3650000000000002</v>
      </c>
      <c r="O2792" s="141"/>
      <c r="P2792" s="142"/>
      <c r="Q2792" s="142"/>
      <c r="R2792" s="20"/>
      <c r="S2792" s="20"/>
    </row>
    <row r="2793" spans="6:19">
      <c r="F2793" s="51"/>
      <c r="G2793" s="26">
        <f t="shared" si="150"/>
        <v>39233</v>
      </c>
      <c r="H2793" s="7">
        <v>39217</v>
      </c>
      <c r="I2793" s="22">
        <v>8.9480000000000004</v>
      </c>
      <c r="J2793" s="120">
        <v>8.2590000000000003</v>
      </c>
      <c r="K2793" s="26">
        <f t="shared" si="151"/>
        <v>39233</v>
      </c>
      <c r="L2793" s="126">
        <f t="shared" si="152"/>
        <v>39217</v>
      </c>
      <c r="M2793" s="127">
        <f>INDEX('Bloomberg data'!C:C,MATCH($L2793,'Bloomberg data'!A:A,0))</f>
        <v>8.9480000000000004</v>
      </c>
      <c r="N2793" s="128">
        <f>INDEX('Bloomberg data'!B:B,MATCH($L2793,'Bloomberg data'!A:A,0))</f>
        <v>8.2590000000000003</v>
      </c>
      <c r="O2793" s="141"/>
      <c r="P2793" s="142"/>
      <c r="Q2793" s="142"/>
      <c r="R2793" s="20"/>
      <c r="S2793" s="20"/>
    </row>
    <row r="2794" spans="6:19">
      <c r="F2794" s="51"/>
      <c r="G2794" s="26">
        <f t="shared" si="150"/>
        <v>39233</v>
      </c>
      <c r="H2794" s="7">
        <v>39218</v>
      </c>
      <c r="I2794" s="22">
        <v>8.82</v>
      </c>
      <c r="J2794" s="120">
        <v>8.15</v>
      </c>
      <c r="K2794" s="26">
        <f t="shared" si="151"/>
        <v>39233</v>
      </c>
      <c r="L2794" s="126">
        <f t="shared" si="152"/>
        <v>39218</v>
      </c>
      <c r="M2794" s="127">
        <f>INDEX('Bloomberg data'!C:C,MATCH($L2794,'Bloomberg data'!A:A,0))</f>
        <v>8.82</v>
      </c>
      <c r="N2794" s="128">
        <f>INDEX('Bloomberg data'!B:B,MATCH($L2794,'Bloomberg data'!A:A,0))</f>
        <v>8.15</v>
      </c>
      <c r="O2794" s="141"/>
      <c r="P2794" s="142"/>
      <c r="Q2794" s="142"/>
      <c r="R2794" s="20"/>
      <c r="S2794" s="20"/>
    </row>
    <row r="2795" spans="6:19">
      <c r="F2795" s="51"/>
      <c r="G2795" s="26">
        <f t="shared" si="150"/>
        <v>39233</v>
      </c>
      <c r="H2795" s="7">
        <v>39219</v>
      </c>
      <c r="I2795" s="22">
        <v>8.0300000000000011</v>
      </c>
      <c r="J2795" s="120">
        <v>7.3650000000000002</v>
      </c>
      <c r="K2795" s="26">
        <f t="shared" si="151"/>
        <v>39233</v>
      </c>
      <c r="L2795" s="126">
        <f t="shared" si="152"/>
        <v>39219</v>
      </c>
      <c r="M2795" s="127">
        <f>INDEX('Bloomberg data'!C:C,MATCH($L2795,'Bloomberg data'!A:A,0))</f>
        <v>8.0300000000000011</v>
      </c>
      <c r="N2795" s="128">
        <f>INDEX('Bloomberg data'!B:B,MATCH($L2795,'Bloomberg data'!A:A,0))</f>
        <v>7.3650000000000002</v>
      </c>
      <c r="O2795" s="141"/>
      <c r="P2795" s="142"/>
      <c r="Q2795" s="142"/>
      <c r="R2795" s="20"/>
      <c r="S2795" s="20"/>
    </row>
    <row r="2796" spans="6:19">
      <c r="F2796" s="51"/>
      <c r="G2796" s="26">
        <f t="shared" si="150"/>
        <v>39233</v>
      </c>
      <c r="H2796" s="7">
        <v>39220</v>
      </c>
      <c r="I2796" s="22">
        <v>8.9540000000000006</v>
      </c>
      <c r="J2796" s="120">
        <v>8.2880000000000003</v>
      </c>
      <c r="K2796" s="26">
        <f t="shared" si="151"/>
        <v>39233</v>
      </c>
      <c r="L2796" s="126">
        <f t="shared" si="152"/>
        <v>39220</v>
      </c>
      <c r="M2796" s="127">
        <f>INDEX('Bloomberg data'!C:C,MATCH($L2796,'Bloomberg data'!A:A,0))</f>
        <v>8.9540000000000006</v>
      </c>
      <c r="N2796" s="128">
        <f>INDEX('Bloomberg data'!B:B,MATCH($L2796,'Bloomberg data'!A:A,0))</f>
        <v>8.2880000000000003</v>
      </c>
      <c r="O2796" s="141"/>
      <c r="P2796" s="142"/>
      <c r="Q2796" s="142"/>
      <c r="R2796" s="20"/>
      <c r="S2796" s="20"/>
    </row>
    <row r="2797" spans="6:19">
      <c r="F2797" s="51"/>
      <c r="G2797" s="26">
        <f t="shared" si="150"/>
        <v>39233</v>
      </c>
      <c r="H2797" s="7">
        <v>39223</v>
      </c>
      <c r="I2797" s="22">
        <v>8.8680000000000003</v>
      </c>
      <c r="J2797" s="120">
        <v>8.2100000000000009</v>
      </c>
      <c r="K2797" s="26">
        <f t="shared" si="151"/>
        <v>39233</v>
      </c>
      <c r="L2797" s="126">
        <f t="shared" si="152"/>
        <v>39223</v>
      </c>
      <c r="M2797" s="127">
        <f>INDEX('Bloomberg data'!C:C,MATCH($L2797,'Bloomberg data'!A:A,0))</f>
        <v>8.8680000000000003</v>
      </c>
      <c r="N2797" s="128">
        <f>INDEX('Bloomberg data'!B:B,MATCH($L2797,'Bloomberg data'!A:A,0))</f>
        <v>8.2100000000000009</v>
      </c>
      <c r="O2797" s="141"/>
      <c r="P2797" s="142"/>
      <c r="Q2797" s="142"/>
      <c r="R2797" s="20"/>
      <c r="S2797" s="20"/>
    </row>
    <row r="2798" spans="6:19">
      <c r="F2798" s="51"/>
      <c r="G2798" s="26">
        <f t="shared" si="150"/>
        <v>39233</v>
      </c>
      <c r="H2798" s="7">
        <v>39224</v>
      </c>
      <c r="I2798" s="22">
        <v>9.0599999999999987</v>
      </c>
      <c r="J2798" s="120">
        <v>8.3990000000000009</v>
      </c>
      <c r="K2798" s="26">
        <f t="shared" si="151"/>
        <v>39233</v>
      </c>
      <c r="L2798" s="126">
        <f t="shared" si="152"/>
        <v>39224</v>
      </c>
      <c r="M2798" s="127">
        <f>INDEX('Bloomberg data'!C:C,MATCH($L2798,'Bloomberg data'!A:A,0))</f>
        <v>9.0599999999999987</v>
      </c>
      <c r="N2798" s="128">
        <f>INDEX('Bloomberg data'!B:B,MATCH($L2798,'Bloomberg data'!A:A,0))</f>
        <v>8.3990000000000009</v>
      </c>
      <c r="O2798" s="141"/>
      <c r="P2798" s="142"/>
      <c r="Q2798" s="142"/>
      <c r="R2798" s="20"/>
      <c r="S2798" s="20"/>
    </row>
    <row r="2799" spans="6:19">
      <c r="F2799" s="51"/>
      <c r="G2799" s="26">
        <f t="shared" si="150"/>
        <v>39233</v>
      </c>
      <c r="H2799" s="7">
        <v>39225</v>
      </c>
      <c r="I2799" s="22">
        <v>7.9740000000000002</v>
      </c>
      <c r="J2799" s="120">
        <v>7.3180000000000005</v>
      </c>
      <c r="K2799" s="26">
        <f t="shared" si="151"/>
        <v>39233</v>
      </c>
      <c r="L2799" s="126">
        <f t="shared" si="152"/>
        <v>39225</v>
      </c>
      <c r="M2799" s="127">
        <f>INDEX('Bloomberg data'!C:C,MATCH($L2799,'Bloomberg data'!A:A,0))</f>
        <v>7.9740000000000002</v>
      </c>
      <c r="N2799" s="128">
        <f>INDEX('Bloomberg data'!B:B,MATCH($L2799,'Bloomberg data'!A:A,0))</f>
        <v>7.3180000000000005</v>
      </c>
      <c r="O2799" s="141"/>
      <c r="P2799" s="142"/>
      <c r="Q2799" s="142"/>
      <c r="R2799" s="20"/>
      <c r="S2799" s="20"/>
    </row>
    <row r="2800" spans="6:19">
      <c r="F2800" s="51"/>
      <c r="G2800" s="26">
        <f t="shared" si="150"/>
        <v>39233</v>
      </c>
      <c r="H2800" s="7">
        <v>39226</v>
      </c>
      <c r="I2800" s="22">
        <v>7.8719999999999999</v>
      </c>
      <c r="J2800" s="120">
        <v>7.218</v>
      </c>
      <c r="K2800" s="26">
        <f t="shared" si="151"/>
        <v>39233</v>
      </c>
      <c r="L2800" s="126">
        <f t="shared" si="152"/>
        <v>39226</v>
      </c>
      <c r="M2800" s="127">
        <f>INDEX('Bloomberg data'!C:C,MATCH($L2800,'Bloomberg data'!A:A,0))</f>
        <v>7.8719999999999999</v>
      </c>
      <c r="N2800" s="128">
        <f>INDEX('Bloomberg data'!B:B,MATCH($L2800,'Bloomberg data'!A:A,0))</f>
        <v>7.218</v>
      </c>
      <c r="O2800" s="141"/>
      <c r="P2800" s="142"/>
      <c r="Q2800" s="142"/>
      <c r="R2800" s="20"/>
      <c r="S2800" s="20"/>
    </row>
    <row r="2801" spans="6:19">
      <c r="F2801" s="51"/>
      <c r="G2801" s="26">
        <f t="shared" si="150"/>
        <v>39233</v>
      </c>
      <c r="H2801" s="7">
        <v>39227</v>
      </c>
      <c r="I2801" s="22">
        <v>9.0459999999999994</v>
      </c>
      <c r="J2801" s="120">
        <v>8.3859999999999992</v>
      </c>
      <c r="K2801" s="26">
        <f t="shared" si="151"/>
        <v>39233</v>
      </c>
      <c r="L2801" s="126">
        <f t="shared" si="152"/>
        <v>39227</v>
      </c>
      <c r="M2801" s="127">
        <f>INDEX('Bloomberg data'!C:C,MATCH($L2801,'Bloomberg data'!A:A,0))</f>
        <v>9.0459999999999994</v>
      </c>
      <c r="N2801" s="128">
        <f>INDEX('Bloomberg data'!B:B,MATCH($L2801,'Bloomberg data'!A:A,0))</f>
        <v>8.3859999999999992</v>
      </c>
      <c r="O2801" s="141"/>
      <c r="P2801" s="142"/>
      <c r="Q2801" s="142"/>
      <c r="R2801" s="20"/>
      <c r="S2801" s="20"/>
    </row>
    <row r="2802" spans="6:19">
      <c r="F2802" s="51"/>
      <c r="G2802" s="26">
        <f t="shared" si="150"/>
        <v>39233</v>
      </c>
      <c r="H2802" s="7">
        <v>39230</v>
      </c>
      <c r="I2802" s="22">
        <v>7.9610000000000003</v>
      </c>
      <c r="J2802" s="120">
        <v>7.3040000000000003</v>
      </c>
      <c r="K2802" s="26">
        <f t="shared" si="151"/>
        <v>39233</v>
      </c>
      <c r="L2802" s="126">
        <f t="shared" si="152"/>
        <v>39230</v>
      </c>
      <c r="M2802" s="127">
        <f>INDEX('Bloomberg data'!C:C,MATCH($L2802,'Bloomberg data'!A:A,0))</f>
        <v>7.9610000000000003</v>
      </c>
      <c r="N2802" s="128">
        <f>INDEX('Bloomberg data'!B:B,MATCH($L2802,'Bloomberg data'!A:A,0))</f>
        <v>7.3040000000000003</v>
      </c>
      <c r="O2802" s="141"/>
      <c r="P2802" s="142"/>
      <c r="Q2802" s="142"/>
      <c r="R2802" s="20"/>
      <c r="S2802" s="20"/>
    </row>
    <row r="2803" spans="6:19">
      <c r="F2803" s="51"/>
      <c r="G2803" s="26">
        <f t="shared" si="150"/>
        <v>39233</v>
      </c>
      <c r="H2803" s="7">
        <v>39231</v>
      </c>
      <c r="I2803" s="22">
        <v>7.8919999999999995</v>
      </c>
      <c r="J2803" s="120">
        <v>7.2349999999999994</v>
      </c>
      <c r="K2803" s="26">
        <f t="shared" si="151"/>
        <v>39233</v>
      </c>
      <c r="L2803" s="126">
        <f t="shared" si="152"/>
        <v>39231</v>
      </c>
      <c r="M2803" s="127">
        <f>INDEX('Bloomberg data'!C:C,MATCH($L2803,'Bloomberg data'!A:A,0))</f>
        <v>7.8919999999999995</v>
      </c>
      <c r="N2803" s="128">
        <f>INDEX('Bloomberg data'!B:B,MATCH($L2803,'Bloomberg data'!A:A,0))</f>
        <v>7.2349999999999994</v>
      </c>
      <c r="O2803" s="141"/>
      <c r="P2803" s="142"/>
      <c r="Q2803" s="142"/>
      <c r="R2803" s="20"/>
      <c r="S2803" s="20"/>
    </row>
    <row r="2804" spans="6:19">
      <c r="F2804" s="51"/>
      <c r="G2804" s="26">
        <f t="shared" si="150"/>
        <v>39233</v>
      </c>
      <c r="H2804" s="7">
        <v>39232</v>
      </c>
      <c r="I2804" s="22">
        <v>9.0850000000000009</v>
      </c>
      <c r="J2804" s="120">
        <v>8.4310000000000009</v>
      </c>
      <c r="K2804" s="26">
        <f t="shared" si="151"/>
        <v>39233</v>
      </c>
      <c r="L2804" s="126">
        <f t="shared" si="152"/>
        <v>39232</v>
      </c>
      <c r="M2804" s="127">
        <f>INDEX('Bloomberg data'!C:C,MATCH($L2804,'Bloomberg data'!A:A,0))</f>
        <v>9.0850000000000009</v>
      </c>
      <c r="N2804" s="128">
        <f>INDEX('Bloomberg data'!B:B,MATCH($L2804,'Bloomberg data'!A:A,0))</f>
        <v>8.4310000000000009</v>
      </c>
      <c r="O2804" s="141"/>
      <c r="P2804" s="142"/>
      <c r="Q2804" s="142"/>
      <c r="R2804" s="20"/>
      <c r="S2804" s="20"/>
    </row>
    <row r="2805" spans="6:19">
      <c r="F2805" s="51"/>
      <c r="G2805" s="26">
        <f t="shared" si="150"/>
        <v>39233</v>
      </c>
      <c r="H2805" s="7">
        <v>39233</v>
      </c>
      <c r="I2805" s="22">
        <v>7.9870000000000001</v>
      </c>
      <c r="J2805" s="120">
        <v>7.335</v>
      </c>
      <c r="K2805" s="26">
        <f t="shared" si="151"/>
        <v>39233</v>
      </c>
      <c r="L2805" s="126">
        <f t="shared" si="152"/>
        <v>39233</v>
      </c>
      <c r="M2805" s="127">
        <f>INDEX('Bloomberg data'!C:C,MATCH($L2805,'Bloomberg data'!A:A,0))</f>
        <v>7.9870000000000001</v>
      </c>
      <c r="N2805" s="128">
        <f>INDEX('Bloomberg data'!B:B,MATCH($L2805,'Bloomberg data'!A:A,0))</f>
        <v>7.335</v>
      </c>
      <c r="O2805" s="141"/>
      <c r="P2805" s="142"/>
      <c r="Q2805" s="142"/>
      <c r="R2805" s="20"/>
      <c r="S2805" s="20"/>
    </row>
    <row r="2806" spans="6:19">
      <c r="F2806" s="51"/>
      <c r="G2806" s="26">
        <f t="shared" si="150"/>
        <v>39263</v>
      </c>
      <c r="H2806" s="7">
        <v>39234</v>
      </c>
      <c r="I2806" s="22">
        <v>8.9090000000000007</v>
      </c>
      <c r="J2806" s="120">
        <v>8.2550000000000008</v>
      </c>
      <c r="K2806" s="26">
        <f t="shared" si="151"/>
        <v>39263</v>
      </c>
      <c r="L2806" s="126">
        <f t="shared" si="152"/>
        <v>39234</v>
      </c>
      <c r="M2806" s="127">
        <f>INDEX('Bloomberg data'!C:C,MATCH($L2806,'Bloomberg data'!A:A,0))</f>
        <v>8.9090000000000007</v>
      </c>
      <c r="N2806" s="128">
        <f>INDEX('Bloomberg data'!B:B,MATCH($L2806,'Bloomberg data'!A:A,0))</f>
        <v>8.2550000000000008</v>
      </c>
      <c r="O2806" s="141"/>
      <c r="P2806" s="142"/>
      <c r="Q2806" s="142"/>
      <c r="R2806" s="20"/>
      <c r="S2806" s="20"/>
    </row>
    <row r="2807" spans="6:19">
      <c r="F2807" s="51"/>
      <c r="G2807" s="26">
        <f t="shared" si="150"/>
        <v>39263</v>
      </c>
      <c r="H2807" s="7">
        <v>39237</v>
      </c>
      <c r="I2807" s="22">
        <v>8.136000000000001</v>
      </c>
      <c r="J2807" s="120">
        <v>7.4889999999999999</v>
      </c>
      <c r="K2807" s="26">
        <f t="shared" si="151"/>
        <v>39263</v>
      </c>
      <c r="L2807" s="126">
        <f t="shared" si="152"/>
        <v>39237</v>
      </c>
      <c r="M2807" s="127">
        <f>INDEX('Bloomberg data'!C:C,MATCH($L2807,'Bloomberg data'!A:A,0))</f>
        <v>8.136000000000001</v>
      </c>
      <c r="N2807" s="128">
        <f>INDEX('Bloomberg data'!B:B,MATCH($L2807,'Bloomberg data'!A:A,0))</f>
        <v>7.4889999999999999</v>
      </c>
      <c r="O2807" s="141"/>
      <c r="P2807" s="142"/>
      <c r="Q2807" s="142"/>
      <c r="R2807" s="20"/>
      <c r="S2807" s="20"/>
    </row>
    <row r="2808" spans="6:19">
      <c r="F2808" s="51"/>
      <c r="G2808" s="26">
        <f t="shared" si="150"/>
        <v>39263</v>
      </c>
      <c r="H2808" s="7">
        <v>39238</v>
      </c>
      <c r="I2808" s="22">
        <v>8.0519999999999996</v>
      </c>
      <c r="J2808" s="120">
        <v>7.399</v>
      </c>
      <c r="K2808" s="26">
        <f t="shared" si="151"/>
        <v>39263</v>
      </c>
      <c r="L2808" s="126">
        <f t="shared" si="152"/>
        <v>39238</v>
      </c>
      <c r="M2808" s="127">
        <f>INDEX('Bloomberg data'!C:C,MATCH($L2808,'Bloomberg data'!A:A,0))</f>
        <v>8.0519999999999996</v>
      </c>
      <c r="N2808" s="128">
        <f>INDEX('Bloomberg data'!B:B,MATCH($L2808,'Bloomberg data'!A:A,0))</f>
        <v>7.399</v>
      </c>
      <c r="O2808" s="141"/>
      <c r="P2808" s="142"/>
      <c r="Q2808" s="142"/>
      <c r="R2808" s="20"/>
      <c r="S2808" s="20"/>
    </row>
    <row r="2809" spans="6:19">
      <c r="F2809" s="51"/>
      <c r="G2809" s="26">
        <f t="shared" si="150"/>
        <v>39263</v>
      </c>
      <c r="H2809" s="7">
        <v>39239</v>
      </c>
      <c r="I2809" s="22">
        <v>8.0109999999999992</v>
      </c>
      <c r="J2809" s="120">
        <v>7.3460000000000001</v>
      </c>
      <c r="K2809" s="26">
        <f t="shared" si="151"/>
        <v>39263</v>
      </c>
      <c r="L2809" s="126">
        <f t="shared" si="152"/>
        <v>39239</v>
      </c>
      <c r="M2809" s="127">
        <f>INDEX('Bloomberg data'!C:C,MATCH($L2809,'Bloomberg data'!A:A,0))</f>
        <v>8.0109999999999992</v>
      </c>
      <c r="N2809" s="128">
        <f>INDEX('Bloomberg data'!B:B,MATCH($L2809,'Bloomberg data'!A:A,0))</f>
        <v>7.3460000000000001</v>
      </c>
      <c r="O2809" s="141"/>
      <c r="P2809" s="142"/>
      <c r="Q2809" s="142"/>
      <c r="R2809" s="20"/>
      <c r="S2809" s="20"/>
    </row>
    <row r="2810" spans="6:19">
      <c r="F2810" s="51"/>
      <c r="G2810" s="26">
        <f t="shared" si="150"/>
        <v>39263</v>
      </c>
      <c r="H2810" s="7">
        <v>39240</v>
      </c>
      <c r="I2810" s="22">
        <v>9.2669999999999995</v>
      </c>
      <c r="J2810" s="120">
        <v>8.5850000000000009</v>
      </c>
      <c r="K2810" s="26">
        <f t="shared" si="151"/>
        <v>39263</v>
      </c>
      <c r="L2810" s="126">
        <f t="shared" si="152"/>
        <v>39240</v>
      </c>
      <c r="M2810" s="127">
        <f>INDEX('Bloomberg data'!C:C,MATCH($L2810,'Bloomberg data'!A:A,0))</f>
        <v>9.2669999999999995</v>
      </c>
      <c r="N2810" s="128">
        <f>INDEX('Bloomberg data'!B:B,MATCH($L2810,'Bloomberg data'!A:A,0))</f>
        <v>8.5850000000000009</v>
      </c>
      <c r="O2810" s="141"/>
      <c r="P2810" s="142"/>
      <c r="Q2810" s="142"/>
      <c r="R2810" s="20"/>
      <c r="S2810" s="20"/>
    </row>
    <row r="2811" spans="6:19">
      <c r="F2811" s="51"/>
      <c r="G2811" s="26">
        <f t="shared" si="150"/>
        <v>39263</v>
      </c>
      <c r="H2811" s="7">
        <v>39241</v>
      </c>
      <c r="I2811" s="22">
        <v>8.2359999999999989</v>
      </c>
      <c r="J2811" s="120">
        <v>7.5630000000000006</v>
      </c>
      <c r="K2811" s="26">
        <f t="shared" si="151"/>
        <v>39263</v>
      </c>
      <c r="L2811" s="126">
        <f t="shared" si="152"/>
        <v>39241</v>
      </c>
      <c r="M2811" s="127">
        <f>INDEX('Bloomberg data'!C:C,MATCH($L2811,'Bloomberg data'!A:A,0))</f>
        <v>8.2359999999999989</v>
      </c>
      <c r="N2811" s="128">
        <f>INDEX('Bloomberg data'!B:B,MATCH($L2811,'Bloomberg data'!A:A,0))</f>
        <v>7.5630000000000006</v>
      </c>
      <c r="O2811" s="141"/>
      <c r="P2811" s="142"/>
      <c r="Q2811" s="142"/>
      <c r="R2811" s="20"/>
      <c r="S2811" s="20"/>
    </row>
    <row r="2812" spans="6:19">
      <c r="F2812" s="51"/>
      <c r="G2812" s="26">
        <f t="shared" si="150"/>
        <v>39263</v>
      </c>
      <c r="H2812" s="7">
        <v>39244</v>
      </c>
      <c r="I2812" s="22">
        <v>9.1359999999999992</v>
      </c>
      <c r="J2812" s="120">
        <v>8.463000000000001</v>
      </c>
      <c r="K2812" s="26">
        <f t="shared" si="151"/>
        <v>39263</v>
      </c>
      <c r="L2812" s="126">
        <f t="shared" si="152"/>
        <v>39244</v>
      </c>
      <c r="M2812" s="127">
        <f>INDEX('Bloomberg data'!C:C,MATCH($L2812,'Bloomberg data'!A:A,0))</f>
        <v>9.1359999999999992</v>
      </c>
      <c r="N2812" s="128">
        <f>INDEX('Bloomberg data'!B:B,MATCH($L2812,'Bloomberg data'!A:A,0))</f>
        <v>8.463000000000001</v>
      </c>
      <c r="O2812" s="141"/>
      <c r="P2812" s="142"/>
      <c r="Q2812" s="142"/>
      <c r="R2812" s="20"/>
      <c r="S2812" s="20"/>
    </row>
    <row r="2813" spans="6:19">
      <c r="F2813" s="51"/>
      <c r="G2813" s="26">
        <f t="shared" si="150"/>
        <v>39263</v>
      </c>
      <c r="H2813" s="7">
        <v>39245</v>
      </c>
      <c r="I2813" s="22">
        <v>9.3330000000000002</v>
      </c>
      <c r="J2813" s="120">
        <v>8.6509999999999998</v>
      </c>
      <c r="K2813" s="26">
        <f t="shared" si="151"/>
        <v>39263</v>
      </c>
      <c r="L2813" s="126">
        <f t="shared" si="152"/>
        <v>39245</v>
      </c>
      <c r="M2813" s="127">
        <f>INDEX('Bloomberg data'!C:C,MATCH($L2813,'Bloomberg data'!A:A,0))</f>
        <v>9.3330000000000002</v>
      </c>
      <c r="N2813" s="128">
        <f>INDEX('Bloomberg data'!B:B,MATCH($L2813,'Bloomberg data'!A:A,0))</f>
        <v>8.6509999999999998</v>
      </c>
      <c r="O2813" s="141"/>
      <c r="P2813" s="142"/>
      <c r="Q2813" s="142"/>
      <c r="R2813" s="20"/>
      <c r="S2813" s="20"/>
    </row>
    <row r="2814" spans="6:19">
      <c r="F2814" s="51"/>
      <c r="G2814" s="26">
        <f t="shared" si="150"/>
        <v>39263</v>
      </c>
      <c r="H2814" s="7">
        <v>39246</v>
      </c>
      <c r="I2814" s="22">
        <v>9.2620000000000005</v>
      </c>
      <c r="J2814" s="120">
        <v>8.593</v>
      </c>
      <c r="K2814" s="26">
        <f t="shared" si="151"/>
        <v>39263</v>
      </c>
      <c r="L2814" s="126">
        <f t="shared" si="152"/>
        <v>39246</v>
      </c>
      <c r="M2814" s="127">
        <f>INDEX('Bloomberg data'!C:C,MATCH($L2814,'Bloomberg data'!A:A,0))</f>
        <v>9.2620000000000005</v>
      </c>
      <c r="N2814" s="128">
        <f>INDEX('Bloomberg data'!B:B,MATCH($L2814,'Bloomberg data'!A:A,0))</f>
        <v>8.593</v>
      </c>
      <c r="O2814" s="141"/>
      <c r="P2814" s="142"/>
      <c r="Q2814" s="142"/>
      <c r="R2814" s="20"/>
      <c r="S2814" s="20"/>
    </row>
    <row r="2815" spans="6:19">
      <c r="F2815" s="51"/>
      <c r="G2815" s="26">
        <f t="shared" si="150"/>
        <v>39263</v>
      </c>
      <c r="H2815" s="7">
        <v>39247</v>
      </c>
      <c r="I2815" s="22">
        <v>9.08</v>
      </c>
      <c r="J2815" s="120">
        <v>8.4179999999999993</v>
      </c>
      <c r="K2815" s="26">
        <f t="shared" si="151"/>
        <v>39263</v>
      </c>
      <c r="L2815" s="126">
        <f t="shared" si="152"/>
        <v>39247</v>
      </c>
      <c r="M2815" s="127">
        <f>INDEX('Bloomberg data'!C:C,MATCH($L2815,'Bloomberg data'!A:A,0))</f>
        <v>9.08</v>
      </c>
      <c r="N2815" s="128">
        <f>INDEX('Bloomberg data'!B:B,MATCH($L2815,'Bloomberg data'!A:A,0))</f>
        <v>8.4179999999999993</v>
      </c>
      <c r="O2815" s="141"/>
      <c r="P2815" s="142"/>
      <c r="Q2815" s="142"/>
      <c r="R2815" s="20"/>
      <c r="S2815" s="20"/>
    </row>
    <row r="2816" spans="6:19">
      <c r="F2816" s="51"/>
      <c r="G2816" s="26">
        <f t="shared" si="150"/>
        <v>39263</v>
      </c>
      <c r="H2816" s="7">
        <v>39248</v>
      </c>
      <c r="I2816" s="22">
        <v>9.3039999999999985</v>
      </c>
      <c r="J2816" s="120">
        <v>8.6310000000000002</v>
      </c>
      <c r="K2816" s="26">
        <f t="shared" si="151"/>
        <v>39263</v>
      </c>
      <c r="L2816" s="126">
        <f t="shared" si="152"/>
        <v>39248</v>
      </c>
      <c r="M2816" s="127">
        <f>INDEX('Bloomberg data'!C:C,MATCH($L2816,'Bloomberg data'!A:A,0))</f>
        <v>9.3039999999999985</v>
      </c>
      <c r="N2816" s="128">
        <f>INDEX('Bloomberg data'!B:B,MATCH($L2816,'Bloomberg data'!A:A,0))</f>
        <v>8.6310000000000002</v>
      </c>
      <c r="O2816" s="141"/>
      <c r="P2816" s="142"/>
      <c r="Q2816" s="142"/>
      <c r="R2816" s="20"/>
      <c r="S2816" s="20"/>
    </row>
    <row r="2817" spans="6:19">
      <c r="F2817" s="51"/>
      <c r="G2817" s="26">
        <f t="shared" ref="G2817:G2880" si="153">EOMONTH(H2817,0)</f>
        <v>39263</v>
      </c>
      <c r="H2817" s="7">
        <v>39251</v>
      </c>
      <c r="I2817" s="22">
        <v>8.1929999999999996</v>
      </c>
      <c r="J2817" s="120">
        <v>7.5380000000000003</v>
      </c>
      <c r="K2817" s="26">
        <f t="shared" ref="K2817:K2880" si="154">EOMONTH(L2817,0)</f>
        <v>39263</v>
      </c>
      <c r="L2817" s="126">
        <f t="shared" si="152"/>
        <v>39251</v>
      </c>
      <c r="M2817" s="127">
        <f>INDEX('Bloomberg data'!C:C,MATCH($L2817,'Bloomberg data'!A:A,0))</f>
        <v>8.1929999999999996</v>
      </c>
      <c r="N2817" s="128">
        <f>INDEX('Bloomberg data'!B:B,MATCH($L2817,'Bloomberg data'!A:A,0))</f>
        <v>7.5380000000000003</v>
      </c>
      <c r="O2817" s="141"/>
      <c r="P2817" s="142"/>
      <c r="Q2817" s="142"/>
      <c r="R2817" s="20"/>
      <c r="S2817" s="20"/>
    </row>
    <row r="2818" spans="6:19">
      <c r="F2818" s="51"/>
      <c r="G2818" s="26">
        <f t="shared" si="153"/>
        <v>39263</v>
      </c>
      <c r="H2818" s="7">
        <v>39252</v>
      </c>
      <c r="I2818" s="22">
        <v>9.0950000000000006</v>
      </c>
      <c r="J2818" s="120">
        <v>8.4310000000000009</v>
      </c>
      <c r="K2818" s="26">
        <f t="shared" si="154"/>
        <v>39263</v>
      </c>
      <c r="L2818" s="126">
        <f t="shared" ref="L2818:L2881" si="155">H2818</f>
        <v>39252</v>
      </c>
      <c r="M2818" s="127">
        <f>INDEX('Bloomberg data'!C:C,MATCH($L2818,'Bloomberg data'!A:A,0))</f>
        <v>9.0950000000000006</v>
      </c>
      <c r="N2818" s="128">
        <f>INDEX('Bloomberg data'!B:B,MATCH($L2818,'Bloomberg data'!A:A,0))</f>
        <v>8.4310000000000009</v>
      </c>
      <c r="O2818" s="141"/>
      <c r="P2818" s="142"/>
      <c r="Q2818" s="142"/>
      <c r="R2818" s="20"/>
      <c r="S2818" s="20"/>
    </row>
    <row r="2819" spans="6:19">
      <c r="F2819" s="51"/>
      <c r="G2819" s="26">
        <f t="shared" si="153"/>
        <v>39263</v>
      </c>
      <c r="H2819" s="7">
        <v>39253</v>
      </c>
      <c r="I2819" s="22">
        <v>8.2710000000000008</v>
      </c>
      <c r="J2819" s="120">
        <v>7.601</v>
      </c>
      <c r="K2819" s="26">
        <f t="shared" si="154"/>
        <v>39263</v>
      </c>
      <c r="L2819" s="126">
        <f t="shared" si="155"/>
        <v>39253</v>
      </c>
      <c r="M2819" s="127">
        <f>INDEX('Bloomberg data'!C:C,MATCH($L2819,'Bloomberg data'!A:A,0))</f>
        <v>8.2710000000000008</v>
      </c>
      <c r="N2819" s="128">
        <f>INDEX('Bloomberg data'!B:B,MATCH($L2819,'Bloomberg data'!A:A,0))</f>
        <v>7.601</v>
      </c>
      <c r="O2819" s="141"/>
      <c r="P2819" s="142"/>
      <c r="Q2819" s="142"/>
      <c r="R2819" s="20"/>
      <c r="S2819" s="20"/>
    </row>
    <row r="2820" spans="6:19">
      <c r="F2820" s="51"/>
      <c r="G2820" s="26">
        <f t="shared" si="153"/>
        <v>39263</v>
      </c>
      <c r="H2820" s="7">
        <v>39254</v>
      </c>
      <c r="I2820" s="22">
        <v>9.2140000000000004</v>
      </c>
      <c r="J2820" s="120">
        <v>8.5459999999999994</v>
      </c>
      <c r="K2820" s="26">
        <f t="shared" si="154"/>
        <v>39263</v>
      </c>
      <c r="L2820" s="126">
        <f t="shared" si="155"/>
        <v>39254</v>
      </c>
      <c r="M2820" s="127">
        <f>INDEX('Bloomberg data'!C:C,MATCH($L2820,'Bloomberg data'!A:A,0))</f>
        <v>9.2140000000000004</v>
      </c>
      <c r="N2820" s="128">
        <f>INDEX('Bloomberg data'!B:B,MATCH($L2820,'Bloomberg data'!A:A,0))</f>
        <v>8.5459999999999994</v>
      </c>
      <c r="O2820" s="141"/>
      <c r="P2820" s="142"/>
      <c r="Q2820" s="142"/>
      <c r="R2820" s="20"/>
      <c r="S2820" s="20"/>
    </row>
    <row r="2821" spans="6:19">
      <c r="F2821" s="51"/>
      <c r="G2821" s="26">
        <f t="shared" si="153"/>
        <v>39263</v>
      </c>
      <c r="H2821" s="7">
        <v>39255</v>
      </c>
      <c r="I2821" s="22">
        <v>8.109</v>
      </c>
      <c r="J2821" s="120">
        <v>7.4420000000000002</v>
      </c>
      <c r="K2821" s="26">
        <f t="shared" si="154"/>
        <v>39263</v>
      </c>
      <c r="L2821" s="126">
        <f t="shared" si="155"/>
        <v>39255</v>
      </c>
      <c r="M2821" s="127">
        <f>INDEX('Bloomberg data'!C:C,MATCH($L2821,'Bloomberg data'!A:A,0))</f>
        <v>8.109</v>
      </c>
      <c r="N2821" s="128">
        <f>INDEX('Bloomberg data'!B:B,MATCH($L2821,'Bloomberg data'!A:A,0))</f>
        <v>7.4420000000000002</v>
      </c>
      <c r="O2821" s="141"/>
      <c r="P2821" s="142"/>
      <c r="Q2821" s="142"/>
      <c r="R2821" s="20"/>
      <c r="S2821" s="20"/>
    </row>
    <row r="2822" spans="6:19">
      <c r="F2822" s="51"/>
      <c r="G2822" s="26">
        <f t="shared" si="153"/>
        <v>39263</v>
      </c>
      <c r="H2822" s="7">
        <v>39258</v>
      </c>
      <c r="I2822" s="22">
        <v>9.3030000000000008</v>
      </c>
      <c r="J2822" s="120">
        <v>8.6310000000000002</v>
      </c>
      <c r="K2822" s="26">
        <f t="shared" si="154"/>
        <v>39263</v>
      </c>
      <c r="L2822" s="126">
        <f t="shared" si="155"/>
        <v>39258</v>
      </c>
      <c r="M2822" s="127">
        <f>INDEX('Bloomberg data'!C:C,MATCH($L2822,'Bloomberg data'!A:A,0))</f>
        <v>9.3030000000000008</v>
      </c>
      <c r="N2822" s="128">
        <f>INDEX('Bloomberg data'!B:B,MATCH($L2822,'Bloomberg data'!A:A,0))</f>
        <v>8.6310000000000002</v>
      </c>
      <c r="O2822" s="141"/>
      <c r="P2822" s="142"/>
      <c r="Q2822" s="142"/>
      <c r="R2822" s="20"/>
      <c r="S2822" s="20"/>
    </row>
    <row r="2823" spans="6:19">
      <c r="F2823" s="51"/>
      <c r="G2823" s="26">
        <f t="shared" si="153"/>
        <v>39263</v>
      </c>
      <c r="H2823" s="7">
        <v>39259</v>
      </c>
      <c r="I2823" s="22">
        <v>9.2040000000000006</v>
      </c>
      <c r="J2823" s="120">
        <v>8.5229999999999997</v>
      </c>
      <c r="K2823" s="26">
        <f t="shared" si="154"/>
        <v>39263</v>
      </c>
      <c r="L2823" s="126">
        <f t="shared" si="155"/>
        <v>39259</v>
      </c>
      <c r="M2823" s="127">
        <f>INDEX('Bloomberg data'!C:C,MATCH($L2823,'Bloomberg data'!A:A,0))</f>
        <v>9.2040000000000006</v>
      </c>
      <c r="N2823" s="128">
        <f>INDEX('Bloomberg data'!B:B,MATCH($L2823,'Bloomberg data'!A:A,0))</f>
        <v>8.5229999999999997</v>
      </c>
      <c r="O2823" s="141"/>
      <c r="P2823" s="142"/>
      <c r="Q2823" s="142"/>
      <c r="R2823" s="20"/>
      <c r="S2823" s="20"/>
    </row>
    <row r="2824" spans="6:19">
      <c r="F2824" s="51"/>
      <c r="G2824" s="26">
        <f t="shared" si="153"/>
        <v>39263</v>
      </c>
      <c r="H2824" s="7">
        <v>39260</v>
      </c>
      <c r="I2824" s="22">
        <v>8.0779999999999994</v>
      </c>
      <c r="J2824" s="120">
        <v>7.391</v>
      </c>
      <c r="K2824" s="26">
        <f t="shared" si="154"/>
        <v>39263</v>
      </c>
      <c r="L2824" s="126">
        <f t="shared" si="155"/>
        <v>39260</v>
      </c>
      <c r="M2824" s="127">
        <f>INDEX('Bloomberg data'!C:C,MATCH($L2824,'Bloomberg data'!A:A,0))</f>
        <v>8.0779999999999994</v>
      </c>
      <c r="N2824" s="128">
        <f>INDEX('Bloomberg data'!B:B,MATCH($L2824,'Bloomberg data'!A:A,0))</f>
        <v>7.391</v>
      </c>
      <c r="O2824" s="141"/>
      <c r="P2824" s="142"/>
      <c r="Q2824" s="142"/>
      <c r="R2824" s="20"/>
      <c r="S2824" s="20"/>
    </row>
    <row r="2825" spans="6:19">
      <c r="F2825" s="51"/>
      <c r="G2825" s="26">
        <f t="shared" si="153"/>
        <v>39263</v>
      </c>
      <c r="H2825" s="7">
        <v>39261</v>
      </c>
      <c r="I2825" s="22">
        <v>9.3159999999999989</v>
      </c>
      <c r="J2825" s="120">
        <v>8.629999999999999</v>
      </c>
      <c r="K2825" s="26">
        <f t="shared" si="154"/>
        <v>39263</v>
      </c>
      <c r="L2825" s="126">
        <f t="shared" si="155"/>
        <v>39261</v>
      </c>
      <c r="M2825" s="127">
        <f>INDEX('Bloomberg data'!C:C,MATCH($L2825,'Bloomberg data'!A:A,0))</f>
        <v>9.3159999999999989</v>
      </c>
      <c r="N2825" s="128">
        <f>INDEX('Bloomberg data'!B:B,MATCH($L2825,'Bloomberg data'!A:A,0))</f>
        <v>8.629999999999999</v>
      </c>
      <c r="O2825" s="141"/>
      <c r="P2825" s="142"/>
      <c r="Q2825" s="142"/>
      <c r="R2825" s="20"/>
      <c r="S2825" s="20"/>
    </row>
    <row r="2826" spans="6:19">
      <c r="F2826" s="51"/>
      <c r="G2826" s="26">
        <f t="shared" si="153"/>
        <v>39263</v>
      </c>
      <c r="H2826" s="7">
        <v>39262</v>
      </c>
      <c r="I2826" s="22">
        <v>8.2359999999999989</v>
      </c>
      <c r="J2826" s="120">
        <v>7.5540000000000003</v>
      </c>
      <c r="K2826" s="26">
        <f t="shared" si="154"/>
        <v>39263</v>
      </c>
      <c r="L2826" s="126">
        <f t="shared" si="155"/>
        <v>39262</v>
      </c>
      <c r="M2826" s="127">
        <f>INDEX('Bloomberg data'!C:C,MATCH($L2826,'Bloomberg data'!A:A,0))</f>
        <v>8.2359999999999989</v>
      </c>
      <c r="N2826" s="128">
        <f>INDEX('Bloomberg data'!B:B,MATCH($L2826,'Bloomberg data'!A:A,0))</f>
        <v>7.5540000000000003</v>
      </c>
      <c r="O2826" s="141"/>
      <c r="P2826" s="142"/>
      <c r="Q2826" s="142"/>
      <c r="R2826" s="20"/>
      <c r="S2826" s="20"/>
    </row>
    <row r="2827" spans="6:19">
      <c r="F2827" s="51"/>
      <c r="G2827" s="26">
        <f t="shared" si="153"/>
        <v>39294</v>
      </c>
      <c r="H2827" s="7">
        <v>39265</v>
      </c>
      <c r="I2827" s="22">
        <v>9.1069999999999993</v>
      </c>
      <c r="J2827" s="120">
        <v>8.4109999999999996</v>
      </c>
      <c r="K2827" s="26">
        <f t="shared" si="154"/>
        <v>39294</v>
      </c>
      <c r="L2827" s="126">
        <f t="shared" si="155"/>
        <v>39265</v>
      </c>
      <c r="M2827" s="127">
        <f>INDEX('Bloomberg data'!C:C,MATCH($L2827,'Bloomberg data'!A:A,0))</f>
        <v>9.1069999999999993</v>
      </c>
      <c r="N2827" s="128">
        <f>INDEX('Bloomberg data'!B:B,MATCH($L2827,'Bloomberg data'!A:A,0))</f>
        <v>8.4109999999999996</v>
      </c>
      <c r="O2827" s="141"/>
      <c r="P2827" s="142"/>
      <c r="Q2827" s="142"/>
      <c r="R2827" s="20"/>
      <c r="S2827" s="20"/>
    </row>
    <row r="2828" spans="6:19">
      <c r="F2828" s="51"/>
      <c r="G2828" s="26">
        <f t="shared" si="153"/>
        <v>39294</v>
      </c>
      <c r="H2828" s="7">
        <v>39266</v>
      </c>
      <c r="I2828" s="22">
        <v>9.2590000000000003</v>
      </c>
      <c r="J2828" s="120">
        <v>8.5609999999999999</v>
      </c>
      <c r="K2828" s="26">
        <f t="shared" si="154"/>
        <v>39294</v>
      </c>
      <c r="L2828" s="126">
        <f t="shared" si="155"/>
        <v>39266</v>
      </c>
      <c r="M2828" s="127">
        <f>INDEX('Bloomberg data'!C:C,MATCH($L2828,'Bloomberg data'!A:A,0))</f>
        <v>9.2590000000000003</v>
      </c>
      <c r="N2828" s="128">
        <f>INDEX('Bloomberg data'!B:B,MATCH($L2828,'Bloomberg data'!A:A,0))</f>
        <v>8.5609999999999999</v>
      </c>
      <c r="O2828" s="141"/>
      <c r="P2828" s="142"/>
      <c r="Q2828" s="142"/>
      <c r="R2828" s="20"/>
      <c r="S2828" s="20"/>
    </row>
    <row r="2829" spans="6:19">
      <c r="F2829" s="51"/>
      <c r="G2829" s="26">
        <f t="shared" si="153"/>
        <v>39294</v>
      </c>
      <c r="H2829" s="7">
        <v>39267</v>
      </c>
      <c r="I2829" s="22">
        <v>8.1809999999999992</v>
      </c>
      <c r="J2829" s="120">
        <v>7.4809999999999999</v>
      </c>
      <c r="K2829" s="26">
        <f t="shared" si="154"/>
        <v>39294</v>
      </c>
      <c r="L2829" s="126">
        <f t="shared" si="155"/>
        <v>39267</v>
      </c>
      <c r="M2829" s="127">
        <f>INDEX('Bloomberg data'!C:C,MATCH($L2829,'Bloomberg data'!A:A,0))</f>
        <v>8.1809999999999992</v>
      </c>
      <c r="N2829" s="128">
        <f>INDEX('Bloomberg data'!B:B,MATCH($L2829,'Bloomberg data'!A:A,0))</f>
        <v>7.4809999999999999</v>
      </c>
      <c r="O2829" s="141"/>
      <c r="P2829" s="142"/>
      <c r="Q2829" s="142"/>
      <c r="R2829" s="20"/>
      <c r="S2829" s="20"/>
    </row>
    <row r="2830" spans="6:19">
      <c r="F2830" s="51"/>
      <c r="G2830" s="26">
        <f t="shared" si="153"/>
        <v>39294</v>
      </c>
      <c r="H2830" s="7">
        <v>39268</v>
      </c>
      <c r="I2830" s="22">
        <v>8.1050000000000004</v>
      </c>
      <c r="J2830" s="120">
        <v>7.4130000000000003</v>
      </c>
      <c r="K2830" s="26">
        <f t="shared" si="154"/>
        <v>39294</v>
      </c>
      <c r="L2830" s="126">
        <f t="shared" si="155"/>
        <v>39268</v>
      </c>
      <c r="M2830" s="127">
        <f>INDEX('Bloomberg data'!C:C,MATCH($L2830,'Bloomberg data'!A:A,0))</f>
        <v>8.1050000000000004</v>
      </c>
      <c r="N2830" s="128">
        <f>INDEX('Bloomberg data'!B:B,MATCH($L2830,'Bloomberg data'!A:A,0))</f>
        <v>7.4130000000000003</v>
      </c>
      <c r="O2830" s="141"/>
      <c r="P2830" s="142"/>
      <c r="Q2830" s="142"/>
      <c r="R2830" s="20"/>
      <c r="S2830" s="20"/>
    </row>
    <row r="2831" spans="6:19">
      <c r="F2831" s="51"/>
      <c r="G2831" s="26">
        <f t="shared" si="153"/>
        <v>39294</v>
      </c>
      <c r="H2831" s="7">
        <v>39269</v>
      </c>
      <c r="I2831" s="22">
        <v>8.3290000000000006</v>
      </c>
      <c r="J2831" s="120">
        <v>7.6349999999999998</v>
      </c>
      <c r="K2831" s="26">
        <f t="shared" si="154"/>
        <v>39294</v>
      </c>
      <c r="L2831" s="126">
        <f t="shared" si="155"/>
        <v>39269</v>
      </c>
      <c r="M2831" s="127">
        <f>INDEX('Bloomberg data'!C:C,MATCH($L2831,'Bloomberg data'!A:A,0))</f>
        <v>8.3290000000000006</v>
      </c>
      <c r="N2831" s="128">
        <f>INDEX('Bloomberg data'!B:B,MATCH($L2831,'Bloomberg data'!A:A,0))</f>
        <v>7.6349999999999998</v>
      </c>
      <c r="O2831" s="141"/>
      <c r="P2831" s="142"/>
      <c r="Q2831" s="142"/>
      <c r="R2831" s="20"/>
      <c r="S2831" s="20"/>
    </row>
    <row r="2832" spans="6:19">
      <c r="F2832" s="51"/>
      <c r="G2832" s="26">
        <f t="shared" si="153"/>
        <v>39294</v>
      </c>
      <c r="H2832" s="7">
        <v>39272</v>
      </c>
      <c r="I2832" s="22">
        <v>8.2590000000000003</v>
      </c>
      <c r="J2832" s="120">
        <v>7.5789999999999997</v>
      </c>
      <c r="K2832" s="26">
        <f t="shared" si="154"/>
        <v>39294</v>
      </c>
      <c r="L2832" s="126">
        <f t="shared" si="155"/>
        <v>39272</v>
      </c>
      <c r="M2832" s="127">
        <f>INDEX('Bloomberg data'!C:C,MATCH($L2832,'Bloomberg data'!A:A,0))</f>
        <v>8.2590000000000003</v>
      </c>
      <c r="N2832" s="128">
        <f>INDEX('Bloomberg data'!B:B,MATCH($L2832,'Bloomberg data'!A:A,0))</f>
        <v>7.5789999999999997</v>
      </c>
      <c r="O2832" s="141"/>
      <c r="P2832" s="142"/>
      <c r="Q2832" s="142"/>
      <c r="R2832" s="20"/>
      <c r="S2832" s="20"/>
    </row>
    <row r="2833" spans="6:19">
      <c r="F2833" s="51"/>
      <c r="G2833" s="26">
        <f t="shared" si="153"/>
        <v>39294</v>
      </c>
      <c r="H2833" s="7">
        <v>39273</v>
      </c>
      <c r="I2833" s="22">
        <v>8.15</v>
      </c>
      <c r="J2833" s="120">
        <v>7.4610000000000003</v>
      </c>
      <c r="K2833" s="26">
        <f t="shared" si="154"/>
        <v>39294</v>
      </c>
      <c r="L2833" s="126">
        <f t="shared" si="155"/>
        <v>39273</v>
      </c>
      <c r="M2833" s="127">
        <f>INDEX('Bloomberg data'!C:C,MATCH($L2833,'Bloomberg data'!A:A,0))</f>
        <v>8.15</v>
      </c>
      <c r="N2833" s="128">
        <f>INDEX('Bloomberg data'!B:B,MATCH($L2833,'Bloomberg data'!A:A,0))</f>
        <v>7.4610000000000003</v>
      </c>
      <c r="O2833" s="141"/>
      <c r="P2833" s="142"/>
      <c r="Q2833" s="142"/>
      <c r="R2833" s="20"/>
      <c r="S2833" s="20"/>
    </row>
    <row r="2834" spans="6:19">
      <c r="F2834" s="51"/>
      <c r="G2834" s="26">
        <f t="shared" si="153"/>
        <v>39294</v>
      </c>
      <c r="H2834" s="7">
        <v>39274</v>
      </c>
      <c r="I2834" s="22">
        <v>9.2959999999999994</v>
      </c>
      <c r="J2834" s="120">
        <v>8.57</v>
      </c>
      <c r="K2834" s="26">
        <f t="shared" si="154"/>
        <v>39294</v>
      </c>
      <c r="L2834" s="126">
        <f t="shared" si="155"/>
        <v>39274</v>
      </c>
      <c r="M2834" s="127">
        <f>INDEX('Bloomberg data'!C:C,MATCH($L2834,'Bloomberg data'!A:A,0))</f>
        <v>9.2959999999999994</v>
      </c>
      <c r="N2834" s="128">
        <f>INDEX('Bloomberg data'!B:B,MATCH($L2834,'Bloomberg data'!A:A,0))</f>
        <v>8.57</v>
      </c>
      <c r="O2834" s="141"/>
      <c r="P2834" s="142"/>
      <c r="Q2834" s="142"/>
      <c r="R2834" s="20"/>
      <c r="S2834" s="20"/>
    </row>
    <row r="2835" spans="6:19">
      <c r="F2835" s="51"/>
      <c r="G2835" s="26">
        <f t="shared" si="153"/>
        <v>39294</v>
      </c>
      <c r="H2835" s="7">
        <v>39275</v>
      </c>
      <c r="I2835" s="22">
        <v>8.202</v>
      </c>
      <c r="J2835" s="120">
        <v>7.4939999999999998</v>
      </c>
      <c r="K2835" s="26">
        <f t="shared" si="154"/>
        <v>39294</v>
      </c>
      <c r="L2835" s="126">
        <f t="shared" si="155"/>
        <v>39275</v>
      </c>
      <c r="M2835" s="127">
        <f>INDEX('Bloomberg data'!C:C,MATCH($L2835,'Bloomberg data'!A:A,0))</f>
        <v>8.202</v>
      </c>
      <c r="N2835" s="128">
        <f>INDEX('Bloomberg data'!B:B,MATCH($L2835,'Bloomberg data'!A:A,0))</f>
        <v>7.4939999999999998</v>
      </c>
      <c r="O2835" s="141"/>
      <c r="P2835" s="142"/>
      <c r="Q2835" s="142"/>
      <c r="R2835" s="20"/>
      <c r="S2835" s="20"/>
    </row>
    <row r="2836" spans="6:19">
      <c r="F2836" s="51"/>
      <c r="G2836" s="26">
        <f t="shared" si="153"/>
        <v>39294</v>
      </c>
      <c r="H2836" s="7">
        <v>39276</v>
      </c>
      <c r="I2836" s="22">
        <v>8.1140000000000008</v>
      </c>
      <c r="J2836" s="120">
        <v>7.4139999999999997</v>
      </c>
      <c r="K2836" s="26">
        <f t="shared" si="154"/>
        <v>39294</v>
      </c>
      <c r="L2836" s="126">
        <f t="shared" si="155"/>
        <v>39276</v>
      </c>
      <c r="M2836" s="127">
        <f>INDEX('Bloomberg data'!C:C,MATCH($L2836,'Bloomberg data'!A:A,0))</f>
        <v>8.1140000000000008</v>
      </c>
      <c r="N2836" s="128">
        <f>INDEX('Bloomberg data'!B:B,MATCH($L2836,'Bloomberg data'!A:A,0))</f>
        <v>7.4139999999999997</v>
      </c>
      <c r="O2836" s="141"/>
      <c r="P2836" s="142"/>
      <c r="Q2836" s="142"/>
      <c r="R2836" s="20"/>
      <c r="S2836" s="20"/>
    </row>
    <row r="2837" spans="6:19">
      <c r="F2837" s="51"/>
      <c r="G2837" s="26">
        <f t="shared" si="153"/>
        <v>39294</v>
      </c>
      <c r="H2837" s="7">
        <v>39279</v>
      </c>
      <c r="I2837" s="22">
        <v>8.2910000000000004</v>
      </c>
      <c r="J2837" s="120">
        <v>7.5859999999999994</v>
      </c>
      <c r="K2837" s="26">
        <f t="shared" si="154"/>
        <v>39294</v>
      </c>
      <c r="L2837" s="126">
        <f t="shared" si="155"/>
        <v>39279</v>
      </c>
      <c r="M2837" s="127">
        <f>INDEX('Bloomberg data'!C:C,MATCH($L2837,'Bloomberg data'!A:A,0))</f>
        <v>8.2910000000000004</v>
      </c>
      <c r="N2837" s="128">
        <f>INDEX('Bloomberg data'!B:B,MATCH($L2837,'Bloomberg data'!A:A,0))</f>
        <v>7.5859999999999994</v>
      </c>
      <c r="O2837" s="141"/>
      <c r="P2837" s="142"/>
      <c r="Q2837" s="142"/>
      <c r="R2837" s="20"/>
      <c r="S2837" s="20"/>
    </row>
    <row r="2838" spans="6:19">
      <c r="F2838" s="51"/>
      <c r="G2838" s="26">
        <f t="shared" si="153"/>
        <v>39294</v>
      </c>
      <c r="H2838" s="7">
        <v>39280</v>
      </c>
      <c r="I2838" s="22">
        <v>8.1880000000000006</v>
      </c>
      <c r="J2838" s="120">
        <v>7.48</v>
      </c>
      <c r="K2838" s="26">
        <f t="shared" si="154"/>
        <v>39294</v>
      </c>
      <c r="L2838" s="126">
        <f t="shared" si="155"/>
        <v>39280</v>
      </c>
      <c r="M2838" s="127">
        <f>INDEX('Bloomberg data'!C:C,MATCH($L2838,'Bloomberg data'!A:A,0))</f>
        <v>8.1880000000000006</v>
      </c>
      <c r="N2838" s="128">
        <f>INDEX('Bloomberg data'!B:B,MATCH($L2838,'Bloomberg data'!A:A,0))</f>
        <v>7.48</v>
      </c>
      <c r="O2838" s="141"/>
      <c r="P2838" s="142"/>
      <c r="Q2838" s="142"/>
      <c r="R2838" s="20"/>
      <c r="S2838" s="20"/>
    </row>
    <row r="2839" spans="6:19">
      <c r="F2839" s="51"/>
      <c r="G2839" s="26">
        <f t="shared" si="153"/>
        <v>39294</v>
      </c>
      <c r="H2839" s="7">
        <v>39281</v>
      </c>
      <c r="I2839" s="22">
        <v>8.0730000000000004</v>
      </c>
      <c r="J2839" s="120">
        <v>7.3539999999999992</v>
      </c>
      <c r="K2839" s="26">
        <f t="shared" si="154"/>
        <v>39294</v>
      </c>
      <c r="L2839" s="126">
        <f t="shared" si="155"/>
        <v>39281</v>
      </c>
      <c r="M2839" s="127">
        <f>INDEX('Bloomberg data'!C:C,MATCH($L2839,'Bloomberg data'!A:A,0))</f>
        <v>8.0730000000000004</v>
      </c>
      <c r="N2839" s="128">
        <f>INDEX('Bloomberg data'!B:B,MATCH($L2839,'Bloomberg data'!A:A,0))</f>
        <v>7.3539999999999992</v>
      </c>
      <c r="O2839" s="141"/>
      <c r="P2839" s="142"/>
      <c r="Q2839" s="142"/>
      <c r="R2839" s="20"/>
      <c r="S2839" s="20"/>
    </row>
    <row r="2840" spans="6:19">
      <c r="F2840" s="51"/>
      <c r="G2840" s="26">
        <f t="shared" si="153"/>
        <v>39294</v>
      </c>
      <c r="H2840" s="7">
        <v>39282</v>
      </c>
      <c r="I2840" s="22">
        <v>9.2740000000000009</v>
      </c>
      <c r="J2840" s="120">
        <v>8.5539999999999985</v>
      </c>
      <c r="K2840" s="26">
        <f t="shared" si="154"/>
        <v>39294</v>
      </c>
      <c r="L2840" s="126">
        <f t="shared" si="155"/>
        <v>39282</v>
      </c>
      <c r="M2840" s="127">
        <f>INDEX('Bloomberg data'!C:C,MATCH($L2840,'Bloomberg data'!A:A,0))</f>
        <v>9.2740000000000009</v>
      </c>
      <c r="N2840" s="128">
        <f>INDEX('Bloomberg data'!B:B,MATCH($L2840,'Bloomberg data'!A:A,0))</f>
        <v>8.5539999999999985</v>
      </c>
      <c r="O2840" s="141"/>
      <c r="P2840" s="142"/>
      <c r="Q2840" s="142"/>
      <c r="R2840" s="20"/>
      <c r="S2840" s="20"/>
    </row>
    <row r="2841" spans="6:19">
      <c r="F2841" s="51"/>
      <c r="G2841" s="26">
        <f t="shared" si="153"/>
        <v>39294</v>
      </c>
      <c r="H2841" s="7">
        <v>39283</v>
      </c>
      <c r="I2841" s="22">
        <v>8.161999999999999</v>
      </c>
      <c r="J2841" s="120">
        <v>7.444</v>
      </c>
      <c r="K2841" s="26">
        <f t="shared" si="154"/>
        <v>39294</v>
      </c>
      <c r="L2841" s="126">
        <f t="shared" si="155"/>
        <v>39283</v>
      </c>
      <c r="M2841" s="127">
        <f>INDEX('Bloomberg data'!C:C,MATCH($L2841,'Bloomberg data'!A:A,0))</f>
        <v>8.161999999999999</v>
      </c>
      <c r="N2841" s="128">
        <f>INDEX('Bloomberg data'!B:B,MATCH($L2841,'Bloomberg data'!A:A,0))</f>
        <v>7.444</v>
      </c>
      <c r="O2841" s="141"/>
      <c r="P2841" s="142"/>
      <c r="Q2841" s="142"/>
      <c r="R2841" s="20"/>
      <c r="S2841" s="20"/>
    </row>
    <row r="2842" spans="6:19">
      <c r="F2842" s="51"/>
      <c r="G2842" s="26">
        <f t="shared" si="153"/>
        <v>39294</v>
      </c>
      <c r="H2842" s="7">
        <v>39286</v>
      </c>
      <c r="I2842" s="22">
        <v>8.0530000000000008</v>
      </c>
      <c r="J2842" s="120">
        <v>7.3049999999999997</v>
      </c>
      <c r="K2842" s="26">
        <f t="shared" si="154"/>
        <v>39294</v>
      </c>
      <c r="L2842" s="126">
        <f t="shared" si="155"/>
        <v>39286</v>
      </c>
      <c r="M2842" s="127">
        <f>INDEX('Bloomberg data'!C:C,MATCH($L2842,'Bloomberg data'!A:A,0))</f>
        <v>8.0530000000000008</v>
      </c>
      <c r="N2842" s="128">
        <f>INDEX('Bloomberg data'!B:B,MATCH($L2842,'Bloomberg data'!A:A,0))</f>
        <v>7.3049999999999997</v>
      </c>
      <c r="O2842" s="141"/>
      <c r="P2842" s="142"/>
      <c r="Q2842" s="142"/>
      <c r="R2842" s="20"/>
      <c r="S2842" s="20"/>
    </row>
    <row r="2843" spans="6:19">
      <c r="F2843" s="51"/>
      <c r="G2843" s="26">
        <f t="shared" si="153"/>
        <v>39294</v>
      </c>
      <c r="H2843" s="7">
        <v>39287</v>
      </c>
      <c r="I2843" s="22">
        <v>9.2749999999999986</v>
      </c>
      <c r="J2843" s="120">
        <v>8.5210000000000008</v>
      </c>
      <c r="K2843" s="26">
        <f t="shared" si="154"/>
        <v>39294</v>
      </c>
      <c r="L2843" s="126">
        <f t="shared" si="155"/>
        <v>39287</v>
      </c>
      <c r="M2843" s="127">
        <f>INDEX('Bloomberg data'!C:C,MATCH($L2843,'Bloomberg data'!A:A,0))</f>
        <v>9.2749999999999986</v>
      </c>
      <c r="N2843" s="128">
        <f>INDEX('Bloomberg data'!B:B,MATCH($L2843,'Bloomberg data'!A:A,0))</f>
        <v>8.5210000000000008</v>
      </c>
      <c r="O2843" s="141"/>
      <c r="P2843" s="142"/>
      <c r="Q2843" s="142"/>
      <c r="R2843" s="20"/>
      <c r="S2843" s="20"/>
    </row>
    <row r="2844" spans="6:19">
      <c r="F2844" s="51"/>
      <c r="G2844" s="26">
        <f t="shared" si="153"/>
        <v>39294</v>
      </c>
      <c r="H2844" s="7">
        <v>39288</v>
      </c>
      <c r="I2844" s="22">
        <v>8.2850000000000001</v>
      </c>
      <c r="J2844" s="120">
        <v>7.5060000000000002</v>
      </c>
      <c r="K2844" s="26">
        <f t="shared" si="154"/>
        <v>39294</v>
      </c>
      <c r="L2844" s="126">
        <f t="shared" si="155"/>
        <v>39288</v>
      </c>
      <c r="M2844" s="127">
        <f>INDEX('Bloomberg data'!C:C,MATCH($L2844,'Bloomberg data'!A:A,0))</f>
        <v>8.2850000000000001</v>
      </c>
      <c r="N2844" s="128">
        <f>INDEX('Bloomberg data'!B:B,MATCH($L2844,'Bloomberg data'!A:A,0))</f>
        <v>7.5060000000000002</v>
      </c>
      <c r="O2844" s="141"/>
      <c r="P2844" s="142"/>
      <c r="Q2844" s="142"/>
      <c r="R2844" s="20"/>
      <c r="S2844" s="20"/>
    </row>
    <row r="2845" spans="6:19">
      <c r="F2845" s="51"/>
      <c r="G2845" s="26">
        <f t="shared" si="153"/>
        <v>39294</v>
      </c>
      <c r="H2845" s="7">
        <v>39289</v>
      </c>
      <c r="I2845" s="22">
        <v>8.2140000000000004</v>
      </c>
      <c r="J2845" s="120">
        <v>7.4209999999999994</v>
      </c>
      <c r="K2845" s="26">
        <f t="shared" si="154"/>
        <v>39294</v>
      </c>
      <c r="L2845" s="126">
        <f t="shared" si="155"/>
        <v>39289</v>
      </c>
      <c r="M2845" s="127">
        <f>INDEX('Bloomberg data'!C:C,MATCH($L2845,'Bloomberg data'!A:A,0))</f>
        <v>8.2140000000000004</v>
      </c>
      <c r="N2845" s="128">
        <f>INDEX('Bloomberg data'!B:B,MATCH($L2845,'Bloomberg data'!A:A,0))</f>
        <v>7.4209999999999994</v>
      </c>
      <c r="O2845" s="141"/>
      <c r="P2845" s="142"/>
      <c r="Q2845" s="142"/>
      <c r="R2845" s="20"/>
      <c r="S2845" s="20"/>
    </row>
    <row r="2846" spans="6:19">
      <c r="F2846" s="51"/>
      <c r="G2846" s="26">
        <f t="shared" si="153"/>
        <v>39294</v>
      </c>
      <c r="H2846" s="7">
        <v>39290</v>
      </c>
      <c r="I2846" s="22">
        <v>9.3650000000000002</v>
      </c>
      <c r="J2846" s="120">
        <v>8.4819999999999993</v>
      </c>
      <c r="K2846" s="26">
        <f t="shared" si="154"/>
        <v>39294</v>
      </c>
      <c r="L2846" s="126">
        <f t="shared" si="155"/>
        <v>39290</v>
      </c>
      <c r="M2846" s="127">
        <f>INDEX('Bloomberg data'!C:C,MATCH($L2846,'Bloomberg data'!A:A,0))</f>
        <v>9.3650000000000002</v>
      </c>
      <c r="N2846" s="128">
        <f>INDEX('Bloomberg data'!B:B,MATCH($L2846,'Bloomberg data'!A:A,0))</f>
        <v>8.4819999999999993</v>
      </c>
      <c r="O2846" s="141"/>
      <c r="P2846" s="142"/>
      <c r="Q2846" s="142"/>
      <c r="R2846" s="20"/>
      <c r="S2846" s="20"/>
    </row>
    <row r="2847" spans="6:19">
      <c r="F2847" s="51"/>
      <c r="G2847" s="26">
        <f t="shared" si="153"/>
        <v>39294</v>
      </c>
      <c r="H2847" s="7">
        <v>39293</v>
      </c>
      <c r="I2847" s="22">
        <v>9.3079999999999998</v>
      </c>
      <c r="J2847" s="120">
        <v>8.4060000000000006</v>
      </c>
      <c r="K2847" s="26">
        <f t="shared" si="154"/>
        <v>39294</v>
      </c>
      <c r="L2847" s="126">
        <f t="shared" si="155"/>
        <v>39293</v>
      </c>
      <c r="M2847" s="127">
        <f>INDEX('Bloomberg data'!C:C,MATCH($L2847,'Bloomberg data'!A:A,0))</f>
        <v>9.3079999999999998</v>
      </c>
      <c r="N2847" s="128">
        <f>INDEX('Bloomberg data'!B:B,MATCH($L2847,'Bloomberg data'!A:A,0))</f>
        <v>8.4060000000000006</v>
      </c>
      <c r="O2847" s="141"/>
      <c r="P2847" s="142"/>
      <c r="Q2847" s="142"/>
      <c r="R2847" s="20"/>
      <c r="S2847" s="20"/>
    </row>
    <row r="2848" spans="6:19">
      <c r="F2848" s="51"/>
      <c r="G2848" s="26">
        <f t="shared" si="153"/>
        <v>39294</v>
      </c>
      <c r="H2848" s="7">
        <v>39294</v>
      </c>
      <c r="I2848" s="22">
        <v>8.2319999999999993</v>
      </c>
      <c r="J2848" s="120">
        <v>7.359</v>
      </c>
      <c r="K2848" s="26">
        <f t="shared" si="154"/>
        <v>39294</v>
      </c>
      <c r="L2848" s="126">
        <f t="shared" si="155"/>
        <v>39294</v>
      </c>
      <c r="M2848" s="127">
        <f>INDEX('Bloomberg data'!C:C,MATCH($L2848,'Bloomberg data'!A:A,0))</f>
        <v>8.2319999999999993</v>
      </c>
      <c r="N2848" s="128">
        <f>INDEX('Bloomberg data'!B:B,MATCH($L2848,'Bloomberg data'!A:A,0))</f>
        <v>7.359</v>
      </c>
      <c r="O2848" s="141"/>
      <c r="P2848" s="142"/>
      <c r="Q2848" s="142"/>
      <c r="R2848" s="20"/>
      <c r="S2848" s="20"/>
    </row>
    <row r="2849" spans="6:19">
      <c r="F2849" s="51"/>
      <c r="G2849" s="26">
        <f t="shared" si="153"/>
        <v>39325</v>
      </c>
      <c r="H2849" s="7">
        <v>39295</v>
      </c>
      <c r="I2849" s="22">
        <v>9.3679999999999986</v>
      </c>
      <c r="J2849" s="120">
        <v>8.463000000000001</v>
      </c>
      <c r="K2849" s="26">
        <f t="shared" si="154"/>
        <v>39325</v>
      </c>
      <c r="L2849" s="126">
        <f t="shared" si="155"/>
        <v>39295</v>
      </c>
      <c r="M2849" s="127">
        <f>INDEX('Bloomberg data'!C:C,MATCH($L2849,'Bloomberg data'!A:A,0))</f>
        <v>9.3679999999999986</v>
      </c>
      <c r="N2849" s="128">
        <f>INDEX('Bloomberg data'!B:B,MATCH($L2849,'Bloomberg data'!A:A,0))</f>
        <v>8.463000000000001</v>
      </c>
      <c r="O2849" s="141"/>
      <c r="P2849" s="142"/>
      <c r="Q2849" s="142"/>
      <c r="R2849" s="20"/>
      <c r="S2849" s="20"/>
    </row>
    <row r="2850" spans="6:19">
      <c r="F2850" s="51"/>
      <c r="G2850" s="26">
        <f t="shared" si="153"/>
        <v>39325</v>
      </c>
      <c r="H2850" s="7">
        <v>39296</v>
      </c>
      <c r="I2850" s="22">
        <v>8.282</v>
      </c>
      <c r="J2850" s="120">
        <v>7.391</v>
      </c>
      <c r="K2850" s="26">
        <f t="shared" si="154"/>
        <v>39325</v>
      </c>
      <c r="L2850" s="126">
        <f t="shared" si="155"/>
        <v>39296</v>
      </c>
      <c r="M2850" s="127">
        <f>INDEX('Bloomberg data'!C:C,MATCH($L2850,'Bloomberg data'!A:A,0))</f>
        <v>8.282</v>
      </c>
      <c r="N2850" s="128">
        <f>INDEX('Bloomberg data'!B:B,MATCH($L2850,'Bloomberg data'!A:A,0))</f>
        <v>7.391</v>
      </c>
      <c r="O2850" s="141"/>
      <c r="P2850" s="142"/>
      <c r="Q2850" s="142"/>
      <c r="R2850" s="20"/>
      <c r="S2850" s="20"/>
    </row>
    <row r="2851" spans="6:19">
      <c r="F2851" s="51"/>
      <c r="G2851" s="26">
        <f t="shared" si="153"/>
        <v>39325</v>
      </c>
      <c r="H2851" s="7">
        <v>39297</v>
      </c>
      <c r="I2851" s="22">
        <v>8.1859999999999999</v>
      </c>
      <c r="J2851" s="120">
        <v>7.2940000000000005</v>
      </c>
      <c r="K2851" s="26">
        <f t="shared" si="154"/>
        <v>39325</v>
      </c>
      <c r="L2851" s="126">
        <f t="shared" si="155"/>
        <v>39297</v>
      </c>
      <c r="M2851" s="127">
        <f>INDEX('Bloomberg data'!C:C,MATCH($L2851,'Bloomberg data'!A:A,0))</f>
        <v>8.1859999999999999</v>
      </c>
      <c r="N2851" s="128">
        <f>INDEX('Bloomberg data'!B:B,MATCH($L2851,'Bloomberg data'!A:A,0))</f>
        <v>7.2940000000000005</v>
      </c>
      <c r="O2851" s="141"/>
      <c r="P2851" s="142"/>
      <c r="Q2851" s="142"/>
      <c r="R2851" s="20"/>
      <c r="S2851" s="20"/>
    </row>
    <row r="2852" spans="6:19">
      <c r="F2852" s="51"/>
      <c r="G2852" s="26">
        <f t="shared" si="153"/>
        <v>39325</v>
      </c>
      <c r="H2852" s="7">
        <v>39300</v>
      </c>
      <c r="I2852" s="22">
        <v>8.3689999999999998</v>
      </c>
      <c r="J2852" s="120">
        <v>7.4569999999999999</v>
      </c>
      <c r="K2852" s="26">
        <f t="shared" si="154"/>
        <v>39325</v>
      </c>
      <c r="L2852" s="126">
        <f t="shared" si="155"/>
        <v>39300</v>
      </c>
      <c r="M2852" s="127">
        <f>INDEX('Bloomberg data'!C:C,MATCH($L2852,'Bloomberg data'!A:A,0))</f>
        <v>8.3689999999999998</v>
      </c>
      <c r="N2852" s="128">
        <f>INDEX('Bloomberg data'!B:B,MATCH($L2852,'Bloomberg data'!A:A,0))</f>
        <v>7.4569999999999999</v>
      </c>
      <c r="O2852" s="141"/>
      <c r="P2852" s="142"/>
      <c r="Q2852" s="142"/>
      <c r="R2852" s="20"/>
      <c r="S2852" s="20"/>
    </row>
    <row r="2853" spans="6:19">
      <c r="F2853" s="51"/>
      <c r="G2853" s="26">
        <f t="shared" si="153"/>
        <v>39325</v>
      </c>
      <c r="H2853" s="7">
        <v>39301</v>
      </c>
      <c r="I2853" s="22">
        <v>8.3040000000000003</v>
      </c>
      <c r="J2853" s="120">
        <v>7.4009999999999998</v>
      </c>
      <c r="K2853" s="26">
        <f t="shared" si="154"/>
        <v>39325</v>
      </c>
      <c r="L2853" s="126">
        <f t="shared" si="155"/>
        <v>39301</v>
      </c>
      <c r="M2853" s="127">
        <f>INDEX('Bloomberg data'!C:C,MATCH($L2853,'Bloomberg data'!A:A,0))</f>
        <v>8.3040000000000003</v>
      </c>
      <c r="N2853" s="128">
        <f>INDEX('Bloomberg data'!B:B,MATCH($L2853,'Bloomberg data'!A:A,0))</f>
        <v>7.4009999999999998</v>
      </c>
      <c r="O2853" s="141"/>
      <c r="P2853" s="142"/>
      <c r="Q2853" s="142"/>
      <c r="R2853" s="20"/>
      <c r="S2853" s="20"/>
    </row>
    <row r="2854" spans="6:19">
      <c r="F2854" s="51"/>
      <c r="G2854" s="26">
        <f t="shared" si="153"/>
        <v>39325</v>
      </c>
      <c r="H2854" s="7">
        <v>39302</v>
      </c>
      <c r="I2854" s="22">
        <v>8.2100000000000009</v>
      </c>
      <c r="J2854" s="120">
        <v>7.343</v>
      </c>
      <c r="K2854" s="26">
        <f t="shared" si="154"/>
        <v>39325</v>
      </c>
      <c r="L2854" s="126">
        <f t="shared" si="155"/>
        <v>39302</v>
      </c>
      <c r="M2854" s="127">
        <f>INDEX('Bloomberg data'!C:C,MATCH($L2854,'Bloomberg data'!A:A,0))</f>
        <v>8.2100000000000009</v>
      </c>
      <c r="N2854" s="128">
        <f>INDEX('Bloomberg data'!B:B,MATCH($L2854,'Bloomberg data'!A:A,0))</f>
        <v>7.343</v>
      </c>
      <c r="O2854" s="141"/>
      <c r="P2854" s="142"/>
      <c r="Q2854" s="142"/>
      <c r="R2854" s="20"/>
      <c r="S2854" s="20"/>
    </row>
    <row r="2855" spans="6:19">
      <c r="F2855" s="51"/>
      <c r="G2855" s="26">
        <f t="shared" si="153"/>
        <v>39325</v>
      </c>
      <c r="H2855" s="7">
        <v>39303</v>
      </c>
      <c r="I2855" s="22">
        <v>8.4169999999999998</v>
      </c>
      <c r="J2855" s="120">
        <v>7.5609999999999999</v>
      </c>
      <c r="K2855" s="26">
        <f t="shared" si="154"/>
        <v>39325</v>
      </c>
      <c r="L2855" s="126">
        <f t="shared" si="155"/>
        <v>39303</v>
      </c>
      <c r="M2855" s="127">
        <f>INDEX('Bloomberg data'!C:C,MATCH($L2855,'Bloomberg data'!A:A,0))</f>
        <v>8.4169999999999998</v>
      </c>
      <c r="N2855" s="128">
        <f>INDEX('Bloomberg data'!B:B,MATCH($L2855,'Bloomberg data'!A:A,0))</f>
        <v>7.5609999999999999</v>
      </c>
      <c r="O2855" s="141"/>
      <c r="P2855" s="142"/>
      <c r="Q2855" s="142"/>
      <c r="R2855" s="20"/>
      <c r="S2855" s="20"/>
    </row>
    <row r="2856" spans="6:19">
      <c r="F2856" s="51"/>
      <c r="G2856" s="26">
        <f t="shared" si="153"/>
        <v>39325</v>
      </c>
      <c r="H2856" s="7">
        <v>39304</v>
      </c>
      <c r="I2856" s="22">
        <v>9.2579999999999991</v>
      </c>
      <c r="J2856" s="120">
        <v>8.3580000000000005</v>
      </c>
      <c r="K2856" s="26">
        <f t="shared" si="154"/>
        <v>39325</v>
      </c>
      <c r="L2856" s="126">
        <f t="shared" si="155"/>
        <v>39304</v>
      </c>
      <c r="M2856" s="127">
        <f>INDEX('Bloomberg data'!C:C,MATCH($L2856,'Bloomberg data'!A:A,0))</f>
        <v>9.2579999999999991</v>
      </c>
      <c r="N2856" s="128">
        <f>INDEX('Bloomberg data'!B:B,MATCH($L2856,'Bloomberg data'!A:A,0))</f>
        <v>8.3580000000000005</v>
      </c>
      <c r="O2856" s="141"/>
      <c r="P2856" s="142"/>
      <c r="Q2856" s="142"/>
      <c r="R2856" s="20"/>
      <c r="S2856" s="20"/>
    </row>
    <row r="2857" spans="6:19">
      <c r="F2857" s="51"/>
      <c r="G2857" s="26">
        <f t="shared" si="153"/>
        <v>39325</v>
      </c>
      <c r="H2857" s="7">
        <v>39307</v>
      </c>
      <c r="I2857" s="22">
        <v>9.2360000000000007</v>
      </c>
      <c r="J2857" s="120">
        <v>8.34</v>
      </c>
      <c r="K2857" s="26">
        <f t="shared" si="154"/>
        <v>39325</v>
      </c>
      <c r="L2857" s="126">
        <f t="shared" si="155"/>
        <v>39307</v>
      </c>
      <c r="M2857" s="127">
        <f>INDEX('Bloomberg data'!C:C,MATCH($L2857,'Bloomberg data'!A:A,0))</f>
        <v>9.2360000000000007</v>
      </c>
      <c r="N2857" s="128">
        <f>INDEX('Bloomberg data'!B:B,MATCH($L2857,'Bloomberg data'!A:A,0))</f>
        <v>8.34</v>
      </c>
      <c r="O2857" s="141"/>
      <c r="P2857" s="142"/>
      <c r="Q2857" s="142"/>
      <c r="R2857" s="20"/>
      <c r="S2857" s="20"/>
    </row>
    <row r="2858" spans="6:19">
      <c r="F2858" s="51"/>
      <c r="G2858" s="26">
        <f t="shared" si="153"/>
        <v>39325</v>
      </c>
      <c r="H2858" s="7">
        <v>39308</v>
      </c>
      <c r="I2858" s="22">
        <v>9.4639999999999986</v>
      </c>
      <c r="J2858" s="120">
        <v>8.532</v>
      </c>
      <c r="K2858" s="26">
        <f t="shared" si="154"/>
        <v>39325</v>
      </c>
      <c r="L2858" s="126">
        <f t="shared" si="155"/>
        <v>39308</v>
      </c>
      <c r="M2858" s="127">
        <f>INDEX('Bloomberg data'!C:C,MATCH($L2858,'Bloomberg data'!A:A,0))</f>
        <v>9.4639999999999986</v>
      </c>
      <c r="N2858" s="128">
        <f>INDEX('Bloomberg data'!B:B,MATCH($L2858,'Bloomberg data'!A:A,0))</f>
        <v>8.532</v>
      </c>
      <c r="O2858" s="141"/>
      <c r="P2858" s="142"/>
      <c r="Q2858" s="142"/>
      <c r="R2858" s="20"/>
      <c r="S2858" s="20"/>
    </row>
    <row r="2859" spans="6:19">
      <c r="F2859" s="51"/>
      <c r="G2859" s="26">
        <f t="shared" si="153"/>
        <v>39325</v>
      </c>
      <c r="H2859" s="7">
        <v>39309</v>
      </c>
      <c r="I2859" s="22">
        <v>9.3350000000000009</v>
      </c>
      <c r="J2859" s="120">
        <v>8.3000000000000007</v>
      </c>
      <c r="K2859" s="26">
        <f t="shared" si="154"/>
        <v>39325</v>
      </c>
      <c r="L2859" s="126">
        <f t="shared" si="155"/>
        <v>39309</v>
      </c>
      <c r="M2859" s="127">
        <f>INDEX('Bloomberg data'!C:C,MATCH($L2859,'Bloomberg data'!A:A,0))</f>
        <v>9.3350000000000009</v>
      </c>
      <c r="N2859" s="128">
        <f>INDEX('Bloomberg data'!B:B,MATCH($L2859,'Bloomberg data'!A:A,0))</f>
        <v>8.3000000000000007</v>
      </c>
      <c r="O2859" s="141"/>
      <c r="P2859" s="142"/>
      <c r="Q2859" s="142"/>
      <c r="R2859" s="20"/>
      <c r="S2859" s="20"/>
    </row>
    <row r="2860" spans="6:19">
      <c r="F2860" s="51"/>
      <c r="G2860" s="26">
        <f t="shared" si="153"/>
        <v>39325</v>
      </c>
      <c r="H2860" s="7">
        <v>39310</v>
      </c>
      <c r="I2860" s="22">
        <v>8.2460000000000004</v>
      </c>
      <c r="J2860" s="120">
        <v>7.2289999999999992</v>
      </c>
      <c r="K2860" s="26">
        <f t="shared" si="154"/>
        <v>39325</v>
      </c>
      <c r="L2860" s="126">
        <f t="shared" si="155"/>
        <v>39310</v>
      </c>
      <c r="M2860" s="127">
        <f>INDEX('Bloomberg data'!C:C,MATCH($L2860,'Bloomberg data'!A:A,0))</f>
        <v>8.2460000000000004</v>
      </c>
      <c r="N2860" s="128">
        <f>INDEX('Bloomberg data'!B:B,MATCH($L2860,'Bloomberg data'!A:A,0))</f>
        <v>7.2289999999999992</v>
      </c>
      <c r="O2860" s="141"/>
      <c r="P2860" s="142"/>
      <c r="Q2860" s="142"/>
      <c r="R2860" s="20"/>
      <c r="S2860" s="20"/>
    </row>
    <row r="2861" spans="6:19">
      <c r="F2861" s="51"/>
      <c r="G2861" s="26">
        <f t="shared" si="153"/>
        <v>39325</v>
      </c>
      <c r="H2861" s="7">
        <v>39311</v>
      </c>
      <c r="I2861" s="22">
        <v>8.3610000000000007</v>
      </c>
      <c r="J2861" s="120">
        <v>7.3289999999999997</v>
      </c>
      <c r="K2861" s="26">
        <f t="shared" si="154"/>
        <v>39325</v>
      </c>
      <c r="L2861" s="126">
        <f t="shared" si="155"/>
        <v>39311</v>
      </c>
      <c r="M2861" s="127">
        <f>INDEX('Bloomberg data'!C:C,MATCH($L2861,'Bloomberg data'!A:A,0))</f>
        <v>8.3610000000000007</v>
      </c>
      <c r="N2861" s="128">
        <f>INDEX('Bloomberg data'!B:B,MATCH($L2861,'Bloomberg data'!A:A,0))</f>
        <v>7.3289999999999997</v>
      </c>
      <c r="O2861" s="141"/>
      <c r="P2861" s="142"/>
      <c r="Q2861" s="142"/>
      <c r="R2861" s="20"/>
      <c r="S2861" s="20"/>
    </row>
    <row r="2862" spans="6:19">
      <c r="F2862" s="51"/>
      <c r="G2862" s="26">
        <f t="shared" si="153"/>
        <v>39325</v>
      </c>
      <c r="H2862" s="7">
        <v>39314</v>
      </c>
      <c r="I2862" s="22">
        <v>8.2989999999999995</v>
      </c>
      <c r="J2862" s="120">
        <v>7.2880000000000003</v>
      </c>
      <c r="K2862" s="26">
        <f t="shared" si="154"/>
        <v>39325</v>
      </c>
      <c r="L2862" s="126">
        <f t="shared" si="155"/>
        <v>39314</v>
      </c>
      <c r="M2862" s="127">
        <f>INDEX('Bloomberg data'!C:C,MATCH($L2862,'Bloomberg data'!A:A,0))</f>
        <v>8.2989999999999995</v>
      </c>
      <c r="N2862" s="128">
        <f>INDEX('Bloomberg data'!B:B,MATCH($L2862,'Bloomberg data'!A:A,0))</f>
        <v>7.2880000000000003</v>
      </c>
      <c r="O2862" s="141"/>
      <c r="P2862" s="142"/>
      <c r="Q2862" s="142"/>
      <c r="R2862" s="20"/>
      <c r="S2862" s="20"/>
    </row>
    <row r="2863" spans="6:19">
      <c r="F2863" s="51"/>
      <c r="G2863" s="26">
        <f t="shared" si="153"/>
        <v>39325</v>
      </c>
      <c r="H2863" s="7">
        <v>39315</v>
      </c>
      <c r="I2863" s="22">
        <v>8.1950000000000003</v>
      </c>
      <c r="J2863" s="120">
        <v>7.1259999999999994</v>
      </c>
      <c r="K2863" s="26">
        <f t="shared" si="154"/>
        <v>39325</v>
      </c>
      <c r="L2863" s="126">
        <f t="shared" si="155"/>
        <v>39315</v>
      </c>
      <c r="M2863" s="127">
        <f>INDEX('Bloomberg data'!C:C,MATCH($L2863,'Bloomberg data'!A:A,0))</f>
        <v>8.1950000000000003</v>
      </c>
      <c r="N2863" s="128">
        <f>INDEX('Bloomberg data'!B:B,MATCH($L2863,'Bloomberg data'!A:A,0))</f>
        <v>7.1259999999999994</v>
      </c>
      <c r="O2863" s="141"/>
      <c r="P2863" s="142"/>
      <c r="Q2863" s="142"/>
      <c r="R2863" s="20"/>
      <c r="S2863" s="20"/>
    </row>
    <row r="2864" spans="6:19">
      <c r="F2864" s="51"/>
      <c r="G2864" s="26">
        <f t="shared" si="153"/>
        <v>39325</v>
      </c>
      <c r="H2864" s="7">
        <v>39316</v>
      </c>
      <c r="I2864" s="22">
        <v>8.4039999999999999</v>
      </c>
      <c r="J2864" s="120">
        <v>7.3469999999999995</v>
      </c>
      <c r="K2864" s="26">
        <f t="shared" si="154"/>
        <v>39325</v>
      </c>
      <c r="L2864" s="126">
        <f t="shared" si="155"/>
        <v>39316</v>
      </c>
      <c r="M2864" s="127">
        <f>INDEX('Bloomberg data'!C:C,MATCH($L2864,'Bloomberg data'!A:A,0))</f>
        <v>8.4039999999999999</v>
      </c>
      <c r="N2864" s="128">
        <f>INDEX('Bloomberg data'!B:B,MATCH($L2864,'Bloomberg data'!A:A,0))</f>
        <v>7.3469999999999995</v>
      </c>
      <c r="O2864" s="141"/>
      <c r="P2864" s="142"/>
      <c r="Q2864" s="142"/>
      <c r="R2864" s="20"/>
      <c r="S2864" s="20"/>
    </row>
    <row r="2865" spans="6:19">
      <c r="F2865" s="51"/>
      <c r="G2865" s="26">
        <f t="shared" si="153"/>
        <v>39325</v>
      </c>
      <c r="H2865" s="7">
        <v>39317</v>
      </c>
      <c r="I2865" s="22">
        <v>9.3620000000000001</v>
      </c>
      <c r="J2865" s="120">
        <v>8.3320000000000007</v>
      </c>
      <c r="K2865" s="26">
        <f t="shared" si="154"/>
        <v>39325</v>
      </c>
      <c r="L2865" s="126">
        <f t="shared" si="155"/>
        <v>39317</v>
      </c>
      <c r="M2865" s="127">
        <f>INDEX('Bloomberg data'!C:C,MATCH($L2865,'Bloomberg data'!A:A,0))</f>
        <v>9.3620000000000001</v>
      </c>
      <c r="N2865" s="128">
        <f>INDEX('Bloomberg data'!B:B,MATCH($L2865,'Bloomberg data'!A:A,0))</f>
        <v>8.3320000000000007</v>
      </c>
      <c r="O2865" s="141"/>
      <c r="P2865" s="142"/>
      <c r="Q2865" s="142"/>
      <c r="R2865" s="20"/>
      <c r="S2865" s="20"/>
    </row>
    <row r="2866" spans="6:19">
      <c r="F2866" s="51"/>
      <c r="G2866" s="26">
        <f t="shared" si="153"/>
        <v>39325</v>
      </c>
      <c r="H2866" s="7">
        <v>39318</v>
      </c>
      <c r="I2866" s="22">
        <v>8.2219999999999995</v>
      </c>
      <c r="J2866" s="120">
        <v>7.2260000000000009</v>
      </c>
      <c r="K2866" s="26">
        <f t="shared" si="154"/>
        <v>39325</v>
      </c>
      <c r="L2866" s="126">
        <f t="shared" si="155"/>
        <v>39318</v>
      </c>
      <c r="M2866" s="127">
        <f>INDEX('Bloomberg data'!C:C,MATCH($L2866,'Bloomberg data'!A:A,0))</f>
        <v>8.2219999999999995</v>
      </c>
      <c r="N2866" s="128">
        <f>INDEX('Bloomberg data'!B:B,MATCH($L2866,'Bloomberg data'!A:A,0))</f>
        <v>7.2260000000000009</v>
      </c>
      <c r="O2866" s="141"/>
      <c r="P2866" s="142"/>
      <c r="Q2866" s="142"/>
      <c r="R2866" s="20"/>
      <c r="S2866" s="20"/>
    </row>
    <row r="2867" spans="6:19">
      <c r="F2867" s="51"/>
      <c r="G2867" s="26">
        <f t="shared" si="153"/>
        <v>39325</v>
      </c>
      <c r="H2867" s="7">
        <v>39321</v>
      </c>
      <c r="I2867" s="22">
        <v>9.463000000000001</v>
      </c>
      <c r="J2867" s="120">
        <v>8.4849999999999994</v>
      </c>
      <c r="K2867" s="26">
        <f t="shared" si="154"/>
        <v>39325</v>
      </c>
      <c r="L2867" s="126">
        <f t="shared" si="155"/>
        <v>39321</v>
      </c>
      <c r="M2867" s="127">
        <f>INDEX('Bloomberg data'!C:C,MATCH($L2867,'Bloomberg data'!A:A,0))</f>
        <v>9.463000000000001</v>
      </c>
      <c r="N2867" s="128">
        <f>INDEX('Bloomberg data'!B:B,MATCH($L2867,'Bloomberg data'!A:A,0))</f>
        <v>8.4849999999999994</v>
      </c>
      <c r="O2867" s="141"/>
      <c r="P2867" s="142"/>
      <c r="Q2867" s="142"/>
      <c r="R2867" s="20"/>
      <c r="S2867" s="20"/>
    </row>
    <row r="2868" spans="6:19">
      <c r="F2868" s="51"/>
      <c r="G2868" s="26">
        <f t="shared" si="153"/>
        <v>39325</v>
      </c>
      <c r="H2868" s="7">
        <v>39322</v>
      </c>
      <c r="I2868" s="22">
        <v>8.327</v>
      </c>
      <c r="J2868" s="120">
        <v>7.3239999999999998</v>
      </c>
      <c r="K2868" s="26">
        <f t="shared" si="154"/>
        <v>39325</v>
      </c>
      <c r="L2868" s="126">
        <f t="shared" si="155"/>
        <v>39322</v>
      </c>
      <c r="M2868" s="127">
        <f>INDEX('Bloomberg data'!C:C,MATCH($L2868,'Bloomberg data'!A:A,0))</f>
        <v>8.327</v>
      </c>
      <c r="N2868" s="128">
        <f>INDEX('Bloomberg data'!B:B,MATCH($L2868,'Bloomberg data'!A:A,0))</f>
        <v>7.3239999999999998</v>
      </c>
      <c r="O2868" s="141"/>
      <c r="P2868" s="142"/>
      <c r="Q2868" s="142"/>
      <c r="R2868" s="20"/>
      <c r="S2868" s="20"/>
    </row>
    <row r="2869" spans="6:19">
      <c r="F2869" s="51"/>
      <c r="G2869" s="26">
        <f t="shared" si="153"/>
        <v>39325</v>
      </c>
      <c r="H2869" s="7">
        <v>39323</v>
      </c>
      <c r="I2869" s="22">
        <v>8.218</v>
      </c>
      <c r="J2869" s="120">
        <v>7.1630000000000003</v>
      </c>
      <c r="K2869" s="26">
        <f t="shared" si="154"/>
        <v>39325</v>
      </c>
      <c r="L2869" s="126">
        <f t="shared" si="155"/>
        <v>39323</v>
      </c>
      <c r="M2869" s="127">
        <f>INDEX('Bloomberg data'!C:C,MATCH($L2869,'Bloomberg data'!A:A,0))</f>
        <v>8.218</v>
      </c>
      <c r="N2869" s="128">
        <f>INDEX('Bloomberg data'!B:B,MATCH($L2869,'Bloomberg data'!A:A,0))</f>
        <v>7.1630000000000003</v>
      </c>
      <c r="O2869" s="141"/>
      <c r="P2869" s="142"/>
      <c r="Q2869" s="142"/>
      <c r="R2869" s="20"/>
      <c r="S2869" s="20"/>
    </row>
    <row r="2870" spans="6:19">
      <c r="F2870" s="51"/>
      <c r="G2870" s="26">
        <f t="shared" si="153"/>
        <v>39325</v>
      </c>
      <c r="H2870" s="7">
        <v>39324</v>
      </c>
      <c r="I2870" s="22">
        <v>9.4369999999999994</v>
      </c>
      <c r="J2870" s="120">
        <v>8.402000000000001</v>
      </c>
      <c r="K2870" s="26">
        <f t="shared" si="154"/>
        <v>39325</v>
      </c>
      <c r="L2870" s="126">
        <f t="shared" si="155"/>
        <v>39324</v>
      </c>
      <c r="M2870" s="127">
        <f>INDEX('Bloomberg data'!C:C,MATCH($L2870,'Bloomberg data'!A:A,0))</f>
        <v>9.4369999999999994</v>
      </c>
      <c r="N2870" s="128">
        <f>INDEX('Bloomberg data'!B:B,MATCH($L2870,'Bloomberg data'!A:A,0))</f>
        <v>8.402000000000001</v>
      </c>
      <c r="O2870" s="141"/>
      <c r="P2870" s="142"/>
      <c r="Q2870" s="142"/>
      <c r="R2870" s="20"/>
      <c r="S2870" s="20"/>
    </row>
    <row r="2871" spans="6:19">
      <c r="F2871" s="51"/>
      <c r="G2871" s="26">
        <f t="shared" si="153"/>
        <v>39325</v>
      </c>
      <c r="H2871" s="7">
        <v>39325</v>
      </c>
      <c r="I2871" s="22">
        <v>8.395999999999999</v>
      </c>
      <c r="J2871" s="120">
        <v>7.3230000000000004</v>
      </c>
      <c r="K2871" s="26">
        <f t="shared" si="154"/>
        <v>39325</v>
      </c>
      <c r="L2871" s="126">
        <f t="shared" si="155"/>
        <v>39325</v>
      </c>
      <c r="M2871" s="127">
        <f>INDEX('Bloomberg data'!C:C,MATCH($L2871,'Bloomberg data'!A:A,0))</f>
        <v>8.395999999999999</v>
      </c>
      <c r="N2871" s="128">
        <f>INDEX('Bloomberg data'!B:B,MATCH($L2871,'Bloomberg data'!A:A,0))</f>
        <v>7.3230000000000004</v>
      </c>
      <c r="O2871" s="141"/>
      <c r="P2871" s="142"/>
      <c r="Q2871" s="142"/>
      <c r="R2871" s="20"/>
      <c r="S2871" s="20"/>
    </row>
    <row r="2872" spans="6:19">
      <c r="F2872" s="51"/>
      <c r="G2872" s="26">
        <f t="shared" si="153"/>
        <v>39355</v>
      </c>
      <c r="H2872" s="7">
        <v>39328</v>
      </c>
      <c r="I2872" s="22">
        <v>9.3230000000000004</v>
      </c>
      <c r="J2872" s="120">
        <v>8.2430000000000003</v>
      </c>
      <c r="K2872" s="26">
        <f t="shared" si="154"/>
        <v>39355</v>
      </c>
      <c r="L2872" s="126">
        <f t="shared" si="155"/>
        <v>39328</v>
      </c>
      <c r="M2872" s="127">
        <f>INDEX('Bloomberg data'!C:C,MATCH($L2872,'Bloomberg data'!A:A,0))</f>
        <v>9.3230000000000004</v>
      </c>
      <c r="N2872" s="128">
        <f>INDEX('Bloomberg data'!B:B,MATCH($L2872,'Bloomberg data'!A:A,0))</f>
        <v>8.2430000000000003</v>
      </c>
      <c r="O2872" s="141"/>
      <c r="P2872" s="142"/>
      <c r="Q2872" s="142"/>
      <c r="R2872" s="20"/>
      <c r="S2872" s="20"/>
    </row>
    <row r="2873" spans="6:19">
      <c r="F2873" s="51"/>
      <c r="G2873" s="26">
        <f t="shared" si="153"/>
        <v>39355</v>
      </c>
      <c r="H2873" s="7">
        <v>39329</v>
      </c>
      <c r="I2873" s="22">
        <v>9.5640000000000001</v>
      </c>
      <c r="J2873" s="120">
        <v>8.4809999999999999</v>
      </c>
      <c r="K2873" s="26">
        <f t="shared" si="154"/>
        <v>39355</v>
      </c>
      <c r="L2873" s="126">
        <f t="shared" si="155"/>
        <v>39329</v>
      </c>
      <c r="M2873" s="127">
        <f>INDEX('Bloomberg data'!C:C,MATCH($L2873,'Bloomberg data'!A:A,0))</f>
        <v>9.5640000000000001</v>
      </c>
      <c r="N2873" s="128">
        <f>INDEX('Bloomberg data'!B:B,MATCH($L2873,'Bloomberg data'!A:A,0))</f>
        <v>8.4809999999999999</v>
      </c>
      <c r="O2873" s="141"/>
      <c r="P2873" s="142"/>
      <c r="Q2873" s="142"/>
      <c r="R2873" s="20"/>
      <c r="S2873" s="20"/>
    </row>
    <row r="2874" spans="6:19">
      <c r="F2874" s="51"/>
      <c r="G2874" s="26">
        <f t="shared" si="153"/>
        <v>39355</v>
      </c>
      <c r="H2874" s="7">
        <v>39330</v>
      </c>
      <c r="I2874" s="22">
        <v>9.5240000000000009</v>
      </c>
      <c r="J2874" s="120">
        <v>8.3960000000000008</v>
      </c>
      <c r="K2874" s="26">
        <f t="shared" si="154"/>
        <v>39355</v>
      </c>
      <c r="L2874" s="126">
        <f t="shared" si="155"/>
        <v>39330</v>
      </c>
      <c r="M2874" s="127">
        <f>INDEX('Bloomberg data'!C:C,MATCH($L2874,'Bloomberg data'!A:A,0))</f>
        <v>9.5240000000000009</v>
      </c>
      <c r="N2874" s="128">
        <f>INDEX('Bloomberg data'!B:B,MATCH($L2874,'Bloomberg data'!A:A,0))</f>
        <v>8.3960000000000008</v>
      </c>
      <c r="O2874" s="141"/>
      <c r="P2874" s="142"/>
      <c r="Q2874" s="142"/>
      <c r="R2874" s="20"/>
      <c r="S2874" s="20"/>
    </row>
    <row r="2875" spans="6:19">
      <c r="F2875" s="51"/>
      <c r="G2875" s="26">
        <f t="shared" si="153"/>
        <v>39355</v>
      </c>
      <c r="H2875" s="7">
        <v>39331</v>
      </c>
      <c r="I2875" s="22">
        <v>8.3819999999999997</v>
      </c>
      <c r="J2875" s="120">
        <v>7.2520000000000007</v>
      </c>
      <c r="K2875" s="26">
        <f t="shared" si="154"/>
        <v>39355</v>
      </c>
      <c r="L2875" s="126">
        <f t="shared" si="155"/>
        <v>39331</v>
      </c>
      <c r="M2875" s="127">
        <f>INDEX('Bloomberg data'!C:C,MATCH($L2875,'Bloomberg data'!A:A,0))</f>
        <v>8.3819999999999997</v>
      </c>
      <c r="N2875" s="128">
        <f>INDEX('Bloomberg data'!B:B,MATCH($L2875,'Bloomberg data'!A:A,0))</f>
        <v>7.2520000000000007</v>
      </c>
      <c r="O2875" s="141"/>
      <c r="P2875" s="142"/>
      <c r="Q2875" s="142"/>
      <c r="R2875" s="20"/>
      <c r="S2875" s="20"/>
    </row>
    <row r="2876" spans="6:19">
      <c r="F2876" s="51"/>
      <c r="G2876" s="26">
        <f t="shared" si="153"/>
        <v>39355</v>
      </c>
      <c r="H2876" s="7">
        <v>39332</v>
      </c>
      <c r="I2876" s="22">
        <v>9.6080000000000005</v>
      </c>
      <c r="J2876" s="120">
        <v>8.4830000000000005</v>
      </c>
      <c r="K2876" s="26">
        <f t="shared" si="154"/>
        <v>39355</v>
      </c>
      <c r="L2876" s="126">
        <f t="shared" si="155"/>
        <v>39332</v>
      </c>
      <c r="M2876" s="127">
        <f>INDEX('Bloomberg data'!C:C,MATCH($L2876,'Bloomberg data'!A:A,0))</f>
        <v>9.6080000000000005</v>
      </c>
      <c r="N2876" s="128">
        <f>INDEX('Bloomberg data'!B:B,MATCH($L2876,'Bloomberg data'!A:A,0))</f>
        <v>8.4830000000000005</v>
      </c>
      <c r="O2876" s="141"/>
      <c r="P2876" s="142"/>
      <c r="Q2876" s="142"/>
      <c r="R2876" s="20"/>
      <c r="S2876" s="20"/>
    </row>
    <row r="2877" spans="6:19">
      <c r="F2877" s="51"/>
      <c r="G2877" s="26">
        <f t="shared" si="153"/>
        <v>39355</v>
      </c>
      <c r="H2877" s="7">
        <v>39335</v>
      </c>
      <c r="I2877" s="22">
        <v>9.4290000000000003</v>
      </c>
      <c r="J2877" s="120">
        <v>8.26</v>
      </c>
      <c r="K2877" s="26">
        <f t="shared" si="154"/>
        <v>39355</v>
      </c>
      <c r="L2877" s="126">
        <f t="shared" si="155"/>
        <v>39335</v>
      </c>
      <c r="M2877" s="127">
        <f>INDEX('Bloomberg data'!C:C,MATCH($L2877,'Bloomberg data'!A:A,0))</f>
        <v>9.4290000000000003</v>
      </c>
      <c r="N2877" s="128">
        <f>INDEX('Bloomberg data'!B:B,MATCH($L2877,'Bloomberg data'!A:A,0))</f>
        <v>8.26</v>
      </c>
      <c r="O2877" s="141"/>
      <c r="P2877" s="142"/>
      <c r="Q2877" s="142"/>
      <c r="R2877" s="20"/>
      <c r="S2877" s="20"/>
    </row>
    <row r="2878" spans="6:19">
      <c r="F2878" s="51"/>
      <c r="G2878" s="26">
        <f t="shared" si="153"/>
        <v>39355</v>
      </c>
      <c r="H2878" s="7">
        <v>39336</v>
      </c>
      <c r="I2878" s="22">
        <v>9.3629999999999995</v>
      </c>
      <c r="J2878" s="120">
        <v>8.1890000000000001</v>
      </c>
      <c r="K2878" s="26">
        <f t="shared" si="154"/>
        <v>39355</v>
      </c>
      <c r="L2878" s="126">
        <f t="shared" si="155"/>
        <v>39336</v>
      </c>
      <c r="M2878" s="127">
        <f>INDEX('Bloomberg data'!C:C,MATCH($L2878,'Bloomberg data'!A:A,0))</f>
        <v>9.3629999999999995</v>
      </c>
      <c r="N2878" s="128">
        <f>INDEX('Bloomberg data'!B:B,MATCH($L2878,'Bloomberg data'!A:A,0))</f>
        <v>8.1890000000000001</v>
      </c>
      <c r="O2878" s="141"/>
      <c r="P2878" s="142"/>
      <c r="Q2878" s="142"/>
      <c r="R2878" s="20"/>
      <c r="S2878" s="20"/>
    </row>
    <row r="2879" spans="6:19">
      <c r="F2879" s="51"/>
      <c r="G2879" s="26">
        <f t="shared" si="153"/>
        <v>39355</v>
      </c>
      <c r="H2879" s="7">
        <v>39337</v>
      </c>
      <c r="I2879" s="22">
        <v>8.5869999999999997</v>
      </c>
      <c r="J2879" s="120">
        <v>7.4039999999999999</v>
      </c>
      <c r="K2879" s="26">
        <f t="shared" si="154"/>
        <v>39355</v>
      </c>
      <c r="L2879" s="126">
        <f t="shared" si="155"/>
        <v>39337</v>
      </c>
      <c r="M2879" s="127">
        <f>INDEX('Bloomberg data'!C:C,MATCH($L2879,'Bloomberg data'!A:A,0))</f>
        <v>8.5869999999999997</v>
      </c>
      <c r="N2879" s="128">
        <f>INDEX('Bloomberg data'!B:B,MATCH($L2879,'Bloomberg data'!A:A,0))</f>
        <v>7.4039999999999999</v>
      </c>
      <c r="O2879" s="141"/>
      <c r="P2879" s="142"/>
      <c r="Q2879" s="142"/>
      <c r="R2879" s="20"/>
      <c r="S2879" s="20"/>
    </row>
    <row r="2880" spans="6:19">
      <c r="F2880" s="51"/>
      <c r="G2880" s="26">
        <f t="shared" si="153"/>
        <v>39355</v>
      </c>
      <c r="H2880" s="7">
        <v>39338</v>
      </c>
      <c r="I2880" s="22">
        <v>8.4559999999999995</v>
      </c>
      <c r="J2880" s="120">
        <v>7.2869999999999999</v>
      </c>
      <c r="K2880" s="26">
        <f t="shared" si="154"/>
        <v>39355</v>
      </c>
      <c r="L2880" s="126">
        <f t="shared" si="155"/>
        <v>39338</v>
      </c>
      <c r="M2880" s="127">
        <f>INDEX('Bloomberg data'!C:C,MATCH($L2880,'Bloomberg data'!A:A,0))</f>
        <v>8.4559999999999995</v>
      </c>
      <c r="N2880" s="128">
        <f>INDEX('Bloomberg data'!B:B,MATCH($L2880,'Bloomberg data'!A:A,0))</f>
        <v>7.2869999999999999</v>
      </c>
      <c r="O2880" s="141"/>
      <c r="P2880" s="142"/>
      <c r="Q2880" s="142"/>
      <c r="R2880" s="20"/>
      <c r="S2880" s="20"/>
    </row>
    <row r="2881" spans="6:19">
      <c r="F2881" s="51"/>
      <c r="G2881" s="26">
        <f t="shared" ref="G2881:G2944" si="156">EOMONTH(H2881,0)</f>
        <v>39355</v>
      </c>
      <c r="H2881" s="7">
        <v>39339</v>
      </c>
      <c r="I2881" s="22">
        <v>8.3490000000000002</v>
      </c>
      <c r="J2881" s="120">
        <v>7.2249999999999996</v>
      </c>
      <c r="K2881" s="26">
        <f t="shared" ref="K2881:K2944" si="157">EOMONTH(L2881,0)</f>
        <v>39355</v>
      </c>
      <c r="L2881" s="126">
        <f t="shared" si="155"/>
        <v>39339</v>
      </c>
      <c r="M2881" s="127">
        <f>INDEX('Bloomberg data'!C:C,MATCH($L2881,'Bloomberg data'!A:A,0))</f>
        <v>8.3490000000000002</v>
      </c>
      <c r="N2881" s="128">
        <f>INDEX('Bloomberg data'!B:B,MATCH($L2881,'Bloomberg data'!A:A,0))</f>
        <v>7.2249999999999996</v>
      </c>
      <c r="O2881" s="141"/>
      <c r="P2881" s="142"/>
      <c r="Q2881" s="142"/>
      <c r="R2881" s="20"/>
      <c r="S2881" s="20"/>
    </row>
    <row r="2882" spans="6:19">
      <c r="F2882" s="51"/>
      <c r="G2882" s="26">
        <f t="shared" si="156"/>
        <v>39355</v>
      </c>
      <c r="H2882" s="7">
        <v>39342</v>
      </c>
      <c r="I2882" s="22">
        <v>9.5339999999999989</v>
      </c>
      <c r="J2882" s="120">
        <v>8.4190000000000005</v>
      </c>
      <c r="K2882" s="26">
        <f t="shared" si="157"/>
        <v>39355</v>
      </c>
      <c r="L2882" s="126">
        <f t="shared" ref="L2882:L2945" si="158">H2882</f>
        <v>39342</v>
      </c>
      <c r="M2882" s="127">
        <f>INDEX('Bloomberg data'!C:C,MATCH($L2882,'Bloomberg data'!A:A,0))</f>
        <v>9.5339999999999989</v>
      </c>
      <c r="N2882" s="128">
        <f>INDEX('Bloomberg data'!B:B,MATCH($L2882,'Bloomberg data'!A:A,0))</f>
        <v>8.4190000000000005</v>
      </c>
      <c r="O2882" s="141"/>
      <c r="P2882" s="142"/>
      <c r="Q2882" s="142"/>
      <c r="R2882" s="20"/>
      <c r="S2882" s="20"/>
    </row>
    <row r="2883" spans="6:19">
      <c r="F2883" s="51"/>
      <c r="G2883" s="26">
        <f t="shared" si="156"/>
        <v>39355</v>
      </c>
      <c r="H2883" s="7">
        <v>39343</v>
      </c>
      <c r="I2883" s="22">
        <v>8.456999999999999</v>
      </c>
      <c r="J2883" s="120">
        <v>7.3420000000000005</v>
      </c>
      <c r="K2883" s="26">
        <f t="shared" si="157"/>
        <v>39355</v>
      </c>
      <c r="L2883" s="126">
        <f t="shared" si="158"/>
        <v>39343</v>
      </c>
      <c r="M2883" s="127">
        <f>INDEX('Bloomberg data'!C:C,MATCH($L2883,'Bloomberg data'!A:A,0))</f>
        <v>8.456999999999999</v>
      </c>
      <c r="N2883" s="128">
        <f>INDEX('Bloomberg data'!B:B,MATCH($L2883,'Bloomberg data'!A:A,0))</f>
        <v>7.3420000000000005</v>
      </c>
      <c r="O2883" s="141"/>
      <c r="P2883" s="142"/>
      <c r="Q2883" s="142"/>
      <c r="R2883" s="20"/>
      <c r="S2883" s="20"/>
    </row>
    <row r="2884" spans="6:19">
      <c r="F2884" s="51"/>
      <c r="G2884" s="26">
        <f t="shared" si="156"/>
        <v>39355</v>
      </c>
      <c r="H2884" s="7">
        <v>39344</v>
      </c>
      <c r="I2884" s="22">
        <v>9.322000000000001</v>
      </c>
      <c r="J2884" s="120">
        <v>8.2720000000000002</v>
      </c>
      <c r="K2884" s="26">
        <f t="shared" si="157"/>
        <v>39355</v>
      </c>
      <c r="L2884" s="126">
        <f t="shared" si="158"/>
        <v>39344</v>
      </c>
      <c r="M2884" s="127">
        <f>INDEX('Bloomberg data'!C:C,MATCH($L2884,'Bloomberg data'!A:A,0))</f>
        <v>9.322000000000001</v>
      </c>
      <c r="N2884" s="128">
        <f>INDEX('Bloomberg data'!B:B,MATCH($L2884,'Bloomberg data'!A:A,0))</f>
        <v>8.2720000000000002</v>
      </c>
      <c r="O2884" s="141"/>
      <c r="P2884" s="142"/>
      <c r="Q2884" s="142"/>
      <c r="R2884" s="20"/>
      <c r="S2884" s="20"/>
    </row>
    <row r="2885" spans="6:19">
      <c r="F2885" s="51"/>
      <c r="G2885" s="26">
        <f t="shared" si="156"/>
        <v>39355</v>
      </c>
      <c r="H2885" s="7">
        <v>39345</v>
      </c>
      <c r="I2885" s="22">
        <v>8.5510000000000002</v>
      </c>
      <c r="J2885" s="120">
        <v>7.5519999999999996</v>
      </c>
      <c r="K2885" s="26">
        <f t="shared" si="157"/>
        <v>39355</v>
      </c>
      <c r="L2885" s="126">
        <f t="shared" si="158"/>
        <v>39345</v>
      </c>
      <c r="M2885" s="127">
        <f>INDEX('Bloomberg data'!C:C,MATCH($L2885,'Bloomberg data'!A:A,0))</f>
        <v>8.5510000000000002</v>
      </c>
      <c r="N2885" s="128">
        <f>INDEX('Bloomberg data'!B:B,MATCH($L2885,'Bloomberg data'!A:A,0))</f>
        <v>7.5519999999999996</v>
      </c>
      <c r="O2885" s="141"/>
      <c r="P2885" s="142"/>
      <c r="Q2885" s="142"/>
      <c r="R2885" s="20"/>
      <c r="S2885" s="20"/>
    </row>
    <row r="2886" spans="6:19">
      <c r="F2886" s="51"/>
      <c r="G2886" s="26">
        <f t="shared" si="156"/>
        <v>39355</v>
      </c>
      <c r="H2886" s="7">
        <v>39346</v>
      </c>
      <c r="I2886" s="22">
        <v>8.4969999999999999</v>
      </c>
      <c r="J2886" s="120">
        <v>7.5090000000000003</v>
      </c>
      <c r="K2886" s="26">
        <f t="shared" si="157"/>
        <v>39355</v>
      </c>
      <c r="L2886" s="126">
        <f t="shared" si="158"/>
        <v>39346</v>
      </c>
      <c r="M2886" s="127">
        <f>INDEX('Bloomberg data'!C:C,MATCH($L2886,'Bloomberg data'!A:A,0))</f>
        <v>8.4969999999999999</v>
      </c>
      <c r="N2886" s="128">
        <f>INDEX('Bloomberg data'!B:B,MATCH($L2886,'Bloomberg data'!A:A,0))</f>
        <v>7.5090000000000003</v>
      </c>
      <c r="O2886" s="141"/>
      <c r="P2886" s="142"/>
      <c r="Q2886" s="142"/>
      <c r="R2886" s="20"/>
      <c r="S2886" s="20"/>
    </row>
    <row r="2887" spans="6:19">
      <c r="F2887" s="51"/>
      <c r="G2887" s="26">
        <f t="shared" si="156"/>
        <v>39355</v>
      </c>
      <c r="H2887" s="7">
        <v>39349</v>
      </c>
      <c r="I2887" s="22">
        <v>8.4169999999999998</v>
      </c>
      <c r="J2887" s="120">
        <v>7.4450000000000003</v>
      </c>
      <c r="K2887" s="26">
        <f t="shared" si="157"/>
        <v>39355</v>
      </c>
      <c r="L2887" s="126">
        <f t="shared" si="158"/>
        <v>39349</v>
      </c>
      <c r="M2887" s="127">
        <f>INDEX('Bloomberg data'!C:C,MATCH($L2887,'Bloomberg data'!A:A,0))</f>
        <v>8.4169999999999998</v>
      </c>
      <c r="N2887" s="128">
        <f>INDEX('Bloomberg data'!B:B,MATCH($L2887,'Bloomberg data'!A:A,0))</f>
        <v>7.4450000000000003</v>
      </c>
      <c r="O2887" s="141"/>
      <c r="P2887" s="142"/>
      <c r="Q2887" s="142"/>
      <c r="R2887" s="20"/>
      <c r="S2887" s="20"/>
    </row>
    <row r="2888" spans="6:19">
      <c r="F2888" s="51"/>
      <c r="G2888" s="26">
        <f t="shared" si="156"/>
        <v>39355</v>
      </c>
      <c r="H2888" s="7">
        <v>39350</v>
      </c>
      <c r="I2888" s="22">
        <v>8.6210000000000004</v>
      </c>
      <c r="J2888" s="120">
        <v>7.6339999999999995</v>
      </c>
      <c r="K2888" s="26">
        <f t="shared" si="157"/>
        <v>39355</v>
      </c>
      <c r="L2888" s="126">
        <f t="shared" si="158"/>
        <v>39350</v>
      </c>
      <c r="M2888" s="127">
        <f>INDEX('Bloomberg data'!C:C,MATCH($L2888,'Bloomberg data'!A:A,0))</f>
        <v>8.6210000000000004</v>
      </c>
      <c r="N2888" s="128">
        <f>INDEX('Bloomberg data'!B:B,MATCH($L2888,'Bloomberg data'!A:A,0))</f>
        <v>7.6339999999999995</v>
      </c>
      <c r="O2888" s="141"/>
      <c r="P2888" s="142"/>
      <c r="Q2888" s="142"/>
      <c r="R2888" s="20"/>
      <c r="S2888" s="20"/>
    </row>
    <row r="2889" spans="6:19">
      <c r="F2889" s="51"/>
      <c r="G2889" s="26">
        <f t="shared" si="156"/>
        <v>39355</v>
      </c>
      <c r="H2889" s="7">
        <v>39351</v>
      </c>
      <c r="I2889" s="22">
        <v>9.5079999999999991</v>
      </c>
      <c r="J2889" s="120">
        <v>8.52</v>
      </c>
      <c r="K2889" s="26">
        <f t="shared" si="157"/>
        <v>39355</v>
      </c>
      <c r="L2889" s="126">
        <f t="shared" si="158"/>
        <v>39351</v>
      </c>
      <c r="M2889" s="127">
        <f>INDEX('Bloomberg data'!C:C,MATCH($L2889,'Bloomberg data'!A:A,0))</f>
        <v>9.5079999999999991</v>
      </c>
      <c r="N2889" s="128">
        <f>INDEX('Bloomberg data'!B:B,MATCH($L2889,'Bloomberg data'!A:A,0))</f>
        <v>8.52</v>
      </c>
      <c r="O2889" s="141"/>
      <c r="P2889" s="142"/>
      <c r="Q2889" s="142"/>
      <c r="R2889" s="20"/>
      <c r="S2889" s="20"/>
    </row>
    <row r="2890" spans="6:19">
      <c r="F2890" s="51"/>
      <c r="G2890" s="26">
        <f t="shared" si="156"/>
        <v>39355</v>
      </c>
      <c r="H2890" s="7">
        <v>39352</v>
      </c>
      <c r="I2890" s="22">
        <v>9.4030000000000005</v>
      </c>
      <c r="J2890" s="120">
        <v>8.4320000000000004</v>
      </c>
      <c r="K2890" s="26">
        <f t="shared" si="157"/>
        <v>39355</v>
      </c>
      <c r="L2890" s="126">
        <f t="shared" si="158"/>
        <v>39352</v>
      </c>
      <c r="M2890" s="127">
        <f>INDEX('Bloomberg data'!C:C,MATCH($L2890,'Bloomberg data'!A:A,0))</f>
        <v>9.4030000000000005</v>
      </c>
      <c r="N2890" s="128">
        <f>INDEX('Bloomberg data'!B:B,MATCH($L2890,'Bloomberg data'!A:A,0))</f>
        <v>8.4320000000000004</v>
      </c>
      <c r="O2890" s="141"/>
      <c r="P2890" s="142"/>
      <c r="Q2890" s="142"/>
      <c r="R2890" s="20"/>
      <c r="S2890" s="20"/>
    </row>
    <row r="2891" spans="6:19">
      <c r="F2891" s="51"/>
      <c r="G2891" s="26">
        <f t="shared" si="156"/>
        <v>39355</v>
      </c>
      <c r="H2891" s="7">
        <v>39353</v>
      </c>
      <c r="I2891" s="22">
        <v>8.604000000000001</v>
      </c>
      <c r="J2891" s="120">
        <v>7.6269999999999998</v>
      </c>
      <c r="K2891" s="26">
        <f t="shared" si="157"/>
        <v>39355</v>
      </c>
      <c r="L2891" s="126">
        <f t="shared" si="158"/>
        <v>39353</v>
      </c>
      <c r="M2891" s="127">
        <f>INDEX('Bloomberg data'!C:C,MATCH($L2891,'Bloomberg data'!A:A,0))</f>
        <v>8.604000000000001</v>
      </c>
      <c r="N2891" s="128">
        <f>INDEX('Bloomberg data'!B:B,MATCH($L2891,'Bloomberg data'!A:A,0))</f>
        <v>7.6269999999999998</v>
      </c>
      <c r="O2891" s="141"/>
      <c r="P2891" s="142"/>
      <c r="Q2891" s="142"/>
      <c r="R2891" s="20"/>
      <c r="S2891" s="20"/>
    </row>
    <row r="2892" spans="6:19">
      <c r="F2892" s="51"/>
      <c r="G2892" s="26">
        <f t="shared" si="156"/>
        <v>39386</v>
      </c>
      <c r="H2892" s="7">
        <v>39356</v>
      </c>
      <c r="I2892" s="22">
        <v>8.5190000000000001</v>
      </c>
      <c r="J2892" s="120">
        <v>7.5410000000000004</v>
      </c>
      <c r="K2892" s="26">
        <f t="shared" si="157"/>
        <v>39386</v>
      </c>
      <c r="L2892" s="126">
        <f t="shared" si="158"/>
        <v>39356</v>
      </c>
      <c r="M2892" s="127">
        <f>INDEX('Bloomberg data'!C:C,MATCH($L2892,'Bloomberg data'!A:A,0))</f>
        <v>8.5190000000000001</v>
      </c>
      <c r="N2892" s="128">
        <f>INDEX('Bloomberg data'!B:B,MATCH($L2892,'Bloomberg data'!A:A,0))</f>
        <v>7.5410000000000004</v>
      </c>
      <c r="O2892" s="141"/>
      <c r="P2892" s="142"/>
      <c r="Q2892" s="142"/>
      <c r="R2892" s="20"/>
      <c r="S2892" s="20"/>
    </row>
    <row r="2893" spans="6:19">
      <c r="F2893" s="51"/>
      <c r="G2893" s="26">
        <f t="shared" si="156"/>
        <v>39386</v>
      </c>
      <c r="H2893" s="7">
        <v>39357</v>
      </c>
      <c r="I2893" s="22">
        <v>8.4329999999999998</v>
      </c>
      <c r="J2893" s="120">
        <v>7.4459999999999997</v>
      </c>
      <c r="K2893" s="26">
        <f t="shared" si="157"/>
        <v>39386</v>
      </c>
      <c r="L2893" s="126">
        <f t="shared" si="158"/>
        <v>39357</v>
      </c>
      <c r="M2893" s="127">
        <f>INDEX('Bloomberg data'!C:C,MATCH($L2893,'Bloomberg data'!A:A,0))</f>
        <v>8.4329999999999998</v>
      </c>
      <c r="N2893" s="128">
        <f>INDEX('Bloomberg data'!B:B,MATCH($L2893,'Bloomberg data'!A:A,0))</f>
        <v>7.4459999999999997</v>
      </c>
      <c r="O2893" s="141"/>
      <c r="P2893" s="142"/>
      <c r="Q2893" s="142"/>
      <c r="R2893" s="20"/>
      <c r="S2893" s="20"/>
    </row>
    <row r="2894" spans="6:19">
      <c r="F2894" s="51"/>
      <c r="G2894" s="26">
        <f t="shared" si="156"/>
        <v>39386</v>
      </c>
      <c r="H2894" s="7">
        <v>39358</v>
      </c>
      <c r="I2894" s="22">
        <v>9.6559999999999988</v>
      </c>
      <c r="J2894" s="120">
        <v>8.6589999999999989</v>
      </c>
      <c r="K2894" s="26">
        <f t="shared" si="157"/>
        <v>39386</v>
      </c>
      <c r="L2894" s="126">
        <f t="shared" si="158"/>
        <v>39358</v>
      </c>
      <c r="M2894" s="127">
        <f>INDEX('Bloomberg data'!C:C,MATCH($L2894,'Bloomberg data'!A:A,0))</f>
        <v>9.6559999999999988</v>
      </c>
      <c r="N2894" s="128">
        <f>INDEX('Bloomberg data'!B:B,MATCH($L2894,'Bloomberg data'!A:A,0))</f>
        <v>8.6589999999999989</v>
      </c>
      <c r="O2894" s="141"/>
      <c r="P2894" s="142"/>
      <c r="Q2894" s="142"/>
      <c r="R2894" s="20"/>
      <c r="S2894" s="20"/>
    </row>
    <row r="2895" spans="6:19">
      <c r="F2895" s="51"/>
      <c r="G2895" s="26">
        <f t="shared" si="156"/>
        <v>39386</v>
      </c>
      <c r="H2895" s="7">
        <v>39359</v>
      </c>
      <c r="I2895" s="22">
        <v>9.5560000000000009</v>
      </c>
      <c r="J2895" s="120">
        <v>8.5609999999999999</v>
      </c>
      <c r="K2895" s="26">
        <f t="shared" si="157"/>
        <v>39386</v>
      </c>
      <c r="L2895" s="126">
        <f t="shared" si="158"/>
        <v>39359</v>
      </c>
      <c r="M2895" s="127">
        <f>INDEX('Bloomberg data'!C:C,MATCH($L2895,'Bloomberg data'!A:A,0))</f>
        <v>9.5560000000000009</v>
      </c>
      <c r="N2895" s="128">
        <f>INDEX('Bloomberg data'!B:B,MATCH($L2895,'Bloomberg data'!A:A,0))</f>
        <v>8.5609999999999999</v>
      </c>
      <c r="O2895" s="141"/>
      <c r="P2895" s="142"/>
      <c r="Q2895" s="142"/>
      <c r="R2895" s="20"/>
      <c r="S2895" s="20"/>
    </row>
    <row r="2896" spans="6:19">
      <c r="F2896" s="51"/>
      <c r="G2896" s="26">
        <f t="shared" si="156"/>
        <v>39386</v>
      </c>
      <c r="H2896" s="7">
        <v>39360</v>
      </c>
      <c r="I2896" s="22">
        <v>8.468</v>
      </c>
      <c r="J2896" s="120">
        <v>7.4600000000000009</v>
      </c>
      <c r="K2896" s="26">
        <f t="shared" si="157"/>
        <v>39386</v>
      </c>
      <c r="L2896" s="126">
        <f t="shared" si="158"/>
        <v>39360</v>
      </c>
      <c r="M2896" s="127">
        <f>INDEX('Bloomberg data'!C:C,MATCH($L2896,'Bloomberg data'!A:A,0))</f>
        <v>8.468</v>
      </c>
      <c r="N2896" s="128">
        <f>INDEX('Bloomberg data'!B:B,MATCH($L2896,'Bloomberg data'!A:A,0))</f>
        <v>7.4600000000000009</v>
      </c>
      <c r="O2896" s="141"/>
      <c r="P2896" s="142"/>
      <c r="Q2896" s="142"/>
      <c r="R2896" s="20"/>
      <c r="S2896" s="20"/>
    </row>
    <row r="2897" spans="6:19">
      <c r="F2897" s="51"/>
      <c r="G2897" s="26">
        <f t="shared" si="156"/>
        <v>39386</v>
      </c>
      <c r="H2897" s="7">
        <v>39363</v>
      </c>
      <c r="I2897" s="22">
        <v>8.7189999999999994</v>
      </c>
      <c r="J2897" s="120">
        <v>7.7370000000000001</v>
      </c>
      <c r="K2897" s="26">
        <f t="shared" si="157"/>
        <v>39386</v>
      </c>
      <c r="L2897" s="126">
        <f t="shared" si="158"/>
        <v>39363</v>
      </c>
      <c r="M2897" s="127">
        <f>INDEX('Bloomberg data'!C:C,MATCH($L2897,'Bloomberg data'!A:A,0))</f>
        <v>8.7189999999999994</v>
      </c>
      <c r="N2897" s="128">
        <f>INDEX('Bloomberg data'!B:B,MATCH($L2897,'Bloomberg data'!A:A,0))</f>
        <v>7.7370000000000001</v>
      </c>
      <c r="O2897" s="141"/>
      <c r="P2897" s="142"/>
      <c r="Q2897" s="142"/>
      <c r="R2897" s="20"/>
      <c r="S2897" s="20"/>
    </row>
    <row r="2898" spans="6:19">
      <c r="F2898" s="51"/>
      <c r="G2898" s="26">
        <f t="shared" si="156"/>
        <v>39386</v>
      </c>
      <c r="H2898" s="7">
        <v>39364</v>
      </c>
      <c r="I2898" s="22">
        <v>9.6320000000000014</v>
      </c>
      <c r="J2898" s="120">
        <v>8.652000000000001</v>
      </c>
      <c r="K2898" s="26">
        <f t="shared" si="157"/>
        <v>39386</v>
      </c>
      <c r="L2898" s="126">
        <f t="shared" si="158"/>
        <v>39364</v>
      </c>
      <c r="M2898" s="127">
        <f>INDEX('Bloomberg data'!C:C,MATCH($L2898,'Bloomberg data'!A:A,0))</f>
        <v>9.6320000000000014</v>
      </c>
      <c r="N2898" s="128">
        <f>INDEX('Bloomberg data'!B:B,MATCH($L2898,'Bloomberg data'!A:A,0))</f>
        <v>8.652000000000001</v>
      </c>
      <c r="O2898" s="141"/>
      <c r="P2898" s="142"/>
      <c r="Q2898" s="142"/>
      <c r="R2898" s="20"/>
      <c r="S2898" s="20"/>
    </row>
    <row r="2899" spans="6:19">
      <c r="F2899" s="51"/>
      <c r="G2899" s="26">
        <f t="shared" si="156"/>
        <v>39386</v>
      </c>
      <c r="H2899" s="7">
        <v>39365</v>
      </c>
      <c r="I2899" s="22">
        <v>9.5389999999999997</v>
      </c>
      <c r="J2899" s="120">
        <v>8.5500000000000007</v>
      </c>
      <c r="K2899" s="26">
        <f t="shared" si="157"/>
        <v>39386</v>
      </c>
      <c r="L2899" s="126">
        <f t="shared" si="158"/>
        <v>39365</v>
      </c>
      <c r="M2899" s="127">
        <f>INDEX('Bloomberg data'!C:C,MATCH($L2899,'Bloomberg data'!A:A,0))</f>
        <v>9.5389999999999997</v>
      </c>
      <c r="N2899" s="128">
        <f>INDEX('Bloomberg data'!B:B,MATCH($L2899,'Bloomberg data'!A:A,0))</f>
        <v>8.5500000000000007</v>
      </c>
      <c r="O2899" s="141"/>
      <c r="P2899" s="142"/>
      <c r="Q2899" s="142"/>
      <c r="R2899" s="20"/>
      <c r="S2899" s="20"/>
    </row>
    <row r="2900" spans="6:19">
      <c r="F2900" s="51"/>
      <c r="G2900" s="26">
        <f t="shared" si="156"/>
        <v>39386</v>
      </c>
      <c r="H2900" s="7">
        <v>39366</v>
      </c>
      <c r="I2900" s="22">
        <v>9.7259999999999991</v>
      </c>
      <c r="J2900" s="120">
        <v>8.7439999999999998</v>
      </c>
      <c r="K2900" s="26">
        <f t="shared" si="157"/>
        <v>39386</v>
      </c>
      <c r="L2900" s="126">
        <f t="shared" si="158"/>
        <v>39366</v>
      </c>
      <c r="M2900" s="127">
        <f>INDEX('Bloomberg data'!C:C,MATCH($L2900,'Bloomberg data'!A:A,0))</f>
        <v>9.7259999999999991</v>
      </c>
      <c r="N2900" s="128">
        <f>INDEX('Bloomberg data'!B:B,MATCH($L2900,'Bloomberg data'!A:A,0))</f>
        <v>8.7439999999999998</v>
      </c>
      <c r="O2900" s="141"/>
      <c r="P2900" s="142"/>
      <c r="Q2900" s="142"/>
      <c r="R2900" s="20"/>
      <c r="S2900" s="20"/>
    </row>
    <row r="2901" spans="6:19">
      <c r="F2901" s="51"/>
      <c r="G2901" s="26">
        <f t="shared" si="156"/>
        <v>39386</v>
      </c>
      <c r="H2901" s="7">
        <v>39367</v>
      </c>
      <c r="I2901" s="22">
        <v>9.6230000000000011</v>
      </c>
      <c r="J2901" s="120">
        <v>8.6389999999999993</v>
      </c>
      <c r="K2901" s="26">
        <f t="shared" si="157"/>
        <v>39386</v>
      </c>
      <c r="L2901" s="126">
        <f t="shared" si="158"/>
        <v>39367</v>
      </c>
      <c r="M2901" s="127">
        <f>INDEX('Bloomberg data'!C:C,MATCH($L2901,'Bloomberg data'!A:A,0))</f>
        <v>9.6230000000000011</v>
      </c>
      <c r="N2901" s="128">
        <f>INDEX('Bloomberg data'!B:B,MATCH($L2901,'Bloomberg data'!A:A,0))</f>
        <v>8.6389999999999993</v>
      </c>
      <c r="O2901" s="141"/>
      <c r="P2901" s="142"/>
      <c r="Q2901" s="142"/>
      <c r="R2901" s="20"/>
      <c r="S2901" s="20"/>
    </row>
    <row r="2902" spans="6:19">
      <c r="F2902" s="51"/>
      <c r="G2902" s="26">
        <f t="shared" si="156"/>
        <v>39386</v>
      </c>
      <c r="H2902" s="7">
        <v>39370</v>
      </c>
      <c r="I2902" s="22">
        <v>9.5359999999999996</v>
      </c>
      <c r="J2902" s="120">
        <v>8.5080000000000009</v>
      </c>
      <c r="K2902" s="26">
        <f t="shared" si="157"/>
        <v>39386</v>
      </c>
      <c r="L2902" s="126">
        <f t="shared" si="158"/>
        <v>39370</v>
      </c>
      <c r="M2902" s="127">
        <f>INDEX('Bloomberg data'!C:C,MATCH($L2902,'Bloomberg data'!A:A,0))</f>
        <v>9.5359999999999996</v>
      </c>
      <c r="N2902" s="128">
        <f>INDEX('Bloomberg data'!B:B,MATCH($L2902,'Bloomberg data'!A:A,0))</f>
        <v>8.5080000000000009</v>
      </c>
      <c r="O2902" s="141"/>
      <c r="P2902" s="142"/>
      <c r="Q2902" s="142"/>
      <c r="R2902" s="20"/>
      <c r="S2902" s="20"/>
    </row>
    <row r="2903" spans="6:19">
      <c r="F2903" s="51"/>
      <c r="G2903" s="26">
        <f t="shared" si="156"/>
        <v>39386</v>
      </c>
      <c r="H2903" s="7">
        <v>39371</v>
      </c>
      <c r="I2903" s="22">
        <v>8.7870000000000008</v>
      </c>
      <c r="J2903" s="120">
        <v>7.7850000000000001</v>
      </c>
      <c r="K2903" s="26">
        <f t="shared" si="157"/>
        <v>39386</v>
      </c>
      <c r="L2903" s="126">
        <f t="shared" si="158"/>
        <v>39371</v>
      </c>
      <c r="M2903" s="127">
        <f>INDEX('Bloomberg data'!C:C,MATCH($L2903,'Bloomberg data'!A:A,0))</f>
        <v>8.7870000000000008</v>
      </c>
      <c r="N2903" s="128">
        <f>INDEX('Bloomberg data'!B:B,MATCH($L2903,'Bloomberg data'!A:A,0))</f>
        <v>7.7850000000000001</v>
      </c>
      <c r="O2903" s="141"/>
      <c r="P2903" s="142"/>
      <c r="Q2903" s="142"/>
      <c r="R2903" s="20"/>
      <c r="S2903" s="20"/>
    </row>
    <row r="2904" spans="6:19">
      <c r="F2904" s="51"/>
      <c r="G2904" s="26">
        <f t="shared" si="156"/>
        <v>39386</v>
      </c>
      <c r="H2904" s="7">
        <v>39372</v>
      </c>
      <c r="I2904" s="22">
        <v>9.66</v>
      </c>
      <c r="J2904" s="120">
        <v>8.6389999999999993</v>
      </c>
      <c r="K2904" s="26">
        <f t="shared" si="157"/>
        <v>39386</v>
      </c>
      <c r="L2904" s="126">
        <f t="shared" si="158"/>
        <v>39372</v>
      </c>
      <c r="M2904" s="127">
        <f>INDEX('Bloomberg data'!C:C,MATCH($L2904,'Bloomberg data'!A:A,0))</f>
        <v>9.66</v>
      </c>
      <c r="N2904" s="128">
        <f>INDEX('Bloomberg data'!B:B,MATCH($L2904,'Bloomberg data'!A:A,0))</f>
        <v>8.6389999999999993</v>
      </c>
      <c r="O2904" s="141"/>
      <c r="P2904" s="142"/>
      <c r="Q2904" s="142"/>
      <c r="R2904" s="20"/>
      <c r="S2904" s="20"/>
    </row>
    <row r="2905" spans="6:19">
      <c r="F2905" s="51"/>
      <c r="G2905" s="26">
        <f t="shared" si="156"/>
        <v>39386</v>
      </c>
      <c r="H2905" s="7">
        <v>39373</v>
      </c>
      <c r="I2905" s="22">
        <v>9.5470000000000006</v>
      </c>
      <c r="J2905" s="120">
        <v>8.5050000000000008</v>
      </c>
      <c r="K2905" s="26">
        <f t="shared" si="157"/>
        <v>39386</v>
      </c>
      <c r="L2905" s="126">
        <f t="shared" si="158"/>
        <v>39373</v>
      </c>
      <c r="M2905" s="127">
        <f>INDEX('Bloomberg data'!C:C,MATCH($L2905,'Bloomberg data'!A:A,0))</f>
        <v>9.5470000000000006</v>
      </c>
      <c r="N2905" s="128">
        <f>INDEX('Bloomberg data'!B:B,MATCH($L2905,'Bloomberg data'!A:A,0))</f>
        <v>8.5050000000000008</v>
      </c>
      <c r="O2905" s="141"/>
      <c r="P2905" s="142"/>
      <c r="Q2905" s="142"/>
      <c r="R2905" s="20"/>
      <c r="S2905" s="20"/>
    </row>
    <row r="2906" spans="6:19">
      <c r="F2906" s="51"/>
      <c r="G2906" s="26">
        <f t="shared" si="156"/>
        <v>39386</v>
      </c>
      <c r="H2906" s="7">
        <v>39374</v>
      </c>
      <c r="I2906" s="22">
        <v>8.702</v>
      </c>
      <c r="J2906" s="120">
        <v>7.6470000000000002</v>
      </c>
      <c r="K2906" s="26">
        <f t="shared" si="157"/>
        <v>39386</v>
      </c>
      <c r="L2906" s="126">
        <f t="shared" si="158"/>
        <v>39374</v>
      </c>
      <c r="M2906" s="127">
        <f>INDEX('Bloomberg data'!C:C,MATCH($L2906,'Bloomberg data'!A:A,0))</f>
        <v>8.702</v>
      </c>
      <c r="N2906" s="128">
        <f>INDEX('Bloomberg data'!B:B,MATCH($L2906,'Bloomberg data'!A:A,0))</f>
        <v>7.6470000000000002</v>
      </c>
      <c r="O2906" s="141"/>
      <c r="P2906" s="142"/>
      <c r="Q2906" s="142"/>
      <c r="R2906" s="20"/>
      <c r="S2906" s="20"/>
    </row>
    <row r="2907" spans="6:19">
      <c r="F2907" s="51"/>
      <c r="G2907" s="26">
        <f t="shared" si="156"/>
        <v>39386</v>
      </c>
      <c r="H2907" s="7">
        <v>39377</v>
      </c>
      <c r="I2907" s="22">
        <v>8.6440000000000001</v>
      </c>
      <c r="J2907" s="120">
        <v>7.5449999999999999</v>
      </c>
      <c r="K2907" s="26">
        <f t="shared" si="157"/>
        <v>39386</v>
      </c>
      <c r="L2907" s="126">
        <f t="shared" si="158"/>
        <v>39377</v>
      </c>
      <c r="M2907" s="127">
        <f>INDEX('Bloomberg data'!C:C,MATCH($L2907,'Bloomberg data'!A:A,0))</f>
        <v>8.6440000000000001</v>
      </c>
      <c r="N2907" s="128">
        <f>INDEX('Bloomberg data'!B:B,MATCH($L2907,'Bloomberg data'!A:A,0))</f>
        <v>7.5449999999999999</v>
      </c>
      <c r="O2907" s="141"/>
      <c r="P2907" s="142"/>
      <c r="Q2907" s="142"/>
      <c r="R2907" s="20"/>
      <c r="S2907" s="20"/>
    </row>
    <row r="2908" spans="6:19">
      <c r="F2908" s="51"/>
      <c r="G2908" s="26">
        <f t="shared" si="156"/>
        <v>39386</v>
      </c>
      <c r="H2908" s="7">
        <v>39378</v>
      </c>
      <c r="I2908" s="22">
        <v>9.5779999999999994</v>
      </c>
      <c r="J2908" s="120">
        <v>8.4830000000000005</v>
      </c>
      <c r="K2908" s="26">
        <f t="shared" si="157"/>
        <v>39386</v>
      </c>
      <c r="L2908" s="126">
        <f t="shared" si="158"/>
        <v>39378</v>
      </c>
      <c r="M2908" s="127">
        <f>INDEX('Bloomberg data'!C:C,MATCH($L2908,'Bloomberg data'!A:A,0))</f>
        <v>9.5779999999999994</v>
      </c>
      <c r="N2908" s="128">
        <f>INDEX('Bloomberg data'!B:B,MATCH($L2908,'Bloomberg data'!A:A,0))</f>
        <v>8.4830000000000005</v>
      </c>
      <c r="O2908" s="141"/>
      <c r="P2908" s="142"/>
      <c r="Q2908" s="142"/>
      <c r="R2908" s="20"/>
      <c r="S2908" s="20"/>
    </row>
    <row r="2909" spans="6:19">
      <c r="F2909" s="51"/>
      <c r="G2909" s="26">
        <f t="shared" si="156"/>
        <v>39386</v>
      </c>
      <c r="H2909" s="7">
        <v>39379</v>
      </c>
      <c r="I2909" s="22">
        <v>8.8369999999999997</v>
      </c>
      <c r="J2909" s="120">
        <v>7.7109999999999994</v>
      </c>
      <c r="K2909" s="26">
        <f t="shared" si="157"/>
        <v>39386</v>
      </c>
      <c r="L2909" s="126">
        <f t="shared" si="158"/>
        <v>39379</v>
      </c>
      <c r="M2909" s="127">
        <f>INDEX('Bloomberg data'!C:C,MATCH($L2909,'Bloomberg data'!A:A,0))</f>
        <v>8.8369999999999997</v>
      </c>
      <c r="N2909" s="128">
        <f>INDEX('Bloomberg data'!B:B,MATCH($L2909,'Bloomberg data'!A:A,0))</f>
        <v>7.7109999999999994</v>
      </c>
      <c r="O2909" s="141"/>
      <c r="P2909" s="142"/>
      <c r="Q2909" s="142"/>
      <c r="R2909" s="20"/>
      <c r="S2909" s="20"/>
    </row>
    <row r="2910" spans="6:19">
      <c r="F2910" s="51"/>
      <c r="G2910" s="26">
        <f t="shared" si="156"/>
        <v>39386</v>
      </c>
      <c r="H2910" s="7">
        <v>39380</v>
      </c>
      <c r="I2910" s="22">
        <v>9.7240000000000002</v>
      </c>
      <c r="J2910" s="120">
        <v>8.5440000000000005</v>
      </c>
      <c r="K2910" s="26">
        <f t="shared" si="157"/>
        <v>39386</v>
      </c>
      <c r="L2910" s="126">
        <f t="shared" si="158"/>
        <v>39380</v>
      </c>
      <c r="M2910" s="127">
        <f>INDEX('Bloomberg data'!C:C,MATCH($L2910,'Bloomberg data'!A:A,0))</f>
        <v>9.7240000000000002</v>
      </c>
      <c r="N2910" s="128">
        <f>INDEX('Bloomberg data'!B:B,MATCH($L2910,'Bloomberg data'!A:A,0))</f>
        <v>8.5440000000000005</v>
      </c>
      <c r="O2910" s="141"/>
      <c r="P2910" s="142"/>
      <c r="Q2910" s="142"/>
      <c r="R2910" s="20"/>
      <c r="S2910" s="20"/>
    </row>
    <row r="2911" spans="6:19">
      <c r="F2911" s="51"/>
      <c r="G2911" s="26">
        <f t="shared" si="156"/>
        <v>39386</v>
      </c>
      <c r="H2911" s="7">
        <v>39381</v>
      </c>
      <c r="I2911" s="22">
        <v>8.6549999999999994</v>
      </c>
      <c r="J2911" s="120">
        <v>7.4649999999999999</v>
      </c>
      <c r="K2911" s="26">
        <f t="shared" si="157"/>
        <v>39386</v>
      </c>
      <c r="L2911" s="126">
        <f t="shared" si="158"/>
        <v>39381</v>
      </c>
      <c r="M2911" s="127">
        <f>INDEX('Bloomberg data'!C:C,MATCH($L2911,'Bloomberg data'!A:A,0))</f>
        <v>8.6549999999999994</v>
      </c>
      <c r="N2911" s="128">
        <f>INDEX('Bloomberg data'!B:B,MATCH($L2911,'Bloomberg data'!A:A,0))</f>
        <v>7.4649999999999999</v>
      </c>
      <c r="O2911" s="141"/>
      <c r="P2911" s="142"/>
      <c r="Q2911" s="142"/>
      <c r="R2911" s="20"/>
      <c r="S2911" s="20"/>
    </row>
    <row r="2912" spans="6:19">
      <c r="F2912" s="51"/>
      <c r="G2912" s="26">
        <f t="shared" si="156"/>
        <v>39386</v>
      </c>
      <c r="H2912" s="7">
        <v>39384</v>
      </c>
      <c r="I2912" s="22">
        <v>8.8789999999999996</v>
      </c>
      <c r="J2912" s="120">
        <v>7.7050000000000001</v>
      </c>
      <c r="K2912" s="26">
        <f t="shared" si="157"/>
        <v>39386</v>
      </c>
      <c r="L2912" s="126">
        <f t="shared" si="158"/>
        <v>39384</v>
      </c>
      <c r="M2912" s="127">
        <f>INDEX('Bloomberg data'!C:C,MATCH($L2912,'Bloomberg data'!A:A,0))</f>
        <v>8.8789999999999996</v>
      </c>
      <c r="N2912" s="128">
        <f>INDEX('Bloomberg data'!B:B,MATCH($L2912,'Bloomberg data'!A:A,0))</f>
        <v>7.7050000000000001</v>
      </c>
      <c r="O2912" s="141"/>
      <c r="P2912" s="142"/>
      <c r="Q2912" s="142"/>
      <c r="R2912" s="20"/>
      <c r="S2912" s="20"/>
    </row>
    <row r="2913" spans="6:19">
      <c r="F2913" s="51"/>
      <c r="G2913" s="26">
        <f t="shared" si="156"/>
        <v>39386</v>
      </c>
      <c r="H2913" s="7">
        <v>39385</v>
      </c>
      <c r="I2913" s="22">
        <v>8.7910000000000004</v>
      </c>
      <c r="J2913" s="120">
        <v>7.6269999999999998</v>
      </c>
      <c r="K2913" s="26">
        <f t="shared" si="157"/>
        <v>39386</v>
      </c>
      <c r="L2913" s="126">
        <f t="shared" si="158"/>
        <v>39385</v>
      </c>
      <c r="M2913" s="127">
        <f>INDEX('Bloomberg data'!C:C,MATCH($L2913,'Bloomberg data'!A:A,0))</f>
        <v>8.7910000000000004</v>
      </c>
      <c r="N2913" s="128">
        <f>INDEX('Bloomberg data'!B:B,MATCH($L2913,'Bloomberg data'!A:A,0))</f>
        <v>7.6269999999999998</v>
      </c>
      <c r="O2913" s="141"/>
      <c r="P2913" s="142"/>
      <c r="Q2913" s="142"/>
      <c r="R2913" s="20"/>
      <c r="S2913" s="20"/>
    </row>
    <row r="2914" spans="6:19">
      <c r="F2914" s="51"/>
      <c r="G2914" s="26">
        <f t="shared" si="156"/>
        <v>39386</v>
      </c>
      <c r="H2914" s="7">
        <v>39386</v>
      </c>
      <c r="I2914" s="22">
        <v>9.7379999999999995</v>
      </c>
      <c r="J2914" s="120">
        <v>8.57</v>
      </c>
      <c r="K2914" s="26">
        <f t="shared" si="157"/>
        <v>39386</v>
      </c>
      <c r="L2914" s="126">
        <f t="shared" si="158"/>
        <v>39386</v>
      </c>
      <c r="M2914" s="127">
        <f>INDEX('Bloomberg data'!C:C,MATCH($L2914,'Bloomberg data'!A:A,0))</f>
        <v>9.7379999999999995</v>
      </c>
      <c r="N2914" s="128">
        <f>INDEX('Bloomberg data'!B:B,MATCH($L2914,'Bloomberg data'!A:A,0))</f>
        <v>8.57</v>
      </c>
      <c r="O2914" s="141"/>
      <c r="P2914" s="142"/>
      <c r="Q2914" s="142"/>
      <c r="R2914" s="20"/>
      <c r="S2914" s="20"/>
    </row>
    <row r="2915" spans="6:19">
      <c r="F2915" s="51"/>
      <c r="G2915" s="26">
        <f t="shared" si="156"/>
        <v>39416</v>
      </c>
      <c r="H2915" s="7">
        <v>39387</v>
      </c>
      <c r="I2915" s="22">
        <v>10.027999999999999</v>
      </c>
      <c r="J2915" s="120">
        <v>8.8829999999999991</v>
      </c>
      <c r="K2915" s="26">
        <f t="shared" si="157"/>
        <v>39416</v>
      </c>
      <c r="L2915" s="126">
        <f t="shared" si="158"/>
        <v>39387</v>
      </c>
      <c r="M2915" s="127">
        <f>INDEX('Bloomberg data'!C:C,MATCH($L2915,'Bloomberg data'!A:A,0))</f>
        <v>10.027999999999999</v>
      </c>
      <c r="N2915" s="128">
        <f>INDEX('Bloomberg data'!B:B,MATCH($L2915,'Bloomberg data'!A:A,0))</f>
        <v>8.8829999999999991</v>
      </c>
      <c r="O2915" s="141"/>
      <c r="P2915" s="142"/>
      <c r="Q2915" s="142"/>
      <c r="R2915" s="20"/>
      <c r="S2915" s="20"/>
    </row>
    <row r="2916" spans="6:19">
      <c r="F2916" s="51"/>
      <c r="G2916" s="26">
        <f t="shared" si="156"/>
        <v>39416</v>
      </c>
      <c r="H2916" s="7">
        <v>39388</v>
      </c>
      <c r="I2916" s="22">
        <v>8.9049999999999994</v>
      </c>
      <c r="J2916" s="120">
        <v>7.7069999999999999</v>
      </c>
      <c r="K2916" s="26">
        <f t="shared" si="157"/>
        <v>39416</v>
      </c>
      <c r="L2916" s="126">
        <f t="shared" si="158"/>
        <v>39388</v>
      </c>
      <c r="M2916" s="127">
        <f>INDEX('Bloomberg data'!C:C,MATCH($L2916,'Bloomberg data'!A:A,0))</f>
        <v>8.9049999999999994</v>
      </c>
      <c r="N2916" s="128">
        <f>INDEX('Bloomberg data'!B:B,MATCH($L2916,'Bloomberg data'!A:A,0))</f>
        <v>7.7069999999999999</v>
      </c>
      <c r="O2916" s="141"/>
      <c r="P2916" s="142"/>
      <c r="Q2916" s="142"/>
      <c r="R2916" s="20"/>
      <c r="S2916" s="20"/>
    </row>
    <row r="2917" spans="6:19">
      <c r="F2917" s="51"/>
      <c r="G2917" s="26">
        <f t="shared" si="156"/>
        <v>39416</v>
      </c>
      <c r="H2917" s="7">
        <v>39391</v>
      </c>
      <c r="I2917" s="22">
        <v>8.8919999999999995</v>
      </c>
      <c r="J2917" s="120">
        <v>7.6630000000000003</v>
      </c>
      <c r="K2917" s="26">
        <f t="shared" si="157"/>
        <v>39416</v>
      </c>
      <c r="L2917" s="126">
        <f t="shared" si="158"/>
        <v>39391</v>
      </c>
      <c r="M2917" s="127">
        <f>INDEX('Bloomberg data'!C:C,MATCH($L2917,'Bloomberg data'!A:A,0))</f>
        <v>8.8919999999999995</v>
      </c>
      <c r="N2917" s="128">
        <f>INDEX('Bloomberg data'!B:B,MATCH($L2917,'Bloomberg data'!A:A,0))</f>
        <v>7.6630000000000003</v>
      </c>
      <c r="O2917" s="141"/>
      <c r="P2917" s="142"/>
      <c r="Q2917" s="142"/>
      <c r="R2917" s="20"/>
      <c r="S2917" s="20"/>
    </row>
    <row r="2918" spans="6:19">
      <c r="F2918" s="51"/>
      <c r="G2918" s="26">
        <f t="shared" si="156"/>
        <v>39416</v>
      </c>
      <c r="H2918" s="7">
        <v>39392</v>
      </c>
      <c r="I2918" s="22">
        <v>10.084</v>
      </c>
      <c r="J2918" s="120">
        <v>8.8159999999999989</v>
      </c>
      <c r="K2918" s="26">
        <f t="shared" si="157"/>
        <v>39416</v>
      </c>
      <c r="L2918" s="126">
        <f t="shared" si="158"/>
        <v>39392</v>
      </c>
      <c r="M2918" s="127">
        <f>INDEX('Bloomberg data'!C:C,MATCH($L2918,'Bloomberg data'!A:A,0))</f>
        <v>10.084</v>
      </c>
      <c r="N2918" s="128">
        <f>INDEX('Bloomberg data'!B:B,MATCH($L2918,'Bloomberg data'!A:A,0))</f>
        <v>8.8159999999999989</v>
      </c>
      <c r="O2918" s="141"/>
      <c r="P2918" s="142"/>
      <c r="Q2918" s="142"/>
      <c r="R2918" s="20"/>
      <c r="S2918" s="20"/>
    </row>
    <row r="2919" spans="6:19">
      <c r="F2919" s="51"/>
      <c r="G2919" s="26">
        <f t="shared" si="156"/>
        <v>39416</v>
      </c>
      <c r="H2919" s="7">
        <v>39393</v>
      </c>
      <c r="I2919" s="22">
        <v>9.0229999999999997</v>
      </c>
      <c r="J2919" s="120">
        <v>7.7229999999999999</v>
      </c>
      <c r="K2919" s="26">
        <f t="shared" si="157"/>
        <v>39416</v>
      </c>
      <c r="L2919" s="126">
        <f t="shared" si="158"/>
        <v>39393</v>
      </c>
      <c r="M2919" s="127">
        <f>INDEX('Bloomberg data'!C:C,MATCH($L2919,'Bloomberg data'!A:A,0))</f>
        <v>9.0229999999999997</v>
      </c>
      <c r="N2919" s="128">
        <f>INDEX('Bloomberg data'!B:B,MATCH($L2919,'Bloomberg data'!A:A,0))</f>
        <v>7.7229999999999999</v>
      </c>
      <c r="O2919" s="141"/>
      <c r="P2919" s="142"/>
      <c r="Q2919" s="142"/>
      <c r="R2919" s="20"/>
      <c r="S2919" s="20"/>
    </row>
    <row r="2920" spans="6:19">
      <c r="F2920" s="51"/>
      <c r="G2920" s="26">
        <f t="shared" si="156"/>
        <v>39416</v>
      </c>
      <c r="H2920" s="7">
        <v>39394</v>
      </c>
      <c r="I2920" s="22">
        <v>9.8930000000000007</v>
      </c>
      <c r="J2920" s="120">
        <v>8.4789999999999992</v>
      </c>
      <c r="K2920" s="26">
        <f t="shared" si="157"/>
        <v>39416</v>
      </c>
      <c r="L2920" s="126">
        <f t="shared" si="158"/>
        <v>39394</v>
      </c>
      <c r="M2920" s="127">
        <f>INDEX('Bloomberg data'!C:C,MATCH($L2920,'Bloomberg data'!A:A,0))</f>
        <v>9.8930000000000007</v>
      </c>
      <c r="N2920" s="128">
        <f>INDEX('Bloomberg data'!B:B,MATCH($L2920,'Bloomberg data'!A:A,0))</f>
        <v>8.4789999999999992</v>
      </c>
      <c r="O2920" s="141"/>
      <c r="P2920" s="142"/>
      <c r="Q2920" s="142"/>
      <c r="R2920" s="20"/>
      <c r="S2920" s="20"/>
    </row>
    <row r="2921" spans="6:19">
      <c r="F2921" s="51"/>
      <c r="G2921" s="26">
        <f t="shared" si="156"/>
        <v>39416</v>
      </c>
      <c r="H2921" s="7">
        <v>39395</v>
      </c>
      <c r="I2921" s="22">
        <v>10.114000000000001</v>
      </c>
      <c r="J2921" s="120">
        <v>8.7010000000000005</v>
      </c>
      <c r="K2921" s="26">
        <f t="shared" si="157"/>
        <v>39416</v>
      </c>
      <c r="L2921" s="126">
        <f t="shared" si="158"/>
        <v>39395</v>
      </c>
      <c r="M2921" s="127">
        <f>INDEX('Bloomberg data'!C:C,MATCH($L2921,'Bloomberg data'!A:A,0))</f>
        <v>10.114000000000001</v>
      </c>
      <c r="N2921" s="128">
        <f>INDEX('Bloomberg data'!B:B,MATCH($L2921,'Bloomberg data'!A:A,0))</f>
        <v>8.7010000000000005</v>
      </c>
      <c r="O2921" s="141"/>
      <c r="P2921" s="142"/>
      <c r="Q2921" s="142"/>
      <c r="R2921" s="20"/>
      <c r="S2921" s="20"/>
    </row>
    <row r="2922" spans="6:19">
      <c r="F2922" s="51"/>
      <c r="G2922" s="26">
        <f t="shared" si="156"/>
        <v>39416</v>
      </c>
      <c r="H2922" s="7">
        <v>39398</v>
      </c>
      <c r="I2922" s="22">
        <v>9.9510000000000005</v>
      </c>
      <c r="J2922" s="120">
        <v>8.5330000000000013</v>
      </c>
      <c r="K2922" s="26">
        <f t="shared" si="157"/>
        <v>39416</v>
      </c>
      <c r="L2922" s="126">
        <f t="shared" si="158"/>
        <v>39398</v>
      </c>
      <c r="M2922" s="127">
        <f>INDEX('Bloomberg data'!C:C,MATCH($L2922,'Bloomberg data'!A:A,0))</f>
        <v>9.9510000000000005</v>
      </c>
      <c r="N2922" s="128">
        <f>INDEX('Bloomberg data'!B:B,MATCH($L2922,'Bloomberg data'!A:A,0))</f>
        <v>8.5330000000000013</v>
      </c>
      <c r="O2922" s="141"/>
      <c r="P2922" s="142"/>
      <c r="Q2922" s="142"/>
      <c r="R2922" s="20"/>
      <c r="S2922" s="20"/>
    </row>
    <row r="2923" spans="6:19">
      <c r="F2923" s="51"/>
      <c r="G2923" s="26">
        <f t="shared" si="156"/>
        <v>39416</v>
      </c>
      <c r="H2923" s="7">
        <v>39399</v>
      </c>
      <c r="I2923" s="22">
        <v>8.91</v>
      </c>
      <c r="J2923" s="120">
        <v>7.4749999999999996</v>
      </c>
      <c r="K2923" s="26">
        <f t="shared" si="157"/>
        <v>39416</v>
      </c>
      <c r="L2923" s="126">
        <f t="shared" si="158"/>
        <v>39399</v>
      </c>
      <c r="M2923" s="127">
        <f>INDEX('Bloomberg data'!C:C,MATCH($L2923,'Bloomberg data'!A:A,0))</f>
        <v>8.91</v>
      </c>
      <c r="N2923" s="128">
        <f>INDEX('Bloomberg data'!B:B,MATCH($L2923,'Bloomberg data'!A:A,0))</f>
        <v>7.4749999999999996</v>
      </c>
      <c r="O2923" s="141"/>
      <c r="P2923" s="142"/>
      <c r="Q2923" s="142"/>
      <c r="R2923" s="20"/>
      <c r="S2923" s="20"/>
    </row>
    <row r="2924" spans="6:19">
      <c r="F2924" s="51"/>
      <c r="G2924" s="26">
        <f t="shared" si="156"/>
        <v>39416</v>
      </c>
      <c r="H2924" s="7">
        <v>39400</v>
      </c>
      <c r="I2924" s="22">
        <v>9.1660000000000004</v>
      </c>
      <c r="J2924" s="120">
        <v>7.7720000000000002</v>
      </c>
      <c r="K2924" s="26">
        <f t="shared" si="157"/>
        <v>39416</v>
      </c>
      <c r="L2924" s="126">
        <f t="shared" si="158"/>
        <v>39400</v>
      </c>
      <c r="M2924" s="127">
        <f>INDEX('Bloomberg data'!C:C,MATCH($L2924,'Bloomberg data'!A:A,0))</f>
        <v>9.1660000000000004</v>
      </c>
      <c r="N2924" s="128">
        <f>INDEX('Bloomberg data'!B:B,MATCH($L2924,'Bloomberg data'!A:A,0))</f>
        <v>7.7720000000000002</v>
      </c>
      <c r="O2924" s="141"/>
      <c r="P2924" s="142"/>
      <c r="Q2924" s="142"/>
      <c r="R2924" s="20"/>
      <c r="S2924" s="20"/>
    </row>
    <row r="2925" spans="6:19">
      <c r="F2925" s="51"/>
      <c r="G2925" s="26">
        <f t="shared" si="156"/>
        <v>39416</v>
      </c>
      <c r="H2925" s="7">
        <v>39401</v>
      </c>
      <c r="I2925" s="22">
        <v>9.0519999999999996</v>
      </c>
      <c r="J2925" s="120">
        <v>7.6210000000000004</v>
      </c>
      <c r="K2925" s="26">
        <f t="shared" si="157"/>
        <v>39416</v>
      </c>
      <c r="L2925" s="126">
        <f t="shared" si="158"/>
        <v>39401</v>
      </c>
      <c r="M2925" s="127">
        <f>INDEX('Bloomberg data'!C:C,MATCH($L2925,'Bloomberg data'!A:A,0))</f>
        <v>9.0519999999999996</v>
      </c>
      <c r="N2925" s="128">
        <f>INDEX('Bloomberg data'!B:B,MATCH($L2925,'Bloomberg data'!A:A,0))</f>
        <v>7.6210000000000004</v>
      </c>
      <c r="O2925" s="141"/>
      <c r="P2925" s="142"/>
      <c r="Q2925" s="142"/>
      <c r="R2925" s="20"/>
      <c r="S2925" s="20"/>
    </row>
    <row r="2926" spans="6:19">
      <c r="F2926" s="51"/>
      <c r="G2926" s="26">
        <f t="shared" si="156"/>
        <v>39416</v>
      </c>
      <c r="H2926" s="7">
        <v>39402</v>
      </c>
      <c r="I2926" s="22">
        <v>8.963000000000001</v>
      </c>
      <c r="J2926" s="120">
        <v>7.4670000000000005</v>
      </c>
      <c r="K2926" s="26">
        <f t="shared" si="157"/>
        <v>39416</v>
      </c>
      <c r="L2926" s="126">
        <f t="shared" si="158"/>
        <v>39402</v>
      </c>
      <c r="M2926" s="127">
        <f>INDEX('Bloomberg data'!C:C,MATCH($L2926,'Bloomberg data'!A:A,0))</f>
        <v>8.963000000000001</v>
      </c>
      <c r="N2926" s="128">
        <f>INDEX('Bloomberg data'!B:B,MATCH($L2926,'Bloomberg data'!A:A,0))</f>
        <v>7.4670000000000005</v>
      </c>
      <c r="O2926" s="141"/>
      <c r="P2926" s="142"/>
      <c r="Q2926" s="142"/>
      <c r="R2926" s="20"/>
      <c r="S2926" s="20"/>
    </row>
    <row r="2927" spans="6:19">
      <c r="F2927" s="51"/>
      <c r="G2927" s="26">
        <f t="shared" si="156"/>
        <v>39416</v>
      </c>
      <c r="H2927" s="7">
        <v>39405</v>
      </c>
      <c r="I2927" s="22">
        <v>9.1880000000000006</v>
      </c>
      <c r="J2927" s="120">
        <v>7.67</v>
      </c>
      <c r="K2927" s="26">
        <f t="shared" si="157"/>
        <v>39416</v>
      </c>
      <c r="L2927" s="126">
        <f t="shared" si="158"/>
        <v>39405</v>
      </c>
      <c r="M2927" s="127">
        <f>INDEX('Bloomberg data'!C:C,MATCH($L2927,'Bloomberg data'!A:A,0))</f>
        <v>9.1880000000000006</v>
      </c>
      <c r="N2927" s="128">
        <f>INDEX('Bloomberg data'!B:B,MATCH($L2927,'Bloomberg data'!A:A,0))</f>
        <v>7.67</v>
      </c>
      <c r="O2927" s="141"/>
      <c r="P2927" s="142"/>
      <c r="Q2927" s="142"/>
      <c r="R2927" s="20"/>
      <c r="S2927" s="20"/>
    </row>
    <row r="2928" spans="6:19">
      <c r="F2928" s="51"/>
      <c r="G2928" s="26">
        <f t="shared" si="156"/>
        <v>39416</v>
      </c>
      <c r="H2928" s="7">
        <v>39406</v>
      </c>
      <c r="I2928" s="22">
        <v>10.088000000000001</v>
      </c>
      <c r="J2928" s="120">
        <v>8.4890000000000008</v>
      </c>
      <c r="K2928" s="26">
        <f t="shared" si="157"/>
        <v>39416</v>
      </c>
      <c r="L2928" s="126">
        <f t="shared" si="158"/>
        <v>39406</v>
      </c>
      <c r="M2928" s="127">
        <f>INDEX('Bloomberg data'!C:C,MATCH($L2928,'Bloomberg data'!A:A,0))</f>
        <v>10.088000000000001</v>
      </c>
      <c r="N2928" s="128">
        <f>INDEX('Bloomberg data'!B:B,MATCH($L2928,'Bloomberg data'!A:A,0))</f>
        <v>8.4890000000000008</v>
      </c>
      <c r="O2928" s="141"/>
      <c r="P2928" s="142"/>
      <c r="Q2928" s="142"/>
      <c r="R2928" s="20"/>
      <c r="S2928" s="20"/>
    </row>
    <row r="2929" spans="6:19">
      <c r="F2929" s="51"/>
      <c r="G2929" s="26">
        <f t="shared" si="156"/>
        <v>39416</v>
      </c>
      <c r="H2929" s="7">
        <v>39407</v>
      </c>
      <c r="I2929" s="22">
        <v>9.984</v>
      </c>
      <c r="J2929" s="120">
        <v>8.3409999999999993</v>
      </c>
      <c r="K2929" s="26">
        <f t="shared" si="157"/>
        <v>39416</v>
      </c>
      <c r="L2929" s="126">
        <f t="shared" si="158"/>
        <v>39407</v>
      </c>
      <c r="M2929" s="127">
        <f>INDEX('Bloomberg data'!C:C,MATCH($L2929,'Bloomberg data'!A:A,0))</f>
        <v>9.984</v>
      </c>
      <c r="N2929" s="128">
        <f>INDEX('Bloomberg data'!B:B,MATCH($L2929,'Bloomberg data'!A:A,0))</f>
        <v>8.3409999999999993</v>
      </c>
      <c r="O2929" s="141"/>
      <c r="P2929" s="142"/>
      <c r="Q2929" s="142"/>
      <c r="R2929" s="20"/>
      <c r="S2929" s="20"/>
    </row>
    <row r="2930" spans="6:19">
      <c r="F2930" s="51"/>
      <c r="G2930" s="26">
        <f t="shared" si="156"/>
        <v>39416</v>
      </c>
      <c r="H2930" s="7">
        <v>39408</v>
      </c>
      <c r="I2930" s="22">
        <v>10.151</v>
      </c>
      <c r="J2930" s="120">
        <v>8.4689999999999994</v>
      </c>
      <c r="K2930" s="26">
        <f t="shared" si="157"/>
        <v>39416</v>
      </c>
      <c r="L2930" s="126">
        <f t="shared" si="158"/>
        <v>39408</v>
      </c>
      <c r="M2930" s="127">
        <f>INDEX('Bloomberg data'!C:C,MATCH($L2930,'Bloomberg data'!A:A,0))</f>
        <v>10.151</v>
      </c>
      <c r="N2930" s="128">
        <f>INDEX('Bloomberg data'!B:B,MATCH($L2930,'Bloomberg data'!A:A,0))</f>
        <v>8.4689999999999994</v>
      </c>
      <c r="O2930" s="141"/>
      <c r="P2930" s="142"/>
      <c r="Q2930" s="142"/>
      <c r="R2930" s="20"/>
      <c r="S2930" s="20"/>
    </row>
    <row r="2931" spans="6:19">
      <c r="F2931" s="51"/>
      <c r="G2931" s="26">
        <f t="shared" si="156"/>
        <v>39416</v>
      </c>
      <c r="H2931" s="7">
        <v>39409</v>
      </c>
      <c r="I2931" s="22">
        <v>10.079000000000001</v>
      </c>
      <c r="J2931" s="120">
        <v>8.359</v>
      </c>
      <c r="K2931" s="26">
        <f t="shared" si="157"/>
        <v>39416</v>
      </c>
      <c r="L2931" s="126">
        <f t="shared" si="158"/>
        <v>39409</v>
      </c>
      <c r="M2931" s="127">
        <f>INDEX('Bloomberg data'!C:C,MATCH($L2931,'Bloomberg data'!A:A,0))</f>
        <v>10.079000000000001</v>
      </c>
      <c r="N2931" s="128">
        <f>INDEX('Bloomberg data'!B:B,MATCH($L2931,'Bloomberg data'!A:A,0))</f>
        <v>8.359</v>
      </c>
      <c r="O2931" s="141"/>
      <c r="P2931" s="142"/>
      <c r="Q2931" s="142"/>
      <c r="R2931" s="20"/>
      <c r="S2931" s="20"/>
    </row>
    <row r="2932" spans="6:19">
      <c r="F2932" s="51"/>
      <c r="G2932" s="26">
        <f t="shared" si="156"/>
        <v>39416</v>
      </c>
      <c r="H2932" s="7">
        <v>39412</v>
      </c>
      <c r="I2932" s="22">
        <v>9.0389999999999997</v>
      </c>
      <c r="J2932" s="120">
        <v>7.343</v>
      </c>
      <c r="K2932" s="26">
        <f t="shared" si="157"/>
        <v>39416</v>
      </c>
      <c r="L2932" s="126">
        <f t="shared" si="158"/>
        <v>39412</v>
      </c>
      <c r="M2932" s="127">
        <f>INDEX('Bloomberg data'!C:C,MATCH($L2932,'Bloomberg data'!A:A,0))</f>
        <v>9.0389999999999997</v>
      </c>
      <c r="N2932" s="128">
        <f>INDEX('Bloomberg data'!B:B,MATCH($L2932,'Bloomberg data'!A:A,0))</f>
        <v>7.343</v>
      </c>
      <c r="O2932" s="141"/>
      <c r="P2932" s="142"/>
      <c r="Q2932" s="142"/>
      <c r="R2932" s="20"/>
      <c r="S2932" s="20"/>
    </row>
    <row r="2933" spans="6:19">
      <c r="F2933" s="51"/>
      <c r="G2933" s="26">
        <f t="shared" si="156"/>
        <v>39416</v>
      </c>
      <c r="H2933" s="7">
        <v>39413</v>
      </c>
      <c r="I2933" s="22">
        <v>9.2089999999999996</v>
      </c>
      <c r="J2933" s="120">
        <v>7.4740000000000002</v>
      </c>
      <c r="K2933" s="26">
        <f t="shared" si="157"/>
        <v>39416</v>
      </c>
      <c r="L2933" s="126">
        <f t="shared" si="158"/>
        <v>39413</v>
      </c>
      <c r="M2933" s="127">
        <f>INDEX('Bloomberg data'!C:C,MATCH($L2933,'Bloomberg data'!A:A,0))</f>
        <v>9.2089999999999996</v>
      </c>
      <c r="N2933" s="128">
        <f>INDEX('Bloomberg data'!B:B,MATCH($L2933,'Bloomberg data'!A:A,0))</f>
        <v>7.4740000000000002</v>
      </c>
      <c r="O2933" s="141"/>
      <c r="P2933" s="142"/>
      <c r="Q2933" s="142"/>
      <c r="R2933" s="20"/>
      <c r="S2933" s="20"/>
    </row>
    <row r="2934" spans="6:19">
      <c r="F2934" s="51"/>
      <c r="G2934" s="26">
        <f t="shared" si="156"/>
        <v>39416</v>
      </c>
      <c r="H2934" s="7">
        <v>39414</v>
      </c>
      <c r="I2934" s="22">
        <v>9.1440000000000001</v>
      </c>
      <c r="J2934" s="120">
        <v>7.4180000000000001</v>
      </c>
      <c r="K2934" s="26">
        <f t="shared" si="157"/>
        <v>39416</v>
      </c>
      <c r="L2934" s="126">
        <f t="shared" si="158"/>
        <v>39414</v>
      </c>
      <c r="M2934" s="127">
        <f>INDEX('Bloomberg data'!C:C,MATCH($L2934,'Bloomberg data'!A:A,0))</f>
        <v>9.1440000000000001</v>
      </c>
      <c r="N2934" s="128">
        <f>INDEX('Bloomberg data'!B:B,MATCH($L2934,'Bloomberg data'!A:A,0))</f>
        <v>7.4180000000000001</v>
      </c>
      <c r="O2934" s="141"/>
      <c r="P2934" s="142"/>
      <c r="Q2934" s="142"/>
      <c r="R2934" s="20"/>
      <c r="S2934" s="20"/>
    </row>
    <row r="2935" spans="6:19">
      <c r="F2935" s="51"/>
      <c r="G2935" s="26">
        <f t="shared" si="156"/>
        <v>39416</v>
      </c>
      <c r="H2935" s="7">
        <v>39415</v>
      </c>
      <c r="I2935" s="22">
        <v>9.0779999999999994</v>
      </c>
      <c r="J2935" s="120">
        <v>7.3559999999999999</v>
      </c>
      <c r="K2935" s="26">
        <f t="shared" si="157"/>
        <v>39416</v>
      </c>
      <c r="L2935" s="126">
        <f t="shared" si="158"/>
        <v>39415</v>
      </c>
      <c r="M2935" s="127">
        <f>INDEX('Bloomberg data'!C:C,MATCH($L2935,'Bloomberg data'!A:A,0))</f>
        <v>9.0779999999999994</v>
      </c>
      <c r="N2935" s="128">
        <f>INDEX('Bloomberg data'!B:B,MATCH($L2935,'Bloomberg data'!A:A,0))</f>
        <v>7.3559999999999999</v>
      </c>
      <c r="O2935" s="141"/>
      <c r="P2935" s="142"/>
      <c r="Q2935" s="142"/>
      <c r="R2935" s="20"/>
      <c r="S2935" s="20"/>
    </row>
    <row r="2936" spans="6:19">
      <c r="F2936" s="51"/>
      <c r="G2936" s="26">
        <f t="shared" si="156"/>
        <v>39416</v>
      </c>
      <c r="H2936" s="7">
        <v>39416</v>
      </c>
      <c r="I2936" s="22">
        <v>9.2919999999999998</v>
      </c>
      <c r="J2936" s="120">
        <v>7.5759999999999996</v>
      </c>
      <c r="K2936" s="26">
        <f t="shared" si="157"/>
        <v>39416</v>
      </c>
      <c r="L2936" s="126">
        <f t="shared" si="158"/>
        <v>39416</v>
      </c>
      <c r="M2936" s="127">
        <f>INDEX('Bloomberg data'!C:C,MATCH($L2936,'Bloomberg data'!A:A,0))</f>
        <v>9.2919999999999998</v>
      </c>
      <c r="N2936" s="128">
        <f>INDEX('Bloomberg data'!B:B,MATCH($L2936,'Bloomberg data'!A:A,0))</f>
        <v>7.5759999999999996</v>
      </c>
      <c r="O2936" s="141"/>
      <c r="P2936" s="142"/>
      <c r="Q2936" s="142"/>
      <c r="R2936" s="20"/>
      <c r="S2936" s="20"/>
    </row>
    <row r="2937" spans="6:19">
      <c r="F2937" s="51"/>
      <c r="G2937" s="26">
        <f t="shared" si="156"/>
        <v>39447</v>
      </c>
      <c r="H2937" s="7">
        <v>39419</v>
      </c>
      <c r="I2937" s="22">
        <v>10.161999999999999</v>
      </c>
      <c r="J2937" s="120">
        <v>8.4660000000000011</v>
      </c>
      <c r="K2937" s="26">
        <f t="shared" si="157"/>
        <v>39447</v>
      </c>
      <c r="L2937" s="126">
        <f t="shared" si="158"/>
        <v>39419</v>
      </c>
      <c r="M2937" s="127">
        <f>INDEX('Bloomberg data'!C:C,MATCH($L2937,'Bloomberg data'!A:A,0))</f>
        <v>10.161999999999999</v>
      </c>
      <c r="N2937" s="128">
        <f>INDEX('Bloomberg data'!B:B,MATCH($L2937,'Bloomberg data'!A:A,0))</f>
        <v>8.4660000000000011</v>
      </c>
      <c r="O2937" s="141"/>
      <c r="P2937" s="142"/>
      <c r="Q2937" s="142"/>
      <c r="R2937" s="20"/>
      <c r="S2937" s="20"/>
    </row>
    <row r="2938" spans="6:19">
      <c r="F2938" s="51"/>
      <c r="G2938" s="26">
        <f t="shared" si="156"/>
        <v>39447</v>
      </c>
      <c r="H2938" s="7">
        <v>39420</v>
      </c>
      <c r="I2938" s="22">
        <v>9.0549999999999997</v>
      </c>
      <c r="J2938" s="120">
        <v>7.3629999999999995</v>
      </c>
      <c r="K2938" s="26">
        <f t="shared" si="157"/>
        <v>39447</v>
      </c>
      <c r="L2938" s="126">
        <f t="shared" si="158"/>
        <v>39420</v>
      </c>
      <c r="M2938" s="127">
        <f>INDEX('Bloomberg data'!C:C,MATCH($L2938,'Bloomberg data'!A:A,0))</f>
        <v>9.0549999999999997</v>
      </c>
      <c r="N2938" s="128">
        <f>INDEX('Bloomberg data'!B:B,MATCH($L2938,'Bloomberg data'!A:A,0))</f>
        <v>7.3629999999999995</v>
      </c>
      <c r="O2938" s="141"/>
      <c r="P2938" s="142"/>
      <c r="Q2938" s="142"/>
      <c r="R2938" s="20"/>
      <c r="S2938" s="20"/>
    </row>
    <row r="2939" spans="6:19">
      <c r="F2939" s="51"/>
      <c r="G2939" s="26">
        <f t="shared" si="156"/>
        <v>39447</v>
      </c>
      <c r="H2939" s="7">
        <v>39421</v>
      </c>
      <c r="I2939" s="22">
        <v>10.187999999999999</v>
      </c>
      <c r="J2939" s="120">
        <v>8.5259999999999998</v>
      </c>
      <c r="K2939" s="26">
        <f t="shared" si="157"/>
        <v>39447</v>
      </c>
      <c r="L2939" s="126">
        <f t="shared" si="158"/>
        <v>39421</v>
      </c>
      <c r="M2939" s="127">
        <f>INDEX('Bloomberg data'!C:C,MATCH($L2939,'Bloomberg data'!A:A,0))</f>
        <v>10.187999999999999</v>
      </c>
      <c r="N2939" s="128">
        <f>INDEX('Bloomberg data'!B:B,MATCH($L2939,'Bloomberg data'!A:A,0))</f>
        <v>8.5259999999999998</v>
      </c>
      <c r="O2939" s="141"/>
      <c r="P2939" s="142"/>
      <c r="Q2939" s="142"/>
      <c r="R2939" s="20"/>
      <c r="S2939" s="20"/>
    </row>
    <row r="2940" spans="6:19">
      <c r="F2940" s="51"/>
      <c r="G2940" s="26">
        <f t="shared" si="156"/>
        <v>39447</v>
      </c>
      <c r="H2940" s="7">
        <v>39422</v>
      </c>
      <c r="I2940" s="22">
        <v>10.074999999999999</v>
      </c>
      <c r="J2940" s="120">
        <v>8.4499999999999993</v>
      </c>
      <c r="K2940" s="26">
        <f t="shared" si="157"/>
        <v>39447</v>
      </c>
      <c r="L2940" s="126">
        <f t="shared" si="158"/>
        <v>39422</v>
      </c>
      <c r="M2940" s="127">
        <f>INDEX('Bloomberg data'!C:C,MATCH($L2940,'Bloomberg data'!A:A,0))</f>
        <v>10.074999999999999</v>
      </c>
      <c r="N2940" s="128">
        <f>INDEX('Bloomberg data'!B:B,MATCH($L2940,'Bloomberg data'!A:A,0))</f>
        <v>8.4499999999999993</v>
      </c>
      <c r="O2940" s="141"/>
      <c r="P2940" s="142"/>
      <c r="Q2940" s="142"/>
      <c r="R2940" s="20"/>
      <c r="S2940" s="20"/>
    </row>
    <row r="2941" spans="6:19">
      <c r="F2941" s="51"/>
      <c r="G2941" s="26">
        <f t="shared" si="156"/>
        <v>39447</v>
      </c>
      <c r="H2941" s="7">
        <v>39423</v>
      </c>
      <c r="I2941" s="22">
        <v>8.98</v>
      </c>
      <c r="J2941" s="120">
        <v>7.3849999999999998</v>
      </c>
      <c r="K2941" s="26">
        <f t="shared" si="157"/>
        <v>39447</v>
      </c>
      <c r="L2941" s="126">
        <f t="shared" si="158"/>
        <v>39423</v>
      </c>
      <c r="M2941" s="127">
        <f>INDEX('Bloomberg data'!C:C,MATCH($L2941,'Bloomberg data'!A:A,0))</f>
        <v>8.98</v>
      </c>
      <c r="N2941" s="128">
        <f>INDEX('Bloomberg data'!B:B,MATCH($L2941,'Bloomberg data'!A:A,0))</f>
        <v>7.3849999999999998</v>
      </c>
      <c r="O2941" s="141"/>
      <c r="P2941" s="142"/>
      <c r="Q2941" s="142"/>
      <c r="R2941" s="20"/>
      <c r="S2941" s="20"/>
    </row>
    <row r="2942" spans="6:19">
      <c r="F2942" s="51"/>
      <c r="G2942" s="26">
        <f t="shared" si="156"/>
        <v>39447</v>
      </c>
      <c r="H2942" s="7">
        <v>39426</v>
      </c>
      <c r="I2942" s="22">
        <v>10.262</v>
      </c>
      <c r="J2942" s="120">
        <v>8.6859999999999999</v>
      </c>
      <c r="K2942" s="26">
        <f t="shared" si="157"/>
        <v>39447</v>
      </c>
      <c r="L2942" s="126">
        <f t="shared" si="158"/>
        <v>39426</v>
      </c>
      <c r="M2942" s="127">
        <f>INDEX('Bloomberg data'!C:C,MATCH($L2942,'Bloomberg data'!A:A,0))</f>
        <v>10.262</v>
      </c>
      <c r="N2942" s="128">
        <f>INDEX('Bloomberg data'!B:B,MATCH($L2942,'Bloomberg data'!A:A,0))</f>
        <v>8.6859999999999999</v>
      </c>
      <c r="O2942" s="141"/>
      <c r="P2942" s="142"/>
      <c r="Q2942" s="142"/>
      <c r="R2942" s="20"/>
      <c r="S2942" s="20"/>
    </row>
    <row r="2943" spans="6:19">
      <c r="F2943" s="51"/>
      <c r="G2943" s="26">
        <f t="shared" si="156"/>
        <v>39447</v>
      </c>
      <c r="H2943" s="7">
        <v>39427</v>
      </c>
      <c r="I2943" s="22">
        <v>10.242000000000001</v>
      </c>
      <c r="J2943" s="120">
        <v>8.6870000000000012</v>
      </c>
      <c r="K2943" s="26">
        <f t="shared" si="157"/>
        <v>39447</v>
      </c>
      <c r="L2943" s="126">
        <f t="shared" si="158"/>
        <v>39427</v>
      </c>
      <c r="M2943" s="127">
        <f>INDEX('Bloomberg data'!C:C,MATCH($L2943,'Bloomberg data'!A:A,0))</f>
        <v>10.242000000000001</v>
      </c>
      <c r="N2943" s="128">
        <f>INDEX('Bloomberg data'!B:B,MATCH($L2943,'Bloomberg data'!A:A,0))</f>
        <v>8.6870000000000012</v>
      </c>
      <c r="O2943" s="141"/>
      <c r="P2943" s="142"/>
      <c r="Q2943" s="142"/>
      <c r="R2943" s="20"/>
      <c r="S2943" s="20"/>
    </row>
    <row r="2944" spans="6:19">
      <c r="F2944" s="51"/>
      <c r="G2944" s="26">
        <f t="shared" si="156"/>
        <v>39447</v>
      </c>
      <c r="H2944" s="7">
        <v>39428</v>
      </c>
      <c r="I2944" s="22">
        <v>10.147</v>
      </c>
      <c r="J2944" s="120">
        <v>8.5109999999999992</v>
      </c>
      <c r="K2944" s="26">
        <f t="shared" si="157"/>
        <v>39447</v>
      </c>
      <c r="L2944" s="126">
        <f t="shared" si="158"/>
        <v>39428</v>
      </c>
      <c r="M2944" s="127">
        <f>INDEX('Bloomberg data'!C:C,MATCH($L2944,'Bloomberg data'!A:A,0))</f>
        <v>10.147</v>
      </c>
      <c r="N2944" s="128">
        <f>INDEX('Bloomberg data'!B:B,MATCH($L2944,'Bloomberg data'!A:A,0))</f>
        <v>8.5109999999999992</v>
      </c>
      <c r="O2944" s="141"/>
      <c r="P2944" s="142"/>
      <c r="Q2944" s="142"/>
      <c r="R2944" s="20"/>
      <c r="S2944" s="20"/>
    </row>
    <row r="2945" spans="6:19">
      <c r="F2945" s="51"/>
      <c r="G2945" s="26">
        <f t="shared" ref="G2945:G3008" si="159">EOMONTH(H2945,0)</f>
        <v>39447</v>
      </c>
      <c r="H2945" s="7">
        <v>39429</v>
      </c>
      <c r="I2945" s="22">
        <v>9.3840000000000003</v>
      </c>
      <c r="J2945" s="120">
        <v>7.7930000000000001</v>
      </c>
      <c r="K2945" s="26">
        <f t="shared" ref="K2945:K3008" si="160">EOMONTH(L2945,0)</f>
        <v>39447</v>
      </c>
      <c r="L2945" s="126">
        <f t="shared" si="158"/>
        <v>39429</v>
      </c>
      <c r="M2945" s="127">
        <f>INDEX('Bloomberg data'!C:C,MATCH($L2945,'Bloomberg data'!A:A,0))</f>
        <v>9.3840000000000003</v>
      </c>
      <c r="N2945" s="128">
        <f>INDEX('Bloomberg data'!B:B,MATCH($L2945,'Bloomberg data'!A:A,0))</f>
        <v>7.7930000000000001</v>
      </c>
      <c r="O2945" s="141"/>
      <c r="P2945" s="142"/>
      <c r="Q2945" s="142"/>
      <c r="R2945" s="20"/>
      <c r="S2945" s="20"/>
    </row>
    <row r="2946" spans="6:19">
      <c r="F2946" s="51"/>
      <c r="G2946" s="26">
        <f t="shared" si="159"/>
        <v>39447</v>
      </c>
      <c r="H2946" s="7">
        <v>39430</v>
      </c>
      <c r="I2946" s="22">
        <v>10.305</v>
      </c>
      <c r="J2946" s="120">
        <v>8.7240000000000002</v>
      </c>
      <c r="K2946" s="26">
        <f t="shared" si="160"/>
        <v>39447</v>
      </c>
      <c r="L2946" s="126">
        <f t="shared" ref="L2946:L3009" si="161">H2946</f>
        <v>39430</v>
      </c>
      <c r="M2946" s="127">
        <f>INDEX('Bloomberg data'!C:C,MATCH($L2946,'Bloomberg data'!A:A,0))</f>
        <v>10.305</v>
      </c>
      <c r="N2946" s="128">
        <f>INDEX('Bloomberg data'!B:B,MATCH($L2946,'Bloomberg data'!A:A,0))</f>
        <v>8.7240000000000002</v>
      </c>
      <c r="O2946" s="141"/>
      <c r="P2946" s="142"/>
      <c r="Q2946" s="142"/>
      <c r="R2946" s="20"/>
      <c r="S2946" s="20"/>
    </row>
    <row r="2947" spans="6:19">
      <c r="F2947" s="51"/>
      <c r="G2947" s="26">
        <f t="shared" si="159"/>
        <v>39447</v>
      </c>
      <c r="H2947" s="7">
        <v>39433</v>
      </c>
      <c r="I2947" s="22">
        <v>9.2059999999999995</v>
      </c>
      <c r="J2947" s="120">
        <v>7.641</v>
      </c>
      <c r="K2947" s="26">
        <f t="shared" si="160"/>
        <v>39447</v>
      </c>
      <c r="L2947" s="126">
        <f t="shared" si="161"/>
        <v>39433</v>
      </c>
      <c r="M2947" s="127">
        <f>INDEX('Bloomberg data'!C:C,MATCH($L2947,'Bloomberg data'!A:A,0))</f>
        <v>9.2059999999999995</v>
      </c>
      <c r="N2947" s="128">
        <f>INDEX('Bloomberg data'!B:B,MATCH($L2947,'Bloomberg data'!A:A,0))</f>
        <v>7.641</v>
      </c>
      <c r="O2947" s="141"/>
      <c r="P2947" s="142"/>
      <c r="Q2947" s="142"/>
      <c r="R2947" s="20"/>
      <c r="S2947" s="20"/>
    </row>
    <row r="2948" spans="6:19">
      <c r="F2948" s="51"/>
      <c r="G2948" s="26">
        <f t="shared" si="159"/>
        <v>39447</v>
      </c>
      <c r="H2948" s="7">
        <v>39434</v>
      </c>
      <c r="I2948" s="22">
        <v>9.4320000000000004</v>
      </c>
      <c r="J2948" s="120">
        <v>7.8449999999999998</v>
      </c>
      <c r="K2948" s="26">
        <f t="shared" si="160"/>
        <v>39447</v>
      </c>
      <c r="L2948" s="126">
        <f t="shared" si="161"/>
        <v>39434</v>
      </c>
      <c r="M2948" s="127">
        <f>INDEX('Bloomberg data'!C:C,MATCH($L2948,'Bloomberg data'!A:A,0))</f>
        <v>9.4320000000000004</v>
      </c>
      <c r="N2948" s="128">
        <f>INDEX('Bloomberg data'!B:B,MATCH($L2948,'Bloomberg data'!A:A,0))</f>
        <v>7.8449999999999998</v>
      </c>
      <c r="O2948" s="141"/>
      <c r="P2948" s="142"/>
      <c r="Q2948" s="142"/>
      <c r="R2948" s="20"/>
      <c r="S2948" s="20"/>
    </row>
    <row r="2949" spans="6:19">
      <c r="F2949" s="51"/>
      <c r="G2949" s="26">
        <f t="shared" si="159"/>
        <v>39447</v>
      </c>
      <c r="H2949" s="7">
        <v>39435</v>
      </c>
      <c r="I2949" s="22">
        <v>9.3389999999999986</v>
      </c>
      <c r="J2949" s="120">
        <v>7.7640000000000002</v>
      </c>
      <c r="K2949" s="26">
        <f t="shared" si="160"/>
        <v>39447</v>
      </c>
      <c r="L2949" s="126">
        <f t="shared" si="161"/>
        <v>39435</v>
      </c>
      <c r="M2949" s="127">
        <f>INDEX('Bloomberg data'!C:C,MATCH($L2949,'Bloomberg data'!A:A,0))</f>
        <v>9.3389999999999986</v>
      </c>
      <c r="N2949" s="128">
        <f>INDEX('Bloomberg data'!B:B,MATCH($L2949,'Bloomberg data'!A:A,0))</f>
        <v>7.7640000000000002</v>
      </c>
      <c r="O2949" s="141"/>
      <c r="P2949" s="142"/>
      <c r="Q2949" s="142"/>
      <c r="R2949" s="20"/>
      <c r="S2949" s="20"/>
    </row>
    <row r="2950" spans="6:19">
      <c r="F2950" s="51"/>
      <c r="G2950" s="26">
        <f t="shared" si="159"/>
        <v>39447</v>
      </c>
      <c r="H2950" s="7">
        <v>39436</v>
      </c>
      <c r="I2950" s="22">
        <v>10.225</v>
      </c>
      <c r="J2950" s="120">
        <v>8.6300000000000008</v>
      </c>
      <c r="K2950" s="26">
        <f t="shared" si="160"/>
        <v>39447</v>
      </c>
      <c r="L2950" s="126">
        <f t="shared" si="161"/>
        <v>39436</v>
      </c>
      <c r="M2950" s="127">
        <f>INDEX('Bloomberg data'!C:C,MATCH($L2950,'Bloomberg data'!A:A,0))</f>
        <v>10.225</v>
      </c>
      <c r="N2950" s="128">
        <f>INDEX('Bloomberg data'!B:B,MATCH($L2950,'Bloomberg data'!A:A,0))</f>
        <v>8.6300000000000008</v>
      </c>
      <c r="O2950" s="141"/>
      <c r="P2950" s="142"/>
      <c r="Q2950" s="142"/>
      <c r="R2950" s="20"/>
      <c r="S2950" s="20"/>
    </row>
    <row r="2951" spans="6:19">
      <c r="F2951" s="51"/>
      <c r="G2951" s="26">
        <f t="shared" si="159"/>
        <v>39447</v>
      </c>
      <c r="H2951" s="7">
        <v>39437</v>
      </c>
      <c r="I2951" s="22">
        <v>10.422999999999998</v>
      </c>
      <c r="J2951" s="120">
        <v>8.8559999999999999</v>
      </c>
      <c r="K2951" s="26">
        <f t="shared" si="160"/>
        <v>39447</v>
      </c>
      <c r="L2951" s="126">
        <f t="shared" si="161"/>
        <v>39437</v>
      </c>
      <c r="M2951" s="127">
        <f>INDEX('Bloomberg data'!C:C,MATCH($L2951,'Bloomberg data'!A:A,0))</f>
        <v>10.422999999999998</v>
      </c>
      <c r="N2951" s="128">
        <f>INDEX('Bloomberg data'!B:B,MATCH($L2951,'Bloomberg data'!A:A,0))</f>
        <v>8.8559999999999999</v>
      </c>
      <c r="O2951" s="141"/>
      <c r="P2951" s="142"/>
      <c r="Q2951" s="142"/>
      <c r="R2951" s="20"/>
      <c r="S2951" s="20"/>
    </row>
    <row r="2952" spans="6:19">
      <c r="F2952" s="51"/>
      <c r="G2952" s="26">
        <f t="shared" si="159"/>
        <v>39447</v>
      </c>
      <c r="H2952" s="7">
        <v>39440</v>
      </c>
      <c r="I2952" s="22">
        <v>10.362000000000002</v>
      </c>
      <c r="J2952" s="120">
        <v>8.8350000000000009</v>
      </c>
      <c r="K2952" s="26">
        <f t="shared" si="160"/>
        <v>39447</v>
      </c>
      <c r="L2952" s="126">
        <f t="shared" si="161"/>
        <v>39440</v>
      </c>
      <c r="M2952" s="127">
        <f>INDEX('Bloomberg data'!C:C,MATCH($L2952,'Bloomberg data'!A:A,0))</f>
        <v>10.362000000000002</v>
      </c>
      <c r="N2952" s="128">
        <f>INDEX('Bloomberg data'!B:B,MATCH($L2952,'Bloomberg data'!A:A,0))</f>
        <v>8.8350000000000009</v>
      </c>
      <c r="O2952" s="141"/>
      <c r="P2952" s="142"/>
      <c r="Q2952" s="142"/>
      <c r="R2952" s="20"/>
      <c r="S2952" s="20"/>
    </row>
    <row r="2953" spans="6:19">
      <c r="F2953" s="51"/>
      <c r="G2953" s="26">
        <f t="shared" si="159"/>
        <v>39447</v>
      </c>
      <c r="H2953" s="7">
        <v>39441</v>
      </c>
      <c r="I2953" s="22">
        <v>10.263</v>
      </c>
      <c r="J2953" s="120">
        <v>8.7349999999999994</v>
      </c>
      <c r="K2953" s="26">
        <f t="shared" si="160"/>
        <v>39447</v>
      </c>
      <c r="L2953" s="126">
        <f t="shared" si="161"/>
        <v>39441</v>
      </c>
      <c r="M2953" s="127">
        <f>INDEX('Bloomberg data'!C:C,MATCH($L2953,'Bloomberg data'!A:A,0))</f>
        <v>10.263</v>
      </c>
      <c r="N2953" s="128">
        <f>INDEX('Bloomberg data'!B:B,MATCH($L2953,'Bloomberg data'!A:A,0))</f>
        <v>8.7349999999999994</v>
      </c>
      <c r="O2953" s="141"/>
      <c r="P2953" s="142"/>
      <c r="Q2953" s="142"/>
      <c r="R2953" s="20"/>
      <c r="S2953" s="20"/>
    </row>
    <row r="2954" spans="6:19">
      <c r="F2954" s="51"/>
      <c r="G2954" s="26">
        <f t="shared" si="159"/>
        <v>39447</v>
      </c>
      <c r="H2954" s="7">
        <v>39442</v>
      </c>
      <c r="I2954" s="22">
        <v>9.4640000000000004</v>
      </c>
      <c r="J2954" s="120">
        <v>7.9349999999999996</v>
      </c>
      <c r="K2954" s="26">
        <f t="shared" si="160"/>
        <v>39447</v>
      </c>
      <c r="L2954" s="126">
        <f t="shared" si="161"/>
        <v>39442</v>
      </c>
      <c r="M2954" s="127">
        <f>INDEX('Bloomberg data'!C:C,MATCH($L2954,'Bloomberg data'!A:A,0))</f>
        <v>9.4640000000000004</v>
      </c>
      <c r="N2954" s="128">
        <f>INDEX('Bloomberg data'!B:B,MATCH($L2954,'Bloomberg data'!A:A,0))</f>
        <v>7.9349999999999996</v>
      </c>
      <c r="O2954" s="141"/>
      <c r="P2954" s="142"/>
      <c r="Q2954" s="142"/>
      <c r="R2954" s="20"/>
      <c r="S2954" s="20"/>
    </row>
    <row r="2955" spans="6:19">
      <c r="F2955" s="51"/>
      <c r="G2955" s="26">
        <f t="shared" si="159"/>
        <v>39447</v>
      </c>
      <c r="H2955" s="7">
        <v>39443</v>
      </c>
      <c r="I2955" s="22">
        <v>9.3879999999999999</v>
      </c>
      <c r="J2955" s="120">
        <v>7.8460000000000001</v>
      </c>
      <c r="K2955" s="26">
        <f t="shared" si="160"/>
        <v>39447</v>
      </c>
      <c r="L2955" s="126">
        <f t="shared" si="161"/>
        <v>39443</v>
      </c>
      <c r="M2955" s="127">
        <f>INDEX('Bloomberg data'!C:C,MATCH($L2955,'Bloomberg data'!A:A,0))</f>
        <v>9.3879999999999999</v>
      </c>
      <c r="N2955" s="128">
        <f>INDEX('Bloomberg data'!B:B,MATCH($L2955,'Bloomberg data'!A:A,0))</f>
        <v>7.8460000000000001</v>
      </c>
      <c r="O2955" s="141"/>
      <c r="P2955" s="142"/>
      <c r="Q2955" s="142"/>
      <c r="R2955" s="20"/>
      <c r="S2955" s="20"/>
    </row>
    <row r="2956" spans="6:19">
      <c r="F2956" s="51"/>
      <c r="G2956" s="26">
        <f t="shared" si="159"/>
        <v>39447</v>
      </c>
      <c r="H2956" s="7">
        <v>39444</v>
      </c>
      <c r="I2956" s="22">
        <v>9.2729999999999997</v>
      </c>
      <c r="J2956" s="120">
        <v>7.7260000000000009</v>
      </c>
      <c r="K2956" s="26">
        <f t="shared" si="160"/>
        <v>39447</v>
      </c>
      <c r="L2956" s="126">
        <f t="shared" si="161"/>
        <v>39444</v>
      </c>
      <c r="M2956" s="127">
        <f>INDEX('Bloomberg data'!C:C,MATCH($L2956,'Bloomberg data'!A:A,0))</f>
        <v>9.2729999999999997</v>
      </c>
      <c r="N2956" s="128">
        <f>INDEX('Bloomberg data'!B:B,MATCH($L2956,'Bloomberg data'!A:A,0))</f>
        <v>7.7260000000000009</v>
      </c>
      <c r="O2956" s="141"/>
      <c r="P2956" s="142"/>
      <c r="Q2956" s="142"/>
      <c r="R2956" s="20"/>
      <c r="S2956" s="20"/>
    </row>
    <row r="2957" spans="6:19">
      <c r="F2957" s="51"/>
      <c r="G2957" s="26">
        <f t="shared" si="159"/>
        <v>39447</v>
      </c>
      <c r="H2957" s="7">
        <v>39447</v>
      </c>
      <c r="I2957" s="22">
        <v>9.41</v>
      </c>
      <c r="J2957" s="120">
        <v>7.88</v>
      </c>
      <c r="K2957" s="26">
        <f t="shared" si="160"/>
        <v>39447</v>
      </c>
      <c r="L2957" s="126">
        <f t="shared" si="161"/>
        <v>39447</v>
      </c>
      <c r="M2957" s="127">
        <f>INDEX('Bloomberg data'!C:C,MATCH($L2957,'Bloomberg data'!A:A,0))</f>
        <v>9.41</v>
      </c>
      <c r="N2957" s="128">
        <f>INDEX('Bloomberg data'!B:B,MATCH($L2957,'Bloomberg data'!A:A,0))</f>
        <v>7.88</v>
      </c>
      <c r="O2957" s="141"/>
      <c r="P2957" s="142"/>
      <c r="Q2957" s="142"/>
      <c r="R2957" s="20"/>
      <c r="S2957" s="20"/>
    </row>
    <row r="2958" spans="6:19">
      <c r="F2958" s="51"/>
      <c r="G2958" s="26">
        <f t="shared" si="159"/>
        <v>39478</v>
      </c>
      <c r="H2958" s="7">
        <v>39448</v>
      </c>
      <c r="I2958" s="22">
        <v>9.3109999999999999</v>
      </c>
      <c r="J2958" s="120">
        <v>7.7780000000000005</v>
      </c>
      <c r="K2958" s="26">
        <f t="shared" si="160"/>
        <v>39478</v>
      </c>
      <c r="L2958" s="126">
        <f t="shared" si="161"/>
        <v>39448</v>
      </c>
      <c r="M2958" s="127">
        <f>INDEX('Bloomberg data'!C:C,MATCH($L2958,'Bloomberg data'!A:A,0))</f>
        <v>9.3109999999999999</v>
      </c>
      <c r="N2958" s="128">
        <f>INDEX('Bloomberg data'!B:B,MATCH($L2958,'Bloomberg data'!A:A,0))</f>
        <v>7.7780000000000005</v>
      </c>
      <c r="O2958" s="141"/>
      <c r="P2958" s="142"/>
      <c r="Q2958" s="142"/>
      <c r="R2958" s="20"/>
      <c r="S2958" s="20"/>
    </row>
    <row r="2959" spans="6:19">
      <c r="F2959" s="51"/>
      <c r="G2959" s="26">
        <f t="shared" si="159"/>
        <v>39478</v>
      </c>
      <c r="H2959" s="7">
        <v>39449</v>
      </c>
      <c r="I2959" s="22">
        <v>10.212999999999999</v>
      </c>
      <c r="J2959" s="120">
        <v>8.6929999999999996</v>
      </c>
      <c r="K2959" s="26">
        <f t="shared" si="160"/>
        <v>39478</v>
      </c>
      <c r="L2959" s="126">
        <f t="shared" si="161"/>
        <v>39449</v>
      </c>
      <c r="M2959" s="127">
        <f>INDEX('Bloomberg data'!C:C,MATCH($L2959,'Bloomberg data'!A:A,0))</f>
        <v>10.212999999999999</v>
      </c>
      <c r="N2959" s="128">
        <f>INDEX('Bloomberg data'!B:B,MATCH($L2959,'Bloomberg data'!A:A,0))</f>
        <v>8.6929999999999996</v>
      </c>
      <c r="O2959" s="141"/>
      <c r="P2959" s="142"/>
      <c r="Q2959" s="142"/>
      <c r="R2959" s="20"/>
      <c r="S2959" s="20"/>
    </row>
    <row r="2960" spans="6:19">
      <c r="F2960" s="51"/>
      <c r="G2960" s="26">
        <f t="shared" si="159"/>
        <v>39478</v>
      </c>
      <c r="H2960" s="7">
        <v>39450</v>
      </c>
      <c r="I2960" s="22">
        <v>10.300999999999998</v>
      </c>
      <c r="J2960" s="120">
        <v>8.7119999999999997</v>
      </c>
      <c r="K2960" s="26">
        <f t="shared" si="160"/>
        <v>39478</v>
      </c>
      <c r="L2960" s="126">
        <f t="shared" si="161"/>
        <v>39450</v>
      </c>
      <c r="M2960" s="127">
        <f>INDEX('Bloomberg data'!C:C,MATCH($L2960,'Bloomberg data'!A:A,0))</f>
        <v>10.300999999999998</v>
      </c>
      <c r="N2960" s="128">
        <f>INDEX('Bloomberg data'!B:B,MATCH($L2960,'Bloomberg data'!A:A,0))</f>
        <v>8.7119999999999997</v>
      </c>
      <c r="O2960" s="141"/>
      <c r="P2960" s="142"/>
      <c r="Q2960" s="142"/>
      <c r="R2960" s="20"/>
      <c r="S2960" s="20"/>
    </row>
    <row r="2961" spans="6:19">
      <c r="F2961" s="51"/>
      <c r="G2961" s="26">
        <f t="shared" si="159"/>
        <v>39478</v>
      </c>
      <c r="H2961" s="7">
        <v>39451</v>
      </c>
      <c r="I2961" s="22">
        <v>9.2099999999999991</v>
      </c>
      <c r="J2961" s="120">
        <v>7.5970000000000004</v>
      </c>
      <c r="K2961" s="26">
        <f t="shared" si="160"/>
        <v>39478</v>
      </c>
      <c r="L2961" s="126">
        <f t="shared" si="161"/>
        <v>39451</v>
      </c>
      <c r="M2961" s="127">
        <f>INDEX('Bloomberg data'!C:C,MATCH($L2961,'Bloomberg data'!A:A,0))</f>
        <v>9.2099999999999991</v>
      </c>
      <c r="N2961" s="128">
        <f>INDEX('Bloomberg data'!B:B,MATCH($L2961,'Bloomberg data'!A:A,0))</f>
        <v>7.5970000000000004</v>
      </c>
      <c r="O2961" s="141"/>
      <c r="P2961" s="142"/>
      <c r="Q2961" s="142"/>
      <c r="R2961" s="20"/>
      <c r="S2961" s="20"/>
    </row>
    <row r="2962" spans="6:19">
      <c r="F2962" s="51"/>
      <c r="G2962" s="26">
        <f t="shared" si="159"/>
        <v>39478</v>
      </c>
      <c r="H2962" s="7">
        <v>39454</v>
      </c>
      <c r="I2962" s="22">
        <v>10.052</v>
      </c>
      <c r="J2962" s="120">
        <v>8.4269999999999996</v>
      </c>
      <c r="K2962" s="26">
        <f t="shared" si="160"/>
        <v>39478</v>
      </c>
      <c r="L2962" s="126">
        <f t="shared" si="161"/>
        <v>39454</v>
      </c>
      <c r="M2962" s="127">
        <f>INDEX('Bloomberg data'!C:C,MATCH($L2962,'Bloomberg data'!A:A,0))</f>
        <v>10.052</v>
      </c>
      <c r="N2962" s="128">
        <f>INDEX('Bloomberg data'!B:B,MATCH($L2962,'Bloomberg data'!A:A,0))</f>
        <v>8.4269999999999996</v>
      </c>
      <c r="O2962" s="141"/>
      <c r="P2962" s="142"/>
      <c r="Q2962" s="142"/>
      <c r="R2962" s="20"/>
      <c r="S2962" s="20"/>
    </row>
    <row r="2963" spans="6:19">
      <c r="F2963" s="51"/>
      <c r="G2963" s="26">
        <f t="shared" si="159"/>
        <v>39478</v>
      </c>
      <c r="H2963" s="7">
        <v>39455</v>
      </c>
      <c r="I2963" s="22">
        <v>9.3040000000000003</v>
      </c>
      <c r="J2963" s="120">
        <v>7.6909999999999998</v>
      </c>
      <c r="K2963" s="26">
        <f t="shared" si="160"/>
        <v>39478</v>
      </c>
      <c r="L2963" s="126">
        <f t="shared" si="161"/>
        <v>39455</v>
      </c>
      <c r="M2963" s="127">
        <f>INDEX('Bloomberg data'!C:C,MATCH($L2963,'Bloomberg data'!A:A,0))</f>
        <v>9.3040000000000003</v>
      </c>
      <c r="N2963" s="128">
        <f>INDEX('Bloomberg data'!B:B,MATCH($L2963,'Bloomberg data'!A:A,0))</f>
        <v>7.6909999999999998</v>
      </c>
      <c r="O2963" s="141"/>
      <c r="P2963" s="142"/>
      <c r="Q2963" s="142"/>
      <c r="R2963" s="20"/>
      <c r="S2963" s="20"/>
    </row>
    <row r="2964" spans="6:19">
      <c r="F2964" s="51"/>
      <c r="G2964" s="26">
        <f t="shared" si="159"/>
        <v>39478</v>
      </c>
      <c r="H2964" s="7">
        <v>39456</v>
      </c>
      <c r="I2964" s="22">
        <v>9.2579999999999991</v>
      </c>
      <c r="J2964" s="120">
        <v>7.5970000000000004</v>
      </c>
      <c r="K2964" s="26">
        <f t="shared" si="160"/>
        <v>39478</v>
      </c>
      <c r="L2964" s="126">
        <f t="shared" si="161"/>
        <v>39456</v>
      </c>
      <c r="M2964" s="127">
        <f>INDEX('Bloomberg data'!C:C,MATCH($L2964,'Bloomberg data'!A:A,0))</f>
        <v>9.2579999999999991</v>
      </c>
      <c r="N2964" s="128">
        <f>INDEX('Bloomberg data'!B:B,MATCH($L2964,'Bloomberg data'!A:A,0))</f>
        <v>7.5970000000000004</v>
      </c>
      <c r="O2964" s="141"/>
      <c r="P2964" s="142"/>
      <c r="Q2964" s="142"/>
      <c r="R2964" s="20"/>
      <c r="S2964" s="20"/>
    </row>
    <row r="2965" spans="6:19">
      <c r="F2965" s="51"/>
      <c r="G2965" s="26">
        <f t="shared" si="159"/>
        <v>39478</v>
      </c>
      <c r="H2965" s="7">
        <v>39457</v>
      </c>
      <c r="I2965" s="22">
        <v>10.308</v>
      </c>
      <c r="J2965" s="120">
        <v>8.5060000000000002</v>
      </c>
      <c r="K2965" s="26">
        <f t="shared" si="160"/>
        <v>39478</v>
      </c>
      <c r="L2965" s="126">
        <f t="shared" si="161"/>
        <v>39457</v>
      </c>
      <c r="M2965" s="127">
        <f>INDEX('Bloomberg data'!C:C,MATCH($L2965,'Bloomberg data'!A:A,0))</f>
        <v>10.308</v>
      </c>
      <c r="N2965" s="128">
        <f>INDEX('Bloomberg data'!B:B,MATCH($L2965,'Bloomberg data'!A:A,0))</f>
        <v>8.5060000000000002</v>
      </c>
      <c r="O2965" s="141"/>
      <c r="P2965" s="142"/>
      <c r="Q2965" s="142"/>
      <c r="R2965" s="20"/>
      <c r="S2965" s="20"/>
    </row>
    <row r="2966" spans="6:19">
      <c r="F2966" s="51"/>
      <c r="G2966" s="26">
        <f t="shared" si="159"/>
        <v>39478</v>
      </c>
      <c r="H2966" s="7">
        <v>39458</v>
      </c>
      <c r="I2966" s="22">
        <v>9.327</v>
      </c>
      <c r="J2966" s="120">
        <v>7.6849999999999996</v>
      </c>
      <c r="K2966" s="26">
        <f t="shared" si="160"/>
        <v>39478</v>
      </c>
      <c r="L2966" s="126">
        <f t="shared" si="161"/>
        <v>39458</v>
      </c>
      <c r="M2966" s="127">
        <f>INDEX('Bloomberg data'!C:C,MATCH($L2966,'Bloomberg data'!A:A,0))</f>
        <v>9.327</v>
      </c>
      <c r="N2966" s="128">
        <f>INDEX('Bloomberg data'!B:B,MATCH($L2966,'Bloomberg data'!A:A,0))</f>
        <v>7.6849999999999996</v>
      </c>
      <c r="O2966" s="141"/>
      <c r="P2966" s="142"/>
      <c r="Q2966" s="142"/>
      <c r="R2966" s="20"/>
      <c r="S2966" s="20"/>
    </row>
    <row r="2967" spans="6:19">
      <c r="F2967" s="51"/>
      <c r="G2967" s="26">
        <f t="shared" si="159"/>
        <v>39478</v>
      </c>
      <c r="H2967" s="7">
        <v>39461</v>
      </c>
      <c r="I2967" s="22">
        <v>10.129999999999999</v>
      </c>
      <c r="J2967" s="120">
        <v>8.5330000000000013</v>
      </c>
      <c r="K2967" s="26">
        <f t="shared" si="160"/>
        <v>39478</v>
      </c>
      <c r="L2967" s="126">
        <f t="shared" si="161"/>
        <v>39461</v>
      </c>
      <c r="M2967" s="127">
        <f>INDEX('Bloomberg data'!C:C,MATCH($L2967,'Bloomberg data'!A:A,0))</f>
        <v>10.129999999999999</v>
      </c>
      <c r="N2967" s="128">
        <f>INDEX('Bloomberg data'!B:B,MATCH($L2967,'Bloomberg data'!A:A,0))</f>
        <v>8.5330000000000013</v>
      </c>
      <c r="O2967" s="141"/>
      <c r="P2967" s="142"/>
      <c r="Q2967" s="142"/>
      <c r="R2967" s="20"/>
      <c r="S2967" s="20"/>
    </row>
    <row r="2968" spans="6:19">
      <c r="F2968" s="51"/>
      <c r="G2968" s="26">
        <f t="shared" si="159"/>
        <v>39478</v>
      </c>
      <c r="H2968" s="7">
        <v>39462</v>
      </c>
      <c r="I2968" s="22">
        <v>10.061999999999999</v>
      </c>
      <c r="J2968" s="120">
        <v>8.4250000000000007</v>
      </c>
      <c r="K2968" s="26">
        <f t="shared" si="160"/>
        <v>39478</v>
      </c>
      <c r="L2968" s="126">
        <f t="shared" si="161"/>
        <v>39462</v>
      </c>
      <c r="M2968" s="127">
        <f>INDEX('Bloomberg data'!C:C,MATCH($L2968,'Bloomberg data'!A:A,0))</f>
        <v>10.061999999999999</v>
      </c>
      <c r="N2968" s="128">
        <f>INDEX('Bloomberg data'!B:B,MATCH($L2968,'Bloomberg data'!A:A,0))</f>
        <v>8.4250000000000007</v>
      </c>
      <c r="O2968" s="141"/>
      <c r="P2968" s="142"/>
      <c r="Q2968" s="142"/>
      <c r="R2968" s="20"/>
      <c r="S2968" s="20"/>
    </row>
    <row r="2969" spans="6:19">
      <c r="F2969" s="51"/>
      <c r="G2969" s="26">
        <f t="shared" si="159"/>
        <v>39478</v>
      </c>
      <c r="H2969" s="7">
        <v>39463</v>
      </c>
      <c r="I2969" s="22">
        <v>10.213999999999999</v>
      </c>
      <c r="J2969" s="120">
        <v>8.5739999999999998</v>
      </c>
      <c r="K2969" s="26">
        <f t="shared" si="160"/>
        <v>39478</v>
      </c>
      <c r="L2969" s="126">
        <f t="shared" si="161"/>
        <v>39463</v>
      </c>
      <c r="M2969" s="127">
        <f>INDEX('Bloomberg data'!C:C,MATCH($L2969,'Bloomberg data'!A:A,0))</f>
        <v>10.213999999999999</v>
      </c>
      <c r="N2969" s="128">
        <f>INDEX('Bloomberg data'!B:B,MATCH($L2969,'Bloomberg data'!A:A,0))</f>
        <v>8.5739999999999998</v>
      </c>
      <c r="O2969" s="141"/>
      <c r="P2969" s="142"/>
      <c r="Q2969" s="142"/>
      <c r="R2969" s="20"/>
      <c r="S2969" s="20"/>
    </row>
    <row r="2970" spans="6:19">
      <c r="F2970" s="51"/>
      <c r="G2970" s="26">
        <f t="shared" si="159"/>
        <v>39478</v>
      </c>
      <c r="H2970" s="7">
        <v>39464</v>
      </c>
      <c r="I2970" s="22">
        <v>9.1150000000000002</v>
      </c>
      <c r="J2970" s="120">
        <v>7.5150000000000006</v>
      </c>
      <c r="K2970" s="26">
        <f t="shared" si="160"/>
        <v>39478</v>
      </c>
      <c r="L2970" s="126">
        <f t="shared" si="161"/>
        <v>39464</v>
      </c>
      <c r="M2970" s="127">
        <f>INDEX('Bloomberg data'!C:C,MATCH($L2970,'Bloomberg data'!A:A,0))</f>
        <v>9.1150000000000002</v>
      </c>
      <c r="N2970" s="128">
        <f>INDEX('Bloomberg data'!B:B,MATCH($L2970,'Bloomberg data'!A:A,0))</f>
        <v>7.5150000000000006</v>
      </c>
      <c r="O2970" s="141"/>
      <c r="P2970" s="142"/>
      <c r="Q2970" s="142"/>
      <c r="R2970" s="20"/>
      <c r="S2970" s="20"/>
    </row>
    <row r="2971" spans="6:19">
      <c r="F2971" s="51"/>
      <c r="G2971" s="26">
        <f t="shared" si="159"/>
        <v>39478</v>
      </c>
      <c r="H2971" s="7">
        <v>39465</v>
      </c>
      <c r="I2971" s="22">
        <v>10.021000000000001</v>
      </c>
      <c r="J2971" s="120">
        <v>8.41</v>
      </c>
      <c r="K2971" s="26">
        <f t="shared" si="160"/>
        <v>39478</v>
      </c>
      <c r="L2971" s="126">
        <f t="shared" si="161"/>
        <v>39465</v>
      </c>
      <c r="M2971" s="127">
        <f>INDEX('Bloomberg data'!C:C,MATCH($L2971,'Bloomberg data'!A:A,0))</f>
        <v>10.021000000000001</v>
      </c>
      <c r="N2971" s="128">
        <f>INDEX('Bloomberg data'!B:B,MATCH($L2971,'Bloomberg data'!A:A,0))</f>
        <v>8.41</v>
      </c>
      <c r="O2971" s="141"/>
      <c r="P2971" s="142"/>
      <c r="Q2971" s="142"/>
      <c r="R2971" s="20"/>
      <c r="S2971" s="20"/>
    </row>
    <row r="2972" spans="6:19">
      <c r="F2972" s="51"/>
      <c r="G2972" s="26">
        <f t="shared" si="159"/>
        <v>39478</v>
      </c>
      <c r="H2972" s="7">
        <v>39468</v>
      </c>
      <c r="I2972" s="22">
        <v>9.2550000000000008</v>
      </c>
      <c r="J2972" s="120">
        <v>7.6109999999999998</v>
      </c>
      <c r="K2972" s="26">
        <f t="shared" si="160"/>
        <v>39478</v>
      </c>
      <c r="L2972" s="126">
        <f t="shared" si="161"/>
        <v>39468</v>
      </c>
      <c r="M2972" s="127">
        <f>INDEX('Bloomberg data'!C:C,MATCH($L2972,'Bloomberg data'!A:A,0))</f>
        <v>9.2550000000000008</v>
      </c>
      <c r="N2972" s="128">
        <f>INDEX('Bloomberg data'!B:B,MATCH($L2972,'Bloomberg data'!A:A,0))</f>
        <v>7.6109999999999998</v>
      </c>
      <c r="O2972" s="141"/>
      <c r="P2972" s="142"/>
      <c r="Q2972" s="142"/>
      <c r="R2972" s="20"/>
      <c r="S2972" s="20"/>
    </row>
    <row r="2973" spans="6:19">
      <c r="F2973" s="51"/>
      <c r="G2973" s="26">
        <f t="shared" si="159"/>
        <v>39478</v>
      </c>
      <c r="H2973" s="7">
        <v>39469</v>
      </c>
      <c r="I2973" s="22">
        <v>10.036000000000001</v>
      </c>
      <c r="J2973" s="120">
        <v>8.3410000000000011</v>
      </c>
      <c r="K2973" s="26">
        <f t="shared" si="160"/>
        <v>39478</v>
      </c>
      <c r="L2973" s="126">
        <f t="shared" si="161"/>
        <v>39469</v>
      </c>
      <c r="M2973" s="127">
        <f>INDEX('Bloomberg data'!C:C,MATCH($L2973,'Bloomberg data'!A:A,0))</f>
        <v>10.036000000000001</v>
      </c>
      <c r="N2973" s="128">
        <f>INDEX('Bloomberg data'!B:B,MATCH($L2973,'Bloomberg data'!A:A,0))</f>
        <v>8.3410000000000011</v>
      </c>
      <c r="O2973" s="141"/>
      <c r="P2973" s="142"/>
      <c r="Q2973" s="142"/>
      <c r="R2973" s="20"/>
      <c r="S2973" s="20"/>
    </row>
    <row r="2974" spans="6:19">
      <c r="F2974" s="51"/>
      <c r="G2974" s="26">
        <f t="shared" si="159"/>
        <v>39478</v>
      </c>
      <c r="H2974" s="7">
        <v>39470</v>
      </c>
      <c r="I2974" s="22">
        <v>8.9969999999999999</v>
      </c>
      <c r="J2974" s="120">
        <v>7.3130000000000006</v>
      </c>
      <c r="K2974" s="26">
        <f t="shared" si="160"/>
        <v>39478</v>
      </c>
      <c r="L2974" s="126">
        <f t="shared" si="161"/>
        <v>39470</v>
      </c>
      <c r="M2974" s="127">
        <f>INDEX('Bloomberg data'!C:C,MATCH($L2974,'Bloomberg data'!A:A,0))</f>
        <v>8.9969999999999999</v>
      </c>
      <c r="N2974" s="128">
        <f>INDEX('Bloomberg data'!B:B,MATCH($L2974,'Bloomberg data'!A:A,0))</f>
        <v>7.3130000000000006</v>
      </c>
      <c r="O2974" s="141"/>
      <c r="P2974" s="142"/>
      <c r="Q2974" s="142"/>
      <c r="R2974" s="20"/>
      <c r="S2974" s="20"/>
    </row>
    <row r="2975" spans="6:19">
      <c r="F2975" s="51"/>
      <c r="G2975" s="26">
        <f t="shared" si="159"/>
        <v>39478</v>
      </c>
      <c r="H2975" s="7">
        <v>39471</v>
      </c>
      <c r="I2975" s="22">
        <v>10.269</v>
      </c>
      <c r="J2975" s="120">
        <v>8.6009999999999991</v>
      </c>
      <c r="K2975" s="26">
        <f t="shared" si="160"/>
        <v>39478</v>
      </c>
      <c r="L2975" s="126">
        <f t="shared" si="161"/>
        <v>39471</v>
      </c>
      <c r="M2975" s="127">
        <f>INDEX('Bloomberg data'!C:C,MATCH($L2975,'Bloomberg data'!A:A,0))</f>
        <v>10.269</v>
      </c>
      <c r="N2975" s="128">
        <f>INDEX('Bloomberg data'!B:B,MATCH($L2975,'Bloomberg data'!A:A,0))</f>
        <v>8.6009999999999991</v>
      </c>
      <c r="O2975" s="141"/>
      <c r="P2975" s="142"/>
      <c r="Q2975" s="142"/>
      <c r="R2975" s="20"/>
      <c r="S2975" s="20"/>
    </row>
    <row r="2976" spans="6:19">
      <c r="F2976" s="51"/>
      <c r="G2976" s="26">
        <f t="shared" si="159"/>
        <v>39478</v>
      </c>
      <c r="H2976" s="7">
        <v>39472</v>
      </c>
      <c r="I2976" s="22">
        <v>9.2769999999999992</v>
      </c>
      <c r="J2976" s="120">
        <v>7.6470000000000002</v>
      </c>
      <c r="K2976" s="26">
        <f t="shared" si="160"/>
        <v>39478</v>
      </c>
      <c r="L2976" s="126">
        <f t="shared" si="161"/>
        <v>39472</v>
      </c>
      <c r="M2976" s="127">
        <f>INDEX('Bloomberg data'!C:C,MATCH($L2976,'Bloomberg data'!A:A,0))</f>
        <v>9.2769999999999992</v>
      </c>
      <c r="N2976" s="128">
        <f>INDEX('Bloomberg data'!B:B,MATCH($L2976,'Bloomberg data'!A:A,0))</f>
        <v>7.6470000000000002</v>
      </c>
      <c r="O2976" s="141"/>
      <c r="P2976" s="142"/>
      <c r="Q2976" s="142"/>
      <c r="R2976" s="20"/>
      <c r="S2976" s="20"/>
    </row>
    <row r="2977" spans="6:19">
      <c r="F2977" s="51"/>
      <c r="G2977" s="26">
        <f t="shared" si="159"/>
        <v>39478</v>
      </c>
      <c r="H2977" s="7">
        <v>39475</v>
      </c>
      <c r="I2977" s="22">
        <v>9.1769999999999996</v>
      </c>
      <c r="J2977" s="120">
        <v>7.5470000000000006</v>
      </c>
      <c r="K2977" s="26">
        <f t="shared" si="160"/>
        <v>39478</v>
      </c>
      <c r="L2977" s="126">
        <f t="shared" si="161"/>
        <v>39475</v>
      </c>
      <c r="M2977" s="127">
        <f>INDEX('Bloomberg data'!C:C,MATCH($L2977,'Bloomberg data'!A:A,0))</f>
        <v>9.1769999999999996</v>
      </c>
      <c r="N2977" s="128">
        <f>INDEX('Bloomberg data'!B:B,MATCH($L2977,'Bloomberg data'!A:A,0))</f>
        <v>7.5470000000000006</v>
      </c>
      <c r="O2977" s="141"/>
      <c r="P2977" s="142"/>
      <c r="Q2977" s="142"/>
      <c r="R2977" s="20"/>
      <c r="S2977" s="20"/>
    </row>
    <row r="2978" spans="6:19">
      <c r="F2978" s="51"/>
      <c r="G2978" s="26">
        <f t="shared" si="159"/>
        <v>39478</v>
      </c>
      <c r="H2978" s="7">
        <v>39476</v>
      </c>
      <c r="I2978" s="22">
        <v>9.3330000000000002</v>
      </c>
      <c r="J2978" s="120">
        <v>7.6739999999999995</v>
      </c>
      <c r="K2978" s="26">
        <f t="shared" si="160"/>
        <v>39478</v>
      </c>
      <c r="L2978" s="126">
        <f t="shared" si="161"/>
        <v>39476</v>
      </c>
      <c r="M2978" s="127">
        <f>INDEX('Bloomberg data'!C:C,MATCH($L2978,'Bloomberg data'!A:A,0))</f>
        <v>9.3330000000000002</v>
      </c>
      <c r="N2978" s="128">
        <f>INDEX('Bloomberg data'!B:B,MATCH($L2978,'Bloomberg data'!A:A,0))</f>
        <v>7.6739999999999995</v>
      </c>
      <c r="O2978" s="141"/>
      <c r="P2978" s="142"/>
      <c r="Q2978" s="142"/>
      <c r="R2978" s="20"/>
      <c r="S2978" s="20"/>
    </row>
    <row r="2979" spans="6:19">
      <c r="F2979" s="51"/>
      <c r="G2979" s="26">
        <f t="shared" si="159"/>
        <v>39478</v>
      </c>
      <c r="H2979" s="7">
        <v>39477</v>
      </c>
      <c r="I2979" s="22">
        <v>10.227</v>
      </c>
      <c r="J2979" s="120">
        <v>8.5530000000000008</v>
      </c>
      <c r="K2979" s="26">
        <f t="shared" si="160"/>
        <v>39478</v>
      </c>
      <c r="L2979" s="126">
        <f t="shared" si="161"/>
        <v>39477</v>
      </c>
      <c r="M2979" s="127">
        <f>INDEX('Bloomberg data'!C:C,MATCH($L2979,'Bloomberg data'!A:A,0))</f>
        <v>10.227</v>
      </c>
      <c r="N2979" s="128">
        <f>INDEX('Bloomberg data'!B:B,MATCH($L2979,'Bloomberg data'!A:A,0))</f>
        <v>8.5530000000000008</v>
      </c>
      <c r="O2979" s="141"/>
      <c r="P2979" s="142"/>
      <c r="Q2979" s="142"/>
      <c r="R2979" s="20"/>
      <c r="S2979" s="20"/>
    </row>
    <row r="2980" spans="6:19">
      <c r="F2980" s="51"/>
      <c r="G2980" s="26">
        <f t="shared" si="159"/>
        <v>39478</v>
      </c>
      <c r="H2980" s="7">
        <v>39478</v>
      </c>
      <c r="I2980" s="22">
        <v>9.1749999999999989</v>
      </c>
      <c r="J2980" s="120">
        <v>7.484</v>
      </c>
      <c r="K2980" s="26">
        <f t="shared" si="160"/>
        <v>39478</v>
      </c>
      <c r="L2980" s="126">
        <f t="shared" si="161"/>
        <v>39478</v>
      </c>
      <c r="M2980" s="127">
        <f>INDEX('Bloomberg data'!C:C,MATCH($L2980,'Bloomberg data'!A:A,0))</f>
        <v>9.1749999999999989</v>
      </c>
      <c r="N2980" s="128">
        <f>INDEX('Bloomberg data'!B:B,MATCH($L2980,'Bloomberg data'!A:A,0))</f>
        <v>7.484</v>
      </c>
      <c r="O2980" s="141"/>
      <c r="P2980" s="142"/>
      <c r="Q2980" s="142"/>
      <c r="R2980" s="20"/>
      <c r="S2980" s="20"/>
    </row>
    <row r="2981" spans="6:19">
      <c r="F2981" s="51"/>
      <c r="G2981" s="26">
        <f t="shared" si="159"/>
        <v>39507</v>
      </c>
      <c r="H2981" s="7">
        <v>39479</v>
      </c>
      <c r="I2981" s="22">
        <v>10.45</v>
      </c>
      <c r="J2981" s="120">
        <v>8.7270000000000003</v>
      </c>
      <c r="K2981" s="26">
        <f t="shared" si="160"/>
        <v>39507</v>
      </c>
      <c r="L2981" s="126">
        <f t="shared" si="161"/>
        <v>39479</v>
      </c>
      <c r="M2981" s="127">
        <f>INDEX('Bloomberg data'!C:C,MATCH($L2981,'Bloomberg data'!A:A,0))</f>
        <v>10.45</v>
      </c>
      <c r="N2981" s="128">
        <f>INDEX('Bloomberg data'!B:B,MATCH($L2981,'Bloomberg data'!A:A,0))</f>
        <v>8.7270000000000003</v>
      </c>
      <c r="O2981" s="141"/>
      <c r="P2981" s="142"/>
      <c r="Q2981" s="142"/>
      <c r="R2981" s="20"/>
      <c r="S2981" s="20"/>
    </row>
    <row r="2982" spans="6:19">
      <c r="F2982" s="51"/>
      <c r="G2982" s="26">
        <f t="shared" si="159"/>
        <v>39507</v>
      </c>
      <c r="H2982" s="7">
        <v>39482</v>
      </c>
      <c r="I2982" s="22">
        <v>10.439</v>
      </c>
      <c r="J2982" s="120">
        <v>8.7010000000000005</v>
      </c>
      <c r="K2982" s="26">
        <f t="shared" si="160"/>
        <v>39507</v>
      </c>
      <c r="L2982" s="126">
        <f t="shared" si="161"/>
        <v>39482</v>
      </c>
      <c r="M2982" s="127">
        <f>INDEX('Bloomberg data'!C:C,MATCH($L2982,'Bloomberg data'!A:A,0))</f>
        <v>10.439</v>
      </c>
      <c r="N2982" s="128">
        <f>INDEX('Bloomberg data'!B:B,MATCH($L2982,'Bloomberg data'!A:A,0))</f>
        <v>8.7010000000000005</v>
      </c>
      <c r="O2982" s="141"/>
      <c r="P2982" s="142"/>
      <c r="Q2982" s="142"/>
      <c r="R2982" s="20"/>
      <c r="S2982" s="20"/>
    </row>
    <row r="2983" spans="6:19">
      <c r="F2983" s="51"/>
      <c r="G2983" s="26">
        <f t="shared" si="159"/>
        <v>39507</v>
      </c>
      <c r="H2983" s="7">
        <v>39483</v>
      </c>
      <c r="I2983" s="22">
        <v>9.3209999999999997</v>
      </c>
      <c r="J2983" s="120">
        <v>7.5519999999999996</v>
      </c>
      <c r="K2983" s="26">
        <f t="shared" si="160"/>
        <v>39507</v>
      </c>
      <c r="L2983" s="126">
        <f t="shared" si="161"/>
        <v>39483</v>
      </c>
      <c r="M2983" s="127">
        <f>INDEX('Bloomberg data'!C:C,MATCH($L2983,'Bloomberg data'!A:A,0))</f>
        <v>9.3209999999999997</v>
      </c>
      <c r="N2983" s="128">
        <f>INDEX('Bloomberg data'!B:B,MATCH($L2983,'Bloomberg data'!A:A,0))</f>
        <v>7.5519999999999996</v>
      </c>
      <c r="O2983" s="141"/>
      <c r="P2983" s="142"/>
      <c r="Q2983" s="142"/>
      <c r="R2983" s="20"/>
      <c r="S2983" s="20"/>
    </row>
    <row r="2984" spans="6:19">
      <c r="F2984" s="51"/>
      <c r="G2984" s="26">
        <f t="shared" si="159"/>
        <v>39507</v>
      </c>
      <c r="H2984" s="7">
        <v>39484</v>
      </c>
      <c r="I2984" s="22">
        <v>10.492999999999999</v>
      </c>
      <c r="J2984" s="120">
        <v>8.6829999999999998</v>
      </c>
      <c r="K2984" s="26">
        <f t="shared" si="160"/>
        <v>39507</v>
      </c>
      <c r="L2984" s="126">
        <f t="shared" si="161"/>
        <v>39484</v>
      </c>
      <c r="M2984" s="127">
        <f>INDEX('Bloomberg data'!C:C,MATCH($L2984,'Bloomberg data'!A:A,0))</f>
        <v>10.492999999999999</v>
      </c>
      <c r="N2984" s="128">
        <f>INDEX('Bloomberg data'!B:B,MATCH($L2984,'Bloomberg data'!A:A,0))</f>
        <v>8.6829999999999998</v>
      </c>
      <c r="O2984" s="141"/>
      <c r="P2984" s="142"/>
      <c r="Q2984" s="142"/>
      <c r="R2984" s="20"/>
      <c r="S2984" s="20"/>
    </row>
    <row r="2985" spans="6:19">
      <c r="F2985" s="51"/>
      <c r="G2985" s="26">
        <f t="shared" si="159"/>
        <v>39507</v>
      </c>
      <c r="H2985" s="7">
        <v>39485</v>
      </c>
      <c r="I2985" s="22">
        <v>10.420000000000002</v>
      </c>
      <c r="J2985" s="120">
        <v>8.5990000000000002</v>
      </c>
      <c r="K2985" s="26">
        <f t="shared" si="160"/>
        <v>39507</v>
      </c>
      <c r="L2985" s="126">
        <f t="shared" si="161"/>
        <v>39485</v>
      </c>
      <c r="M2985" s="127">
        <f>INDEX('Bloomberg data'!C:C,MATCH($L2985,'Bloomberg data'!A:A,0))</f>
        <v>10.420000000000002</v>
      </c>
      <c r="N2985" s="128">
        <f>INDEX('Bloomberg data'!B:B,MATCH($L2985,'Bloomberg data'!A:A,0))</f>
        <v>8.5990000000000002</v>
      </c>
      <c r="O2985" s="141"/>
      <c r="P2985" s="142"/>
      <c r="Q2985" s="142"/>
      <c r="R2985" s="20"/>
      <c r="S2985" s="20"/>
    </row>
    <row r="2986" spans="6:19">
      <c r="F2986" s="51"/>
      <c r="G2986" s="26">
        <f t="shared" si="159"/>
        <v>39507</v>
      </c>
      <c r="H2986" s="7">
        <v>39486</v>
      </c>
      <c r="I2986" s="22">
        <v>9.3840000000000003</v>
      </c>
      <c r="J2986" s="120">
        <v>7.5470000000000006</v>
      </c>
      <c r="K2986" s="26">
        <f t="shared" si="160"/>
        <v>39507</v>
      </c>
      <c r="L2986" s="126">
        <f t="shared" si="161"/>
        <v>39486</v>
      </c>
      <c r="M2986" s="127">
        <f>INDEX('Bloomberg data'!C:C,MATCH($L2986,'Bloomberg data'!A:A,0))</f>
        <v>9.3840000000000003</v>
      </c>
      <c r="N2986" s="128">
        <f>INDEX('Bloomberg data'!B:B,MATCH($L2986,'Bloomberg data'!A:A,0))</f>
        <v>7.5470000000000006</v>
      </c>
      <c r="O2986" s="141"/>
      <c r="P2986" s="142"/>
      <c r="Q2986" s="142"/>
      <c r="R2986" s="20"/>
      <c r="S2986" s="20"/>
    </row>
    <row r="2987" spans="6:19">
      <c r="F2987" s="51"/>
      <c r="G2987" s="26">
        <f t="shared" si="159"/>
        <v>39507</v>
      </c>
      <c r="H2987" s="7">
        <v>39489</v>
      </c>
      <c r="I2987" s="22">
        <v>10.727</v>
      </c>
      <c r="J2987" s="120">
        <v>8.8179999999999996</v>
      </c>
      <c r="K2987" s="26">
        <f t="shared" si="160"/>
        <v>39507</v>
      </c>
      <c r="L2987" s="126">
        <f t="shared" si="161"/>
        <v>39489</v>
      </c>
      <c r="M2987" s="127">
        <f>INDEX('Bloomberg data'!C:C,MATCH($L2987,'Bloomberg data'!A:A,0))</f>
        <v>10.727</v>
      </c>
      <c r="N2987" s="128">
        <f>INDEX('Bloomberg data'!B:B,MATCH($L2987,'Bloomberg data'!A:A,0))</f>
        <v>8.8179999999999996</v>
      </c>
      <c r="O2987" s="141"/>
      <c r="P2987" s="142"/>
      <c r="Q2987" s="142"/>
      <c r="R2987" s="20"/>
      <c r="S2987" s="20"/>
    </row>
    <row r="2988" spans="6:19">
      <c r="F2988" s="51"/>
      <c r="G2988" s="26">
        <f t="shared" si="159"/>
        <v>39507</v>
      </c>
      <c r="H2988" s="7">
        <v>39490</v>
      </c>
      <c r="I2988" s="22">
        <v>10.704000000000001</v>
      </c>
      <c r="J2988" s="120">
        <v>8.7250000000000014</v>
      </c>
      <c r="K2988" s="26">
        <f t="shared" si="160"/>
        <v>39507</v>
      </c>
      <c r="L2988" s="126">
        <f t="shared" si="161"/>
        <v>39490</v>
      </c>
      <c r="M2988" s="127">
        <f>INDEX('Bloomberg data'!C:C,MATCH($L2988,'Bloomberg data'!A:A,0))</f>
        <v>10.704000000000001</v>
      </c>
      <c r="N2988" s="128">
        <f>INDEX('Bloomberg data'!B:B,MATCH($L2988,'Bloomberg data'!A:A,0))</f>
        <v>8.7250000000000014</v>
      </c>
      <c r="O2988" s="141"/>
      <c r="P2988" s="142"/>
      <c r="Q2988" s="142"/>
      <c r="R2988" s="20"/>
      <c r="S2988" s="20"/>
    </row>
    <row r="2989" spans="6:19">
      <c r="F2989" s="51"/>
      <c r="G2989" s="26">
        <f t="shared" si="159"/>
        <v>39507</v>
      </c>
      <c r="H2989" s="7">
        <v>39491</v>
      </c>
      <c r="I2989" s="22">
        <v>10.632999999999999</v>
      </c>
      <c r="J2989" s="120">
        <v>8.6330000000000009</v>
      </c>
      <c r="K2989" s="26">
        <f t="shared" si="160"/>
        <v>39507</v>
      </c>
      <c r="L2989" s="126">
        <f t="shared" si="161"/>
        <v>39491</v>
      </c>
      <c r="M2989" s="127">
        <f>INDEX('Bloomberg data'!C:C,MATCH($L2989,'Bloomberg data'!A:A,0))</f>
        <v>10.632999999999999</v>
      </c>
      <c r="N2989" s="128">
        <f>INDEX('Bloomberg data'!B:B,MATCH($L2989,'Bloomberg data'!A:A,0))</f>
        <v>8.6330000000000009</v>
      </c>
      <c r="O2989" s="141"/>
      <c r="P2989" s="142"/>
      <c r="Q2989" s="142"/>
      <c r="R2989" s="20"/>
      <c r="S2989" s="20"/>
    </row>
    <row r="2990" spans="6:19">
      <c r="F2990" s="51"/>
      <c r="G2990" s="26">
        <f t="shared" si="159"/>
        <v>39507</v>
      </c>
      <c r="H2990" s="7">
        <v>39492</v>
      </c>
      <c r="I2990" s="22">
        <v>9.9560000000000013</v>
      </c>
      <c r="J2990" s="120">
        <v>7.9279999999999999</v>
      </c>
      <c r="K2990" s="26">
        <f t="shared" si="160"/>
        <v>39507</v>
      </c>
      <c r="L2990" s="126">
        <f t="shared" si="161"/>
        <v>39492</v>
      </c>
      <c r="M2990" s="127">
        <f>INDEX('Bloomberg data'!C:C,MATCH($L2990,'Bloomberg data'!A:A,0))</f>
        <v>9.9560000000000013</v>
      </c>
      <c r="N2990" s="128">
        <f>INDEX('Bloomberg data'!B:B,MATCH($L2990,'Bloomberg data'!A:A,0))</f>
        <v>7.9279999999999999</v>
      </c>
      <c r="O2990" s="141"/>
      <c r="P2990" s="142"/>
      <c r="Q2990" s="142"/>
      <c r="R2990" s="20"/>
      <c r="S2990" s="20"/>
    </row>
    <row r="2991" spans="6:19">
      <c r="F2991" s="51"/>
      <c r="G2991" s="26">
        <f t="shared" si="159"/>
        <v>39507</v>
      </c>
      <c r="H2991" s="7">
        <v>39493</v>
      </c>
      <c r="I2991" s="22">
        <v>10.855</v>
      </c>
      <c r="J2991" s="120">
        <v>8.7409999999999997</v>
      </c>
      <c r="K2991" s="26">
        <f t="shared" si="160"/>
        <v>39507</v>
      </c>
      <c r="L2991" s="126">
        <f t="shared" si="161"/>
        <v>39493</v>
      </c>
      <c r="M2991" s="127">
        <f>INDEX('Bloomberg data'!C:C,MATCH($L2991,'Bloomberg data'!A:A,0))</f>
        <v>10.855</v>
      </c>
      <c r="N2991" s="128">
        <f>INDEX('Bloomberg data'!B:B,MATCH($L2991,'Bloomberg data'!A:A,0))</f>
        <v>8.7409999999999997</v>
      </c>
      <c r="O2991" s="141"/>
      <c r="P2991" s="142"/>
      <c r="Q2991" s="142"/>
      <c r="R2991" s="20"/>
      <c r="S2991" s="20"/>
    </row>
    <row r="2992" spans="6:19">
      <c r="F2992" s="51"/>
      <c r="G2992" s="26">
        <f t="shared" si="159"/>
        <v>39507</v>
      </c>
      <c r="H2992" s="7">
        <v>39496</v>
      </c>
      <c r="I2992" s="22">
        <v>9.7859999999999996</v>
      </c>
      <c r="J2992" s="120">
        <v>7.7669999999999995</v>
      </c>
      <c r="K2992" s="26">
        <f t="shared" si="160"/>
        <v>39507</v>
      </c>
      <c r="L2992" s="126">
        <f t="shared" si="161"/>
        <v>39496</v>
      </c>
      <c r="M2992" s="127">
        <f>INDEX('Bloomberg data'!C:C,MATCH($L2992,'Bloomberg data'!A:A,0))</f>
        <v>9.7859999999999996</v>
      </c>
      <c r="N2992" s="128">
        <f>INDEX('Bloomberg data'!B:B,MATCH($L2992,'Bloomberg data'!A:A,0))</f>
        <v>7.7669999999999995</v>
      </c>
      <c r="O2992" s="141"/>
      <c r="P2992" s="142"/>
      <c r="Q2992" s="142"/>
      <c r="R2992" s="20"/>
      <c r="S2992" s="20"/>
    </row>
    <row r="2993" spans="6:19">
      <c r="F2993" s="51"/>
      <c r="G2993" s="26">
        <f t="shared" si="159"/>
        <v>39507</v>
      </c>
      <c r="H2993" s="7">
        <v>39497</v>
      </c>
      <c r="I2993" s="22">
        <v>10.101000000000001</v>
      </c>
      <c r="J2993" s="120">
        <v>8.0570000000000004</v>
      </c>
      <c r="K2993" s="26">
        <f t="shared" si="160"/>
        <v>39507</v>
      </c>
      <c r="L2993" s="126">
        <f t="shared" si="161"/>
        <v>39497</v>
      </c>
      <c r="M2993" s="127">
        <f>INDEX('Bloomberg data'!C:C,MATCH($L2993,'Bloomberg data'!A:A,0))</f>
        <v>10.101000000000001</v>
      </c>
      <c r="N2993" s="128">
        <f>INDEX('Bloomberg data'!B:B,MATCH($L2993,'Bloomberg data'!A:A,0))</f>
        <v>8.0570000000000004</v>
      </c>
      <c r="O2993" s="141"/>
      <c r="P2993" s="142"/>
      <c r="Q2993" s="142"/>
      <c r="R2993" s="20"/>
      <c r="S2993" s="20"/>
    </row>
    <row r="2994" spans="6:19">
      <c r="F2994" s="51"/>
      <c r="G2994" s="26">
        <f t="shared" si="159"/>
        <v>39507</v>
      </c>
      <c r="H2994" s="7">
        <v>39498</v>
      </c>
      <c r="I2994" s="22">
        <v>10.969000000000001</v>
      </c>
      <c r="J2994" s="120">
        <v>8.8870000000000005</v>
      </c>
      <c r="K2994" s="26">
        <f t="shared" si="160"/>
        <v>39507</v>
      </c>
      <c r="L2994" s="126">
        <f t="shared" si="161"/>
        <v>39498</v>
      </c>
      <c r="M2994" s="127">
        <f>INDEX('Bloomberg data'!C:C,MATCH($L2994,'Bloomberg data'!A:A,0))</f>
        <v>10.969000000000001</v>
      </c>
      <c r="N2994" s="128">
        <f>INDEX('Bloomberg data'!B:B,MATCH($L2994,'Bloomberg data'!A:A,0))</f>
        <v>8.8870000000000005</v>
      </c>
      <c r="O2994" s="141"/>
      <c r="P2994" s="142"/>
      <c r="Q2994" s="142"/>
      <c r="R2994" s="20"/>
      <c r="S2994" s="20"/>
    </row>
    <row r="2995" spans="6:19">
      <c r="F2995" s="51"/>
      <c r="G2995" s="26">
        <f t="shared" si="159"/>
        <v>39507</v>
      </c>
      <c r="H2995" s="7">
        <v>39499</v>
      </c>
      <c r="I2995" s="22">
        <v>9.8789999999999996</v>
      </c>
      <c r="J2995" s="120">
        <v>7.7959999999999994</v>
      </c>
      <c r="K2995" s="26">
        <f t="shared" si="160"/>
        <v>39507</v>
      </c>
      <c r="L2995" s="126">
        <f t="shared" si="161"/>
        <v>39499</v>
      </c>
      <c r="M2995" s="127">
        <f>INDEX('Bloomberg data'!C:C,MATCH($L2995,'Bloomberg data'!A:A,0))</f>
        <v>9.8789999999999996</v>
      </c>
      <c r="N2995" s="128">
        <f>INDEX('Bloomberg data'!B:B,MATCH($L2995,'Bloomberg data'!A:A,0))</f>
        <v>7.7959999999999994</v>
      </c>
      <c r="O2995" s="141"/>
      <c r="P2995" s="142"/>
      <c r="Q2995" s="142"/>
      <c r="R2995" s="20"/>
      <c r="S2995" s="20"/>
    </row>
    <row r="2996" spans="6:19">
      <c r="F2996" s="51"/>
      <c r="G2996" s="26">
        <f t="shared" si="159"/>
        <v>39507</v>
      </c>
      <c r="H2996" s="7">
        <v>39500</v>
      </c>
      <c r="I2996" s="22">
        <v>10.062000000000001</v>
      </c>
      <c r="J2996" s="120">
        <v>7.9470000000000001</v>
      </c>
      <c r="K2996" s="26">
        <f t="shared" si="160"/>
        <v>39507</v>
      </c>
      <c r="L2996" s="126">
        <f t="shared" si="161"/>
        <v>39500</v>
      </c>
      <c r="M2996" s="127">
        <f>INDEX('Bloomberg data'!C:C,MATCH($L2996,'Bloomberg data'!A:A,0))</f>
        <v>10.062000000000001</v>
      </c>
      <c r="N2996" s="128">
        <f>INDEX('Bloomberg data'!B:B,MATCH($L2996,'Bloomberg data'!A:A,0))</f>
        <v>7.9470000000000001</v>
      </c>
      <c r="O2996" s="141"/>
      <c r="P2996" s="142"/>
      <c r="Q2996" s="142"/>
      <c r="R2996" s="20"/>
      <c r="S2996" s="20"/>
    </row>
    <row r="2997" spans="6:19">
      <c r="F2997" s="51"/>
      <c r="G2997" s="26">
        <f t="shared" si="159"/>
        <v>39507</v>
      </c>
      <c r="H2997" s="7">
        <v>39503</v>
      </c>
      <c r="I2997" s="22">
        <v>11.035</v>
      </c>
      <c r="J2997" s="120">
        <v>8.9140000000000015</v>
      </c>
      <c r="K2997" s="26">
        <f t="shared" si="160"/>
        <v>39507</v>
      </c>
      <c r="L2997" s="126">
        <f t="shared" si="161"/>
        <v>39503</v>
      </c>
      <c r="M2997" s="127">
        <f>INDEX('Bloomberg data'!C:C,MATCH($L2997,'Bloomberg data'!A:A,0))</f>
        <v>11.035</v>
      </c>
      <c r="N2997" s="128">
        <f>INDEX('Bloomberg data'!B:B,MATCH($L2997,'Bloomberg data'!A:A,0))</f>
        <v>8.9140000000000015</v>
      </c>
      <c r="O2997" s="141"/>
      <c r="P2997" s="142"/>
      <c r="Q2997" s="142"/>
      <c r="R2997" s="20"/>
      <c r="S2997" s="20"/>
    </row>
    <row r="2998" spans="6:19">
      <c r="F2998" s="51"/>
      <c r="G2998" s="26">
        <f t="shared" si="159"/>
        <v>39507</v>
      </c>
      <c r="H2998" s="7">
        <v>39504</v>
      </c>
      <c r="I2998" s="22">
        <v>10.932</v>
      </c>
      <c r="J2998" s="120">
        <v>8.7919999999999998</v>
      </c>
      <c r="K2998" s="26">
        <f t="shared" si="160"/>
        <v>39507</v>
      </c>
      <c r="L2998" s="126">
        <f t="shared" si="161"/>
        <v>39504</v>
      </c>
      <c r="M2998" s="127">
        <f>INDEX('Bloomberg data'!C:C,MATCH($L2998,'Bloomberg data'!A:A,0))</f>
        <v>10.932</v>
      </c>
      <c r="N2998" s="128">
        <f>INDEX('Bloomberg data'!B:B,MATCH($L2998,'Bloomberg data'!A:A,0))</f>
        <v>8.7919999999999998</v>
      </c>
      <c r="O2998" s="141"/>
      <c r="P2998" s="142"/>
      <c r="Q2998" s="142"/>
      <c r="R2998" s="20"/>
      <c r="S2998" s="20"/>
    </row>
    <row r="2999" spans="6:19">
      <c r="F2999" s="51"/>
      <c r="G2999" s="26">
        <f t="shared" si="159"/>
        <v>39507</v>
      </c>
      <c r="H2999" s="7">
        <v>39505</v>
      </c>
      <c r="I2999" s="22">
        <v>10.142000000000001</v>
      </c>
      <c r="J2999" s="120">
        <v>7.992</v>
      </c>
      <c r="K2999" s="26">
        <f t="shared" si="160"/>
        <v>39507</v>
      </c>
      <c r="L2999" s="126">
        <f t="shared" si="161"/>
        <v>39505</v>
      </c>
      <c r="M2999" s="127">
        <f>INDEX('Bloomberg data'!C:C,MATCH($L2999,'Bloomberg data'!A:A,0))</f>
        <v>10.142000000000001</v>
      </c>
      <c r="N2999" s="128">
        <f>INDEX('Bloomberg data'!B:B,MATCH($L2999,'Bloomberg data'!A:A,0))</f>
        <v>7.992</v>
      </c>
      <c r="O2999" s="141"/>
      <c r="P2999" s="142"/>
      <c r="Q2999" s="142"/>
      <c r="R2999" s="20"/>
      <c r="S2999" s="20"/>
    </row>
    <row r="3000" spans="6:19">
      <c r="F3000" s="51"/>
      <c r="G3000" s="26">
        <f t="shared" si="159"/>
        <v>39507</v>
      </c>
      <c r="H3000" s="7">
        <v>39506</v>
      </c>
      <c r="I3000" s="22">
        <v>11.087</v>
      </c>
      <c r="J3000" s="120">
        <v>8.8829999999999991</v>
      </c>
      <c r="K3000" s="26">
        <f t="shared" si="160"/>
        <v>39507</v>
      </c>
      <c r="L3000" s="126">
        <f t="shared" si="161"/>
        <v>39506</v>
      </c>
      <c r="M3000" s="127">
        <f>INDEX('Bloomberg data'!C:C,MATCH($L3000,'Bloomberg data'!A:A,0))</f>
        <v>11.087</v>
      </c>
      <c r="N3000" s="128">
        <f>INDEX('Bloomberg data'!B:B,MATCH($L3000,'Bloomberg data'!A:A,0))</f>
        <v>8.8829999999999991</v>
      </c>
      <c r="O3000" s="141"/>
      <c r="P3000" s="142"/>
      <c r="Q3000" s="142"/>
      <c r="R3000" s="20"/>
      <c r="S3000" s="20"/>
    </row>
    <row r="3001" spans="6:19">
      <c r="F3001" s="51"/>
      <c r="G3001" s="26">
        <f t="shared" si="159"/>
        <v>39507</v>
      </c>
      <c r="H3001" s="7">
        <v>39507</v>
      </c>
      <c r="I3001" s="22">
        <v>10.872</v>
      </c>
      <c r="J3001" s="120">
        <v>8.5749999999999993</v>
      </c>
      <c r="K3001" s="26">
        <f t="shared" si="160"/>
        <v>39507</v>
      </c>
      <c r="L3001" s="126">
        <f t="shared" si="161"/>
        <v>39507</v>
      </c>
      <c r="M3001" s="127">
        <f>INDEX('Bloomberg data'!C:C,MATCH($L3001,'Bloomberg data'!A:A,0))</f>
        <v>10.872</v>
      </c>
      <c r="N3001" s="128">
        <f>INDEX('Bloomberg data'!B:B,MATCH($L3001,'Bloomberg data'!A:A,0))</f>
        <v>8.5749999999999993</v>
      </c>
      <c r="O3001" s="141"/>
      <c r="P3001" s="142"/>
      <c r="Q3001" s="142"/>
      <c r="R3001" s="20"/>
      <c r="S3001" s="20"/>
    </row>
    <row r="3002" spans="6:19">
      <c r="F3002" s="51"/>
      <c r="G3002" s="26">
        <f t="shared" si="159"/>
        <v>39538</v>
      </c>
      <c r="H3002" s="7">
        <v>39510</v>
      </c>
      <c r="I3002" s="22">
        <v>11.068999999999999</v>
      </c>
      <c r="J3002" s="120">
        <v>8.7390000000000008</v>
      </c>
      <c r="K3002" s="26">
        <f t="shared" si="160"/>
        <v>39538</v>
      </c>
      <c r="L3002" s="126">
        <f t="shared" si="161"/>
        <v>39510</v>
      </c>
      <c r="M3002" s="127">
        <f>INDEX('Bloomberg data'!C:C,MATCH($L3002,'Bloomberg data'!A:A,0))</f>
        <v>11.068999999999999</v>
      </c>
      <c r="N3002" s="128">
        <f>INDEX('Bloomberg data'!B:B,MATCH($L3002,'Bloomberg data'!A:A,0))</f>
        <v>8.7390000000000008</v>
      </c>
      <c r="O3002" s="141"/>
      <c r="P3002" s="142"/>
      <c r="Q3002" s="142"/>
      <c r="R3002" s="20"/>
      <c r="S3002" s="20"/>
    </row>
    <row r="3003" spans="6:19">
      <c r="F3003" s="51"/>
      <c r="G3003" s="26">
        <f t="shared" si="159"/>
        <v>39538</v>
      </c>
      <c r="H3003" s="7">
        <v>39511</v>
      </c>
      <c r="I3003" s="22">
        <v>10.885000000000002</v>
      </c>
      <c r="J3003" s="120">
        <v>8.5429999999999993</v>
      </c>
      <c r="K3003" s="26">
        <f t="shared" si="160"/>
        <v>39538</v>
      </c>
      <c r="L3003" s="126">
        <f t="shared" si="161"/>
        <v>39511</v>
      </c>
      <c r="M3003" s="127">
        <f>INDEX('Bloomberg data'!C:C,MATCH($L3003,'Bloomberg data'!A:A,0))</f>
        <v>10.885000000000002</v>
      </c>
      <c r="N3003" s="128">
        <f>INDEX('Bloomberg data'!B:B,MATCH($L3003,'Bloomberg data'!A:A,0))</f>
        <v>8.5429999999999993</v>
      </c>
      <c r="O3003" s="141"/>
      <c r="P3003" s="142"/>
      <c r="Q3003" s="142"/>
      <c r="R3003" s="20"/>
      <c r="S3003" s="20"/>
    </row>
    <row r="3004" spans="6:19">
      <c r="F3004" s="51"/>
      <c r="G3004" s="26">
        <f t="shared" si="159"/>
        <v>39538</v>
      </c>
      <c r="H3004" s="7">
        <v>39512</v>
      </c>
      <c r="I3004" s="22">
        <v>10.828999999999999</v>
      </c>
      <c r="J3004" s="120">
        <v>8.43</v>
      </c>
      <c r="K3004" s="26">
        <f t="shared" si="160"/>
        <v>39538</v>
      </c>
      <c r="L3004" s="126">
        <f t="shared" si="161"/>
        <v>39512</v>
      </c>
      <c r="M3004" s="127">
        <f>INDEX('Bloomberg data'!C:C,MATCH($L3004,'Bloomberg data'!A:A,0))</f>
        <v>10.828999999999999</v>
      </c>
      <c r="N3004" s="128">
        <f>INDEX('Bloomberg data'!B:B,MATCH($L3004,'Bloomberg data'!A:A,0))</f>
        <v>8.43</v>
      </c>
      <c r="O3004" s="141"/>
      <c r="P3004" s="142"/>
      <c r="Q3004" s="142"/>
      <c r="R3004" s="20"/>
      <c r="S3004" s="20"/>
    </row>
    <row r="3005" spans="6:19">
      <c r="F3005" s="51"/>
      <c r="G3005" s="26">
        <f t="shared" si="159"/>
        <v>39538</v>
      </c>
      <c r="H3005" s="7">
        <v>39513</v>
      </c>
      <c r="I3005" s="22">
        <v>11.088000000000001</v>
      </c>
      <c r="J3005" s="120">
        <v>8.6720000000000006</v>
      </c>
      <c r="K3005" s="26">
        <f t="shared" si="160"/>
        <v>39538</v>
      </c>
      <c r="L3005" s="126">
        <f t="shared" si="161"/>
        <v>39513</v>
      </c>
      <c r="M3005" s="127">
        <f>INDEX('Bloomberg data'!C:C,MATCH($L3005,'Bloomberg data'!A:A,0))</f>
        <v>11.088000000000001</v>
      </c>
      <c r="N3005" s="128">
        <f>INDEX('Bloomberg data'!B:B,MATCH($L3005,'Bloomberg data'!A:A,0))</f>
        <v>8.6720000000000006</v>
      </c>
      <c r="O3005" s="141"/>
      <c r="P3005" s="142"/>
      <c r="Q3005" s="142"/>
      <c r="R3005" s="20"/>
      <c r="S3005" s="20"/>
    </row>
    <row r="3006" spans="6:19">
      <c r="F3006" s="51"/>
      <c r="G3006" s="26">
        <f t="shared" si="159"/>
        <v>39538</v>
      </c>
      <c r="H3006" s="7">
        <v>39514</v>
      </c>
      <c r="I3006" s="22">
        <v>9.9919999999999991</v>
      </c>
      <c r="J3006" s="120">
        <v>7.4190000000000005</v>
      </c>
      <c r="K3006" s="26">
        <f t="shared" si="160"/>
        <v>39538</v>
      </c>
      <c r="L3006" s="126">
        <f t="shared" si="161"/>
        <v>39514</v>
      </c>
      <c r="M3006" s="127">
        <f>INDEX('Bloomberg data'!C:C,MATCH($L3006,'Bloomberg data'!A:A,0))</f>
        <v>9.9919999999999991</v>
      </c>
      <c r="N3006" s="128">
        <f>INDEX('Bloomberg data'!B:B,MATCH($L3006,'Bloomberg data'!A:A,0))</f>
        <v>7.4190000000000005</v>
      </c>
      <c r="O3006" s="141"/>
      <c r="P3006" s="142"/>
      <c r="Q3006" s="142"/>
      <c r="R3006" s="20"/>
      <c r="S3006" s="20"/>
    </row>
    <row r="3007" spans="6:19">
      <c r="F3007" s="51"/>
      <c r="G3007" s="26">
        <f t="shared" si="159"/>
        <v>39538</v>
      </c>
      <c r="H3007" s="7">
        <v>39517</v>
      </c>
      <c r="I3007" s="22">
        <v>9.9870000000000001</v>
      </c>
      <c r="J3007" s="120">
        <v>7.2609999999999992</v>
      </c>
      <c r="K3007" s="26">
        <f t="shared" si="160"/>
        <v>39538</v>
      </c>
      <c r="L3007" s="126">
        <f t="shared" si="161"/>
        <v>39517</v>
      </c>
      <c r="M3007" s="127">
        <f>INDEX('Bloomberg data'!C:C,MATCH($L3007,'Bloomberg data'!A:A,0))</f>
        <v>9.9870000000000001</v>
      </c>
      <c r="N3007" s="128">
        <f>INDEX('Bloomberg data'!B:B,MATCH($L3007,'Bloomberg data'!A:A,0))</f>
        <v>7.2609999999999992</v>
      </c>
      <c r="O3007" s="141"/>
      <c r="P3007" s="142"/>
      <c r="Q3007" s="142"/>
      <c r="R3007" s="20"/>
      <c r="S3007" s="20"/>
    </row>
    <row r="3008" spans="6:19">
      <c r="F3008" s="51"/>
      <c r="G3008" s="26">
        <f t="shared" si="159"/>
        <v>39538</v>
      </c>
      <c r="H3008" s="7">
        <v>39518</v>
      </c>
      <c r="I3008" s="22">
        <v>10.219000000000001</v>
      </c>
      <c r="J3008" s="120">
        <v>7.5549999999999997</v>
      </c>
      <c r="K3008" s="26">
        <f t="shared" si="160"/>
        <v>39538</v>
      </c>
      <c r="L3008" s="126">
        <f t="shared" si="161"/>
        <v>39518</v>
      </c>
      <c r="M3008" s="127">
        <f>INDEX('Bloomberg data'!C:C,MATCH($L3008,'Bloomberg data'!A:A,0))</f>
        <v>10.219000000000001</v>
      </c>
      <c r="N3008" s="128">
        <f>INDEX('Bloomberg data'!B:B,MATCH($L3008,'Bloomberg data'!A:A,0))</f>
        <v>7.5549999999999997</v>
      </c>
      <c r="O3008" s="141"/>
      <c r="P3008" s="142"/>
      <c r="Q3008" s="142"/>
      <c r="R3008" s="20"/>
      <c r="S3008" s="20"/>
    </row>
    <row r="3009" spans="6:19">
      <c r="F3009" s="51"/>
      <c r="G3009" s="26">
        <f t="shared" ref="G3009:G3072" si="162">EOMONTH(H3009,0)</f>
        <v>39538</v>
      </c>
      <c r="H3009" s="7">
        <v>39519</v>
      </c>
      <c r="I3009" s="22">
        <v>10.106999999999999</v>
      </c>
      <c r="J3009" s="120">
        <v>7.3630000000000004</v>
      </c>
      <c r="K3009" s="26">
        <f t="shared" ref="K3009:K3072" si="163">EOMONTH(L3009,0)</f>
        <v>39538</v>
      </c>
      <c r="L3009" s="126">
        <f t="shared" si="161"/>
        <v>39519</v>
      </c>
      <c r="M3009" s="127">
        <f>INDEX('Bloomberg data'!C:C,MATCH($L3009,'Bloomberg data'!A:A,0))</f>
        <v>10.106999999999999</v>
      </c>
      <c r="N3009" s="128">
        <f>INDEX('Bloomberg data'!B:B,MATCH($L3009,'Bloomberg data'!A:A,0))</f>
        <v>7.3630000000000004</v>
      </c>
      <c r="O3009" s="141"/>
      <c r="P3009" s="142"/>
      <c r="Q3009" s="142"/>
      <c r="R3009" s="20"/>
      <c r="S3009" s="20"/>
    </row>
    <row r="3010" spans="6:19">
      <c r="F3010" s="51"/>
      <c r="G3010" s="26">
        <f t="shared" si="162"/>
        <v>39538</v>
      </c>
      <c r="H3010" s="7">
        <v>39520</v>
      </c>
      <c r="I3010" s="22">
        <v>10.981</v>
      </c>
      <c r="J3010" s="120">
        <v>8.3190000000000008</v>
      </c>
      <c r="K3010" s="26">
        <f t="shared" si="163"/>
        <v>39538</v>
      </c>
      <c r="L3010" s="126">
        <f t="shared" ref="L3010:L3073" si="164">H3010</f>
        <v>39520</v>
      </c>
      <c r="M3010" s="127">
        <f>INDEX('Bloomberg data'!C:C,MATCH($L3010,'Bloomberg data'!A:A,0))</f>
        <v>10.981</v>
      </c>
      <c r="N3010" s="128">
        <f>INDEX('Bloomberg data'!B:B,MATCH($L3010,'Bloomberg data'!A:A,0))</f>
        <v>8.3190000000000008</v>
      </c>
      <c r="O3010" s="141"/>
      <c r="P3010" s="142"/>
      <c r="Q3010" s="142"/>
      <c r="R3010" s="20"/>
      <c r="S3010" s="20"/>
    </row>
    <row r="3011" spans="6:19">
      <c r="F3011" s="51"/>
      <c r="G3011" s="26">
        <f t="shared" si="162"/>
        <v>39538</v>
      </c>
      <c r="H3011" s="7">
        <v>39521</v>
      </c>
      <c r="I3011" s="22">
        <v>11.215</v>
      </c>
      <c r="J3011" s="120">
        <v>8.468</v>
      </c>
      <c r="K3011" s="26">
        <f t="shared" si="163"/>
        <v>39538</v>
      </c>
      <c r="L3011" s="126">
        <f t="shared" si="164"/>
        <v>39521</v>
      </c>
      <c r="M3011" s="127">
        <f>INDEX('Bloomberg data'!C:C,MATCH($L3011,'Bloomberg data'!A:A,0))</f>
        <v>11.215</v>
      </c>
      <c r="N3011" s="128">
        <f>INDEX('Bloomberg data'!B:B,MATCH($L3011,'Bloomberg data'!A:A,0))</f>
        <v>8.468</v>
      </c>
      <c r="O3011" s="141"/>
      <c r="P3011" s="142"/>
      <c r="Q3011" s="142"/>
      <c r="R3011" s="20"/>
      <c r="S3011" s="20"/>
    </row>
    <row r="3012" spans="6:19">
      <c r="F3012" s="51"/>
      <c r="G3012" s="26">
        <f t="shared" si="162"/>
        <v>39538</v>
      </c>
      <c r="H3012" s="7">
        <v>39524</v>
      </c>
      <c r="I3012" s="22">
        <v>10.026999999999999</v>
      </c>
      <c r="J3012" s="120">
        <v>7.2130000000000001</v>
      </c>
      <c r="K3012" s="26">
        <f t="shared" si="163"/>
        <v>39538</v>
      </c>
      <c r="L3012" s="126">
        <f t="shared" si="164"/>
        <v>39524</v>
      </c>
      <c r="M3012" s="127">
        <f>INDEX('Bloomberg data'!C:C,MATCH($L3012,'Bloomberg data'!A:A,0))</f>
        <v>10.026999999999999</v>
      </c>
      <c r="N3012" s="128">
        <f>INDEX('Bloomberg data'!B:B,MATCH($L3012,'Bloomberg data'!A:A,0))</f>
        <v>7.2130000000000001</v>
      </c>
      <c r="O3012" s="141"/>
      <c r="P3012" s="142"/>
      <c r="Q3012" s="142"/>
      <c r="R3012" s="20"/>
      <c r="S3012" s="20"/>
    </row>
    <row r="3013" spans="6:19">
      <c r="F3013" s="51"/>
      <c r="G3013" s="26">
        <f t="shared" si="162"/>
        <v>39538</v>
      </c>
      <c r="H3013" s="7">
        <v>39525</v>
      </c>
      <c r="I3013" s="22">
        <v>10.891999999999999</v>
      </c>
      <c r="J3013" s="120">
        <v>8.1920000000000002</v>
      </c>
      <c r="K3013" s="26">
        <f t="shared" si="163"/>
        <v>39538</v>
      </c>
      <c r="L3013" s="126">
        <f t="shared" si="164"/>
        <v>39525</v>
      </c>
      <c r="M3013" s="127">
        <f>INDEX('Bloomberg data'!C:C,MATCH($L3013,'Bloomberg data'!A:A,0))</f>
        <v>10.891999999999999</v>
      </c>
      <c r="N3013" s="128">
        <f>INDEX('Bloomberg data'!B:B,MATCH($L3013,'Bloomberg data'!A:A,0))</f>
        <v>8.1920000000000002</v>
      </c>
      <c r="O3013" s="141"/>
      <c r="P3013" s="142"/>
      <c r="Q3013" s="142"/>
      <c r="R3013" s="20"/>
      <c r="S3013" s="20"/>
    </row>
    <row r="3014" spans="6:19">
      <c r="F3014" s="51"/>
      <c r="G3014" s="26">
        <f t="shared" si="162"/>
        <v>39538</v>
      </c>
      <c r="H3014" s="7">
        <v>39526</v>
      </c>
      <c r="I3014" s="22">
        <v>10.042000000000002</v>
      </c>
      <c r="J3014" s="120">
        <v>7.4889999999999999</v>
      </c>
      <c r="K3014" s="26">
        <f t="shared" si="163"/>
        <v>39538</v>
      </c>
      <c r="L3014" s="126">
        <f t="shared" si="164"/>
        <v>39526</v>
      </c>
      <c r="M3014" s="127">
        <f>INDEX('Bloomberg data'!C:C,MATCH($L3014,'Bloomberg data'!A:A,0))</f>
        <v>10.042000000000002</v>
      </c>
      <c r="N3014" s="128">
        <f>INDEX('Bloomberg data'!B:B,MATCH($L3014,'Bloomberg data'!A:A,0))</f>
        <v>7.4889999999999999</v>
      </c>
      <c r="O3014" s="141"/>
      <c r="P3014" s="142"/>
      <c r="Q3014" s="142"/>
      <c r="R3014" s="20"/>
      <c r="S3014" s="20"/>
    </row>
    <row r="3015" spans="6:19">
      <c r="F3015" s="51"/>
      <c r="G3015" s="26">
        <f t="shared" si="162"/>
        <v>39538</v>
      </c>
      <c r="H3015" s="7">
        <v>39527</v>
      </c>
      <c r="I3015" s="22">
        <v>9.8879999999999999</v>
      </c>
      <c r="J3015" s="120">
        <v>7.3020000000000005</v>
      </c>
      <c r="K3015" s="26">
        <f t="shared" si="163"/>
        <v>39538</v>
      </c>
      <c r="L3015" s="126">
        <f t="shared" si="164"/>
        <v>39527</v>
      </c>
      <c r="M3015" s="127">
        <f>INDEX('Bloomberg data'!C:C,MATCH($L3015,'Bloomberg data'!A:A,0))</f>
        <v>9.8879999999999999</v>
      </c>
      <c r="N3015" s="128">
        <f>INDEX('Bloomberg data'!B:B,MATCH($L3015,'Bloomberg data'!A:A,0))</f>
        <v>7.3020000000000005</v>
      </c>
      <c r="O3015" s="141"/>
      <c r="P3015" s="142"/>
      <c r="Q3015" s="142"/>
      <c r="R3015" s="20"/>
      <c r="S3015" s="20"/>
    </row>
    <row r="3016" spans="6:19">
      <c r="F3016" s="51"/>
      <c r="G3016" s="26">
        <f t="shared" si="162"/>
        <v>39538</v>
      </c>
      <c r="H3016" s="7">
        <v>39528</v>
      </c>
      <c r="I3016" s="22">
        <v>10.789</v>
      </c>
      <c r="J3016" s="120">
        <v>8.202</v>
      </c>
      <c r="K3016" s="26">
        <f t="shared" si="163"/>
        <v>39538</v>
      </c>
      <c r="L3016" s="126">
        <f t="shared" si="164"/>
        <v>39528</v>
      </c>
      <c r="M3016" s="127">
        <f>INDEX('Bloomberg data'!C:C,MATCH($L3016,'Bloomberg data'!A:A,0))</f>
        <v>10.789</v>
      </c>
      <c r="N3016" s="128">
        <f>INDEX('Bloomberg data'!B:B,MATCH($L3016,'Bloomberg data'!A:A,0))</f>
        <v>8.202</v>
      </c>
      <c r="O3016" s="141"/>
      <c r="P3016" s="142"/>
      <c r="Q3016" s="142"/>
      <c r="R3016" s="20"/>
      <c r="S3016" s="20"/>
    </row>
    <row r="3017" spans="6:19">
      <c r="F3017" s="51"/>
      <c r="G3017" s="26">
        <f t="shared" si="162"/>
        <v>39538</v>
      </c>
      <c r="H3017" s="7">
        <v>39531</v>
      </c>
      <c r="I3017" s="22">
        <v>9.9890000000000008</v>
      </c>
      <c r="J3017" s="120">
        <v>7.4020000000000001</v>
      </c>
      <c r="K3017" s="26">
        <f t="shared" si="163"/>
        <v>39538</v>
      </c>
      <c r="L3017" s="126">
        <f t="shared" si="164"/>
        <v>39531</v>
      </c>
      <c r="M3017" s="127">
        <f>INDEX('Bloomberg data'!C:C,MATCH($L3017,'Bloomberg data'!A:A,0))</f>
        <v>9.9890000000000008</v>
      </c>
      <c r="N3017" s="128">
        <f>INDEX('Bloomberg data'!B:B,MATCH($L3017,'Bloomberg data'!A:A,0))</f>
        <v>7.4020000000000001</v>
      </c>
      <c r="O3017" s="141"/>
      <c r="P3017" s="142"/>
      <c r="Q3017" s="142"/>
      <c r="R3017" s="20"/>
      <c r="S3017" s="20"/>
    </row>
    <row r="3018" spans="6:19">
      <c r="F3018" s="51"/>
      <c r="G3018" s="26">
        <f t="shared" si="162"/>
        <v>39538</v>
      </c>
      <c r="H3018" s="7">
        <v>39532</v>
      </c>
      <c r="I3018" s="22">
        <v>9.8949999999999996</v>
      </c>
      <c r="J3018" s="120">
        <v>7.4480000000000004</v>
      </c>
      <c r="K3018" s="26">
        <f t="shared" si="163"/>
        <v>39538</v>
      </c>
      <c r="L3018" s="126">
        <f t="shared" si="164"/>
        <v>39532</v>
      </c>
      <c r="M3018" s="127">
        <f>INDEX('Bloomberg data'!C:C,MATCH($L3018,'Bloomberg data'!A:A,0))</f>
        <v>9.8949999999999996</v>
      </c>
      <c r="N3018" s="128">
        <f>INDEX('Bloomberg data'!B:B,MATCH($L3018,'Bloomberg data'!A:A,0))</f>
        <v>7.4480000000000004</v>
      </c>
      <c r="O3018" s="141"/>
      <c r="P3018" s="142"/>
      <c r="Q3018" s="142"/>
      <c r="R3018" s="20"/>
      <c r="S3018" s="20"/>
    </row>
    <row r="3019" spans="6:19">
      <c r="F3019" s="51"/>
      <c r="G3019" s="26">
        <f t="shared" si="162"/>
        <v>39538</v>
      </c>
      <c r="H3019" s="7">
        <v>39533</v>
      </c>
      <c r="I3019" s="22">
        <v>10.686999999999999</v>
      </c>
      <c r="J3019" s="120">
        <v>8.31</v>
      </c>
      <c r="K3019" s="26">
        <f t="shared" si="163"/>
        <v>39538</v>
      </c>
      <c r="L3019" s="126">
        <f t="shared" si="164"/>
        <v>39533</v>
      </c>
      <c r="M3019" s="127">
        <f>INDEX('Bloomberg data'!C:C,MATCH($L3019,'Bloomberg data'!A:A,0))</f>
        <v>10.686999999999999</v>
      </c>
      <c r="N3019" s="128">
        <f>INDEX('Bloomberg data'!B:B,MATCH($L3019,'Bloomberg data'!A:A,0))</f>
        <v>8.31</v>
      </c>
      <c r="O3019" s="141"/>
      <c r="P3019" s="142"/>
      <c r="Q3019" s="142"/>
      <c r="R3019" s="20"/>
      <c r="S3019" s="20"/>
    </row>
    <row r="3020" spans="6:19">
      <c r="F3020" s="51"/>
      <c r="G3020" s="26">
        <f t="shared" si="162"/>
        <v>39538</v>
      </c>
      <c r="H3020" s="7">
        <v>39534</v>
      </c>
      <c r="I3020" s="22">
        <v>9.902000000000001</v>
      </c>
      <c r="J3020" s="120">
        <v>7.4609999999999994</v>
      </c>
      <c r="K3020" s="26">
        <f t="shared" si="163"/>
        <v>39538</v>
      </c>
      <c r="L3020" s="126">
        <f t="shared" si="164"/>
        <v>39534</v>
      </c>
      <c r="M3020" s="127">
        <f>INDEX('Bloomberg data'!C:C,MATCH($L3020,'Bloomberg data'!A:A,0))</f>
        <v>9.902000000000001</v>
      </c>
      <c r="N3020" s="128">
        <f>INDEX('Bloomberg data'!B:B,MATCH($L3020,'Bloomberg data'!A:A,0))</f>
        <v>7.4609999999999994</v>
      </c>
      <c r="O3020" s="141"/>
      <c r="P3020" s="142"/>
      <c r="Q3020" s="142"/>
      <c r="R3020" s="20"/>
      <c r="S3020" s="20"/>
    </row>
    <row r="3021" spans="6:19">
      <c r="F3021" s="51"/>
      <c r="G3021" s="26">
        <f t="shared" si="162"/>
        <v>39538</v>
      </c>
      <c r="H3021" s="7">
        <v>39535</v>
      </c>
      <c r="I3021" s="22">
        <v>9.8829999999999991</v>
      </c>
      <c r="J3021" s="120">
        <v>7.4640000000000004</v>
      </c>
      <c r="K3021" s="26">
        <f t="shared" si="163"/>
        <v>39538</v>
      </c>
      <c r="L3021" s="126">
        <f t="shared" si="164"/>
        <v>39535</v>
      </c>
      <c r="M3021" s="127">
        <f>INDEX('Bloomberg data'!C:C,MATCH($L3021,'Bloomberg data'!A:A,0))</f>
        <v>9.8829999999999991</v>
      </c>
      <c r="N3021" s="128">
        <f>INDEX('Bloomberg data'!B:B,MATCH($L3021,'Bloomberg data'!A:A,0))</f>
        <v>7.4640000000000004</v>
      </c>
      <c r="O3021" s="141"/>
      <c r="P3021" s="142"/>
      <c r="Q3021" s="142"/>
      <c r="R3021" s="20"/>
      <c r="S3021" s="20"/>
    </row>
    <row r="3022" spans="6:19">
      <c r="F3022" s="51"/>
      <c r="G3022" s="26">
        <f t="shared" si="162"/>
        <v>39538</v>
      </c>
      <c r="H3022" s="7">
        <v>39538</v>
      </c>
      <c r="I3022" s="22">
        <v>10.728999999999999</v>
      </c>
      <c r="J3022" s="120">
        <v>8.282</v>
      </c>
      <c r="K3022" s="26">
        <f t="shared" si="163"/>
        <v>39538</v>
      </c>
      <c r="L3022" s="126">
        <f t="shared" si="164"/>
        <v>39538</v>
      </c>
      <c r="M3022" s="127">
        <f>INDEX('Bloomberg data'!C:C,MATCH($L3022,'Bloomberg data'!A:A,0))</f>
        <v>10.728999999999999</v>
      </c>
      <c r="N3022" s="128">
        <f>INDEX('Bloomberg data'!B:B,MATCH($L3022,'Bloomberg data'!A:A,0))</f>
        <v>8.282</v>
      </c>
      <c r="O3022" s="141"/>
      <c r="P3022" s="142"/>
      <c r="Q3022" s="142"/>
      <c r="R3022" s="20"/>
      <c r="S3022" s="20"/>
    </row>
    <row r="3023" spans="6:19">
      <c r="F3023" s="51"/>
      <c r="G3023" s="26">
        <f t="shared" si="162"/>
        <v>39568</v>
      </c>
      <c r="H3023" s="7">
        <v>39539</v>
      </c>
      <c r="I3023" s="22">
        <v>9.84</v>
      </c>
      <c r="J3023" s="120">
        <v>7.42</v>
      </c>
      <c r="K3023" s="26">
        <f t="shared" si="163"/>
        <v>39568</v>
      </c>
      <c r="L3023" s="126">
        <f t="shared" si="164"/>
        <v>39539</v>
      </c>
      <c r="M3023" s="127">
        <f>INDEX('Bloomberg data'!C:C,MATCH($L3023,'Bloomberg data'!A:A,0))</f>
        <v>9.84</v>
      </c>
      <c r="N3023" s="128">
        <f>INDEX('Bloomberg data'!B:B,MATCH($L3023,'Bloomberg data'!A:A,0))</f>
        <v>7.42</v>
      </c>
      <c r="O3023" s="141"/>
      <c r="P3023" s="142"/>
      <c r="Q3023" s="142"/>
      <c r="R3023" s="20"/>
      <c r="S3023" s="20"/>
    </row>
    <row r="3024" spans="6:19">
      <c r="F3024" s="51"/>
      <c r="G3024" s="26">
        <f t="shared" si="162"/>
        <v>39568</v>
      </c>
      <c r="H3024" s="7">
        <v>39540</v>
      </c>
      <c r="I3024" s="22">
        <v>10.805</v>
      </c>
      <c r="J3024" s="120">
        <v>8.4649999999999999</v>
      </c>
      <c r="K3024" s="26">
        <f t="shared" si="163"/>
        <v>39568</v>
      </c>
      <c r="L3024" s="126">
        <f t="shared" si="164"/>
        <v>39540</v>
      </c>
      <c r="M3024" s="127">
        <f>INDEX('Bloomberg data'!C:C,MATCH($L3024,'Bloomberg data'!A:A,0))</f>
        <v>10.805</v>
      </c>
      <c r="N3024" s="128">
        <f>INDEX('Bloomberg data'!B:B,MATCH($L3024,'Bloomberg data'!A:A,0))</f>
        <v>8.4649999999999999</v>
      </c>
      <c r="O3024" s="141"/>
      <c r="P3024" s="142"/>
      <c r="Q3024" s="142"/>
      <c r="R3024" s="20"/>
      <c r="S3024" s="20"/>
    </row>
    <row r="3025" spans="6:19">
      <c r="F3025" s="51"/>
      <c r="G3025" s="26">
        <f t="shared" si="162"/>
        <v>39568</v>
      </c>
      <c r="H3025" s="7">
        <v>39541</v>
      </c>
      <c r="I3025" s="22">
        <v>9.6829999999999998</v>
      </c>
      <c r="J3025" s="120">
        <v>7.3529999999999998</v>
      </c>
      <c r="K3025" s="26">
        <f t="shared" si="163"/>
        <v>39568</v>
      </c>
      <c r="L3025" s="126">
        <f t="shared" si="164"/>
        <v>39541</v>
      </c>
      <c r="M3025" s="127">
        <f>INDEX('Bloomberg data'!C:C,MATCH($L3025,'Bloomberg data'!A:A,0))</f>
        <v>9.6829999999999998</v>
      </c>
      <c r="N3025" s="128">
        <f>INDEX('Bloomberg data'!B:B,MATCH($L3025,'Bloomberg data'!A:A,0))</f>
        <v>7.3529999999999998</v>
      </c>
      <c r="O3025" s="141"/>
      <c r="P3025" s="142"/>
      <c r="Q3025" s="142"/>
      <c r="R3025" s="20"/>
      <c r="S3025" s="20"/>
    </row>
    <row r="3026" spans="6:19">
      <c r="F3026" s="51"/>
      <c r="G3026" s="26">
        <f t="shared" si="162"/>
        <v>39568</v>
      </c>
      <c r="H3026" s="7">
        <v>39542</v>
      </c>
      <c r="I3026" s="22">
        <v>9.8940000000000001</v>
      </c>
      <c r="J3026" s="120">
        <v>7.5839999999999996</v>
      </c>
      <c r="K3026" s="26">
        <f t="shared" si="163"/>
        <v>39568</v>
      </c>
      <c r="L3026" s="126">
        <f t="shared" si="164"/>
        <v>39542</v>
      </c>
      <c r="M3026" s="127">
        <f>INDEX('Bloomberg data'!C:C,MATCH($L3026,'Bloomberg data'!A:A,0))</f>
        <v>9.8940000000000001</v>
      </c>
      <c r="N3026" s="128">
        <f>INDEX('Bloomberg data'!B:B,MATCH($L3026,'Bloomberg data'!A:A,0))</f>
        <v>7.5839999999999996</v>
      </c>
      <c r="O3026" s="141"/>
      <c r="P3026" s="142"/>
      <c r="Q3026" s="142"/>
      <c r="R3026" s="20"/>
      <c r="S3026" s="20"/>
    </row>
    <row r="3027" spans="6:19">
      <c r="F3027" s="51"/>
      <c r="G3027" s="26">
        <f t="shared" si="162"/>
        <v>39568</v>
      </c>
      <c r="H3027" s="7">
        <v>39545</v>
      </c>
      <c r="I3027" s="22">
        <v>10.786000000000001</v>
      </c>
      <c r="J3027" s="120">
        <v>8.4250000000000007</v>
      </c>
      <c r="K3027" s="26">
        <f t="shared" si="163"/>
        <v>39568</v>
      </c>
      <c r="L3027" s="126">
        <f t="shared" si="164"/>
        <v>39545</v>
      </c>
      <c r="M3027" s="127">
        <f>INDEX('Bloomberg data'!C:C,MATCH($L3027,'Bloomberg data'!A:A,0))</f>
        <v>10.786000000000001</v>
      </c>
      <c r="N3027" s="128">
        <f>INDEX('Bloomberg data'!B:B,MATCH($L3027,'Bloomberg data'!A:A,0))</f>
        <v>8.4250000000000007</v>
      </c>
      <c r="O3027" s="141"/>
      <c r="P3027" s="142"/>
      <c r="Q3027" s="142"/>
      <c r="R3027" s="20"/>
      <c r="S3027" s="20"/>
    </row>
    <row r="3028" spans="6:19">
      <c r="F3028" s="51"/>
      <c r="G3028" s="26">
        <f t="shared" si="162"/>
        <v>39568</v>
      </c>
      <c r="H3028" s="7">
        <v>39546</v>
      </c>
      <c r="I3028" s="22">
        <v>10.721</v>
      </c>
      <c r="J3028" s="120">
        <v>8.3800000000000008</v>
      </c>
      <c r="K3028" s="26">
        <f t="shared" si="163"/>
        <v>39568</v>
      </c>
      <c r="L3028" s="126">
        <f t="shared" si="164"/>
        <v>39546</v>
      </c>
      <c r="M3028" s="127">
        <f>INDEX('Bloomberg data'!C:C,MATCH($L3028,'Bloomberg data'!A:A,0))</f>
        <v>10.721</v>
      </c>
      <c r="N3028" s="128">
        <f>INDEX('Bloomberg data'!B:B,MATCH($L3028,'Bloomberg data'!A:A,0))</f>
        <v>8.3800000000000008</v>
      </c>
      <c r="O3028" s="141"/>
      <c r="P3028" s="142"/>
      <c r="Q3028" s="142"/>
      <c r="R3028" s="20"/>
      <c r="S3028" s="20"/>
    </row>
    <row r="3029" spans="6:19">
      <c r="F3029" s="51"/>
      <c r="G3029" s="26">
        <f t="shared" si="162"/>
        <v>39568</v>
      </c>
      <c r="H3029" s="7">
        <v>39547</v>
      </c>
      <c r="I3029" s="22">
        <v>9.9410000000000007</v>
      </c>
      <c r="J3029" s="120">
        <v>7.5350000000000001</v>
      </c>
      <c r="K3029" s="26">
        <f t="shared" si="163"/>
        <v>39568</v>
      </c>
      <c r="L3029" s="126">
        <f t="shared" si="164"/>
        <v>39547</v>
      </c>
      <c r="M3029" s="127">
        <f>INDEX('Bloomberg data'!C:C,MATCH($L3029,'Bloomberg data'!A:A,0))</f>
        <v>9.9410000000000007</v>
      </c>
      <c r="N3029" s="128">
        <f>INDEX('Bloomberg data'!B:B,MATCH($L3029,'Bloomberg data'!A:A,0))</f>
        <v>7.5350000000000001</v>
      </c>
      <c r="O3029" s="141"/>
      <c r="P3029" s="142"/>
      <c r="Q3029" s="142"/>
      <c r="R3029" s="20"/>
      <c r="S3029" s="20"/>
    </row>
    <row r="3030" spans="6:19">
      <c r="F3030" s="51"/>
      <c r="G3030" s="26">
        <f t="shared" si="162"/>
        <v>39568</v>
      </c>
      <c r="H3030" s="7">
        <v>39548</v>
      </c>
      <c r="I3030" s="22">
        <v>10.815999999999999</v>
      </c>
      <c r="J3030" s="120">
        <v>8.39</v>
      </c>
      <c r="K3030" s="26">
        <f t="shared" si="163"/>
        <v>39568</v>
      </c>
      <c r="L3030" s="126">
        <f t="shared" si="164"/>
        <v>39548</v>
      </c>
      <c r="M3030" s="127">
        <f>INDEX('Bloomberg data'!C:C,MATCH($L3030,'Bloomberg data'!A:A,0))</f>
        <v>10.815999999999999</v>
      </c>
      <c r="N3030" s="128">
        <f>INDEX('Bloomberg data'!B:B,MATCH($L3030,'Bloomberg data'!A:A,0))</f>
        <v>8.39</v>
      </c>
      <c r="O3030" s="141"/>
      <c r="P3030" s="142"/>
      <c r="Q3030" s="142"/>
      <c r="R3030" s="20"/>
      <c r="S3030" s="20"/>
    </row>
    <row r="3031" spans="6:19">
      <c r="F3031" s="51"/>
      <c r="G3031" s="26">
        <f t="shared" si="162"/>
        <v>39568</v>
      </c>
      <c r="H3031" s="7">
        <v>39549</v>
      </c>
      <c r="I3031" s="22">
        <v>9.7489999999999988</v>
      </c>
      <c r="J3031" s="120">
        <v>7.3490000000000002</v>
      </c>
      <c r="K3031" s="26">
        <f t="shared" si="163"/>
        <v>39568</v>
      </c>
      <c r="L3031" s="126">
        <f t="shared" si="164"/>
        <v>39549</v>
      </c>
      <c r="M3031" s="127">
        <f>INDEX('Bloomberg data'!C:C,MATCH($L3031,'Bloomberg data'!A:A,0))</f>
        <v>9.7489999999999988</v>
      </c>
      <c r="N3031" s="128">
        <f>INDEX('Bloomberg data'!B:B,MATCH($L3031,'Bloomberg data'!A:A,0))</f>
        <v>7.3490000000000002</v>
      </c>
      <c r="O3031" s="141"/>
      <c r="P3031" s="142"/>
      <c r="Q3031" s="142"/>
      <c r="R3031" s="20"/>
      <c r="S3031" s="20"/>
    </row>
    <row r="3032" spans="6:19">
      <c r="F3032" s="51"/>
      <c r="G3032" s="26">
        <f t="shared" si="162"/>
        <v>39568</v>
      </c>
      <c r="H3032" s="7">
        <v>39552</v>
      </c>
      <c r="I3032" s="22">
        <v>9.8960000000000008</v>
      </c>
      <c r="J3032" s="120">
        <v>7.4219999999999997</v>
      </c>
      <c r="K3032" s="26">
        <f t="shared" si="163"/>
        <v>39568</v>
      </c>
      <c r="L3032" s="126">
        <f t="shared" si="164"/>
        <v>39552</v>
      </c>
      <c r="M3032" s="127">
        <f>INDEX('Bloomberg data'!C:C,MATCH($L3032,'Bloomberg data'!A:A,0))</f>
        <v>9.8960000000000008</v>
      </c>
      <c r="N3032" s="128">
        <f>INDEX('Bloomberg data'!B:B,MATCH($L3032,'Bloomberg data'!A:A,0))</f>
        <v>7.4219999999999997</v>
      </c>
      <c r="O3032" s="141"/>
      <c r="P3032" s="142"/>
      <c r="Q3032" s="142"/>
      <c r="R3032" s="20"/>
      <c r="S3032" s="20"/>
    </row>
    <row r="3033" spans="6:19">
      <c r="F3033" s="51"/>
      <c r="G3033" s="26">
        <f t="shared" si="162"/>
        <v>39568</v>
      </c>
      <c r="H3033" s="7">
        <v>39553</v>
      </c>
      <c r="I3033" s="22">
        <v>10.829000000000001</v>
      </c>
      <c r="J3033" s="120">
        <v>8.3070000000000004</v>
      </c>
      <c r="K3033" s="26">
        <f t="shared" si="163"/>
        <v>39568</v>
      </c>
      <c r="L3033" s="126">
        <f t="shared" si="164"/>
        <v>39553</v>
      </c>
      <c r="M3033" s="127">
        <f>INDEX('Bloomberg data'!C:C,MATCH($L3033,'Bloomberg data'!A:A,0))</f>
        <v>10.829000000000001</v>
      </c>
      <c r="N3033" s="128">
        <f>INDEX('Bloomberg data'!B:B,MATCH($L3033,'Bloomberg data'!A:A,0))</f>
        <v>8.3070000000000004</v>
      </c>
      <c r="O3033" s="141"/>
      <c r="P3033" s="142"/>
      <c r="Q3033" s="142"/>
      <c r="R3033" s="20"/>
      <c r="S3033" s="20"/>
    </row>
    <row r="3034" spans="6:19">
      <c r="F3034" s="51"/>
      <c r="G3034" s="26">
        <f t="shared" si="162"/>
        <v>39568</v>
      </c>
      <c r="H3034" s="7">
        <v>39554</v>
      </c>
      <c r="I3034" s="22">
        <v>9.7560000000000002</v>
      </c>
      <c r="J3034" s="120">
        <v>7.298</v>
      </c>
      <c r="K3034" s="26">
        <f t="shared" si="163"/>
        <v>39568</v>
      </c>
      <c r="L3034" s="126">
        <f t="shared" si="164"/>
        <v>39554</v>
      </c>
      <c r="M3034" s="127">
        <f>INDEX('Bloomberg data'!C:C,MATCH($L3034,'Bloomberg data'!A:A,0))</f>
        <v>9.7560000000000002</v>
      </c>
      <c r="N3034" s="128">
        <f>INDEX('Bloomberg data'!B:B,MATCH($L3034,'Bloomberg data'!A:A,0))</f>
        <v>7.298</v>
      </c>
      <c r="O3034" s="141"/>
      <c r="P3034" s="142"/>
      <c r="Q3034" s="142"/>
      <c r="R3034" s="20"/>
      <c r="S3034" s="20"/>
    </row>
    <row r="3035" spans="6:19">
      <c r="F3035" s="51"/>
      <c r="G3035" s="26">
        <f t="shared" si="162"/>
        <v>39568</v>
      </c>
      <c r="H3035" s="7">
        <v>39555</v>
      </c>
      <c r="I3035" s="22">
        <v>10.975000000000001</v>
      </c>
      <c r="J3035" s="120">
        <v>8.5470000000000006</v>
      </c>
      <c r="K3035" s="26">
        <f t="shared" si="163"/>
        <v>39568</v>
      </c>
      <c r="L3035" s="126">
        <f t="shared" si="164"/>
        <v>39555</v>
      </c>
      <c r="M3035" s="127">
        <f>INDEX('Bloomberg data'!C:C,MATCH($L3035,'Bloomberg data'!A:A,0))</f>
        <v>10.975000000000001</v>
      </c>
      <c r="N3035" s="128">
        <f>INDEX('Bloomberg data'!B:B,MATCH($L3035,'Bloomberg data'!A:A,0))</f>
        <v>8.5470000000000006</v>
      </c>
      <c r="O3035" s="141"/>
      <c r="P3035" s="142"/>
      <c r="Q3035" s="142"/>
      <c r="R3035" s="20"/>
      <c r="S3035" s="20"/>
    </row>
    <row r="3036" spans="6:19">
      <c r="F3036" s="51"/>
      <c r="G3036" s="26">
        <f t="shared" si="162"/>
        <v>39568</v>
      </c>
      <c r="H3036" s="7">
        <v>39556</v>
      </c>
      <c r="I3036" s="22">
        <v>10.821999999999999</v>
      </c>
      <c r="J3036" s="120">
        <v>8.4860000000000007</v>
      </c>
      <c r="K3036" s="26">
        <f t="shared" si="163"/>
        <v>39568</v>
      </c>
      <c r="L3036" s="126">
        <f t="shared" si="164"/>
        <v>39556</v>
      </c>
      <c r="M3036" s="127">
        <f>INDEX('Bloomberg data'!C:C,MATCH($L3036,'Bloomberg data'!A:A,0))</f>
        <v>10.821999999999999</v>
      </c>
      <c r="N3036" s="128">
        <f>INDEX('Bloomberg data'!B:B,MATCH($L3036,'Bloomberg data'!A:A,0))</f>
        <v>8.4860000000000007</v>
      </c>
      <c r="O3036" s="141"/>
      <c r="P3036" s="142"/>
      <c r="Q3036" s="142"/>
      <c r="R3036" s="20"/>
      <c r="S3036" s="20"/>
    </row>
    <row r="3037" spans="6:19">
      <c r="F3037" s="51"/>
      <c r="G3037" s="26">
        <f t="shared" si="162"/>
        <v>39568</v>
      </c>
      <c r="H3037" s="7">
        <v>39559</v>
      </c>
      <c r="I3037" s="22">
        <v>10.805</v>
      </c>
      <c r="J3037" s="120">
        <v>8.5120000000000005</v>
      </c>
      <c r="K3037" s="26">
        <f t="shared" si="163"/>
        <v>39568</v>
      </c>
      <c r="L3037" s="126">
        <f t="shared" si="164"/>
        <v>39559</v>
      </c>
      <c r="M3037" s="127">
        <f>INDEX('Bloomberg data'!C:C,MATCH($L3037,'Bloomberg data'!A:A,0))</f>
        <v>10.805</v>
      </c>
      <c r="N3037" s="128">
        <f>INDEX('Bloomberg data'!B:B,MATCH($L3037,'Bloomberg data'!A:A,0))</f>
        <v>8.5120000000000005</v>
      </c>
      <c r="O3037" s="141"/>
      <c r="P3037" s="142"/>
      <c r="Q3037" s="142"/>
      <c r="R3037" s="20"/>
      <c r="S3037" s="20"/>
    </row>
    <row r="3038" spans="6:19">
      <c r="F3038" s="51"/>
      <c r="G3038" s="26">
        <f t="shared" si="162"/>
        <v>39568</v>
      </c>
      <c r="H3038" s="7">
        <v>39560</v>
      </c>
      <c r="I3038" s="22">
        <v>11.003</v>
      </c>
      <c r="J3038" s="120">
        <v>8.657</v>
      </c>
      <c r="K3038" s="26">
        <f t="shared" si="163"/>
        <v>39568</v>
      </c>
      <c r="L3038" s="126">
        <f t="shared" si="164"/>
        <v>39560</v>
      </c>
      <c r="M3038" s="127">
        <f>INDEX('Bloomberg data'!C:C,MATCH($L3038,'Bloomberg data'!A:A,0))</f>
        <v>11.003</v>
      </c>
      <c r="N3038" s="128">
        <f>INDEX('Bloomberg data'!B:B,MATCH($L3038,'Bloomberg data'!A:A,0))</f>
        <v>8.657</v>
      </c>
      <c r="O3038" s="141"/>
      <c r="P3038" s="142"/>
      <c r="Q3038" s="142"/>
      <c r="R3038" s="20"/>
      <c r="S3038" s="20"/>
    </row>
    <row r="3039" spans="6:19">
      <c r="F3039" s="51"/>
      <c r="G3039" s="26">
        <f t="shared" si="162"/>
        <v>39568</v>
      </c>
      <c r="H3039" s="7">
        <v>39561</v>
      </c>
      <c r="I3039" s="22">
        <v>11.051000000000002</v>
      </c>
      <c r="J3039" s="120">
        <v>8.64</v>
      </c>
      <c r="K3039" s="26">
        <f t="shared" si="163"/>
        <v>39568</v>
      </c>
      <c r="L3039" s="126">
        <f t="shared" si="164"/>
        <v>39561</v>
      </c>
      <c r="M3039" s="127">
        <f>INDEX('Bloomberg data'!C:C,MATCH($L3039,'Bloomberg data'!A:A,0))</f>
        <v>11.051000000000002</v>
      </c>
      <c r="N3039" s="128">
        <f>INDEX('Bloomberg data'!B:B,MATCH($L3039,'Bloomberg data'!A:A,0))</f>
        <v>8.64</v>
      </c>
      <c r="O3039" s="141"/>
      <c r="P3039" s="142"/>
      <c r="Q3039" s="142"/>
      <c r="R3039" s="20"/>
      <c r="S3039" s="20"/>
    </row>
    <row r="3040" spans="6:19">
      <c r="F3040" s="51"/>
      <c r="G3040" s="26">
        <f t="shared" si="162"/>
        <v>39568</v>
      </c>
      <c r="H3040" s="7">
        <v>39562</v>
      </c>
      <c r="I3040" s="22">
        <v>10.891999999999999</v>
      </c>
      <c r="J3040" s="120">
        <v>8.5500000000000007</v>
      </c>
      <c r="K3040" s="26">
        <f t="shared" si="163"/>
        <v>39568</v>
      </c>
      <c r="L3040" s="126">
        <f t="shared" si="164"/>
        <v>39562</v>
      </c>
      <c r="M3040" s="127">
        <f>INDEX('Bloomberg data'!C:C,MATCH($L3040,'Bloomberg data'!A:A,0))</f>
        <v>10.891999999999999</v>
      </c>
      <c r="N3040" s="128">
        <f>INDEX('Bloomberg data'!B:B,MATCH($L3040,'Bloomberg data'!A:A,0))</f>
        <v>8.5500000000000007</v>
      </c>
      <c r="O3040" s="141"/>
      <c r="P3040" s="142"/>
      <c r="Q3040" s="142"/>
      <c r="R3040" s="20"/>
      <c r="S3040" s="20"/>
    </row>
    <row r="3041" spans="6:19">
      <c r="F3041" s="51"/>
      <c r="G3041" s="26">
        <f t="shared" si="162"/>
        <v>39568</v>
      </c>
      <c r="H3041" s="7">
        <v>39563</v>
      </c>
      <c r="I3041" s="22">
        <v>10.094000000000001</v>
      </c>
      <c r="J3041" s="120">
        <v>7.75</v>
      </c>
      <c r="K3041" s="26">
        <f t="shared" si="163"/>
        <v>39568</v>
      </c>
      <c r="L3041" s="126">
        <f t="shared" si="164"/>
        <v>39563</v>
      </c>
      <c r="M3041" s="127">
        <f>INDEX('Bloomberg data'!C:C,MATCH($L3041,'Bloomberg data'!A:A,0))</f>
        <v>10.094000000000001</v>
      </c>
      <c r="N3041" s="128">
        <f>INDEX('Bloomberg data'!B:B,MATCH($L3041,'Bloomberg data'!A:A,0))</f>
        <v>7.75</v>
      </c>
      <c r="O3041" s="141"/>
      <c r="P3041" s="142"/>
      <c r="Q3041" s="142"/>
      <c r="R3041" s="20"/>
      <c r="S3041" s="20"/>
    </row>
    <row r="3042" spans="6:19">
      <c r="F3042" s="51"/>
      <c r="G3042" s="26">
        <f t="shared" si="162"/>
        <v>39568</v>
      </c>
      <c r="H3042" s="7">
        <v>39566</v>
      </c>
      <c r="I3042" s="22">
        <v>9.9449999999999985</v>
      </c>
      <c r="J3042" s="120">
        <v>7.65</v>
      </c>
      <c r="K3042" s="26">
        <f t="shared" si="163"/>
        <v>39568</v>
      </c>
      <c r="L3042" s="126">
        <f t="shared" si="164"/>
        <v>39566</v>
      </c>
      <c r="M3042" s="127">
        <f>INDEX('Bloomberg data'!C:C,MATCH($L3042,'Bloomberg data'!A:A,0))</f>
        <v>9.9449999999999985</v>
      </c>
      <c r="N3042" s="128">
        <f>INDEX('Bloomberg data'!B:B,MATCH($L3042,'Bloomberg data'!A:A,0))</f>
        <v>7.65</v>
      </c>
      <c r="O3042" s="141"/>
      <c r="P3042" s="142"/>
      <c r="Q3042" s="142"/>
      <c r="R3042" s="20"/>
      <c r="S3042" s="20"/>
    </row>
    <row r="3043" spans="6:19">
      <c r="F3043" s="51"/>
      <c r="G3043" s="26">
        <f t="shared" si="162"/>
        <v>39568</v>
      </c>
      <c r="H3043" s="7">
        <v>39567</v>
      </c>
      <c r="I3043" s="22">
        <v>10.814</v>
      </c>
      <c r="J3043" s="120">
        <v>8.5589999999999993</v>
      </c>
      <c r="K3043" s="26">
        <f t="shared" si="163"/>
        <v>39568</v>
      </c>
      <c r="L3043" s="126">
        <f t="shared" si="164"/>
        <v>39567</v>
      </c>
      <c r="M3043" s="127">
        <f>INDEX('Bloomberg data'!C:C,MATCH($L3043,'Bloomberg data'!A:A,0))</f>
        <v>10.814</v>
      </c>
      <c r="N3043" s="128">
        <f>INDEX('Bloomberg data'!B:B,MATCH($L3043,'Bloomberg data'!A:A,0))</f>
        <v>8.5589999999999993</v>
      </c>
      <c r="O3043" s="141"/>
      <c r="P3043" s="142"/>
      <c r="Q3043" s="142"/>
      <c r="R3043" s="20"/>
      <c r="S3043" s="20"/>
    </row>
    <row r="3044" spans="6:19">
      <c r="F3044" s="51"/>
      <c r="G3044" s="26">
        <f t="shared" si="162"/>
        <v>39568</v>
      </c>
      <c r="H3044" s="7">
        <v>39568</v>
      </c>
      <c r="I3044" s="22">
        <v>10.974</v>
      </c>
      <c r="J3044" s="120">
        <v>8.7119999999999997</v>
      </c>
      <c r="K3044" s="26">
        <f t="shared" si="163"/>
        <v>39568</v>
      </c>
      <c r="L3044" s="126">
        <f t="shared" si="164"/>
        <v>39568</v>
      </c>
      <c r="M3044" s="127">
        <f>INDEX('Bloomberg data'!C:C,MATCH($L3044,'Bloomberg data'!A:A,0))</f>
        <v>10.974</v>
      </c>
      <c r="N3044" s="128">
        <f>INDEX('Bloomberg data'!B:B,MATCH($L3044,'Bloomberg data'!A:A,0))</f>
        <v>8.7119999999999997</v>
      </c>
      <c r="O3044" s="141"/>
      <c r="P3044" s="142"/>
      <c r="Q3044" s="142"/>
      <c r="R3044" s="20"/>
      <c r="S3044" s="20"/>
    </row>
    <row r="3045" spans="6:19">
      <c r="F3045" s="51"/>
      <c r="G3045" s="26">
        <f t="shared" si="162"/>
        <v>39599</v>
      </c>
      <c r="H3045" s="7">
        <v>39569</v>
      </c>
      <c r="I3045" s="22">
        <v>9.7609999999999992</v>
      </c>
      <c r="J3045" s="120">
        <v>7.5230000000000006</v>
      </c>
      <c r="K3045" s="26">
        <f t="shared" si="163"/>
        <v>39599</v>
      </c>
      <c r="L3045" s="126">
        <f t="shared" si="164"/>
        <v>39569</v>
      </c>
      <c r="M3045" s="127">
        <f>INDEX('Bloomberg data'!C:C,MATCH($L3045,'Bloomberg data'!A:A,0))</f>
        <v>9.7609999999999992</v>
      </c>
      <c r="N3045" s="128">
        <f>INDEX('Bloomberg data'!B:B,MATCH($L3045,'Bloomberg data'!A:A,0))</f>
        <v>7.5230000000000006</v>
      </c>
      <c r="O3045" s="141"/>
      <c r="P3045" s="142"/>
      <c r="Q3045" s="142"/>
      <c r="R3045" s="20"/>
      <c r="S3045" s="20"/>
    </row>
    <row r="3046" spans="6:19">
      <c r="F3046" s="51"/>
      <c r="G3046" s="26">
        <f t="shared" si="162"/>
        <v>39599</v>
      </c>
      <c r="H3046" s="7">
        <v>39570</v>
      </c>
      <c r="I3046" s="22">
        <v>10.622</v>
      </c>
      <c r="J3046" s="120">
        <v>8.4600000000000009</v>
      </c>
      <c r="K3046" s="26">
        <f t="shared" si="163"/>
        <v>39599</v>
      </c>
      <c r="L3046" s="126">
        <f t="shared" si="164"/>
        <v>39570</v>
      </c>
      <c r="M3046" s="127">
        <f>INDEX('Bloomberg data'!C:C,MATCH($L3046,'Bloomberg data'!A:A,0))</f>
        <v>10.622</v>
      </c>
      <c r="N3046" s="128">
        <f>INDEX('Bloomberg data'!B:B,MATCH($L3046,'Bloomberg data'!A:A,0))</f>
        <v>8.4600000000000009</v>
      </c>
      <c r="O3046" s="141"/>
      <c r="P3046" s="142"/>
      <c r="Q3046" s="142"/>
      <c r="R3046" s="20"/>
      <c r="S3046" s="20"/>
    </row>
    <row r="3047" spans="6:19">
      <c r="F3047" s="51"/>
      <c r="G3047" s="26">
        <f t="shared" si="162"/>
        <v>39599</v>
      </c>
      <c r="H3047" s="7">
        <v>39573</v>
      </c>
      <c r="I3047" s="22">
        <v>9.8710000000000004</v>
      </c>
      <c r="J3047" s="120">
        <v>7.7789999999999999</v>
      </c>
      <c r="K3047" s="26">
        <f t="shared" si="163"/>
        <v>39599</v>
      </c>
      <c r="L3047" s="126">
        <f t="shared" si="164"/>
        <v>39573</v>
      </c>
      <c r="M3047" s="127">
        <f>INDEX('Bloomberg data'!C:C,MATCH($L3047,'Bloomberg data'!A:A,0))</f>
        <v>9.8710000000000004</v>
      </c>
      <c r="N3047" s="128">
        <f>INDEX('Bloomberg data'!B:B,MATCH($L3047,'Bloomberg data'!A:A,0))</f>
        <v>7.7789999999999999</v>
      </c>
      <c r="O3047" s="141"/>
      <c r="P3047" s="142"/>
      <c r="Q3047" s="142"/>
      <c r="R3047" s="20"/>
      <c r="S3047" s="20"/>
    </row>
    <row r="3048" spans="6:19">
      <c r="F3048" s="51"/>
      <c r="G3048" s="26">
        <f t="shared" si="162"/>
        <v>39599</v>
      </c>
      <c r="H3048" s="7">
        <v>39574</v>
      </c>
      <c r="I3048" s="22">
        <v>10.734999999999999</v>
      </c>
      <c r="J3048" s="120">
        <v>8.6460000000000008</v>
      </c>
      <c r="K3048" s="26">
        <f t="shared" si="163"/>
        <v>39599</v>
      </c>
      <c r="L3048" s="126">
        <f t="shared" si="164"/>
        <v>39574</v>
      </c>
      <c r="M3048" s="127">
        <f>INDEX('Bloomberg data'!C:C,MATCH($L3048,'Bloomberg data'!A:A,0))</f>
        <v>10.734999999999999</v>
      </c>
      <c r="N3048" s="128">
        <f>INDEX('Bloomberg data'!B:B,MATCH($L3048,'Bloomberg data'!A:A,0))</f>
        <v>8.6460000000000008</v>
      </c>
      <c r="O3048" s="141"/>
      <c r="P3048" s="142"/>
      <c r="Q3048" s="142"/>
      <c r="R3048" s="20"/>
      <c r="S3048" s="20"/>
    </row>
    <row r="3049" spans="6:19">
      <c r="F3049" s="51"/>
      <c r="G3049" s="26">
        <f t="shared" si="162"/>
        <v>39599</v>
      </c>
      <c r="H3049" s="7">
        <v>39575</v>
      </c>
      <c r="I3049" s="22">
        <v>9.6519999999999992</v>
      </c>
      <c r="J3049" s="120">
        <v>7.548</v>
      </c>
      <c r="K3049" s="26">
        <f t="shared" si="163"/>
        <v>39599</v>
      </c>
      <c r="L3049" s="126">
        <f t="shared" si="164"/>
        <v>39575</v>
      </c>
      <c r="M3049" s="127">
        <f>INDEX('Bloomberg data'!C:C,MATCH($L3049,'Bloomberg data'!A:A,0))</f>
        <v>9.6519999999999992</v>
      </c>
      <c r="N3049" s="128">
        <f>INDEX('Bloomberg data'!B:B,MATCH($L3049,'Bloomberg data'!A:A,0))</f>
        <v>7.548</v>
      </c>
      <c r="O3049" s="141"/>
      <c r="P3049" s="142"/>
      <c r="Q3049" s="142"/>
      <c r="R3049" s="20"/>
      <c r="S3049" s="20"/>
    </row>
    <row r="3050" spans="6:19">
      <c r="F3050" s="51"/>
      <c r="G3050" s="26">
        <f t="shared" si="162"/>
        <v>39599</v>
      </c>
      <c r="H3050" s="7">
        <v>39576</v>
      </c>
      <c r="I3050" s="22">
        <v>10.809000000000001</v>
      </c>
      <c r="J3050" s="120">
        <v>8.6750000000000007</v>
      </c>
      <c r="K3050" s="26">
        <f t="shared" si="163"/>
        <v>39599</v>
      </c>
      <c r="L3050" s="126">
        <f t="shared" si="164"/>
        <v>39576</v>
      </c>
      <c r="M3050" s="127">
        <f>INDEX('Bloomberg data'!C:C,MATCH($L3050,'Bloomberg data'!A:A,0))</f>
        <v>10.809000000000001</v>
      </c>
      <c r="N3050" s="128">
        <f>INDEX('Bloomberg data'!B:B,MATCH($L3050,'Bloomberg data'!A:A,0))</f>
        <v>8.6750000000000007</v>
      </c>
      <c r="O3050" s="141"/>
      <c r="P3050" s="142"/>
      <c r="Q3050" s="142"/>
      <c r="R3050" s="20"/>
      <c r="S3050" s="20"/>
    </row>
    <row r="3051" spans="6:19">
      <c r="F3051" s="51"/>
      <c r="G3051" s="26">
        <f t="shared" si="162"/>
        <v>39599</v>
      </c>
      <c r="H3051" s="7">
        <v>39577</v>
      </c>
      <c r="I3051" s="22">
        <v>10.655000000000001</v>
      </c>
      <c r="J3051" s="120">
        <v>8.4969999999999999</v>
      </c>
      <c r="K3051" s="26">
        <f t="shared" si="163"/>
        <v>39599</v>
      </c>
      <c r="L3051" s="126">
        <f t="shared" si="164"/>
        <v>39577</v>
      </c>
      <c r="M3051" s="127">
        <f>INDEX('Bloomberg data'!C:C,MATCH($L3051,'Bloomberg data'!A:A,0))</f>
        <v>10.655000000000001</v>
      </c>
      <c r="N3051" s="128">
        <f>INDEX('Bloomberg data'!B:B,MATCH($L3051,'Bloomberg data'!A:A,0))</f>
        <v>8.4969999999999999</v>
      </c>
      <c r="O3051" s="141"/>
      <c r="P3051" s="142"/>
      <c r="Q3051" s="142"/>
      <c r="R3051" s="20"/>
      <c r="S3051" s="20"/>
    </row>
    <row r="3052" spans="6:19">
      <c r="F3052" s="51"/>
      <c r="G3052" s="26">
        <f t="shared" si="162"/>
        <v>39599</v>
      </c>
      <c r="H3052" s="7">
        <v>39580</v>
      </c>
      <c r="I3052" s="22">
        <v>9.5469999999999988</v>
      </c>
      <c r="J3052" s="120">
        <v>7.3889999999999993</v>
      </c>
      <c r="K3052" s="26">
        <f t="shared" si="163"/>
        <v>39599</v>
      </c>
      <c r="L3052" s="126">
        <f t="shared" si="164"/>
        <v>39580</v>
      </c>
      <c r="M3052" s="127">
        <f>INDEX('Bloomberg data'!C:C,MATCH($L3052,'Bloomberg data'!A:A,0))</f>
        <v>9.5469999999999988</v>
      </c>
      <c r="N3052" s="128">
        <f>INDEX('Bloomberg data'!B:B,MATCH($L3052,'Bloomberg data'!A:A,0))</f>
        <v>7.3889999999999993</v>
      </c>
      <c r="O3052" s="141"/>
      <c r="P3052" s="142"/>
      <c r="Q3052" s="142"/>
      <c r="R3052" s="20"/>
      <c r="S3052" s="20"/>
    </row>
    <row r="3053" spans="6:19">
      <c r="F3053" s="51"/>
      <c r="G3053" s="26">
        <f t="shared" si="162"/>
        <v>39599</v>
      </c>
      <c r="H3053" s="7">
        <v>39581</v>
      </c>
      <c r="I3053" s="22">
        <v>9.782</v>
      </c>
      <c r="J3053" s="120">
        <v>7.6099999999999994</v>
      </c>
      <c r="K3053" s="26">
        <f t="shared" si="163"/>
        <v>39599</v>
      </c>
      <c r="L3053" s="126">
        <f t="shared" si="164"/>
        <v>39581</v>
      </c>
      <c r="M3053" s="127">
        <f>INDEX('Bloomberg data'!C:C,MATCH($L3053,'Bloomberg data'!A:A,0))</f>
        <v>9.782</v>
      </c>
      <c r="N3053" s="128">
        <f>INDEX('Bloomberg data'!B:B,MATCH($L3053,'Bloomberg data'!A:A,0))</f>
        <v>7.6099999999999994</v>
      </c>
      <c r="O3053" s="141"/>
      <c r="P3053" s="142"/>
      <c r="Q3053" s="142"/>
      <c r="R3053" s="20"/>
      <c r="S3053" s="20"/>
    </row>
    <row r="3054" spans="6:19">
      <c r="F3054" s="51"/>
      <c r="G3054" s="26">
        <f t="shared" si="162"/>
        <v>39599</v>
      </c>
      <c r="H3054" s="7">
        <v>39582</v>
      </c>
      <c r="I3054" s="22">
        <v>10.742999999999999</v>
      </c>
      <c r="J3054" s="120">
        <v>8.5640000000000001</v>
      </c>
      <c r="K3054" s="26">
        <f t="shared" si="163"/>
        <v>39599</v>
      </c>
      <c r="L3054" s="126">
        <f t="shared" si="164"/>
        <v>39582</v>
      </c>
      <c r="M3054" s="127">
        <f>INDEX('Bloomberg data'!C:C,MATCH($L3054,'Bloomberg data'!A:A,0))</f>
        <v>10.742999999999999</v>
      </c>
      <c r="N3054" s="128">
        <f>INDEX('Bloomberg data'!B:B,MATCH($L3054,'Bloomberg data'!A:A,0))</f>
        <v>8.5640000000000001</v>
      </c>
      <c r="O3054" s="141"/>
      <c r="P3054" s="142"/>
      <c r="Q3054" s="142"/>
      <c r="R3054" s="20"/>
      <c r="S3054" s="20"/>
    </row>
    <row r="3055" spans="6:19">
      <c r="F3055" s="51"/>
      <c r="G3055" s="26">
        <f t="shared" si="162"/>
        <v>39599</v>
      </c>
      <c r="H3055" s="7">
        <v>39583</v>
      </c>
      <c r="I3055" s="22">
        <v>10.670999999999999</v>
      </c>
      <c r="J3055" s="120">
        <v>8.4779999999999998</v>
      </c>
      <c r="K3055" s="26">
        <f t="shared" si="163"/>
        <v>39599</v>
      </c>
      <c r="L3055" s="126">
        <f t="shared" si="164"/>
        <v>39583</v>
      </c>
      <c r="M3055" s="127">
        <f>INDEX('Bloomberg data'!C:C,MATCH($L3055,'Bloomberg data'!A:A,0))</f>
        <v>10.670999999999999</v>
      </c>
      <c r="N3055" s="128">
        <f>INDEX('Bloomberg data'!B:B,MATCH($L3055,'Bloomberg data'!A:A,0))</f>
        <v>8.4779999999999998</v>
      </c>
      <c r="O3055" s="141"/>
      <c r="P3055" s="142"/>
      <c r="Q3055" s="142"/>
      <c r="R3055" s="20"/>
      <c r="S3055" s="20"/>
    </row>
    <row r="3056" spans="6:19">
      <c r="F3056" s="51"/>
      <c r="G3056" s="26">
        <f t="shared" si="162"/>
        <v>39599</v>
      </c>
      <c r="H3056" s="7">
        <v>39584</v>
      </c>
      <c r="I3056" s="22">
        <v>9.8800000000000008</v>
      </c>
      <c r="J3056" s="120">
        <v>7.7029999999999994</v>
      </c>
      <c r="K3056" s="26">
        <f t="shared" si="163"/>
        <v>39599</v>
      </c>
      <c r="L3056" s="126">
        <f t="shared" si="164"/>
        <v>39584</v>
      </c>
      <c r="M3056" s="127">
        <f>INDEX('Bloomberg data'!C:C,MATCH($L3056,'Bloomberg data'!A:A,0))</f>
        <v>9.8800000000000008</v>
      </c>
      <c r="N3056" s="128">
        <f>INDEX('Bloomberg data'!B:B,MATCH($L3056,'Bloomberg data'!A:A,0))</f>
        <v>7.7029999999999994</v>
      </c>
      <c r="O3056" s="141"/>
      <c r="P3056" s="142"/>
      <c r="Q3056" s="142"/>
      <c r="R3056" s="20"/>
      <c r="S3056" s="20"/>
    </row>
    <row r="3057" spans="6:19">
      <c r="F3057" s="51"/>
      <c r="G3057" s="26">
        <f t="shared" si="162"/>
        <v>39599</v>
      </c>
      <c r="H3057" s="7">
        <v>39587</v>
      </c>
      <c r="I3057" s="22">
        <v>10.748000000000001</v>
      </c>
      <c r="J3057" s="120">
        <v>8.5760000000000005</v>
      </c>
      <c r="K3057" s="26">
        <f t="shared" si="163"/>
        <v>39599</v>
      </c>
      <c r="L3057" s="126">
        <f t="shared" si="164"/>
        <v>39587</v>
      </c>
      <c r="M3057" s="127">
        <f>INDEX('Bloomberg data'!C:C,MATCH($L3057,'Bloomberg data'!A:A,0))</f>
        <v>10.748000000000001</v>
      </c>
      <c r="N3057" s="128">
        <f>INDEX('Bloomberg data'!B:B,MATCH($L3057,'Bloomberg data'!A:A,0))</f>
        <v>8.5760000000000005</v>
      </c>
      <c r="O3057" s="141"/>
      <c r="P3057" s="142"/>
      <c r="Q3057" s="142"/>
      <c r="R3057" s="20"/>
      <c r="S3057" s="20"/>
    </row>
    <row r="3058" spans="6:19">
      <c r="F3058" s="51"/>
      <c r="G3058" s="26">
        <f t="shared" si="162"/>
        <v>39599</v>
      </c>
      <c r="H3058" s="7">
        <v>39588</v>
      </c>
      <c r="I3058" s="22">
        <v>10.712999999999999</v>
      </c>
      <c r="J3058" s="120">
        <v>8.6140000000000008</v>
      </c>
      <c r="K3058" s="26">
        <f t="shared" si="163"/>
        <v>39599</v>
      </c>
      <c r="L3058" s="126">
        <f t="shared" si="164"/>
        <v>39588</v>
      </c>
      <c r="M3058" s="127">
        <f>INDEX('Bloomberg data'!C:C,MATCH($L3058,'Bloomberg data'!A:A,0))</f>
        <v>10.712999999999999</v>
      </c>
      <c r="N3058" s="128">
        <f>INDEX('Bloomberg data'!B:B,MATCH($L3058,'Bloomberg data'!A:A,0))</f>
        <v>8.6140000000000008</v>
      </c>
      <c r="O3058" s="141"/>
      <c r="P3058" s="142"/>
      <c r="Q3058" s="142"/>
      <c r="R3058" s="20"/>
      <c r="S3058" s="20"/>
    </row>
    <row r="3059" spans="6:19">
      <c r="F3059" s="51"/>
      <c r="G3059" s="26">
        <f t="shared" si="162"/>
        <v>39599</v>
      </c>
      <c r="H3059" s="7">
        <v>39589</v>
      </c>
      <c r="I3059" s="22">
        <v>9.8630000000000013</v>
      </c>
      <c r="J3059" s="120">
        <v>7.7930000000000001</v>
      </c>
      <c r="K3059" s="26">
        <f t="shared" si="163"/>
        <v>39599</v>
      </c>
      <c r="L3059" s="126">
        <f t="shared" si="164"/>
        <v>39589</v>
      </c>
      <c r="M3059" s="127">
        <f>INDEX('Bloomberg data'!C:C,MATCH($L3059,'Bloomberg data'!A:A,0))</f>
        <v>9.8630000000000013</v>
      </c>
      <c r="N3059" s="128">
        <f>INDEX('Bloomberg data'!B:B,MATCH($L3059,'Bloomberg data'!A:A,0))</f>
        <v>7.7930000000000001</v>
      </c>
      <c r="O3059" s="141"/>
      <c r="P3059" s="142"/>
      <c r="Q3059" s="142"/>
      <c r="R3059" s="20"/>
      <c r="S3059" s="20"/>
    </row>
    <row r="3060" spans="6:19">
      <c r="F3060" s="51"/>
      <c r="G3060" s="26">
        <f t="shared" si="162"/>
        <v>39599</v>
      </c>
      <c r="H3060" s="7">
        <v>39590</v>
      </c>
      <c r="I3060" s="22">
        <v>10.869</v>
      </c>
      <c r="J3060" s="120">
        <v>8.8150000000000013</v>
      </c>
      <c r="K3060" s="26">
        <f t="shared" si="163"/>
        <v>39599</v>
      </c>
      <c r="L3060" s="126">
        <f t="shared" si="164"/>
        <v>39590</v>
      </c>
      <c r="M3060" s="127">
        <f>INDEX('Bloomberg data'!C:C,MATCH($L3060,'Bloomberg data'!A:A,0))</f>
        <v>10.869</v>
      </c>
      <c r="N3060" s="128">
        <f>INDEX('Bloomberg data'!B:B,MATCH($L3060,'Bloomberg data'!A:A,0))</f>
        <v>8.8150000000000013</v>
      </c>
      <c r="O3060" s="141"/>
      <c r="P3060" s="142"/>
      <c r="Q3060" s="142"/>
      <c r="R3060" s="20"/>
      <c r="S3060" s="20"/>
    </row>
    <row r="3061" spans="6:19">
      <c r="F3061" s="51"/>
      <c r="G3061" s="26">
        <f t="shared" si="162"/>
        <v>39599</v>
      </c>
      <c r="H3061" s="7">
        <v>39591</v>
      </c>
      <c r="I3061" s="22">
        <v>9.8669999999999991</v>
      </c>
      <c r="J3061" s="120">
        <v>7.7949999999999999</v>
      </c>
      <c r="K3061" s="26">
        <f t="shared" si="163"/>
        <v>39599</v>
      </c>
      <c r="L3061" s="126">
        <f t="shared" si="164"/>
        <v>39591</v>
      </c>
      <c r="M3061" s="127">
        <f>INDEX('Bloomberg data'!C:C,MATCH($L3061,'Bloomberg data'!A:A,0))</f>
        <v>9.8669999999999991</v>
      </c>
      <c r="N3061" s="128">
        <f>INDEX('Bloomberg data'!B:B,MATCH($L3061,'Bloomberg data'!A:A,0))</f>
        <v>7.7949999999999999</v>
      </c>
      <c r="O3061" s="141"/>
      <c r="P3061" s="142"/>
      <c r="Q3061" s="142"/>
      <c r="R3061" s="20"/>
      <c r="S3061" s="20"/>
    </row>
    <row r="3062" spans="6:19">
      <c r="F3062" s="51"/>
      <c r="G3062" s="26">
        <f t="shared" si="162"/>
        <v>39599</v>
      </c>
      <c r="H3062" s="7">
        <v>39594</v>
      </c>
      <c r="I3062" s="22">
        <v>11.030000000000001</v>
      </c>
      <c r="J3062" s="120">
        <v>8.9390000000000001</v>
      </c>
      <c r="K3062" s="26">
        <f t="shared" si="163"/>
        <v>39599</v>
      </c>
      <c r="L3062" s="126">
        <f t="shared" si="164"/>
        <v>39594</v>
      </c>
      <c r="M3062" s="127">
        <f>INDEX('Bloomberg data'!C:C,MATCH($L3062,'Bloomberg data'!A:A,0))</f>
        <v>11.030000000000001</v>
      </c>
      <c r="N3062" s="128">
        <f>INDEX('Bloomberg data'!B:B,MATCH($L3062,'Bloomberg data'!A:A,0))</f>
        <v>8.9390000000000001</v>
      </c>
      <c r="O3062" s="141"/>
      <c r="P3062" s="142"/>
      <c r="Q3062" s="142"/>
      <c r="R3062" s="20"/>
      <c r="S3062" s="20"/>
    </row>
    <row r="3063" spans="6:19">
      <c r="F3063" s="51"/>
      <c r="G3063" s="26">
        <f t="shared" si="162"/>
        <v>39599</v>
      </c>
      <c r="H3063" s="7">
        <v>39595</v>
      </c>
      <c r="I3063" s="22">
        <v>9.9909999999999997</v>
      </c>
      <c r="J3063" s="120">
        <v>7.9060000000000006</v>
      </c>
      <c r="K3063" s="26">
        <f t="shared" si="163"/>
        <v>39599</v>
      </c>
      <c r="L3063" s="126">
        <f t="shared" si="164"/>
        <v>39595</v>
      </c>
      <c r="M3063" s="127">
        <f>INDEX('Bloomberg data'!C:C,MATCH($L3063,'Bloomberg data'!A:A,0))</f>
        <v>9.9909999999999997</v>
      </c>
      <c r="N3063" s="128">
        <f>INDEX('Bloomberg data'!B:B,MATCH($L3063,'Bloomberg data'!A:A,0))</f>
        <v>7.9060000000000006</v>
      </c>
      <c r="O3063" s="141"/>
      <c r="P3063" s="142"/>
      <c r="Q3063" s="142"/>
      <c r="R3063" s="20"/>
      <c r="S3063" s="20"/>
    </row>
    <row r="3064" spans="6:19">
      <c r="F3064" s="51"/>
      <c r="G3064" s="26">
        <f t="shared" si="162"/>
        <v>39599</v>
      </c>
      <c r="H3064" s="7">
        <v>39596</v>
      </c>
      <c r="I3064" s="22">
        <v>10.914999999999999</v>
      </c>
      <c r="J3064" s="120">
        <v>8.8140000000000001</v>
      </c>
      <c r="K3064" s="26">
        <f t="shared" si="163"/>
        <v>39599</v>
      </c>
      <c r="L3064" s="126">
        <f t="shared" si="164"/>
        <v>39596</v>
      </c>
      <c r="M3064" s="127">
        <f>INDEX('Bloomberg data'!C:C,MATCH($L3064,'Bloomberg data'!A:A,0))</f>
        <v>10.914999999999999</v>
      </c>
      <c r="N3064" s="128">
        <f>INDEX('Bloomberg data'!B:B,MATCH($L3064,'Bloomberg data'!A:A,0))</f>
        <v>8.8140000000000001</v>
      </c>
      <c r="O3064" s="141"/>
      <c r="P3064" s="142"/>
      <c r="Q3064" s="142"/>
      <c r="R3064" s="20"/>
      <c r="S3064" s="20"/>
    </row>
    <row r="3065" spans="6:19">
      <c r="F3065" s="51"/>
      <c r="G3065" s="26">
        <f t="shared" si="162"/>
        <v>39599</v>
      </c>
      <c r="H3065" s="7">
        <v>39597</v>
      </c>
      <c r="I3065" s="22">
        <v>10.172000000000001</v>
      </c>
      <c r="J3065" s="120">
        <v>8.0830000000000002</v>
      </c>
      <c r="K3065" s="26">
        <f t="shared" si="163"/>
        <v>39599</v>
      </c>
      <c r="L3065" s="126">
        <f t="shared" si="164"/>
        <v>39597</v>
      </c>
      <c r="M3065" s="127">
        <f>INDEX('Bloomberg data'!C:C,MATCH($L3065,'Bloomberg data'!A:A,0))</f>
        <v>10.172000000000001</v>
      </c>
      <c r="N3065" s="128">
        <f>INDEX('Bloomberg data'!B:B,MATCH($L3065,'Bloomberg data'!A:A,0))</f>
        <v>8.0830000000000002</v>
      </c>
      <c r="O3065" s="141"/>
      <c r="P3065" s="142"/>
      <c r="Q3065" s="142"/>
      <c r="R3065" s="20"/>
      <c r="S3065" s="20"/>
    </row>
    <row r="3066" spans="6:19">
      <c r="F3066" s="51"/>
      <c r="G3066" s="26">
        <f t="shared" si="162"/>
        <v>39599</v>
      </c>
      <c r="H3066" s="7">
        <v>39598</v>
      </c>
      <c r="I3066" s="22">
        <v>9.9959999999999987</v>
      </c>
      <c r="J3066" s="120">
        <v>7.9130000000000003</v>
      </c>
      <c r="K3066" s="26">
        <f t="shared" si="163"/>
        <v>39599</v>
      </c>
      <c r="L3066" s="126">
        <f t="shared" si="164"/>
        <v>39598</v>
      </c>
      <c r="M3066" s="127">
        <f>INDEX('Bloomberg data'!C:C,MATCH($L3066,'Bloomberg data'!A:A,0))</f>
        <v>9.9959999999999987</v>
      </c>
      <c r="N3066" s="128">
        <f>INDEX('Bloomberg data'!B:B,MATCH($L3066,'Bloomberg data'!A:A,0))</f>
        <v>7.9130000000000003</v>
      </c>
      <c r="O3066" s="141"/>
      <c r="P3066" s="142"/>
      <c r="Q3066" s="142"/>
      <c r="R3066" s="20"/>
      <c r="S3066" s="20"/>
    </row>
    <row r="3067" spans="6:19">
      <c r="F3067" s="51"/>
      <c r="G3067" s="26">
        <f t="shared" si="162"/>
        <v>39629</v>
      </c>
      <c r="H3067" s="7">
        <v>39601</v>
      </c>
      <c r="I3067" s="22">
        <v>9.8309999999999995</v>
      </c>
      <c r="J3067" s="120">
        <v>7.8079999999999998</v>
      </c>
      <c r="K3067" s="26">
        <f t="shared" si="163"/>
        <v>39629</v>
      </c>
      <c r="L3067" s="126">
        <f t="shared" si="164"/>
        <v>39601</v>
      </c>
      <c r="M3067" s="127">
        <f>INDEX('Bloomberg data'!C:C,MATCH($L3067,'Bloomberg data'!A:A,0))</f>
        <v>9.8309999999999995</v>
      </c>
      <c r="N3067" s="128">
        <f>INDEX('Bloomberg data'!B:B,MATCH($L3067,'Bloomberg data'!A:A,0))</f>
        <v>7.8079999999999998</v>
      </c>
      <c r="O3067" s="141"/>
      <c r="P3067" s="142"/>
      <c r="Q3067" s="142"/>
      <c r="R3067" s="20"/>
      <c r="S3067" s="20"/>
    </row>
    <row r="3068" spans="6:19">
      <c r="F3068" s="51"/>
      <c r="G3068" s="26">
        <f t="shared" si="162"/>
        <v>39629</v>
      </c>
      <c r="H3068" s="7">
        <v>39602</v>
      </c>
      <c r="I3068" s="22">
        <v>10.024000000000001</v>
      </c>
      <c r="J3068" s="120">
        <v>7.944</v>
      </c>
      <c r="K3068" s="26">
        <f t="shared" si="163"/>
        <v>39629</v>
      </c>
      <c r="L3068" s="126">
        <f t="shared" si="164"/>
        <v>39602</v>
      </c>
      <c r="M3068" s="127">
        <f>INDEX('Bloomberg data'!C:C,MATCH($L3068,'Bloomberg data'!A:A,0))</f>
        <v>10.024000000000001</v>
      </c>
      <c r="N3068" s="128">
        <f>INDEX('Bloomberg data'!B:B,MATCH($L3068,'Bloomberg data'!A:A,0))</f>
        <v>7.944</v>
      </c>
      <c r="O3068" s="141"/>
      <c r="P3068" s="142"/>
      <c r="Q3068" s="142"/>
      <c r="R3068" s="20"/>
      <c r="S3068" s="20"/>
    </row>
    <row r="3069" spans="6:19">
      <c r="F3069" s="51"/>
      <c r="G3069" s="26">
        <f t="shared" si="162"/>
        <v>39629</v>
      </c>
      <c r="H3069" s="7">
        <v>39603</v>
      </c>
      <c r="I3069" s="22">
        <v>11.015000000000001</v>
      </c>
      <c r="J3069" s="120">
        <v>8.9340000000000011</v>
      </c>
      <c r="K3069" s="26">
        <f t="shared" si="163"/>
        <v>39629</v>
      </c>
      <c r="L3069" s="126">
        <f t="shared" si="164"/>
        <v>39603</v>
      </c>
      <c r="M3069" s="127">
        <f>INDEX('Bloomberg data'!C:C,MATCH($L3069,'Bloomberg data'!A:A,0))</f>
        <v>11.015000000000001</v>
      </c>
      <c r="N3069" s="128">
        <f>INDEX('Bloomberg data'!B:B,MATCH($L3069,'Bloomberg data'!A:A,0))</f>
        <v>8.9340000000000011</v>
      </c>
      <c r="O3069" s="141"/>
      <c r="P3069" s="142"/>
      <c r="Q3069" s="142"/>
      <c r="R3069" s="20"/>
      <c r="S3069" s="20"/>
    </row>
    <row r="3070" spans="6:19">
      <c r="F3070" s="51"/>
      <c r="G3070" s="26">
        <f t="shared" si="162"/>
        <v>39629</v>
      </c>
      <c r="H3070" s="7">
        <v>39604</v>
      </c>
      <c r="I3070" s="22">
        <v>10.968</v>
      </c>
      <c r="J3070" s="120">
        <v>8.8249999999999993</v>
      </c>
      <c r="K3070" s="26">
        <f t="shared" si="163"/>
        <v>39629</v>
      </c>
      <c r="L3070" s="126">
        <f t="shared" si="164"/>
        <v>39604</v>
      </c>
      <c r="M3070" s="127">
        <f>INDEX('Bloomberg data'!C:C,MATCH($L3070,'Bloomberg data'!A:A,0))</f>
        <v>10.968</v>
      </c>
      <c r="N3070" s="128">
        <f>INDEX('Bloomberg data'!B:B,MATCH($L3070,'Bloomberg data'!A:A,0))</f>
        <v>8.8249999999999993</v>
      </c>
      <c r="O3070" s="141"/>
      <c r="P3070" s="142"/>
      <c r="Q3070" s="142"/>
      <c r="R3070" s="20"/>
      <c r="S3070" s="20"/>
    </row>
    <row r="3071" spans="6:19">
      <c r="F3071" s="51"/>
      <c r="G3071" s="26">
        <f t="shared" si="162"/>
        <v>39629</v>
      </c>
      <c r="H3071" s="7">
        <v>39605</v>
      </c>
      <c r="I3071" s="22">
        <v>10.258000000000001</v>
      </c>
      <c r="J3071" s="120">
        <v>8.1240000000000006</v>
      </c>
      <c r="K3071" s="26">
        <f t="shared" si="163"/>
        <v>39629</v>
      </c>
      <c r="L3071" s="126">
        <f t="shared" si="164"/>
        <v>39605</v>
      </c>
      <c r="M3071" s="127">
        <f>INDEX('Bloomberg data'!C:C,MATCH($L3071,'Bloomberg data'!A:A,0))</f>
        <v>10.258000000000001</v>
      </c>
      <c r="N3071" s="128">
        <f>INDEX('Bloomberg data'!B:B,MATCH($L3071,'Bloomberg data'!A:A,0))</f>
        <v>8.1240000000000006</v>
      </c>
      <c r="O3071" s="141"/>
      <c r="P3071" s="142"/>
      <c r="Q3071" s="142"/>
      <c r="R3071" s="20"/>
      <c r="S3071" s="20"/>
    </row>
    <row r="3072" spans="6:19">
      <c r="F3072" s="51"/>
      <c r="G3072" s="26">
        <f t="shared" si="162"/>
        <v>39629</v>
      </c>
      <c r="H3072" s="7">
        <v>39608</v>
      </c>
      <c r="I3072" s="22">
        <v>10.152999999999999</v>
      </c>
      <c r="J3072" s="120">
        <v>8.0239999999999991</v>
      </c>
      <c r="K3072" s="26">
        <f t="shared" si="163"/>
        <v>39629</v>
      </c>
      <c r="L3072" s="126">
        <f t="shared" si="164"/>
        <v>39608</v>
      </c>
      <c r="M3072" s="127">
        <f>INDEX('Bloomberg data'!C:C,MATCH($L3072,'Bloomberg data'!A:A,0))</f>
        <v>10.152999999999999</v>
      </c>
      <c r="N3072" s="128">
        <f>INDEX('Bloomberg data'!B:B,MATCH($L3072,'Bloomberg data'!A:A,0))</f>
        <v>8.0239999999999991</v>
      </c>
      <c r="O3072" s="141"/>
      <c r="P3072" s="142"/>
      <c r="Q3072" s="142"/>
      <c r="R3072" s="20"/>
      <c r="S3072" s="20"/>
    </row>
    <row r="3073" spans="6:19">
      <c r="F3073" s="51"/>
      <c r="G3073" s="26">
        <f t="shared" ref="G3073:G3136" si="165">EOMONTH(H3073,0)</f>
        <v>39629</v>
      </c>
      <c r="H3073" s="7">
        <v>39609</v>
      </c>
      <c r="I3073" s="22">
        <v>11.31</v>
      </c>
      <c r="J3073" s="120">
        <v>9.06</v>
      </c>
      <c r="K3073" s="26">
        <f t="shared" ref="K3073:K3136" si="166">EOMONTH(L3073,0)</f>
        <v>39629</v>
      </c>
      <c r="L3073" s="126">
        <f t="shared" si="164"/>
        <v>39609</v>
      </c>
      <c r="M3073" s="127">
        <f>INDEX('Bloomberg data'!C:C,MATCH($L3073,'Bloomberg data'!A:A,0))</f>
        <v>11.31</v>
      </c>
      <c r="N3073" s="128">
        <f>INDEX('Bloomberg data'!B:B,MATCH($L3073,'Bloomberg data'!A:A,0))</f>
        <v>9.06</v>
      </c>
      <c r="O3073" s="141"/>
      <c r="P3073" s="142"/>
      <c r="Q3073" s="142"/>
      <c r="R3073" s="20"/>
      <c r="S3073" s="20"/>
    </row>
    <row r="3074" spans="6:19">
      <c r="F3074" s="51"/>
      <c r="G3074" s="26">
        <f t="shared" si="165"/>
        <v>39629</v>
      </c>
      <c r="H3074" s="7">
        <v>39610</v>
      </c>
      <c r="I3074" s="22">
        <v>10.453000000000001</v>
      </c>
      <c r="J3074" s="120">
        <v>8.2379999999999995</v>
      </c>
      <c r="K3074" s="26">
        <f t="shared" si="166"/>
        <v>39629</v>
      </c>
      <c r="L3074" s="126">
        <f t="shared" ref="L3074:L3137" si="167">H3074</f>
        <v>39610</v>
      </c>
      <c r="M3074" s="127">
        <f>INDEX('Bloomberg data'!C:C,MATCH($L3074,'Bloomberg data'!A:A,0))</f>
        <v>10.453000000000001</v>
      </c>
      <c r="N3074" s="128">
        <f>INDEX('Bloomberg data'!B:B,MATCH($L3074,'Bloomberg data'!A:A,0))</f>
        <v>8.2379999999999995</v>
      </c>
      <c r="O3074" s="141"/>
      <c r="P3074" s="142"/>
      <c r="Q3074" s="142"/>
      <c r="R3074" s="20"/>
      <c r="S3074" s="20"/>
    </row>
    <row r="3075" spans="6:19">
      <c r="F3075" s="51"/>
      <c r="G3075" s="26">
        <f t="shared" si="165"/>
        <v>39629</v>
      </c>
      <c r="H3075" s="7">
        <v>39611</v>
      </c>
      <c r="I3075" s="22">
        <v>10.205</v>
      </c>
      <c r="J3075" s="120">
        <v>8.0269999999999992</v>
      </c>
      <c r="K3075" s="26">
        <f t="shared" si="166"/>
        <v>39629</v>
      </c>
      <c r="L3075" s="126">
        <f t="shared" si="167"/>
        <v>39611</v>
      </c>
      <c r="M3075" s="127">
        <f>INDEX('Bloomberg data'!C:C,MATCH($L3075,'Bloomberg data'!A:A,0))</f>
        <v>10.205</v>
      </c>
      <c r="N3075" s="128">
        <f>INDEX('Bloomberg data'!B:B,MATCH($L3075,'Bloomberg data'!A:A,0))</f>
        <v>8.0269999999999992</v>
      </c>
      <c r="O3075" s="141"/>
      <c r="P3075" s="142"/>
      <c r="Q3075" s="142"/>
      <c r="R3075" s="20"/>
      <c r="S3075" s="20"/>
    </row>
    <row r="3076" spans="6:19">
      <c r="F3076" s="51"/>
      <c r="G3076" s="26">
        <f t="shared" si="165"/>
        <v>39629</v>
      </c>
      <c r="H3076" s="7">
        <v>39612</v>
      </c>
      <c r="I3076" s="22">
        <v>10.196</v>
      </c>
      <c r="J3076" s="120">
        <v>8.0510000000000002</v>
      </c>
      <c r="K3076" s="26">
        <f t="shared" si="166"/>
        <v>39629</v>
      </c>
      <c r="L3076" s="126">
        <f t="shared" si="167"/>
        <v>39612</v>
      </c>
      <c r="M3076" s="127">
        <f>INDEX('Bloomberg data'!C:C,MATCH($L3076,'Bloomberg data'!A:A,0))</f>
        <v>10.196</v>
      </c>
      <c r="N3076" s="128">
        <f>INDEX('Bloomberg data'!B:B,MATCH($L3076,'Bloomberg data'!A:A,0))</f>
        <v>8.0510000000000002</v>
      </c>
      <c r="O3076" s="141"/>
      <c r="P3076" s="142"/>
      <c r="Q3076" s="142"/>
      <c r="R3076" s="20"/>
      <c r="S3076" s="20"/>
    </row>
    <row r="3077" spans="6:19">
      <c r="F3077" s="51"/>
      <c r="G3077" s="26">
        <f t="shared" si="165"/>
        <v>39629</v>
      </c>
      <c r="H3077" s="7">
        <v>39615</v>
      </c>
      <c r="I3077" s="22">
        <v>11.373000000000001</v>
      </c>
      <c r="J3077" s="120">
        <v>9.2650000000000006</v>
      </c>
      <c r="K3077" s="26">
        <f t="shared" si="166"/>
        <v>39629</v>
      </c>
      <c r="L3077" s="126">
        <f t="shared" si="167"/>
        <v>39615</v>
      </c>
      <c r="M3077" s="127">
        <f>INDEX('Bloomberg data'!C:C,MATCH($L3077,'Bloomberg data'!A:A,0))</f>
        <v>11.373000000000001</v>
      </c>
      <c r="N3077" s="128">
        <f>INDEX('Bloomberg data'!B:B,MATCH($L3077,'Bloomberg data'!A:A,0))</f>
        <v>9.2650000000000006</v>
      </c>
      <c r="O3077" s="141"/>
      <c r="P3077" s="142"/>
      <c r="Q3077" s="142"/>
      <c r="R3077" s="20"/>
      <c r="S3077" s="20"/>
    </row>
    <row r="3078" spans="6:19">
      <c r="F3078" s="51"/>
      <c r="G3078" s="26">
        <f t="shared" si="165"/>
        <v>39629</v>
      </c>
      <c r="H3078" s="7">
        <v>39616</v>
      </c>
      <c r="I3078" s="22">
        <v>11.173000000000002</v>
      </c>
      <c r="J3078" s="120">
        <v>9.0399999999999991</v>
      </c>
      <c r="K3078" s="26">
        <f t="shared" si="166"/>
        <v>39629</v>
      </c>
      <c r="L3078" s="126">
        <f t="shared" si="167"/>
        <v>39616</v>
      </c>
      <c r="M3078" s="127">
        <f>INDEX('Bloomberg data'!C:C,MATCH($L3078,'Bloomberg data'!A:A,0))</f>
        <v>11.173000000000002</v>
      </c>
      <c r="N3078" s="128">
        <f>INDEX('Bloomberg data'!B:B,MATCH($L3078,'Bloomberg data'!A:A,0))</f>
        <v>9.0399999999999991</v>
      </c>
      <c r="O3078" s="141"/>
      <c r="P3078" s="142"/>
      <c r="Q3078" s="142"/>
      <c r="R3078" s="20"/>
      <c r="S3078" s="20"/>
    </row>
    <row r="3079" spans="6:19">
      <c r="F3079" s="51"/>
      <c r="G3079" s="26">
        <f t="shared" si="165"/>
        <v>39629</v>
      </c>
      <c r="H3079" s="7">
        <v>39617</v>
      </c>
      <c r="I3079" s="22">
        <v>11.038</v>
      </c>
      <c r="J3079" s="120">
        <v>8.8819999999999997</v>
      </c>
      <c r="K3079" s="26">
        <f t="shared" si="166"/>
        <v>39629</v>
      </c>
      <c r="L3079" s="126">
        <f t="shared" si="167"/>
        <v>39617</v>
      </c>
      <c r="M3079" s="127">
        <f>INDEX('Bloomberg data'!C:C,MATCH($L3079,'Bloomberg data'!A:A,0))</f>
        <v>11.038</v>
      </c>
      <c r="N3079" s="128">
        <f>INDEX('Bloomberg data'!B:B,MATCH($L3079,'Bloomberg data'!A:A,0))</f>
        <v>8.8819999999999997</v>
      </c>
      <c r="O3079" s="141"/>
      <c r="P3079" s="142"/>
      <c r="Q3079" s="142"/>
      <c r="R3079" s="20"/>
      <c r="S3079" s="20"/>
    </row>
    <row r="3080" spans="6:19">
      <c r="F3080" s="51"/>
      <c r="G3080" s="26">
        <f t="shared" si="165"/>
        <v>39629</v>
      </c>
      <c r="H3080" s="7">
        <v>39618</v>
      </c>
      <c r="I3080" s="22">
        <v>11.303000000000001</v>
      </c>
      <c r="J3080" s="120">
        <v>9.0859999999999985</v>
      </c>
      <c r="K3080" s="26">
        <f t="shared" si="166"/>
        <v>39629</v>
      </c>
      <c r="L3080" s="126">
        <f t="shared" si="167"/>
        <v>39618</v>
      </c>
      <c r="M3080" s="127">
        <f>INDEX('Bloomberg data'!C:C,MATCH($L3080,'Bloomberg data'!A:A,0))</f>
        <v>11.303000000000001</v>
      </c>
      <c r="N3080" s="128">
        <f>INDEX('Bloomberg data'!B:B,MATCH($L3080,'Bloomberg data'!A:A,0))</f>
        <v>9.0859999999999985</v>
      </c>
      <c r="O3080" s="141"/>
      <c r="P3080" s="142"/>
      <c r="Q3080" s="142"/>
      <c r="R3080" s="20"/>
      <c r="S3080" s="20"/>
    </row>
    <row r="3081" spans="6:19">
      <c r="F3081" s="51"/>
      <c r="G3081" s="26">
        <f t="shared" si="165"/>
        <v>39629</v>
      </c>
      <c r="H3081" s="7">
        <v>39619</v>
      </c>
      <c r="I3081" s="22">
        <v>10.298</v>
      </c>
      <c r="J3081" s="120">
        <v>8.052999999999999</v>
      </c>
      <c r="K3081" s="26">
        <f t="shared" si="166"/>
        <v>39629</v>
      </c>
      <c r="L3081" s="126">
        <f t="shared" si="167"/>
        <v>39619</v>
      </c>
      <c r="M3081" s="127">
        <f>INDEX('Bloomberg data'!C:C,MATCH($L3081,'Bloomberg data'!A:A,0))</f>
        <v>10.298</v>
      </c>
      <c r="N3081" s="128">
        <f>INDEX('Bloomberg data'!B:B,MATCH($L3081,'Bloomberg data'!A:A,0))</f>
        <v>8.052999999999999</v>
      </c>
      <c r="O3081" s="141"/>
      <c r="P3081" s="142"/>
      <c r="Q3081" s="142"/>
      <c r="R3081" s="20"/>
      <c r="S3081" s="20"/>
    </row>
    <row r="3082" spans="6:19">
      <c r="F3082" s="51"/>
      <c r="G3082" s="26">
        <f t="shared" si="165"/>
        <v>39629</v>
      </c>
      <c r="H3082" s="7">
        <v>39622</v>
      </c>
      <c r="I3082" s="22">
        <v>11.173999999999999</v>
      </c>
      <c r="J3082" s="120">
        <v>8.875</v>
      </c>
      <c r="K3082" s="26">
        <f t="shared" si="166"/>
        <v>39629</v>
      </c>
      <c r="L3082" s="126">
        <f t="shared" si="167"/>
        <v>39622</v>
      </c>
      <c r="M3082" s="127">
        <f>INDEX('Bloomberg data'!C:C,MATCH($L3082,'Bloomberg data'!A:A,0))</f>
        <v>11.173999999999999</v>
      </c>
      <c r="N3082" s="128">
        <f>INDEX('Bloomberg data'!B:B,MATCH($L3082,'Bloomberg data'!A:A,0))</f>
        <v>8.875</v>
      </c>
      <c r="O3082" s="141"/>
      <c r="P3082" s="142"/>
      <c r="Q3082" s="142"/>
      <c r="R3082" s="20"/>
      <c r="S3082" s="20"/>
    </row>
    <row r="3083" spans="6:19">
      <c r="F3083" s="51"/>
      <c r="G3083" s="26">
        <f t="shared" si="165"/>
        <v>39629</v>
      </c>
      <c r="H3083" s="7">
        <v>39623</v>
      </c>
      <c r="I3083" s="22">
        <v>10.385000000000002</v>
      </c>
      <c r="J3083" s="120">
        <v>8.093</v>
      </c>
      <c r="K3083" s="26">
        <f t="shared" si="166"/>
        <v>39629</v>
      </c>
      <c r="L3083" s="126">
        <f t="shared" si="167"/>
        <v>39623</v>
      </c>
      <c r="M3083" s="127">
        <f>INDEX('Bloomberg data'!C:C,MATCH($L3083,'Bloomberg data'!A:A,0))</f>
        <v>10.385000000000002</v>
      </c>
      <c r="N3083" s="128">
        <f>INDEX('Bloomberg data'!B:B,MATCH($L3083,'Bloomberg data'!A:A,0))</f>
        <v>8.093</v>
      </c>
      <c r="O3083" s="141"/>
      <c r="P3083" s="142"/>
      <c r="Q3083" s="142"/>
      <c r="R3083" s="20"/>
      <c r="S3083" s="20"/>
    </row>
    <row r="3084" spans="6:19">
      <c r="F3084" s="51"/>
      <c r="G3084" s="26">
        <f t="shared" si="165"/>
        <v>39629</v>
      </c>
      <c r="H3084" s="7">
        <v>39624</v>
      </c>
      <c r="I3084" s="22">
        <v>11.245999999999999</v>
      </c>
      <c r="J3084" s="120">
        <v>8.9320000000000004</v>
      </c>
      <c r="K3084" s="26">
        <f t="shared" si="166"/>
        <v>39629</v>
      </c>
      <c r="L3084" s="126">
        <f t="shared" si="167"/>
        <v>39624</v>
      </c>
      <c r="M3084" s="127">
        <f>INDEX('Bloomberg data'!C:C,MATCH($L3084,'Bloomberg data'!A:A,0))</f>
        <v>11.245999999999999</v>
      </c>
      <c r="N3084" s="128">
        <f>INDEX('Bloomberg data'!B:B,MATCH($L3084,'Bloomberg data'!A:A,0))</f>
        <v>8.9320000000000004</v>
      </c>
      <c r="O3084" s="141"/>
      <c r="P3084" s="142"/>
      <c r="Q3084" s="142"/>
      <c r="R3084" s="20"/>
      <c r="S3084" s="20"/>
    </row>
    <row r="3085" spans="6:19">
      <c r="F3085" s="51"/>
      <c r="G3085" s="26">
        <f t="shared" si="165"/>
        <v>39629</v>
      </c>
      <c r="H3085" s="7">
        <v>39625</v>
      </c>
      <c r="I3085" s="22">
        <v>10.141999999999999</v>
      </c>
      <c r="J3085" s="120">
        <v>7.84</v>
      </c>
      <c r="K3085" s="26">
        <f t="shared" si="166"/>
        <v>39629</v>
      </c>
      <c r="L3085" s="126">
        <f t="shared" si="167"/>
        <v>39625</v>
      </c>
      <c r="M3085" s="127">
        <f>INDEX('Bloomberg data'!C:C,MATCH($L3085,'Bloomberg data'!A:A,0))</f>
        <v>10.141999999999999</v>
      </c>
      <c r="N3085" s="128">
        <f>INDEX('Bloomberg data'!B:B,MATCH($L3085,'Bloomberg data'!A:A,0))</f>
        <v>7.84</v>
      </c>
      <c r="O3085" s="141"/>
      <c r="P3085" s="142"/>
      <c r="Q3085" s="142"/>
      <c r="R3085" s="20"/>
      <c r="S3085" s="20"/>
    </row>
    <row r="3086" spans="6:19">
      <c r="F3086" s="51"/>
      <c r="G3086" s="26">
        <f t="shared" si="165"/>
        <v>39629</v>
      </c>
      <c r="H3086" s="7">
        <v>39626</v>
      </c>
      <c r="I3086" s="22">
        <v>11.343</v>
      </c>
      <c r="J3086" s="120">
        <v>8.9789999999999992</v>
      </c>
      <c r="K3086" s="26">
        <f t="shared" si="166"/>
        <v>39629</v>
      </c>
      <c r="L3086" s="126">
        <f t="shared" si="167"/>
        <v>39626</v>
      </c>
      <c r="M3086" s="127">
        <f>INDEX('Bloomberg data'!C:C,MATCH($L3086,'Bloomberg data'!A:A,0))</f>
        <v>11.343</v>
      </c>
      <c r="N3086" s="128">
        <f>INDEX('Bloomberg data'!B:B,MATCH($L3086,'Bloomberg data'!A:A,0))</f>
        <v>8.9789999999999992</v>
      </c>
      <c r="O3086" s="141"/>
      <c r="P3086" s="142"/>
      <c r="Q3086" s="142"/>
      <c r="R3086" s="20"/>
      <c r="S3086" s="20"/>
    </row>
    <row r="3087" spans="6:19">
      <c r="F3087" s="51"/>
      <c r="G3087" s="26">
        <f t="shared" si="165"/>
        <v>39629</v>
      </c>
      <c r="H3087" s="7">
        <v>39629</v>
      </c>
      <c r="I3087" s="22">
        <v>10.206</v>
      </c>
      <c r="J3087" s="120">
        <v>7.8710000000000004</v>
      </c>
      <c r="K3087" s="26">
        <f t="shared" si="166"/>
        <v>39629</v>
      </c>
      <c r="L3087" s="126">
        <f t="shared" si="167"/>
        <v>39629</v>
      </c>
      <c r="M3087" s="127">
        <f>INDEX('Bloomberg data'!C:C,MATCH($L3087,'Bloomberg data'!A:A,0))</f>
        <v>10.206</v>
      </c>
      <c r="N3087" s="128">
        <f>INDEX('Bloomberg data'!B:B,MATCH($L3087,'Bloomberg data'!A:A,0))</f>
        <v>7.8710000000000004</v>
      </c>
      <c r="O3087" s="141"/>
      <c r="P3087" s="142"/>
      <c r="Q3087" s="142"/>
      <c r="R3087" s="20"/>
      <c r="S3087" s="20"/>
    </row>
    <row r="3088" spans="6:19">
      <c r="F3088" s="51"/>
      <c r="G3088" s="26">
        <f t="shared" si="165"/>
        <v>39660</v>
      </c>
      <c r="H3088" s="7">
        <v>39630</v>
      </c>
      <c r="I3088" s="22">
        <v>11.092000000000001</v>
      </c>
      <c r="J3088" s="120">
        <v>8.8049999999999997</v>
      </c>
      <c r="K3088" s="26">
        <f t="shared" si="166"/>
        <v>39660</v>
      </c>
      <c r="L3088" s="126">
        <f t="shared" si="167"/>
        <v>39630</v>
      </c>
      <c r="M3088" s="127">
        <f>INDEX('Bloomberg data'!C:C,MATCH($L3088,'Bloomberg data'!A:A,0))</f>
        <v>11.092000000000001</v>
      </c>
      <c r="N3088" s="128">
        <f>INDEX('Bloomberg data'!B:B,MATCH($L3088,'Bloomberg data'!A:A,0))</f>
        <v>8.8049999999999997</v>
      </c>
      <c r="O3088" s="141"/>
      <c r="P3088" s="142"/>
      <c r="Q3088" s="142"/>
      <c r="R3088" s="20"/>
      <c r="S3088" s="20"/>
    </row>
    <row r="3089" spans="6:19">
      <c r="F3089" s="51"/>
      <c r="G3089" s="26">
        <f t="shared" si="165"/>
        <v>39660</v>
      </c>
      <c r="H3089" s="7">
        <v>39631</v>
      </c>
      <c r="I3089" s="22">
        <v>10.315000000000001</v>
      </c>
      <c r="J3089" s="120">
        <v>8.0660000000000007</v>
      </c>
      <c r="K3089" s="26">
        <f t="shared" si="166"/>
        <v>39660</v>
      </c>
      <c r="L3089" s="126">
        <f t="shared" si="167"/>
        <v>39631</v>
      </c>
      <c r="M3089" s="127">
        <f>INDEX('Bloomberg data'!C:C,MATCH($L3089,'Bloomberg data'!A:A,0))</f>
        <v>10.315000000000001</v>
      </c>
      <c r="N3089" s="128">
        <f>INDEX('Bloomberg data'!B:B,MATCH($L3089,'Bloomberg data'!A:A,0))</f>
        <v>8.0660000000000007</v>
      </c>
      <c r="O3089" s="141"/>
      <c r="P3089" s="142"/>
      <c r="Q3089" s="142"/>
      <c r="R3089" s="20"/>
      <c r="S3089" s="20"/>
    </row>
    <row r="3090" spans="6:19">
      <c r="F3090" s="51"/>
      <c r="G3090" s="26">
        <f t="shared" si="165"/>
        <v>39660</v>
      </c>
      <c r="H3090" s="7">
        <v>39632</v>
      </c>
      <c r="I3090" s="22">
        <v>10.209</v>
      </c>
      <c r="J3090" s="120">
        <v>7.9130000000000003</v>
      </c>
      <c r="K3090" s="26">
        <f t="shared" si="166"/>
        <v>39660</v>
      </c>
      <c r="L3090" s="126">
        <f t="shared" si="167"/>
        <v>39632</v>
      </c>
      <c r="M3090" s="127">
        <f>INDEX('Bloomberg data'!C:C,MATCH($L3090,'Bloomberg data'!A:A,0))</f>
        <v>10.209</v>
      </c>
      <c r="N3090" s="128">
        <f>INDEX('Bloomberg data'!B:B,MATCH($L3090,'Bloomberg data'!A:A,0))</f>
        <v>7.9130000000000003</v>
      </c>
      <c r="O3090" s="141"/>
      <c r="P3090" s="142"/>
      <c r="Q3090" s="142"/>
      <c r="R3090" s="20"/>
      <c r="S3090" s="20"/>
    </row>
    <row r="3091" spans="6:19">
      <c r="F3091" s="51"/>
      <c r="G3091" s="26">
        <f t="shared" si="165"/>
        <v>39660</v>
      </c>
      <c r="H3091" s="7">
        <v>39633</v>
      </c>
      <c r="I3091" s="22">
        <v>11.076000000000001</v>
      </c>
      <c r="J3091" s="120">
        <v>8.7590000000000003</v>
      </c>
      <c r="K3091" s="26">
        <f t="shared" si="166"/>
        <v>39660</v>
      </c>
      <c r="L3091" s="126">
        <f t="shared" si="167"/>
        <v>39633</v>
      </c>
      <c r="M3091" s="127">
        <f>INDEX('Bloomberg data'!C:C,MATCH($L3091,'Bloomberg data'!A:A,0))</f>
        <v>11.076000000000001</v>
      </c>
      <c r="N3091" s="128">
        <f>INDEX('Bloomberg data'!B:B,MATCH($L3091,'Bloomberg data'!A:A,0))</f>
        <v>8.7590000000000003</v>
      </c>
      <c r="O3091" s="141"/>
      <c r="P3091" s="142"/>
      <c r="Q3091" s="142"/>
      <c r="R3091" s="20"/>
      <c r="S3091" s="20"/>
    </row>
    <row r="3092" spans="6:19">
      <c r="F3092" s="51"/>
      <c r="G3092" s="26">
        <f t="shared" si="165"/>
        <v>39660</v>
      </c>
      <c r="H3092" s="7">
        <v>39636</v>
      </c>
      <c r="I3092" s="22">
        <v>10.243</v>
      </c>
      <c r="J3092" s="120">
        <v>7.9020000000000001</v>
      </c>
      <c r="K3092" s="26">
        <f t="shared" si="166"/>
        <v>39660</v>
      </c>
      <c r="L3092" s="126">
        <f t="shared" si="167"/>
        <v>39636</v>
      </c>
      <c r="M3092" s="127">
        <f>INDEX('Bloomberg data'!C:C,MATCH($L3092,'Bloomberg data'!A:A,0))</f>
        <v>10.243</v>
      </c>
      <c r="N3092" s="128">
        <f>INDEX('Bloomberg data'!B:B,MATCH($L3092,'Bloomberg data'!A:A,0))</f>
        <v>7.9020000000000001</v>
      </c>
      <c r="O3092" s="141"/>
      <c r="P3092" s="142"/>
      <c r="Q3092" s="142"/>
      <c r="R3092" s="20"/>
      <c r="S3092" s="20"/>
    </row>
    <row r="3093" spans="6:19">
      <c r="F3093" s="51"/>
      <c r="G3093" s="26">
        <f t="shared" si="165"/>
        <v>39660</v>
      </c>
      <c r="H3093" s="7">
        <v>39637</v>
      </c>
      <c r="I3093" s="22">
        <v>11.129999999999999</v>
      </c>
      <c r="J3093" s="120">
        <v>8.7729999999999997</v>
      </c>
      <c r="K3093" s="26">
        <f t="shared" si="166"/>
        <v>39660</v>
      </c>
      <c r="L3093" s="126">
        <f t="shared" si="167"/>
        <v>39637</v>
      </c>
      <c r="M3093" s="127">
        <f>INDEX('Bloomberg data'!C:C,MATCH($L3093,'Bloomberg data'!A:A,0))</f>
        <v>11.129999999999999</v>
      </c>
      <c r="N3093" s="128">
        <f>INDEX('Bloomberg data'!B:B,MATCH($L3093,'Bloomberg data'!A:A,0))</f>
        <v>8.7729999999999997</v>
      </c>
      <c r="O3093" s="141"/>
      <c r="P3093" s="142"/>
      <c r="Q3093" s="142"/>
      <c r="R3093" s="20"/>
      <c r="S3093" s="20"/>
    </row>
    <row r="3094" spans="6:19">
      <c r="F3094" s="51"/>
      <c r="G3094" s="26">
        <f t="shared" si="165"/>
        <v>39660</v>
      </c>
      <c r="H3094" s="7">
        <v>39638</v>
      </c>
      <c r="I3094" s="22">
        <v>11.010999999999999</v>
      </c>
      <c r="J3094" s="120">
        <v>8.6560000000000006</v>
      </c>
      <c r="K3094" s="26">
        <f t="shared" si="166"/>
        <v>39660</v>
      </c>
      <c r="L3094" s="126">
        <f t="shared" si="167"/>
        <v>39638</v>
      </c>
      <c r="M3094" s="127">
        <f>INDEX('Bloomberg data'!C:C,MATCH($L3094,'Bloomberg data'!A:A,0))</f>
        <v>11.010999999999999</v>
      </c>
      <c r="N3094" s="128">
        <f>INDEX('Bloomberg data'!B:B,MATCH($L3094,'Bloomberg data'!A:A,0))</f>
        <v>8.6560000000000006</v>
      </c>
      <c r="O3094" s="141"/>
      <c r="P3094" s="142"/>
      <c r="Q3094" s="142"/>
      <c r="R3094" s="20"/>
      <c r="S3094" s="20"/>
    </row>
    <row r="3095" spans="6:19">
      <c r="F3095" s="51"/>
      <c r="G3095" s="26">
        <f t="shared" si="165"/>
        <v>39660</v>
      </c>
      <c r="H3095" s="7">
        <v>39639</v>
      </c>
      <c r="I3095" s="22">
        <v>11.192</v>
      </c>
      <c r="J3095" s="120">
        <v>8.8290000000000006</v>
      </c>
      <c r="K3095" s="26">
        <f t="shared" si="166"/>
        <v>39660</v>
      </c>
      <c r="L3095" s="126">
        <f t="shared" si="167"/>
        <v>39639</v>
      </c>
      <c r="M3095" s="127">
        <f>INDEX('Bloomberg data'!C:C,MATCH($L3095,'Bloomberg data'!A:A,0))</f>
        <v>11.192</v>
      </c>
      <c r="N3095" s="128">
        <f>INDEX('Bloomberg data'!B:B,MATCH($L3095,'Bloomberg data'!A:A,0))</f>
        <v>8.8290000000000006</v>
      </c>
      <c r="O3095" s="141"/>
      <c r="P3095" s="142"/>
      <c r="Q3095" s="142"/>
      <c r="R3095" s="20"/>
      <c r="S3095" s="20"/>
    </row>
    <row r="3096" spans="6:19">
      <c r="F3096" s="51"/>
      <c r="G3096" s="26">
        <f t="shared" si="165"/>
        <v>39660</v>
      </c>
      <c r="H3096" s="7">
        <v>39640</v>
      </c>
      <c r="I3096" s="22">
        <v>11.103000000000002</v>
      </c>
      <c r="J3096" s="120">
        <v>8.77</v>
      </c>
      <c r="K3096" s="26">
        <f t="shared" si="166"/>
        <v>39660</v>
      </c>
      <c r="L3096" s="126">
        <f t="shared" si="167"/>
        <v>39640</v>
      </c>
      <c r="M3096" s="127">
        <f>INDEX('Bloomberg data'!C:C,MATCH($L3096,'Bloomberg data'!A:A,0))</f>
        <v>11.103000000000002</v>
      </c>
      <c r="N3096" s="128">
        <f>INDEX('Bloomberg data'!B:B,MATCH($L3096,'Bloomberg data'!A:A,0))</f>
        <v>8.77</v>
      </c>
      <c r="O3096" s="141"/>
      <c r="P3096" s="142"/>
      <c r="Q3096" s="142"/>
      <c r="R3096" s="20"/>
      <c r="S3096" s="20"/>
    </row>
    <row r="3097" spans="6:19">
      <c r="F3097" s="51"/>
      <c r="G3097" s="26">
        <f t="shared" si="165"/>
        <v>39660</v>
      </c>
      <c r="H3097" s="7">
        <v>39643</v>
      </c>
      <c r="I3097" s="22">
        <v>10.017999999999999</v>
      </c>
      <c r="J3097" s="120">
        <v>7.6950000000000003</v>
      </c>
      <c r="K3097" s="26">
        <f t="shared" si="166"/>
        <v>39660</v>
      </c>
      <c r="L3097" s="126">
        <f t="shared" si="167"/>
        <v>39643</v>
      </c>
      <c r="M3097" s="127">
        <f>INDEX('Bloomberg data'!C:C,MATCH($L3097,'Bloomberg data'!A:A,0))</f>
        <v>10.017999999999999</v>
      </c>
      <c r="N3097" s="128">
        <f>INDEX('Bloomberg data'!B:B,MATCH($L3097,'Bloomberg data'!A:A,0))</f>
        <v>7.6950000000000003</v>
      </c>
      <c r="O3097" s="141"/>
      <c r="P3097" s="142"/>
      <c r="Q3097" s="142"/>
      <c r="R3097" s="20"/>
      <c r="S3097" s="20"/>
    </row>
    <row r="3098" spans="6:19">
      <c r="F3098" s="51"/>
      <c r="G3098" s="26">
        <f t="shared" si="165"/>
        <v>39660</v>
      </c>
      <c r="H3098" s="7">
        <v>39644</v>
      </c>
      <c r="I3098" s="22">
        <v>10.182</v>
      </c>
      <c r="J3098" s="120">
        <v>7.8049999999999997</v>
      </c>
      <c r="K3098" s="26">
        <f t="shared" si="166"/>
        <v>39660</v>
      </c>
      <c r="L3098" s="126">
        <f t="shared" si="167"/>
        <v>39644</v>
      </c>
      <c r="M3098" s="127">
        <f>INDEX('Bloomberg data'!C:C,MATCH($L3098,'Bloomberg data'!A:A,0))</f>
        <v>10.182</v>
      </c>
      <c r="N3098" s="128">
        <f>INDEX('Bloomberg data'!B:B,MATCH($L3098,'Bloomberg data'!A:A,0))</f>
        <v>7.8049999999999997</v>
      </c>
      <c r="O3098" s="141"/>
      <c r="P3098" s="142"/>
      <c r="Q3098" s="142"/>
      <c r="R3098" s="20"/>
      <c r="S3098" s="20"/>
    </row>
    <row r="3099" spans="6:19">
      <c r="F3099" s="51"/>
      <c r="G3099" s="26">
        <f t="shared" si="165"/>
        <v>39660</v>
      </c>
      <c r="H3099" s="7">
        <v>39645</v>
      </c>
      <c r="I3099" s="22">
        <v>10.065</v>
      </c>
      <c r="J3099" s="120">
        <v>7.6930000000000005</v>
      </c>
      <c r="K3099" s="26">
        <f t="shared" si="166"/>
        <v>39660</v>
      </c>
      <c r="L3099" s="126">
        <f t="shared" si="167"/>
        <v>39645</v>
      </c>
      <c r="M3099" s="127">
        <f>INDEX('Bloomberg data'!C:C,MATCH($L3099,'Bloomberg data'!A:A,0))</f>
        <v>10.065</v>
      </c>
      <c r="N3099" s="128">
        <f>INDEX('Bloomberg data'!B:B,MATCH($L3099,'Bloomberg data'!A:A,0))</f>
        <v>7.6930000000000005</v>
      </c>
      <c r="O3099" s="141"/>
      <c r="P3099" s="142"/>
      <c r="Q3099" s="142"/>
      <c r="R3099" s="20"/>
      <c r="S3099" s="20"/>
    </row>
    <row r="3100" spans="6:19">
      <c r="F3100" s="51"/>
      <c r="G3100" s="26">
        <f t="shared" si="165"/>
        <v>39660</v>
      </c>
      <c r="H3100" s="7">
        <v>39646</v>
      </c>
      <c r="I3100" s="22">
        <v>9.9710000000000001</v>
      </c>
      <c r="J3100" s="120">
        <v>7.5920000000000005</v>
      </c>
      <c r="K3100" s="26">
        <f t="shared" si="166"/>
        <v>39660</v>
      </c>
      <c r="L3100" s="126">
        <f t="shared" si="167"/>
        <v>39646</v>
      </c>
      <c r="M3100" s="127">
        <f>INDEX('Bloomberg data'!C:C,MATCH($L3100,'Bloomberg data'!A:A,0))</f>
        <v>9.9710000000000001</v>
      </c>
      <c r="N3100" s="128">
        <f>INDEX('Bloomberg data'!B:B,MATCH($L3100,'Bloomberg data'!A:A,0))</f>
        <v>7.5920000000000005</v>
      </c>
      <c r="O3100" s="141"/>
      <c r="P3100" s="142"/>
      <c r="Q3100" s="142"/>
      <c r="R3100" s="20"/>
      <c r="S3100" s="20"/>
    </row>
    <row r="3101" spans="6:19">
      <c r="F3101" s="51"/>
      <c r="G3101" s="26">
        <f t="shared" si="165"/>
        <v>39660</v>
      </c>
      <c r="H3101" s="7">
        <v>39647</v>
      </c>
      <c r="I3101" s="22">
        <v>10.201000000000001</v>
      </c>
      <c r="J3101" s="120">
        <v>7.8259999999999996</v>
      </c>
      <c r="K3101" s="26">
        <f t="shared" si="166"/>
        <v>39660</v>
      </c>
      <c r="L3101" s="126">
        <f t="shared" si="167"/>
        <v>39647</v>
      </c>
      <c r="M3101" s="127">
        <f>INDEX('Bloomberg data'!C:C,MATCH($L3101,'Bloomberg data'!A:A,0))</f>
        <v>10.201000000000001</v>
      </c>
      <c r="N3101" s="128">
        <f>INDEX('Bloomberg data'!B:B,MATCH($L3101,'Bloomberg data'!A:A,0))</f>
        <v>7.8259999999999996</v>
      </c>
      <c r="O3101" s="141"/>
      <c r="P3101" s="142"/>
      <c r="Q3101" s="142"/>
      <c r="R3101" s="20"/>
      <c r="S3101" s="20"/>
    </row>
    <row r="3102" spans="6:19">
      <c r="F3102" s="51"/>
      <c r="G3102" s="26">
        <f t="shared" si="165"/>
        <v>39660</v>
      </c>
      <c r="H3102" s="7">
        <v>39650</v>
      </c>
      <c r="I3102" s="22">
        <v>10.106</v>
      </c>
      <c r="J3102" s="120">
        <v>7.774</v>
      </c>
      <c r="K3102" s="26">
        <f t="shared" si="166"/>
        <v>39660</v>
      </c>
      <c r="L3102" s="126">
        <f t="shared" si="167"/>
        <v>39650</v>
      </c>
      <c r="M3102" s="127">
        <f>INDEX('Bloomberg data'!C:C,MATCH($L3102,'Bloomberg data'!A:A,0))</f>
        <v>10.106</v>
      </c>
      <c r="N3102" s="128">
        <f>INDEX('Bloomberg data'!B:B,MATCH($L3102,'Bloomberg data'!A:A,0))</f>
        <v>7.774</v>
      </c>
      <c r="O3102" s="141"/>
      <c r="P3102" s="142"/>
      <c r="Q3102" s="142"/>
      <c r="R3102" s="20"/>
      <c r="S3102" s="20"/>
    </row>
    <row r="3103" spans="6:19">
      <c r="F3103" s="51"/>
      <c r="G3103" s="26">
        <f t="shared" si="165"/>
        <v>39660</v>
      </c>
      <c r="H3103" s="7">
        <v>39651</v>
      </c>
      <c r="I3103" s="22">
        <v>10.026999999999999</v>
      </c>
      <c r="J3103" s="120">
        <v>7.7119999999999997</v>
      </c>
      <c r="K3103" s="26">
        <f t="shared" si="166"/>
        <v>39660</v>
      </c>
      <c r="L3103" s="126">
        <f t="shared" si="167"/>
        <v>39651</v>
      </c>
      <c r="M3103" s="127">
        <f>INDEX('Bloomberg data'!C:C,MATCH($L3103,'Bloomberg data'!A:A,0))</f>
        <v>10.026999999999999</v>
      </c>
      <c r="N3103" s="128">
        <f>INDEX('Bloomberg data'!B:B,MATCH($L3103,'Bloomberg data'!A:A,0))</f>
        <v>7.7119999999999997</v>
      </c>
      <c r="O3103" s="141"/>
      <c r="P3103" s="142"/>
      <c r="Q3103" s="142"/>
      <c r="R3103" s="20"/>
      <c r="S3103" s="20"/>
    </row>
    <row r="3104" spans="6:19">
      <c r="F3104" s="51"/>
      <c r="G3104" s="26">
        <f t="shared" si="165"/>
        <v>39660</v>
      </c>
      <c r="H3104" s="7">
        <v>39652</v>
      </c>
      <c r="I3104" s="22">
        <v>11.190000000000001</v>
      </c>
      <c r="J3104" s="120">
        <v>8.902000000000001</v>
      </c>
      <c r="K3104" s="26">
        <f t="shared" si="166"/>
        <v>39660</v>
      </c>
      <c r="L3104" s="126">
        <f t="shared" si="167"/>
        <v>39652</v>
      </c>
      <c r="M3104" s="127">
        <f>INDEX('Bloomberg data'!C:C,MATCH($L3104,'Bloomberg data'!A:A,0))</f>
        <v>11.190000000000001</v>
      </c>
      <c r="N3104" s="128">
        <f>INDEX('Bloomberg data'!B:B,MATCH($L3104,'Bloomberg data'!A:A,0))</f>
        <v>8.902000000000001</v>
      </c>
      <c r="O3104" s="141"/>
      <c r="P3104" s="142"/>
      <c r="Q3104" s="142"/>
      <c r="R3104" s="20"/>
      <c r="S3104" s="20"/>
    </row>
    <row r="3105" spans="6:19">
      <c r="F3105" s="51"/>
      <c r="G3105" s="26">
        <f t="shared" si="165"/>
        <v>39660</v>
      </c>
      <c r="H3105" s="7">
        <v>39653</v>
      </c>
      <c r="I3105" s="22">
        <v>9.9799999999999986</v>
      </c>
      <c r="J3105" s="120">
        <v>7.7430000000000003</v>
      </c>
      <c r="K3105" s="26">
        <f t="shared" si="166"/>
        <v>39660</v>
      </c>
      <c r="L3105" s="126">
        <f t="shared" si="167"/>
        <v>39653</v>
      </c>
      <c r="M3105" s="127">
        <f>INDEX('Bloomberg data'!C:C,MATCH($L3105,'Bloomberg data'!A:A,0))</f>
        <v>9.9799999999999986</v>
      </c>
      <c r="N3105" s="128">
        <f>INDEX('Bloomberg data'!B:B,MATCH($L3105,'Bloomberg data'!A:A,0))</f>
        <v>7.7430000000000003</v>
      </c>
      <c r="O3105" s="141"/>
      <c r="P3105" s="142"/>
      <c r="Q3105" s="142"/>
      <c r="R3105" s="20"/>
      <c r="S3105" s="20"/>
    </row>
    <row r="3106" spans="6:19">
      <c r="F3106" s="51"/>
      <c r="G3106" s="26">
        <f t="shared" si="165"/>
        <v>39660</v>
      </c>
      <c r="H3106" s="7">
        <v>39654</v>
      </c>
      <c r="I3106" s="22">
        <v>10.846</v>
      </c>
      <c r="J3106" s="120">
        <v>8.5289999999999999</v>
      </c>
      <c r="K3106" s="26">
        <f t="shared" si="166"/>
        <v>39660</v>
      </c>
      <c r="L3106" s="126">
        <f t="shared" si="167"/>
        <v>39654</v>
      </c>
      <c r="M3106" s="127">
        <f>INDEX('Bloomberg data'!C:C,MATCH($L3106,'Bloomberg data'!A:A,0))</f>
        <v>10.846</v>
      </c>
      <c r="N3106" s="128">
        <f>INDEX('Bloomberg data'!B:B,MATCH($L3106,'Bloomberg data'!A:A,0))</f>
        <v>8.5289999999999999</v>
      </c>
      <c r="O3106" s="141"/>
      <c r="P3106" s="142"/>
      <c r="Q3106" s="142"/>
      <c r="R3106" s="20"/>
      <c r="S3106" s="20"/>
    </row>
    <row r="3107" spans="6:19">
      <c r="F3107" s="51"/>
      <c r="G3107" s="26">
        <f t="shared" si="165"/>
        <v>39660</v>
      </c>
      <c r="H3107" s="7">
        <v>39657</v>
      </c>
      <c r="I3107" s="22">
        <v>10.045</v>
      </c>
      <c r="J3107" s="120">
        <v>7.7119999999999997</v>
      </c>
      <c r="K3107" s="26">
        <f t="shared" si="166"/>
        <v>39660</v>
      </c>
      <c r="L3107" s="126">
        <f t="shared" si="167"/>
        <v>39657</v>
      </c>
      <c r="M3107" s="127">
        <f>INDEX('Bloomberg data'!C:C,MATCH($L3107,'Bloomberg data'!A:A,0))</f>
        <v>10.045</v>
      </c>
      <c r="N3107" s="128">
        <f>INDEX('Bloomberg data'!B:B,MATCH($L3107,'Bloomberg data'!A:A,0))</f>
        <v>7.7119999999999997</v>
      </c>
      <c r="O3107" s="141"/>
      <c r="P3107" s="142"/>
      <c r="Q3107" s="142"/>
      <c r="R3107" s="20"/>
      <c r="S3107" s="20"/>
    </row>
    <row r="3108" spans="6:19">
      <c r="F3108" s="51"/>
      <c r="G3108" s="26">
        <f t="shared" si="165"/>
        <v>39660</v>
      </c>
      <c r="H3108" s="7">
        <v>39658</v>
      </c>
      <c r="I3108" s="22">
        <v>10.972000000000001</v>
      </c>
      <c r="J3108" s="120">
        <v>8.6280000000000001</v>
      </c>
      <c r="K3108" s="26">
        <f t="shared" si="166"/>
        <v>39660</v>
      </c>
      <c r="L3108" s="126">
        <f t="shared" si="167"/>
        <v>39658</v>
      </c>
      <c r="M3108" s="127">
        <f>INDEX('Bloomberg data'!C:C,MATCH($L3108,'Bloomberg data'!A:A,0))</f>
        <v>10.972000000000001</v>
      </c>
      <c r="N3108" s="128">
        <f>INDEX('Bloomberg data'!B:B,MATCH($L3108,'Bloomberg data'!A:A,0))</f>
        <v>8.6280000000000001</v>
      </c>
      <c r="O3108" s="141"/>
      <c r="P3108" s="142"/>
      <c r="Q3108" s="142"/>
      <c r="R3108" s="20"/>
      <c r="S3108" s="20"/>
    </row>
    <row r="3109" spans="6:19">
      <c r="F3109" s="51"/>
      <c r="G3109" s="26">
        <f t="shared" si="165"/>
        <v>39660</v>
      </c>
      <c r="H3109" s="7">
        <v>39659</v>
      </c>
      <c r="I3109" s="22">
        <v>10.791</v>
      </c>
      <c r="J3109" s="120">
        <v>8.4949999999999992</v>
      </c>
      <c r="K3109" s="26">
        <f t="shared" si="166"/>
        <v>39660</v>
      </c>
      <c r="L3109" s="126">
        <f t="shared" si="167"/>
        <v>39659</v>
      </c>
      <c r="M3109" s="127">
        <f>INDEX('Bloomberg data'!C:C,MATCH($L3109,'Bloomberg data'!A:A,0))</f>
        <v>10.791</v>
      </c>
      <c r="N3109" s="128">
        <f>INDEX('Bloomberg data'!B:B,MATCH($L3109,'Bloomberg data'!A:A,0))</f>
        <v>8.4949999999999992</v>
      </c>
      <c r="O3109" s="141"/>
      <c r="P3109" s="142"/>
      <c r="Q3109" s="142"/>
      <c r="R3109" s="20"/>
      <c r="S3109" s="20"/>
    </row>
    <row r="3110" spans="6:19">
      <c r="F3110" s="51"/>
      <c r="G3110" s="26">
        <f t="shared" si="165"/>
        <v>39660</v>
      </c>
      <c r="H3110" s="7">
        <v>39660</v>
      </c>
      <c r="I3110" s="22">
        <v>9.8950000000000014</v>
      </c>
      <c r="J3110" s="120">
        <v>7.6499999999999995</v>
      </c>
      <c r="K3110" s="26">
        <f t="shared" si="166"/>
        <v>39660</v>
      </c>
      <c r="L3110" s="126">
        <f t="shared" si="167"/>
        <v>39660</v>
      </c>
      <c r="M3110" s="127">
        <f>INDEX('Bloomberg data'!C:C,MATCH($L3110,'Bloomberg data'!A:A,0))</f>
        <v>9.8950000000000014</v>
      </c>
      <c r="N3110" s="128">
        <f>INDEX('Bloomberg data'!B:B,MATCH($L3110,'Bloomberg data'!A:A,0))</f>
        <v>7.6499999999999995</v>
      </c>
      <c r="O3110" s="141"/>
      <c r="P3110" s="142"/>
      <c r="Q3110" s="142"/>
      <c r="R3110" s="20"/>
      <c r="S3110" s="20"/>
    </row>
    <row r="3111" spans="6:19">
      <c r="F3111" s="51"/>
      <c r="G3111" s="26">
        <f t="shared" si="165"/>
        <v>39691</v>
      </c>
      <c r="H3111" s="7">
        <v>39661</v>
      </c>
      <c r="I3111" s="22">
        <v>10.649000000000001</v>
      </c>
      <c r="J3111" s="120">
        <v>8.4460000000000015</v>
      </c>
      <c r="K3111" s="26">
        <f t="shared" si="166"/>
        <v>39691</v>
      </c>
      <c r="L3111" s="126">
        <f t="shared" si="167"/>
        <v>39661</v>
      </c>
      <c r="M3111" s="127">
        <f>INDEX('Bloomberg data'!C:C,MATCH($L3111,'Bloomberg data'!A:A,0))</f>
        <v>10.649000000000001</v>
      </c>
      <c r="N3111" s="128">
        <f>INDEX('Bloomberg data'!B:B,MATCH($L3111,'Bloomberg data'!A:A,0))</f>
        <v>8.4460000000000015</v>
      </c>
      <c r="O3111" s="141"/>
      <c r="P3111" s="142"/>
      <c r="Q3111" s="142"/>
      <c r="R3111" s="20"/>
      <c r="S3111" s="20"/>
    </row>
    <row r="3112" spans="6:19">
      <c r="F3112" s="51"/>
      <c r="G3112" s="26">
        <f t="shared" si="165"/>
        <v>39691</v>
      </c>
      <c r="H3112" s="7">
        <v>39664</v>
      </c>
      <c r="I3112" s="22">
        <v>10.494999999999999</v>
      </c>
      <c r="J3112" s="120">
        <v>8.2769999999999992</v>
      </c>
      <c r="K3112" s="26">
        <f t="shared" si="166"/>
        <v>39691</v>
      </c>
      <c r="L3112" s="126">
        <f t="shared" si="167"/>
        <v>39664</v>
      </c>
      <c r="M3112" s="127">
        <f>INDEX('Bloomberg data'!C:C,MATCH($L3112,'Bloomberg data'!A:A,0))</f>
        <v>10.494999999999999</v>
      </c>
      <c r="N3112" s="128">
        <f>INDEX('Bloomberg data'!B:B,MATCH($L3112,'Bloomberg data'!A:A,0))</f>
        <v>8.2769999999999992</v>
      </c>
      <c r="O3112" s="141"/>
      <c r="P3112" s="142"/>
      <c r="Q3112" s="142"/>
      <c r="R3112" s="20"/>
      <c r="S3112" s="20"/>
    </row>
    <row r="3113" spans="6:19">
      <c r="F3113" s="51"/>
      <c r="G3113" s="26">
        <f t="shared" si="165"/>
        <v>39691</v>
      </c>
      <c r="H3113" s="7">
        <v>39665</v>
      </c>
      <c r="I3113" s="22">
        <v>10.527000000000001</v>
      </c>
      <c r="J3113" s="120">
        <v>8.3960000000000008</v>
      </c>
      <c r="K3113" s="26">
        <f t="shared" si="166"/>
        <v>39691</v>
      </c>
      <c r="L3113" s="126">
        <f t="shared" si="167"/>
        <v>39665</v>
      </c>
      <c r="M3113" s="127">
        <f>INDEX('Bloomberg data'!C:C,MATCH($L3113,'Bloomberg data'!A:A,0))</f>
        <v>10.527000000000001</v>
      </c>
      <c r="N3113" s="128">
        <f>INDEX('Bloomberg data'!B:B,MATCH($L3113,'Bloomberg data'!A:A,0))</f>
        <v>8.3960000000000008</v>
      </c>
      <c r="O3113" s="141"/>
      <c r="P3113" s="142"/>
      <c r="Q3113" s="142"/>
      <c r="R3113" s="20"/>
      <c r="S3113" s="20"/>
    </row>
    <row r="3114" spans="6:19">
      <c r="F3114" s="51"/>
      <c r="G3114" s="26">
        <f t="shared" si="165"/>
        <v>39691</v>
      </c>
      <c r="H3114" s="7">
        <v>39666</v>
      </c>
      <c r="I3114" s="22">
        <v>10.428000000000001</v>
      </c>
      <c r="J3114" s="120">
        <v>8.3150000000000013</v>
      </c>
      <c r="K3114" s="26">
        <f t="shared" si="166"/>
        <v>39691</v>
      </c>
      <c r="L3114" s="126">
        <f t="shared" si="167"/>
        <v>39666</v>
      </c>
      <c r="M3114" s="127">
        <f>INDEX('Bloomberg data'!C:C,MATCH($L3114,'Bloomberg data'!A:A,0))</f>
        <v>10.428000000000001</v>
      </c>
      <c r="N3114" s="128">
        <f>INDEX('Bloomberg data'!B:B,MATCH($L3114,'Bloomberg data'!A:A,0))</f>
        <v>8.3150000000000013</v>
      </c>
      <c r="O3114" s="141"/>
      <c r="P3114" s="142"/>
      <c r="Q3114" s="142"/>
      <c r="R3114" s="20"/>
      <c r="S3114" s="20"/>
    </row>
    <row r="3115" spans="6:19">
      <c r="F3115" s="51"/>
      <c r="G3115" s="26">
        <f t="shared" si="165"/>
        <v>39691</v>
      </c>
      <c r="H3115" s="7">
        <v>39667</v>
      </c>
      <c r="I3115" s="22">
        <v>9.3140000000000001</v>
      </c>
      <c r="J3115" s="120">
        <v>7.1709999999999994</v>
      </c>
      <c r="K3115" s="26">
        <f t="shared" si="166"/>
        <v>39691</v>
      </c>
      <c r="L3115" s="126">
        <f t="shared" si="167"/>
        <v>39667</v>
      </c>
      <c r="M3115" s="127">
        <f>INDEX('Bloomberg data'!C:C,MATCH($L3115,'Bloomberg data'!A:A,0))</f>
        <v>9.3140000000000001</v>
      </c>
      <c r="N3115" s="128">
        <f>INDEX('Bloomberg data'!B:B,MATCH($L3115,'Bloomberg data'!A:A,0))</f>
        <v>7.1709999999999994</v>
      </c>
      <c r="O3115" s="141"/>
      <c r="P3115" s="142"/>
      <c r="Q3115" s="142"/>
      <c r="R3115" s="20"/>
      <c r="S3115" s="20"/>
    </row>
    <row r="3116" spans="6:19">
      <c r="F3116" s="51"/>
      <c r="G3116" s="26">
        <f t="shared" si="165"/>
        <v>39691</v>
      </c>
      <c r="H3116" s="7">
        <v>39668</v>
      </c>
      <c r="I3116" s="22">
        <v>9.4640000000000004</v>
      </c>
      <c r="J3116" s="120">
        <v>7.3339999999999996</v>
      </c>
      <c r="K3116" s="26">
        <f t="shared" si="166"/>
        <v>39691</v>
      </c>
      <c r="L3116" s="126">
        <f t="shared" si="167"/>
        <v>39668</v>
      </c>
      <c r="M3116" s="127">
        <f>INDEX('Bloomberg data'!C:C,MATCH($L3116,'Bloomberg data'!A:A,0))</f>
        <v>9.4640000000000004</v>
      </c>
      <c r="N3116" s="128">
        <f>INDEX('Bloomberg data'!B:B,MATCH($L3116,'Bloomberg data'!A:A,0))</f>
        <v>7.3339999999999996</v>
      </c>
      <c r="O3116" s="141"/>
      <c r="P3116" s="142"/>
      <c r="Q3116" s="142"/>
      <c r="R3116" s="20"/>
      <c r="S3116" s="20"/>
    </row>
    <row r="3117" spans="6:19">
      <c r="F3117" s="51"/>
      <c r="G3117" s="26">
        <f t="shared" si="165"/>
        <v>39691</v>
      </c>
      <c r="H3117" s="7">
        <v>39671</v>
      </c>
      <c r="I3117" s="22">
        <v>9.3769999999999989</v>
      </c>
      <c r="J3117" s="120">
        <v>7.2380000000000004</v>
      </c>
      <c r="K3117" s="26">
        <f t="shared" si="166"/>
        <v>39691</v>
      </c>
      <c r="L3117" s="126">
        <f t="shared" si="167"/>
        <v>39671</v>
      </c>
      <c r="M3117" s="127">
        <f>INDEX('Bloomberg data'!C:C,MATCH($L3117,'Bloomberg data'!A:A,0))</f>
        <v>9.3769999999999989</v>
      </c>
      <c r="N3117" s="128">
        <f>INDEX('Bloomberg data'!B:B,MATCH($L3117,'Bloomberg data'!A:A,0))</f>
        <v>7.2380000000000004</v>
      </c>
      <c r="O3117" s="141"/>
      <c r="P3117" s="142"/>
      <c r="Q3117" s="142"/>
      <c r="R3117" s="20"/>
      <c r="S3117" s="20"/>
    </row>
    <row r="3118" spans="6:19">
      <c r="F3118" s="51"/>
      <c r="G3118" s="26">
        <f t="shared" si="165"/>
        <v>39691</v>
      </c>
      <c r="H3118" s="7">
        <v>39672</v>
      </c>
      <c r="I3118" s="22">
        <v>10.241999999999999</v>
      </c>
      <c r="J3118" s="120">
        <v>8.0760000000000005</v>
      </c>
      <c r="K3118" s="26">
        <f t="shared" si="166"/>
        <v>39691</v>
      </c>
      <c r="L3118" s="126">
        <f t="shared" si="167"/>
        <v>39672</v>
      </c>
      <c r="M3118" s="127">
        <f>INDEX('Bloomberg data'!C:C,MATCH($L3118,'Bloomberg data'!A:A,0))</f>
        <v>10.241999999999999</v>
      </c>
      <c r="N3118" s="128">
        <f>INDEX('Bloomberg data'!B:B,MATCH($L3118,'Bloomberg data'!A:A,0))</f>
        <v>8.0760000000000005</v>
      </c>
      <c r="O3118" s="141"/>
      <c r="P3118" s="142"/>
      <c r="Q3118" s="142"/>
      <c r="R3118" s="20"/>
      <c r="S3118" s="20"/>
    </row>
    <row r="3119" spans="6:19">
      <c r="F3119" s="51"/>
      <c r="G3119" s="26">
        <f t="shared" si="165"/>
        <v>39691</v>
      </c>
      <c r="H3119" s="7">
        <v>39673</v>
      </c>
      <c r="I3119" s="22">
        <v>10.385000000000002</v>
      </c>
      <c r="J3119" s="120">
        <v>8.2579999999999991</v>
      </c>
      <c r="K3119" s="26">
        <f t="shared" si="166"/>
        <v>39691</v>
      </c>
      <c r="L3119" s="126">
        <f t="shared" si="167"/>
        <v>39673</v>
      </c>
      <c r="M3119" s="127">
        <f>INDEX('Bloomberg data'!C:C,MATCH($L3119,'Bloomberg data'!A:A,0))</f>
        <v>10.385000000000002</v>
      </c>
      <c r="N3119" s="128">
        <f>INDEX('Bloomberg data'!B:B,MATCH($L3119,'Bloomberg data'!A:A,0))</f>
        <v>8.2579999999999991</v>
      </c>
      <c r="O3119" s="141"/>
      <c r="P3119" s="142"/>
      <c r="Q3119" s="142"/>
      <c r="R3119" s="20"/>
      <c r="S3119" s="20"/>
    </row>
    <row r="3120" spans="6:19">
      <c r="F3120" s="51"/>
      <c r="G3120" s="26">
        <f t="shared" si="165"/>
        <v>39691</v>
      </c>
      <c r="H3120" s="7">
        <v>39674</v>
      </c>
      <c r="I3120" s="22">
        <v>10.273</v>
      </c>
      <c r="J3120" s="120">
        <v>8.173</v>
      </c>
      <c r="K3120" s="26">
        <f t="shared" si="166"/>
        <v>39691</v>
      </c>
      <c r="L3120" s="126">
        <f t="shared" si="167"/>
        <v>39674</v>
      </c>
      <c r="M3120" s="127">
        <f>INDEX('Bloomberg data'!C:C,MATCH($L3120,'Bloomberg data'!A:A,0))</f>
        <v>10.273</v>
      </c>
      <c r="N3120" s="128">
        <f>INDEX('Bloomberg data'!B:B,MATCH($L3120,'Bloomberg data'!A:A,0))</f>
        <v>8.173</v>
      </c>
      <c r="O3120" s="141"/>
      <c r="P3120" s="142"/>
      <c r="Q3120" s="142"/>
      <c r="R3120" s="20"/>
      <c r="S3120" s="20"/>
    </row>
    <row r="3121" spans="6:19">
      <c r="F3121" s="51"/>
      <c r="G3121" s="26">
        <f t="shared" si="165"/>
        <v>39691</v>
      </c>
      <c r="H3121" s="7">
        <v>39675</v>
      </c>
      <c r="I3121" s="22">
        <v>10.129999999999999</v>
      </c>
      <c r="J3121" s="120">
        <v>7.9740000000000002</v>
      </c>
      <c r="K3121" s="26">
        <f t="shared" si="166"/>
        <v>39691</v>
      </c>
      <c r="L3121" s="126">
        <f t="shared" si="167"/>
        <v>39675</v>
      </c>
      <c r="M3121" s="127">
        <f>INDEX('Bloomberg data'!C:C,MATCH($L3121,'Bloomberg data'!A:A,0))</f>
        <v>10.129999999999999</v>
      </c>
      <c r="N3121" s="128">
        <f>INDEX('Bloomberg data'!B:B,MATCH($L3121,'Bloomberg data'!A:A,0))</f>
        <v>7.9740000000000002</v>
      </c>
      <c r="O3121" s="141"/>
      <c r="P3121" s="142"/>
      <c r="Q3121" s="142"/>
      <c r="R3121" s="20"/>
      <c r="S3121" s="20"/>
    </row>
    <row r="3122" spans="6:19">
      <c r="F3122" s="51"/>
      <c r="G3122" s="26">
        <f t="shared" si="165"/>
        <v>39691</v>
      </c>
      <c r="H3122" s="7">
        <v>39678</v>
      </c>
      <c r="I3122" s="22">
        <v>10.385000000000002</v>
      </c>
      <c r="J3122" s="120">
        <v>8.0670000000000002</v>
      </c>
      <c r="K3122" s="26">
        <f t="shared" si="166"/>
        <v>39691</v>
      </c>
      <c r="L3122" s="126">
        <f t="shared" si="167"/>
        <v>39678</v>
      </c>
      <c r="M3122" s="127">
        <f>INDEX('Bloomberg data'!C:C,MATCH($L3122,'Bloomberg data'!A:A,0))</f>
        <v>10.385000000000002</v>
      </c>
      <c r="N3122" s="128">
        <f>INDEX('Bloomberg data'!B:B,MATCH($L3122,'Bloomberg data'!A:A,0))</f>
        <v>8.0670000000000002</v>
      </c>
      <c r="O3122" s="141"/>
      <c r="P3122" s="142"/>
      <c r="Q3122" s="142"/>
      <c r="R3122" s="20"/>
      <c r="S3122" s="20"/>
    </row>
    <row r="3123" spans="6:19">
      <c r="F3123" s="51"/>
      <c r="G3123" s="26">
        <f t="shared" si="165"/>
        <v>39691</v>
      </c>
      <c r="H3123" s="7">
        <v>39679</v>
      </c>
      <c r="I3123" s="22">
        <v>10.312999999999999</v>
      </c>
      <c r="J3123" s="120">
        <v>7.968</v>
      </c>
      <c r="K3123" s="26">
        <f t="shared" si="166"/>
        <v>39691</v>
      </c>
      <c r="L3123" s="126">
        <f t="shared" si="167"/>
        <v>39679</v>
      </c>
      <c r="M3123" s="127">
        <f>INDEX('Bloomberg data'!C:C,MATCH($L3123,'Bloomberg data'!A:A,0))</f>
        <v>10.312999999999999</v>
      </c>
      <c r="N3123" s="128">
        <f>INDEX('Bloomberg data'!B:B,MATCH($L3123,'Bloomberg data'!A:A,0))</f>
        <v>7.968</v>
      </c>
      <c r="O3123" s="141"/>
      <c r="P3123" s="142"/>
      <c r="Q3123" s="142"/>
      <c r="R3123" s="20"/>
      <c r="S3123" s="20"/>
    </row>
    <row r="3124" spans="6:19">
      <c r="F3124" s="51"/>
      <c r="G3124" s="26">
        <f t="shared" si="165"/>
        <v>39691</v>
      </c>
      <c r="H3124" s="7">
        <v>39680</v>
      </c>
      <c r="I3124" s="22">
        <v>9.2590000000000003</v>
      </c>
      <c r="J3124" s="120">
        <v>6.9109999999999996</v>
      </c>
      <c r="K3124" s="26">
        <f t="shared" si="166"/>
        <v>39691</v>
      </c>
      <c r="L3124" s="126">
        <f t="shared" si="167"/>
        <v>39680</v>
      </c>
      <c r="M3124" s="127">
        <f>INDEX('Bloomberg data'!C:C,MATCH($L3124,'Bloomberg data'!A:A,0))</f>
        <v>9.2590000000000003</v>
      </c>
      <c r="N3124" s="128">
        <f>INDEX('Bloomberg data'!B:B,MATCH($L3124,'Bloomberg data'!A:A,0))</f>
        <v>6.9109999999999996</v>
      </c>
      <c r="O3124" s="141"/>
      <c r="P3124" s="142"/>
      <c r="Q3124" s="142"/>
      <c r="R3124" s="20"/>
      <c r="S3124" s="20"/>
    </row>
    <row r="3125" spans="6:19">
      <c r="F3125" s="51"/>
      <c r="G3125" s="26">
        <f t="shared" si="165"/>
        <v>39691</v>
      </c>
      <c r="H3125" s="7">
        <v>39681</v>
      </c>
      <c r="I3125" s="22">
        <v>9.3850000000000016</v>
      </c>
      <c r="J3125" s="120">
        <v>6.9959999999999996</v>
      </c>
      <c r="K3125" s="26">
        <f t="shared" si="166"/>
        <v>39691</v>
      </c>
      <c r="L3125" s="126">
        <f t="shared" si="167"/>
        <v>39681</v>
      </c>
      <c r="M3125" s="127">
        <f>INDEX('Bloomberg data'!C:C,MATCH($L3125,'Bloomberg data'!A:A,0))</f>
        <v>9.3850000000000016</v>
      </c>
      <c r="N3125" s="128">
        <f>INDEX('Bloomberg data'!B:B,MATCH($L3125,'Bloomberg data'!A:A,0))</f>
        <v>6.9959999999999996</v>
      </c>
      <c r="O3125" s="141"/>
      <c r="P3125" s="142"/>
      <c r="Q3125" s="142"/>
      <c r="R3125" s="20"/>
      <c r="S3125" s="20"/>
    </row>
    <row r="3126" spans="6:19">
      <c r="F3126" s="51"/>
      <c r="G3126" s="26">
        <f t="shared" si="165"/>
        <v>39691</v>
      </c>
      <c r="H3126" s="7">
        <v>39682</v>
      </c>
      <c r="I3126" s="22">
        <v>10.309999999999999</v>
      </c>
      <c r="J3126" s="120">
        <v>7.9590000000000005</v>
      </c>
      <c r="K3126" s="26">
        <f t="shared" si="166"/>
        <v>39691</v>
      </c>
      <c r="L3126" s="126">
        <f t="shared" si="167"/>
        <v>39682</v>
      </c>
      <c r="M3126" s="127">
        <f>INDEX('Bloomberg data'!C:C,MATCH($L3126,'Bloomberg data'!A:A,0))</f>
        <v>10.309999999999999</v>
      </c>
      <c r="N3126" s="128">
        <f>INDEX('Bloomberg data'!B:B,MATCH($L3126,'Bloomberg data'!A:A,0))</f>
        <v>7.9590000000000005</v>
      </c>
      <c r="O3126" s="141"/>
      <c r="P3126" s="142"/>
      <c r="Q3126" s="142"/>
      <c r="R3126" s="20"/>
      <c r="S3126" s="20"/>
    </row>
    <row r="3127" spans="6:19">
      <c r="F3127" s="51"/>
      <c r="G3127" s="26">
        <f t="shared" si="165"/>
        <v>39691</v>
      </c>
      <c r="H3127" s="7">
        <v>39685</v>
      </c>
      <c r="I3127" s="22">
        <v>9.1989999999999998</v>
      </c>
      <c r="J3127" s="120">
        <v>6.859</v>
      </c>
      <c r="K3127" s="26">
        <f t="shared" si="166"/>
        <v>39691</v>
      </c>
      <c r="L3127" s="126">
        <f t="shared" si="167"/>
        <v>39685</v>
      </c>
      <c r="M3127" s="127">
        <f>INDEX('Bloomberg data'!C:C,MATCH($L3127,'Bloomberg data'!A:A,0))</f>
        <v>9.1989999999999998</v>
      </c>
      <c r="N3127" s="128">
        <f>INDEX('Bloomberg data'!B:B,MATCH($L3127,'Bloomberg data'!A:A,0))</f>
        <v>6.859</v>
      </c>
      <c r="O3127" s="141"/>
      <c r="P3127" s="142"/>
      <c r="Q3127" s="142"/>
      <c r="R3127" s="20"/>
      <c r="S3127" s="20"/>
    </row>
    <row r="3128" spans="6:19">
      <c r="F3128" s="51"/>
      <c r="G3128" s="26">
        <f t="shared" si="165"/>
        <v>39691</v>
      </c>
      <c r="H3128" s="7">
        <v>39686</v>
      </c>
      <c r="I3128" s="22">
        <v>10.361000000000001</v>
      </c>
      <c r="J3128" s="120">
        <v>8.0090000000000003</v>
      </c>
      <c r="K3128" s="26">
        <f t="shared" si="166"/>
        <v>39691</v>
      </c>
      <c r="L3128" s="126">
        <f t="shared" si="167"/>
        <v>39686</v>
      </c>
      <c r="M3128" s="127">
        <f>INDEX('Bloomberg data'!C:C,MATCH($L3128,'Bloomberg data'!A:A,0))</f>
        <v>10.361000000000001</v>
      </c>
      <c r="N3128" s="128">
        <f>INDEX('Bloomberg data'!B:B,MATCH($L3128,'Bloomberg data'!A:A,0))</f>
        <v>8.0090000000000003</v>
      </c>
      <c r="O3128" s="141"/>
      <c r="P3128" s="142"/>
      <c r="Q3128" s="142"/>
      <c r="R3128" s="20"/>
      <c r="S3128" s="20"/>
    </row>
    <row r="3129" spans="6:19">
      <c r="F3129" s="51"/>
      <c r="G3129" s="26">
        <f t="shared" si="165"/>
        <v>39691</v>
      </c>
      <c r="H3129" s="7">
        <v>39687</v>
      </c>
      <c r="I3129" s="22">
        <v>10.245999999999999</v>
      </c>
      <c r="J3129" s="120">
        <v>7.8879999999999999</v>
      </c>
      <c r="K3129" s="26">
        <f t="shared" si="166"/>
        <v>39691</v>
      </c>
      <c r="L3129" s="126">
        <f t="shared" si="167"/>
        <v>39687</v>
      </c>
      <c r="M3129" s="127">
        <f>INDEX('Bloomberg data'!C:C,MATCH($L3129,'Bloomberg data'!A:A,0))</f>
        <v>10.245999999999999</v>
      </c>
      <c r="N3129" s="128">
        <f>INDEX('Bloomberg data'!B:B,MATCH($L3129,'Bloomberg data'!A:A,0))</f>
        <v>7.8879999999999999</v>
      </c>
      <c r="O3129" s="141"/>
      <c r="P3129" s="142"/>
      <c r="Q3129" s="142"/>
      <c r="R3129" s="20"/>
      <c r="S3129" s="20"/>
    </row>
    <row r="3130" spans="6:19">
      <c r="F3130" s="51"/>
      <c r="G3130" s="26">
        <f t="shared" si="165"/>
        <v>39691</v>
      </c>
      <c r="H3130" s="7">
        <v>39688</v>
      </c>
      <c r="I3130" s="22">
        <v>10.215999999999999</v>
      </c>
      <c r="J3130" s="120">
        <v>7.8469999999999995</v>
      </c>
      <c r="K3130" s="26">
        <f t="shared" si="166"/>
        <v>39691</v>
      </c>
      <c r="L3130" s="126">
        <f t="shared" si="167"/>
        <v>39688</v>
      </c>
      <c r="M3130" s="127">
        <f>INDEX('Bloomberg data'!C:C,MATCH($L3130,'Bloomberg data'!A:A,0))</f>
        <v>10.215999999999999</v>
      </c>
      <c r="N3130" s="128">
        <f>INDEX('Bloomberg data'!B:B,MATCH($L3130,'Bloomberg data'!A:A,0))</f>
        <v>7.8469999999999995</v>
      </c>
      <c r="O3130" s="141"/>
      <c r="P3130" s="142"/>
      <c r="Q3130" s="142"/>
      <c r="R3130" s="20"/>
      <c r="S3130" s="20"/>
    </row>
    <row r="3131" spans="6:19">
      <c r="F3131" s="51"/>
      <c r="G3131" s="26">
        <f t="shared" si="165"/>
        <v>39691</v>
      </c>
      <c r="H3131" s="7">
        <v>39689</v>
      </c>
      <c r="I3131" s="22">
        <v>9.4160000000000004</v>
      </c>
      <c r="J3131" s="120">
        <v>7.0249999999999995</v>
      </c>
      <c r="K3131" s="26">
        <f t="shared" si="166"/>
        <v>39691</v>
      </c>
      <c r="L3131" s="126">
        <f t="shared" si="167"/>
        <v>39689</v>
      </c>
      <c r="M3131" s="127">
        <f>INDEX('Bloomberg data'!C:C,MATCH($L3131,'Bloomberg data'!A:A,0))</f>
        <v>9.4160000000000004</v>
      </c>
      <c r="N3131" s="128">
        <f>INDEX('Bloomberg data'!B:B,MATCH($L3131,'Bloomberg data'!A:A,0))</f>
        <v>7.0249999999999995</v>
      </c>
      <c r="O3131" s="141"/>
      <c r="P3131" s="142"/>
      <c r="Q3131" s="142"/>
      <c r="R3131" s="20"/>
      <c r="S3131" s="20"/>
    </row>
    <row r="3132" spans="6:19">
      <c r="F3132" s="51"/>
      <c r="G3132" s="26">
        <f t="shared" si="165"/>
        <v>39721</v>
      </c>
      <c r="H3132" s="7">
        <v>39692</v>
      </c>
      <c r="I3132" s="22">
        <v>9.2719999999999985</v>
      </c>
      <c r="J3132" s="120">
        <v>6.9050000000000002</v>
      </c>
      <c r="K3132" s="26">
        <f t="shared" si="166"/>
        <v>39721</v>
      </c>
      <c r="L3132" s="126">
        <f t="shared" si="167"/>
        <v>39692</v>
      </c>
      <c r="M3132" s="127">
        <f>INDEX('Bloomberg data'!C:C,MATCH($L3132,'Bloomberg data'!A:A,0))</f>
        <v>9.2719999999999985</v>
      </c>
      <c r="N3132" s="128">
        <f>INDEX('Bloomberg data'!B:B,MATCH($L3132,'Bloomberg data'!A:A,0))</f>
        <v>6.9050000000000002</v>
      </c>
      <c r="O3132" s="141"/>
      <c r="P3132" s="142"/>
      <c r="Q3132" s="142"/>
      <c r="R3132" s="20"/>
      <c r="S3132" s="20"/>
    </row>
    <row r="3133" spans="6:19">
      <c r="F3133" s="51"/>
      <c r="G3133" s="26">
        <f t="shared" si="165"/>
        <v>39721</v>
      </c>
      <c r="H3133" s="7">
        <v>39693</v>
      </c>
      <c r="I3133" s="22">
        <v>10.18</v>
      </c>
      <c r="J3133" s="120">
        <v>7.7870000000000008</v>
      </c>
      <c r="K3133" s="26">
        <f t="shared" si="166"/>
        <v>39721</v>
      </c>
      <c r="L3133" s="126">
        <f t="shared" si="167"/>
        <v>39693</v>
      </c>
      <c r="M3133" s="127">
        <f>INDEX('Bloomberg data'!C:C,MATCH($L3133,'Bloomberg data'!A:A,0))</f>
        <v>10.18</v>
      </c>
      <c r="N3133" s="128">
        <f>INDEX('Bloomberg data'!B:B,MATCH($L3133,'Bloomberg data'!A:A,0))</f>
        <v>7.7870000000000008</v>
      </c>
      <c r="O3133" s="141"/>
      <c r="P3133" s="142"/>
      <c r="Q3133" s="142"/>
      <c r="R3133" s="20"/>
      <c r="S3133" s="20"/>
    </row>
    <row r="3134" spans="6:19">
      <c r="F3134" s="51"/>
      <c r="G3134" s="26">
        <f t="shared" si="165"/>
        <v>39721</v>
      </c>
      <c r="H3134" s="7">
        <v>39694</v>
      </c>
      <c r="I3134" s="22">
        <v>10.334</v>
      </c>
      <c r="J3134" s="120">
        <v>7.976</v>
      </c>
      <c r="K3134" s="26">
        <f t="shared" si="166"/>
        <v>39721</v>
      </c>
      <c r="L3134" s="126">
        <f t="shared" si="167"/>
        <v>39694</v>
      </c>
      <c r="M3134" s="127">
        <f>INDEX('Bloomberg data'!C:C,MATCH($L3134,'Bloomberg data'!A:A,0))</f>
        <v>10.334</v>
      </c>
      <c r="N3134" s="128">
        <f>INDEX('Bloomberg data'!B:B,MATCH($L3134,'Bloomberg data'!A:A,0))</f>
        <v>7.976</v>
      </c>
      <c r="O3134" s="141"/>
      <c r="P3134" s="142"/>
      <c r="Q3134" s="142"/>
      <c r="R3134" s="20"/>
      <c r="S3134" s="20"/>
    </row>
    <row r="3135" spans="6:19">
      <c r="F3135" s="51"/>
      <c r="G3135" s="26">
        <f t="shared" si="165"/>
        <v>39721</v>
      </c>
      <c r="H3135" s="7">
        <v>39695</v>
      </c>
      <c r="I3135" s="22">
        <v>9.25</v>
      </c>
      <c r="J3135" s="120">
        <v>6.9249999999999998</v>
      </c>
      <c r="K3135" s="26">
        <f t="shared" si="166"/>
        <v>39721</v>
      </c>
      <c r="L3135" s="126">
        <f t="shared" si="167"/>
        <v>39695</v>
      </c>
      <c r="M3135" s="127">
        <f>INDEX('Bloomberg data'!C:C,MATCH($L3135,'Bloomberg data'!A:A,0))</f>
        <v>9.25</v>
      </c>
      <c r="N3135" s="128">
        <f>INDEX('Bloomberg data'!B:B,MATCH($L3135,'Bloomberg data'!A:A,0))</f>
        <v>6.9249999999999998</v>
      </c>
      <c r="O3135" s="141"/>
      <c r="P3135" s="142"/>
      <c r="Q3135" s="142"/>
      <c r="R3135" s="20"/>
      <c r="S3135" s="20"/>
    </row>
    <row r="3136" spans="6:19">
      <c r="F3136" s="51"/>
      <c r="G3136" s="26">
        <f t="shared" si="165"/>
        <v>39721</v>
      </c>
      <c r="H3136" s="7">
        <v>39696</v>
      </c>
      <c r="I3136" s="22">
        <v>10.047000000000001</v>
      </c>
      <c r="J3136" s="120">
        <v>7.6959999999999997</v>
      </c>
      <c r="K3136" s="26">
        <f t="shared" si="166"/>
        <v>39721</v>
      </c>
      <c r="L3136" s="126">
        <f t="shared" si="167"/>
        <v>39696</v>
      </c>
      <c r="M3136" s="127">
        <f>INDEX('Bloomberg data'!C:C,MATCH($L3136,'Bloomberg data'!A:A,0))</f>
        <v>10.047000000000001</v>
      </c>
      <c r="N3136" s="128">
        <f>INDEX('Bloomberg data'!B:B,MATCH($L3136,'Bloomberg data'!A:A,0))</f>
        <v>7.6959999999999997</v>
      </c>
      <c r="O3136" s="141"/>
      <c r="P3136" s="142"/>
      <c r="Q3136" s="142"/>
      <c r="R3136" s="20"/>
      <c r="S3136" s="20"/>
    </row>
    <row r="3137" spans="6:19">
      <c r="F3137" s="51"/>
      <c r="G3137" s="26">
        <f t="shared" ref="G3137:G3200" si="168">EOMONTH(H3137,0)</f>
        <v>39721</v>
      </c>
      <c r="H3137" s="7">
        <v>39699</v>
      </c>
      <c r="I3137" s="22">
        <v>10.302</v>
      </c>
      <c r="J3137" s="120">
        <v>8.0240000000000009</v>
      </c>
      <c r="K3137" s="26">
        <f t="shared" ref="K3137:K3200" si="169">EOMONTH(L3137,0)</f>
        <v>39721</v>
      </c>
      <c r="L3137" s="126">
        <f t="shared" si="167"/>
        <v>39699</v>
      </c>
      <c r="M3137" s="127">
        <f>INDEX('Bloomberg data'!C:C,MATCH($L3137,'Bloomberg data'!A:A,0))</f>
        <v>10.302</v>
      </c>
      <c r="N3137" s="128">
        <f>INDEX('Bloomberg data'!B:B,MATCH($L3137,'Bloomberg data'!A:A,0))</f>
        <v>8.0240000000000009</v>
      </c>
      <c r="O3137" s="141"/>
      <c r="P3137" s="142"/>
      <c r="Q3137" s="142"/>
      <c r="R3137" s="20"/>
      <c r="S3137" s="20"/>
    </row>
    <row r="3138" spans="6:19">
      <c r="F3138" s="51"/>
      <c r="G3138" s="26">
        <f t="shared" si="168"/>
        <v>39721</v>
      </c>
      <c r="H3138" s="7">
        <v>39700</v>
      </c>
      <c r="I3138" s="22">
        <v>10.124000000000001</v>
      </c>
      <c r="J3138" s="120">
        <v>7.8070000000000004</v>
      </c>
      <c r="K3138" s="26">
        <f t="shared" si="169"/>
        <v>39721</v>
      </c>
      <c r="L3138" s="126">
        <f t="shared" ref="L3138:L3201" si="170">H3138</f>
        <v>39700</v>
      </c>
      <c r="M3138" s="127">
        <f>INDEX('Bloomberg data'!C:C,MATCH($L3138,'Bloomberg data'!A:A,0))</f>
        <v>10.124000000000001</v>
      </c>
      <c r="N3138" s="128">
        <f>INDEX('Bloomberg data'!B:B,MATCH($L3138,'Bloomberg data'!A:A,0))</f>
        <v>7.8070000000000004</v>
      </c>
      <c r="O3138" s="141"/>
      <c r="P3138" s="142"/>
      <c r="Q3138" s="142"/>
      <c r="R3138" s="20"/>
      <c r="S3138" s="20"/>
    </row>
    <row r="3139" spans="6:19">
      <c r="F3139" s="51"/>
      <c r="G3139" s="26">
        <f t="shared" si="168"/>
        <v>39721</v>
      </c>
      <c r="H3139" s="7">
        <v>39701</v>
      </c>
      <c r="I3139" s="22">
        <v>10.034000000000001</v>
      </c>
      <c r="J3139" s="120">
        <v>7.7070000000000007</v>
      </c>
      <c r="K3139" s="26">
        <f t="shared" si="169"/>
        <v>39721</v>
      </c>
      <c r="L3139" s="126">
        <f t="shared" si="170"/>
        <v>39701</v>
      </c>
      <c r="M3139" s="127">
        <f>INDEX('Bloomberg data'!C:C,MATCH($L3139,'Bloomberg data'!A:A,0))</f>
        <v>10.034000000000001</v>
      </c>
      <c r="N3139" s="128">
        <f>INDEX('Bloomberg data'!B:B,MATCH($L3139,'Bloomberg data'!A:A,0))</f>
        <v>7.7070000000000007</v>
      </c>
      <c r="O3139" s="141"/>
      <c r="P3139" s="142"/>
      <c r="Q3139" s="142"/>
      <c r="R3139" s="20"/>
      <c r="S3139" s="20"/>
    </row>
    <row r="3140" spans="6:19">
      <c r="F3140" s="51"/>
      <c r="G3140" s="26">
        <f t="shared" si="168"/>
        <v>39721</v>
      </c>
      <c r="H3140" s="7">
        <v>39702</v>
      </c>
      <c r="I3140" s="22">
        <v>9.2249999999999996</v>
      </c>
      <c r="J3140" s="120">
        <v>6.9289999999999994</v>
      </c>
      <c r="K3140" s="26">
        <f t="shared" si="169"/>
        <v>39721</v>
      </c>
      <c r="L3140" s="126">
        <f t="shared" si="170"/>
        <v>39702</v>
      </c>
      <c r="M3140" s="127">
        <f>INDEX('Bloomberg data'!C:C,MATCH($L3140,'Bloomberg data'!A:A,0))</f>
        <v>9.2249999999999996</v>
      </c>
      <c r="N3140" s="128">
        <f>INDEX('Bloomberg data'!B:B,MATCH($L3140,'Bloomberg data'!A:A,0))</f>
        <v>6.9289999999999994</v>
      </c>
      <c r="O3140" s="141"/>
      <c r="P3140" s="142"/>
      <c r="Q3140" s="142"/>
      <c r="R3140" s="20"/>
      <c r="S3140" s="20"/>
    </row>
    <row r="3141" spans="6:19">
      <c r="F3141" s="51"/>
      <c r="G3141" s="26">
        <f t="shared" si="168"/>
        <v>39721</v>
      </c>
      <c r="H3141" s="7">
        <v>39703</v>
      </c>
      <c r="I3141" s="22">
        <v>9.1939999999999991</v>
      </c>
      <c r="J3141" s="120">
        <v>6.8660000000000005</v>
      </c>
      <c r="K3141" s="26">
        <f t="shared" si="169"/>
        <v>39721</v>
      </c>
      <c r="L3141" s="126">
        <f t="shared" si="170"/>
        <v>39703</v>
      </c>
      <c r="M3141" s="127">
        <f>INDEX('Bloomberg data'!C:C,MATCH($L3141,'Bloomberg data'!A:A,0))</f>
        <v>9.1939999999999991</v>
      </c>
      <c r="N3141" s="128">
        <f>INDEX('Bloomberg data'!B:B,MATCH($L3141,'Bloomberg data'!A:A,0))</f>
        <v>6.8660000000000005</v>
      </c>
      <c r="O3141" s="141"/>
      <c r="P3141" s="142"/>
      <c r="Q3141" s="142"/>
      <c r="R3141" s="20"/>
      <c r="S3141" s="20"/>
    </row>
    <row r="3142" spans="6:19">
      <c r="F3142" s="51"/>
      <c r="G3142" s="26">
        <f t="shared" si="168"/>
        <v>39721</v>
      </c>
      <c r="H3142" s="7">
        <v>39706</v>
      </c>
      <c r="I3142" s="22">
        <v>9.0449999999999999</v>
      </c>
      <c r="J3142" s="120">
        <v>6.5380000000000003</v>
      </c>
      <c r="K3142" s="26">
        <f t="shared" si="169"/>
        <v>39721</v>
      </c>
      <c r="L3142" s="126">
        <f t="shared" si="170"/>
        <v>39706</v>
      </c>
      <c r="M3142" s="127">
        <f>INDEX('Bloomberg data'!C:C,MATCH($L3142,'Bloomberg data'!A:A,0))</f>
        <v>9.0449999999999999</v>
      </c>
      <c r="N3142" s="128">
        <f>INDEX('Bloomberg data'!B:B,MATCH($L3142,'Bloomberg data'!A:A,0))</f>
        <v>6.5380000000000003</v>
      </c>
      <c r="O3142" s="141"/>
      <c r="P3142" s="142"/>
      <c r="Q3142" s="142"/>
      <c r="R3142" s="20"/>
      <c r="S3142" s="20"/>
    </row>
    <row r="3143" spans="6:19">
      <c r="F3143" s="51"/>
      <c r="G3143" s="26">
        <f t="shared" si="168"/>
        <v>39721</v>
      </c>
      <c r="H3143" s="7">
        <v>39707</v>
      </c>
      <c r="I3143" s="22">
        <v>10.535</v>
      </c>
      <c r="J3143" s="120">
        <v>7.7009999999999996</v>
      </c>
      <c r="K3143" s="26">
        <f t="shared" si="169"/>
        <v>39721</v>
      </c>
      <c r="L3143" s="126">
        <f t="shared" si="170"/>
        <v>39707</v>
      </c>
      <c r="M3143" s="127">
        <f>INDEX('Bloomberg data'!C:C,MATCH($L3143,'Bloomberg data'!A:A,0))</f>
        <v>10.535</v>
      </c>
      <c r="N3143" s="128">
        <f>INDEX('Bloomberg data'!B:B,MATCH($L3143,'Bloomberg data'!A:A,0))</f>
        <v>7.7009999999999996</v>
      </c>
      <c r="O3143" s="141"/>
      <c r="P3143" s="142"/>
      <c r="Q3143" s="142"/>
      <c r="R3143" s="20"/>
      <c r="S3143" s="20"/>
    </row>
    <row r="3144" spans="6:19">
      <c r="F3144" s="51"/>
      <c r="G3144" s="26">
        <f t="shared" si="168"/>
        <v>39721</v>
      </c>
      <c r="H3144" s="7">
        <v>39708</v>
      </c>
      <c r="I3144" s="22">
        <v>9.7210000000000001</v>
      </c>
      <c r="J3144" s="120">
        <v>6.7250000000000005</v>
      </c>
      <c r="K3144" s="26">
        <f t="shared" si="169"/>
        <v>39721</v>
      </c>
      <c r="L3144" s="126">
        <f t="shared" si="170"/>
        <v>39708</v>
      </c>
      <c r="M3144" s="127">
        <f>INDEX('Bloomberg data'!C:C,MATCH($L3144,'Bloomberg data'!A:A,0))</f>
        <v>9.7210000000000001</v>
      </c>
      <c r="N3144" s="128">
        <f>INDEX('Bloomberg data'!B:B,MATCH($L3144,'Bloomberg data'!A:A,0))</f>
        <v>6.7250000000000005</v>
      </c>
      <c r="O3144" s="141"/>
      <c r="P3144" s="142"/>
      <c r="Q3144" s="142"/>
      <c r="R3144" s="20"/>
      <c r="S3144" s="20"/>
    </row>
    <row r="3145" spans="6:19">
      <c r="F3145" s="51"/>
      <c r="G3145" s="26">
        <f t="shared" si="168"/>
        <v>39721</v>
      </c>
      <c r="H3145" s="7">
        <v>39709</v>
      </c>
      <c r="I3145" s="22">
        <v>9.734</v>
      </c>
      <c r="J3145" s="120">
        <v>6.5310000000000006</v>
      </c>
      <c r="K3145" s="26">
        <f t="shared" si="169"/>
        <v>39721</v>
      </c>
      <c r="L3145" s="126">
        <f t="shared" si="170"/>
        <v>39709</v>
      </c>
      <c r="M3145" s="127">
        <f>INDEX('Bloomberg data'!C:C,MATCH($L3145,'Bloomberg data'!A:A,0))</f>
        <v>9.734</v>
      </c>
      <c r="N3145" s="128">
        <f>INDEX('Bloomberg data'!B:B,MATCH($L3145,'Bloomberg data'!A:A,0))</f>
        <v>6.5310000000000006</v>
      </c>
      <c r="O3145" s="141"/>
      <c r="P3145" s="142"/>
      <c r="Q3145" s="142"/>
      <c r="R3145" s="20"/>
      <c r="S3145" s="20"/>
    </row>
    <row r="3146" spans="6:19">
      <c r="F3146" s="51"/>
      <c r="G3146" s="26">
        <f t="shared" si="168"/>
        <v>39721</v>
      </c>
      <c r="H3146" s="7">
        <v>39710</v>
      </c>
      <c r="I3146" s="22">
        <v>10.869</v>
      </c>
      <c r="J3146" s="120">
        <v>7.7859999999999996</v>
      </c>
      <c r="K3146" s="26">
        <f t="shared" si="169"/>
        <v>39721</v>
      </c>
      <c r="L3146" s="126">
        <f t="shared" si="170"/>
        <v>39710</v>
      </c>
      <c r="M3146" s="127">
        <f>INDEX('Bloomberg data'!C:C,MATCH($L3146,'Bloomberg data'!A:A,0))</f>
        <v>10.869</v>
      </c>
      <c r="N3146" s="128">
        <f>INDEX('Bloomberg data'!B:B,MATCH($L3146,'Bloomberg data'!A:A,0))</f>
        <v>7.7859999999999996</v>
      </c>
      <c r="O3146" s="141"/>
      <c r="P3146" s="142"/>
      <c r="Q3146" s="142"/>
      <c r="R3146" s="20"/>
      <c r="S3146" s="20"/>
    </row>
    <row r="3147" spans="6:19">
      <c r="F3147" s="51"/>
      <c r="G3147" s="26">
        <f t="shared" si="168"/>
        <v>39721</v>
      </c>
      <c r="H3147" s="7">
        <v>39713</v>
      </c>
      <c r="I3147" s="22">
        <v>9.8509999999999991</v>
      </c>
      <c r="J3147" s="120">
        <v>6.9009999999999998</v>
      </c>
      <c r="K3147" s="26">
        <f t="shared" si="169"/>
        <v>39721</v>
      </c>
      <c r="L3147" s="126">
        <f t="shared" si="170"/>
        <v>39713</v>
      </c>
      <c r="M3147" s="127">
        <f>INDEX('Bloomberg data'!C:C,MATCH($L3147,'Bloomberg data'!A:A,0))</f>
        <v>9.8509999999999991</v>
      </c>
      <c r="N3147" s="128">
        <f>INDEX('Bloomberg data'!B:B,MATCH($L3147,'Bloomberg data'!A:A,0))</f>
        <v>6.9009999999999998</v>
      </c>
      <c r="O3147" s="141"/>
      <c r="P3147" s="142"/>
      <c r="Q3147" s="142"/>
      <c r="R3147" s="20"/>
      <c r="S3147" s="20"/>
    </row>
    <row r="3148" spans="6:19">
      <c r="F3148" s="51"/>
      <c r="G3148" s="26">
        <f t="shared" si="168"/>
        <v>39721</v>
      </c>
      <c r="H3148" s="7">
        <v>39714</v>
      </c>
      <c r="I3148" s="22">
        <v>10.719999999999999</v>
      </c>
      <c r="J3148" s="120">
        <v>7.7449999999999992</v>
      </c>
      <c r="K3148" s="26">
        <f t="shared" si="169"/>
        <v>39721</v>
      </c>
      <c r="L3148" s="126">
        <f t="shared" si="170"/>
        <v>39714</v>
      </c>
      <c r="M3148" s="127">
        <f>INDEX('Bloomberg data'!C:C,MATCH($L3148,'Bloomberg data'!A:A,0))</f>
        <v>10.719999999999999</v>
      </c>
      <c r="N3148" s="128">
        <f>INDEX('Bloomberg data'!B:B,MATCH($L3148,'Bloomberg data'!A:A,0))</f>
        <v>7.7449999999999992</v>
      </c>
      <c r="O3148" s="141"/>
      <c r="P3148" s="142"/>
      <c r="Q3148" s="142"/>
      <c r="R3148" s="20"/>
      <c r="S3148" s="20"/>
    </row>
    <row r="3149" spans="6:19">
      <c r="F3149" s="51"/>
      <c r="G3149" s="26">
        <f t="shared" si="168"/>
        <v>39721</v>
      </c>
      <c r="H3149" s="7">
        <v>39715</v>
      </c>
      <c r="I3149" s="22">
        <v>10.887</v>
      </c>
      <c r="J3149" s="120">
        <v>7.9139999999999997</v>
      </c>
      <c r="K3149" s="26">
        <f t="shared" si="169"/>
        <v>39721</v>
      </c>
      <c r="L3149" s="126">
        <f t="shared" si="170"/>
        <v>39715</v>
      </c>
      <c r="M3149" s="127">
        <f>INDEX('Bloomberg data'!C:C,MATCH($L3149,'Bloomberg data'!A:A,0))</f>
        <v>10.887</v>
      </c>
      <c r="N3149" s="128">
        <f>INDEX('Bloomberg data'!B:B,MATCH($L3149,'Bloomberg data'!A:A,0))</f>
        <v>7.9139999999999997</v>
      </c>
      <c r="O3149" s="141"/>
      <c r="P3149" s="142"/>
      <c r="Q3149" s="142"/>
      <c r="R3149" s="20"/>
      <c r="S3149" s="20"/>
    </row>
    <row r="3150" spans="6:19">
      <c r="F3150" s="51"/>
      <c r="G3150" s="26">
        <f t="shared" si="168"/>
        <v>39721</v>
      </c>
      <c r="H3150" s="7">
        <v>39716</v>
      </c>
      <c r="I3150" s="22">
        <v>9.7939999999999987</v>
      </c>
      <c r="J3150" s="120">
        <v>6.7960000000000003</v>
      </c>
      <c r="K3150" s="26">
        <f t="shared" si="169"/>
        <v>39721</v>
      </c>
      <c r="L3150" s="126">
        <f t="shared" si="170"/>
        <v>39716</v>
      </c>
      <c r="M3150" s="127">
        <f>INDEX('Bloomberg data'!C:C,MATCH($L3150,'Bloomberg data'!A:A,0))</f>
        <v>9.7939999999999987</v>
      </c>
      <c r="N3150" s="128">
        <f>INDEX('Bloomberg data'!B:B,MATCH($L3150,'Bloomberg data'!A:A,0))</f>
        <v>6.7960000000000003</v>
      </c>
      <c r="O3150" s="141"/>
      <c r="P3150" s="142"/>
      <c r="Q3150" s="142"/>
      <c r="R3150" s="20"/>
      <c r="S3150" s="20"/>
    </row>
    <row r="3151" spans="6:19">
      <c r="F3151" s="51"/>
      <c r="G3151" s="26">
        <f t="shared" si="168"/>
        <v>39721</v>
      </c>
      <c r="H3151" s="7">
        <v>39717</v>
      </c>
      <c r="I3151" s="22">
        <v>9.61</v>
      </c>
      <c r="J3151" s="120">
        <v>6.5690000000000008</v>
      </c>
      <c r="K3151" s="26">
        <f t="shared" si="169"/>
        <v>39721</v>
      </c>
      <c r="L3151" s="126">
        <f t="shared" si="170"/>
        <v>39717</v>
      </c>
      <c r="M3151" s="127">
        <f>INDEX('Bloomberg data'!C:C,MATCH($L3151,'Bloomberg data'!A:A,0))</f>
        <v>9.61</v>
      </c>
      <c r="N3151" s="128">
        <f>INDEX('Bloomberg data'!B:B,MATCH($L3151,'Bloomberg data'!A:A,0))</f>
        <v>6.5690000000000008</v>
      </c>
      <c r="O3151" s="141"/>
      <c r="P3151" s="142"/>
      <c r="Q3151" s="142"/>
      <c r="R3151" s="20"/>
      <c r="S3151" s="20"/>
    </row>
    <row r="3152" spans="6:19">
      <c r="F3152" s="51"/>
      <c r="G3152" s="26">
        <f t="shared" si="168"/>
        <v>39721</v>
      </c>
      <c r="H3152" s="7">
        <v>39720</v>
      </c>
      <c r="I3152" s="22">
        <v>9.9530000000000012</v>
      </c>
      <c r="J3152" s="120">
        <v>6.774</v>
      </c>
      <c r="K3152" s="26">
        <f t="shared" si="169"/>
        <v>39721</v>
      </c>
      <c r="L3152" s="126">
        <f t="shared" si="170"/>
        <v>39720</v>
      </c>
      <c r="M3152" s="127">
        <f>INDEX('Bloomberg data'!C:C,MATCH($L3152,'Bloomberg data'!A:A,0))</f>
        <v>9.9530000000000012</v>
      </c>
      <c r="N3152" s="128">
        <f>INDEX('Bloomberg data'!B:B,MATCH($L3152,'Bloomberg data'!A:A,0))</f>
        <v>6.774</v>
      </c>
      <c r="O3152" s="141"/>
      <c r="P3152" s="142"/>
      <c r="Q3152" s="142"/>
      <c r="R3152" s="20"/>
      <c r="S3152" s="20"/>
    </row>
    <row r="3153" spans="6:19">
      <c r="F3153" s="51"/>
      <c r="G3153" s="26">
        <f t="shared" si="168"/>
        <v>39721</v>
      </c>
      <c r="H3153" s="7">
        <v>39721</v>
      </c>
      <c r="I3153" s="22">
        <v>9.7879999999999985</v>
      </c>
      <c r="J3153" s="120">
        <v>6.42</v>
      </c>
      <c r="K3153" s="26">
        <f t="shared" si="169"/>
        <v>39721</v>
      </c>
      <c r="L3153" s="126">
        <f t="shared" si="170"/>
        <v>39721</v>
      </c>
      <c r="M3153" s="127">
        <f>INDEX('Bloomberg data'!C:C,MATCH($L3153,'Bloomberg data'!A:A,0))</f>
        <v>9.7879999999999985</v>
      </c>
      <c r="N3153" s="128">
        <f>INDEX('Bloomberg data'!B:B,MATCH($L3153,'Bloomberg data'!A:A,0))</f>
        <v>6.42</v>
      </c>
      <c r="O3153" s="141"/>
      <c r="P3153" s="142"/>
      <c r="Q3153" s="142"/>
      <c r="R3153" s="20"/>
      <c r="S3153" s="20"/>
    </row>
    <row r="3154" spans="6:19">
      <c r="F3154" s="51"/>
      <c r="G3154" s="26">
        <f t="shared" si="168"/>
        <v>39752</v>
      </c>
      <c r="H3154" s="7">
        <v>39722</v>
      </c>
      <c r="I3154" s="22">
        <v>9.6839999999999993</v>
      </c>
      <c r="J3154" s="120">
        <v>6.3529999999999998</v>
      </c>
      <c r="K3154" s="26">
        <f t="shared" si="169"/>
        <v>39752</v>
      </c>
      <c r="L3154" s="126">
        <f t="shared" si="170"/>
        <v>39722</v>
      </c>
      <c r="M3154" s="127">
        <f>INDEX('Bloomberg data'!C:C,MATCH($L3154,'Bloomberg data'!A:A,0))</f>
        <v>9.6839999999999993</v>
      </c>
      <c r="N3154" s="128">
        <f>INDEX('Bloomberg data'!B:B,MATCH($L3154,'Bloomberg data'!A:A,0))</f>
        <v>6.3529999999999998</v>
      </c>
      <c r="O3154" s="141"/>
      <c r="P3154" s="142"/>
      <c r="Q3154" s="142"/>
      <c r="R3154" s="20"/>
      <c r="S3154" s="20"/>
    </row>
    <row r="3155" spans="6:19">
      <c r="F3155" s="51"/>
      <c r="G3155" s="26">
        <f t="shared" si="168"/>
        <v>39752</v>
      </c>
      <c r="H3155" s="7">
        <v>39723</v>
      </c>
      <c r="I3155" s="22">
        <v>9.8719999999999999</v>
      </c>
      <c r="J3155" s="120">
        <v>6.4710000000000001</v>
      </c>
      <c r="K3155" s="26">
        <f t="shared" si="169"/>
        <v>39752</v>
      </c>
      <c r="L3155" s="126">
        <f t="shared" si="170"/>
        <v>39723</v>
      </c>
      <c r="M3155" s="127">
        <f>INDEX('Bloomberg data'!C:C,MATCH($L3155,'Bloomberg data'!A:A,0))</f>
        <v>9.8719999999999999</v>
      </c>
      <c r="N3155" s="128">
        <f>INDEX('Bloomberg data'!B:B,MATCH($L3155,'Bloomberg data'!A:A,0))</f>
        <v>6.4710000000000001</v>
      </c>
      <c r="O3155" s="141"/>
      <c r="P3155" s="142"/>
      <c r="Q3155" s="142"/>
      <c r="R3155" s="20"/>
      <c r="S3155" s="20"/>
    </row>
    <row r="3156" spans="6:19">
      <c r="F3156" s="51"/>
      <c r="G3156" s="26">
        <f t="shared" si="168"/>
        <v>39752</v>
      </c>
      <c r="H3156" s="7">
        <v>39724</v>
      </c>
      <c r="I3156" s="22">
        <v>9.77</v>
      </c>
      <c r="J3156" s="120">
        <v>6.2560000000000002</v>
      </c>
      <c r="K3156" s="26">
        <f t="shared" si="169"/>
        <v>39752</v>
      </c>
      <c r="L3156" s="126">
        <f t="shared" si="170"/>
        <v>39724</v>
      </c>
      <c r="M3156" s="127">
        <f>INDEX('Bloomberg data'!C:C,MATCH($L3156,'Bloomberg data'!A:A,0))</f>
        <v>9.77</v>
      </c>
      <c r="N3156" s="128">
        <f>INDEX('Bloomberg data'!B:B,MATCH($L3156,'Bloomberg data'!A:A,0))</f>
        <v>6.2560000000000002</v>
      </c>
      <c r="O3156" s="141"/>
      <c r="P3156" s="142"/>
      <c r="Q3156" s="142"/>
      <c r="R3156" s="20"/>
      <c r="S3156" s="20"/>
    </row>
    <row r="3157" spans="6:19">
      <c r="F3157" s="51"/>
      <c r="G3157" s="26">
        <f t="shared" si="168"/>
        <v>39752</v>
      </c>
      <c r="H3157" s="7">
        <v>39727</v>
      </c>
      <c r="I3157" s="22">
        <v>9.4939999999999998</v>
      </c>
      <c r="J3157" s="120">
        <v>5.9979999999999993</v>
      </c>
      <c r="K3157" s="26">
        <f t="shared" si="169"/>
        <v>39752</v>
      </c>
      <c r="L3157" s="126">
        <f t="shared" si="170"/>
        <v>39727</v>
      </c>
      <c r="M3157" s="127">
        <f>INDEX('Bloomberg data'!C:C,MATCH($L3157,'Bloomberg data'!A:A,0))</f>
        <v>9.4939999999999998</v>
      </c>
      <c r="N3157" s="128">
        <f>INDEX('Bloomberg data'!B:B,MATCH($L3157,'Bloomberg data'!A:A,0))</f>
        <v>5.9979999999999993</v>
      </c>
      <c r="O3157" s="141"/>
      <c r="P3157" s="142"/>
      <c r="Q3157" s="142"/>
      <c r="R3157" s="20"/>
      <c r="S3157" s="20"/>
    </row>
    <row r="3158" spans="6:19">
      <c r="F3158" s="51"/>
      <c r="G3158" s="26">
        <f t="shared" si="168"/>
        <v>39752</v>
      </c>
      <c r="H3158" s="7">
        <v>39728</v>
      </c>
      <c r="I3158" s="22">
        <v>9.14</v>
      </c>
      <c r="J3158" s="120">
        <v>5.9849999999999994</v>
      </c>
      <c r="K3158" s="26">
        <f t="shared" si="169"/>
        <v>39752</v>
      </c>
      <c r="L3158" s="126">
        <f t="shared" si="170"/>
        <v>39728</v>
      </c>
      <c r="M3158" s="127">
        <f>INDEX('Bloomberg data'!C:C,MATCH($L3158,'Bloomberg data'!A:A,0))</f>
        <v>9.14</v>
      </c>
      <c r="N3158" s="128">
        <f>INDEX('Bloomberg data'!B:B,MATCH($L3158,'Bloomberg data'!A:A,0))</f>
        <v>5.9849999999999994</v>
      </c>
      <c r="O3158" s="141"/>
      <c r="P3158" s="142"/>
      <c r="Q3158" s="142"/>
      <c r="R3158" s="20"/>
      <c r="S3158" s="20"/>
    </row>
    <row r="3159" spans="6:19">
      <c r="F3159" s="51"/>
      <c r="G3159" s="26">
        <f t="shared" si="168"/>
        <v>39752</v>
      </c>
      <c r="H3159" s="7">
        <v>39729</v>
      </c>
      <c r="I3159" s="22">
        <v>9.98</v>
      </c>
      <c r="J3159" s="120">
        <v>6.702</v>
      </c>
      <c r="K3159" s="26">
        <f t="shared" si="169"/>
        <v>39752</v>
      </c>
      <c r="L3159" s="126">
        <f t="shared" si="170"/>
        <v>39729</v>
      </c>
      <c r="M3159" s="127">
        <f>INDEX('Bloomberg data'!C:C,MATCH($L3159,'Bloomberg data'!A:A,0))</f>
        <v>9.98</v>
      </c>
      <c r="N3159" s="128">
        <f>INDEX('Bloomberg data'!B:B,MATCH($L3159,'Bloomberg data'!A:A,0))</f>
        <v>6.702</v>
      </c>
      <c r="O3159" s="141"/>
      <c r="P3159" s="142"/>
      <c r="Q3159" s="142"/>
      <c r="R3159" s="20"/>
      <c r="S3159" s="20"/>
    </row>
    <row r="3160" spans="6:19">
      <c r="F3160" s="51"/>
      <c r="G3160" s="26">
        <f t="shared" si="168"/>
        <v>39752</v>
      </c>
      <c r="H3160" s="7">
        <v>39730</v>
      </c>
      <c r="I3160" s="22">
        <v>8.9510000000000005</v>
      </c>
      <c r="J3160" s="120">
        <v>5.7089999999999996</v>
      </c>
      <c r="K3160" s="26">
        <f t="shared" si="169"/>
        <v>39752</v>
      </c>
      <c r="L3160" s="126">
        <f t="shared" si="170"/>
        <v>39730</v>
      </c>
      <c r="M3160" s="127">
        <f>INDEX('Bloomberg data'!C:C,MATCH($L3160,'Bloomberg data'!A:A,0))</f>
        <v>8.9510000000000005</v>
      </c>
      <c r="N3160" s="128">
        <f>INDEX('Bloomberg data'!B:B,MATCH($L3160,'Bloomberg data'!A:A,0))</f>
        <v>5.7089999999999996</v>
      </c>
      <c r="O3160" s="141"/>
      <c r="P3160" s="142"/>
      <c r="Q3160" s="142"/>
      <c r="R3160" s="20"/>
      <c r="S3160" s="20"/>
    </row>
    <row r="3161" spans="6:19">
      <c r="F3161" s="51"/>
      <c r="G3161" s="26">
        <f t="shared" si="168"/>
        <v>39752</v>
      </c>
      <c r="H3161" s="7">
        <v>39731</v>
      </c>
      <c r="I3161" s="22">
        <v>9.0060000000000002</v>
      </c>
      <c r="J3161" s="120">
        <v>5.8129999999999997</v>
      </c>
      <c r="K3161" s="26">
        <f t="shared" si="169"/>
        <v>39752</v>
      </c>
      <c r="L3161" s="126">
        <f t="shared" si="170"/>
        <v>39731</v>
      </c>
      <c r="M3161" s="127">
        <f>INDEX('Bloomberg data'!C:C,MATCH($L3161,'Bloomberg data'!A:A,0))</f>
        <v>9.0060000000000002</v>
      </c>
      <c r="N3161" s="128">
        <f>INDEX('Bloomberg data'!B:B,MATCH($L3161,'Bloomberg data'!A:A,0))</f>
        <v>5.8129999999999997</v>
      </c>
      <c r="O3161" s="141"/>
      <c r="P3161" s="142"/>
      <c r="Q3161" s="142"/>
      <c r="R3161" s="20"/>
      <c r="S3161" s="20"/>
    </row>
    <row r="3162" spans="6:19">
      <c r="F3162" s="51"/>
      <c r="G3162" s="26">
        <f t="shared" si="168"/>
        <v>39752</v>
      </c>
      <c r="H3162" s="7">
        <v>39734</v>
      </c>
      <c r="I3162" s="22">
        <v>9.0760000000000005</v>
      </c>
      <c r="J3162" s="120">
        <v>6.1720000000000006</v>
      </c>
      <c r="K3162" s="26">
        <f t="shared" si="169"/>
        <v>39752</v>
      </c>
      <c r="L3162" s="126">
        <f t="shared" si="170"/>
        <v>39734</v>
      </c>
      <c r="M3162" s="127">
        <f>INDEX('Bloomberg data'!C:C,MATCH($L3162,'Bloomberg data'!A:A,0))</f>
        <v>9.0760000000000005</v>
      </c>
      <c r="N3162" s="128">
        <f>INDEX('Bloomberg data'!B:B,MATCH($L3162,'Bloomberg data'!A:A,0))</f>
        <v>6.1720000000000006</v>
      </c>
      <c r="O3162" s="141"/>
      <c r="P3162" s="142"/>
      <c r="Q3162" s="142"/>
      <c r="R3162" s="20"/>
      <c r="S3162" s="20"/>
    </row>
    <row r="3163" spans="6:19">
      <c r="F3163" s="51"/>
      <c r="G3163" s="26">
        <f t="shared" si="168"/>
        <v>39752</v>
      </c>
      <c r="H3163" s="7">
        <v>39735</v>
      </c>
      <c r="I3163" s="22">
        <v>9.0470000000000006</v>
      </c>
      <c r="J3163" s="120">
        <v>6.072000000000001</v>
      </c>
      <c r="K3163" s="26">
        <f t="shared" si="169"/>
        <v>39752</v>
      </c>
      <c r="L3163" s="126">
        <f t="shared" si="170"/>
        <v>39735</v>
      </c>
      <c r="M3163" s="127">
        <f>INDEX('Bloomberg data'!C:C,MATCH($L3163,'Bloomberg data'!A:A,0))</f>
        <v>9.0470000000000006</v>
      </c>
      <c r="N3163" s="128">
        <f>INDEX('Bloomberg data'!B:B,MATCH($L3163,'Bloomberg data'!A:A,0))</f>
        <v>6.072000000000001</v>
      </c>
      <c r="O3163" s="141"/>
      <c r="P3163" s="142"/>
      <c r="Q3163" s="142"/>
      <c r="R3163" s="20"/>
      <c r="S3163" s="20"/>
    </row>
    <row r="3164" spans="6:19">
      <c r="F3164" s="51"/>
      <c r="G3164" s="26">
        <f t="shared" si="168"/>
        <v>39752</v>
      </c>
      <c r="H3164" s="7">
        <v>39736</v>
      </c>
      <c r="I3164" s="22">
        <v>8.9139999999999997</v>
      </c>
      <c r="J3164" s="120">
        <v>6.1390000000000002</v>
      </c>
      <c r="K3164" s="26">
        <f t="shared" si="169"/>
        <v>39752</v>
      </c>
      <c r="L3164" s="126">
        <f t="shared" si="170"/>
        <v>39736</v>
      </c>
      <c r="M3164" s="127">
        <f>INDEX('Bloomberg data'!C:C,MATCH($L3164,'Bloomberg data'!A:A,0))</f>
        <v>8.9139999999999997</v>
      </c>
      <c r="N3164" s="128">
        <f>INDEX('Bloomberg data'!B:B,MATCH($L3164,'Bloomberg data'!A:A,0))</f>
        <v>6.1390000000000002</v>
      </c>
      <c r="O3164" s="141"/>
      <c r="P3164" s="142"/>
      <c r="Q3164" s="142"/>
      <c r="R3164" s="20"/>
      <c r="S3164" s="20"/>
    </row>
    <row r="3165" spans="6:19">
      <c r="F3165" s="51"/>
      <c r="G3165" s="26">
        <f t="shared" si="168"/>
        <v>39752</v>
      </c>
      <c r="H3165" s="7">
        <v>39737</v>
      </c>
      <c r="I3165" s="22">
        <v>8.6479999999999997</v>
      </c>
      <c r="J3165" s="120">
        <v>5.9009999999999998</v>
      </c>
      <c r="K3165" s="26">
        <f t="shared" si="169"/>
        <v>39752</v>
      </c>
      <c r="L3165" s="126">
        <f t="shared" si="170"/>
        <v>39737</v>
      </c>
      <c r="M3165" s="127">
        <f>INDEX('Bloomberg data'!C:C,MATCH($L3165,'Bloomberg data'!A:A,0))</f>
        <v>8.6479999999999997</v>
      </c>
      <c r="N3165" s="128">
        <f>INDEX('Bloomberg data'!B:B,MATCH($L3165,'Bloomberg data'!A:A,0))</f>
        <v>5.9009999999999998</v>
      </c>
      <c r="O3165" s="141"/>
      <c r="P3165" s="142"/>
      <c r="Q3165" s="142"/>
      <c r="R3165" s="20"/>
      <c r="S3165" s="20"/>
    </row>
    <row r="3166" spans="6:19">
      <c r="F3166" s="51"/>
      <c r="G3166" s="26">
        <f t="shared" si="168"/>
        <v>39752</v>
      </c>
      <c r="H3166" s="7">
        <v>39738</v>
      </c>
      <c r="I3166" s="22">
        <v>8.5980000000000008</v>
      </c>
      <c r="J3166" s="120">
        <v>5.8539999999999992</v>
      </c>
      <c r="K3166" s="26">
        <f t="shared" si="169"/>
        <v>39752</v>
      </c>
      <c r="L3166" s="126">
        <f t="shared" si="170"/>
        <v>39738</v>
      </c>
      <c r="M3166" s="127">
        <f>INDEX('Bloomberg data'!C:C,MATCH($L3166,'Bloomberg data'!A:A,0))</f>
        <v>8.5980000000000008</v>
      </c>
      <c r="N3166" s="128">
        <f>INDEX('Bloomberg data'!B:B,MATCH($L3166,'Bloomberg data'!A:A,0))</f>
        <v>5.8539999999999992</v>
      </c>
      <c r="O3166" s="141"/>
      <c r="P3166" s="142"/>
      <c r="Q3166" s="142"/>
      <c r="R3166" s="20"/>
      <c r="S3166" s="20"/>
    </row>
    <row r="3167" spans="6:19">
      <c r="F3167" s="51"/>
      <c r="G3167" s="26">
        <f t="shared" si="168"/>
        <v>39752</v>
      </c>
      <c r="H3167" s="7">
        <v>39741</v>
      </c>
      <c r="I3167" s="22">
        <v>9.9359999999999999</v>
      </c>
      <c r="J3167" s="120">
        <v>7.0430000000000001</v>
      </c>
      <c r="K3167" s="26">
        <f t="shared" si="169"/>
        <v>39752</v>
      </c>
      <c r="L3167" s="126">
        <f t="shared" si="170"/>
        <v>39741</v>
      </c>
      <c r="M3167" s="127">
        <f>INDEX('Bloomberg data'!C:C,MATCH($L3167,'Bloomberg data'!A:A,0))</f>
        <v>9.9359999999999999</v>
      </c>
      <c r="N3167" s="128">
        <f>INDEX('Bloomberg data'!B:B,MATCH($L3167,'Bloomberg data'!A:A,0))</f>
        <v>7.0430000000000001</v>
      </c>
      <c r="O3167" s="141"/>
      <c r="P3167" s="142"/>
      <c r="Q3167" s="142"/>
      <c r="R3167" s="20"/>
      <c r="S3167" s="20"/>
    </row>
    <row r="3168" spans="6:19">
      <c r="F3168" s="51"/>
      <c r="G3168" s="26">
        <f t="shared" si="168"/>
        <v>39752</v>
      </c>
      <c r="H3168" s="7">
        <v>39742</v>
      </c>
      <c r="I3168" s="22">
        <v>9.8620000000000001</v>
      </c>
      <c r="J3168" s="120">
        <v>6.9260000000000002</v>
      </c>
      <c r="K3168" s="26">
        <f t="shared" si="169"/>
        <v>39752</v>
      </c>
      <c r="L3168" s="126">
        <f t="shared" si="170"/>
        <v>39742</v>
      </c>
      <c r="M3168" s="127">
        <f>INDEX('Bloomberg data'!C:C,MATCH($L3168,'Bloomberg data'!A:A,0))</f>
        <v>9.8620000000000001</v>
      </c>
      <c r="N3168" s="128">
        <f>INDEX('Bloomberg data'!B:B,MATCH($L3168,'Bloomberg data'!A:A,0))</f>
        <v>6.9260000000000002</v>
      </c>
      <c r="O3168" s="141"/>
      <c r="P3168" s="142"/>
      <c r="Q3168" s="142"/>
      <c r="R3168" s="20"/>
      <c r="S3168" s="20"/>
    </row>
    <row r="3169" spans="6:19">
      <c r="F3169" s="51"/>
      <c r="G3169" s="26">
        <f t="shared" si="168"/>
        <v>39752</v>
      </c>
      <c r="H3169" s="7">
        <v>39743</v>
      </c>
      <c r="I3169" s="22">
        <v>9.697000000000001</v>
      </c>
      <c r="J3169" s="120">
        <v>6.7740000000000009</v>
      </c>
      <c r="K3169" s="26">
        <f t="shared" si="169"/>
        <v>39752</v>
      </c>
      <c r="L3169" s="126">
        <f t="shared" si="170"/>
        <v>39743</v>
      </c>
      <c r="M3169" s="127">
        <f>INDEX('Bloomberg data'!C:C,MATCH($L3169,'Bloomberg data'!A:A,0))</f>
        <v>9.697000000000001</v>
      </c>
      <c r="N3169" s="128">
        <f>INDEX('Bloomberg data'!B:B,MATCH($L3169,'Bloomberg data'!A:A,0))</f>
        <v>6.7740000000000009</v>
      </c>
      <c r="O3169" s="141"/>
      <c r="P3169" s="142"/>
      <c r="Q3169" s="142"/>
      <c r="R3169" s="20"/>
      <c r="S3169" s="20"/>
    </row>
    <row r="3170" spans="6:19">
      <c r="F3170" s="51"/>
      <c r="G3170" s="26">
        <f t="shared" si="168"/>
        <v>39752</v>
      </c>
      <c r="H3170" s="7">
        <v>39744</v>
      </c>
      <c r="I3170" s="22">
        <v>8.8620000000000001</v>
      </c>
      <c r="J3170" s="120">
        <v>5.9189999999999996</v>
      </c>
      <c r="K3170" s="26">
        <f t="shared" si="169"/>
        <v>39752</v>
      </c>
      <c r="L3170" s="126">
        <f t="shared" si="170"/>
        <v>39744</v>
      </c>
      <c r="M3170" s="127">
        <f>INDEX('Bloomberg data'!C:C,MATCH($L3170,'Bloomberg data'!A:A,0))</f>
        <v>8.8620000000000001</v>
      </c>
      <c r="N3170" s="128">
        <f>INDEX('Bloomberg data'!B:B,MATCH($L3170,'Bloomberg data'!A:A,0))</f>
        <v>5.9189999999999996</v>
      </c>
      <c r="O3170" s="141"/>
      <c r="P3170" s="142"/>
      <c r="Q3170" s="142"/>
      <c r="R3170" s="20"/>
      <c r="S3170" s="20"/>
    </row>
    <row r="3171" spans="6:19">
      <c r="F3171" s="51"/>
      <c r="G3171" s="26">
        <f t="shared" si="168"/>
        <v>39752</v>
      </c>
      <c r="H3171" s="7">
        <v>39745</v>
      </c>
      <c r="I3171" s="22">
        <v>8.7170000000000005</v>
      </c>
      <c r="J3171" s="120">
        <v>5.69</v>
      </c>
      <c r="K3171" s="26">
        <f t="shared" si="169"/>
        <v>39752</v>
      </c>
      <c r="L3171" s="126">
        <f t="shared" si="170"/>
        <v>39745</v>
      </c>
      <c r="M3171" s="127">
        <f>INDEX('Bloomberg data'!C:C,MATCH($L3171,'Bloomberg data'!A:A,0))</f>
        <v>8.7170000000000005</v>
      </c>
      <c r="N3171" s="128">
        <f>INDEX('Bloomberg data'!B:B,MATCH($L3171,'Bloomberg data'!A:A,0))</f>
        <v>5.69</v>
      </c>
      <c r="O3171" s="141"/>
      <c r="P3171" s="142"/>
      <c r="Q3171" s="142"/>
      <c r="R3171" s="20"/>
      <c r="S3171" s="20"/>
    </row>
    <row r="3172" spans="6:19">
      <c r="F3172" s="51"/>
      <c r="G3172" s="26">
        <f t="shared" si="168"/>
        <v>39752</v>
      </c>
      <c r="H3172" s="7">
        <v>39748</v>
      </c>
      <c r="I3172" s="22">
        <v>9.7189999999999994</v>
      </c>
      <c r="J3172" s="120">
        <v>6.6690000000000005</v>
      </c>
      <c r="K3172" s="26">
        <f t="shared" si="169"/>
        <v>39752</v>
      </c>
      <c r="L3172" s="126">
        <f t="shared" si="170"/>
        <v>39748</v>
      </c>
      <c r="M3172" s="127">
        <f>INDEX('Bloomberg data'!C:C,MATCH($L3172,'Bloomberg data'!A:A,0))</f>
        <v>9.7189999999999994</v>
      </c>
      <c r="N3172" s="128">
        <f>INDEX('Bloomberg data'!B:B,MATCH($L3172,'Bloomberg data'!A:A,0))</f>
        <v>6.6690000000000005</v>
      </c>
      <c r="O3172" s="141"/>
      <c r="P3172" s="142"/>
      <c r="Q3172" s="142"/>
      <c r="R3172" s="20"/>
      <c r="S3172" s="20"/>
    </row>
    <row r="3173" spans="6:19">
      <c r="F3173" s="51"/>
      <c r="G3173" s="26">
        <f t="shared" si="168"/>
        <v>39752</v>
      </c>
      <c r="H3173" s="7">
        <v>39749</v>
      </c>
      <c r="I3173" s="22">
        <v>9.0519999999999996</v>
      </c>
      <c r="J3173" s="120">
        <v>6.0329999999999995</v>
      </c>
      <c r="K3173" s="26">
        <f t="shared" si="169"/>
        <v>39752</v>
      </c>
      <c r="L3173" s="126">
        <f t="shared" si="170"/>
        <v>39749</v>
      </c>
      <c r="M3173" s="127">
        <f>INDEX('Bloomberg data'!C:C,MATCH($L3173,'Bloomberg data'!A:A,0))</f>
        <v>9.0519999999999996</v>
      </c>
      <c r="N3173" s="128">
        <f>INDEX('Bloomberg data'!B:B,MATCH($L3173,'Bloomberg data'!A:A,0))</f>
        <v>6.0329999999999995</v>
      </c>
      <c r="O3173" s="141"/>
      <c r="P3173" s="142"/>
      <c r="Q3173" s="142"/>
      <c r="R3173" s="20"/>
      <c r="S3173" s="20"/>
    </row>
    <row r="3174" spans="6:19">
      <c r="F3174" s="51"/>
      <c r="G3174" s="26">
        <f t="shared" si="168"/>
        <v>39752</v>
      </c>
      <c r="H3174" s="7">
        <v>39750</v>
      </c>
      <c r="I3174" s="22">
        <v>8.9949999999999992</v>
      </c>
      <c r="J3174" s="120">
        <v>5.8959999999999999</v>
      </c>
      <c r="K3174" s="26">
        <f t="shared" si="169"/>
        <v>39752</v>
      </c>
      <c r="L3174" s="126">
        <f t="shared" si="170"/>
        <v>39750</v>
      </c>
      <c r="M3174" s="127">
        <f>INDEX('Bloomberg data'!C:C,MATCH($L3174,'Bloomberg data'!A:A,0))</f>
        <v>8.9949999999999992</v>
      </c>
      <c r="N3174" s="128">
        <f>INDEX('Bloomberg data'!B:B,MATCH($L3174,'Bloomberg data'!A:A,0))</f>
        <v>5.8959999999999999</v>
      </c>
      <c r="O3174" s="141"/>
      <c r="P3174" s="142"/>
      <c r="Q3174" s="142"/>
      <c r="R3174" s="20"/>
      <c r="S3174" s="20"/>
    </row>
    <row r="3175" spans="6:19">
      <c r="F3175" s="51"/>
      <c r="G3175" s="26">
        <f t="shared" si="168"/>
        <v>39752</v>
      </c>
      <c r="H3175" s="7">
        <v>39751</v>
      </c>
      <c r="I3175" s="22">
        <v>8.9930000000000003</v>
      </c>
      <c r="J3175" s="120">
        <v>5.8469999999999995</v>
      </c>
      <c r="K3175" s="26">
        <f t="shared" si="169"/>
        <v>39752</v>
      </c>
      <c r="L3175" s="126">
        <f t="shared" si="170"/>
        <v>39751</v>
      </c>
      <c r="M3175" s="127">
        <f>INDEX('Bloomberg data'!C:C,MATCH($L3175,'Bloomberg data'!A:A,0))</f>
        <v>8.9930000000000003</v>
      </c>
      <c r="N3175" s="128">
        <f>INDEX('Bloomberg data'!B:B,MATCH($L3175,'Bloomberg data'!A:A,0))</f>
        <v>5.8469999999999995</v>
      </c>
      <c r="O3175" s="141"/>
      <c r="P3175" s="142"/>
      <c r="Q3175" s="142"/>
      <c r="R3175" s="20"/>
      <c r="S3175" s="20"/>
    </row>
    <row r="3176" spans="6:19">
      <c r="F3176" s="51"/>
      <c r="G3176" s="26">
        <f t="shared" si="168"/>
        <v>39752</v>
      </c>
      <c r="H3176" s="7">
        <v>39752</v>
      </c>
      <c r="I3176" s="22">
        <v>9.1739999999999995</v>
      </c>
      <c r="J3176" s="120">
        <v>6.02</v>
      </c>
      <c r="K3176" s="26">
        <f t="shared" si="169"/>
        <v>39752</v>
      </c>
      <c r="L3176" s="126">
        <f t="shared" si="170"/>
        <v>39752</v>
      </c>
      <c r="M3176" s="127">
        <f>INDEX('Bloomberg data'!C:C,MATCH($L3176,'Bloomberg data'!A:A,0))</f>
        <v>9.1739999999999995</v>
      </c>
      <c r="N3176" s="128">
        <f>INDEX('Bloomberg data'!B:B,MATCH($L3176,'Bloomberg data'!A:A,0))</f>
        <v>6.02</v>
      </c>
      <c r="O3176" s="141"/>
      <c r="P3176" s="142"/>
      <c r="Q3176" s="142"/>
      <c r="R3176" s="20"/>
      <c r="S3176" s="20"/>
    </row>
    <row r="3177" spans="6:19">
      <c r="F3177" s="51"/>
      <c r="G3177" s="26">
        <f t="shared" si="168"/>
        <v>39782</v>
      </c>
      <c r="H3177" s="7">
        <v>39755</v>
      </c>
      <c r="I3177" s="22">
        <v>10.100000000000001</v>
      </c>
      <c r="J3177" s="120">
        <v>7.0410000000000004</v>
      </c>
      <c r="K3177" s="26">
        <f t="shared" si="169"/>
        <v>39782</v>
      </c>
      <c r="L3177" s="126">
        <f t="shared" si="170"/>
        <v>39755</v>
      </c>
      <c r="M3177" s="127">
        <f>INDEX('Bloomberg data'!C:C,MATCH($L3177,'Bloomberg data'!A:A,0))</f>
        <v>10.100000000000001</v>
      </c>
      <c r="N3177" s="128">
        <f>INDEX('Bloomberg data'!B:B,MATCH($L3177,'Bloomberg data'!A:A,0))</f>
        <v>7.0410000000000004</v>
      </c>
      <c r="O3177" s="141"/>
      <c r="P3177" s="142"/>
      <c r="Q3177" s="142"/>
      <c r="R3177" s="20"/>
      <c r="S3177" s="20"/>
    </row>
    <row r="3178" spans="6:19">
      <c r="F3178" s="51"/>
      <c r="G3178" s="26">
        <f t="shared" si="168"/>
        <v>39782</v>
      </c>
      <c r="H3178" s="7">
        <v>39756</v>
      </c>
      <c r="I3178" s="22">
        <v>9.6259999999999994</v>
      </c>
      <c r="J3178" s="120">
        <v>6.7010000000000005</v>
      </c>
      <c r="K3178" s="26">
        <f t="shared" si="169"/>
        <v>39782</v>
      </c>
      <c r="L3178" s="126">
        <f t="shared" si="170"/>
        <v>39756</v>
      </c>
      <c r="M3178" s="127">
        <f>INDEX('Bloomberg data'!C:C,MATCH($L3178,'Bloomberg data'!A:A,0))</f>
        <v>9.6259999999999994</v>
      </c>
      <c r="N3178" s="128">
        <f>INDEX('Bloomberg data'!B:B,MATCH($L3178,'Bloomberg data'!A:A,0))</f>
        <v>6.7010000000000005</v>
      </c>
      <c r="O3178" s="141"/>
      <c r="P3178" s="142"/>
      <c r="Q3178" s="142"/>
      <c r="R3178" s="20"/>
      <c r="S3178" s="20"/>
    </row>
    <row r="3179" spans="6:19">
      <c r="F3179" s="51"/>
      <c r="G3179" s="26">
        <f t="shared" si="168"/>
        <v>39782</v>
      </c>
      <c r="H3179" s="7">
        <v>39757</v>
      </c>
      <c r="I3179" s="22">
        <v>9.8159999999999989</v>
      </c>
      <c r="J3179" s="120">
        <v>6.9289999999999994</v>
      </c>
      <c r="K3179" s="26">
        <f t="shared" si="169"/>
        <v>39782</v>
      </c>
      <c r="L3179" s="126">
        <f t="shared" si="170"/>
        <v>39757</v>
      </c>
      <c r="M3179" s="127">
        <f>INDEX('Bloomberg data'!C:C,MATCH($L3179,'Bloomberg data'!A:A,0))</f>
        <v>9.8159999999999989</v>
      </c>
      <c r="N3179" s="128">
        <f>INDEX('Bloomberg data'!B:B,MATCH($L3179,'Bloomberg data'!A:A,0))</f>
        <v>6.9289999999999994</v>
      </c>
      <c r="O3179" s="141"/>
      <c r="P3179" s="142"/>
      <c r="Q3179" s="142"/>
      <c r="R3179" s="20"/>
      <c r="S3179" s="20"/>
    </row>
    <row r="3180" spans="6:19">
      <c r="F3180" s="51"/>
      <c r="G3180" s="26">
        <f t="shared" si="168"/>
        <v>39782</v>
      </c>
      <c r="H3180" s="7">
        <v>39758</v>
      </c>
      <c r="I3180" s="22">
        <v>8.5960000000000001</v>
      </c>
      <c r="J3180" s="120">
        <v>5.6520000000000001</v>
      </c>
      <c r="K3180" s="26">
        <f t="shared" si="169"/>
        <v>39782</v>
      </c>
      <c r="L3180" s="126">
        <f t="shared" si="170"/>
        <v>39758</v>
      </c>
      <c r="M3180" s="127">
        <f>INDEX('Bloomberg data'!C:C,MATCH($L3180,'Bloomberg data'!A:A,0))</f>
        <v>8.5960000000000001</v>
      </c>
      <c r="N3180" s="128">
        <f>INDEX('Bloomberg data'!B:B,MATCH($L3180,'Bloomberg data'!A:A,0))</f>
        <v>5.6520000000000001</v>
      </c>
      <c r="O3180" s="141"/>
      <c r="P3180" s="142"/>
      <c r="Q3180" s="142"/>
      <c r="R3180" s="20"/>
      <c r="S3180" s="20"/>
    </row>
    <row r="3181" spans="6:19">
      <c r="F3181" s="51"/>
      <c r="G3181" s="26">
        <f t="shared" si="168"/>
        <v>39782</v>
      </c>
      <c r="H3181" s="7">
        <v>39759</v>
      </c>
      <c r="I3181" s="22">
        <v>9.4290000000000003</v>
      </c>
      <c r="J3181" s="120">
        <v>6.5459999999999994</v>
      </c>
      <c r="K3181" s="26">
        <f t="shared" si="169"/>
        <v>39782</v>
      </c>
      <c r="L3181" s="126">
        <f t="shared" si="170"/>
        <v>39759</v>
      </c>
      <c r="M3181" s="127">
        <f>INDEX('Bloomberg data'!C:C,MATCH($L3181,'Bloomberg data'!A:A,0))</f>
        <v>9.4290000000000003</v>
      </c>
      <c r="N3181" s="128">
        <f>INDEX('Bloomberg data'!B:B,MATCH($L3181,'Bloomberg data'!A:A,0))</f>
        <v>6.5459999999999994</v>
      </c>
      <c r="O3181" s="141"/>
      <c r="P3181" s="142"/>
      <c r="Q3181" s="142"/>
      <c r="R3181" s="20"/>
      <c r="S3181" s="20"/>
    </row>
    <row r="3182" spans="6:19">
      <c r="F3182" s="51"/>
      <c r="G3182" s="26">
        <f t="shared" si="168"/>
        <v>39782</v>
      </c>
      <c r="H3182" s="7">
        <v>39762</v>
      </c>
      <c r="I3182" s="22">
        <v>9.6379999999999999</v>
      </c>
      <c r="J3182" s="120">
        <v>6.7749999999999995</v>
      </c>
      <c r="K3182" s="26">
        <f t="shared" si="169"/>
        <v>39782</v>
      </c>
      <c r="L3182" s="126">
        <f t="shared" si="170"/>
        <v>39762</v>
      </c>
      <c r="M3182" s="127">
        <f>INDEX('Bloomberg data'!C:C,MATCH($L3182,'Bloomberg data'!A:A,0))</f>
        <v>9.6379999999999999</v>
      </c>
      <c r="N3182" s="128">
        <f>INDEX('Bloomberg data'!B:B,MATCH($L3182,'Bloomberg data'!A:A,0))</f>
        <v>6.7749999999999995</v>
      </c>
      <c r="O3182" s="141"/>
      <c r="P3182" s="142"/>
      <c r="Q3182" s="142"/>
      <c r="R3182" s="20"/>
      <c r="S3182" s="20"/>
    </row>
    <row r="3183" spans="6:19">
      <c r="F3183" s="51"/>
      <c r="G3183" s="26">
        <f t="shared" si="168"/>
        <v>39782</v>
      </c>
      <c r="H3183" s="7">
        <v>39763</v>
      </c>
      <c r="I3183" s="22">
        <v>9.4</v>
      </c>
      <c r="J3183" s="120">
        <v>6.5049999999999999</v>
      </c>
      <c r="K3183" s="26">
        <f t="shared" si="169"/>
        <v>39782</v>
      </c>
      <c r="L3183" s="126">
        <f t="shared" si="170"/>
        <v>39763</v>
      </c>
      <c r="M3183" s="127">
        <f>INDEX('Bloomberg data'!C:C,MATCH($L3183,'Bloomberg data'!A:A,0))</f>
        <v>9.4</v>
      </c>
      <c r="N3183" s="128">
        <f>INDEX('Bloomberg data'!B:B,MATCH($L3183,'Bloomberg data'!A:A,0))</f>
        <v>6.5049999999999999</v>
      </c>
      <c r="O3183" s="141"/>
      <c r="P3183" s="142"/>
      <c r="Q3183" s="142"/>
      <c r="R3183" s="20"/>
      <c r="S3183" s="20"/>
    </row>
    <row r="3184" spans="6:19">
      <c r="F3184" s="51"/>
      <c r="G3184" s="26">
        <f t="shared" si="168"/>
        <v>39782</v>
      </c>
      <c r="H3184" s="7">
        <v>39764</v>
      </c>
      <c r="I3184" s="22">
        <v>9.2650000000000006</v>
      </c>
      <c r="J3184" s="120">
        <v>6.3870000000000005</v>
      </c>
      <c r="K3184" s="26">
        <f t="shared" si="169"/>
        <v>39782</v>
      </c>
      <c r="L3184" s="126">
        <f t="shared" si="170"/>
        <v>39764</v>
      </c>
      <c r="M3184" s="127">
        <f>INDEX('Bloomberg data'!C:C,MATCH($L3184,'Bloomberg data'!A:A,0))</f>
        <v>9.2650000000000006</v>
      </c>
      <c r="N3184" s="128">
        <f>INDEX('Bloomberg data'!B:B,MATCH($L3184,'Bloomberg data'!A:A,0))</f>
        <v>6.3870000000000005</v>
      </c>
      <c r="O3184" s="141"/>
      <c r="P3184" s="142"/>
      <c r="Q3184" s="142"/>
      <c r="R3184" s="20"/>
      <c r="S3184" s="20"/>
    </row>
    <row r="3185" spans="6:19">
      <c r="F3185" s="51"/>
      <c r="G3185" s="26">
        <f t="shared" si="168"/>
        <v>39782</v>
      </c>
      <c r="H3185" s="7">
        <v>39765</v>
      </c>
      <c r="I3185" s="22">
        <v>9.3550000000000004</v>
      </c>
      <c r="J3185" s="120">
        <v>6.423</v>
      </c>
      <c r="K3185" s="26">
        <f t="shared" si="169"/>
        <v>39782</v>
      </c>
      <c r="L3185" s="126">
        <f t="shared" si="170"/>
        <v>39765</v>
      </c>
      <c r="M3185" s="127">
        <f>INDEX('Bloomberg data'!C:C,MATCH($L3185,'Bloomberg data'!A:A,0))</f>
        <v>9.3550000000000004</v>
      </c>
      <c r="N3185" s="128">
        <f>INDEX('Bloomberg data'!B:B,MATCH($L3185,'Bloomberg data'!A:A,0))</f>
        <v>6.423</v>
      </c>
      <c r="O3185" s="141"/>
      <c r="P3185" s="142"/>
      <c r="Q3185" s="142"/>
      <c r="R3185" s="20"/>
      <c r="S3185" s="20"/>
    </row>
    <row r="3186" spans="6:19">
      <c r="F3186" s="51"/>
      <c r="G3186" s="26">
        <f t="shared" si="168"/>
        <v>39782</v>
      </c>
      <c r="H3186" s="7">
        <v>39766</v>
      </c>
      <c r="I3186" s="22">
        <v>8.2669999999999995</v>
      </c>
      <c r="J3186" s="120">
        <v>5.4130000000000003</v>
      </c>
      <c r="K3186" s="26">
        <f t="shared" si="169"/>
        <v>39782</v>
      </c>
      <c r="L3186" s="126">
        <f t="shared" si="170"/>
        <v>39766</v>
      </c>
      <c r="M3186" s="127">
        <f>INDEX('Bloomberg data'!C:C,MATCH($L3186,'Bloomberg data'!A:A,0))</f>
        <v>8.2669999999999995</v>
      </c>
      <c r="N3186" s="128">
        <f>INDEX('Bloomberg data'!B:B,MATCH($L3186,'Bloomberg data'!A:A,0))</f>
        <v>5.4130000000000003</v>
      </c>
      <c r="O3186" s="141"/>
      <c r="P3186" s="142"/>
      <c r="Q3186" s="142"/>
      <c r="R3186" s="20"/>
      <c r="S3186" s="20"/>
    </row>
    <row r="3187" spans="6:19">
      <c r="F3187" s="51"/>
      <c r="G3187" s="26">
        <f t="shared" si="168"/>
        <v>39782</v>
      </c>
      <c r="H3187" s="7">
        <v>39769</v>
      </c>
      <c r="I3187" s="22">
        <v>8.1440000000000001</v>
      </c>
      <c r="J3187" s="120">
        <v>5.2469999999999999</v>
      </c>
      <c r="K3187" s="26">
        <f t="shared" si="169"/>
        <v>39782</v>
      </c>
      <c r="L3187" s="126">
        <f t="shared" si="170"/>
        <v>39769</v>
      </c>
      <c r="M3187" s="127">
        <f>INDEX('Bloomberg data'!C:C,MATCH($L3187,'Bloomberg data'!A:A,0))</f>
        <v>8.1440000000000001</v>
      </c>
      <c r="N3187" s="128">
        <f>INDEX('Bloomberg data'!B:B,MATCH($L3187,'Bloomberg data'!A:A,0))</f>
        <v>5.2469999999999999</v>
      </c>
      <c r="O3187" s="141"/>
      <c r="P3187" s="142"/>
      <c r="Q3187" s="142"/>
      <c r="R3187" s="20"/>
      <c r="S3187" s="20"/>
    </row>
    <row r="3188" spans="6:19">
      <c r="F3188" s="51"/>
      <c r="G3188" s="26">
        <f t="shared" si="168"/>
        <v>39782</v>
      </c>
      <c r="H3188" s="7">
        <v>39770</v>
      </c>
      <c r="I3188" s="22">
        <v>8.2490000000000006</v>
      </c>
      <c r="J3188" s="120">
        <v>5.468</v>
      </c>
      <c r="K3188" s="26">
        <f t="shared" si="169"/>
        <v>39782</v>
      </c>
      <c r="L3188" s="126">
        <f t="shared" si="170"/>
        <v>39770</v>
      </c>
      <c r="M3188" s="127">
        <f>INDEX('Bloomberg data'!C:C,MATCH($L3188,'Bloomberg data'!A:A,0))</f>
        <v>8.2490000000000006</v>
      </c>
      <c r="N3188" s="128">
        <f>INDEX('Bloomberg data'!B:B,MATCH($L3188,'Bloomberg data'!A:A,0))</f>
        <v>5.468</v>
      </c>
      <c r="O3188" s="141"/>
      <c r="P3188" s="142"/>
      <c r="Q3188" s="142"/>
      <c r="R3188" s="20"/>
      <c r="S3188" s="20"/>
    </row>
    <row r="3189" spans="6:19">
      <c r="F3189" s="51"/>
      <c r="G3189" s="26">
        <f t="shared" si="168"/>
        <v>39782</v>
      </c>
      <c r="H3189" s="7">
        <v>39771</v>
      </c>
      <c r="I3189" s="22">
        <v>8.1109999999999989</v>
      </c>
      <c r="J3189" s="120">
        <v>5.2759999999999998</v>
      </c>
      <c r="K3189" s="26">
        <f t="shared" si="169"/>
        <v>39782</v>
      </c>
      <c r="L3189" s="126">
        <f t="shared" si="170"/>
        <v>39771</v>
      </c>
      <c r="M3189" s="127">
        <f>INDEX('Bloomberg data'!C:C,MATCH($L3189,'Bloomberg data'!A:A,0))</f>
        <v>8.1109999999999989</v>
      </c>
      <c r="N3189" s="128">
        <f>INDEX('Bloomberg data'!B:B,MATCH($L3189,'Bloomberg data'!A:A,0))</f>
        <v>5.2759999999999998</v>
      </c>
      <c r="O3189" s="141"/>
      <c r="P3189" s="142"/>
      <c r="Q3189" s="142"/>
      <c r="R3189" s="20"/>
      <c r="S3189" s="20"/>
    </row>
    <row r="3190" spans="6:19">
      <c r="F3190" s="51"/>
      <c r="G3190" s="26">
        <f t="shared" si="168"/>
        <v>39782</v>
      </c>
      <c r="H3190" s="7">
        <v>39772</v>
      </c>
      <c r="I3190" s="22">
        <v>8.9979999999999993</v>
      </c>
      <c r="J3190" s="120">
        <v>6.1010000000000009</v>
      </c>
      <c r="K3190" s="26">
        <f t="shared" si="169"/>
        <v>39782</v>
      </c>
      <c r="L3190" s="126">
        <f t="shared" si="170"/>
        <v>39772</v>
      </c>
      <c r="M3190" s="127">
        <f>INDEX('Bloomberg data'!C:C,MATCH($L3190,'Bloomberg data'!A:A,0))</f>
        <v>8.9979999999999993</v>
      </c>
      <c r="N3190" s="128">
        <f>INDEX('Bloomberg data'!B:B,MATCH($L3190,'Bloomberg data'!A:A,0))</f>
        <v>6.1010000000000009</v>
      </c>
      <c r="O3190" s="141"/>
      <c r="P3190" s="142"/>
      <c r="Q3190" s="142"/>
      <c r="R3190" s="20"/>
      <c r="S3190" s="20"/>
    </row>
    <row r="3191" spans="6:19">
      <c r="F3191" s="51"/>
      <c r="G3191" s="26">
        <f t="shared" si="168"/>
        <v>39782</v>
      </c>
      <c r="H3191" s="7">
        <v>39773</v>
      </c>
      <c r="I3191" s="22">
        <v>8.0730000000000004</v>
      </c>
      <c r="J3191" s="120">
        <v>5.1619999999999999</v>
      </c>
      <c r="K3191" s="26">
        <f t="shared" si="169"/>
        <v>39782</v>
      </c>
      <c r="L3191" s="126">
        <f t="shared" si="170"/>
        <v>39773</v>
      </c>
      <c r="M3191" s="127">
        <f>INDEX('Bloomberg data'!C:C,MATCH($L3191,'Bloomberg data'!A:A,0))</f>
        <v>8.0730000000000004</v>
      </c>
      <c r="N3191" s="128">
        <f>INDEX('Bloomberg data'!B:B,MATCH($L3191,'Bloomberg data'!A:A,0))</f>
        <v>5.1619999999999999</v>
      </c>
      <c r="O3191" s="141"/>
      <c r="P3191" s="142"/>
      <c r="Q3191" s="142"/>
      <c r="R3191" s="20"/>
      <c r="S3191" s="20"/>
    </row>
    <row r="3192" spans="6:19">
      <c r="F3192" s="51"/>
      <c r="G3192" s="26">
        <f t="shared" si="168"/>
        <v>39782</v>
      </c>
      <c r="H3192" s="7">
        <v>39776</v>
      </c>
      <c r="I3192" s="22">
        <v>8.0719999999999992</v>
      </c>
      <c r="J3192" s="120">
        <v>5.0529999999999999</v>
      </c>
      <c r="K3192" s="26">
        <f t="shared" si="169"/>
        <v>39782</v>
      </c>
      <c r="L3192" s="126">
        <f t="shared" si="170"/>
        <v>39776</v>
      </c>
      <c r="M3192" s="127">
        <f>INDEX('Bloomberg data'!C:C,MATCH($L3192,'Bloomberg data'!A:A,0))</f>
        <v>8.0719999999999992</v>
      </c>
      <c r="N3192" s="128">
        <f>INDEX('Bloomberg data'!B:B,MATCH($L3192,'Bloomberg data'!A:A,0))</f>
        <v>5.0529999999999999</v>
      </c>
      <c r="O3192" s="141"/>
      <c r="P3192" s="142"/>
      <c r="Q3192" s="142"/>
      <c r="R3192" s="20"/>
      <c r="S3192" s="20"/>
    </row>
    <row r="3193" spans="6:19">
      <c r="F3193" s="51"/>
      <c r="G3193" s="26">
        <f t="shared" si="168"/>
        <v>39782</v>
      </c>
      <c r="H3193" s="7">
        <v>39777</v>
      </c>
      <c r="I3193" s="22">
        <v>9.0250000000000004</v>
      </c>
      <c r="J3193" s="120">
        <v>6.03</v>
      </c>
      <c r="K3193" s="26">
        <f t="shared" si="169"/>
        <v>39782</v>
      </c>
      <c r="L3193" s="126">
        <f t="shared" si="170"/>
        <v>39777</v>
      </c>
      <c r="M3193" s="127">
        <f>INDEX('Bloomberg data'!C:C,MATCH($L3193,'Bloomberg data'!A:A,0))</f>
        <v>9.0250000000000004</v>
      </c>
      <c r="N3193" s="128">
        <f>INDEX('Bloomberg data'!B:B,MATCH($L3193,'Bloomberg data'!A:A,0))</f>
        <v>6.03</v>
      </c>
      <c r="O3193" s="141"/>
      <c r="P3193" s="142"/>
      <c r="Q3193" s="142"/>
      <c r="R3193" s="20"/>
      <c r="S3193" s="20"/>
    </row>
    <row r="3194" spans="6:19">
      <c r="F3194" s="51"/>
      <c r="G3194" s="26">
        <f t="shared" si="168"/>
        <v>39782</v>
      </c>
      <c r="H3194" s="7">
        <v>39778</v>
      </c>
      <c r="I3194" s="22">
        <v>8.2230000000000008</v>
      </c>
      <c r="J3194" s="120">
        <v>5.202</v>
      </c>
      <c r="K3194" s="26">
        <f t="shared" si="169"/>
        <v>39782</v>
      </c>
      <c r="L3194" s="126">
        <f t="shared" si="170"/>
        <v>39778</v>
      </c>
      <c r="M3194" s="127">
        <f>INDEX('Bloomberg data'!C:C,MATCH($L3194,'Bloomberg data'!A:A,0))</f>
        <v>8.2230000000000008</v>
      </c>
      <c r="N3194" s="128">
        <f>INDEX('Bloomberg data'!B:B,MATCH($L3194,'Bloomberg data'!A:A,0))</f>
        <v>5.202</v>
      </c>
      <c r="O3194" s="141"/>
      <c r="P3194" s="142"/>
      <c r="Q3194" s="142"/>
      <c r="R3194" s="20"/>
      <c r="S3194" s="20"/>
    </row>
    <row r="3195" spans="6:19">
      <c r="F3195" s="51"/>
      <c r="G3195" s="26">
        <f t="shared" si="168"/>
        <v>39782</v>
      </c>
      <c r="H3195" s="7">
        <v>39779</v>
      </c>
      <c r="I3195" s="22">
        <v>8.206999999999999</v>
      </c>
      <c r="J3195" s="120">
        <v>5.1429999999999998</v>
      </c>
      <c r="K3195" s="26">
        <f t="shared" si="169"/>
        <v>39782</v>
      </c>
      <c r="L3195" s="126">
        <f t="shared" si="170"/>
        <v>39779</v>
      </c>
      <c r="M3195" s="127">
        <f>INDEX('Bloomberg data'!C:C,MATCH($L3195,'Bloomberg data'!A:A,0))</f>
        <v>8.206999999999999</v>
      </c>
      <c r="N3195" s="128">
        <f>INDEX('Bloomberg data'!B:B,MATCH($L3195,'Bloomberg data'!A:A,0))</f>
        <v>5.1429999999999998</v>
      </c>
      <c r="O3195" s="141"/>
      <c r="P3195" s="142"/>
      <c r="Q3195" s="142"/>
      <c r="R3195" s="20"/>
      <c r="S3195" s="20"/>
    </row>
    <row r="3196" spans="6:19">
      <c r="F3196" s="51"/>
      <c r="G3196" s="26">
        <f t="shared" si="168"/>
        <v>39782</v>
      </c>
      <c r="H3196" s="7">
        <v>39780</v>
      </c>
      <c r="I3196" s="22">
        <v>8.0280000000000005</v>
      </c>
      <c r="J3196" s="120">
        <v>4.9730000000000008</v>
      </c>
      <c r="K3196" s="26">
        <f t="shared" si="169"/>
        <v>39782</v>
      </c>
      <c r="L3196" s="126">
        <f t="shared" si="170"/>
        <v>39780</v>
      </c>
      <c r="M3196" s="127">
        <f>INDEX('Bloomberg data'!C:C,MATCH($L3196,'Bloomberg data'!A:A,0))</f>
        <v>8.0280000000000005</v>
      </c>
      <c r="N3196" s="128">
        <f>INDEX('Bloomberg data'!B:B,MATCH($L3196,'Bloomberg data'!A:A,0))</f>
        <v>4.9730000000000008</v>
      </c>
      <c r="O3196" s="141"/>
      <c r="P3196" s="142"/>
      <c r="Q3196" s="142"/>
      <c r="R3196" s="20"/>
      <c r="S3196" s="20"/>
    </row>
    <row r="3197" spans="6:19">
      <c r="F3197" s="51"/>
      <c r="G3197" s="26">
        <f t="shared" si="168"/>
        <v>39813</v>
      </c>
      <c r="H3197" s="7">
        <v>39783</v>
      </c>
      <c r="I3197" s="22">
        <v>9.1950000000000003</v>
      </c>
      <c r="J3197" s="120">
        <v>6.133</v>
      </c>
      <c r="K3197" s="26">
        <f t="shared" si="169"/>
        <v>39813</v>
      </c>
      <c r="L3197" s="126">
        <f t="shared" si="170"/>
        <v>39783</v>
      </c>
      <c r="M3197" s="127">
        <f>INDEX('Bloomberg data'!C:C,MATCH($L3197,'Bloomberg data'!A:A,0))</f>
        <v>9.1950000000000003</v>
      </c>
      <c r="N3197" s="128">
        <f>INDEX('Bloomberg data'!B:B,MATCH($L3197,'Bloomberg data'!A:A,0))</f>
        <v>6.133</v>
      </c>
      <c r="O3197" s="141"/>
      <c r="P3197" s="142"/>
      <c r="Q3197" s="142"/>
      <c r="R3197" s="20"/>
      <c r="S3197" s="20"/>
    </row>
    <row r="3198" spans="6:19">
      <c r="F3198" s="51"/>
      <c r="G3198" s="26">
        <f t="shared" si="168"/>
        <v>39813</v>
      </c>
      <c r="H3198" s="7">
        <v>39784</v>
      </c>
      <c r="I3198" s="22">
        <v>8.0339999999999989</v>
      </c>
      <c r="J3198" s="120">
        <v>4.9320000000000004</v>
      </c>
      <c r="K3198" s="26">
        <f t="shared" si="169"/>
        <v>39813</v>
      </c>
      <c r="L3198" s="126">
        <f t="shared" si="170"/>
        <v>39784</v>
      </c>
      <c r="M3198" s="127">
        <f>INDEX('Bloomberg data'!C:C,MATCH($L3198,'Bloomberg data'!A:A,0))</f>
        <v>8.0339999999999989</v>
      </c>
      <c r="N3198" s="128">
        <f>INDEX('Bloomberg data'!B:B,MATCH($L3198,'Bloomberg data'!A:A,0))</f>
        <v>4.9320000000000004</v>
      </c>
      <c r="O3198" s="141"/>
      <c r="P3198" s="142"/>
      <c r="Q3198" s="142"/>
      <c r="R3198" s="20"/>
      <c r="S3198" s="20"/>
    </row>
    <row r="3199" spans="6:19">
      <c r="F3199" s="51"/>
      <c r="G3199" s="26">
        <f t="shared" si="168"/>
        <v>39813</v>
      </c>
      <c r="H3199" s="7">
        <v>39785</v>
      </c>
      <c r="I3199" s="22">
        <v>8.963000000000001</v>
      </c>
      <c r="J3199" s="120">
        <v>5.8520000000000003</v>
      </c>
      <c r="K3199" s="26">
        <f t="shared" si="169"/>
        <v>39813</v>
      </c>
      <c r="L3199" s="126">
        <f t="shared" si="170"/>
        <v>39785</v>
      </c>
      <c r="M3199" s="127">
        <f>INDEX('Bloomberg data'!C:C,MATCH($L3199,'Bloomberg data'!A:A,0))</f>
        <v>8.963000000000001</v>
      </c>
      <c r="N3199" s="128">
        <f>INDEX('Bloomberg data'!B:B,MATCH($L3199,'Bloomberg data'!A:A,0))</f>
        <v>5.8520000000000003</v>
      </c>
      <c r="O3199" s="141"/>
      <c r="P3199" s="142"/>
      <c r="Q3199" s="142"/>
      <c r="R3199" s="20"/>
      <c r="S3199" s="20"/>
    </row>
    <row r="3200" spans="6:19">
      <c r="F3200" s="51"/>
      <c r="G3200" s="26">
        <f t="shared" si="168"/>
        <v>39813</v>
      </c>
      <c r="H3200" s="7">
        <v>39786</v>
      </c>
      <c r="I3200" s="22">
        <v>8.1560000000000006</v>
      </c>
      <c r="J3200" s="120">
        <v>4.9930000000000003</v>
      </c>
      <c r="K3200" s="26">
        <f t="shared" si="169"/>
        <v>39813</v>
      </c>
      <c r="L3200" s="126">
        <f t="shared" si="170"/>
        <v>39786</v>
      </c>
      <c r="M3200" s="127">
        <f>INDEX('Bloomberg data'!C:C,MATCH($L3200,'Bloomberg data'!A:A,0))</f>
        <v>8.1560000000000006</v>
      </c>
      <c r="N3200" s="128">
        <f>INDEX('Bloomberg data'!B:B,MATCH($L3200,'Bloomberg data'!A:A,0))</f>
        <v>4.9930000000000003</v>
      </c>
      <c r="O3200" s="141"/>
      <c r="P3200" s="142"/>
      <c r="Q3200" s="142"/>
      <c r="R3200" s="20"/>
      <c r="S3200" s="20"/>
    </row>
    <row r="3201" spans="6:19">
      <c r="F3201" s="51"/>
      <c r="G3201" s="26">
        <f t="shared" ref="G3201:G3264" si="171">EOMONTH(H3201,0)</f>
        <v>39813</v>
      </c>
      <c r="H3201" s="7">
        <v>39787</v>
      </c>
      <c r="I3201" s="22">
        <v>9.1029999999999998</v>
      </c>
      <c r="J3201" s="120">
        <v>5.9329999999999998</v>
      </c>
      <c r="K3201" s="26">
        <f t="shared" ref="K3201:K3264" si="172">EOMONTH(L3201,0)</f>
        <v>39813</v>
      </c>
      <c r="L3201" s="126">
        <f t="shared" si="170"/>
        <v>39787</v>
      </c>
      <c r="M3201" s="127">
        <f>INDEX('Bloomberg data'!C:C,MATCH($L3201,'Bloomberg data'!A:A,0))</f>
        <v>9.1029999999999998</v>
      </c>
      <c r="N3201" s="128">
        <f>INDEX('Bloomberg data'!B:B,MATCH($L3201,'Bloomberg data'!A:A,0))</f>
        <v>5.9329999999999998</v>
      </c>
      <c r="O3201" s="141"/>
      <c r="P3201" s="142"/>
      <c r="Q3201" s="142"/>
      <c r="R3201" s="20"/>
      <c r="S3201" s="20"/>
    </row>
    <row r="3202" spans="6:19">
      <c r="F3202" s="51"/>
      <c r="G3202" s="26">
        <f t="shared" si="171"/>
        <v>39813</v>
      </c>
      <c r="H3202" s="7">
        <v>39790</v>
      </c>
      <c r="I3202" s="22">
        <v>9.0500000000000007</v>
      </c>
      <c r="J3202" s="120">
        <v>5.85</v>
      </c>
      <c r="K3202" s="26">
        <f t="shared" si="172"/>
        <v>39813</v>
      </c>
      <c r="L3202" s="126">
        <f t="shared" ref="L3202:L3265" si="173">H3202</f>
        <v>39790</v>
      </c>
      <c r="M3202" s="127">
        <f>INDEX('Bloomberg data'!C:C,MATCH($L3202,'Bloomberg data'!A:A,0))</f>
        <v>9.0500000000000007</v>
      </c>
      <c r="N3202" s="128">
        <f>INDEX('Bloomberg data'!B:B,MATCH($L3202,'Bloomberg data'!A:A,0))</f>
        <v>5.85</v>
      </c>
      <c r="O3202" s="141"/>
      <c r="P3202" s="142"/>
      <c r="Q3202" s="142"/>
      <c r="R3202" s="20"/>
      <c r="S3202" s="20"/>
    </row>
    <row r="3203" spans="6:19">
      <c r="F3203" s="51"/>
      <c r="G3203" s="26">
        <f t="shared" si="171"/>
        <v>39813</v>
      </c>
      <c r="H3203" s="7">
        <v>39791</v>
      </c>
      <c r="I3203" s="22">
        <v>8.3060000000000009</v>
      </c>
      <c r="J3203" s="120">
        <v>5.0510000000000002</v>
      </c>
      <c r="K3203" s="26">
        <f t="shared" si="172"/>
        <v>39813</v>
      </c>
      <c r="L3203" s="126">
        <f t="shared" si="173"/>
        <v>39791</v>
      </c>
      <c r="M3203" s="127">
        <f>INDEX('Bloomberg data'!C:C,MATCH($L3203,'Bloomberg data'!A:A,0))</f>
        <v>8.3060000000000009</v>
      </c>
      <c r="N3203" s="128">
        <f>INDEX('Bloomberg data'!B:B,MATCH($L3203,'Bloomberg data'!A:A,0))</f>
        <v>5.0510000000000002</v>
      </c>
      <c r="O3203" s="141"/>
      <c r="P3203" s="142"/>
      <c r="Q3203" s="142"/>
      <c r="R3203" s="20"/>
      <c r="S3203" s="20"/>
    </row>
    <row r="3204" spans="6:19">
      <c r="F3204" s="51"/>
      <c r="G3204" s="26">
        <f t="shared" si="171"/>
        <v>39813</v>
      </c>
      <c r="H3204" s="7">
        <v>39792</v>
      </c>
      <c r="I3204" s="22">
        <v>8.2379999999999995</v>
      </c>
      <c r="J3204" s="120">
        <v>5.0049999999999999</v>
      </c>
      <c r="K3204" s="26">
        <f t="shared" si="172"/>
        <v>39813</v>
      </c>
      <c r="L3204" s="126">
        <f t="shared" si="173"/>
        <v>39792</v>
      </c>
      <c r="M3204" s="127">
        <f>INDEX('Bloomberg data'!C:C,MATCH($L3204,'Bloomberg data'!A:A,0))</f>
        <v>8.2379999999999995</v>
      </c>
      <c r="N3204" s="128">
        <f>INDEX('Bloomberg data'!B:B,MATCH($L3204,'Bloomberg data'!A:A,0))</f>
        <v>5.0049999999999999</v>
      </c>
      <c r="O3204" s="141"/>
      <c r="P3204" s="142"/>
      <c r="Q3204" s="142"/>
      <c r="R3204" s="20"/>
      <c r="S3204" s="20"/>
    </row>
    <row r="3205" spans="6:19">
      <c r="F3205" s="51"/>
      <c r="G3205" s="26">
        <f t="shared" si="171"/>
        <v>39813</v>
      </c>
      <c r="H3205" s="7">
        <v>39793</v>
      </c>
      <c r="I3205" s="22">
        <v>9.0519999999999996</v>
      </c>
      <c r="J3205" s="120">
        <v>5.75</v>
      </c>
      <c r="K3205" s="26">
        <f t="shared" si="172"/>
        <v>39813</v>
      </c>
      <c r="L3205" s="126">
        <f t="shared" si="173"/>
        <v>39793</v>
      </c>
      <c r="M3205" s="127">
        <f>INDEX('Bloomberg data'!C:C,MATCH($L3205,'Bloomberg data'!A:A,0))</f>
        <v>9.0519999999999996</v>
      </c>
      <c r="N3205" s="128">
        <f>INDEX('Bloomberg data'!B:B,MATCH($L3205,'Bloomberg data'!A:A,0))</f>
        <v>5.75</v>
      </c>
      <c r="O3205" s="141"/>
      <c r="P3205" s="142"/>
      <c r="Q3205" s="142"/>
      <c r="R3205" s="20"/>
      <c r="S3205" s="20"/>
    </row>
    <row r="3206" spans="6:19">
      <c r="F3206" s="51"/>
      <c r="G3206" s="26">
        <f t="shared" si="171"/>
        <v>39813</v>
      </c>
      <c r="H3206" s="7">
        <v>39794</v>
      </c>
      <c r="I3206" s="22">
        <v>8.1710000000000012</v>
      </c>
      <c r="J3206" s="120">
        <v>4.8950000000000005</v>
      </c>
      <c r="K3206" s="26">
        <f t="shared" si="172"/>
        <v>39813</v>
      </c>
      <c r="L3206" s="126">
        <f t="shared" si="173"/>
        <v>39794</v>
      </c>
      <c r="M3206" s="127">
        <f>INDEX('Bloomberg data'!C:C,MATCH($L3206,'Bloomberg data'!A:A,0))</f>
        <v>8.1710000000000012</v>
      </c>
      <c r="N3206" s="128">
        <f>INDEX('Bloomberg data'!B:B,MATCH($L3206,'Bloomberg data'!A:A,0))</f>
        <v>4.8950000000000005</v>
      </c>
      <c r="O3206" s="141"/>
      <c r="P3206" s="142"/>
      <c r="Q3206" s="142"/>
      <c r="R3206" s="20"/>
      <c r="S3206" s="20"/>
    </row>
    <row r="3207" spans="6:19">
      <c r="F3207" s="51"/>
      <c r="G3207" s="26">
        <f t="shared" si="171"/>
        <v>39813</v>
      </c>
      <c r="H3207" s="7">
        <v>39797</v>
      </c>
      <c r="I3207" s="22">
        <v>8.077</v>
      </c>
      <c r="J3207" s="120">
        <v>4.8929999999999998</v>
      </c>
      <c r="K3207" s="26">
        <f t="shared" si="172"/>
        <v>39813</v>
      </c>
      <c r="L3207" s="126">
        <f t="shared" si="173"/>
        <v>39797</v>
      </c>
      <c r="M3207" s="127">
        <f>INDEX('Bloomberg data'!C:C,MATCH($L3207,'Bloomberg data'!A:A,0))</f>
        <v>8.077</v>
      </c>
      <c r="N3207" s="128">
        <f>INDEX('Bloomberg data'!B:B,MATCH($L3207,'Bloomberg data'!A:A,0))</f>
        <v>4.8929999999999998</v>
      </c>
      <c r="O3207" s="141"/>
      <c r="P3207" s="142"/>
      <c r="Q3207" s="142"/>
      <c r="R3207" s="20"/>
      <c r="S3207" s="20"/>
    </row>
    <row r="3208" spans="6:19">
      <c r="F3208" s="51"/>
      <c r="G3208" s="26">
        <f t="shared" si="171"/>
        <v>39813</v>
      </c>
      <c r="H3208" s="7">
        <v>39798</v>
      </c>
      <c r="I3208" s="22">
        <v>8.9570000000000007</v>
      </c>
      <c r="J3208" s="120">
        <v>5.71</v>
      </c>
      <c r="K3208" s="26">
        <f t="shared" si="172"/>
        <v>39813</v>
      </c>
      <c r="L3208" s="126">
        <f t="shared" si="173"/>
        <v>39798</v>
      </c>
      <c r="M3208" s="127">
        <f>INDEX('Bloomberg data'!C:C,MATCH($L3208,'Bloomberg data'!A:A,0))</f>
        <v>8.9570000000000007</v>
      </c>
      <c r="N3208" s="128">
        <f>INDEX('Bloomberg data'!B:B,MATCH($L3208,'Bloomberg data'!A:A,0))</f>
        <v>5.71</v>
      </c>
      <c r="O3208" s="141"/>
      <c r="P3208" s="142"/>
      <c r="Q3208" s="142"/>
      <c r="R3208" s="20"/>
      <c r="S3208" s="20"/>
    </row>
    <row r="3209" spans="6:19">
      <c r="F3209" s="51"/>
      <c r="G3209" s="26">
        <f t="shared" si="171"/>
        <v>39813</v>
      </c>
      <c r="H3209" s="7">
        <v>39799</v>
      </c>
      <c r="I3209" s="22">
        <v>8.0860000000000003</v>
      </c>
      <c r="J3209" s="120">
        <v>4.8230000000000004</v>
      </c>
      <c r="K3209" s="26">
        <f t="shared" si="172"/>
        <v>39813</v>
      </c>
      <c r="L3209" s="126">
        <f t="shared" si="173"/>
        <v>39799</v>
      </c>
      <c r="M3209" s="127">
        <f>INDEX('Bloomberg data'!C:C,MATCH($L3209,'Bloomberg data'!A:A,0))</f>
        <v>8.0860000000000003</v>
      </c>
      <c r="N3209" s="128">
        <f>INDEX('Bloomberg data'!B:B,MATCH($L3209,'Bloomberg data'!A:A,0))</f>
        <v>4.8230000000000004</v>
      </c>
      <c r="O3209" s="141"/>
      <c r="P3209" s="142"/>
      <c r="Q3209" s="142"/>
      <c r="R3209" s="20"/>
      <c r="S3209" s="20"/>
    </row>
    <row r="3210" spans="6:19">
      <c r="F3210" s="51"/>
      <c r="G3210" s="26">
        <f t="shared" si="171"/>
        <v>39813</v>
      </c>
      <c r="H3210" s="7">
        <v>39800</v>
      </c>
      <c r="I3210" s="22">
        <v>8.3550000000000004</v>
      </c>
      <c r="J3210" s="120">
        <v>4.6829999999999998</v>
      </c>
      <c r="K3210" s="26">
        <f t="shared" si="172"/>
        <v>39813</v>
      </c>
      <c r="L3210" s="126">
        <f t="shared" si="173"/>
        <v>39800</v>
      </c>
      <c r="M3210" s="127">
        <f>INDEX('Bloomberg data'!C:C,MATCH($L3210,'Bloomberg data'!A:A,0))</f>
        <v>8.3550000000000004</v>
      </c>
      <c r="N3210" s="128">
        <f>INDEX('Bloomberg data'!B:B,MATCH($L3210,'Bloomberg data'!A:A,0))</f>
        <v>4.6829999999999998</v>
      </c>
      <c r="O3210" s="141"/>
      <c r="P3210" s="142"/>
      <c r="Q3210" s="142"/>
      <c r="R3210" s="20"/>
      <c r="S3210" s="20"/>
    </row>
    <row r="3211" spans="6:19">
      <c r="F3211" s="51"/>
      <c r="G3211" s="26">
        <f t="shared" si="171"/>
        <v>39813</v>
      </c>
      <c r="H3211" s="7">
        <v>39801</v>
      </c>
      <c r="I3211" s="22">
        <v>8.2569999999999997</v>
      </c>
      <c r="J3211" s="120">
        <v>4.5600000000000005</v>
      </c>
      <c r="K3211" s="26">
        <f t="shared" si="172"/>
        <v>39813</v>
      </c>
      <c r="L3211" s="126">
        <f t="shared" si="173"/>
        <v>39801</v>
      </c>
      <c r="M3211" s="127">
        <f>INDEX('Bloomberg data'!C:C,MATCH($L3211,'Bloomberg data'!A:A,0))</f>
        <v>8.2569999999999997</v>
      </c>
      <c r="N3211" s="128">
        <f>INDEX('Bloomberg data'!B:B,MATCH($L3211,'Bloomberg data'!A:A,0))</f>
        <v>4.5600000000000005</v>
      </c>
      <c r="O3211" s="141"/>
      <c r="P3211" s="142"/>
      <c r="Q3211" s="142"/>
      <c r="R3211" s="20"/>
      <c r="S3211" s="20"/>
    </row>
    <row r="3212" spans="6:19">
      <c r="F3212" s="51"/>
      <c r="G3212" s="26">
        <f t="shared" si="171"/>
        <v>39813</v>
      </c>
      <c r="H3212" s="7">
        <v>39804</v>
      </c>
      <c r="I3212" s="22">
        <v>8.4749999999999996</v>
      </c>
      <c r="J3212" s="120">
        <v>4.8460000000000001</v>
      </c>
      <c r="K3212" s="26">
        <f t="shared" si="172"/>
        <v>39813</v>
      </c>
      <c r="L3212" s="126">
        <f t="shared" si="173"/>
        <v>39804</v>
      </c>
      <c r="M3212" s="127">
        <f>INDEX('Bloomberg data'!C:C,MATCH($L3212,'Bloomberg data'!A:A,0))</f>
        <v>8.4749999999999996</v>
      </c>
      <c r="N3212" s="128">
        <f>INDEX('Bloomberg data'!B:B,MATCH($L3212,'Bloomberg data'!A:A,0))</f>
        <v>4.8460000000000001</v>
      </c>
      <c r="O3212" s="141"/>
      <c r="P3212" s="142"/>
      <c r="Q3212" s="142"/>
      <c r="R3212" s="20"/>
      <c r="S3212" s="20"/>
    </row>
    <row r="3213" spans="6:19">
      <c r="F3213" s="51"/>
      <c r="G3213" s="26">
        <f t="shared" si="171"/>
        <v>39813</v>
      </c>
      <c r="H3213" s="7">
        <v>39805</v>
      </c>
      <c r="I3213" s="22">
        <v>8.3629999999999995</v>
      </c>
      <c r="J3213" s="120">
        <v>4.7290000000000001</v>
      </c>
      <c r="K3213" s="26">
        <f t="shared" si="172"/>
        <v>39813</v>
      </c>
      <c r="L3213" s="126">
        <f t="shared" si="173"/>
        <v>39805</v>
      </c>
      <c r="M3213" s="127">
        <f>INDEX('Bloomberg data'!C:C,MATCH($L3213,'Bloomberg data'!A:A,0))</f>
        <v>8.3629999999999995</v>
      </c>
      <c r="N3213" s="128">
        <f>INDEX('Bloomberg data'!B:B,MATCH($L3213,'Bloomberg data'!A:A,0))</f>
        <v>4.7290000000000001</v>
      </c>
      <c r="O3213" s="141"/>
      <c r="P3213" s="142"/>
      <c r="Q3213" s="142"/>
      <c r="R3213" s="20"/>
      <c r="S3213" s="20"/>
    </row>
    <row r="3214" spans="6:19">
      <c r="F3214" s="51"/>
      <c r="G3214" s="26">
        <f t="shared" si="171"/>
        <v>39813</v>
      </c>
      <c r="H3214" s="7">
        <v>39806</v>
      </c>
      <c r="I3214" s="22">
        <v>8.2539999999999996</v>
      </c>
      <c r="J3214" s="120">
        <v>4.6390000000000002</v>
      </c>
      <c r="K3214" s="26">
        <f t="shared" si="172"/>
        <v>39813</v>
      </c>
      <c r="L3214" s="126">
        <f t="shared" si="173"/>
        <v>39806</v>
      </c>
      <c r="M3214" s="127">
        <f>INDEX('Bloomberg data'!C:C,MATCH($L3214,'Bloomberg data'!A:A,0))</f>
        <v>8.2539999999999996</v>
      </c>
      <c r="N3214" s="128">
        <f>INDEX('Bloomberg data'!B:B,MATCH($L3214,'Bloomberg data'!A:A,0))</f>
        <v>4.6390000000000002</v>
      </c>
      <c r="O3214" s="141"/>
      <c r="P3214" s="142"/>
      <c r="Q3214" s="142"/>
      <c r="R3214" s="20"/>
      <c r="S3214" s="20"/>
    </row>
    <row r="3215" spans="6:19">
      <c r="F3215" s="51"/>
      <c r="G3215" s="26">
        <f t="shared" si="171"/>
        <v>39813</v>
      </c>
      <c r="H3215" s="7">
        <v>39807</v>
      </c>
      <c r="I3215" s="22">
        <v>8.4580000000000002</v>
      </c>
      <c r="J3215" s="120">
        <v>4.8390000000000004</v>
      </c>
      <c r="K3215" s="26">
        <f t="shared" si="172"/>
        <v>39813</v>
      </c>
      <c r="L3215" s="126">
        <f t="shared" si="173"/>
        <v>39807</v>
      </c>
      <c r="M3215" s="127">
        <f>INDEX('Bloomberg data'!C:C,MATCH($L3215,'Bloomberg data'!A:A,0))</f>
        <v>8.4580000000000002</v>
      </c>
      <c r="N3215" s="128">
        <f>INDEX('Bloomberg data'!B:B,MATCH($L3215,'Bloomberg data'!A:A,0))</f>
        <v>4.8390000000000004</v>
      </c>
      <c r="O3215" s="141"/>
      <c r="P3215" s="142"/>
      <c r="Q3215" s="142"/>
      <c r="R3215" s="20"/>
      <c r="S3215" s="20"/>
    </row>
    <row r="3216" spans="6:19">
      <c r="F3216" s="51"/>
      <c r="G3216" s="26">
        <f t="shared" si="171"/>
        <v>39813</v>
      </c>
      <c r="H3216" s="7">
        <v>39808</v>
      </c>
      <c r="I3216" s="22">
        <v>8.359</v>
      </c>
      <c r="J3216" s="120">
        <v>4.7389999999999999</v>
      </c>
      <c r="K3216" s="26">
        <f t="shared" si="172"/>
        <v>39813</v>
      </c>
      <c r="L3216" s="126">
        <f t="shared" si="173"/>
        <v>39808</v>
      </c>
      <c r="M3216" s="127">
        <f>INDEX('Bloomberg data'!C:C,MATCH($L3216,'Bloomberg data'!A:A,0))</f>
        <v>8.359</v>
      </c>
      <c r="N3216" s="128">
        <f>INDEX('Bloomberg data'!B:B,MATCH($L3216,'Bloomberg data'!A:A,0))</f>
        <v>4.7389999999999999</v>
      </c>
      <c r="O3216" s="141"/>
      <c r="P3216" s="142"/>
      <c r="Q3216" s="142"/>
      <c r="R3216" s="20"/>
      <c r="S3216" s="20"/>
    </row>
    <row r="3217" spans="6:19">
      <c r="F3217" s="51"/>
      <c r="G3217" s="26">
        <f t="shared" si="171"/>
        <v>39813</v>
      </c>
      <c r="H3217" s="7">
        <v>39811</v>
      </c>
      <c r="I3217" s="22">
        <v>9.2050000000000001</v>
      </c>
      <c r="J3217" s="120">
        <v>5.5519999999999996</v>
      </c>
      <c r="K3217" s="26">
        <f t="shared" si="172"/>
        <v>39813</v>
      </c>
      <c r="L3217" s="126">
        <f t="shared" si="173"/>
        <v>39811</v>
      </c>
      <c r="M3217" s="127">
        <f>INDEX('Bloomberg data'!C:C,MATCH($L3217,'Bloomberg data'!A:A,0))</f>
        <v>9.2050000000000001</v>
      </c>
      <c r="N3217" s="128">
        <f>INDEX('Bloomberg data'!B:B,MATCH($L3217,'Bloomberg data'!A:A,0))</f>
        <v>5.5519999999999996</v>
      </c>
      <c r="O3217" s="141"/>
      <c r="P3217" s="142"/>
      <c r="Q3217" s="142"/>
      <c r="R3217" s="20"/>
      <c r="S3217" s="20"/>
    </row>
    <row r="3218" spans="6:19">
      <c r="F3218" s="51"/>
      <c r="G3218" s="26">
        <f t="shared" si="171"/>
        <v>39813</v>
      </c>
      <c r="H3218" s="7">
        <v>39812</v>
      </c>
      <c r="I3218" s="22">
        <v>9.4209999999999994</v>
      </c>
      <c r="J3218" s="120">
        <v>5.7889999999999997</v>
      </c>
      <c r="K3218" s="26">
        <f t="shared" si="172"/>
        <v>39813</v>
      </c>
      <c r="L3218" s="126">
        <f t="shared" si="173"/>
        <v>39812</v>
      </c>
      <c r="M3218" s="127">
        <f>INDEX('Bloomberg data'!C:C,MATCH($L3218,'Bloomberg data'!A:A,0))</f>
        <v>9.4209999999999994</v>
      </c>
      <c r="N3218" s="128">
        <f>INDEX('Bloomberg data'!B:B,MATCH($L3218,'Bloomberg data'!A:A,0))</f>
        <v>5.7889999999999997</v>
      </c>
      <c r="O3218" s="141"/>
      <c r="P3218" s="142"/>
      <c r="Q3218" s="142"/>
      <c r="R3218" s="20"/>
      <c r="S3218" s="20"/>
    </row>
    <row r="3219" spans="6:19">
      <c r="F3219" s="51"/>
      <c r="G3219" s="26">
        <f t="shared" si="171"/>
        <v>39813</v>
      </c>
      <c r="H3219" s="7">
        <v>39813</v>
      </c>
      <c r="I3219" s="22">
        <v>8.2129999999999992</v>
      </c>
      <c r="J3219" s="120">
        <v>4.625</v>
      </c>
      <c r="K3219" s="26">
        <f t="shared" si="172"/>
        <v>39813</v>
      </c>
      <c r="L3219" s="126">
        <f t="shared" si="173"/>
        <v>39813</v>
      </c>
      <c r="M3219" s="127">
        <f>INDEX('Bloomberg data'!C:C,MATCH($L3219,'Bloomberg data'!A:A,0))</f>
        <v>8.2129999999999992</v>
      </c>
      <c r="N3219" s="128">
        <f>INDEX('Bloomberg data'!B:B,MATCH($L3219,'Bloomberg data'!A:A,0))</f>
        <v>4.625</v>
      </c>
      <c r="O3219" s="141"/>
      <c r="P3219" s="142"/>
      <c r="Q3219" s="142"/>
      <c r="R3219" s="20"/>
      <c r="S3219" s="20"/>
    </row>
    <row r="3220" spans="6:19">
      <c r="F3220" s="51"/>
      <c r="G3220" s="26">
        <f t="shared" si="171"/>
        <v>39844</v>
      </c>
      <c r="H3220" s="7">
        <v>39814</v>
      </c>
      <c r="I3220" s="22">
        <v>9.1189999999999998</v>
      </c>
      <c r="J3220" s="120">
        <v>5.5259999999999998</v>
      </c>
      <c r="K3220" s="26">
        <f t="shared" si="172"/>
        <v>39844</v>
      </c>
      <c r="L3220" s="126">
        <f t="shared" si="173"/>
        <v>39814</v>
      </c>
      <c r="M3220" s="127">
        <f>INDEX('Bloomberg data'!C:C,MATCH($L3220,'Bloomberg data'!A:A,0))</f>
        <v>9.1189999999999998</v>
      </c>
      <c r="N3220" s="128">
        <f>INDEX('Bloomberg data'!B:B,MATCH($L3220,'Bloomberg data'!A:A,0))</f>
        <v>5.5259999999999998</v>
      </c>
      <c r="O3220" s="141"/>
      <c r="P3220" s="142"/>
      <c r="Q3220" s="142"/>
      <c r="R3220" s="20"/>
      <c r="S3220" s="20"/>
    </row>
    <row r="3221" spans="6:19">
      <c r="F3221" s="51"/>
      <c r="G3221" s="26">
        <f t="shared" si="171"/>
        <v>39844</v>
      </c>
      <c r="H3221" s="7">
        <v>39815</v>
      </c>
      <c r="I3221" s="22">
        <v>9.2710000000000008</v>
      </c>
      <c r="J3221" s="120">
        <v>5.7149999999999999</v>
      </c>
      <c r="K3221" s="26">
        <f t="shared" si="172"/>
        <v>39844</v>
      </c>
      <c r="L3221" s="126">
        <f t="shared" si="173"/>
        <v>39815</v>
      </c>
      <c r="M3221" s="127">
        <f>INDEX('Bloomberg data'!C:C,MATCH($L3221,'Bloomberg data'!A:A,0))</f>
        <v>9.2710000000000008</v>
      </c>
      <c r="N3221" s="128">
        <f>INDEX('Bloomberg data'!B:B,MATCH($L3221,'Bloomberg data'!A:A,0))</f>
        <v>5.7149999999999999</v>
      </c>
      <c r="O3221" s="141"/>
      <c r="P3221" s="142"/>
      <c r="Q3221" s="142"/>
      <c r="R3221" s="20"/>
      <c r="S3221" s="20"/>
    </row>
    <row r="3222" spans="6:19">
      <c r="F3222" s="51"/>
      <c r="G3222" s="26">
        <f t="shared" si="171"/>
        <v>39844</v>
      </c>
      <c r="H3222" s="7">
        <v>39818</v>
      </c>
      <c r="I3222" s="22">
        <v>9.3449999999999989</v>
      </c>
      <c r="J3222" s="120">
        <v>5.8840000000000003</v>
      </c>
      <c r="K3222" s="26">
        <f t="shared" si="172"/>
        <v>39844</v>
      </c>
      <c r="L3222" s="126">
        <f t="shared" si="173"/>
        <v>39818</v>
      </c>
      <c r="M3222" s="127">
        <f>INDEX('Bloomberg data'!C:C,MATCH($L3222,'Bloomberg data'!A:A,0))</f>
        <v>9.3449999999999989</v>
      </c>
      <c r="N3222" s="128">
        <f>INDEX('Bloomberg data'!B:B,MATCH($L3222,'Bloomberg data'!A:A,0))</f>
        <v>5.8840000000000003</v>
      </c>
      <c r="O3222" s="141"/>
      <c r="P3222" s="142"/>
      <c r="Q3222" s="142"/>
      <c r="R3222" s="20"/>
      <c r="S3222" s="20"/>
    </row>
    <row r="3223" spans="6:19">
      <c r="F3223" s="51"/>
      <c r="G3223" s="26">
        <f t="shared" si="171"/>
        <v>39844</v>
      </c>
      <c r="H3223" s="7">
        <v>39819</v>
      </c>
      <c r="I3223" s="22">
        <v>8.2319999999999993</v>
      </c>
      <c r="J3223" s="120">
        <v>4.8010000000000002</v>
      </c>
      <c r="K3223" s="26">
        <f t="shared" si="172"/>
        <v>39844</v>
      </c>
      <c r="L3223" s="126">
        <f t="shared" si="173"/>
        <v>39819</v>
      </c>
      <c r="M3223" s="127">
        <f>INDEX('Bloomberg data'!C:C,MATCH($L3223,'Bloomberg data'!A:A,0))</f>
        <v>8.2319999999999993</v>
      </c>
      <c r="N3223" s="128">
        <f>INDEX('Bloomberg data'!B:B,MATCH($L3223,'Bloomberg data'!A:A,0))</f>
        <v>4.8010000000000002</v>
      </c>
      <c r="O3223" s="141"/>
      <c r="P3223" s="142"/>
      <c r="Q3223" s="142"/>
      <c r="R3223" s="20"/>
      <c r="S3223" s="20"/>
    </row>
    <row r="3224" spans="6:19">
      <c r="F3224" s="51"/>
      <c r="G3224" s="26">
        <f t="shared" si="171"/>
        <v>39844</v>
      </c>
      <c r="H3224" s="7">
        <v>39820</v>
      </c>
      <c r="I3224" s="22">
        <v>8.4150000000000009</v>
      </c>
      <c r="J3224" s="120">
        <v>4.9740000000000002</v>
      </c>
      <c r="K3224" s="26">
        <f t="shared" si="172"/>
        <v>39844</v>
      </c>
      <c r="L3224" s="126">
        <f t="shared" si="173"/>
        <v>39820</v>
      </c>
      <c r="M3224" s="127">
        <f>INDEX('Bloomberg data'!C:C,MATCH($L3224,'Bloomberg data'!A:A,0))</f>
        <v>8.4150000000000009</v>
      </c>
      <c r="N3224" s="128">
        <f>INDEX('Bloomberg data'!B:B,MATCH($L3224,'Bloomberg data'!A:A,0))</f>
        <v>4.9740000000000002</v>
      </c>
      <c r="O3224" s="141"/>
      <c r="P3224" s="142"/>
      <c r="Q3224" s="142"/>
      <c r="R3224" s="20"/>
      <c r="S3224" s="20"/>
    </row>
    <row r="3225" spans="6:19">
      <c r="F3225" s="51"/>
      <c r="G3225" s="26">
        <f t="shared" si="171"/>
        <v>39844</v>
      </c>
      <c r="H3225" s="7">
        <v>39821</v>
      </c>
      <c r="I3225" s="22">
        <v>8.1809999999999992</v>
      </c>
      <c r="J3225" s="120">
        <v>4.7779999999999996</v>
      </c>
      <c r="K3225" s="26">
        <f t="shared" si="172"/>
        <v>39844</v>
      </c>
      <c r="L3225" s="126">
        <f t="shared" si="173"/>
        <v>39821</v>
      </c>
      <c r="M3225" s="127">
        <f>INDEX('Bloomberg data'!C:C,MATCH($L3225,'Bloomberg data'!A:A,0))</f>
        <v>8.1809999999999992</v>
      </c>
      <c r="N3225" s="128">
        <f>INDEX('Bloomberg data'!B:B,MATCH($L3225,'Bloomberg data'!A:A,0))</f>
        <v>4.7779999999999996</v>
      </c>
      <c r="O3225" s="141"/>
      <c r="P3225" s="142"/>
      <c r="Q3225" s="142"/>
      <c r="R3225" s="20"/>
      <c r="S3225" s="20"/>
    </row>
    <row r="3226" spans="6:19">
      <c r="F3226" s="51"/>
      <c r="G3226" s="26">
        <f t="shared" si="171"/>
        <v>39844</v>
      </c>
      <c r="H3226" s="7">
        <v>39822</v>
      </c>
      <c r="I3226" s="22">
        <v>8.0630000000000006</v>
      </c>
      <c r="J3226" s="120">
        <v>4.6530000000000005</v>
      </c>
      <c r="K3226" s="26">
        <f t="shared" si="172"/>
        <v>39844</v>
      </c>
      <c r="L3226" s="126">
        <f t="shared" si="173"/>
        <v>39822</v>
      </c>
      <c r="M3226" s="127">
        <f>INDEX('Bloomberg data'!C:C,MATCH($L3226,'Bloomberg data'!A:A,0))</f>
        <v>8.0630000000000006</v>
      </c>
      <c r="N3226" s="128">
        <f>INDEX('Bloomberg data'!B:B,MATCH($L3226,'Bloomberg data'!A:A,0))</f>
        <v>4.6530000000000005</v>
      </c>
      <c r="O3226" s="141"/>
      <c r="P3226" s="142"/>
      <c r="Q3226" s="142"/>
      <c r="R3226" s="20"/>
      <c r="S3226" s="20"/>
    </row>
    <row r="3227" spans="6:19">
      <c r="F3227" s="51"/>
      <c r="G3227" s="26">
        <f t="shared" si="171"/>
        <v>39844</v>
      </c>
      <c r="H3227" s="7">
        <v>39825</v>
      </c>
      <c r="I3227" s="22">
        <v>9.1649999999999991</v>
      </c>
      <c r="J3227" s="120">
        <v>5.7769999999999992</v>
      </c>
      <c r="K3227" s="26">
        <f t="shared" si="172"/>
        <v>39844</v>
      </c>
      <c r="L3227" s="126">
        <f t="shared" si="173"/>
        <v>39825</v>
      </c>
      <c r="M3227" s="127">
        <f>INDEX('Bloomberg data'!C:C,MATCH($L3227,'Bloomberg data'!A:A,0))</f>
        <v>9.1649999999999991</v>
      </c>
      <c r="N3227" s="128">
        <f>INDEX('Bloomberg data'!B:B,MATCH($L3227,'Bloomberg data'!A:A,0))</f>
        <v>5.7769999999999992</v>
      </c>
      <c r="O3227" s="141"/>
      <c r="P3227" s="142"/>
      <c r="Q3227" s="142"/>
      <c r="R3227" s="20"/>
      <c r="S3227" s="20"/>
    </row>
    <row r="3228" spans="6:19">
      <c r="F3228" s="51"/>
      <c r="G3228" s="26">
        <f t="shared" si="171"/>
        <v>39844</v>
      </c>
      <c r="H3228" s="7">
        <v>39826</v>
      </c>
      <c r="I3228" s="22">
        <v>7.9550000000000001</v>
      </c>
      <c r="J3228" s="120">
        <v>4.5570000000000004</v>
      </c>
      <c r="K3228" s="26">
        <f t="shared" si="172"/>
        <v>39844</v>
      </c>
      <c r="L3228" s="126">
        <f t="shared" si="173"/>
        <v>39826</v>
      </c>
      <c r="M3228" s="127">
        <f>INDEX('Bloomberg data'!C:C,MATCH($L3228,'Bloomberg data'!A:A,0))</f>
        <v>7.9550000000000001</v>
      </c>
      <c r="N3228" s="128">
        <f>INDEX('Bloomberg data'!B:B,MATCH($L3228,'Bloomberg data'!A:A,0))</f>
        <v>4.5570000000000004</v>
      </c>
      <c r="O3228" s="141"/>
      <c r="P3228" s="142"/>
      <c r="Q3228" s="142"/>
      <c r="R3228" s="20"/>
      <c r="S3228" s="20"/>
    </row>
    <row r="3229" spans="6:19">
      <c r="F3229" s="51"/>
      <c r="G3229" s="26">
        <f t="shared" si="171"/>
        <v>39844</v>
      </c>
      <c r="H3229" s="7">
        <v>39827</v>
      </c>
      <c r="I3229" s="22">
        <v>8.8350000000000009</v>
      </c>
      <c r="J3229" s="120">
        <v>5.4700000000000006</v>
      </c>
      <c r="K3229" s="26">
        <f t="shared" si="172"/>
        <v>39844</v>
      </c>
      <c r="L3229" s="126">
        <f t="shared" si="173"/>
        <v>39827</v>
      </c>
      <c r="M3229" s="127">
        <f>INDEX('Bloomberg data'!C:C,MATCH($L3229,'Bloomberg data'!A:A,0))</f>
        <v>8.8350000000000009</v>
      </c>
      <c r="N3229" s="128">
        <f>INDEX('Bloomberg data'!B:B,MATCH($L3229,'Bloomberg data'!A:A,0))</f>
        <v>5.4700000000000006</v>
      </c>
      <c r="O3229" s="141"/>
      <c r="P3229" s="142"/>
      <c r="Q3229" s="142"/>
      <c r="R3229" s="20"/>
      <c r="S3229" s="20"/>
    </row>
    <row r="3230" spans="6:19">
      <c r="F3230" s="51"/>
      <c r="G3230" s="26">
        <f t="shared" si="171"/>
        <v>39844</v>
      </c>
      <c r="H3230" s="7">
        <v>39828</v>
      </c>
      <c r="I3230" s="22">
        <v>8.9789999999999992</v>
      </c>
      <c r="J3230" s="120">
        <v>5.548</v>
      </c>
      <c r="K3230" s="26">
        <f t="shared" si="172"/>
        <v>39844</v>
      </c>
      <c r="L3230" s="126">
        <f t="shared" si="173"/>
        <v>39828</v>
      </c>
      <c r="M3230" s="127">
        <f>INDEX('Bloomberg data'!C:C,MATCH($L3230,'Bloomberg data'!A:A,0))</f>
        <v>8.9789999999999992</v>
      </c>
      <c r="N3230" s="128">
        <f>INDEX('Bloomberg data'!B:B,MATCH($L3230,'Bloomberg data'!A:A,0))</f>
        <v>5.548</v>
      </c>
      <c r="O3230" s="141"/>
      <c r="P3230" s="142"/>
      <c r="Q3230" s="142"/>
      <c r="R3230" s="20"/>
      <c r="S3230" s="20"/>
    </row>
    <row r="3231" spans="6:19">
      <c r="F3231" s="51"/>
      <c r="G3231" s="26">
        <f t="shared" si="171"/>
        <v>39844</v>
      </c>
      <c r="H3231" s="7">
        <v>39829</v>
      </c>
      <c r="I3231" s="22">
        <v>7.9990000000000006</v>
      </c>
      <c r="J3231" s="120">
        <v>4.5460000000000003</v>
      </c>
      <c r="K3231" s="26">
        <f t="shared" si="172"/>
        <v>39844</v>
      </c>
      <c r="L3231" s="126">
        <f t="shared" si="173"/>
        <v>39829</v>
      </c>
      <c r="M3231" s="127">
        <f>INDEX('Bloomberg data'!C:C,MATCH($L3231,'Bloomberg data'!A:A,0))</f>
        <v>7.9990000000000006</v>
      </c>
      <c r="N3231" s="128">
        <f>INDEX('Bloomberg data'!B:B,MATCH($L3231,'Bloomberg data'!A:A,0))</f>
        <v>4.5460000000000003</v>
      </c>
      <c r="O3231" s="141"/>
      <c r="P3231" s="142"/>
      <c r="Q3231" s="142"/>
      <c r="R3231" s="20"/>
      <c r="S3231" s="20"/>
    </row>
    <row r="3232" spans="6:19">
      <c r="F3232" s="51"/>
      <c r="G3232" s="26">
        <f t="shared" si="171"/>
        <v>39844</v>
      </c>
      <c r="H3232" s="7">
        <v>39832</v>
      </c>
      <c r="I3232" s="22">
        <v>8.9339999999999993</v>
      </c>
      <c r="J3232" s="120">
        <v>5.5090000000000003</v>
      </c>
      <c r="K3232" s="26">
        <f t="shared" si="172"/>
        <v>39844</v>
      </c>
      <c r="L3232" s="126">
        <f t="shared" si="173"/>
        <v>39832</v>
      </c>
      <c r="M3232" s="127">
        <f>INDEX('Bloomberg data'!C:C,MATCH($L3232,'Bloomberg data'!A:A,0))</f>
        <v>8.9339999999999993</v>
      </c>
      <c r="N3232" s="128">
        <f>INDEX('Bloomberg data'!B:B,MATCH($L3232,'Bloomberg data'!A:A,0))</f>
        <v>5.5090000000000003</v>
      </c>
      <c r="O3232" s="141"/>
      <c r="P3232" s="142"/>
      <c r="Q3232" s="142"/>
      <c r="R3232" s="20"/>
      <c r="S3232" s="20"/>
    </row>
    <row r="3233" spans="6:19">
      <c r="F3233" s="51"/>
      <c r="G3233" s="26">
        <f t="shared" si="171"/>
        <v>39844</v>
      </c>
      <c r="H3233" s="7">
        <v>39833</v>
      </c>
      <c r="I3233" s="22">
        <v>9.0519999999999996</v>
      </c>
      <c r="J3233" s="120">
        <v>5.6509999999999998</v>
      </c>
      <c r="K3233" s="26">
        <f t="shared" si="172"/>
        <v>39844</v>
      </c>
      <c r="L3233" s="126">
        <f t="shared" si="173"/>
        <v>39833</v>
      </c>
      <c r="M3233" s="127">
        <f>INDEX('Bloomberg data'!C:C,MATCH($L3233,'Bloomberg data'!A:A,0))</f>
        <v>9.0519999999999996</v>
      </c>
      <c r="N3233" s="128">
        <f>INDEX('Bloomberg data'!B:B,MATCH($L3233,'Bloomberg data'!A:A,0))</f>
        <v>5.6509999999999998</v>
      </c>
      <c r="O3233" s="141"/>
      <c r="P3233" s="142"/>
      <c r="Q3233" s="142"/>
      <c r="R3233" s="20"/>
      <c r="S3233" s="20"/>
    </row>
    <row r="3234" spans="6:19">
      <c r="F3234" s="51"/>
      <c r="G3234" s="26">
        <f t="shared" si="171"/>
        <v>39844</v>
      </c>
      <c r="H3234" s="7">
        <v>39834</v>
      </c>
      <c r="I3234" s="22">
        <v>7.9260000000000002</v>
      </c>
      <c r="J3234" s="120">
        <v>4.5940000000000003</v>
      </c>
      <c r="K3234" s="26">
        <f t="shared" si="172"/>
        <v>39844</v>
      </c>
      <c r="L3234" s="126">
        <f t="shared" si="173"/>
        <v>39834</v>
      </c>
      <c r="M3234" s="127">
        <f>INDEX('Bloomberg data'!C:C,MATCH($L3234,'Bloomberg data'!A:A,0))</f>
        <v>7.9260000000000002</v>
      </c>
      <c r="N3234" s="128">
        <f>INDEX('Bloomberg data'!B:B,MATCH($L3234,'Bloomberg data'!A:A,0))</f>
        <v>4.5940000000000003</v>
      </c>
      <c r="O3234" s="141"/>
      <c r="P3234" s="142"/>
      <c r="Q3234" s="142"/>
      <c r="R3234" s="20"/>
      <c r="S3234" s="20"/>
    </row>
    <row r="3235" spans="6:19">
      <c r="F3235" s="51"/>
      <c r="G3235" s="26">
        <f t="shared" si="171"/>
        <v>39844</v>
      </c>
      <c r="H3235" s="7">
        <v>39835</v>
      </c>
      <c r="I3235" s="22">
        <v>8.8729999999999993</v>
      </c>
      <c r="J3235" s="120">
        <v>5.58</v>
      </c>
      <c r="K3235" s="26">
        <f t="shared" si="172"/>
        <v>39844</v>
      </c>
      <c r="L3235" s="126">
        <f t="shared" si="173"/>
        <v>39835</v>
      </c>
      <c r="M3235" s="127">
        <f>INDEX('Bloomberg data'!C:C,MATCH($L3235,'Bloomberg data'!A:A,0))</f>
        <v>8.8729999999999993</v>
      </c>
      <c r="N3235" s="128">
        <f>INDEX('Bloomberg data'!B:B,MATCH($L3235,'Bloomberg data'!A:A,0))</f>
        <v>5.58</v>
      </c>
      <c r="O3235" s="141"/>
      <c r="P3235" s="142"/>
      <c r="Q3235" s="142"/>
      <c r="R3235" s="20"/>
      <c r="S3235" s="20"/>
    </row>
    <row r="3236" spans="6:19">
      <c r="F3236" s="51"/>
      <c r="G3236" s="26">
        <f t="shared" si="171"/>
        <v>39844</v>
      </c>
      <c r="H3236" s="7">
        <v>39836</v>
      </c>
      <c r="I3236" s="22">
        <v>7.9790000000000001</v>
      </c>
      <c r="J3236" s="120">
        <v>4.6619999999999999</v>
      </c>
      <c r="K3236" s="26">
        <f t="shared" si="172"/>
        <v>39844</v>
      </c>
      <c r="L3236" s="126">
        <f t="shared" si="173"/>
        <v>39836</v>
      </c>
      <c r="M3236" s="127">
        <f>INDEX('Bloomberg data'!C:C,MATCH($L3236,'Bloomberg data'!A:A,0))</f>
        <v>7.9790000000000001</v>
      </c>
      <c r="N3236" s="128">
        <f>INDEX('Bloomberg data'!B:B,MATCH($L3236,'Bloomberg data'!A:A,0))</f>
        <v>4.6619999999999999</v>
      </c>
      <c r="O3236" s="141"/>
      <c r="P3236" s="142"/>
      <c r="Q3236" s="142"/>
      <c r="R3236" s="20"/>
      <c r="S3236" s="20"/>
    </row>
    <row r="3237" spans="6:19">
      <c r="F3237" s="51"/>
      <c r="G3237" s="26">
        <f t="shared" si="171"/>
        <v>39844</v>
      </c>
      <c r="H3237" s="7">
        <v>39839</v>
      </c>
      <c r="I3237" s="22">
        <v>7.8780000000000001</v>
      </c>
      <c r="J3237" s="120">
        <v>4.5620000000000003</v>
      </c>
      <c r="K3237" s="26">
        <f t="shared" si="172"/>
        <v>39844</v>
      </c>
      <c r="L3237" s="126">
        <f t="shared" si="173"/>
        <v>39839</v>
      </c>
      <c r="M3237" s="127">
        <f>INDEX('Bloomberg data'!C:C,MATCH($L3237,'Bloomberg data'!A:A,0))</f>
        <v>7.8780000000000001</v>
      </c>
      <c r="N3237" s="128">
        <f>INDEX('Bloomberg data'!B:B,MATCH($L3237,'Bloomberg data'!A:A,0))</f>
        <v>4.5620000000000003</v>
      </c>
      <c r="O3237" s="141"/>
      <c r="P3237" s="142"/>
      <c r="Q3237" s="142"/>
      <c r="R3237" s="20"/>
      <c r="S3237" s="20"/>
    </row>
    <row r="3238" spans="6:19">
      <c r="F3238" s="51"/>
      <c r="G3238" s="26">
        <f t="shared" si="171"/>
        <v>39844</v>
      </c>
      <c r="H3238" s="7">
        <v>39840</v>
      </c>
      <c r="I3238" s="22">
        <v>7.7629999999999999</v>
      </c>
      <c r="J3238" s="120">
        <v>4.4849999999999994</v>
      </c>
      <c r="K3238" s="26">
        <f t="shared" si="172"/>
        <v>39844</v>
      </c>
      <c r="L3238" s="126">
        <f t="shared" si="173"/>
        <v>39840</v>
      </c>
      <c r="M3238" s="127">
        <f>INDEX('Bloomberg data'!C:C,MATCH($L3238,'Bloomberg data'!A:A,0))</f>
        <v>7.7629999999999999</v>
      </c>
      <c r="N3238" s="128">
        <f>INDEX('Bloomberg data'!B:B,MATCH($L3238,'Bloomberg data'!A:A,0))</f>
        <v>4.4849999999999994</v>
      </c>
      <c r="O3238" s="141"/>
      <c r="P3238" s="142"/>
      <c r="Q3238" s="142"/>
      <c r="R3238" s="20"/>
      <c r="S3238" s="20"/>
    </row>
    <row r="3239" spans="6:19">
      <c r="F3239" s="51"/>
      <c r="G3239" s="26">
        <f t="shared" si="171"/>
        <v>39844</v>
      </c>
      <c r="H3239" s="7">
        <v>39841</v>
      </c>
      <c r="I3239" s="22">
        <v>7.9379999999999997</v>
      </c>
      <c r="J3239" s="120">
        <v>4.6109999999999998</v>
      </c>
      <c r="K3239" s="26">
        <f t="shared" si="172"/>
        <v>39844</v>
      </c>
      <c r="L3239" s="126">
        <f t="shared" si="173"/>
        <v>39841</v>
      </c>
      <c r="M3239" s="127">
        <f>INDEX('Bloomberg data'!C:C,MATCH($L3239,'Bloomberg data'!A:A,0))</f>
        <v>7.9379999999999997</v>
      </c>
      <c r="N3239" s="128">
        <f>INDEX('Bloomberg data'!B:B,MATCH($L3239,'Bloomberg data'!A:A,0))</f>
        <v>4.6109999999999998</v>
      </c>
      <c r="O3239" s="141"/>
      <c r="P3239" s="142"/>
      <c r="Q3239" s="142"/>
      <c r="R3239" s="20"/>
      <c r="S3239" s="20"/>
    </row>
    <row r="3240" spans="6:19">
      <c r="F3240" s="51"/>
      <c r="G3240" s="26">
        <f t="shared" si="171"/>
        <v>39844</v>
      </c>
      <c r="H3240" s="7">
        <v>39842</v>
      </c>
      <c r="I3240" s="22">
        <v>8.7490000000000006</v>
      </c>
      <c r="J3240" s="120">
        <v>5.4779999999999998</v>
      </c>
      <c r="K3240" s="26">
        <f t="shared" si="172"/>
        <v>39844</v>
      </c>
      <c r="L3240" s="126">
        <f t="shared" si="173"/>
        <v>39842</v>
      </c>
      <c r="M3240" s="127">
        <f>INDEX('Bloomberg data'!C:C,MATCH($L3240,'Bloomberg data'!A:A,0))</f>
        <v>8.7490000000000006</v>
      </c>
      <c r="N3240" s="128">
        <f>INDEX('Bloomberg data'!B:B,MATCH($L3240,'Bloomberg data'!A:A,0))</f>
        <v>5.4779999999999998</v>
      </c>
      <c r="O3240" s="141"/>
      <c r="P3240" s="142"/>
      <c r="Q3240" s="142"/>
      <c r="R3240" s="20"/>
      <c r="S3240" s="20"/>
    </row>
    <row r="3241" spans="6:19">
      <c r="F3241" s="51"/>
      <c r="G3241" s="26">
        <f t="shared" si="171"/>
        <v>39844</v>
      </c>
      <c r="H3241" s="7">
        <v>39843</v>
      </c>
      <c r="I3241" s="22">
        <v>7.5389999999999997</v>
      </c>
      <c r="J3241" s="120">
        <v>4.3460000000000001</v>
      </c>
      <c r="K3241" s="26">
        <f t="shared" si="172"/>
        <v>39844</v>
      </c>
      <c r="L3241" s="126">
        <f t="shared" si="173"/>
        <v>39843</v>
      </c>
      <c r="M3241" s="127">
        <f>INDEX('Bloomberg data'!C:C,MATCH($L3241,'Bloomberg data'!A:A,0))</f>
        <v>7.5389999999999997</v>
      </c>
      <c r="N3241" s="128">
        <f>INDEX('Bloomberg data'!B:B,MATCH($L3241,'Bloomberg data'!A:A,0))</f>
        <v>4.3460000000000001</v>
      </c>
      <c r="O3241" s="141"/>
      <c r="P3241" s="142"/>
      <c r="Q3241" s="142"/>
      <c r="R3241" s="20"/>
      <c r="S3241" s="20"/>
    </row>
    <row r="3242" spans="6:19">
      <c r="F3242" s="51"/>
      <c r="G3242" s="26">
        <f t="shared" si="171"/>
        <v>39872</v>
      </c>
      <c r="H3242" s="7">
        <v>39846</v>
      </c>
      <c r="I3242" s="22">
        <v>7.6639999999999997</v>
      </c>
      <c r="J3242" s="120">
        <v>4.5229999999999997</v>
      </c>
      <c r="K3242" s="26">
        <f t="shared" si="172"/>
        <v>39872</v>
      </c>
      <c r="L3242" s="126">
        <f t="shared" si="173"/>
        <v>39846</v>
      </c>
      <c r="M3242" s="127">
        <f>INDEX('Bloomberg data'!C:C,MATCH($L3242,'Bloomberg data'!A:A,0))</f>
        <v>7.6639999999999997</v>
      </c>
      <c r="N3242" s="128">
        <f>INDEX('Bloomberg data'!B:B,MATCH($L3242,'Bloomberg data'!A:A,0))</f>
        <v>4.5229999999999997</v>
      </c>
      <c r="O3242" s="141"/>
      <c r="P3242" s="142"/>
      <c r="Q3242" s="142"/>
      <c r="R3242" s="20"/>
      <c r="S3242" s="20"/>
    </row>
    <row r="3243" spans="6:19">
      <c r="F3243" s="51"/>
      <c r="G3243" s="26">
        <f t="shared" si="171"/>
        <v>39872</v>
      </c>
      <c r="H3243" s="7">
        <v>39847</v>
      </c>
      <c r="I3243" s="22">
        <v>8.65</v>
      </c>
      <c r="J3243" s="120">
        <v>5.5370000000000008</v>
      </c>
      <c r="K3243" s="26">
        <f t="shared" si="172"/>
        <v>39872</v>
      </c>
      <c r="L3243" s="126">
        <f t="shared" si="173"/>
        <v>39847</v>
      </c>
      <c r="M3243" s="127">
        <f>INDEX('Bloomberg data'!C:C,MATCH($L3243,'Bloomberg data'!A:A,0))</f>
        <v>8.65</v>
      </c>
      <c r="N3243" s="128">
        <f>INDEX('Bloomberg data'!B:B,MATCH($L3243,'Bloomberg data'!A:A,0))</f>
        <v>5.5370000000000008</v>
      </c>
      <c r="O3243" s="141"/>
      <c r="P3243" s="142"/>
      <c r="Q3243" s="142"/>
      <c r="R3243" s="20"/>
      <c r="S3243" s="20"/>
    </row>
    <row r="3244" spans="6:19">
      <c r="F3244" s="51"/>
      <c r="G3244" s="26">
        <f t="shared" si="171"/>
        <v>39872</v>
      </c>
      <c r="H3244" s="7">
        <v>39848</v>
      </c>
      <c r="I3244" s="22">
        <v>8.6</v>
      </c>
      <c r="J3244" s="120">
        <v>5.524</v>
      </c>
      <c r="K3244" s="26">
        <f t="shared" si="172"/>
        <v>39872</v>
      </c>
      <c r="L3244" s="126">
        <f t="shared" si="173"/>
        <v>39848</v>
      </c>
      <c r="M3244" s="127">
        <f>INDEX('Bloomberg data'!C:C,MATCH($L3244,'Bloomberg data'!A:A,0))</f>
        <v>8.6</v>
      </c>
      <c r="N3244" s="128">
        <f>INDEX('Bloomberg data'!B:B,MATCH($L3244,'Bloomberg data'!A:A,0))</f>
        <v>5.524</v>
      </c>
      <c r="O3244" s="141"/>
      <c r="P3244" s="142"/>
      <c r="Q3244" s="142"/>
      <c r="R3244" s="20"/>
      <c r="S3244" s="20"/>
    </row>
    <row r="3245" spans="6:19">
      <c r="F3245" s="51"/>
      <c r="G3245" s="26">
        <f t="shared" si="171"/>
        <v>39872</v>
      </c>
      <c r="H3245" s="7">
        <v>39849</v>
      </c>
      <c r="I3245" s="22">
        <v>7.9050000000000002</v>
      </c>
      <c r="J3245" s="120">
        <v>4.8090000000000002</v>
      </c>
      <c r="K3245" s="26">
        <f t="shared" si="172"/>
        <v>39872</v>
      </c>
      <c r="L3245" s="126">
        <f t="shared" si="173"/>
        <v>39849</v>
      </c>
      <c r="M3245" s="127">
        <f>INDEX('Bloomberg data'!C:C,MATCH($L3245,'Bloomberg data'!A:A,0))</f>
        <v>7.9050000000000002</v>
      </c>
      <c r="N3245" s="128">
        <f>INDEX('Bloomberg data'!B:B,MATCH($L3245,'Bloomberg data'!A:A,0))</f>
        <v>4.8090000000000002</v>
      </c>
      <c r="O3245" s="141"/>
      <c r="P3245" s="142"/>
      <c r="Q3245" s="142"/>
      <c r="R3245" s="20"/>
      <c r="S3245" s="20"/>
    </row>
    <row r="3246" spans="6:19">
      <c r="F3246" s="51"/>
      <c r="G3246" s="26">
        <f t="shared" si="171"/>
        <v>39872</v>
      </c>
      <c r="H3246" s="7">
        <v>39850</v>
      </c>
      <c r="I3246" s="22">
        <v>8.952</v>
      </c>
      <c r="J3246" s="120">
        <v>5.8469999999999995</v>
      </c>
      <c r="K3246" s="26">
        <f t="shared" si="172"/>
        <v>39872</v>
      </c>
      <c r="L3246" s="126">
        <f t="shared" si="173"/>
        <v>39850</v>
      </c>
      <c r="M3246" s="127">
        <f>INDEX('Bloomberg data'!C:C,MATCH($L3246,'Bloomberg data'!A:A,0))</f>
        <v>8.952</v>
      </c>
      <c r="N3246" s="128">
        <f>INDEX('Bloomberg data'!B:B,MATCH($L3246,'Bloomberg data'!A:A,0))</f>
        <v>5.8469999999999995</v>
      </c>
      <c r="O3246" s="141"/>
      <c r="P3246" s="142"/>
      <c r="Q3246" s="142"/>
      <c r="R3246" s="20"/>
      <c r="S3246" s="20"/>
    </row>
    <row r="3247" spans="6:19">
      <c r="F3247" s="51"/>
      <c r="G3247" s="26">
        <f t="shared" si="171"/>
        <v>39872</v>
      </c>
      <c r="H3247" s="7">
        <v>39853</v>
      </c>
      <c r="I3247" s="22">
        <v>8.8290000000000006</v>
      </c>
      <c r="J3247" s="120">
        <v>5.6920000000000002</v>
      </c>
      <c r="K3247" s="26">
        <f t="shared" si="172"/>
        <v>39872</v>
      </c>
      <c r="L3247" s="126">
        <f t="shared" si="173"/>
        <v>39853</v>
      </c>
      <c r="M3247" s="127">
        <f>INDEX('Bloomberg data'!C:C,MATCH($L3247,'Bloomberg data'!A:A,0))</f>
        <v>8.8290000000000006</v>
      </c>
      <c r="N3247" s="128">
        <f>INDEX('Bloomberg data'!B:B,MATCH($L3247,'Bloomberg data'!A:A,0))</f>
        <v>5.6920000000000002</v>
      </c>
      <c r="O3247" s="141"/>
      <c r="P3247" s="142"/>
      <c r="Q3247" s="142"/>
      <c r="R3247" s="20"/>
      <c r="S3247" s="20"/>
    </row>
    <row r="3248" spans="6:19">
      <c r="F3248" s="51"/>
      <c r="G3248" s="26">
        <f t="shared" si="171"/>
        <v>39872</v>
      </c>
      <c r="H3248" s="7">
        <v>39854</v>
      </c>
      <c r="I3248" s="22">
        <v>7.9539999999999997</v>
      </c>
      <c r="J3248" s="120">
        <v>4.8540000000000001</v>
      </c>
      <c r="K3248" s="26">
        <f t="shared" si="172"/>
        <v>39872</v>
      </c>
      <c r="L3248" s="126">
        <f t="shared" si="173"/>
        <v>39854</v>
      </c>
      <c r="M3248" s="127">
        <f>INDEX('Bloomberg data'!C:C,MATCH($L3248,'Bloomberg data'!A:A,0))</f>
        <v>7.9539999999999997</v>
      </c>
      <c r="N3248" s="128">
        <f>INDEX('Bloomberg data'!B:B,MATCH($L3248,'Bloomberg data'!A:A,0))</f>
        <v>4.8540000000000001</v>
      </c>
      <c r="O3248" s="141"/>
      <c r="P3248" s="142"/>
      <c r="Q3248" s="142"/>
      <c r="R3248" s="20"/>
      <c r="S3248" s="20"/>
    </row>
    <row r="3249" spans="6:19">
      <c r="F3249" s="51"/>
      <c r="G3249" s="26">
        <f t="shared" si="171"/>
        <v>39872</v>
      </c>
      <c r="H3249" s="7">
        <v>39855</v>
      </c>
      <c r="I3249" s="22">
        <v>7.6640000000000006</v>
      </c>
      <c r="J3249" s="120">
        <v>4.6429999999999998</v>
      </c>
      <c r="K3249" s="26">
        <f t="shared" si="172"/>
        <v>39872</v>
      </c>
      <c r="L3249" s="126">
        <f t="shared" si="173"/>
        <v>39855</v>
      </c>
      <c r="M3249" s="127">
        <f>INDEX('Bloomberg data'!C:C,MATCH($L3249,'Bloomberg data'!A:A,0))</f>
        <v>7.6640000000000006</v>
      </c>
      <c r="N3249" s="128">
        <f>INDEX('Bloomberg data'!B:B,MATCH($L3249,'Bloomberg data'!A:A,0))</f>
        <v>4.6429999999999998</v>
      </c>
      <c r="O3249" s="141"/>
      <c r="P3249" s="142"/>
      <c r="Q3249" s="142"/>
      <c r="R3249" s="20"/>
      <c r="S3249" s="20"/>
    </row>
    <row r="3250" spans="6:19">
      <c r="F3250" s="51"/>
      <c r="G3250" s="26">
        <f t="shared" si="171"/>
        <v>39872</v>
      </c>
      <c r="H3250" s="7">
        <v>39856</v>
      </c>
      <c r="I3250" s="22">
        <v>8.5220000000000002</v>
      </c>
      <c r="J3250" s="120">
        <v>5.4889999999999999</v>
      </c>
      <c r="K3250" s="26">
        <f t="shared" si="172"/>
        <v>39872</v>
      </c>
      <c r="L3250" s="126">
        <f t="shared" si="173"/>
        <v>39856</v>
      </c>
      <c r="M3250" s="127">
        <f>INDEX('Bloomberg data'!C:C,MATCH($L3250,'Bloomberg data'!A:A,0))</f>
        <v>8.5220000000000002</v>
      </c>
      <c r="N3250" s="128">
        <f>INDEX('Bloomberg data'!B:B,MATCH($L3250,'Bloomberg data'!A:A,0))</f>
        <v>5.4889999999999999</v>
      </c>
      <c r="O3250" s="141"/>
      <c r="P3250" s="142"/>
      <c r="Q3250" s="142"/>
      <c r="R3250" s="20"/>
      <c r="S3250" s="20"/>
    </row>
    <row r="3251" spans="6:19">
      <c r="F3251" s="51"/>
      <c r="G3251" s="26">
        <f t="shared" si="171"/>
        <v>39872</v>
      </c>
      <c r="H3251" s="7">
        <v>39857</v>
      </c>
      <c r="I3251" s="22">
        <v>8.7639999999999993</v>
      </c>
      <c r="J3251" s="120">
        <v>5.7620000000000005</v>
      </c>
      <c r="K3251" s="26">
        <f t="shared" si="172"/>
        <v>39872</v>
      </c>
      <c r="L3251" s="126">
        <f t="shared" si="173"/>
        <v>39857</v>
      </c>
      <c r="M3251" s="127">
        <f>INDEX('Bloomberg data'!C:C,MATCH($L3251,'Bloomberg data'!A:A,0))</f>
        <v>8.7639999999999993</v>
      </c>
      <c r="N3251" s="128">
        <f>INDEX('Bloomberg data'!B:B,MATCH($L3251,'Bloomberg data'!A:A,0))</f>
        <v>5.7620000000000005</v>
      </c>
      <c r="O3251" s="141"/>
      <c r="P3251" s="142"/>
      <c r="Q3251" s="142"/>
      <c r="R3251" s="20"/>
      <c r="S3251" s="20"/>
    </row>
    <row r="3252" spans="6:19">
      <c r="F3252" s="51"/>
      <c r="G3252" s="26">
        <f t="shared" si="171"/>
        <v>39872</v>
      </c>
      <c r="H3252" s="7">
        <v>39860</v>
      </c>
      <c r="I3252" s="22">
        <v>8.7460000000000004</v>
      </c>
      <c r="J3252" s="120">
        <v>5.79</v>
      </c>
      <c r="K3252" s="26">
        <f t="shared" si="172"/>
        <v>39872</v>
      </c>
      <c r="L3252" s="126">
        <f t="shared" si="173"/>
        <v>39860</v>
      </c>
      <c r="M3252" s="127">
        <f>INDEX('Bloomberg data'!C:C,MATCH($L3252,'Bloomberg data'!A:A,0))</f>
        <v>8.7460000000000004</v>
      </c>
      <c r="N3252" s="128">
        <f>INDEX('Bloomberg data'!B:B,MATCH($L3252,'Bloomberg data'!A:A,0))</f>
        <v>5.79</v>
      </c>
      <c r="O3252" s="141"/>
      <c r="P3252" s="142"/>
      <c r="Q3252" s="142"/>
      <c r="R3252" s="20"/>
      <c r="S3252" s="20"/>
    </row>
    <row r="3253" spans="6:19">
      <c r="F3253" s="51"/>
      <c r="G3253" s="26">
        <f t="shared" si="171"/>
        <v>39872</v>
      </c>
      <c r="H3253" s="7">
        <v>39861</v>
      </c>
      <c r="I3253" s="22">
        <v>8.5109999999999992</v>
      </c>
      <c r="J3253" s="120">
        <v>5.5510000000000002</v>
      </c>
      <c r="K3253" s="26">
        <f t="shared" si="172"/>
        <v>39872</v>
      </c>
      <c r="L3253" s="126">
        <f t="shared" si="173"/>
        <v>39861</v>
      </c>
      <c r="M3253" s="127">
        <f>INDEX('Bloomberg data'!C:C,MATCH($L3253,'Bloomberg data'!A:A,0))</f>
        <v>8.5109999999999992</v>
      </c>
      <c r="N3253" s="128">
        <f>INDEX('Bloomberg data'!B:B,MATCH($L3253,'Bloomberg data'!A:A,0))</f>
        <v>5.5510000000000002</v>
      </c>
      <c r="O3253" s="141"/>
      <c r="P3253" s="142"/>
      <c r="Q3253" s="142"/>
      <c r="R3253" s="20"/>
      <c r="S3253" s="20"/>
    </row>
    <row r="3254" spans="6:19">
      <c r="F3254" s="51"/>
      <c r="G3254" s="26">
        <f t="shared" si="171"/>
        <v>39872</v>
      </c>
      <c r="H3254" s="7">
        <v>39862</v>
      </c>
      <c r="I3254" s="22">
        <v>8.7089999999999996</v>
      </c>
      <c r="J3254" s="120">
        <v>5.6189999999999998</v>
      </c>
      <c r="K3254" s="26">
        <f t="shared" si="172"/>
        <v>39872</v>
      </c>
      <c r="L3254" s="126">
        <f t="shared" si="173"/>
        <v>39862</v>
      </c>
      <c r="M3254" s="127">
        <f>INDEX('Bloomberg data'!C:C,MATCH($L3254,'Bloomberg data'!A:A,0))</f>
        <v>8.7089999999999996</v>
      </c>
      <c r="N3254" s="128">
        <f>INDEX('Bloomberg data'!B:B,MATCH($L3254,'Bloomberg data'!A:A,0))</f>
        <v>5.6189999999999998</v>
      </c>
      <c r="O3254" s="141"/>
      <c r="P3254" s="142"/>
      <c r="Q3254" s="142"/>
      <c r="R3254" s="20"/>
      <c r="S3254" s="20"/>
    </row>
    <row r="3255" spans="6:19">
      <c r="F3255" s="51"/>
      <c r="G3255" s="26">
        <f t="shared" si="171"/>
        <v>39872</v>
      </c>
      <c r="H3255" s="7">
        <v>39863</v>
      </c>
      <c r="I3255" s="22">
        <v>7.7540000000000004</v>
      </c>
      <c r="J3255" s="120">
        <v>4.6459999999999999</v>
      </c>
      <c r="K3255" s="26">
        <f t="shared" si="172"/>
        <v>39872</v>
      </c>
      <c r="L3255" s="126">
        <f t="shared" si="173"/>
        <v>39863</v>
      </c>
      <c r="M3255" s="127">
        <f>INDEX('Bloomberg data'!C:C,MATCH($L3255,'Bloomberg data'!A:A,0))</f>
        <v>7.7540000000000004</v>
      </c>
      <c r="N3255" s="128">
        <f>INDEX('Bloomberg data'!B:B,MATCH($L3255,'Bloomberg data'!A:A,0))</f>
        <v>4.6459999999999999</v>
      </c>
      <c r="O3255" s="141"/>
      <c r="P3255" s="142"/>
      <c r="Q3255" s="142"/>
      <c r="R3255" s="20"/>
      <c r="S3255" s="20"/>
    </row>
    <row r="3256" spans="6:19">
      <c r="F3256" s="51"/>
      <c r="G3256" s="26">
        <f t="shared" si="171"/>
        <v>39872</v>
      </c>
      <c r="H3256" s="7">
        <v>39864</v>
      </c>
      <c r="I3256" s="22">
        <v>8.6999999999999993</v>
      </c>
      <c r="J3256" s="120">
        <v>5.5270000000000001</v>
      </c>
      <c r="K3256" s="26">
        <f t="shared" si="172"/>
        <v>39872</v>
      </c>
      <c r="L3256" s="126">
        <f t="shared" si="173"/>
        <v>39864</v>
      </c>
      <c r="M3256" s="127">
        <f>INDEX('Bloomberg data'!C:C,MATCH($L3256,'Bloomberg data'!A:A,0))</f>
        <v>8.6999999999999993</v>
      </c>
      <c r="N3256" s="128">
        <f>INDEX('Bloomberg data'!B:B,MATCH($L3256,'Bloomberg data'!A:A,0))</f>
        <v>5.5270000000000001</v>
      </c>
      <c r="O3256" s="141"/>
      <c r="P3256" s="142"/>
      <c r="Q3256" s="142"/>
      <c r="R3256" s="20"/>
      <c r="S3256" s="20"/>
    </row>
    <row r="3257" spans="6:19">
      <c r="F3257" s="51"/>
      <c r="G3257" s="26">
        <f t="shared" si="171"/>
        <v>39872</v>
      </c>
      <c r="H3257" s="7">
        <v>39867</v>
      </c>
      <c r="I3257" s="22">
        <v>8.98</v>
      </c>
      <c r="J3257" s="120">
        <v>5.72</v>
      </c>
      <c r="K3257" s="26">
        <f t="shared" si="172"/>
        <v>39872</v>
      </c>
      <c r="L3257" s="126">
        <f t="shared" si="173"/>
        <v>39867</v>
      </c>
      <c r="M3257" s="127">
        <f>INDEX('Bloomberg data'!C:C,MATCH($L3257,'Bloomberg data'!A:A,0))</f>
        <v>8.98</v>
      </c>
      <c r="N3257" s="128">
        <f>INDEX('Bloomberg data'!B:B,MATCH($L3257,'Bloomberg data'!A:A,0))</f>
        <v>5.72</v>
      </c>
      <c r="O3257" s="141"/>
      <c r="P3257" s="142"/>
      <c r="Q3257" s="142"/>
      <c r="R3257" s="20"/>
      <c r="S3257" s="20"/>
    </row>
    <row r="3258" spans="6:19">
      <c r="F3258" s="51"/>
      <c r="G3258" s="26">
        <f t="shared" si="171"/>
        <v>39872</v>
      </c>
      <c r="H3258" s="7">
        <v>39868</v>
      </c>
      <c r="I3258" s="22">
        <v>8.8990000000000009</v>
      </c>
      <c r="J3258" s="120">
        <v>5.6020000000000003</v>
      </c>
      <c r="K3258" s="26">
        <f t="shared" si="172"/>
        <v>39872</v>
      </c>
      <c r="L3258" s="126">
        <f t="shared" si="173"/>
        <v>39868</v>
      </c>
      <c r="M3258" s="127">
        <f>INDEX('Bloomberg data'!C:C,MATCH($L3258,'Bloomberg data'!A:A,0))</f>
        <v>8.8990000000000009</v>
      </c>
      <c r="N3258" s="128">
        <f>INDEX('Bloomberg data'!B:B,MATCH($L3258,'Bloomberg data'!A:A,0))</f>
        <v>5.6020000000000003</v>
      </c>
      <c r="O3258" s="141"/>
      <c r="P3258" s="142"/>
      <c r="Q3258" s="142"/>
      <c r="R3258" s="20"/>
      <c r="S3258" s="20"/>
    </row>
    <row r="3259" spans="6:19">
      <c r="F3259" s="51"/>
      <c r="G3259" s="26">
        <f t="shared" si="171"/>
        <v>39872</v>
      </c>
      <c r="H3259" s="7">
        <v>39869</v>
      </c>
      <c r="I3259" s="22">
        <v>7.875</v>
      </c>
      <c r="J3259" s="120">
        <v>4.6259999999999994</v>
      </c>
      <c r="K3259" s="26">
        <f t="shared" si="172"/>
        <v>39872</v>
      </c>
      <c r="L3259" s="126">
        <f t="shared" si="173"/>
        <v>39869</v>
      </c>
      <c r="M3259" s="127">
        <f>INDEX('Bloomberg data'!C:C,MATCH($L3259,'Bloomberg data'!A:A,0))</f>
        <v>7.875</v>
      </c>
      <c r="N3259" s="128">
        <f>INDEX('Bloomberg data'!B:B,MATCH($L3259,'Bloomberg data'!A:A,0))</f>
        <v>4.6259999999999994</v>
      </c>
      <c r="O3259" s="141"/>
      <c r="P3259" s="142"/>
      <c r="Q3259" s="142"/>
      <c r="R3259" s="20"/>
      <c r="S3259" s="20"/>
    </row>
    <row r="3260" spans="6:19">
      <c r="F3260" s="51"/>
      <c r="G3260" s="26">
        <f t="shared" si="171"/>
        <v>39872</v>
      </c>
      <c r="H3260" s="7">
        <v>39870</v>
      </c>
      <c r="I3260" s="22">
        <v>8.0679999999999996</v>
      </c>
      <c r="J3260" s="120">
        <v>4.8120000000000003</v>
      </c>
      <c r="K3260" s="26">
        <f t="shared" si="172"/>
        <v>39872</v>
      </c>
      <c r="L3260" s="126">
        <f t="shared" si="173"/>
        <v>39870</v>
      </c>
      <c r="M3260" s="127">
        <f>INDEX('Bloomberg data'!C:C,MATCH($L3260,'Bloomberg data'!A:A,0))</f>
        <v>8.0679999999999996</v>
      </c>
      <c r="N3260" s="128">
        <f>INDEX('Bloomberg data'!B:B,MATCH($L3260,'Bloomberg data'!A:A,0))</f>
        <v>4.8120000000000003</v>
      </c>
      <c r="O3260" s="141"/>
      <c r="P3260" s="142"/>
      <c r="Q3260" s="142"/>
      <c r="R3260" s="20"/>
      <c r="S3260" s="20"/>
    </row>
    <row r="3261" spans="6:19">
      <c r="F3261" s="51"/>
      <c r="G3261" s="26">
        <f t="shared" si="171"/>
        <v>39872</v>
      </c>
      <c r="H3261" s="7">
        <v>39871</v>
      </c>
      <c r="I3261" s="22">
        <v>8.0679999999999996</v>
      </c>
      <c r="J3261" s="120">
        <v>4.7869999999999999</v>
      </c>
      <c r="K3261" s="26">
        <f t="shared" si="172"/>
        <v>39872</v>
      </c>
      <c r="L3261" s="126">
        <f t="shared" si="173"/>
        <v>39871</v>
      </c>
      <c r="M3261" s="127">
        <f>INDEX('Bloomberg data'!C:C,MATCH($L3261,'Bloomberg data'!A:A,0))</f>
        <v>8.0679999999999996</v>
      </c>
      <c r="N3261" s="128">
        <f>INDEX('Bloomberg data'!B:B,MATCH($L3261,'Bloomberg data'!A:A,0))</f>
        <v>4.7869999999999999</v>
      </c>
      <c r="O3261" s="141"/>
      <c r="P3261" s="142"/>
      <c r="Q3261" s="142"/>
      <c r="R3261" s="20"/>
      <c r="S3261" s="20"/>
    </row>
    <row r="3262" spans="6:19">
      <c r="F3262" s="51"/>
      <c r="G3262" s="26">
        <f t="shared" si="171"/>
        <v>39903</v>
      </c>
      <c r="H3262" s="7">
        <v>39874</v>
      </c>
      <c r="I3262" s="22">
        <v>8.9649999999999999</v>
      </c>
      <c r="J3262" s="120">
        <v>5.6379999999999999</v>
      </c>
      <c r="K3262" s="26">
        <f t="shared" si="172"/>
        <v>39903</v>
      </c>
      <c r="L3262" s="126">
        <f t="shared" si="173"/>
        <v>39874</v>
      </c>
      <c r="M3262" s="127">
        <f>INDEX('Bloomberg data'!C:C,MATCH($L3262,'Bloomberg data'!A:A,0))</f>
        <v>8.9649999999999999</v>
      </c>
      <c r="N3262" s="128">
        <f>INDEX('Bloomberg data'!B:B,MATCH($L3262,'Bloomberg data'!A:A,0))</f>
        <v>5.6379999999999999</v>
      </c>
      <c r="O3262" s="141"/>
      <c r="P3262" s="142"/>
      <c r="Q3262" s="142"/>
      <c r="R3262" s="20"/>
      <c r="S3262" s="20"/>
    </row>
    <row r="3263" spans="6:19">
      <c r="F3263" s="51"/>
      <c r="G3263" s="26">
        <f t="shared" si="171"/>
        <v>39903</v>
      </c>
      <c r="H3263" s="7">
        <v>39875</v>
      </c>
      <c r="I3263" s="22">
        <v>9.3610000000000007</v>
      </c>
      <c r="J3263" s="120">
        <v>5.8769999999999998</v>
      </c>
      <c r="K3263" s="26">
        <f t="shared" si="172"/>
        <v>39903</v>
      </c>
      <c r="L3263" s="126">
        <f t="shared" si="173"/>
        <v>39875</v>
      </c>
      <c r="M3263" s="127">
        <f>INDEX('Bloomberg data'!C:C,MATCH($L3263,'Bloomberg data'!A:A,0))</f>
        <v>9.3610000000000007</v>
      </c>
      <c r="N3263" s="128">
        <f>INDEX('Bloomberg data'!B:B,MATCH($L3263,'Bloomberg data'!A:A,0))</f>
        <v>5.8769999999999998</v>
      </c>
      <c r="O3263" s="141"/>
      <c r="P3263" s="142"/>
      <c r="Q3263" s="142"/>
      <c r="R3263" s="20"/>
      <c r="S3263" s="20"/>
    </row>
    <row r="3264" spans="6:19">
      <c r="F3264" s="51"/>
      <c r="G3264" s="26">
        <f t="shared" si="171"/>
        <v>39903</v>
      </c>
      <c r="H3264" s="7">
        <v>39876</v>
      </c>
      <c r="I3264" s="22">
        <v>8.2439999999999998</v>
      </c>
      <c r="J3264" s="120">
        <v>4.7530000000000001</v>
      </c>
      <c r="K3264" s="26">
        <f t="shared" si="172"/>
        <v>39903</v>
      </c>
      <c r="L3264" s="126">
        <f t="shared" si="173"/>
        <v>39876</v>
      </c>
      <c r="M3264" s="127">
        <f>INDEX('Bloomberg data'!C:C,MATCH($L3264,'Bloomberg data'!A:A,0))</f>
        <v>8.2439999999999998</v>
      </c>
      <c r="N3264" s="128">
        <f>INDEX('Bloomberg data'!B:B,MATCH($L3264,'Bloomberg data'!A:A,0))</f>
        <v>4.7530000000000001</v>
      </c>
      <c r="O3264" s="141"/>
      <c r="P3264" s="142"/>
      <c r="Q3264" s="142"/>
      <c r="R3264" s="20"/>
      <c r="S3264" s="20"/>
    </row>
    <row r="3265" spans="6:19">
      <c r="F3265" s="51"/>
      <c r="G3265" s="26">
        <f t="shared" ref="G3265:G3328" si="174">EOMONTH(H3265,0)</f>
        <v>39903</v>
      </c>
      <c r="H3265" s="7">
        <v>39877</v>
      </c>
      <c r="I3265" s="22">
        <v>9.1660000000000004</v>
      </c>
      <c r="J3265" s="120">
        <v>5.67</v>
      </c>
      <c r="K3265" s="26">
        <f t="shared" ref="K3265:K3328" si="175">EOMONTH(L3265,0)</f>
        <v>39903</v>
      </c>
      <c r="L3265" s="126">
        <f t="shared" si="173"/>
        <v>39877</v>
      </c>
      <c r="M3265" s="127">
        <f>INDEX('Bloomberg data'!C:C,MATCH($L3265,'Bloomberg data'!A:A,0))</f>
        <v>9.1660000000000004</v>
      </c>
      <c r="N3265" s="128">
        <f>INDEX('Bloomberg data'!B:B,MATCH($L3265,'Bloomberg data'!A:A,0))</f>
        <v>5.67</v>
      </c>
      <c r="O3265" s="141"/>
      <c r="P3265" s="142"/>
      <c r="Q3265" s="142"/>
      <c r="R3265" s="20"/>
      <c r="S3265" s="20"/>
    </row>
    <row r="3266" spans="6:19">
      <c r="F3266" s="51"/>
      <c r="G3266" s="26">
        <f t="shared" si="174"/>
        <v>39903</v>
      </c>
      <c r="H3266" s="7">
        <v>39878</v>
      </c>
      <c r="I3266" s="22">
        <v>8.3830000000000009</v>
      </c>
      <c r="J3266" s="120">
        <v>4.75</v>
      </c>
      <c r="K3266" s="26">
        <f t="shared" si="175"/>
        <v>39903</v>
      </c>
      <c r="L3266" s="126">
        <f t="shared" ref="L3266:L3329" si="176">H3266</f>
        <v>39878</v>
      </c>
      <c r="M3266" s="127">
        <f>INDEX('Bloomberg data'!C:C,MATCH($L3266,'Bloomberg data'!A:A,0))</f>
        <v>8.3830000000000009</v>
      </c>
      <c r="N3266" s="128">
        <f>INDEX('Bloomberg data'!B:B,MATCH($L3266,'Bloomberg data'!A:A,0))</f>
        <v>4.75</v>
      </c>
      <c r="O3266" s="141"/>
      <c r="P3266" s="142"/>
      <c r="Q3266" s="142"/>
      <c r="R3266" s="20"/>
      <c r="S3266" s="20"/>
    </row>
    <row r="3267" spans="6:19">
      <c r="F3267" s="51"/>
      <c r="G3267" s="26">
        <f t="shared" si="174"/>
        <v>39903</v>
      </c>
      <c r="H3267" s="7">
        <v>39881</v>
      </c>
      <c r="I3267" s="22">
        <v>8.2219999999999995</v>
      </c>
      <c r="J3267" s="120">
        <v>4.5469999999999997</v>
      </c>
      <c r="K3267" s="26">
        <f t="shared" si="175"/>
        <v>39903</v>
      </c>
      <c r="L3267" s="126">
        <f t="shared" si="176"/>
        <v>39881</v>
      </c>
      <c r="M3267" s="127">
        <f>INDEX('Bloomberg data'!C:C,MATCH($L3267,'Bloomberg data'!A:A,0))</f>
        <v>8.2219999999999995</v>
      </c>
      <c r="N3267" s="128">
        <f>INDEX('Bloomberg data'!B:B,MATCH($L3267,'Bloomberg data'!A:A,0))</f>
        <v>4.5469999999999997</v>
      </c>
      <c r="O3267" s="141"/>
      <c r="P3267" s="142"/>
      <c r="Q3267" s="142"/>
      <c r="R3267" s="20"/>
      <c r="S3267" s="20"/>
    </row>
    <row r="3268" spans="6:19">
      <c r="F3268" s="51"/>
      <c r="G3268" s="26">
        <f t="shared" si="174"/>
        <v>39903</v>
      </c>
      <c r="H3268" s="7">
        <v>39882</v>
      </c>
      <c r="I3268" s="22">
        <v>8.2840000000000007</v>
      </c>
      <c r="J3268" s="120">
        <v>4.5389999999999997</v>
      </c>
      <c r="K3268" s="26">
        <f t="shared" si="175"/>
        <v>39903</v>
      </c>
      <c r="L3268" s="126">
        <f t="shared" si="176"/>
        <v>39882</v>
      </c>
      <c r="M3268" s="127">
        <f>INDEX('Bloomberg data'!C:C,MATCH($L3268,'Bloomberg data'!A:A,0))</f>
        <v>8.2840000000000007</v>
      </c>
      <c r="N3268" s="128">
        <f>INDEX('Bloomberg data'!B:B,MATCH($L3268,'Bloomberg data'!A:A,0))</f>
        <v>4.5389999999999997</v>
      </c>
      <c r="O3268" s="141"/>
      <c r="P3268" s="142"/>
      <c r="Q3268" s="142"/>
      <c r="R3268" s="20"/>
      <c r="S3268" s="20"/>
    </row>
    <row r="3269" spans="6:19">
      <c r="F3269" s="51"/>
      <c r="G3269" s="26">
        <f t="shared" si="174"/>
        <v>39903</v>
      </c>
      <c r="H3269" s="7">
        <v>39883</v>
      </c>
      <c r="I3269" s="22">
        <v>9.4929999999999986</v>
      </c>
      <c r="J3269" s="120">
        <v>5.7829999999999995</v>
      </c>
      <c r="K3269" s="26">
        <f t="shared" si="175"/>
        <v>39903</v>
      </c>
      <c r="L3269" s="126">
        <f t="shared" si="176"/>
        <v>39883</v>
      </c>
      <c r="M3269" s="127">
        <f>INDEX('Bloomberg data'!C:C,MATCH($L3269,'Bloomberg data'!A:A,0))</f>
        <v>9.4929999999999986</v>
      </c>
      <c r="N3269" s="128">
        <f>INDEX('Bloomberg data'!B:B,MATCH($L3269,'Bloomberg data'!A:A,0))</f>
        <v>5.7829999999999995</v>
      </c>
      <c r="O3269" s="141"/>
      <c r="P3269" s="142"/>
      <c r="Q3269" s="142"/>
      <c r="R3269" s="20"/>
      <c r="S3269" s="20"/>
    </row>
    <row r="3270" spans="6:19">
      <c r="F3270" s="51"/>
      <c r="G3270" s="26">
        <f t="shared" si="174"/>
        <v>39903</v>
      </c>
      <c r="H3270" s="7">
        <v>39884</v>
      </c>
      <c r="I3270" s="22">
        <v>8.286999999999999</v>
      </c>
      <c r="J3270" s="120">
        <v>4.6150000000000002</v>
      </c>
      <c r="K3270" s="26">
        <f t="shared" si="175"/>
        <v>39903</v>
      </c>
      <c r="L3270" s="126">
        <f t="shared" si="176"/>
        <v>39884</v>
      </c>
      <c r="M3270" s="127">
        <f>INDEX('Bloomberg data'!C:C,MATCH($L3270,'Bloomberg data'!A:A,0))</f>
        <v>8.286999999999999</v>
      </c>
      <c r="N3270" s="128">
        <f>INDEX('Bloomberg data'!B:B,MATCH($L3270,'Bloomberg data'!A:A,0))</f>
        <v>4.6150000000000002</v>
      </c>
      <c r="O3270" s="141"/>
      <c r="P3270" s="142"/>
      <c r="Q3270" s="142"/>
      <c r="R3270" s="20"/>
      <c r="S3270" s="20"/>
    </row>
    <row r="3271" spans="6:19">
      <c r="F3271" s="51"/>
      <c r="G3271" s="26">
        <f t="shared" si="174"/>
        <v>39903</v>
      </c>
      <c r="H3271" s="7">
        <v>39885</v>
      </c>
      <c r="I3271" s="22">
        <v>9.2270000000000003</v>
      </c>
      <c r="J3271" s="120">
        <v>5.5590000000000002</v>
      </c>
      <c r="K3271" s="26">
        <f t="shared" si="175"/>
        <v>39903</v>
      </c>
      <c r="L3271" s="126">
        <f t="shared" si="176"/>
        <v>39885</v>
      </c>
      <c r="M3271" s="127">
        <f>INDEX('Bloomberg data'!C:C,MATCH($L3271,'Bloomberg data'!A:A,0))</f>
        <v>9.2270000000000003</v>
      </c>
      <c r="N3271" s="128">
        <f>INDEX('Bloomberg data'!B:B,MATCH($L3271,'Bloomberg data'!A:A,0))</f>
        <v>5.5590000000000002</v>
      </c>
      <c r="O3271" s="141"/>
      <c r="P3271" s="142"/>
      <c r="Q3271" s="142"/>
      <c r="R3271" s="20"/>
      <c r="S3271" s="20"/>
    </row>
    <row r="3272" spans="6:19">
      <c r="F3272" s="51"/>
      <c r="G3272" s="26">
        <f t="shared" si="174"/>
        <v>39903</v>
      </c>
      <c r="H3272" s="7">
        <v>39888</v>
      </c>
      <c r="I3272" s="22">
        <v>9.4529999999999994</v>
      </c>
      <c r="J3272" s="120">
        <v>5.798</v>
      </c>
      <c r="K3272" s="26">
        <f t="shared" si="175"/>
        <v>39903</v>
      </c>
      <c r="L3272" s="126">
        <f t="shared" si="176"/>
        <v>39888</v>
      </c>
      <c r="M3272" s="127">
        <f>INDEX('Bloomberg data'!C:C,MATCH($L3272,'Bloomberg data'!A:A,0))</f>
        <v>9.4529999999999994</v>
      </c>
      <c r="N3272" s="128">
        <f>INDEX('Bloomberg data'!B:B,MATCH($L3272,'Bloomberg data'!A:A,0))</f>
        <v>5.798</v>
      </c>
      <c r="O3272" s="141"/>
      <c r="P3272" s="142"/>
      <c r="Q3272" s="142"/>
      <c r="R3272" s="20"/>
      <c r="S3272" s="20"/>
    </row>
    <row r="3273" spans="6:19">
      <c r="F3273" s="51"/>
      <c r="G3273" s="26">
        <f t="shared" si="174"/>
        <v>39903</v>
      </c>
      <c r="H3273" s="7">
        <v>39889</v>
      </c>
      <c r="I3273" s="22">
        <v>8.3189999999999991</v>
      </c>
      <c r="J3273" s="120">
        <v>4.75</v>
      </c>
      <c r="K3273" s="26">
        <f t="shared" si="175"/>
        <v>39903</v>
      </c>
      <c r="L3273" s="126">
        <f t="shared" si="176"/>
        <v>39889</v>
      </c>
      <c r="M3273" s="127">
        <f>INDEX('Bloomberg data'!C:C,MATCH($L3273,'Bloomberg data'!A:A,0))</f>
        <v>8.3189999999999991</v>
      </c>
      <c r="N3273" s="128">
        <f>INDEX('Bloomberg data'!B:B,MATCH($L3273,'Bloomberg data'!A:A,0))</f>
        <v>4.75</v>
      </c>
      <c r="O3273" s="141"/>
      <c r="P3273" s="142"/>
      <c r="Q3273" s="142"/>
      <c r="R3273" s="20"/>
      <c r="S3273" s="20"/>
    </row>
    <row r="3274" spans="6:19">
      <c r="F3274" s="51"/>
      <c r="G3274" s="26">
        <f t="shared" si="174"/>
        <v>39903</v>
      </c>
      <c r="H3274" s="7">
        <v>39890</v>
      </c>
      <c r="I3274" s="22">
        <v>9.4480000000000004</v>
      </c>
      <c r="J3274" s="120">
        <v>5.649</v>
      </c>
      <c r="K3274" s="26">
        <f t="shared" si="175"/>
        <v>39903</v>
      </c>
      <c r="L3274" s="126">
        <f t="shared" si="176"/>
        <v>39890</v>
      </c>
      <c r="M3274" s="127">
        <f>INDEX('Bloomberg data'!C:C,MATCH($L3274,'Bloomberg data'!A:A,0))</f>
        <v>9.4480000000000004</v>
      </c>
      <c r="N3274" s="128">
        <f>INDEX('Bloomberg data'!B:B,MATCH($L3274,'Bloomberg data'!A:A,0))</f>
        <v>5.649</v>
      </c>
      <c r="O3274" s="141"/>
      <c r="P3274" s="142"/>
      <c r="Q3274" s="142"/>
      <c r="R3274" s="20"/>
      <c r="S3274" s="20"/>
    </row>
    <row r="3275" spans="6:19">
      <c r="F3275" s="51"/>
      <c r="G3275" s="26">
        <f t="shared" si="174"/>
        <v>39903</v>
      </c>
      <c r="H3275" s="7">
        <v>39891</v>
      </c>
      <c r="I3275" s="22">
        <v>9.5220000000000002</v>
      </c>
      <c r="J3275" s="120">
        <v>5.6579999999999995</v>
      </c>
      <c r="K3275" s="26">
        <f t="shared" si="175"/>
        <v>39903</v>
      </c>
      <c r="L3275" s="126">
        <f t="shared" si="176"/>
        <v>39891</v>
      </c>
      <c r="M3275" s="127">
        <f>INDEX('Bloomberg data'!C:C,MATCH($L3275,'Bloomberg data'!A:A,0))</f>
        <v>9.5220000000000002</v>
      </c>
      <c r="N3275" s="128">
        <f>INDEX('Bloomberg data'!B:B,MATCH($L3275,'Bloomberg data'!A:A,0))</f>
        <v>5.6579999999999995</v>
      </c>
      <c r="O3275" s="141"/>
      <c r="P3275" s="142"/>
      <c r="Q3275" s="142"/>
      <c r="R3275" s="20"/>
      <c r="S3275" s="20"/>
    </row>
    <row r="3276" spans="6:19">
      <c r="F3276" s="51"/>
      <c r="G3276" s="26">
        <f t="shared" si="174"/>
        <v>39903</v>
      </c>
      <c r="H3276" s="7">
        <v>39892</v>
      </c>
      <c r="I3276" s="22">
        <v>9.5190000000000001</v>
      </c>
      <c r="J3276" s="120">
        <v>5.6230000000000002</v>
      </c>
      <c r="K3276" s="26">
        <f t="shared" si="175"/>
        <v>39903</v>
      </c>
      <c r="L3276" s="126">
        <f t="shared" si="176"/>
        <v>39892</v>
      </c>
      <c r="M3276" s="127">
        <f>INDEX('Bloomberg data'!C:C,MATCH($L3276,'Bloomberg data'!A:A,0))</f>
        <v>9.5190000000000001</v>
      </c>
      <c r="N3276" s="128">
        <f>INDEX('Bloomberg data'!B:B,MATCH($L3276,'Bloomberg data'!A:A,0))</f>
        <v>5.6230000000000002</v>
      </c>
      <c r="O3276" s="141"/>
      <c r="P3276" s="142"/>
      <c r="Q3276" s="142"/>
      <c r="R3276" s="20"/>
      <c r="S3276" s="20"/>
    </row>
    <row r="3277" spans="6:19">
      <c r="F3277" s="51"/>
      <c r="G3277" s="26">
        <f t="shared" si="174"/>
        <v>39903</v>
      </c>
      <c r="H3277" s="7">
        <v>39895</v>
      </c>
      <c r="I3277" s="22">
        <v>9.5489999999999995</v>
      </c>
      <c r="J3277" s="120">
        <v>5.6449999999999996</v>
      </c>
      <c r="K3277" s="26">
        <f t="shared" si="175"/>
        <v>39903</v>
      </c>
      <c r="L3277" s="126">
        <f t="shared" si="176"/>
        <v>39895</v>
      </c>
      <c r="M3277" s="127">
        <f>INDEX('Bloomberg data'!C:C,MATCH($L3277,'Bloomberg data'!A:A,0))</f>
        <v>9.5489999999999995</v>
      </c>
      <c r="N3277" s="128">
        <f>INDEX('Bloomberg data'!B:B,MATCH($L3277,'Bloomberg data'!A:A,0))</f>
        <v>5.6449999999999996</v>
      </c>
      <c r="O3277" s="141"/>
      <c r="P3277" s="142"/>
      <c r="Q3277" s="142"/>
      <c r="R3277" s="20"/>
      <c r="S3277" s="20"/>
    </row>
    <row r="3278" spans="6:19">
      <c r="F3278" s="51"/>
      <c r="G3278" s="26">
        <f t="shared" si="174"/>
        <v>39903</v>
      </c>
      <c r="H3278" s="7">
        <v>39896</v>
      </c>
      <c r="I3278" s="22">
        <v>9.8260000000000005</v>
      </c>
      <c r="J3278" s="120">
        <v>5.9109999999999996</v>
      </c>
      <c r="K3278" s="26">
        <f t="shared" si="175"/>
        <v>39903</v>
      </c>
      <c r="L3278" s="126">
        <f t="shared" si="176"/>
        <v>39896</v>
      </c>
      <c r="M3278" s="127">
        <f>INDEX('Bloomberg data'!C:C,MATCH($L3278,'Bloomberg data'!A:A,0))</f>
        <v>9.8260000000000005</v>
      </c>
      <c r="N3278" s="128">
        <f>INDEX('Bloomberg data'!B:B,MATCH($L3278,'Bloomberg data'!A:A,0))</f>
        <v>5.9109999999999996</v>
      </c>
      <c r="O3278" s="141"/>
      <c r="P3278" s="142"/>
      <c r="Q3278" s="142"/>
      <c r="R3278" s="20"/>
      <c r="S3278" s="20"/>
    </row>
    <row r="3279" spans="6:19">
      <c r="F3279" s="51"/>
      <c r="G3279" s="26">
        <f t="shared" si="174"/>
        <v>39903</v>
      </c>
      <c r="H3279" s="7">
        <v>39897</v>
      </c>
      <c r="I3279" s="22">
        <v>8.7889999999999997</v>
      </c>
      <c r="J3279" s="120">
        <v>4.8819999999999997</v>
      </c>
      <c r="K3279" s="26">
        <f t="shared" si="175"/>
        <v>39903</v>
      </c>
      <c r="L3279" s="126">
        <f t="shared" si="176"/>
        <v>39897</v>
      </c>
      <c r="M3279" s="127">
        <f>INDEX('Bloomberg data'!C:C,MATCH($L3279,'Bloomberg data'!A:A,0))</f>
        <v>8.7889999999999997</v>
      </c>
      <c r="N3279" s="128">
        <f>INDEX('Bloomberg data'!B:B,MATCH($L3279,'Bloomberg data'!A:A,0))</f>
        <v>4.8819999999999997</v>
      </c>
      <c r="O3279" s="141"/>
      <c r="P3279" s="142"/>
      <c r="Q3279" s="142"/>
      <c r="R3279" s="20"/>
      <c r="S3279" s="20"/>
    </row>
    <row r="3280" spans="6:19">
      <c r="F3280" s="51"/>
      <c r="G3280" s="26">
        <f t="shared" si="174"/>
        <v>39903</v>
      </c>
      <c r="H3280" s="7">
        <v>39898</v>
      </c>
      <c r="I3280" s="22">
        <v>9.7970000000000006</v>
      </c>
      <c r="J3280" s="120">
        <v>5.8710000000000004</v>
      </c>
      <c r="K3280" s="26">
        <f t="shared" si="175"/>
        <v>39903</v>
      </c>
      <c r="L3280" s="126">
        <f t="shared" si="176"/>
        <v>39898</v>
      </c>
      <c r="M3280" s="127">
        <f>INDEX('Bloomberg data'!C:C,MATCH($L3280,'Bloomberg data'!A:A,0))</f>
        <v>9.7970000000000006</v>
      </c>
      <c r="N3280" s="128">
        <f>INDEX('Bloomberg data'!B:B,MATCH($L3280,'Bloomberg data'!A:A,0))</f>
        <v>5.8710000000000004</v>
      </c>
      <c r="O3280" s="141"/>
      <c r="P3280" s="142"/>
      <c r="Q3280" s="142"/>
      <c r="R3280" s="20"/>
      <c r="S3280" s="20"/>
    </row>
    <row r="3281" spans="6:19">
      <c r="F3281" s="51"/>
      <c r="G3281" s="26">
        <f t="shared" si="174"/>
        <v>39903</v>
      </c>
      <c r="H3281" s="7">
        <v>39899</v>
      </c>
      <c r="I3281" s="22">
        <v>10.074999999999999</v>
      </c>
      <c r="J3281" s="120">
        <v>6.0890000000000004</v>
      </c>
      <c r="K3281" s="26">
        <f t="shared" si="175"/>
        <v>39903</v>
      </c>
      <c r="L3281" s="126">
        <f t="shared" si="176"/>
        <v>39899</v>
      </c>
      <c r="M3281" s="127">
        <f>INDEX('Bloomberg data'!C:C,MATCH($L3281,'Bloomberg data'!A:A,0))</f>
        <v>10.074999999999999</v>
      </c>
      <c r="N3281" s="128">
        <f>INDEX('Bloomberg data'!B:B,MATCH($L3281,'Bloomberg data'!A:A,0))</f>
        <v>6.0890000000000004</v>
      </c>
      <c r="O3281" s="141"/>
      <c r="P3281" s="142"/>
      <c r="Q3281" s="142"/>
      <c r="R3281" s="20"/>
      <c r="S3281" s="20"/>
    </row>
    <row r="3282" spans="6:19">
      <c r="F3282" s="51"/>
      <c r="G3282" s="26">
        <f t="shared" si="174"/>
        <v>39903</v>
      </c>
      <c r="H3282" s="7">
        <v>39902</v>
      </c>
      <c r="I3282" s="22">
        <v>9.9460000000000015</v>
      </c>
      <c r="J3282" s="120">
        <v>5.9060000000000006</v>
      </c>
      <c r="K3282" s="26">
        <f t="shared" si="175"/>
        <v>39903</v>
      </c>
      <c r="L3282" s="126">
        <f t="shared" si="176"/>
        <v>39902</v>
      </c>
      <c r="M3282" s="127">
        <f>INDEX('Bloomberg data'!C:C,MATCH($L3282,'Bloomberg data'!A:A,0))</f>
        <v>9.9460000000000015</v>
      </c>
      <c r="N3282" s="128">
        <f>INDEX('Bloomberg data'!B:B,MATCH($L3282,'Bloomberg data'!A:A,0))</f>
        <v>5.9060000000000006</v>
      </c>
      <c r="O3282" s="141"/>
      <c r="P3282" s="142"/>
      <c r="Q3282" s="142"/>
      <c r="R3282" s="20"/>
      <c r="S3282" s="20"/>
    </row>
    <row r="3283" spans="6:19">
      <c r="F3283" s="51"/>
      <c r="G3283" s="26">
        <f t="shared" si="174"/>
        <v>39903</v>
      </c>
      <c r="H3283" s="7">
        <v>39903</v>
      </c>
      <c r="I3283" s="22">
        <v>9.8889999999999993</v>
      </c>
      <c r="J3283" s="120">
        <v>5.75</v>
      </c>
      <c r="K3283" s="26">
        <f t="shared" si="175"/>
        <v>39903</v>
      </c>
      <c r="L3283" s="126">
        <f t="shared" si="176"/>
        <v>39903</v>
      </c>
      <c r="M3283" s="127">
        <f>INDEX('Bloomberg data'!C:C,MATCH($L3283,'Bloomberg data'!A:A,0))</f>
        <v>9.8889999999999993</v>
      </c>
      <c r="N3283" s="128">
        <f>INDEX('Bloomberg data'!B:B,MATCH($L3283,'Bloomberg data'!A:A,0))</f>
        <v>5.75</v>
      </c>
      <c r="O3283" s="141"/>
      <c r="P3283" s="142"/>
      <c r="Q3283" s="142"/>
      <c r="R3283" s="20"/>
      <c r="S3283" s="20"/>
    </row>
    <row r="3284" spans="6:19">
      <c r="F3284" s="51"/>
      <c r="G3284" s="26">
        <f t="shared" si="174"/>
        <v>39933</v>
      </c>
      <c r="H3284" s="7">
        <v>39904</v>
      </c>
      <c r="I3284" s="22">
        <v>10.283999999999999</v>
      </c>
      <c r="J3284" s="120">
        <v>5.9489999999999998</v>
      </c>
      <c r="K3284" s="26">
        <f t="shared" si="175"/>
        <v>39933</v>
      </c>
      <c r="L3284" s="126">
        <f t="shared" si="176"/>
        <v>39904</v>
      </c>
      <c r="M3284" s="127">
        <f>INDEX('Bloomberg data'!C:C,MATCH($L3284,'Bloomberg data'!A:A,0))</f>
        <v>10.283999999999999</v>
      </c>
      <c r="N3284" s="128">
        <f>INDEX('Bloomberg data'!B:B,MATCH($L3284,'Bloomberg data'!A:A,0))</f>
        <v>5.9489999999999998</v>
      </c>
      <c r="O3284" s="141"/>
      <c r="P3284" s="142"/>
      <c r="Q3284" s="142"/>
      <c r="R3284" s="20"/>
      <c r="S3284" s="20"/>
    </row>
    <row r="3285" spans="6:19">
      <c r="F3285" s="51"/>
      <c r="G3285" s="26">
        <f t="shared" si="174"/>
        <v>39933</v>
      </c>
      <c r="H3285" s="7">
        <v>39905</v>
      </c>
      <c r="I3285" s="22">
        <v>9.1159999999999997</v>
      </c>
      <c r="J3285" s="120">
        <v>4.859</v>
      </c>
      <c r="K3285" s="26">
        <f t="shared" si="175"/>
        <v>39933</v>
      </c>
      <c r="L3285" s="126">
        <f t="shared" si="176"/>
        <v>39905</v>
      </c>
      <c r="M3285" s="127">
        <f>INDEX('Bloomberg data'!C:C,MATCH($L3285,'Bloomberg data'!A:A,0))</f>
        <v>9.1159999999999997</v>
      </c>
      <c r="N3285" s="128">
        <f>INDEX('Bloomberg data'!B:B,MATCH($L3285,'Bloomberg data'!A:A,0))</f>
        <v>4.859</v>
      </c>
      <c r="O3285" s="141"/>
      <c r="P3285" s="142"/>
      <c r="Q3285" s="142"/>
      <c r="R3285" s="20"/>
      <c r="S3285" s="20"/>
    </row>
    <row r="3286" spans="6:19">
      <c r="F3286" s="51"/>
      <c r="G3286" s="26">
        <f t="shared" si="174"/>
        <v>39933</v>
      </c>
      <c r="H3286" s="7">
        <v>39906</v>
      </c>
      <c r="I3286" s="22">
        <v>10.095000000000001</v>
      </c>
      <c r="J3286" s="120">
        <v>5.8440000000000003</v>
      </c>
      <c r="K3286" s="26">
        <f t="shared" si="175"/>
        <v>39933</v>
      </c>
      <c r="L3286" s="126">
        <f t="shared" si="176"/>
        <v>39906</v>
      </c>
      <c r="M3286" s="127">
        <f>INDEX('Bloomberg data'!C:C,MATCH($L3286,'Bloomberg data'!A:A,0))</f>
        <v>10.095000000000001</v>
      </c>
      <c r="N3286" s="128">
        <f>INDEX('Bloomberg data'!B:B,MATCH($L3286,'Bloomberg data'!A:A,0))</f>
        <v>5.8440000000000003</v>
      </c>
      <c r="O3286" s="141"/>
      <c r="P3286" s="142"/>
      <c r="Q3286" s="142"/>
      <c r="R3286" s="20"/>
      <c r="S3286" s="20"/>
    </row>
    <row r="3287" spans="6:19">
      <c r="F3287" s="51"/>
      <c r="G3287" s="26">
        <f t="shared" si="174"/>
        <v>39933</v>
      </c>
      <c r="H3287" s="7">
        <v>39909</v>
      </c>
      <c r="I3287" s="22">
        <v>9.4359999999999999</v>
      </c>
      <c r="J3287" s="120">
        <v>5.1479999999999997</v>
      </c>
      <c r="K3287" s="26">
        <f t="shared" si="175"/>
        <v>39933</v>
      </c>
      <c r="L3287" s="126">
        <f t="shared" si="176"/>
        <v>39909</v>
      </c>
      <c r="M3287" s="127">
        <f>INDEX('Bloomberg data'!C:C,MATCH($L3287,'Bloomberg data'!A:A,0))</f>
        <v>9.4359999999999999</v>
      </c>
      <c r="N3287" s="128">
        <f>INDEX('Bloomberg data'!B:B,MATCH($L3287,'Bloomberg data'!A:A,0))</f>
        <v>5.1479999999999997</v>
      </c>
      <c r="O3287" s="141"/>
      <c r="P3287" s="142"/>
      <c r="Q3287" s="142"/>
      <c r="R3287" s="20"/>
      <c r="S3287" s="20"/>
    </row>
    <row r="3288" spans="6:19">
      <c r="F3288" s="51"/>
      <c r="G3288" s="26">
        <f t="shared" si="174"/>
        <v>39933</v>
      </c>
      <c r="H3288" s="7">
        <v>39910</v>
      </c>
      <c r="I3288" s="22">
        <v>10.931000000000001</v>
      </c>
      <c r="J3288" s="120">
        <v>6.0790000000000006</v>
      </c>
      <c r="K3288" s="26">
        <f t="shared" si="175"/>
        <v>39933</v>
      </c>
      <c r="L3288" s="126">
        <f t="shared" si="176"/>
        <v>39910</v>
      </c>
      <c r="M3288" s="127">
        <f>INDEX('Bloomberg data'!C:C,MATCH($L3288,'Bloomberg data'!A:A,0))</f>
        <v>10.931000000000001</v>
      </c>
      <c r="N3288" s="128">
        <f>INDEX('Bloomberg data'!B:B,MATCH($L3288,'Bloomberg data'!A:A,0))</f>
        <v>6.0790000000000006</v>
      </c>
      <c r="O3288" s="141"/>
      <c r="P3288" s="142"/>
      <c r="Q3288" s="142"/>
      <c r="R3288" s="20"/>
      <c r="S3288" s="20"/>
    </row>
    <row r="3289" spans="6:19">
      <c r="F3289" s="51"/>
      <c r="G3289" s="26">
        <f t="shared" si="174"/>
        <v>39933</v>
      </c>
      <c r="H3289" s="7">
        <v>39911</v>
      </c>
      <c r="I3289" s="22">
        <v>10.951000000000001</v>
      </c>
      <c r="J3289" s="120">
        <v>5.92</v>
      </c>
      <c r="K3289" s="26">
        <f t="shared" si="175"/>
        <v>39933</v>
      </c>
      <c r="L3289" s="126">
        <f t="shared" si="176"/>
        <v>39911</v>
      </c>
      <c r="M3289" s="127">
        <f>INDEX('Bloomberg data'!C:C,MATCH($L3289,'Bloomberg data'!A:A,0))</f>
        <v>10.951000000000001</v>
      </c>
      <c r="N3289" s="128">
        <f>INDEX('Bloomberg data'!B:B,MATCH($L3289,'Bloomberg data'!A:A,0))</f>
        <v>5.92</v>
      </c>
      <c r="O3289" s="141"/>
      <c r="P3289" s="142"/>
      <c r="Q3289" s="142"/>
      <c r="R3289" s="20"/>
      <c r="S3289" s="20"/>
    </row>
    <row r="3290" spans="6:19">
      <c r="F3290" s="51"/>
      <c r="G3290" s="26">
        <f t="shared" si="174"/>
        <v>39933</v>
      </c>
      <c r="H3290" s="7">
        <v>39912</v>
      </c>
      <c r="I3290" s="22">
        <v>10.355</v>
      </c>
      <c r="J3290" s="120">
        <v>5.1269999999999998</v>
      </c>
      <c r="K3290" s="26">
        <f t="shared" si="175"/>
        <v>39933</v>
      </c>
      <c r="L3290" s="126">
        <f t="shared" si="176"/>
        <v>39912</v>
      </c>
      <c r="M3290" s="127">
        <f>INDEX('Bloomberg data'!C:C,MATCH($L3290,'Bloomberg data'!A:A,0))</f>
        <v>10.355</v>
      </c>
      <c r="N3290" s="128">
        <f>INDEX('Bloomberg data'!B:B,MATCH($L3290,'Bloomberg data'!A:A,0))</f>
        <v>5.1269999999999998</v>
      </c>
      <c r="O3290" s="141"/>
      <c r="P3290" s="142"/>
      <c r="Q3290" s="142"/>
      <c r="R3290" s="20"/>
      <c r="S3290" s="20"/>
    </row>
    <row r="3291" spans="6:19">
      <c r="F3291" s="51"/>
      <c r="G3291" s="26">
        <f t="shared" si="174"/>
        <v>39933</v>
      </c>
      <c r="H3291" s="7">
        <v>39913</v>
      </c>
      <c r="I3291" s="22">
        <v>11.280999999999999</v>
      </c>
      <c r="J3291" s="120">
        <v>6.0270000000000001</v>
      </c>
      <c r="K3291" s="26">
        <f t="shared" si="175"/>
        <v>39933</v>
      </c>
      <c r="L3291" s="126">
        <f t="shared" si="176"/>
        <v>39913</v>
      </c>
      <c r="M3291" s="127">
        <f>INDEX('Bloomberg data'!C:C,MATCH($L3291,'Bloomberg data'!A:A,0))</f>
        <v>11.280999999999999</v>
      </c>
      <c r="N3291" s="128">
        <f>INDEX('Bloomberg data'!B:B,MATCH($L3291,'Bloomberg data'!A:A,0))</f>
        <v>6.0270000000000001</v>
      </c>
      <c r="O3291" s="141"/>
      <c r="P3291" s="142"/>
      <c r="Q3291" s="142"/>
      <c r="R3291" s="20"/>
      <c r="S3291" s="20"/>
    </row>
    <row r="3292" spans="6:19">
      <c r="F3292" s="51"/>
      <c r="G3292" s="26">
        <f t="shared" si="174"/>
        <v>39933</v>
      </c>
      <c r="H3292" s="7">
        <v>39916</v>
      </c>
      <c r="I3292" s="22">
        <v>10.262</v>
      </c>
      <c r="J3292" s="120">
        <v>4.9269999999999996</v>
      </c>
      <c r="K3292" s="26">
        <f t="shared" si="175"/>
        <v>39933</v>
      </c>
      <c r="L3292" s="126">
        <f t="shared" si="176"/>
        <v>39916</v>
      </c>
      <c r="M3292" s="127">
        <f>INDEX('Bloomberg data'!C:C,MATCH($L3292,'Bloomberg data'!A:A,0))</f>
        <v>10.262</v>
      </c>
      <c r="N3292" s="128">
        <f>INDEX('Bloomberg data'!B:B,MATCH($L3292,'Bloomberg data'!A:A,0))</f>
        <v>4.9269999999999996</v>
      </c>
      <c r="O3292" s="141"/>
      <c r="P3292" s="142"/>
      <c r="Q3292" s="142"/>
      <c r="R3292" s="20"/>
      <c r="S3292" s="20"/>
    </row>
    <row r="3293" spans="6:19">
      <c r="F3293" s="51"/>
      <c r="G3293" s="26">
        <f t="shared" si="174"/>
        <v>39933</v>
      </c>
      <c r="H3293" s="7">
        <v>39917</v>
      </c>
      <c r="I3293" s="22">
        <v>10.453000000000001</v>
      </c>
      <c r="J3293" s="120">
        <v>5.1690000000000005</v>
      </c>
      <c r="K3293" s="26">
        <f t="shared" si="175"/>
        <v>39933</v>
      </c>
      <c r="L3293" s="126">
        <f t="shared" si="176"/>
        <v>39917</v>
      </c>
      <c r="M3293" s="127">
        <f>INDEX('Bloomberg data'!C:C,MATCH($L3293,'Bloomberg data'!A:A,0))</f>
        <v>10.453000000000001</v>
      </c>
      <c r="N3293" s="128">
        <f>INDEX('Bloomberg data'!B:B,MATCH($L3293,'Bloomberg data'!A:A,0))</f>
        <v>5.1690000000000005</v>
      </c>
      <c r="O3293" s="141"/>
      <c r="P3293" s="142"/>
      <c r="Q3293" s="142"/>
      <c r="R3293" s="20"/>
      <c r="S3293" s="20"/>
    </row>
    <row r="3294" spans="6:19">
      <c r="F3294" s="51"/>
      <c r="G3294" s="26">
        <f t="shared" si="174"/>
        <v>39933</v>
      </c>
      <c r="H3294" s="7">
        <v>39918</v>
      </c>
      <c r="I3294" s="22">
        <v>13.045999999999999</v>
      </c>
      <c r="J3294" s="120">
        <v>5.9969999999999999</v>
      </c>
      <c r="K3294" s="26">
        <f t="shared" si="175"/>
        <v>39933</v>
      </c>
      <c r="L3294" s="126">
        <f t="shared" si="176"/>
        <v>39918</v>
      </c>
      <c r="M3294" s="127">
        <f>INDEX('Bloomberg data'!C:C,MATCH($L3294,'Bloomberg data'!A:A,0))</f>
        <v>13.045999999999999</v>
      </c>
      <c r="N3294" s="128">
        <f>INDEX('Bloomberg data'!B:B,MATCH($L3294,'Bloomberg data'!A:A,0))</f>
        <v>5.9969999999999999</v>
      </c>
      <c r="O3294" s="141"/>
      <c r="P3294" s="142"/>
      <c r="Q3294" s="142"/>
      <c r="R3294" s="20"/>
      <c r="S3294" s="20"/>
    </row>
    <row r="3295" spans="6:19">
      <c r="F3295" s="51"/>
      <c r="G3295" s="26">
        <f t="shared" si="174"/>
        <v>39933</v>
      </c>
      <c r="H3295" s="7">
        <v>39919</v>
      </c>
      <c r="I3295" s="22">
        <v>14.225999999999999</v>
      </c>
      <c r="J3295" s="120">
        <v>5.8770000000000007</v>
      </c>
      <c r="K3295" s="26">
        <f t="shared" si="175"/>
        <v>39933</v>
      </c>
      <c r="L3295" s="126">
        <f t="shared" si="176"/>
        <v>39919</v>
      </c>
      <c r="M3295" s="127">
        <f>INDEX('Bloomberg data'!C:C,MATCH($L3295,'Bloomberg data'!A:A,0))</f>
        <v>14.225999999999999</v>
      </c>
      <c r="N3295" s="128">
        <f>INDEX('Bloomberg data'!B:B,MATCH($L3295,'Bloomberg data'!A:A,0))</f>
        <v>5.8770000000000007</v>
      </c>
      <c r="O3295" s="141"/>
      <c r="P3295" s="142"/>
      <c r="Q3295" s="142"/>
      <c r="R3295" s="20"/>
      <c r="S3295" s="20"/>
    </row>
    <row r="3296" spans="6:19">
      <c r="F3296" s="51"/>
      <c r="G3296" s="26">
        <f t="shared" si="174"/>
        <v>39933</v>
      </c>
      <c r="H3296" s="7">
        <v>39920</v>
      </c>
      <c r="I3296" s="22">
        <v>16.327999999999999</v>
      </c>
      <c r="J3296" s="120">
        <v>6.0969999999999995</v>
      </c>
      <c r="K3296" s="26">
        <f t="shared" si="175"/>
        <v>39933</v>
      </c>
      <c r="L3296" s="126">
        <f t="shared" si="176"/>
        <v>39920</v>
      </c>
      <c r="M3296" s="127">
        <f>INDEX('Bloomberg data'!C:C,MATCH($L3296,'Bloomberg data'!A:A,0))</f>
        <v>16.327999999999999</v>
      </c>
      <c r="N3296" s="128">
        <f>INDEX('Bloomberg data'!B:B,MATCH($L3296,'Bloomberg data'!A:A,0))</f>
        <v>6.0969999999999995</v>
      </c>
      <c r="O3296" s="141"/>
      <c r="P3296" s="142"/>
      <c r="Q3296" s="142"/>
      <c r="R3296" s="20"/>
      <c r="S3296" s="20"/>
    </row>
    <row r="3297" spans="6:19">
      <c r="F3297" s="51"/>
      <c r="G3297" s="26">
        <f t="shared" si="174"/>
        <v>39933</v>
      </c>
      <c r="H3297" s="7">
        <v>39923</v>
      </c>
      <c r="I3297" s="22">
        <v>13.762</v>
      </c>
      <c r="J3297" s="120">
        <v>6.0630000000000006</v>
      </c>
      <c r="K3297" s="26">
        <f t="shared" si="175"/>
        <v>39933</v>
      </c>
      <c r="L3297" s="126">
        <f t="shared" si="176"/>
        <v>39923</v>
      </c>
      <c r="M3297" s="127">
        <f>INDEX('Bloomberg data'!C:C,MATCH($L3297,'Bloomberg data'!A:A,0))</f>
        <v>13.762</v>
      </c>
      <c r="N3297" s="128">
        <f>INDEX('Bloomberg data'!B:B,MATCH($L3297,'Bloomberg data'!A:A,0))</f>
        <v>6.0630000000000006</v>
      </c>
      <c r="O3297" s="141"/>
      <c r="P3297" s="142"/>
      <c r="Q3297" s="142"/>
      <c r="R3297" s="20"/>
      <c r="S3297" s="20"/>
    </row>
    <row r="3298" spans="6:19">
      <c r="F3298" s="51"/>
      <c r="G3298" s="26">
        <f t="shared" si="174"/>
        <v>39933</v>
      </c>
      <c r="H3298" s="7">
        <v>39924</v>
      </c>
      <c r="I3298" s="22">
        <v>15.705</v>
      </c>
      <c r="J3298" s="120">
        <v>5.7770000000000001</v>
      </c>
      <c r="K3298" s="26">
        <f t="shared" si="175"/>
        <v>39933</v>
      </c>
      <c r="L3298" s="126">
        <f t="shared" si="176"/>
        <v>39924</v>
      </c>
      <c r="M3298" s="127">
        <f>INDEX('Bloomberg data'!C:C,MATCH($L3298,'Bloomberg data'!A:A,0))</f>
        <v>15.705</v>
      </c>
      <c r="N3298" s="128">
        <f>INDEX('Bloomberg data'!B:B,MATCH($L3298,'Bloomberg data'!A:A,0))</f>
        <v>5.7770000000000001</v>
      </c>
      <c r="O3298" s="141"/>
      <c r="P3298" s="142"/>
      <c r="Q3298" s="142"/>
      <c r="R3298" s="20"/>
      <c r="S3298" s="20"/>
    </row>
    <row r="3299" spans="6:19">
      <c r="F3299" s="51"/>
      <c r="G3299" s="26">
        <f t="shared" si="174"/>
        <v>39933</v>
      </c>
      <c r="H3299" s="7">
        <v>39925</v>
      </c>
      <c r="I3299" s="22">
        <v>22.315999999999999</v>
      </c>
      <c r="J3299" s="120">
        <v>6.0449999999999999</v>
      </c>
      <c r="K3299" s="26">
        <f t="shared" si="175"/>
        <v>39933</v>
      </c>
      <c r="L3299" s="126">
        <f t="shared" si="176"/>
        <v>39925</v>
      </c>
      <c r="M3299" s="127">
        <f>INDEX('Bloomberg data'!C:C,MATCH($L3299,'Bloomberg data'!A:A,0))</f>
        <v>22.315999999999999</v>
      </c>
      <c r="N3299" s="128">
        <f>INDEX('Bloomberg data'!B:B,MATCH($L3299,'Bloomberg data'!A:A,0))</f>
        <v>6.0449999999999999</v>
      </c>
      <c r="O3299" s="141"/>
      <c r="P3299" s="142"/>
      <c r="Q3299" s="142"/>
      <c r="R3299" s="20"/>
      <c r="S3299" s="20"/>
    </row>
    <row r="3300" spans="6:19">
      <c r="F3300" s="51"/>
      <c r="G3300" s="26">
        <f t="shared" si="174"/>
        <v>39933</v>
      </c>
      <c r="H3300" s="7">
        <v>39926</v>
      </c>
      <c r="I3300" s="22">
        <v>20.835000000000001</v>
      </c>
      <c r="J3300" s="120">
        <v>4.95</v>
      </c>
      <c r="K3300" s="26">
        <f t="shared" si="175"/>
        <v>39933</v>
      </c>
      <c r="L3300" s="126">
        <f t="shared" si="176"/>
        <v>39926</v>
      </c>
      <c r="M3300" s="127">
        <f>INDEX('Bloomberg data'!C:C,MATCH($L3300,'Bloomberg data'!A:A,0))</f>
        <v>20.835000000000001</v>
      </c>
      <c r="N3300" s="128">
        <f>INDEX('Bloomberg data'!B:B,MATCH($L3300,'Bloomberg data'!A:A,0))</f>
        <v>4.95</v>
      </c>
      <c r="O3300" s="141"/>
      <c r="P3300" s="142"/>
      <c r="Q3300" s="142"/>
      <c r="R3300" s="20"/>
      <c r="S3300" s="20"/>
    </row>
    <row r="3301" spans="6:19">
      <c r="F3301" s="51"/>
      <c r="G3301" s="26">
        <f t="shared" si="174"/>
        <v>39933</v>
      </c>
      <c r="H3301" s="7">
        <v>39927</v>
      </c>
      <c r="I3301" s="22">
        <v>9.5400000000000009</v>
      </c>
      <c r="J3301" s="120">
        <v>5.8420000000000005</v>
      </c>
      <c r="K3301" s="26">
        <f t="shared" si="175"/>
        <v>39933</v>
      </c>
      <c r="L3301" s="126">
        <f t="shared" si="176"/>
        <v>39927</v>
      </c>
      <c r="M3301" s="127">
        <f>INDEX('Bloomberg data'!C:C,MATCH($L3301,'Bloomberg data'!A:A,0))</f>
        <v>9.5400000000000009</v>
      </c>
      <c r="N3301" s="128">
        <f>INDEX('Bloomberg data'!B:B,MATCH($L3301,'Bloomberg data'!A:A,0))</f>
        <v>5.8420000000000005</v>
      </c>
      <c r="O3301" s="141"/>
      <c r="P3301" s="142"/>
      <c r="Q3301" s="142"/>
      <c r="R3301" s="20"/>
      <c r="S3301" s="20"/>
    </row>
    <row r="3302" spans="6:19">
      <c r="F3302" s="51"/>
      <c r="G3302" s="26">
        <f t="shared" si="174"/>
        <v>39933</v>
      </c>
      <c r="H3302" s="7">
        <v>39930</v>
      </c>
      <c r="I3302" s="22">
        <v>8.6690000000000005</v>
      </c>
      <c r="J3302" s="120">
        <v>4.9800000000000004</v>
      </c>
      <c r="K3302" s="26">
        <f t="shared" si="175"/>
        <v>39933</v>
      </c>
      <c r="L3302" s="126">
        <f t="shared" si="176"/>
        <v>39930</v>
      </c>
      <c r="M3302" s="127">
        <f>INDEX('Bloomberg data'!C:C,MATCH($L3302,'Bloomberg data'!A:A,0))</f>
        <v>8.6690000000000005</v>
      </c>
      <c r="N3302" s="128">
        <f>INDEX('Bloomberg data'!B:B,MATCH($L3302,'Bloomberg data'!A:A,0))</f>
        <v>4.9800000000000004</v>
      </c>
      <c r="O3302" s="141"/>
      <c r="P3302" s="142"/>
      <c r="Q3302" s="142"/>
      <c r="R3302" s="20"/>
      <c r="S3302" s="20"/>
    </row>
    <row r="3303" spans="6:19">
      <c r="F3303" s="51"/>
      <c r="G3303" s="26">
        <f t="shared" si="174"/>
        <v>39933</v>
      </c>
      <c r="H3303" s="7">
        <v>39931</v>
      </c>
      <c r="I3303" s="22">
        <v>9.527000000000001</v>
      </c>
      <c r="J3303" s="120">
        <v>5.82</v>
      </c>
      <c r="K3303" s="26">
        <f t="shared" si="175"/>
        <v>39933</v>
      </c>
      <c r="L3303" s="126">
        <f t="shared" si="176"/>
        <v>39931</v>
      </c>
      <c r="M3303" s="127">
        <f>INDEX('Bloomberg data'!C:C,MATCH($L3303,'Bloomberg data'!A:A,0))</f>
        <v>9.527000000000001</v>
      </c>
      <c r="N3303" s="128">
        <f>INDEX('Bloomberg data'!B:B,MATCH($L3303,'Bloomberg data'!A:A,0))</f>
        <v>5.82</v>
      </c>
      <c r="O3303" s="141"/>
      <c r="P3303" s="142"/>
      <c r="Q3303" s="142"/>
      <c r="R3303" s="20"/>
      <c r="S3303" s="20"/>
    </row>
    <row r="3304" spans="6:19">
      <c r="F3304" s="51"/>
      <c r="G3304" s="26">
        <f t="shared" si="174"/>
        <v>39933</v>
      </c>
      <c r="H3304" s="7">
        <v>39932</v>
      </c>
      <c r="I3304" s="22">
        <v>8.5540000000000003</v>
      </c>
      <c r="J3304" s="120">
        <v>4.8309999999999995</v>
      </c>
      <c r="K3304" s="26">
        <f t="shared" si="175"/>
        <v>39933</v>
      </c>
      <c r="L3304" s="126">
        <f t="shared" si="176"/>
        <v>39932</v>
      </c>
      <c r="M3304" s="127">
        <f>INDEX('Bloomberg data'!C:C,MATCH($L3304,'Bloomberg data'!A:A,0))</f>
        <v>8.5540000000000003</v>
      </c>
      <c r="N3304" s="128">
        <f>INDEX('Bloomberg data'!B:B,MATCH($L3304,'Bloomberg data'!A:A,0))</f>
        <v>4.8309999999999995</v>
      </c>
      <c r="O3304" s="141"/>
      <c r="P3304" s="142"/>
      <c r="Q3304" s="142"/>
      <c r="R3304" s="20"/>
      <c r="S3304" s="20"/>
    </row>
    <row r="3305" spans="6:19">
      <c r="F3305" s="51"/>
      <c r="G3305" s="26">
        <f t="shared" si="174"/>
        <v>39933</v>
      </c>
      <c r="H3305" s="7">
        <v>39933</v>
      </c>
      <c r="I3305" s="22">
        <v>8.6910000000000007</v>
      </c>
      <c r="J3305" s="120">
        <v>5.024</v>
      </c>
      <c r="K3305" s="26">
        <f t="shared" si="175"/>
        <v>39933</v>
      </c>
      <c r="L3305" s="126">
        <f t="shared" si="176"/>
        <v>39933</v>
      </c>
      <c r="M3305" s="127">
        <f>INDEX('Bloomberg data'!C:C,MATCH($L3305,'Bloomberg data'!A:A,0))</f>
        <v>8.6910000000000007</v>
      </c>
      <c r="N3305" s="128">
        <f>INDEX('Bloomberg data'!B:B,MATCH($L3305,'Bloomberg data'!A:A,0))</f>
        <v>5.024</v>
      </c>
      <c r="O3305" s="141"/>
      <c r="P3305" s="142"/>
      <c r="Q3305" s="142"/>
      <c r="R3305" s="20"/>
      <c r="S3305" s="20"/>
    </row>
    <row r="3306" spans="6:19">
      <c r="F3306" s="51"/>
      <c r="G3306" s="26">
        <f t="shared" si="174"/>
        <v>39964</v>
      </c>
      <c r="H3306" s="7">
        <v>39934</v>
      </c>
      <c r="I3306" s="22">
        <v>8.49</v>
      </c>
      <c r="J3306" s="120">
        <v>5.0330000000000004</v>
      </c>
      <c r="K3306" s="26">
        <f t="shared" si="175"/>
        <v>39964</v>
      </c>
      <c r="L3306" s="126">
        <f t="shared" si="176"/>
        <v>39934</v>
      </c>
      <c r="M3306" s="127">
        <f>INDEX('Bloomberg data'!C:C,MATCH($L3306,'Bloomberg data'!A:A,0))</f>
        <v>8.49</v>
      </c>
      <c r="N3306" s="128">
        <f>INDEX('Bloomberg data'!B:B,MATCH($L3306,'Bloomberg data'!A:A,0))</f>
        <v>5.0330000000000004</v>
      </c>
      <c r="O3306" s="141"/>
      <c r="P3306" s="142"/>
      <c r="Q3306" s="142"/>
      <c r="R3306" s="20"/>
      <c r="S3306" s="20"/>
    </row>
    <row r="3307" spans="6:19">
      <c r="F3307" s="51"/>
      <c r="G3307" s="26">
        <f t="shared" si="174"/>
        <v>39964</v>
      </c>
      <c r="H3307" s="7">
        <v>39937</v>
      </c>
      <c r="I3307" s="22">
        <v>9.3919999999999995</v>
      </c>
      <c r="J3307" s="120">
        <v>5.9649999999999999</v>
      </c>
      <c r="K3307" s="26">
        <f t="shared" si="175"/>
        <v>39964</v>
      </c>
      <c r="L3307" s="126">
        <f t="shared" si="176"/>
        <v>39937</v>
      </c>
      <c r="M3307" s="127">
        <f>INDEX('Bloomberg data'!C:C,MATCH($L3307,'Bloomberg data'!A:A,0))</f>
        <v>9.3919999999999995</v>
      </c>
      <c r="N3307" s="128">
        <f>INDEX('Bloomberg data'!B:B,MATCH($L3307,'Bloomberg data'!A:A,0))</f>
        <v>5.9649999999999999</v>
      </c>
      <c r="O3307" s="141"/>
      <c r="P3307" s="142"/>
      <c r="Q3307" s="142"/>
      <c r="R3307" s="20"/>
      <c r="S3307" s="20"/>
    </row>
    <row r="3308" spans="6:19">
      <c r="F3308" s="51"/>
      <c r="G3308" s="26">
        <f t="shared" si="174"/>
        <v>39964</v>
      </c>
      <c r="H3308" s="7">
        <v>39938</v>
      </c>
      <c r="I3308" s="22">
        <v>9.6649999999999991</v>
      </c>
      <c r="J3308" s="120">
        <v>6.2839999999999998</v>
      </c>
      <c r="K3308" s="26">
        <f t="shared" si="175"/>
        <v>39964</v>
      </c>
      <c r="L3308" s="126">
        <f t="shared" si="176"/>
        <v>39938</v>
      </c>
      <c r="M3308" s="127">
        <f>INDEX('Bloomberg data'!C:C,MATCH($L3308,'Bloomberg data'!A:A,0))</f>
        <v>9.6649999999999991</v>
      </c>
      <c r="N3308" s="128">
        <f>INDEX('Bloomberg data'!B:B,MATCH($L3308,'Bloomberg data'!A:A,0))</f>
        <v>6.2839999999999998</v>
      </c>
      <c r="O3308" s="141"/>
      <c r="P3308" s="142"/>
      <c r="Q3308" s="142"/>
      <c r="R3308" s="20"/>
      <c r="S3308" s="20"/>
    </row>
    <row r="3309" spans="6:19">
      <c r="F3309" s="51"/>
      <c r="G3309" s="26">
        <f t="shared" si="174"/>
        <v>39964</v>
      </c>
      <c r="H3309" s="7">
        <v>39939</v>
      </c>
      <c r="I3309" s="22">
        <v>9.5139999999999993</v>
      </c>
      <c r="J3309" s="120">
        <v>6.157</v>
      </c>
      <c r="K3309" s="26">
        <f t="shared" si="175"/>
        <v>39964</v>
      </c>
      <c r="L3309" s="126">
        <f t="shared" si="176"/>
        <v>39939</v>
      </c>
      <c r="M3309" s="127">
        <f>INDEX('Bloomberg data'!C:C,MATCH($L3309,'Bloomberg data'!A:A,0))</f>
        <v>9.5139999999999993</v>
      </c>
      <c r="N3309" s="128">
        <f>INDEX('Bloomberg data'!B:B,MATCH($L3309,'Bloomberg data'!A:A,0))</f>
        <v>6.157</v>
      </c>
      <c r="O3309" s="141"/>
      <c r="P3309" s="142"/>
      <c r="Q3309" s="142"/>
      <c r="R3309" s="20"/>
      <c r="S3309" s="20"/>
    </row>
    <row r="3310" spans="6:19">
      <c r="F3310" s="51"/>
      <c r="G3310" s="26">
        <f t="shared" si="174"/>
        <v>39964</v>
      </c>
      <c r="H3310" s="7">
        <v>39940</v>
      </c>
      <c r="I3310" s="22">
        <v>8.4030000000000005</v>
      </c>
      <c r="J3310" s="120">
        <v>5.2140000000000004</v>
      </c>
      <c r="K3310" s="26">
        <f t="shared" si="175"/>
        <v>39964</v>
      </c>
      <c r="L3310" s="126">
        <f t="shared" si="176"/>
        <v>39940</v>
      </c>
      <c r="M3310" s="127">
        <f>INDEX('Bloomberg data'!C:C,MATCH($L3310,'Bloomberg data'!A:A,0))</f>
        <v>8.4030000000000005</v>
      </c>
      <c r="N3310" s="128">
        <f>INDEX('Bloomberg data'!B:B,MATCH($L3310,'Bloomberg data'!A:A,0))</f>
        <v>5.2140000000000004</v>
      </c>
      <c r="O3310" s="141"/>
      <c r="P3310" s="142"/>
      <c r="Q3310" s="142"/>
      <c r="R3310" s="20"/>
      <c r="S3310" s="20"/>
    </row>
    <row r="3311" spans="6:19">
      <c r="F3311" s="51"/>
      <c r="G3311" s="26">
        <f t="shared" si="174"/>
        <v>39964</v>
      </c>
      <c r="H3311" s="7">
        <v>39941</v>
      </c>
      <c r="I3311" s="22">
        <v>8.5300000000000011</v>
      </c>
      <c r="J3311" s="120">
        <v>5.4489999999999998</v>
      </c>
      <c r="K3311" s="26">
        <f t="shared" si="175"/>
        <v>39964</v>
      </c>
      <c r="L3311" s="126">
        <f t="shared" si="176"/>
        <v>39941</v>
      </c>
      <c r="M3311" s="127">
        <f>INDEX('Bloomberg data'!C:C,MATCH($L3311,'Bloomberg data'!A:A,0))</f>
        <v>8.5300000000000011</v>
      </c>
      <c r="N3311" s="128">
        <f>INDEX('Bloomberg data'!B:B,MATCH($L3311,'Bloomberg data'!A:A,0))</f>
        <v>5.4489999999999998</v>
      </c>
      <c r="O3311" s="141"/>
      <c r="P3311" s="142"/>
      <c r="Q3311" s="142"/>
      <c r="R3311" s="20"/>
      <c r="S3311" s="20"/>
    </row>
    <row r="3312" spans="6:19">
      <c r="F3312" s="51"/>
      <c r="G3312" s="26">
        <f t="shared" si="174"/>
        <v>39964</v>
      </c>
      <c r="H3312" s="7">
        <v>39944</v>
      </c>
      <c r="I3312" s="22">
        <v>9.3189999999999991</v>
      </c>
      <c r="J3312" s="120">
        <v>6.3070000000000004</v>
      </c>
      <c r="K3312" s="26">
        <f t="shared" si="175"/>
        <v>39964</v>
      </c>
      <c r="L3312" s="126">
        <f t="shared" si="176"/>
        <v>39944</v>
      </c>
      <c r="M3312" s="127">
        <f>INDEX('Bloomberg data'!C:C,MATCH($L3312,'Bloomberg data'!A:A,0))</f>
        <v>9.3189999999999991</v>
      </c>
      <c r="N3312" s="128">
        <f>INDEX('Bloomberg data'!B:B,MATCH($L3312,'Bloomberg data'!A:A,0))</f>
        <v>6.3070000000000004</v>
      </c>
      <c r="O3312" s="141"/>
      <c r="P3312" s="142"/>
      <c r="Q3312" s="142"/>
      <c r="R3312" s="20"/>
      <c r="S3312" s="20"/>
    </row>
    <row r="3313" spans="6:19">
      <c r="F3313" s="51"/>
      <c r="G3313" s="26">
        <f t="shared" si="174"/>
        <v>39964</v>
      </c>
      <c r="H3313" s="7">
        <v>39945</v>
      </c>
      <c r="I3313" s="22">
        <v>8.2110000000000003</v>
      </c>
      <c r="J3313" s="120">
        <v>5.2059999999999995</v>
      </c>
      <c r="K3313" s="26">
        <f t="shared" si="175"/>
        <v>39964</v>
      </c>
      <c r="L3313" s="126">
        <f t="shared" si="176"/>
        <v>39945</v>
      </c>
      <c r="M3313" s="127">
        <f>INDEX('Bloomberg data'!C:C,MATCH($L3313,'Bloomberg data'!A:A,0))</f>
        <v>8.2110000000000003</v>
      </c>
      <c r="N3313" s="128">
        <f>INDEX('Bloomberg data'!B:B,MATCH($L3313,'Bloomberg data'!A:A,0))</f>
        <v>5.2059999999999995</v>
      </c>
      <c r="O3313" s="141"/>
      <c r="P3313" s="142"/>
      <c r="Q3313" s="142"/>
      <c r="R3313" s="20"/>
      <c r="S3313" s="20"/>
    </row>
    <row r="3314" spans="6:19">
      <c r="F3314" s="51"/>
      <c r="G3314" s="26">
        <f t="shared" si="174"/>
        <v>39964</v>
      </c>
      <c r="H3314" s="7">
        <v>39946</v>
      </c>
      <c r="I3314" s="22">
        <v>8.4060000000000006</v>
      </c>
      <c r="J3314" s="120">
        <v>5.42</v>
      </c>
      <c r="K3314" s="26">
        <f t="shared" si="175"/>
        <v>39964</v>
      </c>
      <c r="L3314" s="126">
        <f t="shared" si="176"/>
        <v>39946</v>
      </c>
      <c r="M3314" s="127">
        <f>INDEX('Bloomberg data'!C:C,MATCH($L3314,'Bloomberg data'!A:A,0))</f>
        <v>8.4060000000000006</v>
      </c>
      <c r="N3314" s="128">
        <f>INDEX('Bloomberg data'!B:B,MATCH($L3314,'Bloomberg data'!A:A,0))</f>
        <v>5.42</v>
      </c>
      <c r="O3314" s="141"/>
      <c r="P3314" s="142"/>
      <c r="Q3314" s="142"/>
      <c r="R3314" s="20"/>
      <c r="S3314" s="20"/>
    </row>
    <row r="3315" spans="6:19">
      <c r="F3315" s="51"/>
      <c r="G3315" s="26">
        <f t="shared" si="174"/>
        <v>39964</v>
      </c>
      <c r="H3315" s="7">
        <v>39947</v>
      </c>
      <c r="I3315" s="22">
        <v>9.2759999999999998</v>
      </c>
      <c r="J3315" s="120">
        <v>6.2620000000000005</v>
      </c>
      <c r="K3315" s="26">
        <f t="shared" si="175"/>
        <v>39964</v>
      </c>
      <c r="L3315" s="126">
        <f t="shared" si="176"/>
        <v>39947</v>
      </c>
      <c r="M3315" s="127">
        <f>INDEX('Bloomberg data'!C:C,MATCH($L3315,'Bloomberg data'!A:A,0))</f>
        <v>9.2759999999999998</v>
      </c>
      <c r="N3315" s="128">
        <f>INDEX('Bloomberg data'!B:B,MATCH($L3315,'Bloomberg data'!A:A,0))</f>
        <v>6.2620000000000005</v>
      </c>
      <c r="O3315" s="141"/>
      <c r="P3315" s="142"/>
      <c r="Q3315" s="142"/>
      <c r="R3315" s="20"/>
      <c r="S3315" s="20"/>
    </row>
    <row r="3316" spans="6:19">
      <c r="F3316" s="51"/>
      <c r="G3316" s="26">
        <f t="shared" si="174"/>
        <v>39964</v>
      </c>
      <c r="H3316" s="7">
        <v>39948</v>
      </c>
      <c r="I3316" s="22">
        <v>9.1820000000000004</v>
      </c>
      <c r="J3316" s="120">
        <v>6.1330000000000009</v>
      </c>
      <c r="K3316" s="26">
        <f t="shared" si="175"/>
        <v>39964</v>
      </c>
      <c r="L3316" s="126">
        <f t="shared" si="176"/>
        <v>39948</v>
      </c>
      <c r="M3316" s="127">
        <f>INDEX('Bloomberg data'!C:C,MATCH($L3316,'Bloomberg data'!A:A,0))</f>
        <v>9.1820000000000004</v>
      </c>
      <c r="N3316" s="128">
        <f>INDEX('Bloomberg data'!B:B,MATCH($L3316,'Bloomberg data'!A:A,0))</f>
        <v>6.1330000000000009</v>
      </c>
      <c r="O3316" s="141"/>
      <c r="P3316" s="142"/>
      <c r="Q3316" s="142"/>
      <c r="R3316" s="20"/>
      <c r="S3316" s="20"/>
    </row>
    <row r="3317" spans="6:19">
      <c r="F3317" s="51"/>
      <c r="G3317" s="26">
        <f t="shared" si="174"/>
        <v>39964</v>
      </c>
      <c r="H3317" s="7">
        <v>39951</v>
      </c>
      <c r="I3317" s="22">
        <v>8.359</v>
      </c>
      <c r="J3317" s="120">
        <v>5.3479999999999999</v>
      </c>
      <c r="K3317" s="26">
        <f t="shared" si="175"/>
        <v>39964</v>
      </c>
      <c r="L3317" s="126">
        <f t="shared" si="176"/>
        <v>39951</v>
      </c>
      <c r="M3317" s="127">
        <f>INDEX('Bloomberg data'!C:C,MATCH($L3317,'Bloomberg data'!A:A,0))</f>
        <v>8.359</v>
      </c>
      <c r="N3317" s="128">
        <f>INDEX('Bloomberg data'!B:B,MATCH($L3317,'Bloomberg data'!A:A,0))</f>
        <v>5.3479999999999999</v>
      </c>
      <c r="O3317" s="141"/>
      <c r="P3317" s="142"/>
      <c r="Q3317" s="142"/>
      <c r="R3317" s="20"/>
      <c r="S3317" s="20"/>
    </row>
    <row r="3318" spans="6:19">
      <c r="F3318" s="51"/>
      <c r="G3318" s="26">
        <f t="shared" si="174"/>
        <v>39964</v>
      </c>
      <c r="H3318" s="7">
        <v>39952</v>
      </c>
      <c r="I3318" s="22">
        <v>9.3130000000000006</v>
      </c>
      <c r="J3318" s="120">
        <v>6.3879999999999999</v>
      </c>
      <c r="K3318" s="26">
        <f t="shared" si="175"/>
        <v>39964</v>
      </c>
      <c r="L3318" s="126">
        <f t="shared" si="176"/>
        <v>39952</v>
      </c>
      <c r="M3318" s="127">
        <f>INDEX('Bloomberg data'!C:C,MATCH($L3318,'Bloomberg data'!A:A,0))</f>
        <v>9.3130000000000006</v>
      </c>
      <c r="N3318" s="128">
        <f>INDEX('Bloomberg data'!B:B,MATCH($L3318,'Bloomberg data'!A:A,0))</f>
        <v>6.3879999999999999</v>
      </c>
      <c r="O3318" s="141"/>
      <c r="P3318" s="142"/>
      <c r="Q3318" s="142"/>
      <c r="R3318" s="20"/>
      <c r="S3318" s="20"/>
    </row>
    <row r="3319" spans="6:19">
      <c r="F3319" s="51"/>
      <c r="G3319" s="26">
        <f t="shared" si="174"/>
        <v>39964</v>
      </c>
      <c r="H3319" s="7">
        <v>39953</v>
      </c>
      <c r="I3319" s="22">
        <v>9.2249999999999996</v>
      </c>
      <c r="J3319" s="120">
        <v>6.3819999999999997</v>
      </c>
      <c r="K3319" s="26">
        <f t="shared" si="175"/>
        <v>39964</v>
      </c>
      <c r="L3319" s="126">
        <f t="shared" si="176"/>
        <v>39953</v>
      </c>
      <c r="M3319" s="127">
        <f>INDEX('Bloomberg data'!C:C,MATCH($L3319,'Bloomberg data'!A:A,0))</f>
        <v>9.2249999999999996</v>
      </c>
      <c r="N3319" s="128">
        <f>INDEX('Bloomberg data'!B:B,MATCH($L3319,'Bloomberg data'!A:A,0))</f>
        <v>6.3819999999999997</v>
      </c>
      <c r="O3319" s="141"/>
      <c r="P3319" s="142"/>
      <c r="Q3319" s="142"/>
      <c r="R3319" s="20"/>
      <c r="S3319" s="20"/>
    </row>
    <row r="3320" spans="6:19">
      <c r="F3320" s="51"/>
      <c r="G3320" s="26">
        <f t="shared" si="174"/>
        <v>39964</v>
      </c>
      <c r="H3320" s="7">
        <v>39954</v>
      </c>
      <c r="I3320" s="22">
        <v>9.407</v>
      </c>
      <c r="J3320" s="120">
        <v>6.6</v>
      </c>
      <c r="K3320" s="26">
        <f t="shared" si="175"/>
        <v>39964</v>
      </c>
      <c r="L3320" s="126">
        <f t="shared" si="176"/>
        <v>39954</v>
      </c>
      <c r="M3320" s="127">
        <f>INDEX('Bloomberg data'!C:C,MATCH($L3320,'Bloomberg data'!A:A,0))</f>
        <v>9.407</v>
      </c>
      <c r="N3320" s="128">
        <f>INDEX('Bloomberg data'!B:B,MATCH($L3320,'Bloomberg data'!A:A,0))</f>
        <v>6.6</v>
      </c>
      <c r="O3320" s="141"/>
      <c r="P3320" s="142"/>
      <c r="Q3320" s="142"/>
      <c r="R3320" s="20"/>
      <c r="S3320" s="20"/>
    </row>
    <row r="3321" spans="6:19">
      <c r="F3321" s="51"/>
      <c r="G3321" s="26">
        <f t="shared" si="174"/>
        <v>39964</v>
      </c>
      <c r="H3321" s="7">
        <v>39955</v>
      </c>
      <c r="I3321" s="22">
        <v>9.3629999999999995</v>
      </c>
      <c r="J3321" s="120">
        <v>6.5440000000000005</v>
      </c>
      <c r="K3321" s="26">
        <f t="shared" si="175"/>
        <v>39964</v>
      </c>
      <c r="L3321" s="126">
        <f t="shared" si="176"/>
        <v>39955</v>
      </c>
      <c r="M3321" s="127">
        <f>INDEX('Bloomberg data'!C:C,MATCH($L3321,'Bloomberg data'!A:A,0))</f>
        <v>9.3629999999999995</v>
      </c>
      <c r="N3321" s="128">
        <f>INDEX('Bloomberg data'!B:B,MATCH($L3321,'Bloomberg data'!A:A,0))</f>
        <v>6.5440000000000005</v>
      </c>
      <c r="O3321" s="141"/>
      <c r="P3321" s="142"/>
      <c r="Q3321" s="142"/>
      <c r="R3321" s="20"/>
      <c r="S3321" s="20"/>
    </row>
    <row r="3322" spans="6:19">
      <c r="F3322" s="51"/>
      <c r="G3322" s="26">
        <f t="shared" si="174"/>
        <v>39964</v>
      </c>
      <c r="H3322" s="7">
        <v>39958</v>
      </c>
      <c r="I3322" s="22">
        <v>8.2279999999999998</v>
      </c>
      <c r="J3322" s="120">
        <v>5.463000000000001</v>
      </c>
      <c r="K3322" s="26">
        <f t="shared" si="175"/>
        <v>39964</v>
      </c>
      <c r="L3322" s="126">
        <f t="shared" si="176"/>
        <v>39958</v>
      </c>
      <c r="M3322" s="127">
        <f>INDEX('Bloomberg data'!C:C,MATCH($L3322,'Bloomberg data'!A:A,0))</f>
        <v>8.2279999999999998</v>
      </c>
      <c r="N3322" s="128">
        <f>INDEX('Bloomberg data'!B:B,MATCH($L3322,'Bloomberg data'!A:A,0))</f>
        <v>5.463000000000001</v>
      </c>
      <c r="O3322" s="141"/>
      <c r="P3322" s="142"/>
      <c r="Q3322" s="142"/>
      <c r="R3322" s="20"/>
      <c r="S3322" s="20"/>
    </row>
    <row r="3323" spans="6:19">
      <c r="F3323" s="51"/>
      <c r="G3323" s="26">
        <f t="shared" si="174"/>
        <v>39964</v>
      </c>
      <c r="H3323" s="7">
        <v>39959</v>
      </c>
      <c r="I3323" s="22">
        <v>9.3640000000000008</v>
      </c>
      <c r="J3323" s="120">
        <v>6.6049999999999995</v>
      </c>
      <c r="K3323" s="26">
        <f t="shared" si="175"/>
        <v>39964</v>
      </c>
      <c r="L3323" s="126">
        <f t="shared" si="176"/>
        <v>39959</v>
      </c>
      <c r="M3323" s="127">
        <f>INDEX('Bloomberg data'!C:C,MATCH($L3323,'Bloomberg data'!A:A,0))</f>
        <v>9.3640000000000008</v>
      </c>
      <c r="N3323" s="128">
        <f>INDEX('Bloomberg data'!B:B,MATCH($L3323,'Bloomberg data'!A:A,0))</f>
        <v>6.6049999999999995</v>
      </c>
      <c r="O3323" s="141"/>
      <c r="P3323" s="142"/>
      <c r="Q3323" s="142"/>
      <c r="R3323" s="20"/>
      <c r="S3323" s="20"/>
    </row>
    <row r="3324" spans="6:19">
      <c r="F3324" s="51"/>
      <c r="G3324" s="26">
        <f t="shared" si="174"/>
        <v>39964</v>
      </c>
      <c r="H3324" s="7">
        <v>39960</v>
      </c>
      <c r="I3324" s="22">
        <v>8.3119999999999994</v>
      </c>
      <c r="J3324" s="120">
        <v>5.601</v>
      </c>
      <c r="K3324" s="26">
        <f t="shared" si="175"/>
        <v>39964</v>
      </c>
      <c r="L3324" s="126">
        <f t="shared" si="176"/>
        <v>39960</v>
      </c>
      <c r="M3324" s="127">
        <f>INDEX('Bloomberg data'!C:C,MATCH($L3324,'Bloomberg data'!A:A,0))</f>
        <v>8.3119999999999994</v>
      </c>
      <c r="N3324" s="128">
        <f>INDEX('Bloomberg data'!B:B,MATCH($L3324,'Bloomberg data'!A:A,0))</f>
        <v>5.601</v>
      </c>
      <c r="O3324" s="141"/>
      <c r="P3324" s="142"/>
      <c r="Q3324" s="142"/>
      <c r="R3324" s="20"/>
      <c r="S3324" s="20"/>
    </row>
    <row r="3325" spans="6:19">
      <c r="F3325" s="51"/>
      <c r="G3325" s="26">
        <f t="shared" si="174"/>
        <v>39964</v>
      </c>
      <c r="H3325" s="7">
        <v>39961</v>
      </c>
      <c r="I3325" s="22">
        <v>8.1760000000000002</v>
      </c>
      <c r="J3325" s="120">
        <v>5.4789999999999992</v>
      </c>
      <c r="K3325" s="26">
        <f t="shared" si="175"/>
        <v>39964</v>
      </c>
      <c r="L3325" s="126">
        <f t="shared" si="176"/>
        <v>39961</v>
      </c>
      <c r="M3325" s="127">
        <f>INDEX('Bloomberg data'!C:C,MATCH($L3325,'Bloomberg data'!A:A,0))</f>
        <v>8.1760000000000002</v>
      </c>
      <c r="N3325" s="128">
        <f>INDEX('Bloomberg data'!B:B,MATCH($L3325,'Bloomberg data'!A:A,0))</f>
        <v>5.4789999999999992</v>
      </c>
      <c r="O3325" s="141"/>
      <c r="P3325" s="142"/>
      <c r="Q3325" s="142"/>
      <c r="R3325" s="20"/>
      <c r="S3325" s="20"/>
    </row>
    <row r="3326" spans="6:19">
      <c r="F3326" s="51"/>
      <c r="G3326" s="26">
        <f t="shared" si="174"/>
        <v>39964</v>
      </c>
      <c r="H3326" s="7">
        <v>39962</v>
      </c>
      <c r="I3326" s="22">
        <v>8.293000000000001</v>
      </c>
      <c r="J3326" s="120">
        <v>5.5889999999999995</v>
      </c>
      <c r="K3326" s="26">
        <f t="shared" si="175"/>
        <v>39964</v>
      </c>
      <c r="L3326" s="126">
        <f t="shared" si="176"/>
        <v>39962</v>
      </c>
      <c r="M3326" s="127">
        <f>INDEX('Bloomberg data'!C:C,MATCH($L3326,'Bloomberg data'!A:A,0))</f>
        <v>8.293000000000001</v>
      </c>
      <c r="N3326" s="128">
        <f>INDEX('Bloomberg data'!B:B,MATCH($L3326,'Bloomberg data'!A:A,0))</f>
        <v>5.5889999999999995</v>
      </c>
      <c r="O3326" s="141"/>
      <c r="P3326" s="142"/>
      <c r="Q3326" s="142"/>
      <c r="R3326" s="20"/>
      <c r="S3326" s="20"/>
    </row>
    <row r="3327" spans="6:19">
      <c r="F3327" s="51"/>
      <c r="G3327" s="26">
        <f t="shared" si="174"/>
        <v>39994</v>
      </c>
      <c r="H3327" s="7">
        <v>39965</v>
      </c>
      <c r="I3327" s="22">
        <v>9.1580000000000013</v>
      </c>
      <c r="J3327" s="120">
        <v>6.5910000000000002</v>
      </c>
      <c r="K3327" s="26">
        <f t="shared" si="175"/>
        <v>39994</v>
      </c>
      <c r="L3327" s="126">
        <f t="shared" si="176"/>
        <v>39965</v>
      </c>
      <c r="M3327" s="127">
        <f>INDEX('Bloomberg data'!C:C,MATCH($L3327,'Bloomberg data'!A:A,0))</f>
        <v>9.1580000000000013</v>
      </c>
      <c r="N3327" s="128">
        <f>INDEX('Bloomberg data'!B:B,MATCH($L3327,'Bloomberg data'!A:A,0))</f>
        <v>6.5910000000000002</v>
      </c>
      <c r="O3327" s="141"/>
      <c r="P3327" s="142"/>
      <c r="Q3327" s="142"/>
      <c r="R3327" s="20"/>
      <c r="S3327" s="20"/>
    </row>
    <row r="3328" spans="6:19">
      <c r="F3328" s="51"/>
      <c r="G3328" s="26">
        <f t="shared" si="174"/>
        <v>39994</v>
      </c>
      <c r="H3328" s="7">
        <v>39966</v>
      </c>
      <c r="I3328" s="22">
        <v>9.1189999999999998</v>
      </c>
      <c r="J3328" s="120">
        <v>6.5950000000000006</v>
      </c>
      <c r="K3328" s="26">
        <f t="shared" si="175"/>
        <v>39994</v>
      </c>
      <c r="L3328" s="126">
        <f t="shared" si="176"/>
        <v>39966</v>
      </c>
      <c r="M3328" s="127">
        <f>INDEX('Bloomberg data'!C:C,MATCH($L3328,'Bloomberg data'!A:A,0))</f>
        <v>9.1189999999999998</v>
      </c>
      <c r="N3328" s="128">
        <f>INDEX('Bloomberg data'!B:B,MATCH($L3328,'Bloomberg data'!A:A,0))</f>
        <v>6.5950000000000006</v>
      </c>
      <c r="O3328" s="141"/>
      <c r="P3328" s="142"/>
      <c r="Q3328" s="142"/>
      <c r="R3328" s="20"/>
      <c r="S3328" s="20"/>
    </row>
    <row r="3329" spans="6:19">
      <c r="F3329" s="51"/>
      <c r="G3329" s="26">
        <f t="shared" ref="G3329:G3392" si="177">EOMONTH(H3329,0)</f>
        <v>39994</v>
      </c>
      <c r="H3329" s="7">
        <v>39967</v>
      </c>
      <c r="I3329" s="22">
        <v>8.277000000000001</v>
      </c>
      <c r="J3329" s="120">
        <v>5.8029999999999999</v>
      </c>
      <c r="K3329" s="26">
        <f t="shared" ref="K3329:K3392" si="178">EOMONTH(L3329,0)</f>
        <v>39994</v>
      </c>
      <c r="L3329" s="126">
        <f t="shared" si="176"/>
        <v>39967</v>
      </c>
      <c r="M3329" s="127">
        <f>INDEX('Bloomberg data'!C:C,MATCH($L3329,'Bloomberg data'!A:A,0))</f>
        <v>8.277000000000001</v>
      </c>
      <c r="N3329" s="128">
        <f>INDEX('Bloomberg data'!B:B,MATCH($L3329,'Bloomberg data'!A:A,0))</f>
        <v>5.8029999999999999</v>
      </c>
      <c r="O3329" s="141"/>
      <c r="P3329" s="142"/>
      <c r="Q3329" s="142"/>
      <c r="R3329" s="20"/>
      <c r="S3329" s="20"/>
    </row>
    <row r="3330" spans="6:19">
      <c r="F3330" s="51"/>
      <c r="G3330" s="26">
        <f t="shared" si="177"/>
        <v>39994</v>
      </c>
      <c r="H3330" s="7">
        <v>39968</v>
      </c>
      <c r="I3330" s="22">
        <v>9.1000000000000014</v>
      </c>
      <c r="J3330" s="120">
        <v>6.63</v>
      </c>
      <c r="K3330" s="26">
        <f t="shared" si="178"/>
        <v>39994</v>
      </c>
      <c r="L3330" s="126">
        <f t="shared" ref="L3330:L3393" si="179">H3330</f>
        <v>39968</v>
      </c>
      <c r="M3330" s="127">
        <f>INDEX('Bloomberg data'!C:C,MATCH($L3330,'Bloomberg data'!A:A,0))</f>
        <v>9.1000000000000014</v>
      </c>
      <c r="N3330" s="128">
        <f>INDEX('Bloomberg data'!B:B,MATCH($L3330,'Bloomberg data'!A:A,0))</f>
        <v>6.63</v>
      </c>
      <c r="O3330" s="141"/>
      <c r="P3330" s="142"/>
      <c r="Q3330" s="142"/>
      <c r="R3330" s="20"/>
      <c r="S3330" s="20"/>
    </row>
    <row r="3331" spans="6:19">
      <c r="F3331" s="51"/>
      <c r="G3331" s="26">
        <f t="shared" si="177"/>
        <v>39994</v>
      </c>
      <c r="H3331" s="7">
        <v>39969</v>
      </c>
      <c r="I3331" s="22">
        <v>9.1010000000000009</v>
      </c>
      <c r="J3331" s="120">
        <v>6.6639999999999997</v>
      </c>
      <c r="K3331" s="26">
        <f t="shared" si="178"/>
        <v>39994</v>
      </c>
      <c r="L3331" s="126">
        <f t="shared" si="179"/>
        <v>39969</v>
      </c>
      <c r="M3331" s="127">
        <f>INDEX('Bloomberg data'!C:C,MATCH($L3331,'Bloomberg data'!A:A,0))</f>
        <v>9.1010000000000009</v>
      </c>
      <c r="N3331" s="128">
        <f>INDEX('Bloomberg data'!B:B,MATCH($L3331,'Bloomberg data'!A:A,0))</f>
        <v>6.6639999999999997</v>
      </c>
      <c r="O3331" s="141"/>
      <c r="P3331" s="142"/>
      <c r="Q3331" s="142"/>
      <c r="R3331" s="20"/>
      <c r="S3331" s="20"/>
    </row>
    <row r="3332" spans="6:19">
      <c r="F3332" s="51"/>
      <c r="G3332" s="26">
        <f t="shared" si="177"/>
        <v>39994</v>
      </c>
      <c r="H3332" s="7">
        <v>39972</v>
      </c>
      <c r="I3332" s="22">
        <v>8.3109999999999999</v>
      </c>
      <c r="J3332" s="120">
        <v>5.8639999999999999</v>
      </c>
      <c r="K3332" s="26">
        <f t="shared" si="178"/>
        <v>39994</v>
      </c>
      <c r="L3332" s="126">
        <f t="shared" si="179"/>
        <v>39972</v>
      </c>
      <c r="M3332" s="127">
        <f>INDEX('Bloomberg data'!C:C,MATCH($L3332,'Bloomberg data'!A:A,0))</f>
        <v>8.3109999999999999</v>
      </c>
      <c r="N3332" s="128">
        <f>INDEX('Bloomberg data'!B:B,MATCH($L3332,'Bloomberg data'!A:A,0))</f>
        <v>5.8639999999999999</v>
      </c>
      <c r="O3332" s="141"/>
      <c r="P3332" s="142"/>
      <c r="Q3332" s="142"/>
      <c r="R3332" s="20"/>
      <c r="S3332" s="20"/>
    </row>
    <row r="3333" spans="6:19">
      <c r="F3333" s="51"/>
      <c r="G3333" s="26">
        <f t="shared" si="177"/>
        <v>39994</v>
      </c>
      <c r="H3333" s="7">
        <v>39973</v>
      </c>
      <c r="I3333" s="22">
        <v>8.3710000000000004</v>
      </c>
      <c r="J3333" s="120">
        <v>5.8440000000000003</v>
      </c>
      <c r="K3333" s="26">
        <f t="shared" si="178"/>
        <v>39994</v>
      </c>
      <c r="L3333" s="126">
        <f t="shared" si="179"/>
        <v>39973</v>
      </c>
      <c r="M3333" s="127">
        <f>INDEX('Bloomberg data'!C:C,MATCH($L3333,'Bloomberg data'!A:A,0))</f>
        <v>8.3710000000000004</v>
      </c>
      <c r="N3333" s="128">
        <f>INDEX('Bloomberg data'!B:B,MATCH($L3333,'Bloomberg data'!A:A,0))</f>
        <v>5.8440000000000003</v>
      </c>
      <c r="O3333" s="141"/>
      <c r="P3333" s="142"/>
      <c r="Q3333" s="142"/>
      <c r="R3333" s="20"/>
      <c r="S3333" s="20"/>
    </row>
    <row r="3334" spans="6:19">
      <c r="F3334" s="51"/>
      <c r="G3334" s="26">
        <f t="shared" si="177"/>
        <v>39994</v>
      </c>
      <c r="H3334" s="7">
        <v>39974</v>
      </c>
      <c r="I3334" s="22">
        <v>9.1050000000000004</v>
      </c>
      <c r="J3334" s="120">
        <v>6.7729999999999997</v>
      </c>
      <c r="K3334" s="26">
        <f t="shared" si="178"/>
        <v>39994</v>
      </c>
      <c r="L3334" s="126">
        <f t="shared" si="179"/>
        <v>39974</v>
      </c>
      <c r="M3334" s="127">
        <f>INDEX('Bloomberg data'!C:C,MATCH($L3334,'Bloomberg data'!A:A,0))</f>
        <v>9.1050000000000004</v>
      </c>
      <c r="N3334" s="128">
        <f>INDEX('Bloomberg data'!B:B,MATCH($L3334,'Bloomberg data'!A:A,0))</f>
        <v>6.7729999999999997</v>
      </c>
      <c r="O3334" s="141"/>
      <c r="P3334" s="142"/>
      <c r="Q3334" s="142"/>
      <c r="R3334" s="20"/>
      <c r="S3334" s="20"/>
    </row>
    <row r="3335" spans="6:19">
      <c r="F3335" s="51"/>
      <c r="G3335" s="26">
        <f t="shared" si="177"/>
        <v>39994</v>
      </c>
      <c r="H3335" s="7">
        <v>39975</v>
      </c>
      <c r="I3335" s="22">
        <v>8.3819999999999997</v>
      </c>
      <c r="J3335" s="120">
        <v>6.0350000000000001</v>
      </c>
      <c r="K3335" s="26">
        <f t="shared" si="178"/>
        <v>39994</v>
      </c>
      <c r="L3335" s="126">
        <f t="shared" si="179"/>
        <v>39975</v>
      </c>
      <c r="M3335" s="127">
        <f>INDEX('Bloomberg data'!C:C,MATCH($L3335,'Bloomberg data'!A:A,0))</f>
        <v>8.3819999999999997</v>
      </c>
      <c r="N3335" s="128">
        <f>INDEX('Bloomberg data'!B:B,MATCH($L3335,'Bloomberg data'!A:A,0))</f>
        <v>6.0350000000000001</v>
      </c>
      <c r="O3335" s="141"/>
      <c r="P3335" s="142"/>
      <c r="Q3335" s="142"/>
      <c r="R3335" s="20"/>
      <c r="S3335" s="20"/>
    </row>
    <row r="3336" spans="6:19">
      <c r="F3336" s="51"/>
      <c r="G3336" s="26">
        <f t="shared" si="177"/>
        <v>39994</v>
      </c>
      <c r="H3336" s="7">
        <v>39976</v>
      </c>
      <c r="I3336" s="22">
        <v>8.2330000000000005</v>
      </c>
      <c r="J3336" s="120">
        <v>5.8730000000000002</v>
      </c>
      <c r="K3336" s="26">
        <f t="shared" si="178"/>
        <v>39994</v>
      </c>
      <c r="L3336" s="126">
        <f t="shared" si="179"/>
        <v>39976</v>
      </c>
      <c r="M3336" s="127">
        <f>INDEX('Bloomberg data'!C:C,MATCH($L3336,'Bloomberg data'!A:A,0))</f>
        <v>8.2330000000000005</v>
      </c>
      <c r="N3336" s="128">
        <f>INDEX('Bloomberg data'!B:B,MATCH($L3336,'Bloomberg data'!A:A,0))</f>
        <v>5.8730000000000002</v>
      </c>
      <c r="O3336" s="141"/>
      <c r="P3336" s="142"/>
      <c r="Q3336" s="142"/>
      <c r="R3336" s="20"/>
      <c r="S3336" s="20"/>
    </row>
    <row r="3337" spans="6:19">
      <c r="F3337" s="51"/>
      <c r="G3337" s="26">
        <f t="shared" si="177"/>
        <v>39994</v>
      </c>
      <c r="H3337" s="7">
        <v>39979</v>
      </c>
      <c r="I3337" s="22">
        <v>8.0560000000000009</v>
      </c>
      <c r="J3337" s="120">
        <v>5.6739999999999995</v>
      </c>
      <c r="K3337" s="26">
        <f t="shared" si="178"/>
        <v>39994</v>
      </c>
      <c r="L3337" s="126">
        <f t="shared" si="179"/>
        <v>39979</v>
      </c>
      <c r="M3337" s="127">
        <f>INDEX('Bloomberg data'!C:C,MATCH($L3337,'Bloomberg data'!A:A,0))</f>
        <v>8.0560000000000009</v>
      </c>
      <c r="N3337" s="128">
        <f>INDEX('Bloomberg data'!B:B,MATCH($L3337,'Bloomberg data'!A:A,0))</f>
        <v>5.6739999999999995</v>
      </c>
      <c r="O3337" s="141"/>
      <c r="P3337" s="142"/>
      <c r="Q3337" s="142"/>
      <c r="R3337" s="20"/>
      <c r="S3337" s="20"/>
    </row>
    <row r="3338" spans="6:19">
      <c r="F3338" s="51"/>
      <c r="G3338" s="26">
        <f t="shared" si="177"/>
        <v>39994</v>
      </c>
      <c r="H3338" s="7">
        <v>39980</v>
      </c>
      <c r="I3338" s="22">
        <v>8.1880000000000006</v>
      </c>
      <c r="J3338" s="120">
        <v>5.8339999999999996</v>
      </c>
      <c r="K3338" s="26">
        <f t="shared" si="178"/>
        <v>39994</v>
      </c>
      <c r="L3338" s="126">
        <f t="shared" si="179"/>
        <v>39980</v>
      </c>
      <c r="M3338" s="127">
        <f>INDEX('Bloomberg data'!C:C,MATCH($L3338,'Bloomberg data'!A:A,0))</f>
        <v>8.1880000000000006</v>
      </c>
      <c r="N3338" s="128">
        <f>INDEX('Bloomberg data'!B:B,MATCH($L3338,'Bloomberg data'!A:A,0))</f>
        <v>5.8339999999999996</v>
      </c>
      <c r="O3338" s="141"/>
      <c r="P3338" s="142"/>
      <c r="Q3338" s="142"/>
      <c r="R3338" s="20"/>
      <c r="S3338" s="20"/>
    </row>
    <row r="3339" spans="6:19">
      <c r="F3339" s="51"/>
      <c r="G3339" s="26">
        <f t="shared" si="177"/>
        <v>39994</v>
      </c>
      <c r="H3339" s="7">
        <v>39981</v>
      </c>
      <c r="I3339" s="22">
        <v>8.0920000000000005</v>
      </c>
      <c r="J3339" s="120">
        <v>5.7670000000000003</v>
      </c>
      <c r="K3339" s="26">
        <f t="shared" si="178"/>
        <v>39994</v>
      </c>
      <c r="L3339" s="126">
        <f t="shared" si="179"/>
        <v>39981</v>
      </c>
      <c r="M3339" s="127">
        <f>INDEX('Bloomberg data'!C:C,MATCH($L3339,'Bloomberg data'!A:A,0))</f>
        <v>8.0920000000000005</v>
      </c>
      <c r="N3339" s="128">
        <f>INDEX('Bloomberg data'!B:B,MATCH($L3339,'Bloomberg data'!A:A,0))</f>
        <v>5.7670000000000003</v>
      </c>
      <c r="O3339" s="141"/>
      <c r="P3339" s="142"/>
      <c r="Q3339" s="142"/>
      <c r="R3339" s="20"/>
      <c r="S3339" s="20"/>
    </row>
    <row r="3340" spans="6:19">
      <c r="F3340" s="51"/>
      <c r="G3340" s="26">
        <f t="shared" si="177"/>
        <v>39994</v>
      </c>
      <c r="H3340" s="7">
        <v>39982</v>
      </c>
      <c r="I3340" s="22">
        <v>7.9789999999999992</v>
      </c>
      <c r="J3340" s="120">
        <v>5.7569999999999997</v>
      </c>
      <c r="K3340" s="26">
        <f t="shared" si="178"/>
        <v>39994</v>
      </c>
      <c r="L3340" s="126">
        <f t="shared" si="179"/>
        <v>39982</v>
      </c>
      <c r="M3340" s="127">
        <f>INDEX('Bloomberg data'!C:C,MATCH($L3340,'Bloomberg data'!A:A,0))</f>
        <v>7.9789999999999992</v>
      </c>
      <c r="N3340" s="128">
        <f>INDEX('Bloomberg data'!B:B,MATCH($L3340,'Bloomberg data'!A:A,0))</f>
        <v>5.7569999999999997</v>
      </c>
      <c r="O3340" s="141"/>
      <c r="P3340" s="142"/>
      <c r="Q3340" s="142"/>
      <c r="R3340" s="20"/>
      <c r="S3340" s="20"/>
    </row>
    <row r="3341" spans="6:19">
      <c r="F3341" s="51"/>
      <c r="G3341" s="26">
        <f t="shared" si="177"/>
        <v>39994</v>
      </c>
      <c r="H3341" s="7">
        <v>39983</v>
      </c>
      <c r="I3341" s="22">
        <v>9.3159999999999989</v>
      </c>
      <c r="J3341" s="120">
        <v>7.194</v>
      </c>
      <c r="K3341" s="26">
        <f t="shared" si="178"/>
        <v>39994</v>
      </c>
      <c r="L3341" s="126">
        <f t="shared" si="179"/>
        <v>39983</v>
      </c>
      <c r="M3341" s="127">
        <f>INDEX('Bloomberg data'!C:C,MATCH($L3341,'Bloomberg data'!A:A,0))</f>
        <v>9.3159999999999989</v>
      </c>
      <c r="N3341" s="128">
        <f>INDEX('Bloomberg data'!B:B,MATCH($L3341,'Bloomberg data'!A:A,0))</f>
        <v>7.194</v>
      </c>
      <c r="O3341" s="141"/>
      <c r="P3341" s="142"/>
      <c r="Q3341" s="142"/>
      <c r="R3341" s="20"/>
      <c r="S3341" s="20"/>
    </row>
    <row r="3342" spans="6:19">
      <c r="F3342" s="51"/>
      <c r="G3342" s="26">
        <f t="shared" si="177"/>
        <v>39994</v>
      </c>
      <c r="H3342" s="7">
        <v>39986</v>
      </c>
      <c r="I3342" s="22">
        <v>9.157</v>
      </c>
      <c r="J3342" s="120">
        <v>7.0250000000000004</v>
      </c>
      <c r="K3342" s="26">
        <f t="shared" si="178"/>
        <v>39994</v>
      </c>
      <c r="L3342" s="126">
        <f t="shared" si="179"/>
        <v>39986</v>
      </c>
      <c r="M3342" s="127">
        <f>INDEX('Bloomberg data'!C:C,MATCH($L3342,'Bloomberg data'!A:A,0))</f>
        <v>9.157</v>
      </c>
      <c r="N3342" s="128">
        <f>INDEX('Bloomberg data'!B:B,MATCH($L3342,'Bloomberg data'!A:A,0))</f>
        <v>7.0250000000000004</v>
      </c>
      <c r="O3342" s="141"/>
      <c r="P3342" s="142"/>
      <c r="Q3342" s="142"/>
      <c r="R3342" s="20"/>
      <c r="S3342" s="20"/>
    </row>
    <row r="3343" spans="6:19">
      <c r="F3343" s="51"/>
      <c r="G3343" s="26">
        <f t="shared" si="177"/>
        <v>39994</v>
      </c>
      <c r="H3343" s="7">
        <v>39987</v>
      </c>
      <c r="I3343" s="22">
        <v>8.9909999999999997</v>
      </c>
      <c r="J3343" s="120">
        <v>6.8119999999999994</v>
      </c>
      <c r="K3343" s="26">
        <f t="shared" si="178"/>
        <v>39994</v>
      </c>
      <c r="L3343" s="126">
        <f t="shared" si="179"/>
        <v>39987</v>
      </c>
      <c r="M3343" s="127">
        <f>INDEX('Bloomberg data'!C:C,MATCH($L3343,'Bloomberg data'!A:A,0))</f>
        <v>8.9909999999999997</v>
      </c>
      <c r="N3343" s="128">
        <f>INDEX('Bloomberg data'!B:B,MATCH($L3343,'Bloomberg data'!A:A,0))</f>
        <v>6.8119999999999994</v>
      </c>
      <c r="O3343" s="141"/>
      <c r="P3343" s="142"/>
      <c r="Q3343" s="142"/>
      <c r="R3343" s="20"/>
      <c r="S3343" s="20"/>
    </row>
    <row r="3344" spans="6:19">
      <c r="F3344" s="51"/>
      <c r="G3344" s="26">
        <f t="shared" si="177"/>
        <v>39994</v>
      </c>
      <c r="H3344" s="7">
        <v>39988</v>
      </c>
      <c r="I3344" s="22">
        <v>8.2490000000000006</v>
      </c>
      <c r="J3344" s="120">
        <v>6.0569999999999995</v>
      </c>
      <c r="K3344" s="26">
        <f t="shared" si="178"/>
        <v>39994</v>
      </c>
      <c r="L3344" s="126">
        <f t="shared" si="179"/>
        <v>39988</v>
      </c>
      <c r="M3344" s="127">
        <f>INDEX('Bloomberg data'!C:C,MATCH($L3344,'Bloomberg data'!A:A,0))</f>
        <v>8.2490000000000006</v>
      </c>
      <c r="N3344" s="128">
        <f>INDEX('Bloomberg data'!B:B,MATCH($L3344,'Bloomberg data'!A:A,0))</f>
        <v>6.0569999999999995</v>
      </c>
      <c r="O3344" s="141"/>
      <c r="P3344" s="142"/>
      <c r="Q3344" s="142"/>
      <c r="R3344" s="20"/>
      <c r="S3344" s="20"/>
    </row>
    <row r="3345" spans="6:19">
      <c r="F3345" s="51"/>
      <c r="G3345" s="26">
        <f t="shared" si="177"/>
        <v>39994</v>
      </c>
      <c r="H3345" s="7">
        <v>39989</v>
      </c>
      <c r="I3345" s="22">
        <v>8.2449999999999992</v>
      </c>
      <c r="J3345" s="120">
        <v>6.0570000000000004</v>
      </c>
      <c r="K3345" s="26">
        <f t="shared" si="178"/>
        <v>39994</v>
      </c>
      <c r="L3345" s="126">
        <f t="shared" si="179"/>
        <v>39989</v>
      </c>
      <c r="M3345" s="127">
        <f>INDEX('Bloomberg data'!C:C,MATCH($L3345,'Bloomberg data'!A:A,0))</f>
        <v>8.2449999999999992</v>
      </c>
      <c r="N3345" s="128">
        <f>INDEX('Bloomberg data'!B:B,MATCH($L3345,'Bloomberg data'!A:A,0))</f>
        <v>6.0570000000000004</v>
      </c>
      <c r="O3345" s="141"/>
      <c r="P3345" s="142"/>
      <c r="Q3345" s="142"/>
      <c r="R3345" s="20"/>
      <c r="S3345" s="20"/>
    </row>
    <row r="3346" spans="6:19">
      <c r="F3346" s="51"/>
      <c r="G3346" s="26">
        <f t="shared" si="177"/>
        <v>39994</v>
      </c>
      <c r="H3346" s="7">
        <v>39990</v>
      </c>
      <c r="I3346" s="22">
        <v>9.109</v>
      </c>
      <c r="J3346" s="120">
        <v>6.8930000000000007</v>
      </c>
      <c r="K3346" s="26">
        <f t="shared" si="178"/>
        <v>39994</v>
      </c>
      <c r="L3346" s="126">
        <f t="shared" si="179"/>
        <v>39990</v>
      </c>
      <c r="M3346" s="127">
        <f>INDEX('Bloomberg data'!C:C,MATCH($L3346,'Bloomberg data'!A:A,0))</f>
        <v>9.109</v>
      </c>
      <c r="N3346" s="128">
        <f>INDEX('Bloomberg data'!B:B,MATCH($L3346,'Bloomberg data'!A:A,0))</f>
        <v>6.8930000000000007</v>
      </c>
      <c r="O3346" s="141"/>
      <c r="P3346" s="142"/>
      <c r="Q3346" s="142"/>
      <c r="R3346" s="20"/>
      <c r="S3346" s="20"/>
    </row>
    <row r="3347" spans="6:19">
      <c r="F3347" s="51"/>
      <c r="G3347" s="26">
        <f t="shared" si="177"/>
        <v>39994</v>
      </c>
      <c r="H3347" s="7">
        <v>39993</v>
      </c>
      <c r="I3347" s="22">
        <v>8.2360000000000007</v>
      </c>
      <c r="J3347" s="120">
        <v>5.9809999999999999</v>
      </c>
      <c r="K3347" s="26">
        <f t="shared" si="178"/>
        <v>39994</v>
      </c>
      <c r="L3347" s="126">
        <f t="shared" si="179"/>
        <v>39993</v>
      </c>
      <c r="M3347" s="127">
        <f>INDEX('Bloomberg data'!C:C,MATCH($L3347,'Bloomberg data'!A:A,0))</f>
        <v>8.2360000000000007</v>
      </c>
      <c r="N3347" s="128">
        <f>INDEX('Bloomberg data'!B:B,MATCH($L3347,'Bloomberg data'!A:A,0))</f>
        <v>5.9809999999999999</v>
      </c>
      <c r="O3347" s="141"/>
      <c r="P3347" s="142"/>
      <c r="Q3347" s="142"/>
      <c r="R3347" s="20"/>
      <c r="S3347" s="20"/>
    </row>
    <row r="3348" spans="6:19">
      <c r="F3348" s="51"/>
      <c r="G3348" s="26">
        <f t="shared" si="177"/>
        <v>39994</v>
      </c>
      <c r="H3348" s="7">
        <v>39994</v>
      </c>
      <c r="I3348" s="22">
        <v>9.1419999999999995</v>
      </c>
      <c r="J3348" s="120">
        <v>6.9119999999999999</v>
      </c>
      <c r="K3348" s="26">
        <f t="shared" si="178"/>
        <v>39994</v>
      </c>
      <c r="L3348" s="126">
        <f t="shared" si="179"/>
        <v>39994</v>
      </c>
      <c r="M3348" s="127">
        <f>INDEX('Bloomberg data'!C:C,MATCH($L3348,'Bloomberg data'!A:A,0))</f>
        <v>9.1419999999999995</v>
      </c>
      <c r="N3348" s="128">
        <f>INDEX('Bloomberg data'!B:B,MATCH($L3348,'Bloomberg data'!A:A,0))</f>
        <v>6.9119999999999999</v>
      </c>
      <c r="O3348" s="141"/>
      <c r="P3348" s="142"/>
      <c r="Q3348" s="142"/>
      <c r="R3348" s="20"/>
      <c r="S3348" s="20"/>
    </row>
    <row r="3349" spans="6:19">
      <c r="F3349" s="51"/>
      <c r="G3349" s="26">
        <f t="shared" si="177"/>
        <v>40025</v>
      </c>
      <c r="H3349" s="7">
        <v>39995</v>
      </c>
      <c r="I3349" s="22">
        <v>8.9559999999999995</v>
      </c>
      <c r="J3349" s="120">
        <v>6.7729999999999997</v>
      </c>
      <c r="K3349" s="26">
        <f t="shared" si="178"/>
        <v>40025</v>
      </c>
      <c r="L3349" s="126">
        <f t="shared" si="179"/>
        <v>39995</v>
      </c>
      <c r="M3349" s="127">
        <f>INDEX('Bloomberg data'!C:C,MATCH($L3349,'Bloomberg data'!A:A,0))</f>
        <v>8.9559999999999995</v>
      </c>
      <c r="N3349" s="128">
        <f>INDEX('Bloomberg data'!B:B,MATCH($L3349,'Bloomberg data'!A:A,0))</f>
        <v>6.7729999999999997</v>
      </c>
      <c r="O3349" s="141"/>
      <c r="P3349" s="142"/>
      <c r="Q3349" s="142"/>
      <c r="R3349" s="20"/>
      <c r="S3349" s="20"/>
    </row>
    <row r="3350" spans="6:19">
      <c r="F3350" s="51"/>
      <c r="G3350" s="26">
        <f t="shared" si="177"/>
        <v>40025</v>
      </c>
      <c r="H3350" s="7">
        <v>39996</v>
      </c>
      <c r="I3350" s="22">
        <v>9.0359999999999996</v>
      </c>
      <c r="J3350" s="120">
        <v>6.9109999999999996</v>
      </c>
      <c r="K3350" s="26">
        <f t="shared" si="178"/>
        <v>40025</v>
      </c>
      <c r="L3350" s="126">
        <f t="shared" si="179"/>
        <v>39996</v>
      </c>
      <c r="M3350" s="127">
        <f>INDEX('Bloomberg data'!C:C,MATCH($L3350,'Bloomberg data'!A:A,0))</f>
        <v>9.0359999999999996</v>
      </c>
      <c r="N3350" s="128">
        <f>INDEX('Bloomberg data'!B:B,MATCH($L3350,'Bloomberg data'!A:A,0))</f>
        <v>6.9109999999999996</v>
      </c>
      <c r="O3350" s="141"/>
      <c r="P3350" s="142"/>
      <c r="Q3350" s="142"/>
      <c r="R3350" s="20"/>
      <c r="S3350" s="20"/>
    </row>
    <row r="3351" spans="6:19">
      <c r="F3351" s="51"/>
      <c r="G3351" s="26">
        <f t="shared" si="177"/>
        <v>40025</v>
      </c>
      <c r="H3351" s="7">
        <v>39997</v>
      </c>
      <c r="I3351" s="22">
        <v>7.8849999999999998</v>
      </c>
      <c r="J3351" s="120">
        <v>5.7990000000000004</v>
      </c>
      <c r="K3351" s="26">
        <f t="shared" si="178"/>
        <v>40025</v>
      </c>
      <c r="L3351" s="126">
        <f t="shared" si="179"/>
        <v>39997</v>
      </c>
      <c r="M3351" s="127">
        <f>INDEX('Bloomberg data'!C:C,MATCH($L3351,'Bloomberg data'!A:A,0))</f>
        <v>7.8849999999999998</v>
      </c>
      <c r="N3351" s="128">
        <f>INDEX('Bloomberg data'!B:B,MATCH($L3351,'Bloomberg data'!A:A,0))</f>
        <v>5.7990000000000004</v>
      </c>
      <c r="O3351" s="141"/>
      <c r="P3351" s="142"/>
      <c r="Q3351" s="142"/>
      <c r="R3351" s="20"/>
      <c r="S3351" s="20"/>
    </row>
    <row r="3352" spans="6:19">
      <c r="F3352" s="51"/>
      <c r="G3352" s="26">
        <f t="shared" si="177"/>
        <v>40025</v>
      </c>
      <c r="H3352" s="7">
        <v>40000</v>
      </c>
      <c r="I3352" s="22">
        <v>8.7319999999999993</v>
      </c>
      <c r="J3352" s="120">
        <v>6.6869999999999994</v>
      </c>
      <c r="K3352" s="26">
        <f t="shared" si="178"/>
        <v>40025</v>
      </c>
      <c r="L3352" s="126">
        <f t="shared" si="179"/>
        <v>40000</v>
      </c>
      <c r="M3352" s="127">
        <f>INDEX('Bloomberg data'!C:C,MATCH($L3352,'Bloomberg data'!A:A,0))</f>
        <v>8.7319999999999993</v>
      </c>
      <c r="N3352" s="128">
        <f>INDEX('Bloomberg data'!B:B,MATCH($L3352,'Bloomberg data'!A:A,0))</f>
        <v>6.6869999999999994</v>
      </c>
      <c r="O3352" s="141"/>
      <c r="P3352" s="142"/>
      <c r="Q3352" s="142"/>
      <c r="R3352" s="20"/>
      <c r="S3352" s="20"/>
    </row>
    <row r="3353" spans="6:19">
      <c r="F3353" s="51"/>
      <c r="G3353" s="26">
        <f t="shared" si="177"/>
        <v>40025</v>
      </c>
      <c r="H3353" s="7">
        <v>40001</v>
      </c>
      <c r="I3353" s="22">
        <v>8.9499999999999993</v>
      </c>
      <c r="J3353" s="120">
        <v>6.9210000000000003</v>
      </c>
      <c r="K3353" s="26">
        <f t="shared" si="178"/>
        <v>40025</v>
      </c>
      <c r="L3353" s="126">
        <f t="shared" si="179"/>
        <v>40001</v>
      </c>
      <c r="M3353" s="127">
        <f>INDEX('Bloomberg data'!C:C,MATCH($L3353,'Bloomberg data'!A:A,0))</f>
        <v>8.9499999999999993</v>
      </c>
      <c r="N3353" s="128">
        <f>INDEX('Bloomberg data'!B:B,MATCH($L3353,'Bloomberg data'!A:A,0))</f>
        <v>6.9210000000000003</v>
      </c>
      <c r="O3353" s="141"/>
      <c r="P3353" s="142"/>
      <c r="Q3353" s="142"/>
      <c r="R3353" s="20"/>
      <c r="S3353" s="20"/>
    </row>
    <row r="3354" spans="6:19">
      <c r="F3354" s="51"/>
      <c r="G3354" s="26">
        <f t="shared" si="177"/>
        <v>40025</v>
      </c>
      <c r="H3354" s="7">
        <v>40002</v>
      </c>
      <c r="I3354" s="22">
        <v>8.7780000000000005</v>
      </c>
      <c r="J3354" s="120">
        <v>6.6859999999999999</v>
      </c>
      <c r="K3354" s="26">
        <f t="shared" si="178"/>
        <v>40025</v>
      </c>
      <c r="L3354" s="126">
        <f t="shared" si="179"/>
        <v>40002</v>
      </c>
      <c r="M3354" s="127">
        <f>INDEX('Bloomberg data'!C:C,MATCH($L3354,'Bloomberg data'!A:A,0))</f>
        <v>8.7780000000000005</v>
      </c>
      <c r="N3354" s="128">
        <f>INDEX('Bloomberg data'!B:B,MATCH($L3354,'Bloomberg data'!A:A,0))</f>
        <v>6.6859999999999999</v>
      </c>
      <c r="O3354" s="141"/>
      <c r="P3354" s="142"/>
      <c r="Q3354" s="142"/>
      <c r="R3354" s="20"/>
      <c r="S3354" s="20"/>
    </row>
    <row r="3355" spans="6:19">
      <c r="F3355" s="51"/>
      <c r="G3355" s="26">
        <f t="shared" si="177"/>
        <v>40025</v>
      </c>
      <c r="H3355" s="7">
        <v>40003</v>
      </c>
      <c r="I3355" s="22">
        <v>7.6470000000000002</v>
      </c>
      <c r="J3355" s="120">
        <v>5.5229999999999997</v>
      </c>
      <c r="K3355" s="26">
        <f t="shared" si="178"/>
        <v>40025</v>
      </c>
      <c r="L3355" s="126">
        <f t="shared" si="179"/>
        <v>40003</v>
      </c>
      <c r="M3355" s="127">
        <f>INDEX('Bloomberg data'!C:C,MATCH($L3355,'Bloomberg data'!A:A,0))</f>
        <v>7.6470000000000002</v>
      </c>
      <c r="N3355" s="128">
        <f>INDEX('Bloomberg data'!B:B,MATCH($L3355,'Bloomberg data'!A:A,0))</f>
        <v>5.5229999999999997</v>
      </c>
      <c r="O3355" s="141"/>
      <c r="P3355" s="142"/>
      <c r="Q3355" s="142"/>
      <c r="R3355" s="20"/>
      <c r="S3355" s="20"/>
    </row>
    <row r="3356" spans="6:19">
      <c r="F3356" s="51"/>
      <c r="G3356" s="26">
        <f t="shared" si="177"/>
        <v>40025</v>
      </c>
      <c r="H3356" s="7">
        <v>40004</v>
      </c>
      <c r="I3356" s="22">
        <v>8.843</v>
      </c>
      <c r="J3356" s="120">
        <v>6.7619999999999996</v>
      </c>
      <c r="K3356" s="26">
        <f t="shared" si="178"/>
        <v>40025</v>
      </c>
      <c r="L3356" s="126">
        <f t="shared" si="179"/>
        <v>40004</v>
      </c>
      <c r="M3356" s="127">
        <f>INDEX('Bloomberg data'!C:C,MATCH($L3356,'Bloomberg data'!A:A,0))</f>
        <v>8.843</v>
      </c>
      <c r="N3356" s="128">
        <f>INDEX('Bloomberg data'!B:B,MATCH($L3356,'Bloomberg data'!A:A,0))</f>
        <v>6.7619999999999996</v>
      </c>
      <c r="O3356" s="141"/>
      <c r="P3356" s="142"/>
      <c r="Q3356" s="142"/>
      <c r="R3356" s="20"/>
      <c r="S3356" s="20"/>
    </row>
    <row r="3357" spans="6:19">
      <c r="F3357" s="51"/>
      <c r="G3357" s="26">
        <f t="shared" si="177"/>
        <v>40025</v>
      </c>
      <c r="H3357" s="7">
        <v>40007</v>
      </c>
      <c r="I3357" s="22">
        <v>8.7110000000000003</v>
      </c>
      <c r="J3357" s="120">
        <v>6.6219999999999999</v>
      </c>
      <c r="K3357" s="26">
        <f t="shared" si="178"/>
        <v>40025</v>
      </c>
      <c r="L3357" s="126">
        <f t="shared" si="179"/>
        <v>40007</v>
      </c>
      <c r="M3357" s="127">
        <f>INDEX('Bloomberg data'!C:C,MATCH($L3357,'Bloomberg data'!A:A,0))</f>
        <v>8.7110000000000003</v>
      </c>
      <c r="N3357" s="128">
        <f>INDEX('Bloomberg data'!B:B,MATCH($L3357,'Bloomberg data'!A:A,0))</f>
        <v>6.6219999999999999</v>
      </c>
      <c r="O3357" s="141"/>
      <c r="P3357" s="142"/>
      <c r="Q3357" s="142"/>
      <c r="R3357" s="20"/>
      <c r="S3357" s="20"/>
    </row>
    <row r="3358" spans="6:19">
      <c r="F3358" s="51"/>
      <c r="G3358" s="26">
        <f t="shared" si="177"/>
        <v>40025</v>
      </c>
      <c r="H3358" s="7">
        <v>40008</v>
      </c>
      <c r="I3358" s="22">
        <v>8.6929999999999996</v>
      </c>
      <c r="J3358" s="120">
        <v>6.6080000000000005</v>
      </c>
      <c r="K3358" s="26">
        <f t="shared" si="178"/>
        <v>40025</v>
      </c>
      <c r="L3358" s="126">
        <f t="shared" si="179"/>
        <v>40008</v>
      </c>
      <c r="M3358" s="127">
        <f>INDEX('Bloomberg data'!C:C,MATCH($L3358,'Bloomberg data'!A:A,0))</f>
        <v>8.6929999999999996</v>
      </c>
      <c r="N3358" s="128">
        <f>INDEX('Bloomberg data'!B:B,MATCH($L3358,'Bloomberg data'!A:A,0))</f>
        <v>6.6080000000000005</v>
      </c>
      <c r="O3358" s="141"/>
      <c r="P3358" s="142"/>
      <c r="Q3358" s="142"/>
      <c r="R3358" s="20"/>
      <c r="S3358" s="20"/>
    </row>
    <row r="3359" spans="6:19">
      <c r="F3359" s="51"/>
      <c r="G3359" s="26">
        <f t="shared" si="177"/>
        <v>40025</v>
      </c>
      <c r="H3359" s="7">
        <v>40009</v>
      </c>
      <c r="I3359" s="22">
        <v>8.9830000000000005</v>
      </c>
      <c r="J3359" s="120">
        <v>6.95</v>
      </c>
      <c r="K3359" s="26">
        <f t="shared" si="178"/>
        <v>40025</v>
      </c>
      <c r="L3359" s="126">
        <f t="shared" si="179"/>
        <v>40009</v>
      </c>
      <c r="M3359" s="127">
        <f>INDEX('Bloomberg data'!C:C,MATCH($L3359,'Bloomberg data'!A:A,0))</f>
        <v>8.9830000000000005</v>
      </c>
      <c r="N3359" s="128">
        <f>INDEX('Bloomberg data'!B:B,MATCH($L3359,'Bloomberg data'!A:A,0))</f>
        <v>6.95</v>
      </c>
      <c r="O3359" s="141"/>
      <c r="P3359" s="142"/>
      <c r="Q3359" s="142"/>
      <c r="R3359" s="20"/>
      <c r="S3359" s="20"/>
    </row>
    <row r="3360" spans="6:19">
      <c r="F3360" s="51"/>
      <c r="G3360" s="26">
        <f t="shared" si="177"/>
        <v>40025</v>
      </c>
      <c r="H3360" s="7">
        <v>40010</v>
      </c>
      <c r="I3360" s="22">
        <v>7.8950000000000005</v>
      </c>
      <c r="J3360" s="120">
        <v>5.8689999999999998</v>
      </c>
      <c r="K3360" s="26">
        <f t="shared" si="178"/>
        <v>40025</v>
      </c>
      <c r="L3360" s="126">
        <f t="shared" si="179"/>
        <v>40010</v>
      </c>
      <c r="M3360" s="127">
        <f>INDEX('Bloomberg data'!C:C,MATCH($L3360,'Bloomberg data'!A:A,0))</f>
        <v>7.8950000000000005</v>
      </c>
      <c r="N3360" s="128">
        <f>INDEX('Bloomberg data'!B:B,MATCH($L3360,'Bloomberg data'!A:A,0))</f>
        <v>5.8689999999999998</v>
      </c>
      <c r="O3360" s="141"/>
      <c r="P3360" s="142"/>
      <c r="Q3360" s="142"/>
      <c r="R3360" s="20"/>
      <c r="S3360" s="20"/>
    </row>
    <row r="3361" spans="6:19">
      <c r="F3361" s="51"/>
      <c r="G3361" s="26">
        <f t="shared" si="177"/>
        <v>40025</v>
      </c>
      <c r="H3361" s="7">
        <v>40011</v>
      </c>
      <c r="I3361" s="22">
        <v>7.7620000000000005</v>
      </c>
      <c r="J3361" s="120">
        <v>5.7349999999999994</v>
      </c>
      <c r="K3361" s="26">
        <f t="shared" si="178"/>
        <v>40025</v>
      </c>
      <c r="L3361" s="126">
        <f t="shared" si="179"/>
        <v>40011</v>
      </c>
      <c r="M3361" s="127">
        <f>INDEX('Bloomberg data'!C:C,MATCH($L3361,'Bloomberg data'!A:A,0))</f>
        <v>7.7620000000000005</v>
      </c>
      <c r="N3361" s="128">
        <f>INDEX('Bloomberg data'!B:B,MATCH($L3361,'Bloomberg data'!A:A,0))</f>
        <v>5.7349999999999994</v>
      </c>
      <c r="O3361" s="141"/>
      <c r="P3361" s="142"/>
      <c r="Q3361" s="142"/>
      <c r="R3361" s="20"/>
      <c r="S3361" s="20"/>
    </row>
    <row r="3362" spans="6:19">
      <c r="F3362" s="51"/>
      <c r="G3362" s="26">
        <f t="shared" si="177"/>
        <v>40025</v>
      </c>
      <c r="H3362" s="7">
        <v>40014</v>
      </c>
      <c r="I3362" s="22">
        <v>8.02</v>
      </c>
      <c r="J3362" s="120">
        <v>6.0659999999999998</v>
      </c>
      <c r="K3362" s="26">
        <f t="shared" si="178"/>
        <v>40025</v>
      </c>
      <c r="L3362" s="126">
        <f t="shared" si="179"/>
        <v>40014</v>
      </c>
      <c r="M3362" s="127">
        <f>INDEX('Bloomberg data'!C:C,MATCH($L3362,'Bloomberg data'!A:A,0))</f>
        <v>8.02</v>
      </c>
      <c r="N3362" s="128">
        <f>INDEX('Bloomberg data'!B:B,MATCH($L3362,'Bloomberg data'!A:A,0))</f>
        <v>6.0659999999999998</v>
      </c>
      <c r="O3362" s="141"/>
      <c r="P3362" s="142"/>
      <c r="Q3362" s="142"/>
      <c r="R3362" s="20"/>
      <c r="S3362" s="20"/>
    </row>
    <row r="3363" spans="6:19">
      <c r="F3363" s="51"/>
      <c r="G3363" s="26">
        <f t="shared" si="177"/>
        <v>40025</v>
      </c>
      <c r="H3363" s="7">
        <v>40015</v>
      </c>
      <c r="I3363" s="22">
        <v>8.8829999999999991</v>
      </c>
      <c r="J3363" s="120">
        <v>6.9180000000000001</v>
      </c>
      <c r="K3363" s="26">
        <f t="shared" si="178"/>
        <v>40025</v>
      </c>
      <c r="L3363" s="126">
        <f t="shared" si="179"/>
        <v>40015</v>
      </c>
      <c r="M3363" s="127">
        <f>INDEX('Bloomberg data'!C:C,MATCH($L3363,'Bloomberg data'!A:A,0))</f>
        <v>8.8829999999999991</v>
      </c>
      <c r="N3363" s="128">
        <f>INDEX('Bloomberg data'!B:B,MATCH($L3363,'Bloomberg data'!A:A,0))</f>
        <v>6.9180000000000001</v>
      </c>
      <c r="O3363" s="141"/>
      <c r="P3363" s="142"/>
      <c r="Q3363" s="142"/>
      <c r="R3363" s="20"/>
      <c r="S3363" s="20"/>
    </row>
    <row r="3364" spans="6:19">
      <c r="F3364" s="51"/>
      <c r="G3364" s="26">
        <f t="shared" si="177"/>
        <v>40025</v>
      </c>
      <c r="H3364" s="7">
        <v>40016</v>
      </c>
      <c r="I3364" s="22">
        <v>7.8650000000000002</v>
      </c>
      <c r="J3364" s="120">
        <v>5.8960000000000008</v>
      </c>
      <c r="K3364" s="26">
        <f t="shared" si="178"/>
        <v>40025</v>
      </c>
      <c r="L3364" s="126">
        <f t="shared" si="179"/>
        <v>40016</v>
      </c>
      <c r="M3364" s="127">
        <f>INDEX('Bloomberg data'!C:C,MATCH($L3364,'Bloomberg data'!A:A,0))</f>
        <v>7.8650000000000002</v>
      </c>
      <c r="N3364" s="128">
        <f>INDEX('Bloomberg data'!B:B,MATCH($L3364,'Bloomberg data'!A:A,0))</f>
        <v>5.8960000000000008</v>
      </c>
      <c r="O3364" s="141"/>
      <c r="P3364" s="142"/>
      <c r="Q3364" s="142"/>
      <c r="R3364" s="20"/>
      <c r="S3364" s="20"/>
    </row>
    <row r="3365" spans="6:19">
      <c r="F3365" s="51"/>
      <c r="G3365" s="26">
        <f t="shared" si="177"/>
        <v>40025</v>
      </c>
      <c r="H3365" s="7">
        <v>40017</v>
      </c>
      <c r="I3365" s="22">
        <v>8.0310000000000006</v>
      </c>
      <c r="J3365" s="120">
        <v>6.1070000000000002</v>
      </c>
      <c r="K3365" s="26">
        <f t="shared" si="178"/>
        <v>40025</v>
      </c>
      <c r="L3365" s="126">
        <f t="shared" si="179"/>
        <v>40017</v>
      </c>
      <c r="M3365" s="127">
        <f>INDEX('Bloomberg data'!C:C,MATCH($L3365,'Bloomberg data'!A:A,0))</f>
        <v>8.0310000000000006</v>
      </c>
      <c r="N3365" s="128">
        <f>INDEX('Bloomberg data'!B:B,MATCH($L3365,'Bloomberg data'!A:A,0))</f>
        <v>6.1070000000000002</v>
      </c>
      <c r="O3365" s="141"/>
      <c r="P3365" s="142"/>
      <c r="Q3365" s="142"/>
      <c r="R3365" s="20"/>
      <c r="S3365" s="20"/>
    </row>
    <row r="3366" spans="6:19">
      <c r="F3366" s="51"/>
      <c r="G3366" s="26">
        <f t="shared" si="177"/>
        <v>40025</v>
      </c>
      <c r="H3366" s="7">
        <v>40018</v>
      </c>
      <c r="I3366" s="22">
        <v>7.96</v>
      </c>
      <c r="J3366" s="120">
        <v>6.077</v>
      </c>
      <c r="K3366" s="26">
        <f t="shared" si="178"/>
        <v>40025</v>
      </c>
      <c r="L3366" s="126">
        <f t="shared" si="179"/>
        <v>40018</v>
      </c>
      <c r="M3366" s="127">
        <f>INDEX('Bloomberg data'!C:C,MATCH($L3366,'Bloomberg data'!A:A,0))</f>
        <v>7.96</v>
      </c>
      <c r="N3366" s="128">
        <f>INDEX('Bloomberg data'!B:B,MATCH($L3366,'Bloomberg data'!A:A,0))</f>
        <v>6.077</v>
      </c>
      <c r="O3366" s="141"/>
      <c r="P3366" s="142"/>
      <c r="Q3366" s="142"/>
      <c r="R3366" s="20"/>
      <c r="S3366" s="20"/>
    </row>
    <row r="3367" spans="6:19">
      <c r="F3367" s="51"/>
      <c r="G3367" s="26">
        <f t="shared" si="177"/>
        <v>40025</v>
      </c>
      <c r="H3367" s="7">
        <v>40021</v>
      </c>
      <c r="I3367" s="22">
        <v>8.8819999999999997</v>
      </c>
      <c r="J3367" s="120">
        <v>7.0169999999999995</v>
      </c>
      <c r="K3367" s="26">
        <f t="shared" si="178"/>
        <v>40025</v>
      </c>
      <c r="L3367" s="126">
        <f t="shared" si="179"/>
        <v>40021</v>
      </c>
      <c r="M3367" s="127">
        <f>INDEX('Bloomberg data'!C:C,MATCH($L3367,'Bloomberg data'!A:A,0))</f>
        <v>8.8819999999999997</v>
      </c>
      <c r="N3367" s="128">
        <f>INDEX('Bloomberg data'!B:B,MATCH($L3367,'Bloomberg data'!A:A,0))</f>
        <v>7.0169999999999995</v>
      </c>
      <c r="O3367" s="141"/>
      <c r="P3367" s="142"/>
      <c r="Q3367" s="142"/>
      <c r="R3367" s="20"/>
      <c r="S3367" s="20"/>
    </row>
    <row r="3368" spans="6:19">
      <c r="F3368" s="51"/>
      <c r="G3368" s="26">
        <f t="shared" si="177"/>
        <v>40025</v>
      </c>
      <c r="H3368" s="7">
        <v>40022</v>
      </c>
      <c r="I3368" s="22">
        <v>9.161999999999999</v>
      </c>
      <c r="J3368" s="120">
        <v>7.2789999999999999</v>
      </c>
      <c r="K3368" s="26">
        <f t="shared" si="178"/>
        <v>40025</v>
      </c>
      <c r="L3368" s="126">
        <f t="shared" si="179"/>
        <v>40022</v>
      </c>
      <c r="M3368" s="127">
        <f>INDEX('Bloomberg data'!C:C,MATCH($L3368,'Bloomberg data'!A:A,0))</f>
        <v>9.161999999999999</v>
      </c>
      <c r="N3368" s="128">
        <f>INDEX('Bloomberg data'!B:B,MATCH($L3368,'Bloomberg data'!A:A,0))</f>
        <v>7.2789999999999999</v>
      </c>
      <c r="O3368" s="141"/>
      <c r="P3368" s="142"/>
      <c r="Q3368" s="142"/>
      <c r="R3368" s="20"/>
      <c r="S3368" s="20"/>
    </row>
    <row r="3369" spans="6:19">
      <c r="F3369" s="51"/>
      <c r="G3369" s="26">
        <f t="shared" si="177"/>
        <v>40025</v>
      </c>
      <c r="H3369" s="7">
        <v>40023</v>
      </c>
      <c r="I3369" s="22">
        <v>8.0129999999999999</v>
      </c>
      <c r="J3369" s="120">
        <v>6.0739999999999998</v>
      </c>
      <c r="K3369" s="26">
        <f t="shared" si="178"/>
        <v>40025</v>
      </c>
      <c r="L3369" s="126">
        <f t="shared" si="179"/>
        <v>40023</v>
      </c>
      <c r="M3369" s="127">
        <f>INDEX('Bloomberg data'!C:C,MATCH($L3369,'Bloomberg data'!A:A,0))</f>
        <v>8.0129999999999999</v>
      </c>
      <c r="N3369" s="128">
        <f>INDEX('Bloomberg data'!B:B,MATCH($L3369,'Bloomberg data'!A:A,0))</f>
        <v>6.0739999999999998</v>
      </c>
      <c r="O3369" s="141"/>
      <c r="P3369" s="142"/>
      <c r="Q3369" s="142"/>
      <c r="R3369" s="20"/>
      <c r="S3369" s="20"/>
    </row>
    <row r="3370" spans="6:19">
      <c r="F3370" s="51"/>
      <c r="G3370" s="26">
        <f t="shared" si="177"/>
        <v>40025</v>
      </c>
      <c r="H3370" s="7">
        <v>40024</v>
      </c>
      <c r="I3370" s="22">
        <v>8.9489999999999998</v>
      </c>
      <c r="J3370" s="120">
        <v>7.0229999999999997</v>
      </c>
      <c r="K3370" s="26">
        <f t="shared" si="178"/>
        <v>40025</v>
      </c>
      <c r="L3370" s="126">
        <f t="shared" si="179"/>
        <v>40024</v>
      </c>
      <c r="M3370" s="127">
        <f>INDEX('Bloomberg data'!C:C,MATCH($L3370,'Bloomberg data'!A:A,0))</f>
        <v>8.9489999999999998</v>
      </c>
      <c r="N3370" s="128">
        <f>INDEX('Bloomberg data'!B:B,MATCH($L3370,'Bloomberg data'!A:A,0))</f>
        <v>7.0229999999999997</v>
      </c>
      <c r="O3370" s="141"/>
      <c r="P3370" s="142"/>
      <c r="Q3370" s="142"/>
      <c r="R3370" s="20"/>
      <c r="S3370" s="20"/>
    </row>
    <row r="3371" spans="6:19">
      <c r="F3371" s="51"/>
      <c r="G3371" s="26">
        <f t="shared" si="177"/>
        <v>40025</v>
      </c>
      <c r="H3371" s="7">
        <v>40025</v>
      </c>
      <c r="I3371" s="22">
        <v>9.1059999999999999</v>
      </c>
      <c r="J3371" s="120">
        <v>7.1769999999999996</v>
      </c>
      <c r="K3371" s="26">
        <f t="shared" si="178"/>
        <v>40025</v>
      </c>
      <c r="L3371" s="126">
        <f t="shared" si="179"/>
        <v>40025</v>
      </c>
      <c r="M3371" s="127">
        <f>INDEX('Bloomberg data'!C:C,MATCH($L3371,'Bloomberg data'!A:A,0))</f>
        <v>9.1059999999999999</v>
      </c>
      <c r="N3371" s="128">
        <f>INDEX('Bloomberg data'!B:B,MATCH($L3371,'Bloomberg data'!A:A,0))</f>
        <v>7.1769999999999996</v>
      </c>
      <c r="O3371" s="141"/>
      <c r="P3371" s="142"/>
      <c r="Q3371" s="142"/>
      <c r="R3371" s="20"/>
      <c r="S3371" s="20"/>
    </row>
    <row r="3372" spans="6:19">
      <c r="F3372" s="51"/>
      <c r="G3372" s="26">
        <f t="shared" si="177"/>
        <v>40056</v>
      </c>
      <c r="H3372" s="7">
        <v>40028</v>
      </c>
      <c r="I3372" s="22">
        <v>8.0719999999999992</v>
      </c>
      <c r="J3372" s="120">
        <v>6.1029999999999998</v>
      </c>
      <c r="K3372" s="26">
        <f t="shared" si="178"/>
        <v>40056</v>
      </c>
      <c r="L3372" s="126">
        <f t="shared" si="179"/>
        <v>40028</v>
      </c>
      <c r="M3372" s="127">
        <f>INDEX('Bloomberg data'!C:C,MATCH($L3372,'Bloomberg data'!A:A,0))</f>
        <v>8.0719999999999992</v>
      </c>
      <c r="N3372" s="128">
        <f>INDEX('Bloomberg data'!B:B,MATCH($L3372,'Bloomberg data'!A:A,0))</f>
        <v>6.1029999999999998</v>
      </c>
      <c r="O3372" s="141"/>
      <c r="P3372" s="142"/>
      <c r="Q3372" s="142"/>
      <c r="R3372" s="20"/>
      <c r="S3372" s="20"/>
    </row>
    <row r="3373" spans="6:19">
      <c r="F3373" s="51"/>
      <c r="G3373" s="26">
        <f t="shared" si="177"/>
        <v>40056</v>
      </c>
      <c r="H3373" s="7">
        <v>40029</v>
      </c>
      <c r="I3373" s="22">
        <v>9.0030000000000001</v>
      </c>
      <c r="J3373" s="120">
        <v>7.0709999999999997</v>
      </c>
      <c r="K3373" s="26">
        <f t="shared" si="178"/>
        <v>40056</v>
      </c>
      <c r="L3373" s="126">
        <f t="shared" si="179"/>
        <v>40029</v>
      </c>
      <c r="M3373" s="127">
        <f>INDEX('Bloomberg data'!C:C,MATCH($L3373,'Bloomberg data'!A:A,0))</f>
        <v>9.0030000000000001</v>
      </c>
      <c r="N3373" s="128">
        <f>INDEX('Bloomberg data'!B:B,MATCH($L3373,'Bloomberg data'!A:A,0))</f>
        <v>7.0709999999999997</v>
      </c>
      <c r="O3373" s="141"/>
      <c r="P3373" s="142"/>
      <c r="Q3373" s="142"/>
      <c r="R3373" s="20"/>
      <c r="S3373" s="20"/>
    </row>
    <row r="3374" spans="6:19">
      <c r="F3374" s="51"/>
      <c r="G3374" s="26">
        <f t="shared" si="177"/>
        <v>40056</v>
      </c>
      <c r="H3374" s="7">
        <v>40030</v>
      </c>
      <c r="I3374" s="22">
        <v>8.218</v>
      </c>
      <c r="J3374" s="120">
        <v>6.27</v>
      </c>
      <c r="K3374" s="26">
        <f t="shared" si="178"/>
        <v>40056</v>
      </c>
      <c r="L3374" s="126">
        <f t="shared" si="179"/>
        <v>40030</v>
      </c>
      <c r="M3374" s="127">
        <f>INDEX('Bloomberg data'!C:C,MATCH($L3374,'Bloomberg data'!A:A,0))</f>
        <v>8.218</v>
      </c>
      <c r="N3374" s="128">
        <f>INDEX('Bloomberg data'!B:B,MATCH($L3374,'Bloomberg data'!A:A,0))</f>
        <v>6.27</v>
      </c>
      <c r="O3374" s="141"/>
      <c r="P3374" s="142"/>
      <c r="Q3374" s="142"/>
      <c r="R3374" s="20"/>
      <c r="S3374" s="20"/>
    </row>
    <row r="3375" spans="6:19">
      <c r="F3375" s="51"/>
      <c r="G3375" s="26">
        <f t="shared" si="177"/>
        <v>40056</v>
      </c>
      <c r="H3375" s="7">
        <v>40031</v>
      </c>
      <c r="I3375" s="22">
        <v>9.2170000000000005</v>
      </c>
      <c r="J3375" s="120">
        <v>7.2350000000000003</v>
      </c>
      <c r="K3375" s="26">
        <f t="shared" si="178"/>
        <v>40056</v>
      </c>
      <c r="L3375" s="126">
        <f t="shared" si="179"/>
        <v>40031</v>
      </c>
      <c r="M3375" s="127">
        <f>INDEX('Bloomberg data'!C:C,MATCH($L3375,'Bloomberg data'!A:A,0))</f>
        <v>9.2170000000000005</v>
      </c>
      <c r="N3375" s="128">
        <f>INDEX('Bloomberg data'!B:B,MATCH($L3375,'Bloomberg data'!A:A,0))</f>
        <v>7.2350000000000003</v>
      </c>
      <c r="O3375" s="141"/>
      <c r="P3375" s="142"/>
      <c r="Q3375" s="142"/>
      <c r="R3375" s="20"/>
      <c r="S3375" s="20"/>
    </row>
    <row r="3376" spans="6:19">
      <c r="F3376" s="51"/>
      <c r="G3376" s="26">
        <f t="shared" si="177"/>
        <v>40056</v>
      </c>
      <c r="H3376" s="7">
        <v>40032</v>
      </c>
      <c r="I3376" s="22">
        <v>8.0809999999999995</v>
      </c>
      <c r="J3376" s="120">
        <v>6.1099999999999994</v>
      </c>
      <c r="K3376" s="26">
        <f t="shared" si="178"/>
        <v>40056</v>
      </c>
      <c r="L3376" s="126">
        <f t="shared" si="179"/>
        <v>40032</v>
      </c>
      <c r="M3376" s="127">
        <f>INDEX('Bloomberg data'!C:C,MATCH($L3376,'Bloomberg data'!A:A,0))</f>
        <v>8.0809999999999995</v>
      </c>
      <c r="N3376" s="128">
        <f>INDEX('Bloomberg data'!B:B,MATCH($L3376,'Bloomberg data'!A:A,0))</f>
        <v>6.1099999999999994</v>
      </c>
      <c r="O3376" s="141"/>
      <c r="P3376" s="142"/>
      <c r="Q3376" s="142"/>
      <c r="R3376" s="20"/>
      <c r="S3376" s="20"/>
    </row>
    <row r="3377" spans="6:19">
      <c r="F3377" s="51"/>
      <c r="G3377" s="26">
        <f t="shared" si="177"/>
        <v>40056</v>
      </c>
      <c r="H3377" s="7">
        <v>40035</v>
      </c>
      <c r="I3377" s="22">
        <v>9.3840000000000003</v>
      </c>
      <c r="J3377" s="120">
        <v>7.3949999999999996</v>
      </c>
      <c r="K3377" s="26">
        <f t="shared" si="178"/>
        <v>40056</v>
      </c>
      <c r="L3377" s="126">
        <f t="shared" si="179"/>
        <v>40035</v>
      </c>
      <c r="M3377" s="127">
        <f>INDEX('Bloomberg data'!C:C,MATCH($L3377,'Bloomberg data'!A:A,0))</f>
        <v>9.3840000000000003</v>
      </c>
      <c r="N3377" s="128">
        <f>INDEX('Bloomberg data'!B:B,MATCH($L3377,'Bloomberg data'!A:A,0))</f>
        <v>7.3949999999999996</v>
      </c>
      <c r="O3377" s="141"/>
      <c r="P3377" s="142"/>
      <c r="Q3377" s="142"/>
      <c r="R3377" s="20"/>
      <c r="S3377" s="20"/>
    </row>
    <row r="3378" spans="6:19">
      <c r="F3378" s="51"/>
      <c r="G3378" s="26">
        <f t="shared" si="177"/>
        <v>40056</v>
      </c>
      <c r="H3378" s="7">
        <v>40036</v>
      </c>
      <c r="I3378" s="22">
        <v>9.2319999999999993</v>
      </c>
      <c r="J3378" s="120">
        <v>7.2860000000000005</v>
      </c>
      <c r="K3378" s="26">
        <f t="shared" si="178"/>
        <v>40056</v>
      </c>
      <c r="L3378" s="126">
        <f t="shared" si="179"/>
        <v>40036</v>
      </c>
      <c r="M3378" s="127">
        <f>INDEX('Bloomberg data'!C:C,MATCH($L3378,'Bloomberg data'!A:A,0))</f>
        <v>9.2319999999999993</v>
      </c>
      <c r="N3378" s="128">
        <f>INDEX('Bloomberg data'!B:B,MATCH($L3378,'Bloomberg data'!A:A,0))</f>
        <v>7.2860000000000005</v>
      </c>
      <c r="O3378" s="141"/>
      <c r="P3378" s="142"/>
      <c r="Q3378" s="142"/>
      <c r="R3378" s="20"/>
      <c r="S3378" s="20"/>
    </row>
    <row r="3379" spans="6:19">
      <c r="F3379" s="51"/>
      <c r="G3379" s="26">
        <f t="shared" si="177"/>
        <v>40056</v>
      </c>
      <c r="H3379" s="7">
        <v>40037</v>
      </c>
      <c r="I3379" s="22">
        <v>7.9689999999999994</v>
      </c>
      <c r="J3379" s="120">
        <v>6.0400000000000009</v>
      </c>
      <c r="K3379" s="26">
        <f t="shared" si="178"/>
        <v>40056</v>
      </c>
      <c r="L3379" s="126">
        <f t="shared" si="179"/>
        <v>40037</v>
      </c>
      <c r="M3379" s="127">
        <f>INDEX('Bloomberg data'!C:C,MATCH($L3379,'Bloomberg data'!A:A,0))</f>
        <v>7.9689999999999994</v>
      </c>
      <c r="N3379" s="128">
        <f>INDEX('Bloomberg data'!B:B,MATCH($L3379,'Bloomberg data'!A:A,0))</f>
        <v>6.0400000000000009</v>
      </c>
      <c r="O3379" s="141"/>
      <c r="P3379" s="142"/>
      <c r="Q3379" s="142"/>
      <c r="R3379" s="20"/>
      <c r="S3379" s="20"/>
    </row>
    <row r="3380" spans="6:19">
      <c r="F3380" s="51"/>
      <c r="G3380" s="26">
        <f t="shared" si="177"/>
        <v>40056</v>
      </c>
      <c r="H3380" s="7">
        <v>40038</v>
      </c>
      <c r="I3380" s="22">
        <v>8.2040000000000006</v>
      </c>
      <c r="J3380" s="120">
        <v>6.3239999999999998</v>
      </c>
      <c r="K3380" s="26">
        <f t="shared" si="178"/>
        <v>40056</v>
      </c>
      <c r="L3380" s="126">
        <f t="shared" si="179"/>
        <v>40038</v>
      </c>
      <c r="M3380" s="127">
        <f>INDEX('Bloomberg data'!C:C,MATCH($L3380,'Bloomberg data'!A:A,0))</f>
        <v>8.2040000000000006</v>
      </c>
      <c r="N3380" s="128">
        <f>INDEX('Bloomberg data'!B:B,MATCH($L3380,'Bloomberg data'!A:A,0))</f>
        <v>6.3239999999999998</v>
      </c>
      <c r="O3380" s="141"/>
      <c r="P3380" s="142"/>
      <c r="Q3380" s="142"/>
      <c r="R3380" s="20"/>
      <c r="S3380" s="20"/>
    </row>
    <row r="3381" spans="6:19">
      <c r="F3381" s="51"/>
      <c r="G3381" s="26">
        <f t="shared" si="177"/>
        <v>40056</v>
      </c>
      <c r="H3381" s="7">
        <v>40039</v>
      </c>
      <c r="I3381" s="22">
        <v>8.1269999999999989</v>
      </c>
      <c r="J3381" s="120">
        <v>6.202</v>
      </c>
      <c r="K3381" s="26">
        <f t="shared" si="178"/>
        <v>40056</v>
      </c>
      <c r="L3381" s="126">
        <f t="shared" si="179"/>
        <v>40039</v>
      </c>
      <c r="M3381" s="127">
        <f>INDEX('Bloomberg data'!C:C,MATCH($L3381,'Bloomberg data'!A:A,0))</f>
        <v>8.1269999999999989</v>
      </c>
      <c r="N3381" s="128">
        <f>INDEX('Bloomberg data'!B:B,MATCH($L3381,'Bloomberg data'!A:A,0))</f>
        <v>6.202</v>
      </c>
      <c r="O3381" s="141"/>
      <c r="P3381" s="142"/>
      <c r="Q3381" s="142"/>
      <c r="R3381" s="20"/>
      <c r="S3381" s="20"/>
    </row>
    <row r="3382" spans="6:19">
      <c r="F3382" s="51"/>
      <c r="G3382" s="26">
        <f t="shared" si="177"/>
        <v>40056</v>
      </c>
      <c r="H3382" s="7">
        <v>40042</v>
      </c>
      <c r="I3382" s="22">
        <v>7.963000000000001</v>
      </c>
      <c r="J3382" s="120">
        <v>5.9779999999999998</v>
      </c>
      <c r="K3382" s="26">
        <f t="shared" si="178"/>
        <v>40056</v>
      </c>
      <c r="L3382" s="126">
        <f t="shared" si="179"/>
        <v>40042</v>
      </c>
      <c r="M3382" s="127">
        <f>INDEX('Bloomberg data'!C:C,MATCH($L3382,'Bloomberg data'!A:A,0))</f>
        <v>7.963000000000001</v>
      </c>
      <c r="N3382" s="128">
        <f>INDEX('Bloomberg data'!B:B,MATCH($L3382,'Bloomberg data'!A:A,0))</f>
        <v>5.9779999999999998</v>
      </c>
      <c r="O3382" s="141"/>
      <c r="P3382" s="142"/>
      <c r="Q3382" s="142"/>
      <c r="R3382" s="20"/>
      <c r="S3382" s="20"/>
    </row>
    <row r="3383" spans="6:19">
      <c r="F3383" s="51"/>
      <c r="G3383" s="26">
        <f t="shared" si="177"/>
        <v>40056</v>
      </c>
      <c r="H3383" s="7">
        <v>40043</v>
      </c>
      <c r="I3383" s="22">
        <v>9.1310000000000002</v>
      </c>
      <c r="J3383" s="120">
        <v>7.1819999999999995</v>
      </c>
      <c r="K3383" s="26">
        <f t="shared" si="178"/>
        <v>40056</v>
      </c>
      <c r="L3383" s="126">
        <f t="shared" si="179"/>
        <v>40043</v>
      </c>
      <c r="M3383" s="127">
        <f>INDEX('Bloomberg data'!C:C,MATCH($L3383,'Bloomberg data'!A:A,0))</f>
        <v>9.1310000000000002</v>
      </c>
      <c r="N3383" s="128">
        <f>INDEX('Bloomberg data'!B:B,MATCH($L3383,'Bloomberg data'!A:A,0))</f>
        <v>7.1819999999999995</v>
      </c>
      <c r="O3383" s="141"/>
      <c r="P3383" s="142"/>
      <c r="Q3383" s="142"/>
      <c r="R3383" s="20"/>
      <c r="S3383" s="20"/>
    </row>
    <row r="3384" spans="6:19">
      <c r="F3384" s="51"/>
      <c r="G3384" s="26">
        <f t="shared" si="177"/>
        <v>40056</v>
      </c>
      <c r="H3384" s="7">
        <v>40044</v>
      </c>
      <c r="I3384" s="22">
        <v>7.976</v>
      </c>
      <c r="J3384" s="120">
        <v>6.0230000000000006</v>
      </c>
      <c r="K3384" s="26">
        <f t="shared" si="178"/>
        <v>40056</v>
      </c>
      <c r="L3384" s="126">
        <f t="shared" si="179"/>
        <v>40044</v>
      </c>
      <c r="M3384" s="127">
        <f>INDEX('Bloomberg data'!C:C,MATCH($L3384,'Bloomberg data'!A:A,0))</f>
        <v>7.976</v>
      </c>
      <c r="N3384" s="128">
        <f>INDEX('Bloomberg data'!B:B,MATCH($L3384,'Bloomberg data'!A:A,0))</f>
        <v>6.0230000000000006</v>
      </c>
      <c r="O3384" s="141"/>
      <c r="P3384" s="142"/>
      <c r="Q3384" s="142"/>
      <c r="R3384" s="20"/>
      <c r="S3384" s="20"/>
    </row>
    <row r="3385" spans="6:19">
      <c r="F3385" s="51"/>
      <c r="G3385" s="26">
        <f t="shared" si="177"/>
        <v>40056</v>
      </c>
      <c r="H3385" s="7">
        <v>40045</v>
      </c>
      <c r="I3385" s="22">
        <v>7.8409999999999993</v>
      </c>
      <c r="J3385" s="120">
        <v>5.9649999999999999</v>
      </c>
      <c r="K3385" s="26">
        <f t="shared" si="178"/>
        <v>40056</v>
      </c>
      <c r="L3385" s="126">
        <f t="shared" si="179"/>
        <v>40045</v>
      </c>
      <c r="M3385" s="127">
        <f>INDEX('Bloomberg data'!C:C,MATCH($L3385,'Bloomberg data'!A:A,0))</f>
        <v>7.8409999999999993</v>
      </c>
      <c r="N3385" s="128">
        <f>INDEX('Bloomberg data'!B:B,MATCH($L3385,'Bloomberg data'!A:A,0))</f>
        <v>5.9649999999999999</v>
      </c>
      <c r="O3385" s="141"/>
      <c r="P3385" s="142"/>
      <c r="Q3385" s="142"/>
      <c r="R3385" s="20"/>
      <c r="S3385" s="20"/>
    </row>
    <row r="3386" spans="6:19">
      <c r="F3386" s="51"/>
      <c r="G3386" s="26">
        <f t="shared" si="177"/>
        <v>40056</v>
      </c>
      <c r="H3386" s="7">
        <v>40046</v>
      </c>
      <c r="I3386" s="22">
        <v>9.0399999999999991</v>
      </c>
      <c r="J3386" s="120">
        <v>7.1280000000000001</v>
      </c>
      <c r="K3386" s="26">
        <f t="shared" si="178"/>
        <v>40056</v>
      </c>
      <c r="L3386" s="126">
        <f t="shared" si="179"/>
        <v>40046</v>
      </c>
      <c r="M3386" s="127">
        <f>INDEX('Bloomberg data'!C:C,MATCH($L3386,'Bloomberg data'!A:A,0))</f>
        <v>9.0399999999999991</v>
      </c>
      <c r="N3386" s="128">
        <f>INDEX('Bloomberg data'!B:B,MATCH($L3386,'Bloomberg data'!A:A,0))</f>
        <v>7.1280000000000001</v>
      </c>
      <c r="O3386" s="141"/>
      <c r="P3386" s="142"/>
      <c r="Q3386" s="142"/>
      <c r="R3386" s="20"/>
      <c r="S3386" s="20"/>
    </row>
    <row r="3387" spans="6:19">
      <c r="F3387" s="51"/>
      <c r="G3387" s="26">
        <f t="shared" si="177"/>
        <v>40056</v>
      </c>
      <c r="H3387" s="7">
        <v>40049</v>
      </c>
      <c r="I3387" s="22">
        <v>8.11</v>
      </c>
      <c r="J3387" s="120">
        <v>6.1640000000000006</v>
      </c>
      <c r="K3387" s="26">
        <f t="shared" si="178"/>
        <v>40056</v>
      </c>
      <c r="L3387" s="126">
        <f t="shared" si="179"/>
        <v>40049</v>
      </c>
      <c r="M3387" s="127">
        <f>INDEX('Bloomberg data'!C:C,MATCH($L3387,'Bloomberg data'!A:A,0))</f>
        <v>8.11</v>
      </c>
      <c r="N3387" s="128">
        <f>INDEX('Bloomberg data'!B:B,MATCH($L3387,'Bloomberg data'!A:A,0))</f>
        <v>6.1640000000000006</v>
      </c>
      <c r="O3387" s="141"/>
      <c r="P3387" s="142"/>
      <c r="Q3387" s="142"/>
      <c r="R3387" s="20"/>
      <c r="S3387" s="20"/>
    </row>
    <row r="3388" spans="6:19">
      <c r="F3388" s="51"/>
      <c r="G3388" s="26">
        <f t="shared" si="177"/>
        <v>40056</v>
      </c>
      <c r="H3388" s="7">
        <v>40050</v>
      </c>
      <c r="I3388" s="22">
        <v>7.9600000000000009</v>
      </c>
      <c r="J3388" s="120">
        <v>5.9440000000000008</v>
      </c>
      <c r="K3388" s="26">
        <f t="shared" si="178"/>
        <v>40056</v>
      </c>
      <c r="L3388" s="126">
        <f t="shared" si="179"/>
        <v>40050</v>
      </c>
      <c r="M3388" s="127">
        <f>INDEX('Bloomberg data'!C:C,MATCH($L3388,'Bloomberg data'!A:A,0))</f>
        <v>7.9600000000000009</v>
      </c>
      <c r="N3388" s="128">
        <f>INDEX('Bloomberg data'!B:B,MATCH($L3388,'Bloomberg data'!A:A,0))</f>
        <v>5.9440000000000008</v>
      </c>
      <c r="O3388" s="141"/>
      <c r="P3388" s="142"/>
      <c r="Q3388" s="142"/>
      <c r="R3388" s="20"/>
      <c r="S3388" s="20"/>
    </row>
    <row r="3389" spans="6:19">
      <c r="F3389" s="51"/>
      <c r="G3389" s="26">
        <f t="shared" si="177"/>
        <v>40056</v>
      </c>
      <c r="H3389" s="7">
        <v>40051</v>
      </c>
      <c r="I3389" s="22">
        <v>8.18</v>
      </c>
      <c r="J3389" s="120">
        <v>6.1139999999999999</v>
      </c>
      <c r="K3389" s="26">
        <f t="shared" si="178"/>
        <v>40056</v>
      </c>
      <c r="L3389" s="126">
        <f t="shared" si="179"/>
        <v>40051</v>
      </c>
      <c r="M3389" s="127">
        <f>INDEX('Bloomberg data'!C:C,MATCH($L3389,'Bloomberg data'!A:A,0))</f>
        <v>8.18</v>
      </c>
      <c r="N3389" s="128">
        <f>INDEX('Bloomberg data'!B:B,MATCH($L3389,'Bloomberg data'!A:A,0))</f>
        <v>6.1139999999999999</v>
      </c>
      <c r="O3389" s="141"/>
      <c r="P3389" s="142"/>
      <c r="Q3389" s="142"/>
      <c r="R3389" s="20"/>
      <c r="S3389" s="20"/>
    </row>
    <row r="3390" spans="6:19">
      <c r="F3390" s="51"/>
      <c r="G3390" s="26">
        <f t="shared" si="177"/>
        <v>40056</v>
      </c>
      <c r="H3390" s="7">
        <v>40052</v>
      </c>
      <c r="I3390" s="22">
        <v>8.0399999999999991</v>
      </c>
      <c r="J3390" s="120">
        <v>5.9489999999999998</v>
      </c>
      <c r="K3390" s="26">
        <f t="shared" si="178"/>
        <v>40056</v>
      </c>
      <c r="L3390" s="126">
        <f t="shared" si="179"/>
        <v>40052</v>
      </c>
      <c r="M3390" s="127">
        <f>INDEX('Bloomberg data'!C:C,MATCH($L3390,'Bloomberg data'!A:A,0))</f>
        <v>8.0399999999999991</v>
      </c>
      <c r="N3390" s="128">
        <f>INDEX('Bloomberg data'!B:B,MATCH($L3390,'Bloomberg data'!A:A,0))</f>
        <v>5.9489999999999998</v>
      </c>
      <c r="O3390" s="141"/>
      <c r="P3390" s="142"/>
      <c r="Q3390" s="142"/>
      <c r="R3390" s="20"/>
      <c r="S3390" s="20"/>
    </row>
    <row r="3391" spans="6:19">
      <c r="F3391" s="51"/>
      <c r="G3391" s="26">
        <f t="shared" si="177"/>
        <v>40056</v>
      </c>
      <c r="H3391" s="7">
        <v>40053</v>
      </c>
      <c r="I3391" s="22">
        <v>9.1630000000000003</v>
      </c>
      <c r="J3391" s="120">
        <v>7.0289999999999999</v>
      </c>
      <c r="K3391" s="26">
        <f t="shared" si="178"/>
        <v>40056</v>
      </c>
      <c r="L3391" s="126">
        <f t="shared" si="179"/>
        <v>40053</v>
      </c>
      <c r="M3391" s="127">
        <f>INDEX('Bloomberg data'!C:C,MATCH($L3391,'Bloomberg data'!A:A,0))</f>
        <v>9.1630000000000003</v>
      </c>
      <c r="N3391" s="128">
        <f>INDEX('Bloomberg data'!B:B,MATCH($L3391,'Bloomberg data'!A:A,0))</f>
        <v>7.0289999999999999</v>
      </c>
      <c r="O3391" s="141"/>
      <c r="P3391" s="142"/>
      <c r="Q3391" s="142"/>
      <c r="R3391" s="20"/>
      <c r="S3391" s="20"/>
    </row>
    <row r="3392" spans="6:19">
      <c r="F3392" s="51"/>
      <c r="G3392" s="26">
        <f t="shared" si="177"/>
        <v>40056</v>
      </c>
      <c r="H3392" s="7">
        <v>40056</v>
      </c>
      <c r="I3392" s="22">
        <v>8.3559999999999999</v>
      </c>
      <c r="J3392" s="120">
        <v>6.2039999999999997</v>
      </c>
      <c r="K3392" s="26">
        <f t="shared" si="178"/>
        <v>40056</v>
      </c>
      <c r="L3392" s="126">
        <f t="shared" si="179"/>
        <v>40056</v>
      </c>
      <c r="M3392" s="127">
        <f>INDEX('Bloomberg data'!C:C,MATCH($L3392,'Bloomberg data'!A:A,0))</f>
        <v>8.3559999999999999</v>
      </c>
      <c r="N3392" s="128">
        <f>INDEX('Bloomberg data'!B:B,MATCH($L3392,'Bloomberg data'!A:A,0))</f>
        <v>6.2039999999999997</v>
      </c>
      <c r="O3392" s="141"/>
      <c r="P3392" s="142"/>
      <c r="Q3392" s="142"/>
      <c r="R3392" s="20"/>
      <c r="S3392" s="20"/>
    </row>
    <row r="3393" spans="6:19">
      <c r="F3393" s="51"/>
      <c r="G3393" s="26">
        <f t="shared" ref="G3393:G3456" si="180">EOMONTH(H3393,0)</f>
        <v>40086</v>
      </c>
      <c r="H3393" s="7">
        <v>40057</v>
      </c>
      <c r="I3393" s="22">
        <v>9.1189999999999998</v>
      </c>
      <c r="J3393" s="120">
        <v>7.0369999999999999</v>
      </c>
      <c r="K3393" s="26">
        <f t="shared" ref="K3393:K3456" si="181">EOMONTH(L3393,0)</f>
        <v>40086</v>
      </c>
      <c r="L3393" s="126">
        <f t="shared" si="179"/>
        <v>40057</v>
      </c>
      <c r="M3393" s="127">
        <f>INDEX('Bloomberg data'!C:C,MATCH($L3393,'Bloomberg data'!A:A,0))</f>
        <v>9.1189999999999998</v>
      </c>
      <c r="N3393" s="128">
        <f>INDEX('Bloomberg data'!B:B,MATCH($L3393,'Bloomberg data'!A:A,0))</f>
        <v>7.0369999999999999</v>
      </c>
      <c r="O3393" s="141"/>
      <c r="P3393" s="142"/>
      <c r="Q3393" s="142"/>
      <c r="R3393" s="20"/>
      <c r="S3393" s="20"/>
    </row>
    <row r="3394" spans="6:19">
      <c r="F3394" s="51"/>
      <c r="G3394" s="26">
        <f t="shared" si="180"/>
        <v>40086</v>
      </c>
      <c r="H3394" s="7">
        <v>40058</v>
      </c>
      <c r="I3394" s="22">
        <v>9.0690000000000008</v>
      </c>
      <c r="J3394" s="120">
        <v>6.9760000000000009</v>
      </c>
      <c r="K3394" s="26">
        <f t="shared" si="181"/>
        <v>40086</v>
      </c>
      <c r="L3394" s="126">
        <f t="shared" ref="L3394:L3457" si="182">H3394</f>
        <v>40058</v>
      </c>
      <c r="M3394" s="127">
        <f>INDEX('Bloomberg data'!C:C,MATCH($L3394,'Bloomberg data'!A:A,0))</f>
        <v>9.0690000000000008</v>
      </c>
      <c r="N3394" s="128">
        <f>INDEX('Bloomberg data'!B:B,MATCH($L3394,'Bloomberg data'!A:A,0))</f>
        <v>6.9760000000000009</v>
      </c>
      <c r="O3394" s="141"/>
      <c r="P3394" s="142"/>
      <c r="Q3394" s="142"/>
      <c r="R3394" s="20"/>
      <c r="S3394" s="20"/>
    </row>
    <row r="3395" spans="6:19">
      <c r="F3395" s="51"/>
      <c r="G3395" s="26">
        <f t="shared" si="180"/>
        <v>40086</v>
      </c>
      <c r="H3395" s="7">
        <v>40059</v>
      </c>
      <c r="I3395" s="22">
        <v>8.3070000000000004</v>
      </c>
      <c r="J3395" s="120">
        <v>6.1550000000000002</v>
      </c>
      <c r="K3395" s="26">
        <f t="shared" si="181"/>
        <v>40086</v>
      </c>
      <c r="L3395" s="126">
        <f t="shared" si="182"/>
        <v>40059</v>
      </c>
      <c r="M3395" s="127">
        <f>INDEX('Bloomberg data'!C:C,MATCH($L3395,'Bloomberg data'!A:A,0))</f>
        <v>8.3070000000000004</v>
      </c>
      <c r="N3395" s="128">
        <f>INDEX('Bloomberg data'!B:B,MATCH($L3395,'Bloomberg data'!A:A,0))</f>
        <v>6.1550000000000002</v>
      </c>
      <c r="O3395" s="141"/>
      <c r="P3395" s="142"/>
      <c r="Q3395" s="142"/>
      <c r="R3395" s="20"/>
      <c r="S3395" s="20"/>
    </row>
    <row r="3396" spans="6:19">
      <c r="F3396" s="51"/>
      <c r="G3396" s="26">
        <f t="shared" si="180"/>
        <v>40086</v>
      </c>
      <c r="H3396" s="7">
        <v>40060</v>
      </c>
      <c r="I3396" s="22">
        <v>8.6589999999999989</v>
      </c>
      <c r="J3396" s="120">
        <v>6.0880000000000001</v>
      </c>
      <c r="K3396" s="26">
        <f t="shared" si="181"/>
        <v>40086</v>
      </c>
      <c r="L3396" s="126">
        <f t="shared" si="182"/>
        <v>40060</v>
      </c>
      <c r="M3396" s="127">
        <f>INDEX('Bloomberg data'!C:C,MATCH($L3396,'Bloomberg data'!A:A,0))</f>
        <v>8.6589999999999989</v>
      </c>
      <c r="N3396" s="128">
        <f>INDEX('Bloomberg data'!B:B,MATCH($L3396,'Bloomberg data'!A:A,0))</f>
        <v>6.0880000000000001</v>
      </c>
      <c r="O3396" s="141"/>
      <c r="P3396" s="142"/>
      <c r="Q3396" s="142"/>
      <c r="R3396" s="20"/>
      <c r="S3396" s="20"/>
    </row>
    <row r="3397" spans="6:19">
      <c r="F3397" s="51"/>
      <c r="G3397" s="26">
        <f t="shared" si="180"/>
        <v>40086</v>
      </c>
      <c r="H3397" s="7">
        <v>40063</v>
      </c>
      <c r="I3397" s="22">
        <v>9.6120000000000001</v>
      </c>
      <c r="J3397" s="120">
        <v>7.0540000000000003</v>
      </c>
      <c r="K3397" s="26">
        <f t="shared" si="181"/>
        <v>40086</v>
      </c>
      <c r="L3397" s="126">
        <f t="shared" si="182"/>
        <v>40063</v>
      </c>
      <c r="M3397" s="127">
        <f>INDEX('Bloomberg data'!C:C,MATCH($L3397,'Bloomberg data'!A:A,0))</f>
        <v>9.6120000000000001</v>
      </c>
      <c r="N3397" s="128">
        <f>INDEX('Bloomberg data'!B:B,MATCH($L3397,'Bloomberg data'!A:A,0))</f>
        <v>7.0540000000000003</v>
      </c>
      <c r="O3397" s="141"/>
      <c r="P3397" s="142"/>
      <c r="Q3397" s="142"/>
      <c r="R3397" s="20"/>
      <c r="S3397" s="20"/>
    </row>
    <row r="3398" spans="6:19">
      <c r="F3398" s="51"/>
      <c r="G3398" s="26">
        <f t="shared" si="180"/>
        <v>40086</v>
      </c>
      <c r="H3398" s="7">
        <v>40064</v>
      </c>
      <c r="I3398" s="22">
        <v>9.7370000000000001</v>
      </c>
      <c r="J3398" s="120">
        <v>7.1829999999999998</v>
      </c>
      <c r="K3398" s="26">
        <f t="shared" si="181"/>
        <v>40086</v>
      </c>
      <c r="L3398" s="126">
        <f t="shared" si="182"/>
        <v>40064</v>
      </c>
      <c r="M3398" s="127">
        <f>INDEX('Bloomberg data'!C:C,MATCH($L3398,'Bloomberg data'!A:A,0))</f>
        <v>9.7370000000000001</v>
      </c>
      <c r="N3398" s="128">
        <f>INDEX('Bloomberg data'!B:B,MATCH($L3398,'Bloomberg data'!A:A,0))</f>
        <v>7.1829999999999998</v>
      </c>
      <c r="O3398" s="141"/>
      <c r="P3398" s="142"/>
      <c r="Q3398" s="142"/>
      <c r="R3398" s="20"/>
      <c r="S3398" s="20"/>
    </row>
    <row r="3399" spans="6:19">
      <c r="F3399" s="51"/>
      <c r="G3399" s="26">
        <f t="shared" si="180"/>
        <v>40086</v>
      </c>
      <c r="H3399" s="7">
        <v>40065</v>
      </c>
      <c r="I3399" s="22">
        <v>9.6170000000000009</v>
      </c>
      <c r="J3399" s="120">
        <v>7.0310000000000006</v>
      </c>
      <c r="K3399" s="26">
        <f t="shared" si="181"/>
        <v>40086</v>
      </c>
      <c r="L3399" s="126">
        <f t="shared" si="182"/>
        <v>40065</v>
      </c>
      <c r="M3399" s="127">
        <f>INDEX('Bloomberg data'!C:C,MATCH($L3399,'Bloomberg data'!A:A,0))</f>
        <v>9.6170000000000009</v>
      </c>
      <c r="N3399" s="128">
        <f>INDEX('Bloomberg data'!B:B,MATCH($L3399,'Bloomberg data'!A:A,0))</f>
        <v>7.0310000000000006</v>
      </c>
      <c r="O3399" s="141"/>
      <c r="P3399" s="142"/>
      <c r="Q3399" s="142"/>
      <c r="R3399" s="20"/>
      <c r="S3399" s="20"/>
    </row>
    <row r="3400" spans="6:19">
      <c r="F3400" s="51"/>
      <c r="G3400" s="26">
        <f t="shared" si="180"/>
        <v>40086</v>
      </c>
      <c r="H3400" s="7">
        <v>40066</v>
      </c>
      <c r="I3400" s="22">
        <v>8.452</v>
      </c>
      <c r="J3400" s="120">
        <v>5.891</v>
      </c>
      <c r="K3400" s="26">
        <f t="shared" si="181"/>
        <v>40086</v>
      </c>
      <c r="L3400" s="126">
        <f t="shared" si="182"/>
        <v>40066</v>
      </c>
      <c r="M3400" s="127">
        <f>INDEX('Bloomberg data'!C:C,MATCH($L3400,'Bloomberg data'!A:A,0))</f>
        <v>8.452</v>
      </c>
      <c r="N3400" s="128">
        <f>INDEX('Bloomberg data'!B:B,MATCH($L3400,'Bloomberg data'!A:A,0))</f>
        <v>5.891</v>
      </c>
      <c r="O3400" s="141"/>
      <c r="P3400" s="142"/>
      <c r="Q3400" s="142"/>
      <c r="R3400" s="20"/>
      <c r="S3400" s="20"/>
    </row>
    <row r="3401" spans="6:19">
      <c r="F3401" s="51"/>
      <c r="G3401" s="26">
        <f t="shared" si="180"/>
        <v>40086</v>
      </c>
      <c r="H3401" s="7">
        <v>40067</v>
      </c>
      <c r="I3401" s="22">
        <v>8.6070000000000011</v>
      </c>
      <c r="J3401" s="120">
        <v>6.0019999999999998</v>
      </c>
      <c r="K3401" s="26">
        <f t="shared" si="181"/>
        <v>40086</v>
      </c>
      <c r="L3401" s="126">
        <f t="shared" si="182"/>
        <v>40067</v>
      </c>
      <c r="M3401" s="127">
        <f>INDEX('Bloomberg data'!C:C,MATCH($L3401,'Bloomberg data'!A:A,0))</f>
        <v>8.6070000000000011</v>
      </c>
      <c r="N3401" s="128">
        <f>INDEX('Bloomberg data'!B:B,MATCH($L3401,'Bloomberg data'!A:A,0))</f>
        <v>6.0019999999999998</v>
      </c>
      <c r="O3401" s="141"/>
      <c r="P3401" s="142"/>
      <c r="Q3401" s="142"/>
      <c r="R3401" s="20"/>
      <c r="S3401" s="20"/>
    </row>
    <row r="3402" spans="6:19">
      <c r="F3402" s="51"/>
      <c r="G3402" s="26">
        <f t="shared" si="180"/>
        <v>40086</v>
      </c>
      <c r="H3402" s="7">
        <v>40070</v>
      </c>
      <c r="I3402" s="22">
        <v>9.5560000000000009</v>
      </c>
      <c r="J3402" s="120">
        <v>6.8879999999999999</v>
      </c>
      <c r="K3402" s="26">
        <f t="shared" si="181"/>
        <v>40086</v>
      </c>
      <c r="L3402" s="126">
        <f t="shared" si="182"/>
        <v>40070</v>
      </c>
      <c r="M3402" s="127">
        <f>INDEX('Bloomberg data'!C:C,MATCH($L3402,'Bloomberg data'!A:A,0))</f>
        <v>9.5560000000000009</v>
      </c>
      <c r="N3402" s="128">
        <f>INDEX('Bloomberg data'!B:B,MATCH($L3402,'Bloomberg data'!A:A,0))</f>
        <v>6.8879999999999999</v>
      </c>
      <c r="O3402" s="141"/>
      <c r="P3402" s="142"/>
      <c r="Q3402" s="142"/>
      <c r="R3402" s="20"/>
      <c r="S3402" s="20"/>
    </row>
    <row r="3403" spans="6:19">
      <c r="F3403" s="51"/>
      <c r="G3403" s="26">
        <f t="shared" si="180"/>
        <v>40086</v>
      </c>
      <c r="H3403" s="7">
        <v>40071</v>
      </c>
      <c r="I3403" s="22">
        <v>8.4979999999999993</v>
      </c>
      <c r="J3403" s="120">
        <v>5.7449999999999992</v>
      </c>
      <c r="K3403" s="26">
        <f t="shared" si="181"/>
        <v>40086</v>
      </c>
      <c r="L3403" s="126">
        <f t="shared" si="182"/>
        <v>40071</v>
      </c>
      <c r="M3403" s="127">
        <f>INDEX('Bloomberg data'!C:C,MATCH($L3403,'Bloomberg data'!A:A,0))</f>
        <v>8.4979999999999993</v>
      </c>
      <c r="N3403" s="128">
        <f>INDEX('Bloomberg data'!B:B,MATCH($L3403,'Bloomberg data'!A:A,0))</f>
        <v>5.7449999999999992</v>
      </c>
      <c r="O3403" s="141"/>
      <c r="P3403" s="142"/>
      <c r="Q3403" s="142"/>
      <c r="R3403" s="20"/>
      <c r="S3403" s="20"/>
    </row>
    <row r="3404" spans="6:19">
      <c r="F3404" s="51"/>
      <c r="G3404" s="26">
        <f t="shared" si="180"/>
        <v>40086</v>
      </c>
      <c r="H3404" s="7">
        <v>40072</v>
      </c>
      <c r="I3404" s="22">
        <v>9.7929999999999993</v>
      </c>
      <c r="J3404" s="120">
        <v>7.1049999999999995</v>
      </c>
      <c r="K3404" s="26">
        <f t="shared" si="181"/>
        <v>40086</v>
      </c>
      <c r="L3404" s="126">
        <f t="shared" si="182"/>
        <v>40072</v>
      </c>
      <c r="M3404" s="127">
        <f>INDEX('Bloomberg data'!C:C,MATCH($L3404,'Bloomberg data'!A:A,0))</f>
        <v>9.7929999999999993</v>
      </c>
      <c r="N3404" s="128">
        <f>INDEX('Bloomberg data'!B:B,MATCH($L3404,'Bloomberg data'!A:A,0))</f>
        <v>7.1049999999999995</v>
      </c>
      <c r="O3404" s="141"/>
      <c r="P3404" s="142"/>
      <c r="Q3404" s="142"/>
      <c r="R3404" s="20"/>
      <c r="S3404" s="20"/>
    </row>
    <row r="3405" spans="6:19">
      <c r="F3405" s="51"/>
      <c r="G3405" s="26">
        <f t="shared" si="180"/>
        <v>40086</v>
      </c>
      <c r="H3405" s="7">
        <v>40073</v>
      </c>
      <c r="I3405" s="22">
        <v>8.734</v>
      </c>
      <c r="J3405" s="120">
        <v>6.085</v>
      </c>
      <c r="K3405" s="26">
        <f t="shared" si="181"/>
        <v>40086</v>
      </c>
      <c r="L3405" s="126">
        <f t="shared" si="182"/>
        <v>40073</v>
      </c>
      <c r="M3405" s="127">
        <f>INDEX('Bloomberg data'!C:C,MATCH($L3405,'Bloomberg data'!A:A,0))</f>
        <v>8.734</v>
      </c>
      <c r="N3405" s="128">
        <f>INDEX('Bloomberg data'!B:B,MATCH($L3405,'Bloomberg data'!A:A,0))</f>
        <v>6.085</v>
      </c>
      <c r="O3405" s="141"/>
      <c r="P3405" s="142"/>
      <c r="Q3405" s="142"/>
      <c r="R3405" s="20"/>
      <c r="S3405" s="20"/>
    </row>
    <row r="3406" spans="6:19">
      <c r="F3406" s="51"/>
      <c r="G3406" s="26">
        <f t="shared" si="180"/>
        <v>40086</v>
      </c>
      <c r="H3406" s="7">
        <v>40074</v>
      </c>
      <c r="I3406" s="22">
        <v>8.5730000000000004</v>
      </c>
      <c r="J3406" s="120">
        <v>5.9399999999999995</v>
      </c>
      <c r="K3406" s="26">
        <f t="shared" si="181"/>
        <v>40086</v>
      </c>
      <c r="L3406" s="126">
        <f t="shared" si="182"/>
        <v>40074</v>
      </c>
      <c r="M3406" s="127">
        <f>INDEX('Bloomberg data'!C:C,MATCH($L3406,'Bloomberg data'!A:A,0))</f>
        <v>8.5730000000000004</v>
      </c>
      <c r="N3406" s="128">
        <f>INDEX('Bloomberg data'!B:B,MATCH($L3406,'Bloomberg data'!A:A,0))</f>
        <v>5.9399999999999995</v>
      </c>
      <c r="O3406" s="141"/>
      <c r="P3406" s="142"/>
      <c r="Q3406" s="142"/>
      <c r="R3406" s="20"/>
      <c r="S3406" s="20"/>
    </row>
    <row r="3407" spans="6:19">
      <c r="F3407" s="51"/>
      <c r="G3407" s="26">
        <f t="shared" si="180"/>
        <v>40086</v>
      </c>
      <c r="H3407" s="7">
        <v>40077</v>
      </c>
      <c r="I3407" s="22">
        <v>9.7370000000000001</v>
      </c>
      <c r="J3407" s="120">
        <v>7.1749999999999998</v>
      </c>
      <c r="K3407" s="26">
        <f t="shared" si="181"/>
        <v>40086</v>
      </c>
      <c r="L3407" s="126">
        <f t="shared" si="182"/>
        <v>40077</v>
      </c>
      <c r="M3407" s="127">
        <f>INDEX('Bloomberg data'!C:C,MATCH($L3407,'Bloomberg data'!A:A,0))</f>
        <v>9.7370000000000001</v>
      </c>
      <c r="N3407" s="128">
        <f>INDEX('Bloomberg data'!B:B,MATCH($L3407,'Bloomberg data'!A:A,0))</f>
        <v>7.1749999999999998</v>
      </c>
      <c r="O3407" s="141"/>
      <c r="P3407" s="142"/>
      <c r="Q3407" s="142"/>
      <c r="R3407" s="20"/>
      <c r="S3407" s="20"/>
    </row>
    <row r="3408" spans="6:19">
      <c r="F3408" s="51"/>
      <c r="G3408" s="26">
        <f t="shared" si="180"/>
        <v>40086</v>
      </c>
      <c r="H3408" s="7">
        <v>40078</v>
      </c>
      <c r="I3408" s="22">
        <v>8.7469999999999999</v>
      </c>
      <c r="J3408" s="120">
        <v>6.077</v>
      </c>
      <c r="K3408" s="26">
        <f t="shared" si="181"/>
        <v>40086</v>
      </c>
      <c r="L3408" s="126">
        <f t="shared" si="182"/>
        <v>40078</v>
      </c>
      <c r="M3408" s="127">
        <f>INDEX('Bloomberg data'!C:C,MATCH($L3408,'Bloomberg data'!A:A,0))</f>
        <v>8.7469999999999999</v>
      </c>
      <c r="N3408" s="128">
        <f>INDEX('Bloomberg data'!B:B,MATCH($L3408,'Bloomberg data'!A:A,0))</f>
        <v>6.077</v>
      </c>
      <c r="O3408" s="141"/>
      <c r="P3408" s="142"/>
      <c r="Q3408" s="142"/>
      <c r="R3408" s="20"/>
      <c r="S3408" s="20"/>
    </row>
    <row r="3409" spans="6:19">
      <c r="F3409" s="51"/>
      <c r="G3409" s="26">
        <f t="shared" si="180"/>
        <v>40086</v>
      </c>
      <c r="H3409" s="7">
        <v>40079</v>
      </c>
      <c r="I3409" s="22">
        <v>8.9209999999999994</v>
      </c>
      <c r="J3409" s="120">
        <v>6.01</v>
      </c>
      <c r="K3409" s="26">
        <f t="shared" si="181"/>
        <v>40086</v>
      </c>
      <c r="L3409" s="126">
        <f t="shared" si="182"/>
        <v>40079</v>
      </c>
      <c r="M3409" s="127">
        <f>INDEX('Bloomberg data'!C:C,MATCH($L3409,'Bloomberg data'!A:A,0))</f>
        <v>8.9209999999999994</v>
      </c>
      <c r="N3409" s="128">
        <f>INDEX('Bloomberg data'!B:B,MATCH($L3409,'Bloomberg data'!A:A,0))</f>
        <v>6.01</v>
      </c>
      <c r="O3409" s="141"/>
      <c r="P3409" s="142"/>
      <c r="Q3409" s="142"/>
      <c r="R3409" s="20"/>
      <c r="S3409" s="20"/>
    </row>
    <row r="3410" spans="6:19">
      <c r="F3410" s="51"/>
      <c r="G3410" s="26">
        <f t="shared" si="180"/>
        <v>40086</v>
      </c>
      <c r="H3410" s="7">
        <v>40080</v>
      </c>
      <c r="I3410" s="22">
        <v>10.169</v>
      </c>
      <c r="J3410" s="120">
        <v>7.1749999999999998</v>
      </c>
      <c r="K3410" s="26">
        <f t="shared" si="181"/>
        <v>40086</v>
      </c>
      <c r="L3410" s="126">
        <f t="shared" si="182"/>
        <v>40080</v>
      </c>
      <c r="M3410" s="127">
        <f>INDEX('Bloomberg data'!C:C,MATCH($L3410,'Bloomberg data'!A:A,0))</f>
        <v>10.169</v>
      </c>
      <c r="N3410" s="128">
        <f>INDEX('Bloomberg data'!B:B,MATCH($L3410,'Bloomberg data'!A:A,0))</f>
        <v>7.1749999999999998</v>
      </c>
      <c r="O3410" s="141"/>
      <c r="P3410" s="142"/>
      <c r="Q3410" s="142"/>
      <c r="R3410" s="20"/>
      <c r="S3410" s="20"/>
    </row>
    <row r="3411" spans="6:19">
      <c r="F3411" s="51"/>
      <c r="G3411" s="26">
        <f t="shared" si="180"/>
        <v>40086</v>
      </c>
      <c r="H3411" s="7">
        <v>40081</v>
      </c>
      <c r="I3411" s="22">
        <v>9.09</v>
      </c>
      <c r="J3411" s="120">
        <v>6.0030000000000001</v>
      </c>
      <c r="K3411" s="26">
        <f t="shared" si="181"/>
        <v>40086</v>
      </c>
      <c r="L3411" s="126">
        <f t="shared" si="182"/>
        <v>40081</v>
      </c>
      <c r="M3411" s="127">
        <f>INDEX('Bloomberg data'!C:C,MATCH($L3411,'Bloomberg data'!A:A,0))</f>
        <v>9.09</v>
      </c>
      <c r="N3411" s="128">
        <f>INDEX('Bloomberg data'!B:B,MATCH($L3411,'Bloomberg data'!A:A,0))</f>
        <v>6.0030000000000001</v>
      </c>
      <c r="O3411" s="141"/>
      <c r="P3411" s="142"/>
      <c r="Q3411" s="142"/>
      <c r="R3411" s="20"/>
      <c r="S3411" s="20"/>
    </row>
    <row r="3412" spans="6:19">
      <c r="F3412" s="51"/>
      <c r="G3412" s="26">
        <f t="shared" si="180"/>
        <v>40086</v>
      </c>
      <c r="H3412" s="7">
        <v>40084</v>
      </c>
      <c r="I3412" s="22">
        <v>9.0609999999999999</v>
      </c>
      <c r="J3412" s="120">
        <v>5.8620000000000001</v>
      </c>
      <c r="K3412" s="26">
        <f t="shared" si="181"/>
        <v>40086</v>
      </c>
      <c r="L3412" s="126">
        <f t="shared" si="182"/>
        <v>40084</v>
      </c>
      <c r="M3412" s="127">
        <f>INDEX('Bloomberg data'!C:C,MATCH($L3412,'Bloomberg data'!A:A,0))</f>
        <v>9.0609999999999999</v>
      </c>
      <c r="N3412" s="128">
        <f>INDEX('Bloomberg data'!B:B,MATCH($L3412,'Bloomberg data'!A:A,0))</f>
        <v>5.8620000000000001</v>
      </c>
      <c r="O3412" s="141"/>
      <c r="P3412" s="142"/>
      <c r="Q3412" s="142"/>
      <c r="R3412" s="20"/>
      <c r="S3412" s="20"/>
    </row>
    <row r="3413" spans="6:19">
      <c r="F3413" s="51"/>
      <c r="G3413" s="26">
        <f t="shared" si="180"/>
        <v>40086</v>
      </c>
      <c r="H3413" s="7">
        <v>40085</v>
      </c>
      <c r="I3413" s="22">
        <v>9.4130000000000003</v>
      </c>
      <c r="J3413" s="120">
        <v>6.1619999999999999</v>
      </c>
      <c r="K3413" s="26">
        <f t="shared" si="181"/>
        <v>40086</v>
      </c>
      <c r="L3413" s="126">
        <f t="shared" si="182"/>
        <v>40085</v>
      </c>
      <c r="M3413" s="127">
        <f>INDEX('Bloomberg data'!C:C,MATCH($L3413,'Bloomberg data'!A:A,0))</f>
        <v>9.4130000000000003</v>
      </c>
      <c r="N3413" s="128">
        <f>INDEX('Bloomberg data'!B:B,MATCH($L3413,'Bloomberg data'!A:A,0))</f>
        <v>6.1619999999999999</v>
      </c>
      <c r="O3413" s="141"/>
      <c r="P3413" s="142"/>
      <c r="Q3413" s="142"/>
      <c r="R3413" s="20"/>
      <c r="S3413" s="20"/>
    </row>
    <row r="3414" spans="6:19">
      <c r="F3414" s="51"/>
      <c r="G3414" s="26">
        <f t="shared" si="180"/>
        <v>40086</v>
      </c>
      <c r="H3414" s="7">
        <v>40086</v>
      </c>
      <c r="I3414" s="22">
        <v>9.657</v>
      </c>
      <c r="J3414" s="120">
        <v>6.181</v>
      </c>
      <c r="K3414" s="26">
        <f t="shared" si="181"/>
        <v>40086</v>
      </c>
      <c r="L3414" s="126">
        <f t="shared" si="182"/>
        <v>40086</v>
      </c>
      <c r="M3414" s="127">
        <f>INDEX('Bloomberg data'!C:C,MATCH($L3414,'Bloomberg data'!A:A,0))</f>
        <v>9.657</v>
      </c>
      <c r="N3414" s="128">
        <f>INDEX('Bloomberg data'!B:B,MATCH($L3414,'Bloomberg data'!A:A,0))</f>
        <v>6.181</v>
      </c>
      <c r="O3414" s="141"/>
      <c r="P3414" s="142"/>
      <c r="Q3414" s="142"/>
      <c r="R3414" s="20"/>
      <c r="S3414" s="20"/>
    </row>
    <row r="3415" spans="6:19">
      <c r="F3415" s="51"/>
      <c r="G3415" s="26">
        <f t="shared" si="180"/>
        <v>40117</v>
      </c>
      <c r="H3415" s="7">
        <v>40087</v>
      </c>
      <c r="I3415" s="22">
        <v>9.58</v>
      </c>
      <c r="J3415" s="120">
        <v>6.0400000000000009</v>
      </c>
      <c r="K3415" s="26">
        <f t="shared" si="181"/>
        <v>40117</v>
      </c>
      <c r="L3415" s="126">
        <f t="shared" si="182"/>
        <v>40087</v>
      </c>
      <c r="M3415" s="127">
        <f>INDEX('Bloomberg data'!C:C,MATCH($L3415,'Bloomberg data'!A:A,0))</f>
        <v>9.58</v>
      </c>
      <c r="N3415" s="128">
        <f>INDEX('Bloomberg data'!B:B,MATCH($L3415,'Bloomberg data'!A:A,0))</f>
        <v>6.0400000000000009</v>
      </c>
      <c r="O3415" s="141"/>
      <c r="P3415" s="142"/>
      <c r="Q3415" s="142"/>
      <c r="R3415" s="20"/>
      <c r="S3415" s="20"/>
    </row>
    <row r="3416" spans="6:19">
      <c r="F3416" s="51"/>
      <c r="G3416" s="26">
        <f t="shared" si="180"/>
        <v>40117</v>
      </c>
      <c r="H3416" s="7">
        <v>40088</v>
      </c>
      <c r="I3416" s="22">
        <v>9.6510000000000016</v>
      </c>
      <c r="J3416" s="120">
        <v>6.0640000000000001</v>
      </c>
      <c r="K3416" s="26">
        <f t="shared" si="181"/>
        <v>40117</v>
      </c>
      <c r="L3416" s="126">
        <f t="shared" si="182"/>
        <v>40088</v>
      </c>
      <c r="M3416" s="127">
        <f>INDEX('Bloomberg data'!C:C,MATCH($L3416,'Bloomberg data'!A:A,0))</f>
        <v>9.6510000000000016</v>
      </c>
      <c r="N3416" s="128">
        <f>INDEX('Bloomberg data'!B:B,MATCH($L3416,'Bloomberg data'!A:A,0))</f>
        <v>6.0640000000000001</v>
      </c>
      <c r="O3416" s="141"/>
      <c r="P3416" s="142"/>
      <c r="Q3416" s="142"/>
      <c r="R3416" s="20"/>
      <c r="S3416" s="20"/>
    </row>
    <row r="3417" spans="6:19">
      <c r="F3417" s="51"/>
      <c r="G3417" s="26">
        <f t="shared" si="180"/>
        <v>40117</v>
      </c>
      <c r="H3417" s="7">
        <v>40091</v>
      </c>
      <c r="I3417" s="22">
        <v>10.71</v>
      </c>
      <c r="J3417" s="120">
        <v>7.1050000000000004</v>
      </c>
      <c r="K3417" s="26">
        <f t="shared" si="181"/>
        <v>40117</v>
      </c>
      <c r="L3417" s="126">
        <f t="shared" si="182"/>
        <v>40091</v>
      </c>
      <c r="M3417" s="127">
        <f>INDEX('Bloomberg data'!C:C,MATCH($L3417,'Bloomberg data'!A:A,0))</f>
        <v>10.71</v>
      </c>
      <c r="N3417" s="128">
        <f>INDEX('Bloomberg data'!B:B,MATCH($L3417,'Bloomberg data'!A:A,0))</f>
        <v>7.1050000000000004</v>
      </c>
      <c r="O3417" s="141"/>
      <c r="P3417" s="142"/>
      <c r="Q3417" s="142"/>
      <c r="R3417" s="20"/>
      <c r="S3417" s="20"/>
    </row>
    <row r="3418" spans="6:19">
      <c r="F3418" s="51"/>
      <c r="G3418" s="26">
        <f t="shared" si="180"/>
        <v>40117</v>
      </c>
      <c r="H3418" s="7">
        <v>40092</v>
      </c>
      <c r="I3418" s="22">
        <v>9.8569999999999993</v>
      </c>
      <c r="J3418" s="120">
        <v>5.9990000000000006</v>
      </c>
      <c r="K3418" s="26">
        <f t="shared" si="181"/>
        <v>40117</v>
      </c>
      <c r="L3418" s="126">
        <f t="shared" si="182"/>
        <v>40092</v>
      </c>
      <c r="M3418" s="127">
        <f>INDEX('Bloomberg data'!C:C,MATCH($L3418,'Bloomberg data'!A:A,0))</f>
        <v>9.8569999999999993</v>
      </c>
      <c r="N3418" s="128">
        <f>INDEX('Bloomberg data'!B:B,MATCH($L3418,'Bloomberg data'!A:A,0))</f>
        <v>5.9990000000000006</v>
      </c>
      <c r="O3418" s="141"/>
      <c r="P3418" s="142"/>
      <c r="Q3418" s="142"/>
      <c r="R3418" s="20"/>
      <c r="S3418" s="20"/>
    </row>
    <row r="3419" spans="6:19">
      <c r="F3419" s="51"/>
      <c r="G3419" s="26">
        <f t="shared" si="180"/>
        <v>40117</v>
      </c>
      <c r="H3419" s="7">
        <v>40093</v>
      </c>
      <c r="I3419" s="22">
        <v>11.456</v>
      </c>
      <c r="J3419" s="120">
        <v>7.202</v>
      </c>
      <c r="K3419" s="26">
        <f t="shared" si="181"/>
        <v>40117</v>
      </c>
      <c r="L3419" s="126">
        <f t="shared" si="182"/>
        <v>40093</v>
      </c>
      <c r="M3419" s="127">
        <f>INDEX('Bloomberg data'!C:C,MATCH($L3419,'Bloomberg data'!A:A,0))</f>
        <v>11.456</v>
      </c>
      <c r="N3419" s="128">
        <f>INDEX('Bloomberg data'!B:B,MATCH($L3419,'Bloomberg data'!A:A,0))</f>
        <v>7.202</v>
      </c>
      <c r="O3419" s="141"/>
      <c r="P3419" s="142"/>
      <c r="Q3419" s="142"/>
      <c r="R3419" s="20"/>
      <c r="S3419" s="20"/>
    </row>
    <row r="3420" spans="6:19">
      <c r="F3420" s="51"/>
      <c r="G3420" s="26">
        <f t="shared" si="180"/>
        <v>40117</v>
      </c>
      <c r="H3420" s="7">
        <v>40094</v>
      </c>
      <c r="I3420" s="22">
        <v>11.667999999999999</v>
      </c>
      <c r="J3420" s="120">
        <v>7.2119999999999997</v>
      </c>
      <c r="K3420" s="26">
        <f t="shared" si="181"/>
        <v>40117</v>
      </c>
      <c r="L3420" s="126">
        <f t="shared" si="182"/>
        <v>40094</v>
      </c>
      <c r="M3420" s="127">
        <f>INDEX('Bloomberg data'!C:C,MATCH($L3420,'Bloomberg data'!A:A,0))</f>
        <v>11.667999999999999</v>
      </c>
      <c r="N3420" s="128">
        <f>INDEX('Bloomberg data'!B:B,MATCH($L3420,'Bloomberg data'!A:A,0))</f>
        <v>7.2119999999999997</v>
      </c>
      <c r="O3420" s="141"/>
      <c r="P3420" s="142"/>
      <c r="Q3420" s="142"/>
      <c r="R3420" s="20"/>
      <c r="S3420" s="20"/>
    </row>
    <row r="3421" spans="6:19">
      <c r="F3421" s="51"/>
      <c r="G3421" s="26">
        <f t="shared" si="180"/>
        <v>40117</v>
      </c>
      <c r="H3421" s="7">
        <v>40095</v>
      </c>
      <c r="I3421" s="22">
        <v>10.769</v>
      </c>
      <c r="J3421" s="120">
        <v>6.08</v>
      </c>
      <c r="K3421" s="26">
        <f t="shared" si="181"/>
        <v>40117</v>
      </c>
      <c r="L3421" s="126">
        <f t="shared" si="182"/>
        <v>40095</v>
      </c>
      <c r="M3421" s="127">
        <f>INDEX('Bloomberg data'!C:C,MATCH($L3421,'Bloomberg data'!A:A,0))</f>
        <v>10.769</v>
      </c>
      <c r="N3421" s="128">
        <f>INDEX('Bloomberg data'!B:B,MATCH($L3421,'Bloomberg data'!A:A,0))</f>
        <v>6.08</v>
      </c>
      <c r="O3421" s="141"/>
      <c r="P3421" s="142"/>
      <c r="Q3421" s="142"/>
      <c r="R3421" s="20"/>
      <c r="S3421" s="20"/>
    </row>
    <row r="3422" spans="6:19">
      <c r="F3422" s="51"/>
      <c r="G3422" s="26">
        <f t="shared" si="180"/>
        <v>40117</v>
      </c>
      <c r="H3422" s="7">
        <v>40098</v>
      </c>
      <c r="I3422" s="22">
        <v>12.343</v>
      </c>
      <c r="J3422" s="120">
        <v>7.3949999999999996</v>
      </c>
      <c r="K3422" s="26">
        <f t="shared" si="181"/>
        <v>40117</v>
      </c>
      <c r="L3422" s="126">
        <f t="shared" si="182"/>
        <v>40098</v>
      </c>
      <c r="M3422" s="127">
        <f>INDEX('Bloomberg data'!C:C,MATCH($L3422,'Bloomberg data'!A:A,0))</f>
        <v>12.343</v>
      </c>
      <c r="N3422" s="128">
        <f>INDEX('Bloomberg data'!B:B,MATCH($L3422,'Bloomberg data'!A:A,0))</f>
        <v>7.3949999999999996</v>
      </c>
      <c r="O3422" s="141"/>
      <c r="P3422" s="142"/>
      <c r="Q3422" s="142"/>
      <c r="R3422" s="20"/>
      <c r="S3422" s="20"/>
    </row>
    <row r="3423" spans="6:19">
      <c r="F3423" s="51"/>
      <c r="G3423" s="26">
        <f t="shared" si="180"/>
        <v>40117</v>
      </c>
      <c r="H3423" s="7">
        <v>40099</v>
      </c>
      <c r="I3423" s="22">
        <v>11.215999999999999</v>
      </c>
      <c r="J3423" s="120">
        <v>6.25</v>
      </c>
      <c r="K3423" s="26">
        <f t="shared" si="181"/>
        <v>40117</v>
      </c>
      <c r="L3423" s="126">
        <f t="shared" si="182"/>
        <v>40099</v>
      </c>
      <c r="M3423" s="127">
        <f>INDEX('Bloomberg data'!C:C,MATCH($L3423,'Bloomberg data'!A:A,0))</f>
        <v>11.215999999999999</v>
      </c>
      <c r="N3423" s="128">
        <f>INDEX('Bloomberg data'!B:B,MATCH($L3423,'Bloomberg data'!A:A,0))</f>
        <v>6.25</v>
      </c>
      <c r="O3423" s="141"/>
      <c r="P3423" s="142"/>
      <c r="Q3423" s="142"/>
      <c r="R3423" s="20"/>
      <c r="S3423" s="20"/>
    </row>
    <row r="3424" spans="6:19">
      <c r="F3424" s="51"/>
      <c r="G3424" s="26">
        <f t="shared" si="180"/>
        <v>40117</v>
      </c>
      <c r="H3424" s="7">
        <v>40100</v>
      </c>
      <c r="I3424" s="22">
        <v>12.788</v>
      </c>
      <c r="J3424" s="120">
        <v>6.1940000000000008</v>
      </c>
      <c r="K3424" s="26">
        <f t="shared" si="181"/>
        <v>40117</v>
      </c>
      <c r="L3424" s="126">
        <f t="shared" si="182"/>
        <v>40100</v>
      </c>
      <c r="M3424" s="127">
        <f>INDEX('Bloomberg data'!C:C,MATCH($L3424,'Bloomberg data'!A:A,0))</f>
        <v>12.788</v>
      </c>
      <c r="N3424" s="128">
        <f>INDEX('Bloomberg data'!B:B,MATCH($L3424,'Bloomberg data'!A:A,0))</f>
        <v>6.1940000000000008</v>
      </c>
      <c r="O3424" s="141"/>
      <c r="P3424" s="142"/>
      <c r="Q3424" s="142"/>
      <c r="R3424" s="20"/>
      <c r="S3424" s="20"/>
    </row>
    <row r="3425" spans="6:19">
      <c r="F3425" s="51"/>
      <c r="G3425" s="26">
        <f t="shared" si="180"/>
        <v>40117</v>
      </c>
      <c r="H3425" s="7">
        <v>40101</v>
      </c>
      <c r="I3425" s="22">
        <v>12.635999999999999</v>
      </c>
      <c r="J3425" s="120">
        <v>7.5279999999999996</v>
      </c>
      <c r="K3425" s="26">
        <f t="shared" si="181"/>
        <v>40117</v>
      </c>
      <c r="L3425" s="126">
        <f t="shared" si="182"/>
        <v>40101</v>
      </c>
      <c r="M3425" s="127">
        <f>INDEX('Bloomberg data'!C:C,MATCH($L3425,'Bloomberg data'!A:A,0))</f>
        <v>12.635999999999999</v>
      </c>
      <c r="N3425" s="128">
        <f>INDEX('Bloomberg data'!B:B,MATCH($L3425,'Bloomberg data'!A:A,0))</f>
        <v>7.5279999999999996</v>
      </c>
      <c r="O3425" s="141"/>
      <c r="P3425" s="142"/>
      <c r="Q3425" s="142"/>
      <c r="R3425" s="20"/>
      <c r="S3425" s="20"/>
    </row>
    <row r="3426" spans="6:19">
      <c r="F3426" s="51"/>
      <c r="G3426" s="26">
        <f t="shared" si="180"/>
        <v>40117</v>
      </c>
      <c r="H3426" s="7">
        <v>40102</v>
      </c>
      <c r="I3426" s="22">
        <v>12.93</v>
      </c>
      <c r="J3426" s="120">
        <v>7.5010000000000003</v>
      </c>
      <c r="K3426" s="26">
        <f t="shared" si="181"/>
        <v>40117</v>
      </c>
      <c r="L3426" s="126">
        <f t="shared" si="182"/>
        <v>40102</v>
      </c>
      <c r="M3426" s="127">
        <f>INDEX('Bloomberg data'!C:C,MATCH($L3426,'Bloomberg data'!A:A,0))</f>
        <v>12.93</v>
      </c>
      <c r="N3426" s="128">
        <f>INDEX('Bloomberg data'!B:B,MATCH($L3426,'Bloomberg data'!A:A,0))</f>
        <v>7.5010000000000003</v>
      </c>
      <c r="O3426" s="141"/>
      <c r="P3426" s="142"/>
      <c r="Q3426" s="142"/>
      <c r="R3426" s="20"/>
      <c r="S3426" s="20"/>
    </row>
    <row r="3427" spans="6:19">
      <c r="F3427" s="51"/>
      <c r="G3427" s="26">
        <f t="shared" si="180"/>
        <v>40117</v>
      </c>
      <c r="H3427" s="7">
        <v>40105</v>
      </c>
      <c r="I3427" s="22">
        <v>14.465</v>
      </c>
      <c r="J3427" s="120">
        <v>7.41</v>
      </c>
      <c r="K3427" s="26">
        <f t="shared" si="181"/>
        <v>40117</v>
      </c>
      <c r="L3427" s="126">
        <f t="shared" si="182"/>
        <v>40105</v>
      </c>
      <c r="M3427" s="127">
        <f>INDEX('Bloomberg data'!C:C,MATCH($L3427,'Bloomberg data'!A:A,0))</f>
        <v>14.465</v>
      </c>
      <c r="N3427" s="128">
        <f>INDEX('Bloomberg data'!B:B,MATCH($L3427,'Bloomberg data'!A:A,0))</f>
        <v>7.41</v>
      </c>
      <c r="O3427" s="141"/>
      <c r="P3427" s="142"/>
      <c r="Q3427" s="142"/>
      <c r="R3427" s="20"/>
      <c r="S3427" s="20"/>
    </row>
    <row r="3428" spans="6:19">
      <c r="F3428" s="51"/>
      <c r="G3428" s="26">
        <f t="shared" si="180"/>
        <v>40117</v>
      </c>
      <c r="H3428" s="7">
        <v>40106</v>
      </c>
      <c r="I3428" s="22">
        <v>14.491000000000001</v>
      </c>
      <c r="J3428" s="120">
        <v>6.6059999999999999</v>
      </c>
      <c r="K3428" s="26">
        <f t="shared" si="181"/>
        <v>40117</v>
      </c>
      <c r="L3428" s="126">
        <f t="shared" si="182"/>
        <v>40106</v>
      </c>
      <c r="M3428" s="127">
        <f>INDEX('Bloomberg data'!C:C,MATCH($L3428,'Bloomberg data'!A:A,0))</f>
        <v>14.491000000000001</v>
      </c>
      <c r="N3428" s="128">
        <f>INDEX('Bloomberg data'!B:B,MATCH($L3428,'Bloomberg data'!A:A,0))</f>
        <v>6.6059999999999999</v>
      </c>
      <c r="O3428" s="141"/>
      <c r="P3428" s="142"/>
      <c r="Q3428" s="142"/>
      <c r="R3428" s="20"/>
      <c r="S3428" s="20"/>
    </row>
    <row r="3429" spans="6:19">
      <c r="F3429" s="51"/>
      <c r="G3429" s="26">
        <f t="shared" si="180"/>
        <v>40117</v>
      </c>
      <c r="H3429" s="7">
        <v>40107</v>
      </c>
      <c r="I3429" s="22">
        <v>15.414999999999999</v>
      </c>
      <c r="J3429" s="120">
        <v>6.4820000000000002</v>
      </c>
      <c r="K3429" s="26">
        <f t="shared" si="181"/>
        <v>40117</v>
      </c>
      <c r="L3429" s="126">
        <f t="shared" si="182"/>
        <v>40107</v>
      </c>
      <c r="M3429" s="127">
        <f>INDEX('Bloomberg data'!C:C,MATCH($L3429,'Bloomberg data'!A:A,0))</f>
        <v>15.414999999999999</v>
      </c>
      <c r="N3429" s="128">
        <f>INDEX('Bloomberg data'!B:B,MATCH($L3429,'Bloomberg data'!A:A,0))</f>
        <v>6.4820000000000002</v>
      </c>
      <c r="O3429" s="141"/>
      <c r="P3429" s="142"/>
      <c r="Q3429" s="142"/>
      <c r="R3429" s="20"/>
      <c r="S3429" s="20"/>
    </row>
    <row r="3430" spans="6:19">
      <c r="F3430" s="51"/>
      <c r="G3430" s="26">
        <f t="shared" si="180"/>
        <v>40117</v>
      </c>
      <c r="H3430" s="7">
        <v>40108</v>
      </c>
      <c r="I3430" s="22">
        <v>17.904</v>
      </c>
      <c r="J3430" s="120">
        <v>7.447000000000001</v>
      </c>
      <c r="K3430" s="26">
        <f t="shared" si="181"/>
        <v>40117</v>
      </c>
      <c r="L3430" s="126">
        <f t="shared" si="182"/>
        <v>40108</v>
      </c>
      <c r="M3430" s="127">
        <f>INDEX('Bloomberg data'!C:C,MATCH($L3430,'Bloomberg data'!A:A,0))</f>
        <v>17.904</v>
      </c>
      <c r="N3430" s="128">
        <f>INDEX('Bloomberg data'!B:B,MATCH($L3430,'Bloomberg data'!A:A,0))</f>
        <v>7.447000000000001</v>
      </c>
      <c r="O3430" s="141"/>
      <c r="P3430" s="142"/>
      <c r="Q3430" s="142"/>
      <c r="R3430" s="20"/>
      <c r="S3430" s="20"/>
    </row>
    <row r="3431" spans="6:19">
      <c r="F3431" s="51"/>
      <c r="G3431" s="26">
        <f t="shared" si="180"/>
        <v>40117</v>
      </c>
      <c r="H3431" s="7">
        <v>40109</v>
      </c>
      <c r="I3431" s="22">
        <v>19.385000000000002</v>
      </c>
      <c r="J3431" s="120">
        <v>6.6920000000000002</v>
      </c>
      <c r="K3431" s="26">
        <f t="shared" si="181"/>
        <v>40117</v>
      </c>
      <c r="L3431" s="126">
        <f t="shared" si="182"/>
        <v>40109</v>
      </c>
      <c r="M3431" s="127">
        <f>INDEX('Bloomberg data'!C:C,MATCH($L3431,'Bloomberg data'!A:A,0))</f>
        <v>19.385000000000002</v>
      </c>
      <c r="N3431" s="128">
        <f>INDEX('Bloomberg data'!B:B,MATCH($L3431,'Bloomberg data'!A:A,0))</f>
        <v>6.6920000000000002</v>
      </c>
      <c r="O3431" s="141"/>
      <c r="P3431" s="142"/>
      <c r="Q3431" s="142"/>
      <c r="R3431" s="20"/>
      <c r="S3431" s="20"/>
    </row>
    <row r="3432" spans="6:19">
      <c r="F3432" s="51"/>
      <c r="G3432" s="26">
        <f t="shared" si="180"/>
        <v>40117</v>
      </c>
      <c r="H3432" s="7">
        <v>40112</v>
      </c>
      <c r="I3432" s="22">
        <v>53.028000000000006</v>
      </c>
      <c r="J3432" s="120">
        <v>6.5960000000000001</v>
      </c>
      <c r="K3432" s="26">
        <f t="shared" si="181"/>
        <v>40117</v>
      </c>
      <c r="L3432" s="126">
        <f t="shared" si="182"/>
        <v>40112</v>
      </c>
      <c r="M3432" s="127">
        <f>INDEX('Bloomberg data'!C:C,MATCH($L3432,'Bloomberg data'!A:A,0))</f>
        <v>53.028000000000006</v>
      </c>
      <c r="N3432" s="128">
        <f>INDEX('Bloomberg data'!B:B,MATCH($L3432,'Bloomberg data'!A:A,0))</f>
        <v>6.5960000000000001</v>
      </c>
      <c r="O3432" s="141"/>
      <c r="P3432" s="142"/>
      <c r="Q3432" s="142"/>
      <c r="R3432" s="20"/>
      <c r="S3432" s="20"/>
    </row>
    <row r="3433" spans="6:19">
      <c r="F3433" s="51"/>
      <c r="G3433" s="26">
        <f t="shared" si="180"/>
        <v>40117</v>
      </c>
      <c r="H3433" s="7">
        <v>40113</v>
      </c>
      <c r="I3433" s="22">
        <v>51.558</v>
      </c>
      <c r="J3433" s="120">
        <v>6.4559999999999995</v>
      </c>
      <c r="K3433" s="26">
        <f t="shared" si="181"/>
        <v>40117</v>
      </c>
      <c r="L3433" s="126">
        <f t="shared" si="182"/>
        <v>40113</v>
      </c>
      <c r="M3433" s="127">
        <f>INDEX('Bloomberg data'!C:C,MATCH($L3433,'Bloomberg data'!A:A,0))</f>
        <v>51.558</v>
      </c>
      <c r="N3433" s="128">
        <f>INDEX('Bloomberg data'!B:B,MATCH($L3433,'Bloomberg data'!A:A,0))</f>
        <v>6.4559999999999995</v>
      </c>
      <c r="O3433" s="141"/>
      <c r="P3433" s="142"/>
      <c r="Q3433" s="142"/>
      <c r="R3433" s="20"/>
      <c r="S3433" s="20"/>
    </row>
    <row r="3434" spans="6:19">
      <c r="F3434" s="51"/>
      <c r="G3434" s="26">
        <f t="shared" si="180"/>
        <v>40117</v>
      </c>
      <c r="H3434" s="7">
        <v>40114</v>
      </c>
      <c r="I3434" s="22">
        <v>8.077</v>
      </c>
      <c r="J3434" s="120">
        <v>6.6230000000000002</v>
      </c>
      <c r="K3434" s="26">
        <f t="shared" si="181"/>
        <v>40117</v>
      </c>
      <c r="L3434" s="126">
        <f t="shared" si="182"/>
        <v>40114</v>
      </c>
      <c r="M3434" s="127">
        <f>INDEX('Bloomberg data'!C:C,MATCH($L3434,'Bloomberg data'!A:A,0))</f>
        <v>8.077</v>
      </c>
      <c r="N3434" s="128">
        <f>INDEX('Bloomberg data'!B:B,MATCH($L3434,'Bloomberg data'!A:A,0))</f>
        <v>6.6230000000000002</v>
      </c>
      <c r="O3434" s="141"/>
      <c r="P3434" s="142"/>
      <c r="Q3434" s="142"/>
      <c r="R3434" s="20"/>
      <c r="S3434" s="20"/>
    </row>
    <row r="3435" spans="6:19">
      <c r="F3435" s="51"/>
      <c r="G3435" s="26">
        <f t="shared" si="180"/>
        <v>40117</v>
      </c>
      <c r="H3435" s="7">
        <v>40115</v>
      </c>
      <c r="I3435" s="22">
        <v>7.859</v>
      </c>
      <c r="J3435" s="120">
        <v>6.38</v>
      </c>
      <c r="K3435" s="26">
        <f t="shared" si="181"/>
        <v>40117</v>
      </c>
      <c r="L3435" s="126">
        <f t="shared" si="182"/>
        <v>40115</v>
      </c>
      <c r="M3435" s="127">
        <f>INDEX('Bloomberg data'!C:C,MATCH($L3435,'Bloomberg data'!A:A,0))</f>
        <v>7.859</v>
      </c>
      <c r="N3435" s="128">
        <f>INDEX('Bloomberg data'!B:B,MATCH($L3435,'Bloomberg data'!A:A,0))</f>
        <v>6.38</v>
      </c>
      <c r="O3435" s="141"/>
      <c r="P3435" s="142"/>
      <c r="Q3435" s="142"/>
      <c r="R3435" s="20"/>
      <c r="S3435" s="20"/>
    </row>
    <row r="3436" spans="6:19">
      <c r="F3436" s="51"/>
      <c r="G3436" s="26">
        <f t="shared" si="180"/>
        <v>40117</v>
      </c>
      <c r="H3436" s="7">
        <v>40116</v>
      </c>
      <c r="I3436" s="22">
        <v>8.7460000000000004</v>
      </c>
      <c r="J3436" s="120">
        <v>7.2789999999999999</v>
      </c>
      <c r="K3436" s="26">
        <f t="shared" si="181"/>
        <v>40117</v>
      </c>
      <c r="L3436" s="126">
        <f t="shared" si="182"/>
        <v>40116</v>
      </c>
      <c r="M3436" s="127">
        <f>INDEX('Bloomberg data'!C:C,MATCH($L3436,'Bloomberg data'!A:A,0))</f>
        <v>8.7460000000000004</v>
      </c>
      <c r="N3436" s="128">
        <f>INDEX('Bloomberg data'!B:B,MATCH($L3436,'Bloomberg data'!A:A,0))</f>
        <v>7.2789999999999999</v>
      </c>
      <c r="O3436" s="141"/>
      <c r="P3436" s="142"/>
      <c r="Q3436" s="142"/>
      <c r="R3436" s="20"/>
      <c r="S3436" s="20"/>
    </row>
    <row r="3437" spans="6:19">
      <c r="F3437" s="51"/>
      <c r="G3437" s="26">
        <f t="shared" si="180"/>
        <v>40147</v>
      </c>
      <c r="H3437" s="7">
        <v>40119</v>
      </c>
      <c r="I3437" s="22">
        <v>8.9759999999999991</v>
      </c>
      <c r="J3437" s="120">
        <v>7.468</v>
      </c>
      <c r="K3437" s="26">
        <f t="shared" si="181"/>
        <v>40147</v>
      </c>
      <c r="L3437" s="126">
        <f t="shared" si="182"/>
        <v>40119</v>
      </c>
      <c r="M3437" s="127">
        <f>INDEX('Bloomberg data'!C:C,MATCH($L3437,'Bloomberg data'!A:A,0))</f>
        <v>8.9759999999999991</v>
      </c>
      <c r="N3437" s="128">
        <f>INDEX('Bloomberg data'!B:B,MATCH($L3437,'Bloomberg data'!A:A,0))</f>
        <v>7.468</v>
      </c>
      <c r="O3437" s="141"/>
      <c r="P3437" s="142"/>
      <c r="Q3437" s="142"/>
      <c r="R3437" s="20"/>
      <c r="S3437" s="20"/>
    </row>
    <row r="3438" spans="6:19">
      <c r="F3438" s="51"/>
      <c r="G3438" s="26">
        <f t="shared" si="180"/>
        <v>40147</v>
      </c>
      <c r="H3438" s="7">
        <v>40120</v>
      </c>
      <c r="I3438" s="22">
        <v>8.76</v>
      </c>
      <c r="J3438" s="120">
        <v>7.2629999999999999</v>
      </c>
      <c r="K3438" s="26">
        <f t="shared" si="181"/>
        <v>40147</v>
      </c>
      <c r="L3438" s="126">
        <f t="shared" si="182"/>
        <v>40120</v>
      </c>
      <c r="M3438" s="127">
        <f>INDEX('Bloomberg data'!C:C,MATCH($L3438,'Bloomberg data'!A:A,0))</f>
        <v>8.76</v>
      </c>
      <c r="N3438" s="128">
        <f>INDEX('Bloomberg data'!B:B,MATCH($L3438,'Bloomberg data'!A:A,0))</f>
        <v>7.2629999999999999</v>
      </c>
      <c r="O3438" s="141"/>
      <c r="P3438" s="142"/>
      <c r="Q3438" s="142"/>
      <c r="R3438" s="20"/>
      <c r="S3438" s="20"/>
    </row>
    <row r="3439" spans="6:19">
      <c r="F3439" s="51"/>
      <c r="G3439" s="26">
        <f t="shared" si="180"/>
        <v>40147</v>
      </c>
      <c r="H3439" s="7">
        <v>40121</v>
      </c>
      <c r="I3439" s="22">
        <v>7.7240000000000002</v>
      </c>
      <c r="J3439" s="120">
        <v>6.1929999999999996</v>
      </c>
      <c r="K3439" s="26">
        <f t="shared" si="181"/>
        <v>40147</v>
      </c>
      <c r="L3439" s="126">
        <f t="shared" si="182"/>
        <v>40121</v>
      </c>
      <c r="M3439" s="127">
        <f>INDEX('Bloomberg data'!C:C,MATCH($L3439,'Bloomberg data'!A:A,0))</f>
        <v>7.7240000000000002</v>
      </c>
      <c r="N3439" s="128">
        <f>INDEX('Bloomberg data'!B:B,MATCH($L3439,'Bloomberg data'!A:A,0))</f>
        <v>6.1929999999999996</v>
      </c>
      <c r="O3439" s="141"/>
      <c r="P3439" s="142"/>
      <c r="Q3439" s="142"/>
      <c r="R3439" s="20"/>
      <c r="S3439" s="20"/>
    </row>
    <row r="3440" spans="6:19">
      <c r="F3440" s="51"/>
      <c r="G3440" s="26">
        <f t="shared" si="180"/>
        <v>40147</v>
      </c>
      <c r="H3440" s="7">
        <v>40122</v>
      </c>
      <c r="I3440" s="22">
        <v>7.9799999999999995</v>
      </c>
      <c r="J3440" s="120">
        <v>6.4449999999999994</v>
      </c>
      <c r="K3440" s="26">
        <f t="shared" si="181"/>
        <v>40147</v>
      </c>
      <c r="L3440" s="126">
        <f t="shared" si="182"/>
        <v>40122</v>
      </c>
      <c r="M3440" s="127">
        <f>INDEX('Bloomberg data'!C:C,MATCH($L3440,'Bloomberg data'!A:A,0))</f>
        <v>7.9799999999999995</v>
      </c>
      <c r="N3440" s="128">
        <f>INDEX('Bloomberg data'!B:B,MATCH($L3440,'Bloomberg data'!A:A,0))</f>
        <v>6.4449999999999994</v>
      </c>
      <c r="O3440" s="141"/>
      <c r="P3440" s="142"/>
      <c r="Q3440" s="142"/>
      <c r="R3440" s="20"/>
      <c r="S3440" s="20"/>
    </row>
    <row r="3441" spans="6:19">
      <c r="F3441" s="51"/>
      <c r="G3441" s="26">
        <f t="shared" si="180"/>
        <v>40147</v>
      </c>
      <c r="H3441" s="7">
        <v>40123</v>
      </c>
      <c r="I3441" s="22">
        <v>7.9249999999999998</v>
      </c>
      <c r="J3441" s="120">
        <v>6.4119999999999999</v>
      </c>
      <c r="K3441" s="26">
        <f t="shared" si="181"/>
        <v>40147</v>
      </c>
      <c r="L3441" s="126">
        <f t="shared" si="182"/>
        <v>40123</v>
      </c>
      <c r="M3441" s="127">
        <f>INDEX('Bloomberg data'!C:C,MATCH($L3441,'Bloomberg data'!A:A,0))</f>
        <v>7.9249999999999998</v>
      </c>
      <c r="N3441" s="128">
        <f>INDEX('Bloomberg data'!B:B,MATCH($L3441,'Bloomberg data'!A:A,0))</f>
        <v>6.4119999999999999</v>
      </c>
      <c r="O3441" s="141"/>
      <c r="P3441" s="142"/>
      <c r="Q3441" s="142"/>
      <c r="R3441" s="20"/>
      <c r="S3441" s="20"/>
    </row>
    <row r="3442" spans="6:19">
      <c r="F3442" s="51"/>
      <c r="G3442" s="26">
        <f t="shared" si="180"/>
        <v>40147</v>
      </c>
      <c r="H3442" s="7">
        <v>40126</v>
      </c>
      <c r="I3442" s="22">
        <v>7.8249999999999993</v>
      </c>
      <c r="J3442" s="120">
        <v>6.3360000000000003</v>
      </c>
      <c r="K3442" s="26">
        <f t="shared" si="181"/>
        <v>40147</v>
      </c>
      <c r="L3442" s="126">
        <f t="shared" si="182"/>
        <v>40126</v>
      </c>
      <c r="M3442" s="127">
        <f>INDEX('Bloomberg data'!C:C,MATCH($L3442,'Bloomberg data'!A:A,0))</f>
        <v>7.8249999999999993</v>
      </c>
      <c r="N3442" s="128">
        <f>INDEX('Bloomberg data'!B:B,MATCH($L3442,'Bloomberg data'!A:A,0))</f>
        <v>6.3360000000000003</v>
      </c>
      <c r="O3442" s="141"/>
      <c r="P3442" s="142"/>
      <c r="Q3442" s="142"/>
      <c r="R3442" s="20"/>
      <c r="S3442" s="20"/>
    </row>
    <row r="3443" spans="6:19">
      <c r="F3443" s="51"/>
      <c r="G3443" s="26">
        <f t="shared" si="180"/>
        <v>40147</v>
      </c>
      <c r="H3443" s="7">
        <v>40127</v>
      </c>
      <c r="I3443" s="22">
        <v>8.0220000000000002</v>
      </c>
      <c r="J3443" s="120">
        <v>6.5179999999999998</v>
      </c>
      <c r="K3443" s="26">
        <f t="shared" si="181"/>
        <v>40147</v>
      </c>
      <c r="L3443" s="126">
        <f t="shared" si="182"/>
        <v>40127</v>
      </c>
      <c r="M3443" s="127">
        <f>INDEX('Bloomberg data'!C:C,MATCH($L3443,'Bloomberg data'!A:A,0))</f>
        <v>8.0220000000000002</v>
      </c>
      <c r="N3443" s="128">
        <f>INDEX('Bloomberg data'!B:B,MATCH($L3443,'Bloomberg data'!A:A,0))</f>
        <v>6.5179999999999998</v>
      </c>
      <c r="O3443" s="141"/>
      <c r="P3443" s="142"/>
      <c r="Q3443" s="142"/>
      <c r="R3443" s="20"/>
      <c r="S3443" s="20"/>
    </row>
    <row r="3444" spans="6:19">
      <c r="F3444" s="51"/>
      <c r="G3444" s="26">
        <f t="shared" si="180"/>
        <v>40147</v>
      </c>
      <c r="H3444" s="7">
        <v>40128</v>
      </c>
      <c r="I3444" s="22">
        <v>7.91</v>
      </c>
      <c r="J3444" s="120">
        <v>6.3920000000000003</v>
      </c>
      <c r="K3444" s="26">
        <f t="shared" si="181"/>
        <v>40147</v>
      </c>
      <c r="L3444" s="126">
        <f t="shared" si="182"/>
        <v>40128</v>
      </c>
      <c r="M3444" s="127">
        <f>INDEX('Bloomberg data'!C:C,MATCH($L3444,'Bloomberg data'!A:A,0))</f>
        <v>7.91</v>
      </c>
      <c r="N3444" s="128">
        <f>INDEX('Bloomberg data'!B:B,MATCH($L3444,'Bloomberg data'!A:A,0))</f>
        <v>6.3920000000000003</v>
      </c>
      <c r="O3444" s="141"/>
      <c r="P3444" s="142"/>
      <c r="Q3444" s="142"/>
      <c r="R3444" s="20"/>
      <c r="S3444" s="20"/>
    </row>
    <row r="3445" spans="6:19">
      <c r="F3445" s="51"/>
      <c r="G3445" s="26">
        <f t="shared" si="180"/>
        <v>40147</v>
      </c>
      <c r="H3445" s="7">
        <v>40129</v>
      </c>
      <c r="I3445" s="22">
        <v>8.838000000000001</v>
      </c>
      <c r="J3445" s="120">
        <v>7.3060000000000009</v>
      </c>
      <c r="K3445" s="26">
        <f t="shared" si="181"/>
        <v>40147</v>
      </c>
      <c r="L3445" s="126">
        <f t="shared" si="182"/>
        <v>40129</v>
      </c>
      <c r="M3445" s="127">
        <f>INDEX('Bloomberg data'!C:C,MATCH($L3445,'Bloomberg data'!A:A,0))</f>
        <v>8.838000000000001</v>
      </c>
      <c r="N3445" s="128">
        <f>INDEX('Bloomberg data'!B:B,MATCH($L3445,'Bloomberg data'!A:A,0))</f>
        <v>7.3060000000000009</v>
      </c>
      <c r="O3445" s="141"/>
      <c r="P3445" s="142"/>
      <c r="Q3445" s="142"/>
      <c r="R3445" s="20"/>
      <c r="S3445" s="20"/>
    </row>
    <row r="3446" spans="6:19">
      <c r="F3446" s="51"/>
      <c r="G3446" s="26">
        <f t="shared" si="180"/>
        <v>40147</v>
      </c>
      <c r="H3446" s="7">
        <v>40130</v>
      </c>
      <c r="I3446" s="22">
        <v>9.0139999999999993</v>
      </c>
      <c r="J3446" s="120">
        <v>7.4809999999999999</v>
      </c>
      <c r="K3446" s="26">
        <f t="shared" si="181"/>
        <v>40147</v>
      </c>
      <c r="L3446" s="126">
        <f t="shared" si="182"/>
        <v>40130</v>
      </c>
      <c r="M3446" s="127">
        <f>INDEX('Bloomberg data'!C:C,MATCH($L3446,'Bloomberg data'!A:A,0))</f>
        <v>9.0139999999999993</v>
      </c>
      <c r="N3446" s="128">
        <f>INDEX('Bloomberg data'!B:B,MATCH($L3446,'Bloomberg data'!A:A,0))</f>
        <v>7.4809999999999999</v>
      </c>
      <c r="O3446" s="141"/>
      <c r="P3446" s="142"/>
      <c r="Q3446" s="142"/>
      <c r="R3446" s="20"/>
      <c r="S3446" s="20"/>
    </row>
    <row r="3447" spans="6:19">
      <c r="F3447" s="51"/>
      <c r="G3447" s="26">
        <f t="shared" si="180"/>
        <v>40147</v>
      </c>
      <c r="H3447" s="7">
        <v>40133</v>
      </c>
      <c r="I3447" s="22">
        <v>7.8879999999999999</v>
      </c>
      <c r="J3447" s="120">
        <v>6.3639999999999999</v>
      </c>
      <c r="K3447" s="26">
        <f t="shared" si="181"/>
        <v>40147</v>
      </c>
      <c r="L3447" s="126">
        <f t="shared" si="182"/>
        <v>40133</v>
      </c>
      <c r="M3447" s="127">
        <f>INDEX('Bloomberg data'!C:C,MATCH($L3447,'Bloomberg data'!A:A,0))</f>
        <v>7.8879999999999999</v>
      </c>
      <c r="N3447" s="128">
        <f>INDEX('Bloomberg data'!B:B,MATCH($L3447,'Bloomberg data'!A:A,0))</f>
        <v>6.3639999999999999</v>
      </c>
      <c r="O3447" s="141"/>
      <c r="P3447" s="142"/>
      <c r="Q3447" s="142"/>
      <c r="R3447" s="20"/>
      <c r="S3447" s="20"/>
    </row>
    <row r="3448" spans="6:19">
      <c r="F3448" s="51"/>
      <c r="G3448" s="26">
        <f t="shared" si="180"/>
        <v>40147</v>
      </c>
      <c r="H3448" s="7">
        <v>40134</v>
      </c>
      <c r="I3448" s="22">
        <v>7.6890000000000001</v>
      </c>
      <c r="J3448" s="120">
        <v>6.1590000000000007</v>
      </c>
      <c r="K3448" s="26">
        <f t="shared" si="181"/>
        <v>40147</v>
      </c>
      <c r="L3448" s="126">
        <f t="shared" si="182"/>
        <v>40134</v>
      </c>
      <c r="M3448" s="127">
        <f>INDEX('Bloomberg data'!C:C,MATCH($L3448,'Bloomberg data'!A:A,0))</f>
        <v>7.6890000000000001</v>
      </c>
      <c r="N3448" s="128">
        <f>INDEX('Bloomberg data'!B:B,MATCH($L3448,'Bloomberg data'!A:A,0))</f>
        <v>6.1590000000000007</v>
      </c>
      <c r="O3448" s="141"/>
      <c r="P3448" s="142"/>
      <c r="Q3448" s="142"/>
      <c r="R3448" s="20"/>
      <c r="S3448" s="20"/>
    </row>
    <row r="3449" spans="6:19">
      <c r="F3449" s="51"/>
      <c r="G3449" s="26">
        <f t="shared" si="180"/>
        <v>40147</v>
      </c>
      <c r="H3449" s="7">
        <v>40135</v>
      </c>
      <c r="I3449" s="22">
        <v>7.9050000000000002</v>
      </c>
      <c r="J3449" s="120">
        <v>6.3819999999999997</v>
      </c>
      <c r="K3449" s="26">
        <f t="shared" si="181"/>
        <v>40147</v>
      </c>
      <c r="L3449" s="126">
        <f t="shared" si="182"/>
        <v>40135</v>
      </c>
      <c r="M3449" s="127">
        <f>INDEX('Bloomberg data'!C:C,MATCH($L3449,'Bloomberg data'!A:A,0))</f>
        <v>7.9050000000000002</v>
      </c>
      <c r="N3449" s="128">
        <f>INDEX('Bloomberg data'!B:B,MATCH($L3449,'Bloomberg data'!A:A,0))</f>
        <v>6.3819999999999997</v>
      </c>
      <c r="O3449" s="141"/>
      <c r="P3449" s="142"/>
      <c r="Q3449" s="142"/>
      <c r="R3449" s="20"/>
      <c r="S3449" s="20"/>
    </row>
    <row r="3450" spans="6:19">
      <c r="F3450" s="51"/>
      <c r="G3450" s="26">
        <f t="shared" si="180"/>
        <v>40147</v>
      </c>
      <c r="H3450" s="7">
        <v>40136</v>
      </c>
      <c r="I3450" s="22">
        <v>7.7469999999999999</v>
      </c>
      <c r="J3450" s="120">
        <v>6.2220000000000004</v>
      </c>
      <c r="K3450" s="26">
        <f t="shared" si="181"/>
        <v>40147</v>
      </c>
      <c r="L3450" s="126">
        <f t="shared" si="182"/>
        <v>40136</v>
      </c>
      <c r="M3450" s="127">
        <f>INDEX('Bloomberg data'!C:C,MATCH($L3450,'Bloomberg data'!A:A,0))</f>
        <v>7.7469999999999999</v>
      </c>
      <c r="N3450" s="128">
        <f>INDEX('Bloomberg data'!B:B,MATCH($L3450,'Bloomberg data'!A:A,0))</f>
        <v>6.2220000000000004</v>
      </c>
      <c r="O3450" s="141"/>
      <c r="P3450" s="142"/>
      <c r="Q3450" s="142"/>
      <c r="R3450" s="20"/>
      <c r="S3450" s="20"/>
    </row>
    <row r="3451" spans="6:19">
      <c r="F3451" s="51"/>
      <c r="G3451" s="26">
        <f t="shared" si="180"/>
        <v>40147</v>
      </c>
      <c r="H3451" s="7">
        <v>40137</v>
      </c>
      <c r="I3451" s="22">
        <v>8.5990000000000002</v>
      </c>
      <c r="J3451" s="120">
        <v>7.0820000000000007</v>
      </c>
      <c r="K3451" s="26">
        <f t="shared" si="181"/>
        <v>40147</v>
      </c>
      <c r="L3451" s="126">
        <f t="shared" si="182"/>
        <v>40137</v>
      </c>
      <c r="M3451" s="127">
        <f>INDEX('Bloomberg data'!C:C,MATCH($L3451,'Bloomberg data'!A:A,0))</f>
        <v>8.5990000000000002</v>
      </c>
      <c r="N3451" s="128">
        <f>INDEX('Bloomberg data'!B:B,MATCH($L3451,'Bloomberg data'!A:A,0))</f>
        <v>7.0820000000000007</v>
      </c>
      <c r="O3451" s="141"/>
      <c r="P3451" s="142"/>
      <c r="Q3451" s="142"/>
      <c r="R3451" s="20"/>
      <c r="S3451" s="20"/>
    </row>
    <row r="3452" spans="6:19">
      <c r="F3452" s="51"/>
      <c r="G3452" s="26">
        <f t="shared" si="180"/>
        <v>40147</v>
      </c>
      <c r="H3452" s="7">
        <v>40140</v>
      </c>
      <c r="I3452" s="22">
        <v>7.8069999999999995</v>
      </c>
      <c r="J3452" s="120">
        <v>6.2720000000000002</v>
      </c>
      <c r="K3452" s="26">
        <f t="shared" si="181"/>
        <v>40147</v>
      </c>
      <c r="L3452" s="126">
        <f t="shared" si="182"/>
        <v>40140</v>
      </c>
      <c r="M3452" s="127">
        <f>INDEX('Bloomberg data'!C:C,MATCH($L3452,'Bloomberg data'!A:A,0))</f>
        <v>7.8069999999999995</v>
      </c>
      <c r="N3452" s="128">
        <f>INDEX('Bloomberg data'!B:B,MATCH($L3452,'Bloomberg data'!A:A,0))</f>
        <v>6.2720000000000002</v>
      </c>
      <c r="O3452" s="141"/>
      <c r="P3452" s="142"/>
      <c r="Q3452" s="142"/>
      <c r="R3452" s="20"/>
      <c r="S3452" s="20"/>
    </row>
    <row r="3453" spans="6:19">
      <c r="F3453" s="51"/>
      <c r="G3453" s="26">
        <f t="shared" si="180"/>
        <v>40147</v>
      </c>
      <c r="H3453" s="7">
        <v>40141</v>
      </c>
      <c r="I3453" s="22">
        <v>8.7100000000000009</v>
      </c>
      <c r="J3453" s="120">
        <v>7.1619999999999999</v>
      </c>
      <c r="K3453" s="26">
        <f t="shared" si="181"/>
        <v>40147</v>
      </c>
      <c r="L3453" s="126">
        <f t="shared" si="182"/>
        <v>40141</v>
      </c>
      <c r="M3453" s="127">
        <f>INDEX('Bloomberg data'!C:C,MATCH($L3453,'Bloomberg data'!A:A,0))</f>
        <v>8.7100000000000009</v>
      </c>
      <c r="N3453" s="128">
        <f>INDEX('Bloomberg data'!B:B,MATCH($L3453,'Bloomberg data'!A:A,0))</f>
        <v>7.1619999999999999</v>
      </c>
      <c r="O3453" s="141"/>
      <c r="P3453" s="142"/>
      <c r="Q3453" s="142"/>
      <c r="R3453" s="20"/>
      <c r="S3453" s="20"/>
    </row>
    <row r="3454" spans="6:19">
      <c r="F3454" s="51"/>
      <c r="G3454" s="26">
        <f t="shared" si="180"/>
        <v>40147</v>
      </c>
      <c r="H3454" s="7">
        <v>40142</v>
      </c>
      <c r="I3454" s="22">
        <v>8.6539999999999999</v>
      </c>
      <c r="J3454" s="120">
        <v>7.1010000000000009</v>
      </c>
      <c r="K3454" s="26">
        <f t="shared" si="181"/>
        <v>40147</v>
      </c>
      <c r="L3454" s="126">
        <f t="shared" si="182"/>
        <v>40142</v>
      </c>
      <c r="M3454" s="127">
        <f>INDEX('Bloomberg data'!C:C,MATCH($L3454,'Bloomberg data'!A:A,0))</f>
        <v>8.6539999999999999</v>
      </c>
      <c r="N3454" s="128">
        <f>INDEX('Bloomberg data'!B:B,MATCH($L3454,'Bloomberg data'!A:A,0))</f>
        <v>7.1010000000000009</v>
      </c>
      <c r="O3454" s="141"/>
      <c r="P3454" s="142"/>
      <c r="Q3454" s="142"/>
      <c r="R3454" s="20"/>
      <c r="S3454" s="20"/>
    </row>
    <row r="3455" spans="6:19">
      <c r="F3455" s="51"/>
      <c r="G3455" s="26">
        <f t="shared" si="180"/>
        <v>40147</v>
      </c>
      <c r="H3455" s="7">
        <v>40143</v>
      </c>
      <c r="I3455" s="22">
        <v>8.8149999999999995</v>
      </c>
      <c r="J3455" s="120">
        <v>7.218</v>
      </c>
      <c r="K3455" s="26">
        <f t="shared" si="181"/>
        <v>40147</v>
      </c>
      <c r="L3455" s="126">
        <f t="shared" si="182"/>
        <v>40143</v>
      </c>
      <c r="M3455" s="127">
        <f>INDEX('Bloomberg data'!C:C,MATCH($L3455,'Bloomberg data'!A:A,0))</f>
        <v>8.8149999999999995</v>
      </c>
      <c r="N3455" s="128">
        <f>INDEX('Bloomberg data'!B:B,MATCH($L3455,'Bloomberg data'!A:A,0))</f>
        <v>7.218</v>
      </c>
      <c r="O3455" s="141"/>
      <c r="P3455" s="142"/>
      <c r="Q3455" s="142"/>
      <c r="R3455" s="20"/>
      <c r="S3455" s="20"/>
    </row>
    <row r="3456" spans="6:19">
      <c r="F3456" s="51"/>
      <c r="G3456" s="26">
        <f t="shared" si="180"/>
        <v>40147</v>
      </c>
      <c r="H3456" s="7">
        <v>40144</v>
      </c>
      <c r="I3456" s="22">
        <v>8.64</v>
      </c>
      <c r="J3456" s="120">
        <v>7.0129999999999999</v>
      </c>
      <c r="K3456" s="26">
        <f t="shared" si="181"/>
        <v>40147</v>
      </c>
      <c r="L3456" s="126">
        <f t="shared" si="182"/>
        <v>40144</v>
      </c>
      <c r="M3456" s="127">
        <f>INDEX('Bloomberg data'!C:C,MATCH($L3456,'Bloomberg data'!A:A,0))</f>
        <v>8.64</v>
      </c>
      <c r="N3456" s="128">
        <f>INDEX('Bloomberg data'!B:B,MATCH($L3456,'Bloomberg data'!A:A,0))</f>
        <v>7.0129999999999999</v>
      </c>
      <c r="O3456" s="141"/>
      <c r="P3456" s="142"/>
      <c r="Q3456" s="142"/>
      <c r="R3456" s="20"/>
      <c r="S3456" s="20"/>
    </row>
    <row r="3457" spans="6:19">
      <c r="F3457" s="51"/>
      <c r="G3457" s="26">
        <f t="shared" ref="G3457:G3520" si="183">EOMONTH(H3457,0)</f>
        <v>40147</v>
      </c>
      <c r="H3457" s="7">
        <v>40147</v>
      </c>
      <c r="I3457" s="22">
        <v>7.5310000000000006</v>
      </c>
      <c r="J3457" s="120">
        <v>5.9339999999999993</v>
      </c>
      <c r="K3457" s="26">
        <f t="shared" ref="K3457:K3520" si="184">EOMONTH(L3457,0)</f>
        <v>40147</v>
      </c>
      <c r="L3457" s="126">
        <f t="shared" si="182"/>
        <v>40147</v>
      </c>
      <c r="M3457" s="127">
        <f>INDEX('Bloomberg data'!C:C,MATCH($L3457,'Bloomberg data'!A:A,0))</f>
        <v>7.5310000000000006</v>
      </c>
      <c r="N3457" s="128">
        <f>INDEX('Bloomberg data'!B:B,MATCH($L3457,'Bloomberg data'!A:A,0))</f>
        <v>5.9339999999999993</v>
      </c>
      <c r="O3457" s="141"/>
      <c r="P3457" s="142"/>
      <c r="Q3457" s="142"/>
      <c r="R3457" s="20"/>
      <c r="S3457" s="20"/>
    </row>
    <row r="3458" spans="6:19">
      <c r="F3458" s="51"/>
      <c r="G3458" s="26">
        <f t="shared" si="183"/>
        <v>40178</v>
      </c>
      <c r="H3458" s="7">
        <v>40148</v>
      </c>
      <c r="I3458" s="22">
        <v>8.7059999999999995</v>
      </c>
      <c r="J3458" s="120">
        <v>7.0919999999999996</v>
      </c>
      <c r="K3458" s="26">
        <f t="shared" si="184"/>
        <v>40178</v>
      </c>
      <c r="L3458" s="126">
        <f t="shared" ref="L3458:L3521" si="185">H3458</f>
        <v>40148</v>
      </c>
      <c r="M3458" s="127">
        <f>INDEX('Bloomberg data'!C:C,MATCH($L3458,'Bloomberg data'!A:A,0))</f>
        <v>8.7059999999999995</v>
      </c>
      <c r="N3458" s="128">
        <f>INDEX('Bloomberg data'!B:B,MATCH($L3458,'Bloomberg data'!A:A,0))</f>
        <v>7.0919999999999996</v>
      </c>
      <c r="O3458" s="141"/>
      <c r="P3458" s="142"/>
      <c r="Q3458" s="142"/>
      <c r="R3458" s="20"/>
      <c r="S3458" s="20"/>
    </row>
    <row r="3459" spans="6:19">
      <c r="F3459" s="51"/>
      <c r="G3459" s="26">
        <f t="shared" si="183"/>
        <v>40178</v>
      </c>
      <c r="H3459" s="7">
        <v>40149</v>
      </c>
      <c r="I3459" s="22">
        <v>8.6720000000000006</v>
      </c>
      <c r="J3459" s="120">
        <v>7.0869999999999997</v>
      </c>
      <c r="K3459" s="26">
        <f t="shared" si="184"/>
        <v>40178</v>
      </c>
      <c r="L3459" s="126">
        <f t="shared" si="185"/>
        <v>40149</v>
      </c>
      <c r="M3459" s="127">
        <f>INDEX('Bloomberg data'!C:C,MATCH($L3459,'Bloomberg data'!A:A,0))</f>
        <v>8.6720000000000006</v>
      </c>
      <c r="N3459" s="128">
        <f>INDEX('Bloomberg data'!B:B,MATCH($L3459,'Bloomberg data'!A:A,0))</f>
        <v>7.0869999999999997</v>
      </c>
      <c r="O3459" s="141"/>
      <c r="P3459" s="142"/>
      <c r="Q3459" s="142"/>
      <c r="R3459" s="20"/>
      <c r="S3459" s="20"/>
    </row>
    <row r="3460" spans="6:19">
      <c r="F3460" s="51"/>
      <c r="G3460" s="26">
        <f t="shared" si="183"/>
        <v>40178</v>
      </c>
      <c r="H3460" s="7">
        <v>40150</v>
      </c>
      <c r="I3460" s="22">
        <v>8.6159999999999997</v>
      </c>
      <c r="J3460" s="120">
        <v>7.0269999999999992</v>
      </c>
      <c r="K3460" s="26">
        <f t="shared" si="184"/>
        <v>40178</v>
      </c>
      <c r="L3460" s="126">
        <f t="shared" si="185"/>
        <v>40150</v>
      </c>
      <c r="M3460" s="127">
        <f>INDEX('Bloomberg data'!C:C,MATCH($L3460,'Bloomberg data'!A:A,0))</f>
        <v>8.6159999999999997</v>
      </c>
      <c r="N3460" s="128">
        <f>INDEX('Bloomberg data'!B:B,MATCH($L3460,'Bloomberg data'!A:A,0))</f>
        <v>7.0269999999999992</v>
      </c>
      <c r="O3460" s="141"/>
      <c r="P3460" s="142"/>
      <c r="Q3460" s="142"/>
      <c r="R3460" s="20"/>
      <c r="S3460" s="20"/>
    </row>
    <row r="3461" spans="6:19">
      <c r="F3461" s="51"/>
      <c r="G3461" s="26">
        <f t="shared" si="183"/>
        <v>40178</v>
      </c>
      <c r="H3461" s="7">
        <v>40151</v>
      </c>
      <c r="I3461" s="22">
        <v>7.8309999999999995</v>
      </c>
      <c r="J3461" s="120">
        <v>6.2489999999999997</v>
      </c>
      <c r="K3461" s="26">
        <f t="shared" si="184"/>
        <v>40178</v>
      </c>
      <c r="L3461" s="126">
        <f t="shared" si="185"/>
        <v>40151</v>
      </c>
      <c r="M3461" s="127">
        <f>INDEX('Bloomberg data'!C:C,MATCH($L3461,'Bloomberg data'!A:A,0))</f>
        <v>7.8309999999999995</v>
      </c>
      <c r="N3461" s="128">
        <f>INDEX('Bloomberg data'!B:B,MATCH($L3461,'Bloomberg data'!A:A,0))</f>
        <v>6.2489999999999997</v>
      </c>
      <c r="O3461" s="141"/>
      <c r="P3461" s="142"/>
      <c r="Q3461" s="142"/>
      <c r="R3461" s="20"/>
      <c r="S3461" s="20"/>
    </row>
    <row r="3462" spans="6:19">
      <c r="F3462" s="51"/>
      <c r="G3462" s="26">
        <f t="shared" si="183"/>
        <v>40178</v>
      </c>
      <c r="H3462" s="7">
        <v>40154</v>
      </c>
      <c r="I3462" s="22">
        <v>8.7919999999999998</v>
      </c>
      <c r="J3462" s="120">
        <v>7.2439999999999998</v>
      </c>
      <c r="K3462" s="26">
        <f t="shared" si="184"/>
        <v>40178</v>
      </c>
      <c r="L3462" s="126">
        <f t="shared" si="185"/>
        <v>40154</v>
      </c>
      <c r="M3462" s="127">
        <f>INDEX('Bloomberg data'!C:C,MATCH($L3462,'Bloomberg data'!A:A,0))</f>
        <v>8.7919999999999998</v>
      </c>
      <c r="N3462" s="128">
        <f>INDEX('Bloomberg data'!B:B,MATCH($L3462,'Bloomberg data'!A:A,0))</f>
        <v>7.2439999999999998</v>
      </c>
      <c r="O3462" s="141"/>
      <c r="P3462" s="142"/>
      <c r="Q3462" s="142"/>
      <c r="R3462" s="20"/>
      <c r="S3462" s="20"/>
    </row>
    <row r="3463" spans="6:19">
      <c r="F3463" s="51"/>
      <c r="G3463" s="26">
        <f t="shared" si="183"/>
        <v>40178</v>
      </c>
      <c r="H3463" s="7">
        <v>40155</v>
      </c>
      <c r="I3463" s="22">
        <v>8.6679999999999993</v>
      </c>
      <c r="J3463" s="120">
        <v>7.1430000000000007</v>
      </c>
      <c r="K3463" s="26">
        <f t="shared" si="184"/>
        <v>40178</v>
      </c>
      <c r="L3463" s="126">
        <f t="shared" si="185"/>
        <v>40155</v>
      </c>
      <c r="M3463" s="127">
        <f>INDEX('Bloomberg data'!C:C,MATCH($L3463,'Bloomberg data'!A:A,0))</f>
        <v>8.6679999999999993</v>
      </c>
      <c r="N3463" s="128">
        <f>INDEX('Bloomberg data'!B:B,MATCH($L3463,'Bloomberg data'!A:A,0))</f>
        <v>7.1430000000000007</v>
      </c>
      <c r="O3463" s="141"/>
      <c r="P3463" s="142"/>
      <c r="Q3463" s="142"/>
      <c r="R3463" s="20"/>
      <c r="S3463" s="20"/>
    </row>
    <row r="3464" spans="6:19">
      <c r="F3464" s="51"/>
      <c r="G3464" s="26">
        <f t="shared" si="183"/>
        <v>40178</v>
      </c>
      <c r="H3464" s="7">
        <v>40156</v>
      </c>
      <c r="I3464" s="22">
        <v>7.8359999999999994</v>
      </c>
      <c r="J3464" s="120">
        <v>6.2869999999999999</v>
      </c>
      <c r="K3464" s="26">
        <f t="shared" si="184"/>
        <v>40178</v>
      </c>
      <c r="L3464" s="126">
        <f t="shared" si="185"/>
        <v>40156</v>
      </c>
      <c r="M3464" s="127">
        <f>INDEX('Bloomberg data'!C:C,MATCH($L3464,'Bloomberg data'!A:A,0))</f>
        <v>7.8359999999999994</v>
      </c>
      <c r="N3464" s="128">
        <f>INDEX('Bloomberg data'!B:B,MATCH($L3464,'Bloomberg data'!A:A,0))</f>
        <v>6.2869999999999999</v>
      </c>
      <c r="O3464" s="141"/>
      <c r="P3464" s="142"/>
      <c r="Q3464" s="142"/>
      <c r="R3464" s="20"/>
      <c r="S3464" s="20"/>
    </row>
    <row r="3465" spans="6:19">
      <c r="F3465" s="51"/>
      <c r="G3465" s="26">
        <f t="shared" si="183"/>
        <v>40178</v>
      </c>
      <c r="H3465" s="7">
        <v>40157</v>
      </c>
      <c r="I3465" s="22">
        <v>7.8250000000000002</v>
      </c>
      <c r="J3465" s="120">
        <v>6.2350000000000003</v>
      </c>
      <c r="K3465" s="26">
        <f t="shared" si="184"/>
        <v>40178</v>
      </c>
      <c r="L3465" s="126">
        <f t="shared" si="185"/>
        <v>40157</v>
      </c>
      <c r="M3465" s="127">
        <f>INDEX('Bloomberg data'!C:C,MATCH($L3465,'Bloomberg data'!A:A,0))</f>
        <v>7.8250000000000002</v>
      </c>
      <c r="N3465" s="128">
        <f>INDEX('Bloomberg data'!B:B,MATCH($L3465,'Bloomberg data'!A:A,0))</f>
        <v>6.2350000000000003</v>
      </c>
      <c r="O3465" s="141"/>
      <c r="P3465" s="142"/>
      <c r="Q3465" s="142"/>
      <c r="R3465" s="20"/>
      <c r="S3465" s="20"/>
    </row>
    <row r="3466" spans="6:19">
      <c r="F3466" s="51"/>
      <c r="G3466" s="26">
        <f t="shared" si="183"/>
        <v>40178</v>
      </c>
      <c r="H3466" s="7">
        <v>40158</v>
      </c>
      <c r="I3466" s="22">
        <v>8.7729999999999997</v>
      </c>
      <c r="J3466" s="120">
        <v>7.1999999999999993</v>
      </c>
      <c r="K3466" s="26">
        <f t="shared" si="184"/>
        <v>40178</v>
      </c>
      <c r="L3466" s="126">
        <f t="shared" si="185"/>
        <v>40158</v>
      </c>
      <c r="M3466" s="127">
        <f>INDEX('Bloomberg data'!C:C,MATCH($L3466,'Bloomberg data'!A:A,0))</f>
        <v>8.7729999999999997</v>
      </c>
      <c r="N3466" s="128">
        <f>INDEX('Bloomberg data'!B:B,MATCH($L3466,'Bloomberg data'!A:A,0))</f>
        <v>7.1999999999999993</v>
      </c>
      <c r="O3466" s="141"/>
      <c r="P3466" s="142"/>
      <c r="Q3466" s="142"/>
      <c r="R3466" s="20"/>
      <c r="S3466" s="20"/>
    </row>
    <row r="3467" spans="6:19">
      <c r="F3467" s="51"/>
      <c r="G3467" s="26">
        <f t="shared" si="183"/>
        <v>40178</v>
      </c>
      <c r="H3467" s="7">
        <v>40161</v>
      </c>
      <c r="I3467" s="22">
        <v>8.972999999999999</v>
      </c>
      <c r="J3467" s="120">
        <v>7.3810000000000002</v>
      </c>
      <c r="K3467" s="26">
        <f t="shared" si="184"/>
        <v>40178</v>
      </c>
      <c r="L3467" s="126">
        <f t="shared" si="185"/>
        <v>40161</v>
      </c>
      <c r="M3467" s="127">
        <f>INDEX('Bloomberg data'!C:C,MATCH($L3467,'Bloomberg data'!A:A,0))</f>
        <v>8.972999999999999</v>
      </c>
      <c r="N3467" s="128">
        <f>INDEX('Bloomberg data'!B:B,MATCH($L3467,'Bloomberg data'!A:A,0))</f>
        <v>7.3810000000000002</v>
      </c>
      <c r="O3467" s="141"/>
      <c r="P3467" s="142"/>
      <c r="Q3467" s="142"/>
      <c r="R3467" s="20"/>
      <c r="S3467" s="20"/>
    </row>
    <row r="3468" spans="6:19">
      <c r="F3468" s="51"/>
      <c r="G3468" s="26">
        <f t="shared" si="183"/>
        <v>40178</v>
      </c>
      <c r="H3468" s="7">
        <v>40162</v>
      </c>
      <c r="I3468" s="22">
        <v>7.8260000000000005</v>
      </c>
      <c r="J3468" s="120">
        <v>6.218</v>
      </c>
      <c r="K3468" s="26">
        <f t="shared" si="184"/>
        <v>40178</v>
      </c>
      <c r="L3468" s="126">
        <f t="shared" si="185"/>
        <v>40162</v>
      </c>
      <c r="M3468" s="127">
        <f>INDEX('Bloomberg data'!C:C,MATCH($L3468,'Bloomberg data'!A:A,0))</f>
        <v>7.8260000000000005</v>
      </c>
      <c r="N3468" s="128">
        <f>INDEX('Bloomberg data'!B:B,MATCH($L3468,'Bloomberg data'!A:A,0))</f>
        <v>6.218</v>
      </c>
      <c r="O3468" s="141"/>
      <c r="P3468" s="142"/>
      <c r="Q3468" s="142"/>
      <c r="R3468" s="20"/>
      <c r="S3468" s="20"/>
    </row>
    <row r="3469" spans="6:19">
      <c r="F3469" s="51"/>
      <c r="G3469" s="26">
        <f t="shared" si="183"/>
        <v>40178</v>
      </c>
      <c r="H3469" s="7">
        <v>40163</v>
      </c>
      <c r="I3469" s="22">
        <v>7.5939999999999994</v>
      </c>
      <c r="J3469" s="120">
        <v>6.0240000000000009</v>
      </c>
      <c r="K3469" s="26">
        <f t="shared" si="184"/>
        <v>40178</v>
      </c>
      <c r="L3469" s="126">
        <f t="shared" si="185"/>
        <v>40163</v>
      </c>
      <c r="M3469" s="127">
        <f>INDEX('Bloomberg data'!C:C,MATCH($L3469,'Bloomberg data'!A:A,0))</f>
        <v>7.5939999999999994</v>
      </c>
      <c r="N3469" s="128">
        <f>INDEX('Bloomberg data'!B:B,MATCH($L3469,'Bloomberg data'!A:A,0))</f>
        <v>6.0240000000000009</v>
      </c>
      <c r="O3469" s="141"/>
      <c r="P3469" s="142"/>
      <c r="Q3469" s="142"/>
      <c r="R3469" s="20"/>
      <c r="S3469" s="20"/>
    </row>
    <row r="3470" spans="6:19">
      <c r="F3470" s="51"/>
      <c r="G3470" s="26">
        <f t="shared" si="183"/>
        <v>40178</v>
      </c>
      <c r="H3470" s="7">
        <v>40164</v>
      </c>
      <c r="I3470" s="22">
        <v>8.782</v>
      </c>
      <c r="J3470" s="120">
        <v>7.2480000000000002</v>
      </c>
      <c r="K3470" s="26">
        <f t="shared" si="184"/>
        <v>40178</v>
      </c>
      <c r="L3470" s="126">
        <f t="shared" si="185"/>
        <v>40164</v>
      </c>
      <c r="M3470" s="127">
        <f>INDEX('Bloomberg data'!C:C,MATCH($L3470,'Bloomberg data'!A:A,0))</f>
        <v>8.782</v>
      </c>
      <c r="N3470" s="128">
        <f>INDEX('Bloomberg data'!B:B,MATCH($L3470,'Bloomberg data'!A:A,0))</f>
        <v>7.2480000000000002</v>
      </c>
      <c r="O3470" s="141"/>
      <c r="P3470" s="142"/>
      <c r="Q3470" s="142"/>
      <c r="R3470" s="20"/>
      <c r="S3470" s="20"/>
    </row>
    <row r="3471" spans="6:19">
      <c r="F3471" s="51"/>
      <c r="G3471" s="26">
        <f t="shared" si="183"/>
        <v>40178</v>
      </c>
      <c r="H3471" s="7">
        <v>40165</v>
      </c>
      <c r="I3471" s="22">
        <v>7.6440000000000001</v>
      </c>
      <c r="J3471" s="120">
        <v>6.0739999999999998</v>
      </c>
      <c r="K3471" s="26">
        <f t="shared" si="184"/>
        <v>40178</v>
      </c>
      <c r="L3471" s="126">
        <f t="shared" si="185"/>
        <v>40165</v>
      </c>
      <c r="M3471" s="127">
        <f>INDEX('Bloomberg data'!C:C,MATCH($L3471,'Bloomberg data'!A:A,0))</f>
        <v>7.6440000000000001</v>
      </c>
      <c r="N3471" s="128">
        <f>INDEX('Bloomberg data'!B:B,MATCH($L3471,'Bloomberg data'!A:A,0))</f>
        <v>6.0739999999999998</v>
      </c>
      <c r="O3471" s="141"/>
      <c r="P3471" s="142"/>
      <c r="Q3471" s="142"/>
      <c r="R3471" s="20"/>
      <c r="S3471" s="20"/>
    </row>
    <row r="3472" spans="6:19">
      <c r="F3472" s="51"/>
      <c r="G3472" s="26">
        <f t="shared" si="183"/>
        <v>40178</v>
      </c>
      <c r="H3472" s="7">
        <v>40168</v>
      </c>
      <c r="I3472" s="22">
        <v>8.5579999999999998</v>
      </c>
      <c r="J3472" s="120">
        <v>7.0080000000000009</v>
      </c>
      <c r="K3472" s="26">
        <f t="shared" si="184"/>
        <v>40178</v>
      </c>
      <c r="L3472" s="126">
        <f t="shared" si="185"/>
        <v>40168</v>
      </c>
      <c r="M3472" s="127">
        <f>INDEX('Bloomberg data'!C:C,MATCH($L3472,'Bloomberg data'!A:A,0))</f>
        <v>8.5579999999999998</v>
      </c>
      <c r="N3472" s="128">
        <f>INDEX('Bloomberg data'!B:B,MATCH($L3472,'Bloomberg data'!A:A,0))</f>
        <v>7.0080000000000009</v>
      </c>
      <c r="O3472" s="141"/>
      <c r="P3472" s="142"/>
      <c r="Q3472" s="142"/>
      <c r="R3472" s="20"/>
      <c r="S3472" s="20"/>
    </row>
    <row r="3473" spans="6:19">
      <c r="F3473" s="51"/>
      <c r="G3473" s="26">
        <f t="shared" si="183"/>
        <v>40178</v>
      </c>
      <c r="H3473" s="7">
        <v>40169</v>
      </c>
      <c r="I3473" s="22">
        <v>8.8039999999999985</v>
      </c>
      <c r="J3473" s="120">
        <v>7.2720000000000002</v>
      </c>
      <c r="K3473" s="26">
        <f t="shared" si="184"/>
        <v>40178</v>
      </c>
      <c r="L3473" s="126">
        <f t="shared" si="185"/>
        <v>40169</v>
      </c>
      <c r="M3473" s="127">
        <f>INDEX('Bloomberg data'!C:C,MATCH($L3473,'Bloomberg data'!A:A,0))</f>
        <v>8.8039999999999985</v>
      </c>
      <c r="N3473" s="128">
        <f>INDEX('Bloomberg data'!B:B,MATCH($L3473,'Bloomberg data'!A:A,0))</f>
        <v>7.2720000000000002</v>
      </c>
      <c r="O3473" s="141"/>
      <c r="P3473" s="142"/>
      <c r="Q3473" s="142"/>
      <c r="R3473" s="20"/>
      <c r="S3473" s="20"/>
    </row>
    <row r="3474" spans="6:19">
      <c r="F3474" s="51"/>
      <c r="G3474" s="26">
        <f t="shared" si="183"/>
        <v>40178</v>
      </c>
      <c r="H3474" s="7">
        <v>40170</v>
      </c>
      <c r="I3474" s="22">
        <v>8.7319999999999993</v>
      </c>
      <c r="J3474" s="120">
        <v>7.2210000000000001</v>
      </c>
      <c r="K3474" s="26">
        <f t="shared" si="184"/>
        <v>40178</v>
      </c>
      <c r="L3474" s="126">
        <f t="shared" si="185"/>
        <v>40170</v>
      </c>
      <c r="M3474" s="127">
        <f>INDEX('Bloomberg data'!C:C,MATCH($L3474,'Bloomberg data'!A:A,0))</f>
        <v>8.7319999999999993</v>
      </c>
      <c r="N3474" s="128">
        <f>INDEX('Bloomberg data'!B:B,MATCH($L3474,'Bloomberg data'!A:A,0))</f>
        <v>7.2210000000000001</v>
      </c>
      <c r="O3474" s="141"/>
      <c r="P3474" s="142"/>
      <c r="Q3474" s="142"/>
      <c r="R3474" s="20"/>
      <c r="S3474" s="20"/>
    </row>
    <row r="3475" spans="6:19">
      <c r="F3475" s="51"/>
      <c r="G3475" s="26">
        <f t="shared" si="183"/>
        <v>40178</v>
      </c>
      <c r="H3475" s="7">
        <v>40171</v>
      </c>
      <c r="I3475" s="22">
        <v>7.6110000000000007</v>
      </c>
      <c r="J3475" s="120">
        <v>6.1140000000000008</v>
      </c>
      <c r="K3475" s="26">
        <f t="shared" si="184"/>
        <v>40178</v>
      </c>
      <c r="L3475" s="126">
        <f t="shared" si="185"/>
        <v>40171</v>
      </c>
      <c r="M3475" s="127">
        <f>INDEX('Bloomberg data'!C:C,MATCH($L3475,'Bloomberg data'!A:A,0))</f>
        <v>7.6110000000000007</v>
      </c>
      <c r="N3475" s="128">
        <f>INDEX('Bloomberg data'!B:B,MATCH($L3475,'Bloomberg data'!A:A,0))</f>
        <v>6.1140000000000008</v>
      </c>
      <c r="O3475" s="141"/>
      <c r="P3475" s="142"/>
      <c r="Q3475" s="142"/>
      <c r="R3475" s="20"/>
      <c r="S3475" s="20"/>
    </row>
    <row r="3476" spans="6:19">
      <c r="F3476" s="51"/>
      <c r="G3476" s="26">
        <f t="shared" si="183"/>
        <v>40178</v>
      </c>
      <c r="H3476" s="7">
        <v>40172</v>
      </c>
      <c r="I3476" s="22">
        <v>8.8129999999999988</v>
      </c>
      <c r="J3476" s="120">
        <v>7.3140000000000001</v>
      </c>
      <c r="K3476" s="26">
        <f t="shared" si="184"/>
        <v>40178</v>
      </c>
      <c r="L3476" s="126">
        <f t="shared" si="185"/>
        <v>40172</v>
      </c>
      <c r="M3476" s="127">
        <f>INDEX('Bloomberg data'!C:C,MATCH($L3476,'Bloomberg data'!A:A,0))</f>
        <v>8.8129999999999988</v>
      </c>
      <c r="N3476" s="128">
        <f>INDEX('Bloomberg data'!B:B,MATCH($L3476,'Bloomberg data'!A:A,0))</f>
        <v>7.3140000000000001</v>
      </c>
      <c r="O3476" s="141"/>
      <c r="P3476" s="142"/>
      <c r="Q3476" s="142"/>
      <c r="R3476" s="20"/>
      <c r="S3476" s="20"/>
    </row>
    <row r="3477" spans="6:19">
      <c r="F3477" s="51"/>
      <c r="G3477" s="26">
        <f t="shared" si="183"/>
        <v>40178</v>
      </c>
      <c r="H3477" s="7">
        <v>40175</v>
      </c>
      <c r="I3477" s="22">
        <v>8.7140000000000004</v>
      </c>
      <c r="J3477" s="120">
        <v>7.2140000000000004</v>
      </c>
      <c r="K3477" s="26">
        <f t="shared" si="184"/>
        <v>40178</v>
      </c>
      <c r="L3477" s="126">
        <f t="shared" si="185"/>
        <v>40175</v>
      </c>
      <c r="M3477" s="127">
        <f>INDEX('Bloomberg data'!C:C,MATCH($L3477,'Bloomberg data'!A:A,0))</f>
        <v>8.7140000000000004</v>
      </c>
      <c r="N3477" s="128">
        <f>INDEX('Bloomberg data'!B:B,MATCH($L3477,'Bloomberg data'!A:A,0))</f>
        <v>7.2140000000000004</v>
      </c>
      <c r="O3477" s="141"/>
      <c r="P3477" s="142"/>
      <c r="Q3477" s="142"/>
      <c r="R3477" s="20"/>
      <c r="S3477" s="20"/>
    </row>
    <row r="3478" spans="6:19">
      <c r="F3478" s="51"/>
      <c r="G3478" s="26">
        <f t="shared" si="183"/>
        <v>40178</v>
      </c>
      <c r="H3478" s="7">
        <v>40176</v>
      </c>
      <c r="I3478" s="22">
        <v>7.7629999999999999</v>
      </c>
      <c r="J3478" s="120">
        <v>6.2789999999999999</v>
      </c>
      <c r="K3478" s="26">
        <f t="shared" si="184"/>
        <v>40178</v>
      </c>
      <c r="L3478" s="126">
        <f t="shared" si="185"/>
        <v>40176</v>
      </c>
      <c r="M3478" s="127">
        <f>INDEX('Bloomberg data'!C:C,MATCH($L3478,'Bloomberg data'!A:A,0))</f>
        <v>7.7629999999999999</v>
      </c>
      <c r="N3478" s="128">
        <f>INDEX('Bloomberg data'!B:B,MATCH($L3478,'Bloomberg data'!A:A,0))</f>
        <v>6.2789999999999999</v>
      </c>
      <c r="O3478" s="141"/>
      <c r="P3478" s="142"/>
      <c r="Q3478" s="142"/>
      <c r="R3478" s="20"/>
      <c r="S3478" s="20"/>
    </row>
    <row r="3479" spans="6:19">
      <c r="F3479" s="51"/>
      <c r="G3479" s="26">
        <f t="shared" si="183"/>
        <v>40178</v>
      </c>
      <c r="H3479" s="7">
        <v>40177</v>
      </c>
      <c r="I3479" s="22">
        <v>8.923</v>
      </c>
      <c r="J3479" s="120">
        <v>7.431</v>
      </c>
      <c r="K3479" s="26">
        <f t="shared" si="184"/>
        <v>40178</v>
      </c>
      <c r="L3479" s="126">
        <f t="shared" si="185"/>
        <v>40177</v>
      </c>
      <c r="M3479" s="127">
        <f>INDEX('Bloomberg data'!C:C,MATCH($L3479,'Bloomberg data'!A:A,0))</f>
        <v>8.923</v>
      </c>
      <c r="N3479" s="128">
        <f>INDEX('Bloomberg data'!B:B,MATCH($L3479,'Bloomberg data'!A:A,0))</f>
        <v>7.431</v>
      </c>
      <c r="O3479" s="141"/>
      <c r="P3479" s="142"/>
      <c r="Q3479" s="142"/>
      <c r="R3479" s="20"/>
      <c r="S3479" s="20"/>
    </row>
    <row r="3480" spans="6:19">
      <c r="F3480" s="51"/>
      <c r="G3480" s="26">
        <f t="shared" si="183"/>
        <v>40178</v>
      </c>
      <c r="H3480" s="7">
        <v>40178</v>
      </c>
      <c r="I3480" s="22">
        <v>7.766</v>
      </c>
      <c r="J3480" s="120">
        <v>6.2860000000000005</v>
      </c>
      <c r="K3480" s="26">
        <f t="shared" si="184"/>
        <v>40178</v>
      </c>
      <c r="L3480" s="126">
        <f t="shared" si="185"/>
        <v>40178</v>
      </c>
      <c r="M3480" s="127">
        <f>INDEX('Bloomberg data'!C:C,MATCH($L3480,'Bloomberg data'!A:A,0))</f>
        <v>7.766</v>
      </c>
      <c r="N3480" s="128">
        <f>INDEX('Bloomberg data'!B:B,MATCH($L3480,'Bloomberg data'!A:A,0))</f>
        <v>6.2860000000000005</v>
      </c>
      <c r="O3480" s="141"/>
      <c r="P3480" s="142"/>
      <c r="Q3480" s="142"/>
      <c r="R3480" s="20"/>
      <c r="S3480" s="20"/>
    </row>
    <row r="3481" spans="6:19">
      <c r="F3481" s="51"/>
      <c r="G3481" s="26">
        <f t="shared" si="183"/>
        <v>40209</v>
      </c>
      <c r="H3481" s="7">
        <v>40179</v>
      </c>
      <c r="I3481" s="22">
        <v>7.6760000000000002</v>
      </c>
      <c r="J3481" s="120">
        <v>6.1850000000000005</v>
      </c>
      <c r="K3481" s="26">
        <f t="shared" si="184"/>
        <v>40209</v>
      </c>
      <c r="L3481" s="126">
        <f t="shared" si="185"/>
        <v>40179</v>
      </c>
      <c r="M3481" s="127">
        <f>INDEX('Bloomberg data'!C:C,MATCH($L3481,'Bloomberg data'!A:A,0))</f>
        <v>7.6760000000000002</v>
      </c>
      <c r="N3481" s="128">
        <f>INDEX('Bloomberg data'!B:B,MATCH($L3481,'Bloomberg data'!A:A,0))</f>
        <v>6.1850000000000005</v>
      </c>
      <c r="O3481" s="141"/>
      <c r="P3481" s="142"/>
      <c r="Q3481" s="142"/>
      <c r="R3481" s="20"/>
      <c r="S3481" s="20"/>
    </row>
    <row r="3482" spans="6:19">
      <c r="F3482" s="51"/>
      <c r="G3482" s="26">
        <f t="shared" si="183"/>
        <v>40209</v>
      </c>
      <c r="H3482" s="7">
        <v>40182</v>
      </c>
      <c r="I3482" s="22">
        <v>9.0009999999999994</v>
      </c>
      <c r="J3482" s="120">
        <v>7.5009999999999994</v>
      </c>
      <c r="K3482" s="26">
        <f t="shared" si="184"/>
        <v>40209</v>
      </c>
      <c r="L3482" s="126">
        <f t="shared" si="185"/>
        <v>40182</v>
      </c>
      <c r="M3482" s="127">
        <f>INDEX('Bloomberg data'!C:C,MATCH($L3482,'Bloomberg data'!A:A,0))</f>
        <v>9.0009999999999994</v>
      </c>
      <c r="N3482" s="128">
        <f>INDEX('Bloomberg data'!B:B,MATCH($L3482,'Bloomberg data'!A:A,0))</f>
        <v>7.5009999999999994</v>
      </c>
      <c r="O3482" s="141"/>
      <c r="P3482" s="142"/>
      <c r="Q3482" s="142"/>
      <c r="R3482" s="20"/>
      <c r="S3482" s="20"/>
    </row>
    <row r="3483" spans="6:19">
      <c r="F3483" s="51"/>
      <c r="G3483" s="26">
        <f t="shared" si="183"/>
        <v>40209</v>
      </c>
      <c r="H3483" s="7">
        <v>40183</v>
      </c>
      <c r="I3483" s="22">
        <v>7.7890000000000006</v>
      </c>
      <c r="J3483" s="120">
        <v>6.3100000000000005</v>
      </c>
      <c r="K3483" s="26">
        <f t="shared" si="184"/>
        <v>40209</v>
      </c>
      <c r="L3483" s="126">
        <f t="shared" si="185"/>
        <v>40183</v>
      </c>
      <c r="M3483" s="127">
        <f>INDEX('Bloomberg data'!C:C,MATCH($L3483,'Bloomberg data'!A:A,0))</f>
        <v>7.7890000000000006</v>
      </c>
      <c r="N3483" s="128">
        <f>INDEX('Bloomberg data'!B:B,MATCH($L3483,'Bloomberg data'!A:A,0))</f>
        <v>6.3100000000000005</v>
      </c>
      <c r="O3483" s="141"/>
      <c r="P3483" s="142"/>
      <c r="Q3483" s="142"/>
      <c r="R3483" s="20"/>
      <c r="S3483" s="20"/>
    </row>
    <row r="3484" spans="6:19">
      <c r="F3484" s="51"/>
      <c r="G3484" s="26">
        <f t="shared" si="183"/>
        <v>40209</v>
      </c>
      <c r="H3484" s="7">
        <v>40184</v>
      </c>
      <c r="I3484" s="22">
        <v>8.7159999999999993</v>
      </c>
      <c r="J3484" s="120">
        <v>7.2370000000000001</v>
      </c>
      <c r="K3484" s="26">
        <f t="shared" si="184"/>
        <v>40209</v>
      </c>
      <c r="L3484" s="126">
        <f t="shared" si="185"/>
        <v>40184</v>
      </c>
      <c r="M3484" s="127">
        <f>INDEX('Bloomberg data'!C:C,MATCH($L3484,'Bloomberg data'!A:A,0))</f>
        <v>8.7159999999999993</v>
      </c>
      <c r="N3484" s="128">
        <f>INDEX('Bloomberg data'!B:B,MATCH($L3484,'Bloomberg data'!A:A,0))</f>
        <v>7.2370000000000001</v>
      </c>
      <c r="O3484" s="141"/>
      <c r="P3484" s="142"/>
      <c r="Q3484" s="142"/>
      <c r="R3484" s="20"/>
      <c r="S3484" s="20"/>
    </row>
    <row r="3485" spans="6:19">
      <c r="F3485" s="51"/>
      <c r="G3485" s="26">
        <f t="shared" si="183"/>
        <v>40209</v>
      </c>
      <c r="H3485" s="7">
        <v>40185</v>
      </c>
      <c r="I3485" s="22">
        <v>8.9250000000000007</v>
      </c>
      <c r="J3485" s="120">
        <v>7.4479999999999995</v>
      </c>
      <c r="K3485" s="26">
        <f t="shared" si="184"/>
        <v>40209</v>
      </c>
      <c r="L3485" s="126">
        <f t="shared" si="185"/>
        <v>40185</v>
      </c>
      <c r="M3485" s="127">
        <f>INDEX('Bloomberg data'!C:C,MATCH($L3485,'Bloomberg data'!A:A,0))</f>
        <v>8.9250000000000007</v>
      </c>
      <c r="N3485" s="128">
        <f>INDEX('Bloomberg data'!B:B,MATCH($L3485,'Bloomberg data'!A:A,0))</f>
        <v>7.4479999999999995</v>
      </c>
      <c r="O3485" s="141"/>
      <c r="P3485" s="142"/>
      <c r="Q3485" s="142"/>
      <c r="R3485" s="20"/>
      <c r="S3485" s="20"/>
    </row>
    <row r="3486" spans="6:19">
      <c r="F3486" s="51"/>
      <c r="G3486" s="26">
        <f t="shared" si="183"/>
        <v>40209</v>
      </c>
      <c r="H3486" s="7">
        <v>40186</v>
      </c>
      <c r="I3486" s="22">
        <v>8.8390000000000004</v>
      </c>
      <c r="J3486" s="120">
        <v>7.3710000000000004</v>
      </c>
      <c r="K3486" s="26">
        <f t="shared" si="184"/>
        <v>40209</v>
      </c>
      <c r="L3486" s="126">
        <f t="shared" si="185"/>
        <v>40186</v>
      </c>
      <c r="M3486" s="127">
        <f>INDEX('Bloomberg data'!C:C,MATCH($L3486,'Bloomberg data'!A:A,0))</f>
        <v>8.8390000000000004</v>
      </c>
      <c r="N3486" s="128">
        <f>INDEX('Bloomberg data'!B:B,MATCH($L3486,'Bloomberg data'!A:A,0))</f>
        <v>7.3710000000000004</v>
      </c>
      <c r="O3486" s="141"/>
      <c r="P3486" s="142"/>
      <c r="Q3486" s="142"/>
      <c r="R3486" s="20"/>
      <c r="S3486" s="20"/>
    </row>
    <row r="3487" spans="6:19">
      <c r="F3487" s="51"/>
      <c r="G3487" s="26">
        <f t="shared" si="183"/>
        <v>40209</v>
      </c>
      <c r="H3487" s="7">
        <v>40189</v>
      </c>
      <c r="I3487" s="22">
        <v>8.7629999999999999</v>
      </c>
      <c r="J3487" s="120">
        <v>7.2880000000000003</v>
      </c>
      <c r="K3487" s="26">
        <f t="shared" si="184"/>
        <v>40209</v>
      </c>
      <c r="L3487" s="126">
        <f t="shared" si="185"/>
        <v>40189</v>
      </c>
      <c r="M3487" s="127">
        <f>INDEX('Bloomberg data'!C:C,MATCH($L3487,'Bloomberg data'!A:A,0))</f>
        <v>8.7629999999999999</v>
      </c>
      <c r="N3487" s="128">
        <f>INDEX('Bloomberg data'!B:B,MATCH($L3487,'Bloomberg data'!A:A,0))</f>
        <v>7.2880000000000003</v>
      </c>
      <c r="O3487" s="141"/>
      <c r="P3487" s="142"/>
      <c r="Q3487" s="142"/>
      <c r="R3487" s="20"/>
      <c r="S3487" s="20"/>
    </row>
    <row r="3488" spans="6:19">
      <c r="F3488" s="51"/>
      <c r="G3488" s="26">
        <f t="shared" si="183"/>
        <v>40209</v>
      </c>
      <c r="H3488" s="7">
        <v>40190</v>
      </c>
      <c r="I3488" s="22">
        <v>8.9160000000000004</v>
      </c>
      <c r="J3488" s="120">
        <v>7.45</v>
      </c>
      <c r="K3488" s="26">
        <f t="shared" si="184"/>
        <v>40209</v>
      </c>
      <c r="L3488" s="126">
        <f t="shared" si="185"/>
        <v>40190</v>
      </c>
      <c r="M3488" s="127">
        <f>INDEX('Bloomberg data'!C:C,MATCH($L3488,'Bloomberg data'!A:A,0))</f>
        <v>8.9160000000000004</v>
      </c>
      <c r="N3488" s="128">
        <f>INDEX('Bloomberg data'!B:B,MATCH($L3488,'Bloomberg data'!A:A,0))</f>
        <v>7.45</v>
      </c>
      <c r="O3488" s="141"/>
      <c r="P3488" s="142"/>
      <c r="Q3488" s="142"/>
      <c r="R3488" s="20"/>
      <c r="S3488" s="20"/>
    </row>
    <row r="3489" spans="6:19">
      <c r="F3489" s="51"/>
      <c r="G3489" s="26">
        <f t="shared" si="183"/>
        <v>40209</v>
      </c>
      <c r="H3489" s="7">
        <v>40191</v>
      </c>
      <c r="I3489" s="22">
        <v>8.7639999999999993</v>
      </c>
      <c r="J3489" s="120">
        <v>7.2690000000000001</v>
      </c>
      <c r="K3489" s="26">
        <f t="shared" si="184"/>
        <v>40209</v>
      </c>
      <c r="L3489" s="126">
        <f t="shared" si="185"/>
        <v>40191</v>
      </c>
      <c r="M3489" s="127">
        <f>INDEX('Bloomberg data'!C:C,MATCH($L3489,'Bloomberg data'!A:A,0))</f>
        <v>8.7639999999999993</v>
      </c>
      <c r="N3489" s="128">
        <f>INDEX('Bloomberg data'!B:B,MATCH($L3489,'Bloomberg data'!A:A,0))</f>
        <v>7.2690000000000001</v>
      </c>
      <c r="O3489" s="141"/>
      <c r="P3489" s="142"/>
      <c r="Q3489" s="142"/>
      <c r="R3489" s="20"/>
      <c r="S3489" s="20"/>
    </row>
    <row r="3490" spans="6:19">
      <c r="F3490" s="51"/>
      <c r="G3490" s="26">
        <f t="shared" si="183"/>
        <v>40209</v>
      </c>
      <c r="H3490" s="7">
        <v>40192</v>
      </c>
      <c r="I3490" s="22">
        <v>8.7530000000000001</v>
      </c>
      <c r="J3490" s="120">
        <v>7.2680000000000007</v>
      </c>
      <c r="K3490" s="26">
        <f t="shared" si="184"/>
        <v>40209</v>
      </c>
      <c r="L3490" s="126">
        <f t="shared" si="185"/>
        <v>40192</v>
      </c>
      <c r="M3490" s="127">
        <f>INDEX('Bloomberg data'!C:C,MATCH($L3490,'Bloomberg data'!A:A,0))</f>
        <v>8.7530000000000001</v>
      </c>
      <c r="N3490" s="128">
        <f>INDEX('Bloomberg data'!B:B,MATCH($L3490,'Bloomberg data'!A:A,0))</f>
        <v>7.2680000000000007</v>
      </c>
      <c r="O3490" s="141"/>
      <c r="P3490" s="142"/>
      <c r="Q3490" s="142"/>
      <c r="R3490" s="20"/>
      <c r="S3490" s="20"/>
    </row>
    <row r="3491" spans="6:19">
      <c r="F3491" s="51"/>
      <c r="G3491" s="26">
        <f t="shared" si="183"/>
        <v>40209</v>
      </c>
      <c r="H3491" s="7">
        <v>40193</v>
      </c>
      <c r="I3491" s="22">
        <v>8.8999999999999986</v>
      </c>
      <c r="J3491" s="120">
        <v>7.4390000000000001</v>
      </c>
      <c r="K3491" s="26">
        <f t="shared" si="184"/>
        <v>40209</v>
      </c>
      <c r="L3491" s="126">
        <f t="shared" si="185"/>
        <v>40193</v>
      </c>
      <c r="M3491" s="127">
        <f>INDEX('Bloomberg data'!C:C,MATCH($L3491,'Bloomberg data'!A:A,0))</f>
        <v>8.8999999999999986</v>
      </c>
      <c r="N3491" s="128">
        <f>INDEX('Bloomberg data'!B:B,MATCH($L3491,'Bloomberg data'!A:A,0))</f>
        <v>7.4390000000000001</v>
      </c>
      <c r="O3491" s="141"/>
      <c r="P3491" s="142"/>
      <c r="Q3491" s="142"/>
      <c r="R3491" s="20"/>
      <c r="S3491" s="20"/>
    </row>
    <row r="3492" spans="6:19">
      <c r="F3492" s="51"/>
      <c r="G3492" s="26">
        <f t="shared" si="183"/>
        <v>40209</v>
      </c>
      <c r="H3492" s="7">
        <v>40196</v>
      </c>
      <c r="I3492" s="22">
        <v>7.8170000000000002</v>
      </c>
      <c r="J3492" s="120">
        <v>6.2919999999999998</v>
      </c>
      <c r="K3492" s="26">
        <f t="shared" si="184"/>
        <v>40209</v>
      </c>
      <c r="L3492" s="126">
        <f t="shared" si="185"/>
        <v>40196</v>
      </c>
      <c r="M3492" s="127">
        <f>INDEX('Bloomberg data'!C:C,MATCH($L3492,'Bloomberg data'!A:A,0))</f>
        <v>7.8170000000000002</v>
      </c>
      <c r="N3492" s="128">
        <f>INDEX('Bloomberg data'!B:B,MATCH($L3492,'Bloomberg data'!A:A,0))</f>
        <v>6.2919999999999998</v>
      </c>
      <c r="O3492" s="141"/>
      <c r="P3492" s="142"/>
      <c r="Q3492" s="142"/>
      <c r="R3492" s="20"/>
      <c r="S3492" s="20"/>
    </row>
    <row r="3493" spans="6:19">
      <c r="F3493" s="51"/>
      <c r="G3493" s="26">
        <f t="shared" si="183"/>
        <v>40209</v>
      </c>
      <c r="H3493" s="7">
        <v>40197</v>
      </c>
      <c r="I3493" s="22">
        <v>8.6620000000000008</v>
      </c>
      <c r="J3493" s="120">
        <v>7.1590000000000007</v>
      </c>
      <c r="K3493" s="26">
        <f t="shared" si="184"/>
        <v>40209</v>
      </c>
      <c r="L3493" s="126">
        <f t="shared" si="185"/>
        <v>40197</v>
      </c>
      <c r="M3493" s="127">
        <f>INDEX('Bloomberg data'!C:C,MATCH($L3493,'Bloomberg data'!A:A,0))</f>
        <v>8.6620000000000008</v>
      </c>
      <c r="N3493" s="128">
        <f>INDEX('Bloomberg data'!B:B,MATCH($L3493,'Bloomberg data'!A:A,0))</f>
        <v>7.1590000000000007</v>
      </c>
      <c r="O3493" s="141"/>
      <c r="P3493" s="142"/>
      <c r="Q3493" s="142"/>
      <c r="R3493" s="20"/>
      <c r="S3493" s="20"/>
    </row>
    <row r="3494" spans="6:19">
      <c r="F3494" s="51"/>
      <c r="G3494" s="26">
        <f t="shared" si="183"/>
        <v>40209</v>
      </c>
      <c r="H3494" s="7">
        <v>40198</v>
      </c>
      <c r="I3494" s="22">
        <v>7.8769999999999998</v>
      </c>
      <c r="J3494" s="120">
        <v>6.3849999999999998</v>
      </c>
      <c r="K3494" s="26">
        <f t="shared" si="184"/>
        <v>40209</v>
      </c>
      <c r="L3494" s="126">
        <f t="shared" si="185"/>
        <v>40198</v>
      </c>
      <c r="M3494" s="127">
        <f>INDEX('Bloomberg data'!C:C,MATCH($L3494,'Bloomberg data'!A:A,0))</f>
        <v>7.8769999999999998</v>
      </c>
      <c r="N3494" s="128">
        <f>INDEX('Bloomberg data'!B:B,MATCH($L3494,'Bloomberg data'!A:A,0))</f>
        <v>6.3849999999999998</v>
      </c>
      <c r="O3494" s="141"/>
      <c r="P3494" s="142"/>
      <c r="Q3494" s="142"/>
      <c r="R3494" s="20"/>
      <c r="S3494" s="20"/>
    </row>
    <row r="3495" spans="6:19">
      <c r="F3495" s="51"/>
      <c r="G3495" s="26">
        <f t="shared" si="183"/>
        <v>40209</v>
      </c>
      <c r="H3495" s="7">
        <v>40199</v>
      </c>
      <c r="I3495" s="22">
        <v>8.7899999999999991</v>
      </c>
      <c r="J3495" s="120">
        <v>7.2910000000000004</v>
      </c>
      <c r="K3495" s="26">
        <f t="shared" si="184"/>
        <v>40209</v>
      </c>
      <c r="L3495" s="126">
        <f t="shared" si="185"/>
        <v>40199</v>
      </c>
      <c r="M3495" s="127">
        <f>INDEX('Bloomberg data'!C:C,MATCH($L3495,'Bloomberg data'!A:A,0))</f>
        <v>8.7899999999999991</v>
      </c>
      <c r="N3495" s="128">
        <f>INDEX('Bloomberg data'!B:B,MATCH($L3495,'Bloomberg data'!A:A,0))</f>
        <v>7.2910000000000004</v>
      </c>
      <c r="O3495" s="141"/>
      <c r="P3495" s="142"/>
      <c r="Q3495" s="142"/>
      <c r="R3495" s="20"/>
      <c r="S3495" s="20"/>
    </row>
    <row r="3496" spans="6:19">
      <c r="F3496" s="51"/>
      <c r="G3496" s="26">
        <f t="shared" si="183"/>
        <v>40209</v>
      </c>
      <c r="H3496" s="7">
        <v>40200</v>
      </c>
      <c r="I3496" s="22">
        <v>7.6150000000000002</v>
      </c>
      <c r="J3496" s="120">
        <v>6.0990000000000002</v>
      </c>
      <c r="K3496" s="26">
        <f t="shared" si="184"/>
        <v>40209</v>
      </c>
      <c r="L3496" s="126">
        <f t="shared" si="185"/>
        <v>40200</v>
      </c>
      <c r="M3496" s="127">
        <f>INDEX('Bloomberg data'!C:C,MATCH($L3496,'Bloomberg data'!A:A,0))</f>
        <v>7.6150000000000002</v>
      </c>
      <c r="N3496" s="128">
        <f>INDEX('Bloomberg data'!B:B,MATCH($L3496,'Bloomberg data'!A:A,0))</f>
        <v>6.0990000000000002</v>
      </c>
      <c r="O3496" s="141"/>
      <c r="P3496" s="142"/>
      <c r="Q3496" s="142"/>
      <c r="R3496" s="20"/>
      <c r="S3496" s="20"/>
    </row>
    <row r="3497" spans="6:19">
      <c r="F3497" s="51"/>
      <c r="G3497" s="26">
        <f t="shared" si="183"/>
        <v>40209</v>
      </c>
      <c r="H3497" s="7">
        <v>40203</v>
      </c>
      <c r="I3497" s="22">
        <v>8.8030000000000008</v>
      </c>
      <c r="J3497" s="120">
        <v>7.3</v>
      </c>
      <c r="K3497" s="26">
        <f t="shared" si="184"/>
        <v>40209</v>
      </c>
      <c r="L3497" s="126">
        <f t="shared" si="185"/>
        <v>40203</v>
      </c>
      <c r="M3497" s="127">
        <f>INDEX('Bloomberg data'!C:C,MATCH($L3497,'Bloomberg data'!A:A,0))</f>
        <v>8.8030000000000008</v>
      </c>
      <c r="N3497" s="128">
        <f>INDEX('Bloomberg data'!B:B,MATCH($L3497,'Bloomberg data'!A:A,0))</f>
        <v>7.3</v>
      </c>
      <c r="O3497" s="141"/>
      <c r="P3497" s="142"/>
      <c r="Q3497" s="142"/>
      <c r="R3497" s="20"/>
      <c r="S3497" s="20"/>
    </row>
    <row r="3498" spans="6:19">
      <c r="F3498" s="51"/>
      <c r="G3498" s="26">
        <f t="shared" si="183"/>
        <v>40209</v>
      </c>
      <c r="H3498" s="7">
        <v>40204</v>
      </c>
      <c r="I3498" s="22">
        <v>8.7040000000000006</v>
      </c>
      <c r="J3498" s="120">
        <v>7.2</v>
      </c>
      <c r="K3498" s="26">
        <f t="shared" si="184"/>
        <v>40209</v>
      </c>
      <c r="L3498" s="126">
        <f t="shared" si="185"/>
        <v>40204</v>
      </c>
      <c r="M3498" s="127">
        <f>INDEX('Bloomberg data'!C:C,MATCH($L3498,'Bloomberg data'!A:A,0))</f>
        <v>8.7040000000000006</v>
      </c>
      <c r="N3498" s="128">
        <f>INDEX('Bloomberg data'!B:B,MATCH($L3498,'Bloomberg data'!A:A,0))</f>
        <v>7.2</v>
      </c>
      <c r="O3498" s="141"/>
      <c r="P3498" s="142"/>
      <c r="Q3498" s="142"/>
      <c r="R3498" s="20"/>
      <c r="S3498" s="20"/>
    </row>
    <row r="3499" spans="6:19">
      <c r="F3499" s="51"/>
      <c r="G3499" s="26">
        <f t="shared" si="183"/>
        <v>40209</v>
      </c>
      <c r="H3499" s="7">
        <v>40205</v>
      </c>
      <c r="I3499" s="22">
        <v>8.6080000000000005</v>
      </c>
      <c r="J3499" s="120">
        <v>7.0660000000000007</v>
      </c>
      <c r="K3499" s="26">
        <f t="shared" si="184"/>
        <v>40209</v>
      </c>
      <c r="L3499" s="126">
        <f t="shared" si="185"/>
        <v>40205</v>
      </c>
      <c r="M3499" s="127">
        <f>INDEX('Bloomberg data'!C:C,MATCH($L3499,'Bloomberg data'!A:A,0))</f>
        <v>8.6080000000000005</v>
      </c>
      <c r="N3499" s="128">
        <f>INDEX('Bloomberg data'!B:B,MATCH($L3499,'Bloomberg data'!A:A,0))</f>
        <v>7.0660000000000007</v>
      </c>
      <c r="O3499" s="141"/>
      <c r="P3499" s="142"/>
      <c r="Q3499" s="142"/>
      <c r="R3499" s="20"/>
      <c r="S3499" s="20"/>
    </row>
    <row r="3500" spans="6:19">
      <c r="F3500" s="51"/>
      <c r="G3500" s="26">
        <f t="shared" si="183"/>
        <v>40209</v>
      </c>
      <c r="H3500" s="7">
        <v>40206</v>
      </c>
      <c r="I3500" s="22">
        <v>8.8330000000000002</v>
      </c>
      <c r="J3500" s="120">
        <v>7.3140000000000001</v>
      </c>
      <c r="K3500" s="26">
        <f t="shared" si="184"/>
        <v>40209</v>
      </c>
      <c r="L3500" s="126">
        <f t="shared" si="185"/>
        <v>40206</v>
      </c>
      <c r="M3500" s="127">
        <f>INDEX('Bloomberg data'!C:C,MATCH($L3500,'Bloomberg data'!A:A,0))</f>
        <v>8.8330000000000002</v>
      </c>
      <c r="N3500" s="128">
        <f>INDEX('Bloomberg data'!B:B,MATCH($L3500,'Bloomberg data'!A:A,0))</f>
        <v>7.3140000000000001</v>
      </c>
      <c r="O3500" s="141"/>
      <c r="P3500" s="142"/>
      <c r="Q3500" s="142"/>
      <c r="R3500" s="20"/>
      <c r="S3500" s="20"/>
    </row>
    <row r="3501" spans="6:19">
      <c r="F3501" s="51"/>
      <c r="G3501" s="26">
        <f t="shared" si="183"/>
        <v>40209</v>
      </c>
      <c r="H3501" s="7">
        <v>40207</v>
      </c>
      <c r="I3501" s="22">
        <v>7.6139999999999999</v>
      </c>
      <c r="J3501" s="120">
        <v>6.09</v>
      </c>
      <c r="K3501" s="26">
        <f t="shared" si="184"/>
        <v>40209</v>
      </c>
      <c r="L3501" s="126">
        <f t="shared" si="185"/>
        <v>40207</v>
      </c>
      <c r="M3501" s="127">
        <f>INDEX('Bloomberg data'!C:C,MATCH($L3501,'Bloomberg data'!A:A,0))</f>
        <v>7.6139999999999999</v>
      </c>
      <c r="N3501" s="128">
        <f>INDEX('Bloomberg data'!B:B,MATCH($L3501,'Bloomberg data'!A:A,0))</f>
        <v>6.09</v>
      </c>
      <c r="O3501" s="141"/>
      <c r="P3501" s="142"/>
      <c r="Q3501" s="142"/>
      <c r="R3501" s="20"/>
      <c r="S3501" s="20"/>
    </row>
    <row r="3502" spans="6:19">
      <c r="F3502" s="51"/>
      <c r="G3502" s="26">
        <f t="shared" si="183"/>
        <v>40237</v>
      </c>
      <c r="H3502" s="7">
        <v>40210</v>
      </c>
      <c r="I3502" s="22">
        <v>7.4930000000000003</v>
      </c>
      <c r="J3502" s="120">
        <v>5.9860000000000007</v>
      </c>
      <c r="K3502" s="26">
        <f t="shared" si="184"/>
        <v>40237</v>
      </c>
      <c r="L3502" s="126">
        <f t="shared" si="185"/>
        <v>40210</v>
      </c>
      <c r="M3502" s="127">
        <f>INDEX('Bloomberg data'!C:C,MATCH($L3502,'Bloomberg data'!A:A,0))</f>
        <v>7.4930000000000003</v>
      </c>
      <c r="N3502" s="128">
        <f>INDEX('Bloomberg data'!B:B,MATCH($L3502,'Bloomberg data'!A:A,0))</f>
        <v>5.9860000000000007</v>
      </c>
      <c r="O3502" s="141"/>
      <c r="P3502" s="142"/>
      <c r="Q3502" s="142"/>
      <c r="R3502" s="20"/>
      <c r="S3502" s="20"/>
    </row>
    <row r="3503" spans="6:19">
      <c r="F3503" s="51"/>
      <c r="G3503" s="26">
        <f t="shared" si="183"/>
        <v>40237</v>
      </c>
      <c r="H3503" s="7">
        <v>40211</v>
      </c>
      <c r="I3503" s="22">
        <v>7.5140000000000002</v>
      </c>
      <c r="J3503" s="120">
        <v>6.1349999999999998</v>
      </c>
      <c r="K3503" s="26">
        <f t="shared" si="184"/>
        <v>40237</v>
      </c>
      <c r="L3503" s="126">
        <f t="shared" si="185"/>
        <v>40211</v>
      </c>
      <c r="M3503" s="127">
        <f>INDEX('Bloomberg data'!C:C,MATCH($L3503,'Bloomberg data'!A:A,0))</f>
        <v>7.5140000000000002</v>
      </c>
      <c r="N3503" s="128">
        <f>INDEX('Bloomberg data'!B:B,MATCH($L3503,'Bloomberg data'!A:A,0))</f>
        <v>6.1349999999999998</v>
      </c>
      <c r="O3503" s="141"/>
      <c r="P3503" s="142"/>
      <c r="Q3503" s="142"/>
      <c r="R3503" s="20"/>
      <c r="S3503" s="20"/>
    </row>
    <row r="3504" spans="6:19">
      <c r="F3504" s="51"/>
      <c r="G3504" s="26">
        <f t="shared" si="183"/>
        <v>40237</v>
      </c>
      <c r="H3504" s="7">
        <v>40212</v>
      </c>
      <c r="I3504" s="22">
        <v>7.4580000000000002</v>
      </c>
      <c r="J3504" s="120">
        <v>6.0680000000000005</v>
      </c>
      <c r="K3504" s="26">
        <f t="shared" si="184"/>
        <v>40237</v>
      </c>
      <c r="L3504" s="126">
        <f t="shared" si="185"/>
        <v>40212</v>
      </c>
      <c r="M3504" s="127">
        <f>INDEX('Bloomberg data'!C:C,MATCH($L3504,'Bloomberg data'!A:A,0))</f>
        <v>7.4580000000000002</v>
      </c>
      <c r="N3504" s="128">
        <f>INDEX('Bloomberg data'!B:B,MATCH($L3504,'Bloomberg data'!A:A,0))</f>
        <v>6.0680000000000005</v>
      </c>
      <c r="O3504" s="141"/>
      <c r="P3504" s="142"/>
      <c r="Q3504" s="142"/>
      <c r="R3504" s="20"/>
      <c r="S3504" s="20"/>
    </row>
    <row r="3505" spans="6:19">
      <c r="F3505" s="51"/>
      <c r="G3505" s="26">
        <f t="shared" si="183"/>
        <v>40237</v>
      </c>
      <c r="H3505" s="7">
        <v>40213</v>
      </c>
      <c r="I3505" s="22">
        <v>7.3789999999999996</v>
      </c>
      <c r="J3505" s="120">
        <v>5.99</v>
      </c>
      <c r="K3505" s="26">
        <f t="shared" si="184"/>
        <v>40237</v>
      </c>
      <c r="L3505" s="126">
        <f t="shared" si="185"/>
        <v>40213</v>
      </c>
      <c r="M3505" s="127">
        <f>INDEX('Bloomberg data'!C:C,MATCH($L3505,'Bloomberg data'!A:A,0))</f>
        <v>7.3789999999999996</v>
      </c>
      <c r="N3505" s="128">
        <f>INDEX('Bloomberg data'!B:B,MATCH($L3505,'Bloomberg data'!A:A,0))</f>
        <v>5.99</v>
      </c>
      <c r="O3505" s="141"/>
      <c r="P3505" s="142"/>
      <c r="Q3505" s="142"/>
      <c r="R3505" s="20"/>
      <c r="S3505" s="20"/>
    </row>
    <row r="3506" spans="6:19">
      <c r="F3506" s="51"/>
      <c r="G3506" s="26">
        <f t="shared" si="183"/>
        <v>40237</v>
      </c>
      <c r="H3506" s="7">
        <v>40214</v>
      </c>
      <c r="I3506" s="22">
        <v>8.5279999999999987</v>
      </c>
      <c r="J3506" s="120">
        <v>7.1280000000000001</v>
      </c>
      <c r="K3506" s="26">
        <f t="shared" si="184"/>
        <v>40237</v>
      </c>
      <c r="L3506" s="126">
        <f t="shared" si="185"/>
        <v>40214</v>
      </c>
      <c r="M3506" s="127">
        <f>INDEX('Bloomberg data'!C:C,MATCH($L3506,'Bloomberg data'!A:A,0))</f>
        <v>8.5279999999999987</v>
      </c>
      <c r="N3506" s="128">
        <f>INDEX('Bloomberg data'!B:B,MATCH($L3506,'Bloomberg data'!A:A,0))</f>
        <v>7.1280000000000001</v>
      </c>
      <c r="O3506" s="141"/>
      <c r="P3506" s="142"/>
      <c r="Q3506" s="142"/>
      <c r="R3506" s="20"/>
      <c r="S3506" s="20"/>
    </row>
    <row r="3507" spans="6:19">
      <c r="F3507" s="51"/>
      <c r="G3507" s="26">
        <f t="shared" si="183"/>
        <v>40237</v>
      </c>
      <c r="H3507" s="7">
        <v>40217</v>
      </c>
      <c r="I3507" s="22">
        <v>7.4539999999999997</v>
      </c>
      <c r="J3507" s="120">
        <v>6.03</v>
      </c>
      <c r="K3507" s="26">
        <f t="shared" si="184"/>
        <v>40237</v>
      </c>
      <c r="L3507" s="126">
        <f t="shared" si="185"/>
        <v>40217</v>
      </c>
      <c r="M3507" s="127">
        <f>INDEX('Bloomberg data'!C:C,MATCH($L3507,'Bloomberg data'!A:A,0))</f>
        <v>7.4539999999999997</v>
      </c>
      <c r="N3507" s="128">
        <f>INDEX('Bloomberg data'!B:B,MATCH($L3507,'Bloomberg data'!A:A,0))</f>
        <v>6.03</v>
      </c>
      <c r="O3507" s="141"/>
      <c r="P3507" s="142"/>
      <c r="Q3507" s="142"/>
      <c r="R3507" s="20"/>
      <c r="S3507" s="20"/>
    </row>
    <row r="3508" spans="6:19">
      <c r="F3508" s="51"/>
      <c r="G3508" s="26">
        <f t="shared" si="183"/>
        <v>40237</v>
      </c>
      <c r="H3508" s="7">
        <v>40218</v>
      </c>
      <c r="I3508" s="22">
        <v>8.3740000000000006</v>
      </c>
      <c r="J3508" s="120">
        <v>6.9410000000000007</v>
      </c>
      <c r="K3508" s="26">
        <f t="shared" si="184"/>
        <v>40237</v>
      </c>
      <c r="L3508" s="126">
        <f t="shared" si="185"/>
        <v>40218</v>
      </c>
      <c r="M3508" s="127">
        <f>INDEX('Bloomberg data'!C:C,MATCH($L3508,'Bloomberg data'!A:A,0))</f>
        <v>8.3740000000000006</v>
      </c>
      <c r="N3508" s="128">
        <f>INDEX('Bloomberg data'!B:B,MATCH($L3508,'Bloomberg data'!A:A,0))</f>
        <v>6.9410000000000007</v>
      </c>
      <c r="O3508" s="141"/>
      <c r="P3508" s="142"/>
      <c r="Q3508" s="142"/>
      <c r="R3508" s="20"/>
      <c r="S3508" s="20"/>
    </row>
    <row r="3509" spans="6:19">
      <c r="F3509" s="51"/>
      <c r="G3509" s="26">
        <f t="shared" si="183"/>
        <v>40237</v>
      </c>
      <c r="H3509" s="7">
        <v>40219</v>
      </c>
      <c r="I3509" s="22">
        <v>8.5949999999999989</v>
      </c>
      <c r="J3509" s="120">
        <v>7.1979999999999995</v>
      </c>
      <c r="K3509" s="26">
        <f t="shared" si="184"/>
        <v>40237</v>
      </c>
      <c r="L3509" s="126">
        <f t="shared" si="185"/>
        <v>40219</v>
      </c>
      <c r="M3509" s="127">
        <f>INDEX('Bloomberg data'!C:C,MATCH($L3509,'Bloomberg data'!A:A,0))</f>
        <v>8.5949999999999989</v>
      </c>
      <c r="N3509" s="128">
        <f>INDEX('Bloomberg data'!B:B,MATCH($L3509,'Bloomberg data'!A:A,0))</f>
        <v>7.1979999999999995</v>
      </c>
      <c r="O3509" s="141"/>
      <c r="P3509" s="142"/>
      <c r="Q3509" s="142"/>
      <c r="R3509" s="20"/>
      <c r="S3509" s="20"/>
    </row>
    <row r="3510" spans="6:19">
      <c r="F3510" s="51"/>
      <c r="G3510" s="26">
        <f t="shared" si="183"/>
        <v>40237</v>
      </c>
      <c r="H3510" s="7">
        <v>40220</v>
      </c>
      <c r="I3510" s="22">
        <v>7.58</v>
      </c>
      <c r="J3510" s="120">
        <v>6.1760000000000002</v>
      </c>
      <c r="K3510" s="26">
        <f t="shared" si="184"/>
        <v>40237</v>
      </c>
      <c r="L3510" s="126">
        <f t="shared" si="185"/>
        <v>40220</v>
      </c>
      <c r="M3510" s="127">
        <f>INDEX('Bloomberg data'!C:C,MATCH($L3510,'Bloomberg data'!A:A,0))</f>
        <v>7.58</v>
      </c>
      <c r="N3510" s="128">
        <f>INDEX('Bloomberg data'!B:B,MATCH($L3510,'Bloomberg data'!A:A,0))</f>
        <v>6.1760000000000002</v>
      </c>
      <c r="O3510" s="141"/>
      <c r="P3510" s="142"/>
      <c r="Q3510" s="142"/>
      <c r="R3510" s="20"/>
      <c r="S3510" s="20"/>
    </row>
    <row r="3511" spans="6:19">
      <c r="F3511" s="51"/>
      <c r="G3511" s="26">
        <f t="shared" si="183"/>
        <v>40237</v>
      </c>
      <c r="H3511" s="7">
        <v>40221</v>
      </c>
      <c r="I3511" s="22">
        <v>7.4830000000000005</v>
      </c>
      <c r="J3511" s="120">
        <v>6.0820000000000007</v>
      </c>
      <c r="K3511" s="26">
        <f t="shared" si="184"/>
        <v>40237</v>
      </c>
      <c r="L3511" s="126">
        <f t="shared" si="185"/>
        <v>40221</v>
      </c>
      <c r="M3511" s="127">
        <f>INDEX('Bloomberg data'!C:C,MATCH($L3511,'Bloomberg data'!A:A,0))</f>
        <v>7.4830000000000005</v>
      </c>
      <c r="N3511" s="128">
        <f>INDEX('Bloomberg data'!B:B,MATCH($L3511,'Bloomberg data'!A:A,0))</f>
        <v>6.0820000000000007</v>
      </c>
      <c r="O3511" s="141"/>
      <c r="P3511" s="142"/>
      <c r="Q3511" s="142"/>
      <c r="R3511" s="20"/>
      <c r="S3511" s="20"/>
    </row>
    <row r="3512" spans="6:19">
      <c r="F3512" s="51"/>
      <c r="G3512" s="26">
        <f t="shared" si="183"/>
        <v>40237</v>
      </c>
      <c r="H3512" s="7">
        <v>40224</v>
      </c>
      <c r="I3512" s="22">
        <v>8.6379999999999999</v>
      </c>
      <c r="J3512" s="120">
        <v>7.21</v>
      </c>
      <c r="K3512" s="26">
        <f t="shared" si="184"/>
        <v>40237</v>
      </c>
      <c r="L3512" s="126">
        <f t="shared" si="185"/>
        <v>40224</v>
      </c>
      <c r="M3512" s="127">
        <f>INDEX('Bloomberg data'!C:C,MATCH($L3512,'Bloomberg data'!A:A,0))</f>
        <v>8.6379999999999999</v>
      </c>
      <c r="N3512" s="128">
        <f>INDEX('Bloomberg data'!B:B,MATCH($L3512,'Bloomberg data'!A:A,0))</f>
        <v>7.21</v>
      </c>
      <c r="O3512" s="141"/>
      <c r="P3512" s="142"/>
      <c r="Q3512" s="142"/>
      <c r="R3512" s="20"/>
      <c r="S3512" s="20"/>
    </row>
    <row r="3513" spans="6:19">
      <c r="F3513" s="51"/>
      <c r="G3513" s="26">
        <f t="shared" si="183"/>
        <v>40237</v>
      </c>
      <c r="H3513" s="7">
        <v>40225</v>
      </c>
      <c r="I3513" s="22">
        <v>7.5310000000000006</v>
      </c>
      <c r="J3513" s="120">
        <v>6.1539999999999999</v>
      </c>
      <c r="K3513" s="26">
        <f t="shared" si="184"/>
        <v>40237</v>
      </c>
      <c r="L3513" s="126">
        <f t="shared" si="185"/>
        <v>40225</v>
      </c>
      <c r="M3513" s="127">
        <f>INDEX('Bloomberg data'!C:C,MATCH($L3513,'Bloomberg data'!A:A,0))</f>
        <v>7.5310000000000006</v>
      </c>
      <c r="N3513" s="128">
        <f>INDEX('Bloomberg data'!B:B,MATCH($L3513,'Bloomberg data'!A:A,0))</f>
        <v>6.1539999999999999</v>
      </c>
      <c r="O3513" s="141"/>
      <c r="P3513" s="142"/>
      <c r="Q3513" s="142"/>
      <c r="R3513" s="20"/>
      <c r="S3513" s="20"/>
    </row>
    <row r="3514" spans="6:19">
      <c r="F3514" s="51"/>
      <c r="G3514" s="26">
        <f t="shared" si="183"/>
        <v>40237</v>
      </c>
      <c r="H3514" s="7">
        <v>40226</v>
      </c>
      <c r="I3514" s="22">
        <v>8.4550000000000001</v>
      </c>
      <c r="J3514" s="120">
        <v>7.0749999999999993</v>
      </c>
      <c r="K3514" s="26">
        <f t="shared" si="184"/>
        <v>40237</v>
      </c>
      <c r="L3514" s="126">
        <f t="shared" si="185"/>
        <v>40226</v>
      </c>
      <c r="M3514" s="127">
        <f>INDEX('Bloomberg data'!C:C,MATCH($L3514,'Bloomberg data'!A:A,0))</f>
        <v>8.4550000000000001</v>
      </c>
      <c r="N3514" s="128">
        <f>INDEX('Bloomberg data'!B:B,MATCH($L3514,'Bloomberg data'!A:A,0))</f>
        <v>7.0749999999999993</v>
      </c>
      <c r="O3514" s="141"/>
      <c r="P3514" s="142"/>
      <c r="Q3514" s="142"/>
      <c r="R3514" s="20"/>
      <c r="S3514" s="20"/>
    </row>
    <row r="3515" spans="6:19">
      <c r="F3515" s="51"/>
      <c r="G3515" s="26">
        <f t="shared" si="183"/>
        <v>40237</v>
      </c>
      <c r="H3515" s="7">
        <v>40227</v>
      </c>
      <c r="I3515" s="22">
        <v>8.661999999999999</v>
      </c>
      <c r="J3515" s="120">
        <v>7.2930000000000001</v>
      </c>
      <c r="K3515" s="26">
        <f t="shared" si="184"/>
        <v>40237</v>
      </c>
      <c r="L3515" s="126">
        <f t="shared" si="185"/>
        <v>40227</v>
      </c>
      <c r="M3515" s="127">
        <f>INDEX('Bloomberg data'!C:C,MATCH($L3515,'Bloomberg data'!A:A,0))</f>
        <v>8.661999999999999</v>
      </c>
      <c r="N3515" s="128">
        <f>INDEX('Bloomberg data'!B:B,MATCH($L3515,'Bloomberg data'!A:A,0))</f>
        <v>7.2930000000000001</v>
      </c>
      <c r="O3515" s="141"/>
      <c r="P3515" s="142"/>
      <c r="Q3515" s="142"/>
      <c r="R3515" s="20"/>
      <c r="S3515" s="20"/>
    </row>
    <row r="3516" spans="6:19">
      <c r="F3516" s="51"/>
      <c r="G3516" s="26">
        <f t="shared" si="183"/>
        <v>40237</v>
      </c>
      <c r="H3516" s="7">
        <v>40228</v>
      </c>
      <c r="I3516" s="22">
        <v>7.58</v>
      </c>
      <c r="J3516" s="120">
        <v>6.2250000000000005</v>
      </c>
      <c r="K3516" s="26">
        <f t="shared" si="184"/>
        <v>40237</v>
      </c>
      <c r="L3516" s="126">
        <f t="shared" si="185"/>
        <v>40228</v>
      </c>
      <c r="M3516" s="127">
        <f>INDEX('Bloomberg data'!C:C,MATCH($L3516,'Bloomberg data'!A:A,0))</f>
        <v>7.58</v>
      </c>
      <c r="N3516" s="128">
        <f>INDEX('Bloomberg data'!B:B,MATCH($L3516,'Bloomberg data'!A:A,0))</f>
        <v>6.2250000000000005</v>
      </c>
      <c r="O3516" s="141"/>
      <c r="P3516" s="142"/>
      <c r="Q3516" s="142"/>
      <c r="R3516" s="20"/>
      <c r="S3516" s="20"/>
    </row>
    <row r="3517" spans="6:19">
      <c r="F3517" s="51"/>
      <c r="G3517" s="26">
        <f t="shared" si="183"/>
        <v>40237</v>
      </c>
      <c r="H3517" s="7">
        <v>40231</v>
      </c>
      <c r="I3517" s="22">
        <v>7.4949999999999992</v>
      </c>
      <c r="J3517" s="120">
        <v>6.1370000000000005</v>
      </c>
      <c r="K3517" s="26">
        <f t="shared" si="184"/>
        <v>40237</v>
      </c>
      <c r="L3517" s="126">
        <f t="shared" si="185"/>
        <v>40231</v>
      </c>
      <c r="M3517" s="127">
        <f>INDEX('Bloomberg data'!C:C,MATCH($L3517,'Bloomberg data'!A:A,0))</f>
        <v>7.4949999999999992</v>
      </c>
      <c r="N3517" s="128">
        <f>INDEX('Bloomberg data'!B:B,MATCH($L3517,'Bloomberg data'!A:A,0))</f>
        <v>6.1370000000000005</v>
      </c>
      <c r="O3517" s="141"/>
      <c r="P3517" s="142"/>
      <c r="Q3517" s="142"/>
      <c r="R3517" s="20"/>
      <c r="S3517" s="20"/>
    </row>
    <row r="3518" spans="6:19">
      <c r="F3518" s="51"/>
      <c r="G3518" s="26">
        <f t="shared" si="183"/>
        <v>40237</v>
      </c>
      <c r="H3518" s="7">
        <v>40232</v>
      </c>
      <c r="I3518" s="22">
        <v>7.6849999999999996</v>
      </c>
      <c r="J3518" s="120">
        <v>6.3339999999999996</v>
      </c>
      <c r="K3518" s="26">
        <f t="shared" si="184"/>
        <v>40237</v>
      </c>
      <c r="L3518" s="126">
        <f t="shared" si="185"/>
        <v>40232</v>
      </c>
      <c r="M3518" s="127">
        <f>INDEX('Bloomberg data'!C:C,MATCH($L3518,'Bloomberg data'!A:A,0))</f>
        <v>7.6849999999999996</v>
      </c>
      <c r="N3518" s="128">
        <f>INDEX('Bloomberg data'!B:B,MATCH($L3518,'Bloomberg data'!A:A,0))</f>
        <v>6.3339999999999996</v>
      </c>
      <c r="O3518" s="141"/>
      <c r="P3518" s="142"/>
      <c r="Q3518" s="142"/>
      <c r="R3518" s="20"/>
      <c r="S3518" s="20"/>
    </row>
    <row r="3519" spans="6:19">
      <c r="F3519" s="51"/>
      <c r="G3519" s="26">
        <f t="shared" si="183"/>
        <v>40237</v>
      </c>
      <c r="H3519" s="7">
        <v>40233</v>
      </c>
      <c r="I3519" s="22">
        <v>7.5490000000000004</v>
      </c>
      <c r="J3519" s="120">
        <v>6.1800000000000006</v>
      </c>
      <c r="K3519" s="26">
        <f t="shared" si="184"/>
        <v>40237</v>
      </c>
      <c r="L3519" s="126">
        <f t="shared" si="185"/>
        <v>40233</v>
      </c>
      <c r="M3519" s="127">
        <f>INDEX('Bloomberg data'!C:C,MATCH($L3519,'Bloomberg data'!A:A,0))</f>
        <v>7.5490000000000004</v>
      </c>
      <c r="N3519" s="128">
        <f>INDEX('Bloomberg data'!B:B,MATCH($L3519,'Bloomberg data'!A:A,0))</f>
        <v>6.1800000000000006</v>
      </c>
      <c r="O3519" s="141"/>
      <c r="P3519" s="142"/>
      <c r="Q3519" s="142"/>
      <c r="R3519" s="20"/>
      <c r="S3519" s="20"/>
    </row>
    <row r="3520" spans="6:19">
      <c r="F3520" s="51"/>
      <c r="G3520" s="26">
        <f t="shared" si="183"/>
        <v>40237</v>
      </c>
      <c r="H3520" s="7">
        <v>40234</v>
      </c>
      <c r="I3520" s="22">
        <v>7.4380000000000006</v>
      </c>
      <c r="J3520" s="120">
        <v>6.0459999999999994</v>
      </c>
      <c r="K3520" s="26">
        <f t="shared" si="184"/>
        <v>40237</v>
      </c>
      <c r="L3520" s="126">
        <f t="shared" si="185"/>
        <v>40234</v>
      </c>
      <c r="M3520" s="127">
        <f>INDEX('Bloomberg data'!C:C,MATCH($L3520,'Bloomberg data'!A:A,0))</f>
        <v>7.4380000000000006</v>
      </c>
      <c r="N3520" s="128">
        <f>INDEX('Bloomberg data'!B:B,MATCH($L3520,'Bloomberg data'!A:A,0))</f>
        <v>6.0459999999999994</v>
      </c>
      <c r="O3520" s="141"/>
      <c r="P3520" s="142"/>
      <c r="Q3520" s="142"/>
      <c r="R3520" s="20"/>
      <c r="S3520" s="20"/>
    </row>
    <row r="3521" spans="6:19">
      <c r="F3521" s="51"/>
      <c r="G3521" s="26">
        <f t="shared" ref="G3521:G3584" si="186">EOMONTH(H3521,0)</f>
        <v>40237</v>
      </c>
      <c r="H3521" s="7">
        <v>40235</v>
      </c>
      <c r="I3521" s="22">
        <v>7.6230000000000002</v>
      </c>
      <c r="J3521" s="120">
        <v>6.2149999999999999</v>
      </c>
      <c r="K3521" s="26">
        <f t="shared" ref="K3521:K3584" si="187">EOMONTH(L3521,0)</f>
        <v>40237</v>
      </c>
      <c r="L3521" s="126">
        <f t="shared" si="185"/>
        <v>40235</v>
      </c>
      <c r="M3521" s="127">
        <f>INDEX('Bloomberg data'!C:C,MATCH($L3521,'Bloomberg data'!A:A,0))</f>
        <v>7.6230000000000002</v>
      </c>
      <c r="N3521" s="128">
        <f>INDEX('Bloomberg data'!B:B,MATCH($L3521,'Bloomberg data'!A:A,0))</f>
        <v>6.2149999999999999</v>
      </c>
      <c r="O3521" s="141"/>
      <c r="P3521" s="142"/>
      <c r="Q3521" s="142"/>
      <c r="R3521" s="20"/>
      <c r="S3521" s="20"/>
    </row>
    <row r="3522" spans="6:19">
      <c r="F3522" s="51"/>
      <c r="G3522" s="26">
        <f t="shared" si="186"/>
        <v>40268</v>
      </c>
      <c r="H3522" s="7">
        <v>40238</v>
      </c>
      <c r="I3522" s="22">
        <v>7.59</v>
      </c>
      <c r="J3522" s="120">
        <v>6.15</v>
      </c>
      <c r="K3522" s="26">
        <f t="shared" si="187"/>
        <v>40268</v>
      </c>
      <c r="L3522" s="126">
        <f t="shared" ref="L3522:L3585" si="188">H3522</f>
        <v>40238</v>
      </c>
      <c r="M3522" s="127">
        <f>INDEX('Bloomberg data'!C:C,MATCH($L3522,'Bloomberg data'!A:A,0))</f>
        <v>7.59</v>
      </c>
      <c r="N3522" s="128">
        <f>INDEX('Bloomberg data'!B:B,MATCH($L3522,'Bloomberg data'!A:A,0))</f>
        <v>6.15</v>
      </c>
      <c r="O3522" s="141"/>
      <c r="P3522" s="142"/>
      <c r="Q3522" s="142"/>
      <c r="R3522" s="20"/>
      <c r="S3522" s="20"/>
    </row>
    <row r="3523" spans="6:19">
      <c r="F3523" s="51"/>
      <c r="G3523" s="26">
        <f t="shared" si="186"/>
        <v>40268</v>
      </c>
      <c r="H3523" s="7">
        <v>40239</v>
      </c>
      <c r="I3523" s="22">
        <v>8.5389999999999997</v>
      </c>
      <c r="J3523" s="120">
        <v>7.0350000000000001</v>
      </c>
      <c r="K3523" s="26">
        <f t="shared" si="187"/>
        <v>40268</v>
      </c>
      <c r="L3523" s="126">
        <f t="shared" si="188"/>
        <v>40239</v>
      </c>
      <c r="M3523" s="127">
        <f>INDEX('Bloomberg data'!C:C,MATCH($L3523,'Bloomberg data'!A:A,0))</f>
        <v>8.5389999999999997</v>
      </c>
      <c r="N3523" s="128">
        <f>INDEX('Bloomberg data'!B:B,MATCH($L3523,'Bloomberg data'!A:A,0))</f>
        <v>7.0350000000000001</v>
      </c>
      <c r="O3523" s="141"/>
      <c r="P3523" s="142"/>
      <c r="Q3523" s="142"/>
      <c r="R3523" s="20"/>
      <c r="S3523" s="20"/>
    </row>
    <row r="3524" spans="6:19">
      <c r="F3524" s="51"/>
      <c r="G3524" s="26">
        <f t="shared" si="186"/>
        <v>40268</v>
      </c>
      <c r="H3524" s="7">
        <v>40240</v>
      </c>
      <c r="I3524" s="22">
        <v>7.7389999999999999</v>
      </c>
      <c r="J3524" s="120">
        <v>6.2530000000000001</v>
      </c>
      <c r="K3524" s="26">
        <f t="shared" si="187"/>
        <v>40268</v>
      </c>
      <c r="L3524" s="126">
        <f t="shared" si="188"/>
        <v>40240</v>
      </c>
      <c r="M3524" s="127">
        <f>INDEX('Bloomberg data'!C:C,MATCH($L3524,'Bloomberg data'!A:A,0))</f>
        <v>7.7389999999999999</v>
      </c>
      <c r="N3524" s="128">
        <f>INDEX('Bloomberg data'!B:B,MATCH($L3524,'Bloomberg data'!A:A,0))</f>
        <v>6.2530000000000001</v>
      </c>
      <c r="O3524" s="141"/>
      <c r="P3524" s="142"/>
      <c r="Q3524" s="142"/>
      <c r="R3524" s="20"/>
      <c r="S3524" s="20"/>
    </row>
    <row r="3525" spans="6:19">
      <c r="F3525" s="51"/>
      <c r="G3525" s="26">
        <f t="shared" si="186"/>
        <v>40268</v>
      </c>
      <c r="H3525" s="7">
        <v>40241</v>
      </c>
      <c r="I3525" s="22">
        <v>8.6140000000000008</v>
      </c>
      <c r="J3525" s="120">
        <v>7.1269999999999998</v>
      </c>
      <c r="K3525" s="26">
        <f t="shared" si="187"/>
        <v>40268</v>
      </c>
      <c r="L3525" s="126">
        <f t="shared" si="188"/>
        <v>40241</v>
      </c>
      <c r="M3525" s="127">
        <f>INDEX('Bloomberg data'!C:C,MATCH($L3525,'Bloomberg data'!A:A,0))</f>
        <v>8.6140000000000008</v>
      </c>
      <c r="N3525" s="128">
        <f>INDEX('Bloomberg data'!B:B,MATCH($L3525,'Bloomberg data'!A:A,0))</f>
        <v>7.1269999999999998</v>
      </c>
      <c r="O3525" s="141"/>
      <c r="P3525" s="142"/>
      <c r="Q3525" s="142"/>
      <c r="R3525" s="20"/>
      <c r="S3525" s="20"/>
    </row>
    <row r="3526" spans="6:19">
      <c r="F3526" s="51"/>
      <c r="G3526" s="26">
        <f t="shared" si="186"/>
        <v>40268</v>
      </c>
      <c r="H3526" s="7">
        <v>40242</v>
      </c>
      <c r="I3526" s="22">
        <v>8.52</v>
      </c>
      <c r="J3526" s="120">
        <v>7.0449999999999999</v>
      </c>
      <c r="K3526" s="26">
        <f t="shared" si="187"/>
        <v>40268</v>
      </c>
      <c r="L3526" s="126">
        <f t="shared" si="188"/>
        <v>40242</v>
      </c>
      <c r="M3526" s="127">
        <f>INDEX('Bloomberg data'!C:C,MATCH($L3526,'Bloomberg data'!A:A,0))</f>
        <v>8.52</v>
      </c>
      <c r="N3526" s="128">
        <f>INDEX('Bloomberg data'!B:B,MATCH($L3526,'Bloomberg data'!A:A,0))</f>
        <v>7.0449999999999999</v>
      </c>
      <c r="O3526" s="141"/>
      <c r="P3526" s="142"/>
      <c r="Q3526" s="142"/>
      <c r="R3526" s="20"/>
      <c r="S3526" s="20"/>
    </row>
    <row r="3527" spans="6:19">
      <c r="F3527" s="51"/>
      <c r="G3527" s="26">
        <f t="shared" si="186"/>
        <v>40268</v>
      </c>
      <c r="H3527" s="7">
        <v>40245</v>
      </c>
      <c r="I3527" s="22">
        <v>7.806</v>
      </c>
      <c r="J3527" s="120">
        <v>6.3519999999999994</v>
      </c>
      <c r="K3527" s="26">
        <f t="shared" si="187"/>
        <v>40268</v>
      </c>
      <c r="L3527" s="126">
        <f t="shared" si="188"/>
        <v>40245</v>
      </c>
      <c r="M3527" s="127">
        <f>INDEX('Bloomberg data'!C:C,MATCH($L3527,'Bloomberg data'!A:A,0))</f>
        <v>7.806</v>
      </c>
      <c r="N3527" s="128">
        <f>INDEX('Bloomberg data'!B:B,MATCH($L3527,'Bloomberg data'!A:A,0))</f>
        <v>6.3519999999999994</v>
      </c>
      <c r="O3527" s="141"/>
      <c r="P3527" s="142"/>
      <c r="Q3527" s="142"/>
      <c r="R3527" s="20"/>
      <c r="S3527" s="20"/>
    </row>
    <row r="3528" spans="6:19">
      <c r="F3528" s="51"/>
      <c r="G3528" s="26">
        <f t="shared" si="186"/>
        <v>40268</v>
      </c>
      <c r="H3528" s="7">
        <v>40246</v>
      </c>
      <c r="I3528" s="22">
        <v>7.7140000000000004</v>
      </c>
      <c r="J3528" s="120">
        <v>6.2519999999999998</v>
      </c>
      <c r="K3528" s="26">
        <f t="shared" si="187"/>
        <v>40268</v>
      </c>
      <c r="L3528" s="126">
        <f t="shared" si="188"/>
        <v>40246</v>
      </c>
      <c r="M3528" s="127">
        <f>INDEX('Bloomberg data'!C:C,MATCH($L3528,'Bloomberg data'!A:A,0))</f>
        <v>7.7140000000000004</v>
      </c>
      <c r="N3528" s="128">
        <f>INDEX('Bloomberg data'!B:B,MATCH($L3528,'Bloomberg data'!A:A,0))</f>
        <v>6.2519999999999998</v>
      </c>
      <c r="O3528" s="141"/>
      <c r="P3528" s="142"/>
      <c r="Q3528" s="142"/>
      <c r="R3528" s="20"/>
      <c r="S3528" s="20"/>
    </row>
    <row r="3529" spans="6:19">
      <c r="F3529" s="51"/>
      <c r="G3529" s="26">
        <f t="shared" si="186"/>
        <v>40268</v>
      </c>
      <c r="H3529" s="7">
        <v>40247</v>
      </c>
      <c r="I3529" s="22">
        <v>7.6620000000000008</v>
      </c>
      <c r="J3529" s="120">
        <v>6.1790000000000003</v>
      </c>
      <c r="K3529" s="26">
        <f t="shared" si="187"/>
        <v>40268</v>
      </c>
      <c r="L3529" s="126">
        <f t="shared" si="188"/>
        <v>40247</v>
      </c>
      <c r="M3529" s="127">
        <f>INDEX('Bloomberg data'!C:C,MATCH($L3529,'Bloomberg data'!A:A,0))</f>
        <v>7.6620000000000008</v>
      </c>
      <c r="N3529" s="128">
        <f>INDEX('Bloomberg data'!B:B,MATCH($L3529,'Bloomberg data'!A:A,0))</f>
        <v>6.1790000000000003</v>
      </c>
      <c r="O3529" s="141"/>
      <c r="P3529" s="142"/>
      <c r="Q3529" s="142"/>
      <c r="R3529" s="20"/>
      <c r="S3529" s="20"/>
    </row>
    <row r="3530" spans="6:19">
      <c r="F3530" s="51"/>
      <c r="G3530" s="26">
        <f t="shared" si="186"/>
        <v>40268</v>
      </c>
      <c r="H3530" s="7">
        <v>40248</v>
      </c>
      <c r="I3530" s="22">
        <v>8.9239999999999995</v>
      </c>
      <c r="J3530" s="120">
        <v>7.4799999999999995</v>
      </c>
      <c r="K3530" s="26">
        <f t="shared" si="187"/>
        <v>40268</v>
      </c>
      <c r="L3530" s="126">
        <f t="shared" si="188"/>
        <v>40248</v>
      </c>
      <c r="M3530" s="127">
        <f>INDEX('Bloomberg data'!C:C,MATCH($L3530,'Bloomberg data'!A:A,0))</f>
        <v>8.9239999999999995</v>
      </c>
      <c r="N3530" s="128">
        <f>INDEX('Bloomberg data'!B:B,MATCH($L3530,'Bloomberg data'!A:A,0))</f>
        <v>7.4799999999999995</v>
      </c>
      <c r="O3530" s="141"/>
      <c r="P3530" s="142"/>
      <c r="Q3530" s="142"/>
      <c r="R3530" s="20"/>
      <c r="S3530" s="20"/>
    </row>
    <row r="3531" spans="6:19">
      <c r="F3531" s="51"/>
      <c r="G3531" s="26">
        <f t="shared" si="186"/>
        <v>40268</v>
      </c>
      <c r="H3531" s="7">
        <v>40249</v>
      </c>
      <c r="I3531" s="22">
        <v>7.8120000000000003</v>
      </c>
      <c r="J3531" s="120">
        <v>6.375</v>
      </c>
      <c r="K3531" s="26">
        <f t="shared" si="187"/>
        <v>40268</v>
      </c>
      <c r="L3531" s="126">
        <f t="shared" si="188"/>
        <v>40249</v>
      </c>
      <c r="M3531" s="127">
        <f>INDEX('Bloomberg data'!C:C,MATCH($L3531,'Bloomberg data'!A:A,0))</f>
        <v>7.8120000000000003</v>
      </c>
      <c r="N3531" s="128">
        <f>INDEX('Bloomberg data'!B:B,MATCH($L3531,'Bloomberg data'!A:A,0))</f>
        <v>6.375</v>
      </c>
      <c r="O3531" s="141"/>
      <c r="P3531" s="142"/>
      <c r="Q3531" s="142"/>
      <c r="R3531" s="20"/>
      <c r="S3531" s="20"/>
    </row>
    <row r="3532" spans="6:19">
      <c r="F3532" s="51"/>
      <c r="G3532" s="26">
        <f t="shared" si="186"/>
        <v>40268</v>
      </c>
      <c r="H3532" s="7">
        <v>40252</v>
      </c>
      <c r="I3532" s="22">
        <v>7.7240000000000002</v>
      </c>
      <c r="J3532" s="120">
        <v>6.266</v>
      </c>
      <c r="K3532" s="26">
        <f t="shared" si="187"/>
        <v>40268</v>
      </c>
      <c r="L3532" s="126">
        <f t="shared" si="188"/>
        <v>40252</v>
      </c>
      <c r="M3532" s="127">
        <f>INDEX('Bloomberg data'!C:C,MATCH($L3532,'Bloomberg data'!A:A,0))</f>
        <v>7.7240000000000002</v>
      </c>
      <c r="N3532" s="128">
        <f>INDEX('Bloomberg data'!B:B,MATCH($L3532,'Bloomberg data'!A:A,0))</f>
        <v>6.266</v>
      </c>
      <c r="O3532" s="141"/>
      <c r="P3532" s="142"/>
      <c r="Q3532" s="142"/>
      <c r="R3532" s="20"/>
      <c r="S3532" s="20"/>
    </row>
    <row r="3533" spans="6:19">
      <c r="F3533" s="51"/>
      <c r="G3533" s="26">
        <f t="shared" si="186"/>
        <v>40268</v>
      </c>
      <c r="H3533" s="7">
        <v>40253</v>
      </c>
      <c r="I3533" s="22">
        <v>7.8860000000000001</v>
      </c>
      <c r="J3533" s="120">
        <v>6.4449999999999994</v>
      </c>
      <c r="K3533" s="26">
        <f t="shared" si="187"/>
        <v>40268</v>
      </c>
      <c r="L3533" s="126">
        <f t="shared" si="188"/>
        <v>40253</v>
      </c>
      <c r="M3533" s="127">
        <f>INDEX('Bloomberg data'!C:C,MATCH($L3533,'Bloomberg data'!A:A,0))</f>
        <v>7.8860000000000001</v>
      </c>
      <c r="N3533" s="128">
        <f>INDEX('Bloomberg data'!B:B,MATCH($L3533,'Bloomberg data'!A:A,0))</f>
        <v>6.4449999999999994</v>
      </c>
      <c r="O3533" s="141"/>
      <c r="P3533" s="142"/>
      <c r="Q3533" s="142"/>
      <c r="R3533" s="20"/>
      <c r="S3533" s="20"/>
    </row>
    <row r="3534" spans="6:19">
      <c r="F3534" s="51"/>
      <c r="G3534" s="26">
        <f t="shared" si="186"/>
        <v>40268</v>
      </c>
      <c r="H3534" s="7">
        <v>40254</v>
      </c>
      <c r="I3534" s="22">
        <v>7.7919999999999998</v>
      </c>
      <c r="J3534" s="120">
        <v>6.3680000000000003</v>
      </c>
      <c r="K3534" s="26">
        <f t="shared" si="187"/>
        <v>40268</v>
      </c>
      <c r="L3534" s="126">
        <f t="shared" si="188"/>
        <v>40254</v>
      </c>
      <c r="M3534" s="127">
        <f>INDEX('Bloomberg data'!C:C,MATCH($L3534,'Bloomberg data'!A:A,0))</f>
        <v>7.7919999999999998</v>
      </c>
      <c r="N3534" s="128">
        <f>INDEX('Bloomberg data'!B:B,MATCH($L3534,'Bloomberg data'!A:A,0))</f>
        <v>6.3680000000000003</v>
      </c>
      <c r="O3534" s="141"/>
      <c r="P3534" s="142"/>
      <c r="Q3534" s="142"/>
      <c r="R3534" s="20"/>
      <c r="S3534" s="20"/>
    </row>
    <row r="3535" spans="6:19">
      <c r="F3535" s="51"/>
      <c r="G3535" s="26">
        <f t="shared" si="186"/>
        <v>40268</v>
      </c>
      <c r="H3535" s="7">
        <v>40255</v>
      </c>
      <c r="I3535" s="22">
        <v>8.6620000000000008</v>
      </c>
      <c r="J3535" s="120">
        <v>7.2430000000000003</v>
      </c>
      <c r="K3535" s="26">
        <f t="shared" si="187"/>
        <v>40268</v>
      </c>
      <c r="L3535" s="126">
        <f t="shared" si="188"/>
        <v>40255</v>
      </c>
      <c r="M3535" s="127">
        <f>INDEX('Bloomberg data'!C:C,MATCH($L3535,'Bloomberg data'!A:A,0))</f>
        <v>8.6620000000000008</v>
      </c>
      <c r="N3535" s="128">
        <f>INDEX('Bloomberg data'!B:B,MATCH($L3535,'Bloomberg data'!A:A,0))</f>
        <v>7.2430000000000003</v>
      </c>
      <c r="O3535" s="141"/>
      <c r="P3535" s="142"/>
      <c r="Q3535" s="142"/>
      <c r="R3535" s="20"/>
      <c r="S3535" s="20"/>
    </row>
    <row r="3536" spans="6:19">
      <c r="F3536" s="51"/>
      <c r="G3536" s="26">
        <f t="shared" si="186"/>
        <v>40268</v>
      </c>
      <c r="H3536" s="7">
        <v>40256</v>
      </c>
      <c r="I3536" s="22">
        <v>7.9089999999999998</v>
      </c>
      <c r="J3536" s="120">
        <v>6.4809999999999999</v>
      </c>
      <c r="K3536" s="26">
        <f t="shared" si="187"/>
        <v>40268</v>
      </c>
      <c r="L3536" s="126">
        <f t="shared" si="188"/>
        <v>40256</v>
      </c>
      <c r="M3536" s="127">
        <f>INDEX('Bloomberg data'!C:C,MATCH($L3536,'Bloomberg data'!A:A,0))</f>
        <v>7.9089999999999998</v>
      </c>
      <c r="N3536" s="128">
        <f>INDEX('Bloomberg data'!B:B,MATCH($L3536,'Bloomberg data'!A:A,0))</f>
        <v>6.4809999999999999</v>
      </c>
      <c r="O3536" s="141"/>
      <c r="P3536" s="142"/>
      <c r="Q3536" s="142"/>
      <c r="R3536" s="20"/>
      <c r="S3536" s="20"/>
    </row>
    <row r="3537" spans="6:19">
      <c r="F3537" s="51"/>
      <c r="G3537" s="26">
        <f t="shared" si="186"/>
        <v>40268</v>
      </c>
      <c r="H3537" s="7">
        <v>40259</v>
      </c>
      <c r="I3537" s="22">
        <v>7.8260000000000005</v>
      </c>
      <c r="J3537" s="120">
        <v>6.4</v>
      </c>
      <c r="K3537" s="26">
        <f t="shared" si="187"/>
        <v>40268</v>
      </c>
      <c r="L3537" s="126">
        <f t="shared" si="188"/>
        <v>40259</v>
      </c>
      <c r="M3537" s="127">
        <f>INDEX('Bloomberg data'!C:C,MATCH($L3537,'Bloomberg data'!A:A,0))</f>
        <v>7.8260000000000005</v>
      </c>
      <c r="N3537" s="128">
        <f>INDEX('Bloomberg data'!B:B,MATCH($L3537,'Bloomberg data'!A:A,0))</f>
        <v>6.4</v>
      </c>
      <c r="O3537" s="141"/>
      <c r="P3537" s="142"/>
      <c r="Q3537" s="142"/>
      <c r="R3537" s="20"/>
      <c r="S3537" s="20"/>
    </row>
    <row r="3538" spans="6:19">
      <c r="F3538" s="51"/>
      <c r="G3538" s="26">
        <f t="shared" si="186"/>
        <v>40268</v>
      </c>
      <c r="H3538" s="7">
        <v>40260</v>
      </c>
      <c r="I3538" s="22">
        <v>8.7219999999999995</v>
      </c>
      <c r="J3538" s="120">
        <v>7.2870000000000008</v>
      </c>
      <c r="K3538" s="26">
        <f t="shared" si="187"/>
        <v>40268</v>
      </c>
      <c r="L3538" s="126">
        <f t="shared" si="188"/>
        <v>40260</v>
      </c>
      <c r="M3538" s="127">
        <f>INDEX('Bloomberg data'!C:C,MATCH($L3538,'Bloomberg data'!A:A,0))</f>
        <v>8.7219999999999995</v>
      </c>
      <c r="N3538" s="128">
        <f>INDEX('Bloomberg data'!B:B,MATCH($L3538,'Bloomberg data'!A:A,0))</f>
        <v>7.2870000000000008</v>
      </c>
      <c r="O3538" s="141"/>
      <c r="P3538" s="142"/>
      <c r="Q3538" s="142"/>
      <c r="R3538" s="20"/>
      <c r="S3538" s="20"/>
    </row>
    <row r="3539" spans="6:19">
      <c r="F3539" s="51"/>
      <c r="G3539" s="26">
        <f t="shared" si="186"/>
        <v>40268</v>
      </c>
      <c r="H3539" s="7">
        <v>40261</v>
      </c>
      <c r="I3539" s="22">
        <v>8.9559999999999995</v>
      </c>
      <c r="J3539" s="120">
        <v>7.5289999999999999</v>
      </c>
      <c r="K3539" s="26">
        <f t="shared" si="187"/>
        <v>40268</v>
      </c>
      <c r="L3539" s="126">
        <f t="shared" si="188"/>
        <v>40261</v>
      </c>
      <c r="M3539" s="127">
        <f>INDEX('Bloomberg data'!C:C,MATCH($L3539,'Bloomberg data'!A:A,0))</f>
        <v>8.9559999999999995</v>
      </c>
      <c r="N3539" s="128">
        <f>INDEX('Bloomberg data'!B:B,MATCH($L3539,'Bloomberg data'!A:A,0))</f>
        <v>7.5289999999999999</v>
      </c>
      <c r="O3539" s="141"/>
      <c r="P3539" s="142"/>
      <c r="Q3539" s="142"/>
      <c r="R3539" s="20"/>
      <c r="S3539" s="20"/>
    </row>
    <row r="3540" spans="6:19">
      <c r="F3540" s="51"/>
      <c r="G3540" s="26">
        <f t="shared" si="186"/>
        <v>40268</v>
      </c>
      <c r="H3540" s="7">
        <v>40262</v>
      </c>
      <c r="I3540" s="22">
        <v>7.8849999999999998</v>
      </c>
      <c r="J3540" s="120">
        <v>6.4740000000000002</v>
      </c>
      <c r="K3540" s="26">
        <f t="shared" si="187"/>
        <v>40268</v>
      </c>
      <c r="L3540" s="126">
        <f t="shared" si="188"/>
        <v>40262</v>
      </c>
      <c r="M3540" s="127">
        <f>INDEX('Bloomberg data'!C:C,MATCH($L3540,'Bloomberg data'!A:A,0))</f>
        <v>7.8849999999999998</v>
      </c>
      <c r="N3540" s="128">
        <f>INDEX('Bloomberg data'!B:B,MATCH($L3540,'Bloomberg data'!A:A,0))</f>
        <v>6.4740000000000002</v>
      </c>
      <c r="O3540" s="141"/>
      <c r="P3540" s="142"/>
      <c r="Q3540" s="142"/>
      <c r="R3540" s="20"/>
      <c r="S3540" s="20"/>
    </row>
    <row r="3541" spans="6:19">
      <c r="F3541" s="51"/>
      <c r="G3541" s="26">
        <f t="shared" si="186"/>
        <v>40268</v>
      </c>
      <c r="H3541" s="7">
        <v>40263</v>
      </c>
      <c r="I3541" s="22">
        <v>7.76</v>
      </c>
      <c r="J3541" s="120">
        <v>6.3480000000000008</v>
      </c>
      <c r="K3541" s="26">
        <f t="shared" si="187"/>
        <v>40268</v>
      </c>
      <c r="L3541" s="126">
        <f t="shared" si="188"/>
        <v>40263</v>
      </c>
      <c r="M3541" s="127">
        <f>INDEX('Bloomberg data'!C:C,MATCH($L3541,'Bloomberg data'!A:A,0))</f>
        <v>7.76</v>
      </c>
      <c r="N3541" s="128">
        <f>INDEX('Bloomberg data'!B:B,MATCH($L3541,'Bloomberg data'!A:A,0))</f>
        <v>6.3480000000000008</v>
      </c>
      <c r="O3541" s="141"/>
      <c r="P3541" s="142"/>
      <c r="Q3541" s="142"/>
      <c r="R3541" s="20"/>
      <c r="S3541" s="20"/>
    </row>
    <row r="3542" spans="6:19">
      <c r="F3542" s="51"/>
      <c r="G3542" s="26">
        <f t="shared" si="186"/>
        <v>40268</v>
      </c>
      <c r="H3542" s="7">
        <v>40266</v>
      </c>
      <c r="I3542" s="22">
        <v>8.0129999999999999</v>
      </c>
      <c r="J3542" s="120">
        <v>6.5990000000000002</v>
      </c>
      <c r="K3542" s="26">
        <f t="shared" si="187"/>
        <v>40268</v>
      </c>
      <c r="L3542" s="126">
        <f t="shared" si="188"/>
        <v>40266</v>
      </c>
      <c r="M3542" s="127">
        <f>INDEX('Bloomberg data'!C:C,MATCH($L3542,'Bloomberg data'!A:A,0))</f>
        <v>8.0129999999999999</v>
      </c>
      <c r="N3542" s="128">
        <f>INDEX('Bloomberg data'!B:B,MATCH($L3542,'Bloomberg data'!A:A,0))</f>
        <v>6.5990000000000002</v>
      </c>
      <c r="O3542" s="141"/>
      <c r="P3542" s="142"/>
      <c r="Q3542" s="142"/>
      <c r="R3542" s="20"/>
      <c r="S3542" s="20"/>
    </row>
    <row r="3543" spans="6:19">
      <c r="F3543" s="51"/>
      <c r="G3543" s="26">
        <f t="shared" si="186"/>
        <v>40268</v>
      </c>
      <c r="H3543" s="7">
        <v>40267</v>
      </c>
      <c r="I3543" s="22">
        <v>7.94</v>
      </c>
      <c r="J3543" s="120">
        <v>6.5190000000000001</v>
      </c>
      <c r="K3543" s="26">
        <f t="shared" si="187"/>
        <v>40268</v>
      </c>
      <c r="L3543" s="126">
        <f t="shared" si="188"/>
        <v>40267</v>
      </c>
      <c r="M3543" s="127">
        <f>INDEX('Bloomberg data'!C:C,MATCH($L3543,'Bloomberg data'!A:A,0))</f>
        <v>7.94</v>
      </c>
      <c r="N3543" s="128">
        <f>INDEX('Bloomberg data'!B:B,MATCH($L3543,'Bloomberg data'!A:A,0))</f>
        <v>6.5190000000000001</v>
      </c>
      <c r="O3543" s="141"/>
      <c r="P3543" s="142"/>
      <c r="Q3543" s="142"/>
      <c r="R3543" s="20"/>
      <c r="S3543" s="20"/>
    </row>
    <row r="3544" spans="6:19">
      <c r="F3544" s="51"/>
      <c r="G3544" s="26">
        <f t="shared" si="186"/>
        <v>40268</v>
      </c>
      <c r="H3544" s="7">
        <v>40268</v>
      </c>
      <c r="I3544" s="22">
        <v>8.798</v>
      </c>
      <c r="J3544" s="120">
        <v>7.3789999999999996</v>
      </c>
      <c r="K3544" s="26">
        <f t="shared" si="187"/>
        <v>40268</v>
      </c>
      <c r="L3544" s="126">
        <f t="shared" si="188"/>
        <v>40268</v>
      </c>
      <c r="M3544" s="127">
        <f>INDEX('Bloomberg data'!C:C,MATCH($L3544,'Bloomberg data'!A:A,0))</f>
        <v>8.798</v>
      </c>
      <c r="N3544" s="128">
        <f>INDEX('Bloomberg data'!B:B,MATCH($L3544,'Bloomberg data'!A:A,0))</f>
        <v>7.3789999999999996</v>
      </c>
      <c r="O3544" s="141"/>
      <c r="P3544" s="142"/>
      <c r="Q3544" s="142"/>
      <c r="R3544" s="20"/>
      <c r="S3544" s="20"/>
    </row>
    <row r="3545" spans="6:19">
      <c r="F3545" s="51"/>
      <c r="G3545" s="26">
        <f t="shared" si="186"/>
        <v>40298</v>
      </c>
      <c r="H3545" s="7">
        <v>40269</v>
      </c>
      <c r="I3545" s="22">
        <v>8.9369999999999994</v>
      </c>
      <c r="J3545" s="120">
        <v>7.56</v>
      </c>
      <c r="K3545" s="26">
        <f t="shared" si="187"/>
        <v>40298</v>
      </c>
      <c r="L3545" s="126">
        <f t="shared" si="188"/>
        <v>40269</v>
      </c>
      <c r="M3545" s="127">
        <f>INDEX('Bloomberg data'!C:C,MATCH($L3545,'Bloomberg data'!A:A,0))</f>
        <v>8.9369999999999994</v>
      </c>
      <c r="N3545" s="128">
        <f>INDEX('Bloomberg data'!B:B,MATCH($L3545,'Bloomberg data'!A:A,0))</f>
        <v>7.56</v>
      </c>
      <c r="O3545" s="141"/>
      <c r="P3545" s="142"/>
      <c r="Q3545" s="142"/>
      <c r="R3545" s="20"/>
      <c r="S3545" s="20"/>
    </row>
    <row r="3546" spans="6:19">
      <c r="F3546" s="51"/>
      <c r="G3546" s="26">
        <f t="shared" si="186"/>
        <v>40298</v>
      </c>
      <c r="H3546" s="7">
        <v>40270</v>
      </c>
      <c r="I3546" s="22">
        <v>8.843</v>
      </c>
      <c r="J3546" s="120">
        <v>7.46</v>
      </c>
      <c r="K3546" s="26">
        <f t="shared" si="187"/>
        <v>40298</v>
      </c>
      <c r="L3546" s="126">
        <f t="shared" si="188"/>
        <v>40270</v>
      </c>
      <c r="M3546" s="127">
        <f>INDEX('Bloomberg data'!C:C,MATCH($L3546,'Bloomberg data'!A:A,0))</f>
        <v>8.843</v>
      </c>
      <c r="N3546" s="128">
        <f>INDEX('Bloomberg data'!B:B,MATCH($L3546,'Bloomberg data'!A:A,0))</f>
        <v>7.46</v>
      </c>
      <c r="O3546" s="141"/>
      <c r="P3546" s="142"/>
      <c r="Q3546" s="142"/>
      <c r="R3546" s="20"/>
      <c r="S3546" s="20"/>
    </row>
    <row r="3547" spans="6:19">
      <c r="F3547" s="51"/>
      <c r="G3547" s="26">
        <f t="shared" si="186"/>
        <v>40298</v>
      </c>
      <c r="H3547" s="7">
        <v>40273</v>
      </c>
      <c r="I3547" s="22">
        <v>7.7439999999999998</v>
      </c>
      <c r="J3547" s="120">
        <v>6.3599999999999994</v>
      </c>
      <c r="K3547" s="26">
        <f t="shared" si="187"/>
        <v>40298</v>
      </c>
      <c r="L3547" s="126">
        <f t="shared" si="188"/>
        <v>40273</v>
      </c>
      <c r="M3547" s="127">
        <f>INDEX('Bloomberg data'!C:C,MATCH($L3547,'Bloomberg data'!A:A,0))</f>
        <v>7.7439999999999998</v>
      </c>
      <c r="N3547" s="128">
        <f>INDEX('Bloomberg data'!B:B,MATCH($L3547,'Bloomberg data'!A:A,0))</f>
        <v>6.3599999999999994</v>
      </c>
      <c r="O3547" s="141"/>
      <c r="P3547" s="142"/>
      <c r="Q3547" s="142"/>
      <c r="R3547" s="20"/>
      <c r="S3547" s="20"/>
    </row>
    <row r="3548" spans="6:19">
      <c r="F3548" s="51"/>
      <c r="G3548" s="26">
        <f t="shared" si="186"/>
        <v>40298</v>
      </c>
      <c r="H3548" s="7">
        <v>40274</v>
      </c>
      <c r="I3548" s="22">
        <v>8.0400000000000009</v>
      </c>
      <c r="J3548" s="120">
        <v>6.6619999999999999</v>
      </c>
      <c r="K3548" s="26">
        <f t="shared" si="187"/>
        <v>40298</v>
      </c>
      <c r="L3548" s="126">
        <f t="shared" si="188"/>
        <v>40274</v>
      </c>
      <c r="M3548" s="127">
        <f>INDEX('Bloomberg data'!C:C,MATCH($L3548,'Bloomberg data'!A:A,0))</f>
        <v>8.0400000000000009</v>
      </c>
      <c r="N3548" s="128">
        <f>INDEX('Bloomberg data'!B:B,MATCH($L3548,'Bloomberg data'!A:A,0))</f>
        <v>6.6619999999999999</v>
      </c>
      <c r="O3548" s="141"/>
      <c r="P3548" s="142"/>
      <c r="Q3548" s="142"/>
      <c r="R3548" s="20"/>
      <c r="S3548" s="20"/>
    </row>
    <row r="3549" spans="6:19">
      <c r="F3549" s="51"/>
      <c r="G3549" s="26">
        <f t="shared" si="186"/>
        <v>40298</v>
      </c>
      <c r="H3549" s="7">
        <v>40275</v>
      </c>
      <c r="I3549" s="22">
        <v>7.9249999999999998</v>
      </c>
      <c r="J3549" s="120">
        <v>6.55</v>
      </c>
      <c r="K3549" s="26">
        <f t="shared" si="187"/>
        <v>40298</v>
      </c>
      <c r="L3549" s="126">
        <f t="shared" si="188"/>
        <v>40275</v>
      </c>
      <c r="M3549" s="127">
        <f>INDEX('Bloomberg data'!C:C,MATCH($L3549,'Bloomberg data'!A:A,0))</f>
        <v>7.9249999999999998</v>
      </c>
      <c r="N3549" s="128">
        <f>INDEX('Bloomberg data'!B:B,MATCH($L3549,'Bloomberg data'!A:A,0))</f>
        <v>6.55</v>
      </c>
      <c r="O3549" s="141"/>
      <c r="P3549" s="142"/>
      <c r="Q3549" s="142"/>
      <c r="R3549" s="20"/>
      <c r="S3549" s="20"/>
    </row>
    <row r="3550" spans="6:19">
      <c r="F3550" s="51"/>
      <c r="G3550" s="26">
        <f t="shared" si="186"/>
        <v>40298</v>
      </c>
      <c r="H3550" s="7">
        <v>40276</v>
      </c>
      <c r="I3550" s="22">
        <v>7.7590000000000003</v>
      </c>
      <c r="J3550" s="120">
        <v>6.3900000000000006</v>
      </c>
      <c r="K3550" s="26">
        <f t="shared" si="187"/>
        <v>40298</v>
      </c>
      <c r="L3550" s="126">
        <f t="shared" si="188"/>
        <v>40276</v>
      </c>
      <c r="M3550" s="127">
        <f>INDEX('Bloomberg data'!C:C,MATCH($L3550,'Bloomberg data'!A:A,0))</f>
        <v>7.7590000000000003</v>
      </c>
      <c r="N3550" s="128">
        <f>INDEX('Bloomberg data'!B:B,MATCH($L3550,'Bloomberg data'!A:A,0))</f>
        <v>6.3900000000000006</v>
      </c>
      <c r="O3550" s="141"/>
      <c r="P3550" s="142"/>
      <c r="Q3550" s="142"/>
      <c r="R3550" s="20"/>
      <c r="S3550" s="20"/>
    </row>
    <row r="3551" spans="6:19">
      <c r="F3551" s="51"/>
      <c r="G3551" s="26">
        <f t="shared" si="186"/>
        <v>40298</v>
      </c>
      <c r="H3551" s="7">
        <v>40277</v>
      </c>
      <c r="I3551" s="22">
        <v>8.9909999999999997</v>
      </c>
      <c r="J3551" s="120">
        <v>7.6230000000000002</v>
      </c>
      <c r="K3551" s="26">
        <f t="shared" si="187"/>
        <v>40298</v>
      </c>
      <c r="L3551" s="126">
        <f t="shared" si="188"/>
        <v>40277</v>
      </c>
      <c r="M3551" s="127">
        <f>INDEX('Bloomberg data'!C:C,MATCH($L3551,'Bloomberg data'!A:A,0))</f>
        <v>8.9909999999999997</v>
      </c>
      <c r="N3551" s="128">
        <f>INDEX('Bloomberg data'!B:B,MATCH($L3551,'Bloomberg data'!A:A,0))</f>
        <v>7.6230000000000002</v>
      </c>
      <c r="O3551" s="141"/>
      <c r="P3551" s="142"/>
      <c r="Q3551" s="142"/>
      <c r="R3551" s="20"/>
      <c r="S3551" s="20"/>
    </row>
    <row r="3552" spans="6:19">
      <c r="F3552" s="51"/>
      <c r="G3552" s="26">
        <f t="shared" si="186"/>
        <v>40298</v>
      </c>
      <c r="H3552" s="7">
        <v>40280</v>
      </c>
      <c r="I3552" s="22">
        <v>7.8689999999999998</v>
      </c>
      <c r="J3552" s="120">
        <v>6.5250000000000004</v>
      </c>
      <c r="K3552" s="26">
        <f t="shared" si="187"/>
        <v>40298</v>
      </c>
      <c r="L3552" s="126">
        <f t="shared" si="188"/>
        <v>40280</v>
      </c>
      <c r="M3552" s="127">
        <f>INDEX('Bloomberg data'!C:C,MATCH($L3552,'Bloomberg data'!A:A,0))</f>
        <v>7.8689999999999998</v>
      </c>
      <c r="N3552" s="128">
        <f>INDEX('Bloomberg data'!B:B,MATCH($L3552,'Bloomberg data'!A:A,0))</f>
        <v>6.5250000000000004</v>
      </c>
      <c r="O3552" s="141"/>
      <c r="P3552" s="142"/>
      <c r="Q3552" s="142"/>
      <c r="R3552" s="20"/>
      <c r="S3552" s="20"/>
    </row>
    <row r="3553" spans="6:19">
      <c r="F3553" s="51"/>
      <c r="G3553" s="26">
        <f t="shared" si="186"/>
        <v>40298</v>
      </c>
      <c r="H3553" s="7">
        <v>40281</v>
      </c>
      <c r="I3553" s="22">
        <v>7.7360000000000007</v>
      </c>
      <c r="J3553" s="120">
        <v>6.3770000000000007</v>
      </c>
      <c r="K3553" s="26">
        <f t="shared" si="187"/>
        <v>40298</v>
      </c>
      <c r="L3553" s="126">
        <f t="shared" si="188"/>
        <v>40281</v>
      </c>
      <c r="M3553" s="127">
        <f>INDEX('Bloomberg data'!C:C,MATCH($L3553,'Bloomberg data'!A:A,0))</f>
        <v>7.7360000000000007</v>
      </c>
      <c r="N3553" s="128">
        <f>INDEX('Bloomberg data'!B:B,MATCH($L3553,'Bloomberg data'!A:A,0))</f>
        <v>6.3770000000000007</v>
      </c>
      <c r="O3553" s="141"/>
      <c r="P3553" s="142"/>
      <c r="Q3553" s="142"/>
      <c r="R3553" s="20"/>
      <c r="S3553" s="20"/>
    </row>
    <row r="3554" spans="6:19">
      <c r="F3554" s="51"/>
      <c r="G3554" s="26">
        <f t="shared" si="186"/>
        <v>40298</v>
      </c>
      <c r="H3554" s="7">
        <v>40282</v>
      </c>
      <c r="I3554" s="22">
        <v>7.9719999999999995</v>
      </c>
      <c r="J3554" s="120">
        <v>6.62</v>
      </c>
      <c r="K3554" s="26">
        <f t="shared" si="187"/>
        <v>40298</v>
      </c>
      <c r="L3554" s="126">
        <f t="shared" si="188"/>
        <v>40282</v>
      </c>
      <c r="M3554" s="127">
        <f>INDEX('Bloomberg data'!C:C,MATCH($L3554,'Bloomberg data'!A:A,0))</f>
        <v>7.9719999999999995</v>
      </c>
      <c r="N3554" s="128">
        <f>INDEX('Bloomberg data'!B:B,MATCH($L3554,'Bloomberg data'!A:A,0))</f>
        <v>6.62</v>
      </c>
      <c r="O3554" s="141"/>
      <c r="P3554" s="142"/>
      <c r="Q3554" s="142"/>
      <c r="R3554" s="20"/>
      <c r="S3554" s="20"/>
    </row>
    <row r="3555" spans="6:19">
      <c r="F3555" s="51"/>
      <c r="G3555" s="26">
        <f t="shared" si="186"/>
        <v>40298</v>
      </c>
      <c r="H3555" s="7">
        <v>40283</v>
      </c>
      <c r="I3555" s="22">
        <v>7.8650000000000002</v>
      </c>
      <c r="J3555" s="120">
        <v>6.4990000000000006</v>
      </c>
      <c r="K3555" s="26">
        <f t="shared" si="187"/>
        <v>40298</v>
      </c>
      <c r="L3555" s="126">
        <f t="shared" si="188"/>
        <v>40283</v>
      </c>
      <c r="M3555" s="127">
        <f>INDEX('Bloomberg data'!C:C,MATCH($L3555,'Bloomberg data'!A:A,0))</f>
        <v>7.8650000000000002</v>
      </c>
      <c r="N3555" s="128">
        <f>INDEX('Bloomberg data'!B:B,MATCH($L3555,'Bloomberg data'!A:A,0))</f>
        <v>6.4990000000000006</v>
      </c>
      <c r="O3555" s="141"/>
      <c r="P3555" s="142"/>
      <c r="Q3555" s="142"/>
      <c r="R3555" s="20"/>
      <c r="S3555" s="20"/>
    </row>
    <row r="3556" spans="6:19">
      <c r="F3556" s="51"/>
      <c r="G3556" s="26">
        <f t="shared" si="186"/>
        <v>40298</v>
      </c>
      <c r="H3556" s="7">
        <v>40284</v>
      </c>
      <c r="I3556" s="22">
        <v>7.74</v>
      </c>
      <c r="J3556" s="120">
        <v>6.4049999999999994</v>
      </c>
      <c r="K3556" s="26">
        <f t="shared" si="187"/>
        <v>40298</v>
      </c>
      <c r="L3556" s="126">
        <f t="shared" si="188"/>
        <v>40284</v>
      </c>
      <c r="M3556" s="127">
        <f>INDEX('Bloomberg data'!C:C,MATCH($L3556,'Bloomberg data'!A:A,0))</f>
        <v>7.74</v>
      </c>
      <c r="N3556" s="128">
        <f>INDEX('Bloomberg data'!B:B,MATCH($L3556,'Bloomberg data'!A:A,0))</f>
        <v>6.4049999999999994</v>
      </c>
      <c r="O3556" s="141"/>
      <c r="P3556" s="142"/>
      <c r="Q3556" s="142"/>
      <c r="R3556" s="20"/>
      <c r="S3556" s="20"/>
    </row>
    <row r="3557" spans="6:19">
      <c r="F3557" s="51"/>
      <c r="G3557" s="26">
        <f t="shared" si="186"/>
        <v>40298</v>
      </c>
      <c r="H3557" s="7">
        <v>40287</v>
      </c>
      <c r="I3557" s="22">
        <v>7.8970000000000002</v>
      </c>
      <c r="J3557" s="120">
        <v>6.5359999999999996</v>
      </c>
      <c r="K3557" s="26">
        <f t="shared" si="187"/>
        <v>40298</v>
      </c>
      <c r="L3557" s="126">
        <f t="shared" si="188"/>
        <v>40287</v>
      </c>
      <c r="M3557" s="127">
        <f>INDEX('Bloomberg data'!C:C,MATCH($L3557,'Bloomberg data'!A:A,0))</f>
        <v>7.8970000000000002</v>
      </c>
      <c r="N3557" s="128">
        <f>INDEX('Bloomberg data'!B:B,MATCH($L3557,'Bloomberg data'!A:A,0))</f>
        <v>6.5359999999999996</v>
      </c>
      <c r="O3557" s="141"/>
      <c r="P3557" s="142"/>
      <c r="Q3557" s="142"/>
      <c r="R3557" s="20"/>
      <c r="S3557" s="20"/>
    </row>
    <row r="3558" spans="6:19">
      <c r="F3558" s="51"/>
      <c r="G3558" s="26">
        <f t="shared" si="186"/>
        <v>40298</v>
      </c>
      <c r="H3558" s="7">
        <v>40288</v>
      </c>
      <c r="I3558" s="22">
        <v>7.8639999999999999</v>
      </c>
      <c r="J3558" s="120">
        <v>6.5019999999999998</v>
      </c>
      <c r="K3558" s="26">
        <f t="shared" si="187"/>
        <v>40298</v>
      </c>
      <c r="L3558" s="126">
        <f t="shared" si="188"/>
        <v>40288</v>
      </c>
      <c r="M3558" s="127">
        <f>INDEX('Bloomberg data'!C:C,MATCH($L3558,'Bloomberg data'!A:A,0))</f>
        <v>7.8639999999999999</v>
      </c>
      <c r="N3558" s="128">
        <f>INDEX('Bloomberg data'!B:B,MATCH($L3558,'Bloomberg data'!A:A,0))</f>
        <v>6.5019999999999998</v>
      </c>
      <c r="O3558" s="141"/>
      <c r="P3558" s="142"/>
      <c r="Q3558" s="142"/>
      <c r="R3558" s="20"/>
      <c r="S3558" s="20"/>
    </row>
    <row r="3559" spans="6:19">
      <c r="F3559" s="51"/>
      <c r="G3559" s="26">
        <f t="shared" si="186"/>
        <v>40298</v>
      </c>
      <c r="H3559" s="7">
        <v>40289</v>
      </c>
      <c r="I3559" s="22">
        <v>8.8000000000000007</v>
      </c>
      <c r="J3559" s="120">
        <v>7.468</v>
      </c>
      <c r="K3559" s="26">
        <f t="shared" si="187"/>
        <v>40298</v>
      </c>
      <c r="L3559" s="126">
        <f t="shared" si="188"/>
        <v>40289</v>
      </c>
      <c r="M3559" s="127">
        <f>INDEX('Bloomberg data'!C:C,MATCH($L3559,'Bloomberg data'!A:A,0))</f>
        <v>8.8000000000000007</v>
      </c>
      <c r="N3559" s="128">
        <f>INDEX('Bloomberg data'!B:B,MATCH($L3559,'Bloomberg data'!A:A,0))</f>
        <v>7.468</v>
      </c>
      <c r="O3559" s="141"/>
      <c r="P3559" s="142"/>
      <c r="Q3559" s="142"/>
      <c r="R3559" s="20"/>
      <c r="S3559" s="20"/>
    </row>
    <row r="3560" spans="6:19">
      <c r="F3560" s="51"/>
      <c r="G3560" s="26">
        <f t="shared" si="186"/>
        <v>40298</v>
      </c>
      <c r="H3560" s="7">
        <v>40290</v>
      </c>
      <c r="I3560" s="22">
        <v>7.9660000000000002</v>
      </c>
      <c r="J3560" s="120">
        <v>6.641</v>
      </c>
      <c r="K3560" s="26">
        <f t="shared" si="187"/>
        <v>40298</v>
      </c>
      <c r="L3560" s="126">
        <f t="shared" si="188"/>
        <v>40290</v>
      </c>
      <c r="M3560" s="127">
        <f>INDEX('Bloomberg data'!C:C,MATCH($L3560,'Bloomberg data'!A:A,0))</f>
        <v>7.9660000000000002</v>
      </c>
      <c r="N3560" s="128">
        <f>INDEX('Bloomberg data'!B:B,MATCH($L3560,'Bloomberg data'!A:A,0))</f>
        <v>6.641</v>
      </c>
      <c r="O3560" s="141"/>
      <c r="P3560" s="142"/>
      <c r="Q3560" s="142"/>
      <c r="R3560" s="20"/>
      <c r="S3560" s="20"/>
    </row>
    <row r="3561" spans="6:19">
      <c r="F3561" s="51"/>
      <c r="G3561" s="26">
        <f t="shared" si="186"/>
        <v>40298</v>
      </c>
      <c r="H3561" s="7">
        <v>40291</v>
      </c>
      <c r="I3561" s="22">
        <v>7.8170000000000002</v>
      </c>
      <c r="J3561" s="120">
        <v>6.5090000000000003</v>
      </c>
      <c r="K3561" s="26">
        <f t="shared" si="187"/>
        <v>40298</v>
      </c>
      <c r="L3561" s="126">
        <f t="shared" si="188"/>
        <v>40291</v>
      </c>
      <c r="M3561" s="127">
        <f>INDEX('Bloomberg data'!C:C,MATCH($L3561,'Bloomberg data'!A:A,0))</f>
        <v>7.8170000000000002</v>
      </c>
      <c r="N3561" s="128">
        <f>INDEX('Bloomberg data'!B:B,MATCH($L3561,'Bloomberg data'!A:A,0))</f>
        <v>6.5090000000000003</v>
      </c>
      <c r="O3561" s="141"/>
      <c r="P3561" s="142"/>
      <c r="Q3561" s="142"/>
      <c r="R3561" s="20"/>
      <c r="S3561" s="20"/>
    </row>
    <row r="3562" spans="6:19">
      <c r="F3562" s="51"/>
      <c r="G3562" s="26">
        <f t="shared" si="186"/>
        <v>40298</v>
      </c>
      <c r="H3562" s="7">
        <v>40294</v>
      </c>
      <c r="I3562" s="22">
        <v>8.6999999999999993</v>
      </c>
      <c r="J3562" s="120">
        <v>7.4090000000000007</v>
      </c>
      <c r="K3562" s="26">
        <f t="shared" si="187"/>
        <v>40298</v>
      </c>
      <c r="L3562" s="126">
        <f t="shared" si="188"/>
        <v>40294</v>
      </c>
      <c r="M3562" s="127">
        <f>INDEX('Bloomberg data'!C:C,MATCH($L3562,'Bloomberg data'!A:A,0))</f>
        <v>8.6999999999999993</v>
      </c>
      <c r="N3562" s="128">
        <f>INDEX('Bloomberg data'!B:B,MATCH($L3562,'Bloomberg data'!A:A,0))</f>
        <v>7.4090000000000007</v>
      </c>
      <c r="O3562" s="141"/>
      <c r="P3562" s="142"/>
      <c r="Q3562" s="142"/>
      <c r="R3562" s="20"/>
      <c r="S3562" s="20"/>
    </row>
    <row r="3563" spans="6:19">
      <c r="F3563" s="51"/>
      <c r="G3563" s="26">
        <f t="shared" si="186"/>
        <v>40298</v>
      </c>
      <c r="H3563" s="7">
        <v>40295</v>
      </c>
      <c r="I3563" s="22">
        <v>7.8940000000000001</v>
      </c>
      <c r="J3563" s="120">
        <v>6.6</v>
      </c>
      <c r="K3563" s="26">
        <f t="shared" si="187"/>
        <v>40298</v>
      </c>
      <c r="L3563" s="126">
        <f t="shared" si="188"/>
        <v>40295</v>
      </c>
      <c r="M3563" s="127">
        <f>INDEX('Bloomberg data'!C:C,MATCH($L3563,'Bloomberg data'!A:A,0))</f>
        <v>7.8940000000000001</v>
      </c>
      <c r="N3563" s="128">
        <f>INDEX('Bloomberg data'!B:B,MATCH($L3563,'Bloomberg data'!A:A,0))</f>
        <v>6.6</v>
      </c>
      <c r="O3563" s="141"/>
      <c r="P3563" s="142"/>
      <c r="Q3563" s="142"/>
      <c r="R3563" s="20"/>
      <c r="S3563" s="20"/>
    </row>
    <row r="3564" spans="6:19">
      <c r="F3564" s="51"/>
      <c r="G3564" s="26">
        <f t="shared" si="186"/>
        <v>40298</v>
      </c>
      <c r="H3564" s="7">
        <v>40296</v>
      </c>
      <c r="I3564" s="22">
        <v>7.8180000000000005</v>
      </c>
      <c r="J3564" s="120">
        <v>6.4489999999999998</v>
      </c>
      <c r="K3564" s="26">
        <f t="shared" si="187"/>
        <v>40298</v>
      </c>
      <c r="L3564" s="126">
        <f t="shared" si="188"/>
        <v>40296</v>
      </c>
      <c r="M3564" s="127">
        <f>INDEX('Bloomberg data'!C:C,MATCH($L3564,'Bloomberg data'!A:A,0))</f>
        <v>7.8180000000000005</v>
      </c>
      <c r="N3564" s="128">
        <f>INDEX('Bloomberg data'!B:B,MATCH($L3564,'Bloomberg data'!A:A,0))</f>
        <v>6.4489999999999998</v>
      </c>
      <c r="O3564" s="141"/>
      <c r="P3564" s="142"/>
      <c r="Q3564" s="142"/>
      <c r="R3564" s="20"/>
      <c r="S3564" s="20"/>
    </row>
    <row r="3565" spans="6:19">
      <c r="F3565" s="51"/>
      <c r="G3565" s="26">
        <f t="shared" si="186"/>
        <v>40298</v>
      </c>
      <c r="H3565" s="7">
        <v>40297</v>
      </c>
      <c r="I3565" s="22">
        <v>7.75</v>
      </c>
      <c r="J3565" s="120">
        <v>6.3740000000000006</v>
      </c>
      <c r="K3565" s="26">
        <f t="shared" si="187"/>
        <v>40298</v>
      </c>
      <c r="L3565" s="126">
        <f t="shared" si="188"/>
        <v>40297</v>
      </c>
      <c r="M3565" s="127">
        <f>INDEX('Bloomberg data'!C:C,MATCH($L3565,'Bloomberg data'!A:A,0))</f>
        <v>7.75</v>
      </c>
      <c r="N3565" s="128">
        <f>INDEX('Bloomberg data'!B:B,MATCH($L3565,'Bloomberg data'!A:A,0))</f>
        <v>6.3740000000000006</v>
      </c>
      <c r="O3565" s="141"/>
      <c r="P3565" s="142"/>
      <c r="Q3565" s="142"/>
      <c r="R3565" s="20"/>
      <c r="S3565" s="20"/>
    </row>
    <row r="3566" spans="6:19">
      <c r="F3566" s="51"/>
      <c r="G3566" s="26">
        <f t="shared" si="186"/>
        <v>40298</v>
      </c>
      <c r="H3566" s="7">
        <v>40298</v>
      </c>
      <c r="I3566" s="22">
        <v>8.9420000000000002</v>
      </c>
      <c r="J3566" s="120">
        <v>7.5699999999999994</v>
      </c>
      <c r="K3566" s="26">
        <f t="shared" si="187"/>
        <v>40298</v>
      </c>
      <c r="L3566" s="126">
        <f t="shared" si="188"/>
        <v>40298</v>
      </c>
      <c r="M3566" s="127">
        <f>INDEX('Bloomberg data'!C:C,MATCH($L3566,'Bloomberg data'!A:A,0))</f>
        <v>8.9420000000000002</v>
      </c>
      <c r="N3566" s="128">
        <f>INDEX('Bloomberg data'!B:B,MATCH($L3566,'Bloomberg data'!A:A,0))</f>
        <v>7.5699999999999994</v>
      </c>
      <c r="O3566" s="141"/>
      <c r="P3566" s="142"/>
      <c r="Q3566" s="142"/>
      <c r="R3566" s="20"/>
      <c r="S3566" s="20"/>
    </row>
    <row r="3567" spans="6:19">
      <c r="F3567" s="51"/>
      <c r="G3567" s="26">
        <f t="shared" si="186"/>
        <v>40329</v>
      </c>
      <c r="H3567" s="7">
        <v>40301</v>
      </c>
      <c r="I3567" s="22">
        <v>7.91</v>
      </c>
      <c r="J3567" s="120">
        <v>6.5620000000000003</v>
      </c>
      <c r="K3567" s="26">
        <f t="shared" si="187"/>
        <v>40329</v>
      </c>
      <c r="L3567" s="126">
        <f t="shared" si="188"/>
        <v>40301</v>
      </c>
      <c r="M3567" s="127">
        <f>INDEX('Bloomberg data'!C:C,MATCH($L3567,'Bloomberg data'!A:A,0))</f>
        <v>7.91</v>
      </c>
      <c r="N3567" s="128">
        <f>INDEX('Bloomberg data'!B:B,MATCH($L3567,'Bloomberg data'!A:A,0))</f>
        <v>6.5620000000000003</v>
      </c>
      <c r="O3567" s="141"/>
      <c r="P3567" s="142"/>
      <c r="Q3567" s="142"/>
      <c r="R3567" s="20"/>
      <c r="S3567" s="20"/>
    </row>
    <row r="3568" spans="6:19">
      <c r="F3568" s="51"/>
      <c r="G3568" s="26">
        <f t="shared" si="186"/>
        <v>40329</v>
      </c>
      <c r="H3568" s="7">
        <v>40302</v>
      </c>
      <c r="I3568" s="22">
        <v>7.7780000000000005</v>
      </c>
      <c r="J3568" s="120">
        <v>6.4260000000000002</v>
      </c>
      <c r="K3568" s="26">
        <f t="shared" si="187"/>
        <v>40329</v>
      </c>
      <c r="L3568" s="126">
        <f t="shared" si="188"/>
        <v>40302</v>
      </c>
      <c r="M3568" s="127">
        <f>INDEX('Bloomberg data'!C:C,MATCH($L3568,'Bloomberg data'!A:A,0))</f>
        <v>7.7780000000000005</v>
      </c>
      <c r="N3568" s="128">
        <f>INDEX('Bloomberg data'!B:B,MATCH($L3568,'Bloomberg data'!A:A,0))</f>
        <v>6.4260000000000002</v>
      </c>
      <c r="O3568" s="141"/>
      <c r="P3568" s="142"/>
      <c r="Q3568" s="142"/>
      <c r="R3568" s="20"/>
      <c r="S3568" s="20"/>
    </row>
    <row r="3569" spans="6:19">
      <c r="F3569" s="51"/>
      <c r="G3569" s="26">
        <f t="shared" si="186"/>
        <v>40329</v>
      </c>
      <c r="H3569" s="7">
        <v>40303</v>
      </c>
      <c r="I3569" s="22">
        <v>8.9489999999999998</v>
      </c>
      <c r="J3569" s="120">
        <v>7.556</v>
      </c>
      <c r="K3569" s="26">
        <f t="shared" si="187"/>
        <v>40329</v>
      </c>
      <c r="L3569" s="126">
        <f t="shared" si="188"/>
        <v>40303</v>
      </c>
      <c r="M3569" s="127">
        <f>INDEX('Bloomberg data'!C:C,MATCH($L3569,'Bloomberg data'!A:A,0))</f>
        <v>8.9489999999999998</v>
      </c>
      <c r="N3569" s="128">
        <f>INDEX('Bloomberg data'!B:B,MATCH($L3569,'Bloomberg data'!A:A,0))</f>
        <v>7.556</v>
      </c>
      <c r="O3569" s="141"/>
      <c r="P3569" s="142"/>
      <c r="Q3569" s="142"/>
      <c r="R3569" s="20"/>
      <c r="S3569" s="20"/>
    </row>
    <row r="3570" spans="6:19">
      <c r="F3570" s="51"/>
      <c r="G3570" s="26">
        <f t="shared" si="186"/>
        <v>40329</v>
      </c>
      <c r="H3570" s="7">
        <v>40304</v>
      </c>
      <c r="I3570" s="22">
        <v>8.8170000000000002</v>
      </c>
      <c r="J3570" s="120">
        <v>7.3470000000000004</v>
      </c>
      <c r="K3570" s="26">
        <f t="shared" si="187"/>
        <v>40329</v>
      </c>
      <c r="L3570" s="126">
        <f t="shared" si="188"/>
        <v>40304</v>
      </c>
      <c r="M3570" s="127">
        <f>INDEX('Bloomberg data'!C:C,MATCH($L3570,'Bloomberg data'!A:A,0))</f>
        <v>8.8170000000000002</v>
      </c>
      <c r="N3570" s="128">
        <f>INDEX('Bloomberg data'!B:B,MATCH($L3570,'Bloomberg data'!A:A,0))</f>
        <v>7.3470000000000004</v>
      </c>
      <c r="O3570" s="141"/>
      <c r="P3570" s="142"/>
      <c r="Q3570" s="142"/>
      <c r="R3570" s="20"/>
      <c r="S3570" s="20"/>
    </row>
    <row r="3571" spans="6:19">
      <c r="F3571" s="51"/>
      <c r="G3571" s="26">
        <f t="shared" si="186"/>
        <v>40329</v>
      </c>
      <c r="H3571" s="7">
        <v>40305</v>
      </c>
      <c r="I3571" s="22">
        <v>8.6910000000000007</v>
      </c>
      <c r="J3571" s="120">
        <v>7.16</v>
      </c>
      <c r="K3571" s="26">
        <f t="shared" si="187"/>
        <v>40329</v>
      </c>
      <c r="L3571" s="126">
        <f t="shared" si="188"/>
        <v>40305</v>
      </c>
      <c r="M3571" s="127">
        <f>INDEX('Bloomberg data'!C:C,MATCH($L3571,'Bloomberg data'!A:A,0))</f>
        <v>8.6910000000000007</v>
      </c>
      <c r="N3571" s="128">
        <f>INDEX('Bloomberg data'!B:B,MATCH($L3571,'Bloomberg data'!A:A,0))</f>
        <v>7.16</v>
      </c>
      <c r="O3571" s="141"/>
      <c r="P3571" s="142"/>
      <c r="Q3571" s="142"/>
      <c r="R3571" s="20"/>
      <c r="S3571" s="20"/>
    </row>
    <row r="3572" spans="6:19">
      <c r="F3572" s="51"/>
      <c r="G3572" s="26">
        <f t="shared" si="186"/>
        <v>40329</v>
      </c>
      <c r="H3572" s="7">
        <v>40308</v>
      </c>
      <c r="I3572" s="22">
        <v>7.97</v>
      </c>
      <c r="J3572" s="120">
        <v>6.4790000000000001</v>
      </c>
      <c r="K3572" s="26">
        <f t="shared" si="187"/>
        <v>40329</v>
      </c>
      <c r="L3572" s="126">
        <f t="shared" si="188"/>
        <v>40308</v>
      </c>
      <c r="M3572" s="127">
        <f>INDEX('Bloomberg data'!C:C,MATCH($L3572,'Bloomberg data'!A:A,0))</f>
        <v>7.97</v>
      </c>
      <c r="N3572" s="128">
        <f>INDEX('Bloomberg data'!B:B,MATCH($L3572,'Bloomberg data'!A:A,0))</f>
        <v>6.4790000000000001</v>
      </c>
      <c r="O3572" s="141"/>
      <c r="P3572" s="142"/>
      <c r="Q3572" s="142"/>
      <c r="R3572" s="20"/>
      <c r="S3572" s="20"/>
    </row>
    <row r="3573" spans="6:19">
      <c r="F3573" s="51"/>
      <c r="G3573" s="26">
        <f t="shared" si="186"/>
        <v>40329</v>
      </c>
      <c r="H3573" s="7">
        <v>40309</v>
      </c>
      <c r="I3573" s="22">
        <v>7.82</v>
      </c>
      <c r="J3573" s="120">
        <v>6.2960000000000003</v>
      </c>
      <c r="K3573" s="26">
        <f t="shared" si="187"/>
        <v>40329</v>
      </c>
      <c r="L3573" s="126">
        <f t="shared" si="188"/>
        <v>40309</v>
      </c>
      <c r="M3573" s="127">
        <f>INDEX('Bloomberg data'!C:C,MATCH($L3573,'Bloomberg data'!A:A,0))</f>
        <v>7.82</v>
      </c>
      <c r="N3573" s="128">
        <f>INDEX('Bloomberg data'!B:B,MATCH($L3573,'Bloomberg data'!A:A,0))</f>
        <v>6.2960000000000003</v>
      </c>
      <c r="O3573" s="141"/>
      <c r="P3573" s="142"/>
      <c r="Q3573" s="142"/>
      <c r="R3573" s="20"/>
      <c r="S3573" s="20"/>
    </row>
    <row r="3574" spans="6:19">
      <c r="F3574" s="51"/>
      <c r="G3574" s="26">
        <f t="shared" si="186"/>
        <v>40329</v>
      </c>
      <c r="H3574" s="7">
        <v>40310</v>
      </c>
      <c r="I3574" s="22">
        <v>8.7149999999999999</v>
      </c>
      <c r="J3574" s="120">
        <v>7.1720000000000006</v>
      </c>
      <c r="K3574" s="26">
        <f t="shared" si="187"/>
        <v>40329</v>
      </c>
      <c r="L3574" s="126">
        <f t="shared" si="188"/>
        <v>40310</v>
      </c>
      <c r="M3574" s="127">
        <f>INDEX('Bloomberg data'!C:C,MATCH($L3574,'Bloomberg data'!A:A,0))</f>
        <v>8.7149999999999999</v>
      </c>
      <c r="N3574" s="128">
        <f>INDEX('Bloomberg data'!B:B,MATCH($L3574,'Bloomberg data'!A:A,0))</f>
        <v>7.1720000000000006</v>
      </c>
      <c r="O3574" s="141"/>
      <c r="P3574" s="142"/>
      <c r="Q3574" s="142"/>
      <c r="R3574" s="20"/>
      <c r="S3574" s="20"/>
    </row>
    <row r="3575" spans="6:19">
      <c r="F3575" s="51"/>
      <c r="G3575" s="26">
        <f t="shared" si="186"/>
        <v>40329</v>
      </c>
      <c r="H3575" s="7">
        <v>40311</v>
      </c>
      <c r="I3575" s="22">
        <v>8.963000000000001</v>
      </c>
      <c r="J3575" s="120">
        <v>7.4420000000000002</v>
      </c>
      <c r="K3575" s="26">
        <f t="shared" si="187"/>
        <v>40329</v>
      </c>
      <c r="L3575" s="126">
        <f t="shared" si="188"/>
        <v>40311</v>
      </c>
      <c r="M3575" s="127">
        <f>INDEX('Bloomberg data'!C:C,MATCH($L3575,'Bloomberg data'!A:A,0))</f>
        <v>8.963000000000001</v>
      </c>
      <c r="N3575" s="128">
        <f>INDEX('Bloomberg data'!B:B,MATCH($L3575,'Bloomberg data'!A:A,0))</f>
        <v>7.4420000000000002</v>
      </c>
      <c r="O3575" s="141"/>
      <c r="P3575" s="142"/>
      <c r="Q3575" s="142"/>
      <c r="R3575" s="20"/>
      <c r="S3575" s="20"/>
    </row>
    <row r="3576" spans="6:19">
      <c r="F3576" s="51"/>
      <c r="G3576" s="26">
        <f t="shared" si="186"/>
        <v>40329</v>
      </c>
      <c r="H3576" s="7">
        <v>40312</v>
      </c>
      <c r="I3576" s="22">
        <v>8.8290000000000006</v>
      </c>
      <c r="J3576" s="120">
        <v>7.3050000000000006</v>
      </c>
      <c r="K3576" s="26">
        <f t="shared" si="187"/>
        <v>40329</v>
      </c>
      <c r="L3576" s="126">
        <f t="shared" si="188"/>
        <v>40312</v>
      </c>
      <c r="M3576" s="127">
        <f>INDEX('Bloomberg data'!C:C,MATCH($L3576,'Bloomberg data'!A:A,0))</f>
        <v>8.8290000000000006</v>
      </c>
      <c r="N3576" s="128">
        <f>INDEX('Bloomberg data'!B:B,MATCH($L3576,'Bloomberg data'!A:A,0))</f>
        <v>7.3050000000000006</v>
      </c>
      <c r="O3576" s="141"/>
      <c r="P3576" s="142"/>
      <c r="Q3576" s="142"/>
      <c r="R3576" s="20"/>
      <c r="S3576" s="20"/>
    </row>
    <row r="3577" spans="6:19">
      <c r="F3577" s="51"/>
      <c r="G3577" s="26">
        <f t="shared" si="186"/>
        <v>40329</v>
      </c>
      <c r="H3577" s="7">
        <v>40315</v>
      </c>
      <c r="I3577" s="22">
        <v>8.6720000000000006</v>
      </c>
      <c r="J3577" s="120">
        <v>7.1270000000000007</v>
      </c>
      <c r="K3577" s="26">
        <f t="shared" si="187"/>
        <v>40329</v>
      </c>
      <c r="L3577" s="126">
        <f t="shared" si="188"/>
        <v>40315</v>
      </c>
      <c r="M3577" s="127">
        <f>INDEX('Bloomberg data'!C:C,MATCH($L3577,'Bloomberg data'!A:A,0))</f>
        <v>8.6720000000000006</v>
      </c>
      <c r="N3577" s="128">
        <f>INDEX('Bloomberg data'!B:B,MATCH($L3577,'Bloomberg data'!A:A,0))</f>
        <v>7.1270000000000007</v>
      </c>
      <c r="O3577" s="141"/>
      <c r="P3577" s="142"/>
      <c r="Q3577" s="142"/>
      <c r="R3577" s="20"/>
      <c r="S3577" s="20"/>
    </row>
    <row r="3578" spans="6:19">
      <c r="F3578" s="51"/>
      <c r="G3578" s="26">
        <f t="shared" si="186"/>
        <v>40329</v>
      </c>
      <c r="H3578" s="7">
        <v>40316</v>
      </c>
      <c r="I3578" s="22">
        <v>8.86</v>
      </c>
      <c r="J3578" s="120">
        <v>7.35</v>
      </c>
      <c r="K3578" s="26">
        <f t="shared" si="187"/>
        <v>40329</v>
      </c>
      <c r="L3578" s="126">
        <f t="shared" si="188"/>
        <v>40316</v>
      </c>
      <c r="M3578" s="127">
        <f>INDEX('Bloomberg data'!C:C,MATCH($L3578,'Bloomberg data'!A:A,0))</f>
        <v>8.86</v>
      </c>
      <c r="N3578" s="128">
        <f>INDEX('Bloomberg data'!B:B,MATCH($L3578,'Bloomberg data'!A:A,0))</f>
        <v>7.35</v>
      </c>
      <c r="O3578" s="141"/>
      <c r="P3578" s="142"/>
      <c r="Q3578" s="142"/>
      <c r="R3578" s="20"/>
      <c r="S3578" s="20"/>
    </row>
    <row r="3579" spans="6:19">
      <c r="F3579" s="51"/>
      <c r="G3579" s="26">
        <f t="shared" si="186"/>
        <v>40329</v>
      </c>
      <c r="H3579" s="7">
        <v>40317</v>
      </c>
      <c r="I3579" s="22">
        <v>7.69</v>
      </c>
      <c r="J3579" s="120">
        <v>6.157</v>
      </c>
      <c r="K3579" s="26">
        <f t="shared" si="187"/>
        <v>40329</v>
      </c>
      <c r="L3579" s="126">
        <f t="shared" si="188"/>
        <v>40317</v>
      </c>
      <c r="M3579" s="127">
        <f>INDEX('Bloomberg data'!C:C,MATCH($L3579,'Bloomberg data'!A:A,0))</f>
        <v>7.69</v>
      </c>
      <c r="N3579" s="128">
        <f>INDEX('Bloomberg data'!B:B,MATCH($L3579,'Bloomberg data'!A:A,0))</f>
        <v>6.157</v>
      </c>
      <c r="O3579" s="141"/>
      <c r="P3579" s="142"/>
      <c r="Q3579" s="142"/>
      <c r="R3579" s="20"/>
      <c r="S3579" s="20"/>
    </row>
    <row r="3580" spans="6:19">
      <c r="F3580" s="51"/>
      <c r="G3580" s="26">
        <f t="shared" si="186"/>
        <v>40329</v>
      </c>
      <c r="H3580" s="7">
        <v>40318</v>
      </c>
      <c r="I3580" s="22">
        <v>8.51</v>
      </c>
      <c r="J3580" s="120">
        <v>7.0229999999999997</v>
      </c>
      <c r="K3580" s="26">
        <f t="shared" si="187"/>
        <v>40329</v>
      </c>
      <c r="L3580" s="126">
        <f t="shared" si="188"/>
        <v>40318</v>
      </c>
      <c r="M3580" s="127">
        <f>INDEX('Bloomberg data'!C:C,MATCH($L3580,'Bloomberg data'!A:A,0))</f>
        <v>8.51</v>
      </c>
      <c r="N3580" s="128">
        <f>INDEX('Bloomberg data'!B:B,MATCH($L3580,'Bloomberg data'!A:A,0))</f>
        <v>7.0229999999999997</v>
      </c>
      <c r="O3580" s="141"/>
      <c r="P3580" s="142"/>
      <c r="Q3580" s="142"/>
      <c r="R3580" s="20"/>
      <c r="S3580" s="20"/>
    </row>
    <row r="3581" spans="6:19">
      <c r="F3581" s="51"/>
      <c r="G3581" s="26">
        <f t="shared" si="186"/>
        <v>40329</v>
      </c>
      <c r="H3581" s="7">
        <v>40319</v>
      </c>
      <c r="I3581" s="22">
        <v>8.7139999999999986</v>
      </c>
      <c r="J3581" s="120">
        <v>7.1829999999999998</v>
      </c>
      <c r="K3581" s="26">
        <f t="shared" si="187"/>
        <v>40329</v>
      </c>
      <c r="L3581" s="126">
        <f t="shared" si="188"/>
        <v>40319</v>
      </c>
      <c r="M3581" s="127">
        <f>INDEX('Bloomberg data'!C:C,MATCH($L3581,'Bloomberg data'!A:A,0))</f>
        <v>8.7139999999999986</v>
      </c>
      <c r="N3581" s="128">
        <f>INDEX('Bloomberg data'!B:B,MATCH($L3581,'Bloomberg data'!A:A,0))</f>
        <v>7.1829999999999998</v>
      </c>
      <c r="O3581" s="141"/>
      <c r="P3581" s="142"/>
      <c r="Q3581" s="142"/>
      <c r="R3581" s="20"/>
      <c r="S3581" s="20"/>
    </row>
    <row r="3582" spans="6:19">
      <c r="F3582" s="51"/>
      <c r="G3582" s="26">
        <f t="shared" si="186"/>
        <v>40329</v>
      </c>
      <c r="H3582" s="7">
        <v>40322</v>
      </c>
      <c r="I3582" s="22">
        <v>7.6660000000000004</v>
      </c>
      <c r="J3582" s="120">
        <v>6.0680000000000005</v>
      </c>
      <c r="K3582" s="26">
        <f t="shared" si="187"/>
        <v>40329</v>
      </c>
      <c r="L3582" s="126">
        <f t="shared" si="188"/>
        <v>40322</v>
      </c>
      <c r="M3582" s="127">
        <f>INDEX('Bloomberg data'!C:C,MATCH($L3582,'Bloomberg data'!A:A,0))</f>
        <v>7.6660000000000004</v>
      </c>
      <c r="N3582" s="128">
        <f>INDEX('Bloomberg data'!B:B,MATCH($L3582,'Bloomberg data'!A:A,0))</f>
        <v>6.0680000000000005</v>
      </c>
      <c r="O3582" s="141"/>
      <c r="P3582" s="142"/>
      <c r="Q3582" s="142"/>
      <c r="R3582" s="20"/>
      <c r="S3582" s="20"/>
    </row>
    <row r="3583" spans="6:19">
      <c r="F3583" s="51"/>
      <c r="G3583" s="26">
        <f t="shared" si="186"/>
        <v>40329</v>
      </c>
      <c r="H3583" s="7">
        <v>40323</v>
      </c>
      <c r="I3583" s="22">
        <v>7.5090000000000003</v>
      </c>
      <c r="J3583" s="120">
        <v>5.8680000000000003</v>
      </c>
      <c r="K3583" s="26">
        <f t="shared" si="187"/>
        <v>40329</v>
      </c>
      <c r="L3583" s="126">
        <f t="shared" si="188"/>
        <v>40323</v>
      </c>
      <c r="M3583" s="127">
        <f>INDEX('Bloomberg data'!C:C,MATCH($L3583,'Bloomberg data'!A:A,0))</f>
        <v>7.5090000000000003</v>
      </c>
      <c r="N3583" s="128">
        <f>INDEX('Bloomberg data'!B:B,MATCH($L3583,'Bloomberg data'!A:A,0))</f>
        <v>5.8680000000000003</v>
      </c>
      <c r="O3583" s="141"/>
      <c r="P3583" s="142"/>
      <c r="Q3583" s="142"/>
      <c r="R3583" s="20"/>
      <c r="S3583" s="20"/>
    </row>
    <row r="3584" spans="6:19">
      <c r="F3584" s="51"/>
      <c r="G3584" s="26">
        <f t="shared" si="186"/>
        <v>40329</v>
      </c>
      <c r="H3584" s="7">
        <v>40324</v>
      </c>
      <c r="I3584" s="22">
        <v>8.7609999999999992</v>
      </c>
      <c r="J3584" s="120">
        <v>7.1219999999999999</v>
      </c>
      <c r="K3584" s="26">
        <f t="shared" si="187"/>
        <v>40329</v>
      </c>
      <c r="L3584" s="126">
        <f t="shared" si="188"/>
        <v>40324</v>
      </c>
      <c r="M3584" s="127">
        <f>INDEX('Bloomberg data'!C:C,MATCH($L3584,'Bloomberg data'!A:A,0))</f>
        <v>8.7609999999999992</v>
      </c>
      <c r="N3584" s="128">
        <f>INDEX('Bloomberg data'!B:B,MATCH($L3584,'Bloomberg data'!A:A,0))</f>
        <v>7.1219999999999999</v>
      </c>
      <c r="O3584" s="141"/>
      <c r="P3584" s="142"/>
      <c r="Q3584" s="142"/>
      <c r="R3584" s="20"/>
      <c r="S3584" s="20"/>
    </row>
    <row r="3585" spans="6:19">
      <c r="F3585" s="51"/>
      <c r="G3585" s="26">
        <f t="shared" ref="G3585:G3648" si="189">EOMONTH(H3585,0)</f>
        <v>40329</v>
      </c>
      <c r="H3585" s="7">
        <v>40325</v>
      </c>
      <c r="I3585" s="22">
        <v>8.7259999999999991</v>
      </c>
      <c r="J3585" s="120">
        <v>7.0949999999999998</v>
      </c>
      <c r="K3585" s="26">
        <f t="shared" ref="K3585:K3648" si="190">EOMONTH(L3585,0)</f>
        <v>40329</v>
      </c>
      <c r="L3585" s="126">
        <f t="shared" si="188"/>
        <v>40325</v>
      </c>
      <c r="M3585" s="127">
        <f>INDEX('Bloomberg data'!C:C,MATCH($L3585,'Bloomberg data'!A:A,0))</f>
        <v>8.7259999999999991</v>
      </c>
      <c r="N3585" s="128">
        <f>INDEX('Bloomberg data'!B:B,MATCH($L3585,'Bloomberg data'!A:A,0))</f>
        <v>7.0949999999999998</v>
      </c>
      <c r="O3585" s="141"/>
      <c r="P3585" s="142"/>
      <c r="Q3585" s="142"/>
      <c r="R3585" s="20"/>
      <c r="S3585" s="20"/>
    </row>
    <row r="3586" spans="6:19">
      <c r="F3586" s="51"/>
      <c r="G3586" s="26">
        <f t="shared" si="189"/>
        <v>40329</v>
      </c>
      <c r="H3586" s="7">
        <v>40326</v>
      </c>
      <c r="I3586" s="22">
        <v>8.6440000000000001</v>
      </c>
      <c r="J3586" s="120">
        <v>7.0289999999999999</v>
      </c>
      <c r="K3586" s="26">
        <f t="shared" si="190"/>
        <v>40329</v>
      </c>
      <c r="L3586" s="126">
        <f t="shared" ref="L3586:L3649" si="191">H3586</f>
        <v>40326</v>
      </c>
      <c r="M3586" s="127">
        <f>INDEX('Bloomberg data'!C:C,MATCH($L3586,'Bloomberg data'!A:A,0))</f>
        <v>8.6440000000000001</v>
      </c>
      <c r="N3586" s="128">
        <f>INDEX('Bloomberg data'!B:B,MATCH($L3586,'Bloomberg data'!A:A,0))</f>
        <v>7.0289999999999999</v>
      </c>
      <c r="O3586" s="141"/>
      <c r="P3586" s="142"/>
      <c r="Q3586" s="142"/>
      <c r="R3586" s="20"/>
      <c r="S3586" s="20"/>
    </row>
    <row r="3587" spans="6:19">
      <c r="F3587" s="51"/>
      <c r="G3587" s="26">
        <f t="shared" si="189"/>
        <v>40329</v>
      </c>
      <c r="H3587" s="7">
        <v>40329</v>
      </c>
      <c r="I3587" s="22">
        <v>7.8029999999999999</v>
      </c>
      <c r="J3587" s="120">
        <v>6.1899999999999995</v>
      </c>
      <c r="K3587" s="26">
        <f t="shared" si="190"/>
        <v>40329</v>
      </c>
      <c r="L3587" s="126">
        <f t="shared" si="191"/>
        <v>40329</v>
      </c>
      <c r="M3587" s="127">
        <f>INDEX('Bloomberg data'!C:C,MATCH($L3587,'Bloomberg data'!A:A,0))</f>
        <v>7.8029999999999999</v>
      </c>
      <c r="N3587" s="128">
        <f>INDEX('Bloomberg data'!B:B,MATCH($L3587,'Bloomberg data'!A:A,0))</f>
        <v>6.1899999999999995</v>
      </c>
      <c r="O3587" s="141"/>
      <c r="P3587" s="142"/>
      <c r="Q3587" s="142"/>
      <c r="R3587" s="20"/>
      <c r="S3587" s="20"/>
    </row>
    <row r="3588" spans="6:19">
      <c r="F3588" s="51"/>
      <c r="G3588" s="26">
        <f t="shared" si="189"/>
        <v>40359</v>
      </c>
      <c r="H3588" s="7">
        <v>40330</v>
      </c>
      <c r="I3588" s="22">
        <v>7.6880000000000006</v>
      </c>
      <c r="J3588" s="120">
        <v>6.0600000000000005</v>
      </c>
      <c r="K3588" s="26">
        <f t="shared" si="190"/>
        <v>40359</v>
      </c>
      <c r="L3588" s="126">
        <f t="shared" si="191"/>
        <v>40330</v>
      </c>
      <c r="M3588" s="127">
        <f>INDEX('Bloomberg data'!C:C,MATCH($L3588,'Bloomberg data'!A:A,0))</f>
        <v>7.6880000000000006</v>
      </c>
      <c r="N3588" s="128">
        <f>INDEX('Bloomberg data'!B:B,MATCH($L3588,'Bloomberg data'!A:A,0))</f>
        <v>6.0600000000000005</v>
      </c>
      <c r="O3588" s="141"/>
      <c r="P3588" s="142"/>
      <c r="Q3588" s="142"/>
      <c r="R3588" s="20"/>
      <c r="S3588" s="20"/>
    </row>
    <row r="3589" spans="6:19">
      <c r="F3589" s="51"/>
      <c r="G3589" s="26">
        <f t="shared" si="189"/>
        <v>40359</v>
      </c>
      <c r="H3589" s="7">
        <v>40331</v>
      </c>
      <c r="I3589" s="22">
        <v>8.5820000000000007</v>
      </c>
      <c r="J3589" s="120">
        <v>6.9399999999999995</v>
      </c>
      <c r="K3589" s="26">
        <f t="shared" si="190"/>
        <v>40359</v>
      </c>
      <c r="L3589" s="126">
        <f t="shared" si="191"/>
        <v>40331</v>
      </c>
      <c r="M3589" s="127">
        <f>INDEX('Bloomberg data'!C:C,MATCH($L3589,'Bloomberg data'!A:A,0))</f>
        <v>8.5820000000000007</v>
      </c>
      <c r="N3589" s="128">
        <f>INDEX('Bloomberg data'!B:B,MATCH($L3589,'Bloomberg data'!A:A,0))</f>
        <v>6.9399999999999995</v>
      </c>
      <c r="O3589" s="141"/>
      <c r="P3589" s="142"/>
      <c r="Q3589" s="142"/>
      <c r="R3589" s="20"/>
      <c r="S3589" s="20"/>
    </row>
    <row r="3590" spans="6:19">
      <c r="F3590" s="51"/>
      <c r="G3590" s="26">
        <f t="shared" si="189"/>
        <v>40359</v>
      </c>
      <c r="H3590" s="7">
        <v>40332</v>
      </c>
      <c r="I3590" s="22">
        <v>7.8650000000000002</v>
      </c>
      <c r="J3590" s="120">
        <v>6.2489999999999997</v>
      </c>
      <c r="K3590" s="26">
        <f t="shared" si="190"/>
        <v>40359</v>
      </c>
      <c r="L3590" s="126">
        <f t="shared" si="191"/>
        <v>40332</v>
      </c>
      <c r="M3590" s="127">
        <f>INDEX('Bloomberg data'!C:C,MATCH($L3590,'Bloomberg data'!A:A,0))</f>
        <v>7.8650000000000002</v>
      </c>
      <c r="N3590" s="128">
        <f>INDEX('Bloomberg data'!B:B,MATCH($L3590,'Bloomberg data'!A:A,0))</f>
        <v>6.2489999999999997</v>
      </c>
      <c r="O3590" s="141"/>
      <c r="P3590" s="142"/>
      <c r="Q3590" s="142"/>
      <c r="R3590" s="20"/>
      <c r="S3590" s="20"/>
    </row>
    <row r="3591" spans="6:19">
      <c r="F3591" s="51"/>
      <c r="G3591" s="26">
        <f t="shared" si="189"/>
        <v>40359</v>
      </c>
      <c r="H3591" s="7">
        <v>40333</v>
      </c>
      <c r="I3591" s="22">
        <v>8.76</v>
      </c>
      <c r="J3591" s="120">
        <v>7.1429999999999998</v>
      </c>
      <c r="K3591" s="26">
        <f t="shared" si="190"/>
        <v>40359</v>
      </c>
      <c r="L3591" s="126">
        <f t="shared" si="191"/>
        <v>40333</v>
      </c>
      <c r="M3591" s="127">
        <f>INDEX('Bloomberg data'!C:C,MATCH($L3591,'Bloomberg data'!A:A,0))</f>
        <v>8.76</v>
      </c>
      <c r="N3591" s="128">
        <f>INDEX('Bloomberg data'!B:B,MATCH($L3591,'Bloomberg data'!A:A,0))</f>
        <v>7.1429999999999998</v>
      </c>
      <c r="O3591" s="141"/>
      <c r="P3591" s="142"/>
      <c r="Q3591" s="142"/>
      <c r="R3591" s="20"/>
      <c r="S3591" s="20"/>
    </row>
    <row r="3592" spans="6:19">
      <c r="F3592" s="51"/>
      <c r="G3592" s="26">
        <f t="shared" si="189"/>
        <v>40359</v>
      </c>
      <c r="H3592" s="7">
        <v>40336</v>
      </c>
      <c r="I3592" s="22">
        <v>8.5809999999999995</v>
      </c>
      <c r="J3592" s="120">
        <v>6.9190000000000005</v>
      </c>
      <c r="K3592" s="26">
        <f t="shared" si="190"/>
        <v>40359</v>
      </c>
      <c r="L3592" s="126">
        <f t="shared" si="191"/>
        <v>40336</v>
      </c>
      <c r="M3592" s="127">
        <f>INDEX('Bloomberg data'!C:C,MATCH($L3592,'Bloomberg data'!A:A,0))</f>
        <v>8.5809999999999995</v>
      </c>
      <c r="N3592" s="128">
        <f>INDEX('Bloomberg data'!B:B,MATCH($L3592,'Bloomberg data'!A:A,0))</f>
        <v>6.9190000000000005</v>
      </c>
      <c r="O3592" s="141"/>
      <c r="P3592" s="142"/>
      <c r="Q3592" s="142"/>
      <c r="R3592" s="20"/>
      <c r="S3592" s="20"/>
    </row>
    <row r="3593" spans="6:19">
      <c r="F3593" s="51"/>
      <c r="G3593" s="26">
        <f t="shared" si="189"/>
        <v>40359</v>
      </c>
      <c r="H3593" s="7">
        <v>40337</v>
      </c>
      <c r="I3593" s="22">
        <v>8.8159999999999989</v>
      </c>
      <c r="J3593" s="120">
        <v>7.157</v>
      </c>
      <c r="K3593" s="26">
        <f t="shared" si="190"/>
        <v>40359</v>
      </c>
      <c r="L3593" s="126">
        <f t="shared" si="191"/>
        <v>40337</v>
      </c>
      <c r="M3593" s="127">
        <f>INDEX('Bloomberg data'!C:C,MATCH($L3593,'Bloomberg data'!A:A,0))</f>
        <v>8.8159999999999989</v>
      </c>
      <c r="N3593" s="128">
        <f>INDEX('Bloomberg data'!B:B,MATCH($L3593,'Bloomberg data'!A:A,0))</f>
        <v>7.157</v>
      </c>
      <c r="O3593" s="141"/>
      <c r="P3593" s="142"/>
      <c r="Q3593" s="142"/>
      <c r="R3593" s="20"/>
      <c r="S3593" s="20"/>
    </row>
    <row r="3594" spans="6:19">
      <c r="F3594" s="51"/>
      <c r="G3594" s="26">
        <f t="shared" si="189"/>
        <v>40359</v>
      </c>
      <c r="H3594" s="7">
        <v>40338</v>
      </c>
      <c r="I3594" s="22">
        <v>7.7060000000000004</v>
      </c>
      <c r="J3594" s="120">
        <v>6.048</v>
      </c>
      <c r="K3594" s="26">
        <f t="shared" si="190"/>
        <v>40359</v>
      </c>
      <c r="L3594" s="126">
        <f t="shared" si="191"/>
        <v>40338</v>
      </c>
      <c r="M3594" s="127">
        <f>INDEX('Bloomberg data'!C:C,MATCH($L3594,'Bloomberg data'!A:A,0))</f>
        <v>7.7060000000000004</v>
      </c>
      <c r="N3594" s="128">
        <f>INDEX('Bloomberg data'!B:B,MATCH($L3594,'Bloomberg data'!A:A,0))</f>
        <v>6.048</v>
      </c>
      <c r="O3594" s="141"/>
      <c r="P3594" s="142"/>
      <c r="Q3594" s="142"/>
      <c r="R3594" s="20"/>
      <c r="S3594" s="20"/>
    </row>
    <row r="3595" spans="6:19">
      <c r="F3595" s="51"/>
      <c r="G3595" s="26">
        <f t="shared" si="189"/>
        <v>40359</v>
      </c>
      <c r="H3595" s="7">
        <v>40339</v>
      </c>
      <c r="I3595" s="22">
        <v>7.6630000000000003</v>
      </c>
      <c r="J3595" s="120">
        <v>6.0020000000000007</v>
      </c>
      <c r="K3595" s="26">
        <f t="shared" si="190"/>
        <v>40359</v>
      </c>
      <c r="L3595" s="126">
        <f t="shared" si="191"/>
        <v>40339</v>
      </c>
      <c r="M3595" s="127">
        <f>INDEX('Bloomberg data'!C:C,MATCH($L3595,'Bloomberg data'!A:A,0))</f>
        <v>7.6630000000000003</v>
      </c>
      <c r="N3595" s="128">
        <f>INDEX('Bloomberg data'!B:B,MATCH($L3595,'Bloomberg data'!A:A,0))</f>
        <v>6.0020000000000007</v>
      </c>
      <c r="O3595" s="141"/>
      <c r="P3595" s="142"/>
      <c r="Q3595" s="142"/>
      <c r="R3595" s="20"/>
      <c r="S3595" s="20"/>
    </row>
    <row r="3596" spans="6:19">
      <c r="F3596" s="51"/>
      <c r="G3596" s="26">
        <f t="shared" si="189"/>
        <v>40359</v>
      </c>
      <c r="H3596" s="7">
        <v>40340</v>
      </c>
      <c r="I3596" s="22">
        <v>7.9079999999999995</v>
      </c>
      <c r="J3596" s="120">
        <v>6.2530000000000001</v>
      </c>
      <c r="K3596" s="26">
        <f t="shared" si="190"/>
        <v>40359</v>
      </c>
      <c r="L3596" s="126">
        <f t="shared" si="191"/>
        <v>40340</v>
      </c>
      <c r="M3596" s="127">
        <f>INDEX('Bloomberg data'!C:C,MATCH($L3596,'Bloomberg data'!A:A,0))</f>
        <v>7.9079999999999995</v>
      </c>
      <c r="N3596" s="128">
        <f>INDEX('Bloomberg data'!B:B,MATCH($L3596,'Bloomberg data'!A:A,0))</f>
        <v>6.2530000000000001</v>
      </c>
      <c r="O3596" s="141"/>
      <c r="P3596" s="142"/>
      <c r="Q3596" s="142"/>
      <c r="R3596" s="20"/>
      <c r="S3596" s="20"/>
    </row>
    <row r="3597" spans="6:19">
      <c r="F3597" s="51"/>
      <c r="G3597" s="26">
        <f t="shared" si="189"/>
        <v>40359</v>
      </c>
      <c r="H3597" s="7">
        <v>40343</v>
      </c>
      <c r="I3597" s="22">
        <v>7.8079999999999998</v>
      </c>
      <c r="J3597" s="120">
        <v>6.1530000000000005</v>
      </c>
      <c r="K3597" s="26">
        <f t="shared" si="190"/>
        <v>40359</v>
      </c>
      <c r="L3597" s="126">
        <f t="shared" si="191"/>
        <v>40343</v>
      </c>
      <c r="M3597" s="127">
        <f>INDEX('Bloomberg data'!C:C,MATCH($L3597,'Bloomberg data'!A:A,0))</f>
        <v>7.8079999999999998</v>
      </c>
      <c r="N3597" s="128">
        <f>INDEX('Bloomberg data'!B:B,MATCH($L3597,'Bloomberg data'!A:A,0))</f>
        <v>6.1530000000000005</v>
      </c>
      <c r="O3597" s="141"/>
      <c r="P3597" s="142"/>
      <c r="Q3597" s="142"/>
      <c r="R3597" s="20"/>
      <c r="S3597" s="20"/>
    </row>
    <row r="3598" spans="6:19">
      <c r="F3598" s="51"/>
      <c r="G3598" s="26">
        <f t="shared" si="189"/>
        <v>40359</v>
      </c>
      <c r="H3598" s="7">
        <v>40344</v>
      </c>
      <c r="I3598" s="22">
        <v>7.6430000000000007</v>
      </c>
      <c r="J3598" s="120">
        <v>5.9719999999999995</v>
      </c>
      <c r="K3598" s="26">
        <f t="shared" si="190"/>
        <v>40359</v>
      </c>
      <c r="L3598" s="126">
        <f t="shared" si="191"/>
        <v>40344</v>
      </c>
      <c r="M3598" s="127">
        <f>INDEX('Bloomberg data'!C:C,MATCH($L3598,'Bloomberg data'!A:A,0))</f>
        <v>7.6430000000000007</v>
      </c>
      <c r="N3598" s="128">
        <f>INDEX('Bloomberg data'!B:B,MATCH($L3598,'Bloomberg data'!A:A,0))</f>
        <v>5.9719999999999995</v>
      </c>
      <c r="O3598" s="141"/>
      <c r="P3598" s="142"/>
      <c r="Q3598" s="142"/>
      <c r="R3598" s="20"/>
      <c r="S3598" s="20"/>
    </row>
    <row r="3599" spans="6:19">
      <c r="F3599" s="51"/>
      <c r="G3599" s="26">
        <f t="shared" si="189"/>
        <v>40359</v>
      </c>
      <c r="H3599" s="7">
        <v>40345</v>
      </c>
      <c r="I3599" s="22">
        <v>7.8970000000000002</v>
      </c>
      <c r="J3599" s="120">
        <v>6.2729999999999997</v>
      </c>
      <c r="K3599" s="26">
        <f t="shared" si="190"/>
        <v>40359</v>
      </c>
      <c r="L3599" s="126">
        <f t="shared" si="191"/>
        <v>40345</v>
      </c>
      <c r="M3599" s="127">
        <f>INDEX('Bloomberg data'!C:C,MATCH($L3599,'Bloomberg data'!A:A,0))</f>
        <v>7.8970000000000002</v>
      </c>
      <c r="N3599" s="128">
        <f>INDEX('Bloomberg data'!B:B,MATCH($L3599,'Bloomberg data'!A:A,0))</f>
        <v>6.2729999999999997</v>
      </c>
      <c r="O3599" s="141"/>
      <c r="P3599" s="142"/>
      <c r="Q3599" s="142"/>
      <c r="R3599" s="20"/>
      <c r="S3599" s="20"/>
    </row>
    <row r="3600" spans="6:19">
      <c r="F3600" s="51"/>
      <c r="G3600" s="26">
        <f t="shared" si="189"/>
        <v>40359</v>
      </c>
      <c r="H3600" s="7">
        <v>40346</v>
      </c>
      <c r="I3600" s="22">
        <v>7.7750000000000004</v>
      </c>
      <c r="J3600" s="120">
        <v>6.1219999999999999</v>
      </c>
      <c r="K3600" s="26">
        <f t="shared" si="190"/>
        <v>40359</v>
      </c>
      <c r="L3600" s="126">
        <f t="shared" si="191"/>
        <v>40346</v>
      </c>
      <c r="M3600" s="127">
        <f>INDEX('Bloomberg data'!C:C,MATCH($L3600,'Bloomberg data'!A:A,0))</f>
        <v>7.7750000000000004</v>
      </c>
      <c r="N3600" s="128">
        <f>INDEX('Bloomberg data'!B:B,MATCH($L3600,'Bloomberg data'!A:A,0))</f>
        <v>6.1219999999999999</v>
      </c>
      <c r="O3600" s="141"/>
      <c r="P3600" s="142"/>
      <c r="Q3600" s="142"/>
      <c r="R3600" s="20"/>
      <c r="S3600" s="20"/>
    </row>
    <row r="3601" spans="6:19">
      <c r="F3601" s="51"/>
      <c r="G3601" s="26">
        <f t="shared" si="189"/>
        <v>40359</v>
      </c>
      <c r="H3601" s="7">
        <v>40347</v>
      </c>
      <c r="I3601" s="22">
        <v>7.6959999999999997</v>
      </c>
      <c r="J3601" s="120">
        <v>6.0410000000000004</v>
      </c>
      <c r="K3601" s="26">
        <f t="shared" si="190"/>
        <v>40359</v>
      </c>
      <c r="L3601" s="126">
        <f t="shared" si="191"/>
        <v>40347</v>
      </c>
      <c r="M3601" s="127">
        <f>INDEX('Bloomberg data'!C:C,MATCH($L3601,'Bloomberg data'!A:A,0))</f>
        <v>7.6959999999999997</v>
      </c>
      <c r="N3601" s="128">
        <f>INDEX('Bloomberg data'!B:B,MATCH($L3601,'Bloomberg data'!A:A,0))</f>
        <v>6.0410000000000004</v>
      </c>
      <c r="O3601" s="141"/>
      <c r="P3601" s="142"/>
      <c r="Q3601" s="142"/>
      <c r="R3601" s="20"/>
      <c r="S3601" s="20"/>
    </row>
    <row r="3602" spans="6:19">
      <c r="F3602" s="51"/>
      <c r="G3602" s="26">
        <f t="shared" si="189"/>
        <v>40359</v>
      </c>
      <c r="H3602" s="7">
        <v>40350</v>
      </c>
      <c r="I3602" s="22">
        <v>8.9559999999999995</v>
      </c>
      <c r="J3602" s="120">
        <v>7.319</v>
      </c>
      <c r="K3602" s="26">
        <f t="shared" si="190"/>
        <v>40359</v>
      </c>
      <c r="L3602" s="126">
        <f t="shared" si="191"/>
        <v>40350</v>
      </c>
      <c r="M3602" s="127">
        <f>INDEX('Bloomberg data'!C:C,MATCH($L3602,'Bloomberg data'!A:A,0))</f>
        <v>8.9559999999999995</v>
      </c>
      <c r="N3602" s="128">
        <f>INDEX('Bloomberg data'!B:B,MATCH($L3602,'Bloomberg data'!A:A,0))</f>
        <v>7.319</v>
      </c>
      <c r="O3602" s="141"/>
      <c r="P3602" s="142"/>
      <c r="Q3602" s="142"/>
      <c r="R3602" s="20"/>
      <c r="S3602" s="20"/>
    </row>
    <row r="3603" spans="6:19">
      <c r="F3603" s="51"/>
      <c r="G3603" s="26">
        <f t="shared" si="189"/>
        <v>40359</v>
      </c>
      <c r="H3603" s="7">
        <v>40351</v>
      </c>
      <c r="I3603" s="22">
        <v>7.8319999999999999</v>
      </c>
      <c r="J3603" s="120">
        <v>6.173</v>
      </c>
      <c r="K3603" s="26">
        <f t="shared" si="190"/>
        <v>40359</v>
      </c>
      <c r="L3603" s="126">
        <f t="shared" si="191"/>
        <v>40351</v>
      </c>
      <c r="M3603" s="127">
        <f>INDEX('Bloomberg data'!C:C,MATCH($L3603,'Bloomberg data'!A:A,0))</f>
        <v>7.8319999999999999</v>
      </c>
      <c r="N3603" s="128">
        <f>INDEX('Bloomberg data'!B:B,MATCH($L3603,'Bloomberg data'!A:A,0))</f>
        <v>6.173</v>
      </c>
      <c r="O3603" s="141"/>
      <c r="P3603" s="142"/>
      <c r="Q3603" s="142"/>
      <c r="R3603" s="20"/>
      <c r="S3603" s="20"/>
    </row>
    <row r="3604" spans="6:19">
      <c r="F3604" s="51"/>
      <c r="G3604" s="26">
        <f t="shared" si="189"/>
        <v>40359</v>
      </c>
      <c r="H3604" s="7">
        <v>40352</v>
      </c>
      <c r="I3604" s="22">
        <v>8.6869999999999994</v>
      </c>
      <c r="J3604" s="120">
        <v>7.0039999999999996</v>
      </c>
      <c r="K3604" s="26">
        <f t="shared" si="190"/>
        <v>40359</v>
      </c>
      <c r="L3604" s="126">
        <f t="shared" si="191"/>
        <v>40352</v>
      </c>
      <c r="M3604" s="127">
        <f>INDEX('Bloomberg data'!C:C,MATCH($L3604,'Bloomberg data'!A:A,0))</f>
        <v>8.6869999999999994</v>
      </c>
      <c r="N3604" s="128">
        <f>INDEX('Bloomberg data'!B:B,MATCH($L3604,'Bloomberg data'!A:A,0))</f>
        <v>7.0039999999999996</v>
      </c>
      <c r="O3604" s="141"/>
      <c r="P3604" s="142"/>
      <c r="Q3604" s="142"/>
      <c r="R3604" s="20"/>
      <c r="S3604" s="20"/>
    </row>
    <row r="3605" spans="6:19">
      <c r="F3605" s="51"/>
      <c r="G3605" s="26">
        <f t="shared" si="189"/>
        <v>40359</v>
      </c>
      <c r="H3605" s="7">
        <v>40353</v>
      </c>
      <c r="I3605" s="22">
        <v>8.875</v>
      </c>
      <c r="J3605" s="120">
        <v>7.1989999999999998</v>
      </c>
      <c r="K3605" s="26">
        <f t="shared" si="190"/>
        <v>40359</v>
      </c>
      <c r="L3605" s="126">
        <f t="shared" si="191"/>
        <v>40353</v>
      </c>
      <c r="M3605" s="127">
        <f>INDEX('Bloomberg data'!C:C,MATCH($L3605,'Bloomberg data'!A:A,0))</f>
        <v>8.875</v>
      </c>
      <c r="N3605" s="128">
        <f>INDEX('Bloomberg data'!B:B,MATCH($L3605,'Bloomberg data'!A:A,0))</f>
        <v>7.1989999999999998</v>
      </c>
      <c r="O3605" s="141"/>
      <c r="P3605" s="142"/>
      <c r="Q3605" s="142"/>
      <c r="R3605" s="20"/>
      <c r="S3605" s="20"/>
    </row>
    <row r="3606" spans="6:19">
      <c r="F3606" s="51"/>
      <c r="G3606" s="26">
        <f t="shared" si="189"/>
        <v>40359</v>
      </c>
      <c r="H3606" s="7">
        <v>40354</v>
      </c>
      <c r="I3606" s="22">
        <v>7.7380000000000004</v>
      </c>
      <c r="J3606" s="120">
        <v>6.0330000000000004</v>
      </c>
      <c r="K3606" s="26">
        <f t="shared" si="190"/>
        <v>40359</v>
      </c>
      <c r="L3606" s="126">
        <f t="shared" si="191"/>
        <v>40354</v>
      </c>
      <c r="M3606" s="127">
        <f>INDEX('Bloomberg data'!C:C,MATCH($L3606,'Bloomberg data'!A:A,0))</f>
        <v>7.7380000000000004</v>
      </c>
      <c r="N3606" s="128">
        <f>INDEX('Bloomberg data'!B:B,MATCH($L3606,'Bloomberg data'!A:A,0))</f>
        <v>6.0330000000000004</v>
      </c>
      <c r="O3606" s="141"/>
      <c r="P3606" s="142"/>
      <c r="Q3606" s="142"/>
      <c r="R3606" s="20"/>
      <c r="S3606" s="20"/>
    </row>
    <row r="3607" spans="6:19">
      <c r="F3607" s="51"/>
      <c r="G3607" s="26">
        <f t="shared" si="189"/>
        <v>40359</v>
      </c>
      <c r="H3607" s="7">
        <v>40357</v>
      </c>
      <c r="I3607" s="22">
        <v>8.6069999999999993</v>
      </c>
      <c r="J3607" s="120">
        <v>6.907</v>
      </c>
      <c r="K3607" s="26">
        <f t="shared" si="190"/>
        <v>40359</v>
      </c>
      <c r="L3607" s="126">
        <f t="shared" si="191"/>
        <v>40357</v>
      </c>
      <c r="M3607" s="127">
        <f>INDEX('Bloomberg data'!C:C,MATCH($L3607,'Bloomberg data'!A:A,0))</f>
        <v>8.6069999999999993</v>
      </c>
      <c r="N3607" s="128">
        <f>INDEX('Bloomberg data'!B:B,MATCH($L3607,'Bloomberg data'!A:A,0))</f>
        <v>6.907</v>
      </c>
      <c r="O3607" s="141"/>
      <c r="P3607" s="142"/>
      <c r="Q3607" s="142"/>
      <c r="R3607" s="20"/>
      <c r="S3607" s="20"/>
    </row>
    <row r="3608" spans="6:19">
      <c r="F3608" s="51"/>
      <c r="G3608" s="26">
        <f t="shared" si="189"/>
        <v>40359</v>
      </c>
      <c r="H3608" s="7">
        <v>40358</v>
      </c>
      <c r="I3608" s="22">
        <v>8.766</v>
      </c>
      <c r="J3608" s="120">
        <v>7.0460000000000003</v>
      </c>
      <c r="K3608" s="26">
        <f t="shared" si="190"/>
        <v>40359</v>
      </c>
      <c r="L3608" s="126">
        <f t="shared" si="191"/>
        <v>40358</v>
      </c>
      <c r="M3608" s="127">
        <f>INDEX('Bloomberg data'!C:C,MATCH($L3608,'Bloomberg data'!A:A,0))</f>
        <v>8.766</v>
      </c>
      <c r="N3608" s="128">
        <f>INDEX('Bloomberg data'!B:B,MATCH($L3608,'Bloomberg data'!A:A,0))</f>
        <v>7.0460000000000003</v>
      </c>
      <c r="O3608" s="141"/>
      <c r="P3608" s="142"/>
      <c r="Q3608" s="142"/>
      <c r="R3608" s="20"/>
      <c r="S3608" s="20"/>
    </row>
    <row r="3609" spans="6:19">
      <c r="F3609" s="51"/>
      <c r="G3609" s="26">
        <f t="shared" si="189"/>
        <v>40359</v>
      </c>
      <c r="H3609" s="7">
        <v>40359</v>
      </c>
      <c r="I3609" s="22">
        <v>7.585</v>
      </c>
      <c r="J3609" s="120">
        <v>5.8970000000000002</v>
      </c>
      <c r="K3609" s="26">
        <f t="shared" si="190"/>
        <v>40359</v>
      </c>
      <c r="L3609" s="126">
        <f t="shared" si="191"/>
        <v>40359</v>
      </c>
      <c r="M3609" s="127">
        <f>INDEX('Bloomberg data'!C:C,MATCH($L3609,'Bloomberg data'!A:A,0))</f>
        <v>7.585</v>
      </c>
      <c r="N3609" s="128">
        <f>INDEX('Bloomberg data'!B:B,MATCH($L3609,'Bloomberg data'!A:A,0))</f>
        <v>5.8970000000000002</v>
      </c>
      <c r="O3609" s="141"/>
      <c r="P3609" s="142"/>
      <c r="Q3609" s="142"/>
      <c r="R3609" s="20"/>
      <c r="S3609" s="20"/>
    </row>
    <row r="3610" spans="6:19">
      <c r="F3610" s="51"/>
      <c r="G3610" s="26">
        <f t="shared" si="189"/>
        <v>40390</v>
      </c>
      <c r="H3610" s="7">
        <v>40360</v>
      </c>
      <c r="I3610" s="22">
        <v>7.4819999999999993</v>
      </c>
      <c r="J3610" s="120">
        <v>5.7789999999999999</v>
      </c>
      <c r="K3610" s="26">
        <f t="shared" si="190"/>
        <v>40390</v>
      </c>
      <c r="L3610" s="126">
        <f t="shared" si="191"/>
        <v>40360</v>
      </c>
      <c r="M3610" s="127">
        <f>INDEX('Bloomberg data'!C:C,MATCH($L3610,'Bloomberg data'!A:A,0))</f>
        <v>7.4819999999999993</v>
      </c>
      <c r="N3610" s="128">
        <f>INDEX('Bloomberg data'!B:B,MATCH($L3610,'Bloomberg data'!A:A,0))</f>
        <v>5.7789999999999999</v>
      </c>
      <c r="O3610" s="141"/>
      <c r="P3610" s="142"/>
      <c r="Q3610" s="142"/>
      <c r="R3610" s="20"/>
      <c r="S3610" s="20"/>
    </row>
    <row r="3611" spans="6:19">
      <c r="F3611" s="51"/>
      <c r="G3611" s="26">
        <f t="shared" si="189"/>
        <v>40390</v>
      </c>
      <c r="H3611" s="7">
        <v>40361</v>
      </c>
      <c r="I3611" s="22">
        <v>8.6859999999999999</v>
      </c>
      <c r="J3611" s="120">
        <v>6.9969999999999999</v>
      </c>
      <c r="K3611" s="26">
        <f t="shared" si="190"/>
        <v>40390</v>
      </c>
      <c r="L3611" s="126">
        <f t="shared" si="191"/>
        <v>40361</v>
      </c>
      <c r="M3611" s="127">
        <f>INDEX('Bloomberg data'!C:C,MATCH($L3611,'Bloomberg data'!A:A,0))</f>
        <v>8.6859999999999999</v>
      </c>
      <c r="N3611" s="128">
        <f>INDEX('Bloomberg data'!B:B,MATCH($L3611,'Bloomberg data'!A:A,0))</f>
        <v>6.9969999999999999</v>
      </c>
      <c r="O3611" s="141"/>
      <c r="P3611" s="142"/>
      <c r="Q3611" s="142"/>
      <c r="R3611" s="20"/>
      <c r="S3611" s="20"/>
    </row>
    <row r="3612" spans="6:19">
      <c r="F3612" s="51"/>
      <c r="G3612" s="26">
        <f t="shared" si="189"/>
        <v>40390</v>
      </c>
      <c r="H3612" s="7">
        <v>40364</v>
      </c>
      <c r="I3612" s="22">
        <v>7.5750000000000002</v>
      </c>
      <c r="J3612" s="120">
        <v>5.8840000000000003</v>
      </c>
      <c r="K3612" s="26">
        <f t="shared" si="190"/>
        <v>40390</v>
      </c>
      <c r="L3612" s="126">
        <f t="shared" si="191"/>
        <v>40364</v>
      </c>
      <c r="M3612" s="127">
        <f>INDEX('Bloomberg data'!C:C,MATCH($L3612,'Bloomberg data'!A:A,0))</f>
        <v>7.5750000000000002</v>
      </c>
      <c r="N3612" s="128">
        <f>INDEX('Bloomberg data'!B:B,MATCH($L3612,'Bloomberg data'!A:A,0))</f>
        <v>5.8840000000000003</v>
      </c>
      <c r="O3612" s="141"/>
      <c r="P3612" s="142"/>
      <c r="Q3612" s="142"/>
      <c r="R3612" s="20"/>
      <c r="S3612" s="20"/>
    </row>
    <row r="3613" spans="6:19">
      <c r="F3613" s="51"/>
      <c r="G3613" s="26">
        <f t="shared" si="189"/>
        <v>40390</v>
      </c>
      <c r="H3613" s="7">
        <v>40365</v>
      </c>
      <c r="I3613" s="22">
        <v>7.4730000000000008</v>
      </c>
      <c r="J3613" s="120">
        <v>5.7750000000000004</v>
      </c>
      <c r="K3613" s="26">
        <f t="shared" si="190"/>
        <v>40390</v>
      </c>
      <c r="L3613" s="126">
        <f t="shared" si="191"/>
        <v>40365</v>
      </c>
      <c r="M3613" s="127">
        <f>INDEX('Bloomberg data'!C:C,MATCH($L3613,'Bloomberg data'!A:A,0))</f>
        <v>7.4730000000000008</v>
      </c>
      <c r="N3613" s="128">
        <f>INDEX('Bloomberg data'!B:B,MATCH($L3613,'Bloomberg data'!A:A,0))</f>
        <v>5.7750000000000004</v>
      </c>
      <c r="O3613" s="141"/>
      <c r="P3613" s="142"/>
      <c r="Q3613" s="142"/>
      <c r="R3613" s="20"/>
      <c r="S3613" s="20"/>
    </row>
    <row r="3614" spans="6:19">
      <c r="F3614" s="51"/>
      <c r="G3614" s="26">
        <f t="shared" si="189"/>
        <v>40390</v>
      </c>
      <c r="H3614" s="7">
        <v>40366</v>
      </c>
      <c r="I3614" s="22">
        <v>8.6709999999999994</v>
      </c>
      <c r="J3614" s="120">
        <v>6.9660000000000002</v>
      </c>
      <c r="K3614" s="26">
        <f t="shared" si="190"/>
        <v>40390</v>
      </c>
      <c r="L3614" s="126">
        <f t="shared" si="191"/>
        <v>40366</v>
      </c>
      <c r="M3614" s="127">
        <f>INDEX('Bloomberg data'!C:C,MATCH($L3614,'Bloomberg data'!A:A,0))</f>
        <v>8.6709999999999994</v>
      </c>
      <c r="N3614" s="128">
        <f>INDEX('Bloomberg data'!B:B,MATCH($L3614,'Bloomberg data'!A:A,0))</f>
        <v>6.9660000000000002</v>
      </c>
      <c r="O3614" s="141"/>
      <c r="P3614" s="142"/>
      <c r="Q3614" s="142"/>
      <c r="R3614" s="20"/>
      <c r="S3614" s="20"/>
    </row>
    <row r="3615" spans="6:19">
      <c r="F3615" s="51"/>
      <c r="G3615" s="26">
        <f t="shared" si="189"/>
        <v>40390</v>
      </c>
      <c r="H3615" s="7">
        <v>40367</v>
      </c>
      <c r="I3615" s="22">
        <v>7.69</v>
      </c>
      <c r="J3615" s="120">
        <v>5.9770000000000003</v>
      </c>
      <c r="K3615" s="26">
        <f t="shared" si="190"/>
        <v>40390</v>
      </c>
      <c r="L3615" s="126">
        <f t="shared" si="191"/>
        <v>40367</v>
      </c>
      <c r="M3615" s="127">
        <f>INDEX('Bloomberg data'!C:C,MATCH($L3615,'Bloomberg data'!A:A,0))</f>
        <v>7.69</v>
      </c>
      <c r="N3615" s="128">
        <f>INDEX('Bloomberg data'!B:B,MATCH($L3615,'Bloomberg data'!A:A,0))</f>
        <v>5.9770000000000003</v>
      </c>
      <c r="O3615" s="141"/>
      <c r="P3615" s="142"/>
      <c r="Q3615" s="142"/>
      <c r="R3615" s="20"/>
      <c r="S3615" s="20"/>
    </row>
    <row r="3616" spans="6:19">
      <c r="F3616" s="51"/>
      <c r="G3616" s="26">
        <f t="shared" si="189"/>
        <v>40390</v>
      </c>
      <c r="H3616" s="7">
        <v>40368</v>
      </c>
      <c r="I3616" s="22">
        <v>8.572000000000001</v>
      </c>
      <c r="J3616" s="120">
        <v>6.8620000000000001</v>
      </c>
      <c r="K3616" s="26">
        <f t="shared" si="190"/>
        <v>40390</v>
      </c>
      <c r="L3616" s="126">
        <f t="shared" si="191"/>
        <v>40368</v>
      </c>
      <c r="M3616" s="127">
        <f>INDEX('Bloomberg data'!C:C,MATCH($L3616,'Bloomberg data'!A:A,0))</f>
        <v>8.572000000000001</v>
      </c>
      <c r="N3616" s="128">
        <f>INDEX('Bloomberg data'!B:B,MATCH($L3616,'Bloomberg data'!A:A,0))</f>
        <v>6.8620000000000001</v>
      </c>
      <c r="O3616" s="141"/>
      <c r="P3616" s="142"/>
      <c r="Q3616" s="142"/>
      <c r="R3616" s="20"/>
      <c r="S3616" s="20"/>
    </row>
    <row r="3617" spans="6:19">
      <c r="F3617" s="51"/>
      <c r="G3617" s="26">
        <f t="shared" si="189"/>
        <v>40390</v>
      </c>
      <c r="H3617" s="7">
        <v>40371</v>
      </c>
      <c r="I3617" s="22">
        <v>7.758</v>
      </c>
      <c r="J3617" s="120">
        <v>6.0519999999999996</v>
      </c>
      <c r="K3617" s="26">
        <f t="shared" si="190"/>
        <v>40390</v>
      </c>
      <c r="L3617" s="126">
        <f t="shared" si="191"/>
        <v>40371</v>
      </c>
      <c r="M3617" s="127">
        <f>INDEX('Bloomberg data'!C:C,MATCH($L3617,'Bloomberg data'!A:A,0))</f>
        <v>7.758</v>
      </c>
      <c r="N3617" s="128">
        <f>INDEX('Bloomberg data'!B:B,MATCH($L3617,'Bloomberg data'!A:A,0))</f>
        <v>6.0519999999999996</v>
      </c>
      <c r="O3617" s="141"/>
      <c r="P3617" s="142"/>
      <c r="Q3617" s="142"/>
      <c r="R3617" s="20"/>
      <c r="S3617" s="20"/>
    </row>
    <row r="3618" spans="6:19">
      <c r="F3618" s="51"/>
      <c r="G3618" s="26">
        <f t="shared" si="189"/>
        <v>40390</v>
      </c>
      <c r="H3618" s="7">
        <v>40372</v>
      </c>
      <c r="I3618" s="22">
        <v>7.6520000000000001</v>
      </c>
      <c r="J3618" s="120">
        <v>5.9320000000000004</v>
      </c>
      <c r="K3618" s="26">
        <f t="shared" si="190"/>
        <v>40390</v>
      </c>
      <c r="L3618" s="126">
        <f t="shared" si="191"/>
        <v>40372</v>
      </c>
      <c r="M3618" s="127">
        <f>INDEX('Bloomberg data'!C:C,MATCH($L3618,'Bloomberg data'!A:A,0))</f>
        <v>7.6520000000000001</v>
      </c>
      <c r="N3618" s="128">
        <f>INDEX('Bloomberg data'!B:B,MATCH($L3618,'Bloomberg data'!A:A,0))</f>
        <v>5.9320000000000004</v>
      </c>
      <c r="O3618" s="141"/>
      <c r="P3618" s="142"/>
      <c r="Q3618" s="142"/>
      <c r="R3618" s="20"/>
      <c r="S3618" s="20"/>
    </row>
    <row r="3619" spans="6:19">
      <c r="F3619" s="51"/>
      <c r="G3619" s="26">
        <f t="shared" si="189"/>
        <v>40390</v>
      </c>
      <c r="H3619" s="7">
        <v>40373</v>
      </c>
      <c r="I3619" s="22">
        <v>7.6189999999999998</v>
      </c>
      <c r="J3619" s="120">
        <v>5.9039999999999999</v>
      </c>
      <c r="K3619" s="26">
        <f t="shared" si="190"/>
        <v>40390</v>
      </c>
      <c r="L3619" s="126">
        <f t="shared" si="191"/>
        <v>40373</v>
      </c>
      <c r="M3619" s="127">
        <f>INDEX('Bloomberg data'!C:C,MATCH($L3619,'Bloomberg data'!A:A,0))</f>
        <v>7.6189999999999998</v>
      </c>
      <c r="N3619" s="128">
        <f>INDEX('Bloomberg data'!B:B,MATCH($L3619,'Bloomberg data'!A:A,0))</f>
        <v>5.9039999999999999</v>
      </c>
      <c r="O3619" s="141"/>
      <c r="P3619" s="142"/>
      <c r="Q3619" s="142"/>
      <c r="R3619" s="20"/>
      <c r="S3619" s="20"/>
    </row>
    <row r="3620" spans="6:19">
      <c r="F3620" s="51"/>
      <c r="G3620" s="26">
        <f t="shared" si="189"/>
        <v>40390</v>
      </c>
      <c r="H3620" s="7">
        <v>40374</v>
      </c>
      <c r="I3620" s="22">
        <v>8.77</v>
      </c>
      <c r="J3620" s="120">
        <v>7.0430000000000001</v>
      </c>
      <c r="K3620" s="26">
        <f t="shared" si="190"/>
        <v>40390</v>
      </c>
      <c r="L3620" s="126">
        <f t="shared" si="191"/>
        <v>40374</v>
      </c>
      <c r="M3620" s="127">
        <f>INDEX('Bloomberg data'!C:C,MATCH($L3620,'Bloomberg data'!A:A,0))</f>
        <v>8.77</v>
      </c>
      <c r="N3620" s="128">
        <f>INDEX('Bloomberg data'!B:B,MATCH($L3620,'Bloomberg data'!A:A,0))</f>
        <v>7.0430000000000001</v>
      </c>
      <c r="O3620" s="141"/>
      <c r="P3620" s="142"/>
      <c r="Q3620" s="142"/>
      <c r="R3620" s="20"/>
      <c r="S3620" s="20"/>
    </row>
    <row r="3621" spans="6:19">
      <c r="F3621" s="51"/>
      <c r="G3621" s="26">
        <f t="shared" si="189"/>
        <v>40390</v>
      </c>
      <c r="H3621" s="7">
        <v>40375</v>
      </c>
      <c r="I3621" s="22">
        <v>8.6909999999999989</v>
      </c>
      <c r="J3621" s="120">
        <v>6.9690000000000003</v>
      </c>
      <c r="K3621" s="26">
        <f t="shared" si="190"/>
        <v>40390</v>
      </c>
      <c r="L3621" s="126">
        <f t="shared" si="191"/>
        <v>40375</v>
      </c>
      <c r="M3621" s="127">
        <f>INDEX('Bloomberg data'!C:C,MATCH($L3621,'Bloomberg data'!A:A,0))</f>
        <v>8.6909999999999989</v>
      </c>
      <c r="N3621" s="128">
        <f>INDEX('Bloomberg data'!B:B,MATCH($L3621,'Bloomberg data'!A:A,0))</f>
        <v>6.9690000000000003</v>
      </c>
      <c r="O3621" s="141"/>
      <c r="P3621" s="142"/>
      <c r="Q3621" s="142"/>
      <c r="R3621" s="20"/>
      <c r="S3621" s="20"/>
    </row>
    <row r="3622" spans="6:19">
      <c r="F3622" s="51"/>
      <c r="G3622" s="26">
        <f t="shared" si="189"/>
        <v>40390</v>
      </c>
      <c r="H3622" s="7">
        <v>40378</v>
      </c>
      <c r="I3622" s="22">
        <v>8.5619999999999994</v>
      </c>
      <c r="J3622" s="120">
        <v>6.8539999999999992</v>
      </c>
      <c r="K3622" s="26">
        <f t="shared" si="190"/>
        <v>40390</v>
      </c>
      <c r="L3622" s="126">
        <f t="shared" si="191"/>
        <v>40378</v>
      </c>
      <c r="M3622" s="127">
        <f>INDEX('Bloomberg data'!C:C,MATCH($L3622,'Bloomberg data'!A:A,0))</f>
        <v>8.5619999999999994</v>
      </c>
      <c r="N3622" s="128">
        <f>INDEX('Bloomberg data'!B:B,MATCH($L3622,'Bloomberg data'!A:A,0))</f>
        <v>6.8539999999999992</v>
      </c>
      <c r="O3622" s="141"/>
      <c r="P3622" s="142"/>
      <c r="Q3622" s="142"/>
      <c r="R3622" s="20"/>
      <c r="S3622" s="20"/>
    </row>
    <row r="3623" spans="6:19">
      <c r="F3623" s="51"/>
      <c r="G3623" s="26">
        <f t="shared" si="189"/>
        <v>40390</v>
      </c>
      <c r="H3623" s="7">
        <v>40379</v>
      </c>
      <c r="I3623" s="22">
        <v>7.8369999999999997</v>
      </c>
      <c r="J3623" s="120">
        <v>6.1520000000000001</v>
      </c>
      <c r="K3623" s="26">
        <f t="shared" si="190"/>
        <v>40390</v>
      </c>
      <c r="L3623" s="126">
        <f t="shared" si="191"/>
        <v>40379</v>
      </c>
      <c r="M3623" s="127">
        <f>INDEX('Bloomberg data'!C:C,MATCH($L3623,'Bloomberg data'!A:A,0))</f>
        <v>7.8369999999999997</v>
      </c>
      <c r="N3623" s="128">
        <f>INDEX('Bloomberg data'!B:B,MATCH($L3623,'Bloomberg data'!A:A,0))</f>
        <v>6.1520000000000001</v>
      </c>
      <c r="O3623" s="141"/>
      <c r="P3623" s="142"/>
      <c r="Q3623" s="142"/>
      <c r="R3623" s="20"/>
      <c r="S3623" s="20"/>
    </row>
    <row r="3624" spans="6:19">
      <c r="F3624" s="51"/>
      <c r="G3624" s="26">
        <f t="shared" si="189"/>
        <v>40390</v>
      </c>
      <c r="H3624" s="7">
        <v>40380</v>
      </c>
      <c r="I3624" s="22">
        <v>7.7250000000000005</v>
      </c>
      <c r="J3624" s="120">
        <v>6.0259999999999998</v>
      </c>
      <c r="K3624" s="26">
        <f t="shared" si="190"/>
        <v>40390</v>
      </c>
      <c r="L3624" s="126">
        <f t="shared" si="191"/>
        <v>40380</v>
      </c>
      <c r="M3624" s="127">
        <f>INDEX('Bloomberg data'!C:C,MATCH($L3624,'Bloomberg data'!A:A,0))</f>
        <v>7.7250000000000005</v>
      </c>
      <c r="N3624" s="128">
        <f>INDEX('Bloomberg data'!B:B,MATCH($L3624,'Bloomberg data'!A:A,0))</f>
        <v>6.0259999999999998</v>
      </c>
      <c r="O3624" s="141"/>
      <c r="P3624" s="142"/>
      <c r="Q3624" s="142"/>
      <c r="R3624" s="20"/>
      <c r="S3624" s="20"/>
    </row>
    <row r="3625" spans="6:19">
      <c r="F3625" s="51"/>
      <c r="G3625" s="26">
        <f t="shared" si="189"/>
        <v>40390</v>
      </c>
      <c r="H3625" s="7">
        <v>40381</v>
      </c>
      <c r="I3625" s="22">
        <v>8.5969999999999995</v>
      </c>
      <c r="J3625" s="120">
        <v>6.9079999999999995</v>
      </c>
      <c r="K3625" s="26">
        <f t="shared" si="190"/>
        <v>40390</v>
      </c>
      <c r="L3625" s="126">
        <f t="shared" si="191"/>
        <v>40381</v>
      </c>
      <c r="M3625" s="127">
        <f>INDEX('Bloomberg data'!C:C,MATCH($L3625,'Bloomberg data'!A:A,0))</f>
        <v>8.5969999999999995</v>
      </c>
      <c r="N3625" s="128">
        <f>INDEX('Bloomberg data'!B:B,MATCH($L3625,'Bloomberg data'!A:A,0))</f>
        <v>6.9079999999999995</v>
      </c>
      <c r="O3625" s="141"/>
      <c r="P3625" s="142"/>
      <c r="Q3625" s="142"/>
      <c r="R3625" s="20"/>
      <c r="S3625" s="20"/>
    </row>
    <row r="3626" spans="6:19">
      <c r="F3626" s="51"/>
      <c r="G3626" s="26">
        <f t="shared" si="189"/>
        <v>40390</v>
      </c>
      <c r="H3626" s="7">
        <v>40382</v>
      </c>
      <c r="I3626" s="22">
        <v>8.8449999999999989</v>
      </c>
      <c r="J3626" s="120">
        <v>7.1619999999999999</v>
      </c>
      <c r="K3626" s="26">
        <f t="shared" si="190"/>
        <v>40390</v>
      </c>
      <c r="L3626" s="126">
        <f t="shared" si="191"/>
        <v>40382</v>
      </c>
      <c r="M3626" s="127">
        <f>INDEX('Bloomberg data'!C:C,MATCH($L3626,'Bloomberg data'!A:A,0))</f>
        <v>8.8449999999999989</v>
      </c>
      <c r="N3626" s="128">
        <f>INDEX('Bloomberg data'!B:B,MATCH($L3626,'Bloomberg data'!A:A,0))</f>
        <v>7.1619999999999999</v>
      </c>
      <c r="O3626" s="141"/>
      <c r="P3626" s="142"/>
      <c r="Q3626" s="142"/>
      <c r="R3626" s="20"/>
      <c r="S3626" s="20"/>
    </row>
    <row r="3627" spans="6:19">
      <c r="F3627" s="51"/>
      <c r="G3627" s="26">
        <f t="shared" si="189"/>
        <v>40390</v>
      </c>
      <c r="H3627" s="7">
        <v>40385</v>
      </c>
      <c r="I3627" s="22">
        <v>7.7610000000000001</v>
      </c>
      <c r="J3627" s="120">
        <v>6.0920000000000005</v>
      </c>
      <c r="K3627" s="26">
        <f t="shared" si="190"/>
        <v>40390</v>
      </c>
      <c r="L3627" s="126">
        <f t="shared" si="191"/>
        <v>40385</v>
      </c>
      <c r="M3627" s="127">
        <f>INDEX('Bloomberg data'!C:C,MATCH($L3627,'Bloomberg data'!A:A,0))</f>
        <v>7.7610000000000001</v>
      </c>
      <c r="N3627" s="128">
        <f>INDEX('Bloomberg data'!B:B,MATCH($L3627,'Bloomberg data'!A:A,0))</f>
        <v>6.0920000000000005</v>
      </c>
      <c r="O3627" s="141"/>
      <c r="P3627" s="142"/>
      <c r="Q3627" s="142"/>
      <c r="R3627" s="20"/>
      <c r="S3627" s="20"/>
    </row>
    <row r="3628" spans="6:19">
      <c r="F3628" s="51"/>
      <c r="G3628" s="26">
        <f t="shared" si="189"/>
        <v>40390</v>
      </c>
      <c r="H3628" s="7">
        <v>40386</v>
      </c>
      <c r="I3628" s="22">
        <v>7.6679999999999993</v>
      </c>
      <c r="J3628" s="120">
        <v>6.0060000000000002</v>
      </c>
      <c r="K3628" s="26">
        <f t="shared" si="190"/>
        <v>40390</v>
      </c>
      <c r="L3628" s="126">
        <f t="shared" si="191"/>
        <v>40386</v>
      </c>
      <c r="M3628" s="127">
        <f>INDEX('Bloomberg data'!C:C,MATCH($L3628,'Bloomberg data'!A:A,0))</f>
        <v>7.6679999999999993</v>
      </c>
      <c r="N3628" s="128">
        <f>INDEX('Bloomberg data'!B:B,MATCH($L3628,'Bloomberg data'!A:A,0))</f>
        <v>6.0060000000000002</v>
      </c>
      <c r="O3628" s="141"/>
      <c r="P3628" s="142"/>
      <c r="Q3628" s="142"/>
      <c r="R3628" s="20"/>
      <c r="S3628" s="20"/>
    </row>
    <row r="3629" spans="6:19">
      <c r="F3629" s="51"/>
      <c r="G3629" s="26">
        <f t="shared" si="189"/>
        <v>40390</v>
      </c>
      <c r="H3629" s="7">
        <v>40387</v>
      </c>
      <c r="I3629" s="22">
        <v>8.7330000000000005</v>
      </c>
      <c r="J3629" s="120">
        <v>7.1269999999999998</v>
      </c>
      <c r="K3629" s="26">
        <f t="shared" si="190"/>
        <v>40390</v>
      </c>
      <c r="L3629" s="126">
        <f t="shared" si="191"/>
        <v>40387</v>
      </c>
      <c r="M3629" s="127">
        <f>INDEX('Bloomberg data'!C:C,MATCH($L3629,'Bloomberg data'!A:A,0))</f>
        <v>8.7330000000000005</v>
      </c>
      <c r="N3629" s="128">
        <f>INDEX('Bloomberg data'!B:B,MATCH($L3629,'Bloomberg data'!A:A,0))</f>
        <v>7.1269999999999998</v>
      </c>
      <c r="O3629" s="141"/>
      <c r="P3629" s="142"/>
      <c r="Q3629" s="142"/>
      <c r="R3629" s="20"/>
      <c r="S3629" s="20"/>
    </row>
    <row r="3630" spans="6:19">
      <c r="F3630" s="51"/>
      <c r="G3630" s="26">
        <f t="shared" si="189"/>
        <v>40390</v>
      </c>
      <c r="H3630" s="7">
        <v>40388</v>
      </c>
      <c r="I3630" s="22">
        <v>7.6520000000000001</v>
      </c>
      <c r="J3630" s="120">
        <v>6.05</v>
      </c>
      <c r="K3630" s="26">
        <f t="shared" si="190"/>
        <v>40390</v>
      </c>
      <c r="L3630" s="126">
        <f t="shared" si="191"/>
        <v>40388</v>
      </c>
      <c r="M3630" s="127">
        <f>INDEX('Bloomberg data'!C:C,MATCH($L3630,'Bloomberg data'!A:A,0))</f>
        <v>7.6520000000000001</v>
      </c>
      <c r="N3630" s="128">
        <f>INDEX('Bloomberg data'!B:B,MATCH($L3630,'Bloomberg data'!A:A,0))</f>
        <v>6.05</v>
      </c>
      <c r="O3630" s="141"/>
      <c r="P3630" s="142"/>
      <c r="Q3630" s="142"/>
      <c r="R3630" s="20"/>
      <c r="S3630" s="20"/>
    </row>
    <row r="3631" spans="6:19">
      <c r="F3631" s="51"/>
      <c r="G3631" s="26">
        <f t="shared" si="189"/>
        <v>40390</v>
      </c>
      <c r="H3631" s="7">
        <v>40389</v>
      </c>
      <c r="I3631" s="22">
        <v>8.4789999999999992</v>
      </c>
      <c r="J3631" s="120">
        <v>6.8900000000000006</v>
      </c>
      <c r="K3631" s="26">
        <f t="shared" si="190"/>
        <v>40390</v>
      </c>
      <c r="L3631" s="126">
        <f t="shared" si="191"/>
        <v>40389</v>
      </c>
      <c r="M3631" s="127">
        <f>INDEX('Bloomberg data'!C:C,MATCH($L3631,'Bloomberg data'!A:A,0))</f>
        <v>8.4789999999999992</v>
      </c>
      <c r="N3631" s="128">
        <f>INDEX('Bloomberg data'!B:B,MATCH($L3631,'Bloomberg data'!A:A,0))</f>
        <v>6.8900000000000006</v>
      </c>
      <c r="O3631" s="141"/>
      <c r="P3631" s="142"/>
      <c r="Q3631" s="142"/>
      <c r="R3631" s="20"/>
      <c r="S3631" s="20"/>
    </row>
    <row r="3632" spans="6:19">
      <c r="F3632" s="51"/>
      <c r="G3632" s="26">
        <f t="shared" si="189"/>
        <v>40421</v>
      </c>
      <c r="H3632" s="7">
        <v>40392</v>
      </c>
      <c r="I3632" s="22">
        <v>8.7109999999999985</v>
      </c>
      <c r="J3632" s="120">
        <v>7.1280000000000001</v>
      </c>
      <c r="K3632" s="26">
        <f t="shared" si="190"/>
        <v>40421</v>
      </c>
      <c r="L3632" s="126">
        <f t="shared" si="191"/>
        <v>40392</v>
      </c>
      <c r="M3632" s="127">
        <f>INDEX('Bloomberg data'!C:C,MATCH($L3632,'Bloomberg data'!A:A,0))</f>
        <v>8.7109999999999985</v>
      </c>
      <c r="N3632" s="128">
        <f>INDEX('Bloomberg data'!B:B,MATCH($L3632,'Bloomberg data'!A:A,0))</f>
        <v>7.1280000000000001</v>
      </c>
      <c r="O3632" s="141"/>
      <c r="P3632" s="142"/>
      <c r="Q3632" s="142"/>
      <c r="R3632" s="20"/>
      <c r="S3632" s="20"/>
    </row>
    <row r="3633" spans="6:19">
      <c r="F3633" s="51"/>
      <c r="G3633" s="26">
        <f t="shared" si="189"/>
        <v>40421</v>
      </c>
      <c r="H3633" s="7">
        <v>40393</v>
      </c>
      <c r="I3633" s="22">
        <v>7.5789999999999997</v>
      </c>
      <c r="J3633" s="120">
        <v>5.9870000000000001</v>
      </c>
      <c r="K3633" s="26">
        <f t="shared" si="190"/>
        <v>40421</v>
      </c>
      <c r="L3633" s="126">
        <f t="shared" si="191"/>
        <v>40393</v>
      </c>
      <c r="M3633" s="127">
        <f>INDEX('Bloomberg data'!C:C,MATCH($L3633,'Bloomberg data'!A:A,0))</f>
        <v>7.5789999999999997</v>
      </c>
      <c r="N3633" s="128">
        <f>INDEX('Bloomberg data'!B:B,MATCH($L3633,'Bloomberg data'!A:A,0))</f>
        <v>5.9870000000000001</v>
      </c>
      <c r="O3633" s="141"/>
      <c r="P3633" s="142"/>
      <c r="Q3633" s="142"/>
      <c r="R3633" s="20"/>
      <c r="S3633" s="20"/>
    </row>
    <row r="3634" spans="6:19">
      <c r="F3634" s="51"/>
      <c r="G3634" s="26">
        <f t="shared" si="189"/>
        <v>40421</v>
      </c>
      <c r="H3634" s="7">
        <v>40394</v>
      </c>
      <c r="I3634" s="22">
        <v>8.4749999999999996</v>
      </c>
      <c r="J3634" s="120">
        <v>6.875</v>
      </c>
      <c r="K3634" s="26">
        <f t="shared" si="190"/>
        <v>40421</v>
      </c>
      <c r="L3634" s="126">
        <f t="shared" si="191"/>
        <v>40394</v>
      </c>
      <c r="M3634" s="127">
        <f>INDEX('Bloomberg data'!C:C,MATCH($L3634,'Bloomberg data'!A:A,0))</f>
        <v>8.4749999999999996</v>
      </c>
      <c r="N3634" s="128">
        <f>INDEX('Bloomberg data'!B:B,MATCH($L3634,'Bloomberg data'!A:A,0))</f>
        <v>6.875</v>
      </c>
      <c r="O3634" s="141"/>
      <c r="P3634" s="142"/>
      <c r="Q3634" s="142"/>
      <c r="R3634" s="20"/>
      <c r="S3634" s="20"/>
    </row>
    <row r="3635" spans="6:19">
      <c r="F3635" s="51"/>
      <c r="G3635" s="26">
        <f t="shared" si="189"/>
        <v>40421</v>
      </c>
      <c r="H3635" s="7">
        <v>40395</v>
      </c>
      <c r="I3635" s="22">
        <v>8.6890000000000001</v>
      </c>
      <c r="J3635" s="120">
        <v>7.0960000000000001</v>
      </c>
      <c r="K3635" s="26">
        <f t="shared" si="190"/>
        <v>40421</v>
      </c>
      <c r="L3635" s="126">
        <f t="shared" si="191"/>
        <v>40395</v>
      </c>
      <c r="M3635" s="127">
        <f>INDEX('Bloomberg data'!C:C,MATCH($L3635,'Bloomberg data'!A:A,0))</f>
        <v>8.6890000000000001</v>
      </c>
      <c r="N3635" s="128">
        <f>INDEX('Bloomberg data'!B:B,MATCH($L3635,'Bloomberg data'!A:A,0))</f>
        <v>7.0960000000000001</v>
      </c>
      <c r="O3635" s="141"/>
      <c r="P3635" s="142"/>
      <c r="Q3635" s="142"/>
      <c r="R3635" s="20"/>
      <c r="S3635" s="20"/>
    </row>
    <row r="3636" spans="6:19">
      <c r="F3636" s="51"/>
      <c r="G3636" s="26">
        <f t="shared" si="189"/>
        <v>40421</v>
      </c>
      <c r="H3636" s="7">
        <v>40396</v>
      </c>
      <c r="I3636" s="22">
        <v>7.609</v>
      </c>
      <c r="J3636" s="120">
        <v>6.0120000000000005</v>
      </c>
      <c r="K3636" s="26">
        <f t="shared" si="190"/>
        <v>40421</v>
      </c>
      <c r="L3636" s="126">
        <f t="shared" si="191"/>
        <v>40396</v>
      </c>
      <c r="M3636" s="127">
        <f>INDEX('Bloomberg data'!C:C,MATCH($L3636,'Bloomberg data'!A:A,0))</f>
        <v>7.609</v>
      </c>
      <c r="N3636" s="128">
        <f>INDEX('Bloomberg data'!B:B,MATCH($L3636,'Bloomberg data'!A:A,0))</f>
        <v>6.0120000000000005</v>
      </c>
      <c r="O3636" s="141"/>
      <c r="P3636" s="142"/>
      <c r="Q3636" s="142"/>
      <c r="R3636" s="20"/>
      <c r="S3636" s="20"/>
    </row>
    <row r="3637" spans="6:19">
      <c r="F3637" s="51"/>
      <c r="G3637" s="26">
        <f t="shared" si="189"/>
        <v>40421</v>
      </c>
      <c r="H3637" s="7">
        <v>40399</v>
      </c>
      <c r="I3637" s="22">
        <v>7.4969999999999999</v>
      </c>
      <c r="J3637" s="120">
        <v>5.8849999999999998</v>
      </c>
      <c r="K3637" s="26">
        <f t="shared" si="190"/>
        <v>40421</v>
      </c>
      <c r="L3637" s="126">
        <f t="shared" si="191"/>
        <v>40399</v>
      </c>
      <c r="M3637" s="127">
        <f>INDEX('Bloomberg data'!C:C,MATCH($L3637,'Bloomberg data'!A:A,0))</f>
        <v>7.4969999999999999</v>
      </c>
      <c r="N3637" s="128">
        <f>INDEX('Bloomberg data'!B:B,MATCH($L3637,'Bloomberg data'!A:A,0))</f>
        <v>5.8849999999999998</v>
      </c>
      <c r="O3637" s="141"/>
      <c r="P3637" s="142"/>
      <c r="Q3637" s="142"/>
      <c r="R3637" s="20"/>
      <c r="S3637" s="20"/>
    </row>
    <row r="3638" spans="6:19">
      <c r="F3638" s="51"/>
      <c r="G3638" s="26">
        <f t="shared" si="189"/>
        <v>40421</v>
      </c>
      <c r="H3638" s="7">
        <v>40400</v>
      </c>
      <c r="I3638" s="22">
        <v>7.6749999999999998</v>
      </c>
      <c r="J3638" s="120">
        <v>6.077</v>
      </c>
      <c r="K3638" s="26">
        <f t="shared" si="190"/>
        <v>40421</v>
      </c>
      <c r="L3638" s="126">
        <f t="shared" si="191"/>
        <v>40400</v>
      </c>
      <c r="M3638" s="127">
        <f>INDEX('Bloomberg data'!C:C,MATCH($L3638,'Bloomberg data'!A:A,0))</f>
        <v>7.6749999999999998</v>
      </c>
      <c r="N3638" s="128">
        <f>INDEX('Bloomberg data'!B:B,MATCH($L3638,'Bloomberg data'!A:A,0))</f>
        <v>6.077</v>
      </c>
      <c r="O3638" s="141"/>
      <c r="P3638" s="142"/>
      <c r="Q3638" s="142"/>
      <c r="R3638" s="20"/>
      <c r="S3638" s="20"/>
    </row>
    <row r="3639" spans="6:19">
      <c r="F3639" s="51"/>
      <c r="G3639" s="26">
        <f t="shared" si="189"/>
        <v>40421</v>
      </c>
      <c r="H3639" s="7">
        <v>40401</v>
      </c>
      <c r="I3639" s="22">
        <v>8.5440000000000005</v>
      </c>
      <c r="J3639" s="120">
        <v>6.9249999999999998</v>
      </c>
      <c r="K3639" s="26">
        <f t="shared" si="190"/>
        <v>40421</v>
      </c>
      <c r="L3639" s="126">
        <f t="shared" si="191"/>
        <v>40401</v>
      </c>
      <c r="M3639" s="127">
        <f>INDEX('Bloomberg data'!C:C,MATCH($L3639,'Bloomberg data'!A:A,0))</f>
        <v>8.5440000000000005</v>
      </c>
      <c r="N3639" s="128">
        <f>INDEX('Bloomberg data'!B:B,MATCH($L3639,'Bloomberg data'!A:A,0))</f>
        <v>6.9249999999999998</v>
      </c>
      <c r="O3639" s="141"/>
      <c r="P3639" s="142"/>
      <c r="Q3639" s="142"/>
      <c r="R3639" s="20"/>
      <c r="S3639" s="20"/>
    </row>
    <row r="3640" spans="6:19">
      <c r="F3640" s="51"/>
      <c r="G3640" s="26">
        <f t="shared" si="189"/>
        <v>40421</v>
      </c>
      <c r="H3640" s="7">
        <v>40402</v>
      </c>
      <c r="I3640" s="22">
        <v>7.4269999999999996</v>
      </c>
      <c r="J3640" s="120">
        <v>5.8049999999999997</v>
      </c>
      <c r="K3640" s="26">
        <f t="shared" si="190"/>
        <v>40421</v>
      </c>
      <c r="L3640" s="126">
        <f t="shared" si="191"/>
        <v>40402</v>
      </c>
      <c r="M3640" s="127">
        <f>INDEX('Bloomberg data'!C:C,MATCH($L3640,'Bloomberg data'!A:A,0))</f>
        <v>7.4269999999999996</v>
      </c>
      <c r="N3640" s="128">
        <f>INDEX('Bloomberg data'!B:B,MATCH($L3640,'Bloomberg data'!A:A,0))</f>
        <v>5.8049999999999997</v>
      </c>
      <c r="O3640" s="141"/>
      <c r="P3640" s="142"/>
      <c r="Q3640" s="142"/>
      <c r="R3640" s="20"/>
      <c r="S3640" s="20"/>
    </row>
    <row r="3641" spans="6:19">
      <c r="F3641" s="51"/>
      <c r="G3641" s="26">
        <f t="shared" si="189"/>
        <v>40421</v>
      </c>
      <c r="H3641" s="7">
        <v>40403</v>
      </c>
      <c r="I3641" s="22">
        <v>7.649</v>
      </c>
      <c r="J3641" s="120">
        <v>6.0309999999999997</v>
      </c>
      <c r="K3641" s="26">
        <f t="shared" si="190"/>
        <v>40421</v>
      </c>
      <c r="L3641" s="126">
        <f t="shared" si="191"/>
        <v>40403</v>
      </c>
      <c r="M3641" s="127">
        <f>INDEX('Bloomberg data'!C:C,MATCH($L3641,'Bloomberg data'!A:A,0))</f>
        <v>7.649</v>
      </c>
      <c r="N3641" s="128">
        <f>INDEX('Bloomberg data'!B:B,MATCH($L3641,'Bloomberg data'!A:A,0))</f>
        <v>6.0309999999999997</v>
      </c>
      <c r="O3641" s="141"/>
      <c r="P3641" s="142"/>
      <c r="Q3641" s="142"/>
      <c r="R3641" s="20"/>
      <c r="S3641" s="20"/>
    </row>
    <row r="3642" spans="6:19">
      <c r="F3642" s="51"/>
      <c r="G3642" s="26">
        <f t="shared" si="189"/>
        <v>40421</v>
      </c>
      <c r="H3642" s="7">
        <v>40406</v>
      </c>
      <c r="I3642" s="22">
        <v>7.51</v>
      </c>
      <c r="J3642" s="120">
        <v>5.8840000000000003</v>
      </c>
      <c r="K3642" s="26">
        <f t="shared" si="190"/>
        <v>40421</v>
      </c>
      <c r="L3642" s="126">
        <f t="shared" si="191"/>
        <v>40406</v>
      </c>
      <c r="M3642" s="127">
        <f>INDEX('Bloomberg data'!C:C,MATCH($L3642,'Bloomberg data'!A:A,0))</f>
        <v>7.51</v>
      </c>
      <c r="N3642" s="128">
        <f>INDEX('Bloomberg data'!B:B,MATCH($L3642,'Bloomberg data'!A:A,0))</f>
        <v>5.8840000000000003</v>
      </c>
      <c r="O3642" s="141"/>
      <c r="P3642" s="142"/>
      <c r="Q3642" s="142"/>
      <c r="R3642" s="20"/>
      <c r="S3642" s="20"/>
    </row>
    <row r="3643" spans="6:19">
      <c r="F3643" s="51"/>
      <c r="G3643" s="26">
        <f t="shared" si="189"/>
        <v>40421</v>
      </c>
      <c r="H3643" s="7">
        <v>40407</v>
      </c>
      <c r="I3643" s="22">
        <v>7.3849999999999998</v>
      </c>
      <c r="J3643" s="120">
        <v>5.7590000000000003</v>
      </c>
      <c r="K3643" s="26">
        <f t="shared" si="190"/>
        <v>40421</v>
      </c>
      <c r="L3643" s="126">
        <f t="shared" si="191"/>
        <v>40407</v>
      </c>
      <c r="M3643" s="127">
        <f>INDEX('Bloomberg data'!C:C,MATCH($L3643,'Bloomberg data'!A:A,0))</f>
        <v>7.3849999999999998</v>
      </c>
      <c r="N3643" s="128">
        <f>INDEX('Bloomberg data'!B:B,MATCH($L3643,'Bloomberg data'!A:A,0))</f>
        <v>5.7590000000000003</v>
      </c>
      <c r="O3643" s="141"/>
      <c r="P3643" s="142"/>
      <c r="Q3643" s="142"/>
      <c r="R3643" s="20"/>
      <c r="S3643" s="20"/>
    </row>
    <row r="3644" spans="6:19">
      <c r="F3644" s="51"/>
      <c r="G3644" s="26">
        <f t="shared" si="189"/>
        <v>40421</v>
      </c>
      <c r="H3644" s="7">
        <v>40408</v>
      </c>
      <c r="I3644" s="22">
        <v>7.569</v>
      </c>
      <c r="J3644" s="120">
        <v>5.9489999999999998</v>
      </c>
      <c r="K3644" s="26">
        <f t="shared" si="190"/>
        <v>40421</v>
      </c>
      <c r="L3644" s="126">
        <f t="shared" si="191"/>
        <v>40408</v>
      </c>
      <c r="M3644" s="127">
        <f>INDEX('Bloomberg data'!C:C,MATCH($L3644,'Bloomberg data'!A:A,0))</f>
        <v>7.569</v>
      </c>
      <c r="N3644" s="128">
        <f>INDEX('Bloomberg data'!B:B,MATCH($L3644,'Bloomberg data'!A:A,0))</f>
        <v>5.9489999999999998</v>
      </c>
      <c r="O3644" s="141"/>
      <c r="P3644" s="142"/>
      <c r="Q3644" s="142"/>
      <c r="R3644" s="20"/>
      <c r="S3644" s="20"/>
    </row>
    <row r="3645" spans="6:19">
      <c r="F3645" s="51"/>
      <c r="G3645" s="26">
        <f t="shared" si="189"/>
        <v>40421</v>
      </c>
      <c r="H3645" s="7">
        <v>40409</v>
      </c>
      <c r="I3645" s="22">
        <v>7.4539999999999997</v>
      </c>
      <c r="J3645" s="120">
        <v>5.8280000000000003</v>
      </c>
      <c r="K3645" s="26">
        <f t="shared" si="190"/>
        <v>40421</v>
      </c>
      <c r="L3645" s="126">
        <f t="shared" si="191"/>
        <v>40409</v>
      </c>
      <c r="M3645" s="127">
        <f>INDEX('Bloomberg data'!C:C,MATCH($L3645,'Bloomberg data'!A:A,0))</f>
        <v>7.4539999999999997</v>
      </c>
      <c r="N3645" s="128">
        <f>INDEX('Bloomberg data'!B:B,MATCH($L3645,'Bloomberg data'!A:A,0))</f>
        <v>5.8280000000000003</v>
      </c>
      <c r="O3645" s="141"/>
      <c r="P3645" s="142"/>
      <c r="Q3645" s="142"/>
      <c r="R3645" s="20"/>
      <c r="S3645" s="20"/>
    </row>
    <row r="3646" spans="6:19">
      <c r="F3646" s="51"/>
      <c r="G3646" s="26">
        <f t="shared" si="189"/>
        <v>40421</v>
      </c>
      <c r="H3646" s="7">
        <v>40410</v>
      </c>
      <c r="I3646" s="22">
        <v>8.3260000000000005</v>
      </c>
      <c r="J3646" s="120">
        <v>6.7119999999999997</v>
      </c>
      <c r="K3646" s="26">
        <f t="shared" si="190"/>
        <v>40421</v>
      </c>
      <c r="L3646" s="126">
        <f t="shared" si="191"/>
        <v>40410</v>
      </c>
      <c r="M3646" s="127">
        <f>INDEX('Bloomberg data'!C:C,MATCH($L3646,'Bloomberg data'!A:A,0))</f>
        <v>8.3260000000000005</v>
      </c>
      <c r="N3646" s="128">
        <f>INDEX('Bloomberg data'!B:B,MATCH($L3646,'Bloomberg data'!A:A,0))</f>
        <v>6.7119999999999997</v>
      </c>
      <c r="O3646" s="141"/>
      <c r="P3646" s="142"/>
      <c r="Q3646" s="142"/>
      <c r="R3646" s="20"/>
      <c r="S3646" s="20"/>
    </row>
    <row r="3647" spans="6:19">
      <c r="F3647" s="51"/>
      <c r="G3647" s="26">
        <f t="shared" si="189"/>
        <v>40421</v>
      </c>
      <c r="H3647" s="7">
        <v>40413</v>
      </c>
      <c r="I3647" s="22">
        <v>8.532</v>
      </c>
      <c r="J3647" s="120">
        <v>6.9329999999999998</v>
      </c>
      <c r="K3647" s="26">
        <f t="shared" si="190"/>
        <v>40421</v>
      </c>
      <c r="L3647" s="126">
        <f t="shared" si="191"/>
        <v>40413</v>
      </c>
      <c r="M3647" s="127">
        <f>INDEX('Bloomberg data'!C:C,MATCH($L3647,'Bloomberg data'!A:A,0))</f>
        <v>8.532</v>
      </c>
      <c r="N3647" s="128">
        <f>INDEX('Bloomberg data'!B:B,MATCH($L3647,'Bloomberg data'!A:A,0))</f>
        <v>6.9329999999999998</v>
      </c>
      <c r="O3647" s="141"/>
      <c r="P3647" s="142"/>
      <c r="Q3647" s="142"/>
      <c r="R3647" s="20"/>
      <c r="S3647" s="20"/>
    </row>
    <row r="3648" spans="6:19">
      <c r="F3648" s="51"/>
      <c r="G3648" s="26">
        <f t="shared" si="189"/>
        <v>40421</v>
      </c>
      <c r="H3648" s="7">
        <v>40414</v>
      </c>
      <c r="I3648" s="22">
        <v>8.39</v>
      </c>
      <c r="J3648" s="120">
        <v>6.7679999999999998</v>
      </c>
      <c r="K3648" s="26">
        <f t="shared" si="190"/>
        <v>40421</v>
      </c>
      <c r="L3648" s="126">
        <f t="shared" si="191"/>
        <v>40414</v>
      </c>
      <c r="M3648" s="127">
        <f>INDEX('Bloomberg data'!C:C,MATCH($L3648,'Bloomberg data'!A:A,0))</f>
        <v>8.39</v>
      </c>
      <c r="N3648" s="128">
        <f>INDEX('Bloomberg data'!B:B,MATCH($L3648,'Bloomberg data'!A:A,0))</f>
        <v>6.7679999999999998</v>
      </c>
      <c r="O3648" s="141"/>
      <c r="P3648" s="142"/>
      <c r="Q3648" s="142"/>
      <c r="R3648" s="20"/>
      <c r="S3648" s="20"/>
    </row>
    <row r="3649" spans="6:19">
      <c r="F3649" s="51"/>
      <c r="G3649" s="26">
        <f t="shared" ref="G3649:G3712" si="192">EOMONTH(H3649,0)</f>
        <v>40421</v>
      </c>
      <c r="H3649" s="7">
        <v>40415</v>
      </c>
      <c r="I3649" s="22">
        <v>8.2249999999999996</v>
      </c>
      <c r="J3649" s="120">
        <v>6.5920000000000005</v>
      </c>
      <c r="K3649" s="26">
        <f t="shared" ref="K3649:K3712" si="193">EOMONTH(L3649,0)</f>
        <v>40421</v>
      </c>
      <c r="L3649" s="126">
        <f t="shared" si="191"/>
        <v>40415</v>
      </c>
      <c r="M3649" s="127">
        <f>INDEX('Bloomberg data'!C:C,MATCH($L3649,'Bloomberg data'!A:A,0))</f>
        <v>8.2249999999999996</v>
      </c>
      <c r="N3649" s="128">
        <f>INDEX('Bloomberg data'!B:B,MATCH($L3649,'Bloomberg data'!A:A,0))</f>
        <v>6.5920000000000005</v>
      </c>
      <c r="O3649" s="141"/>
      <c r="P3649" s="142"/>
      <c r="Q3649" s="142"/>
      <c r="R3649" s="20"/>
      <c r="S3649" s="20"/>
    </row>
    <row r="3650" spans="6:19">
      <c r="F3650" s="51"/>
      <c r="G3650" s="26">
        <f t="shared" si="192"/>
        <v>40421</v>
      </c>
      <c r="H3650" s="7">
        <v>40416</v>
      </c>
      <c r="I3650" s="22">
        <v>7.4349999999999996</v>
      </c>
      <c r="J3650" s="120">
        <v>5.8010000000000002</v>
      </c>
      <c r="K3650" s="26">
        <f t="shared" si="193"/>
        <v>40421</v>
      </c>
      <c r="L3650" s="126">
        <f t="shared" ref="L3650:L3713" si="194">H3650</f>
        <v>40416</v>
      </c>
      <c r="M3650" s="127">
        <f>INDEX('Bloomberg data'!C:C,MATCH($L3650,'Bloomberg data'!A:A,0))</f>
        <v>7.4349999999999996</v>
      </c>
      <c r="N3650" s="128">
        <f>INDEX('Bloomberg data'!B:B,MATCH($L3650,'Bloomberg data'!A:A,0))</f>
        <v>5.8010000000000002</v>
      </c>
      <c r="O3650" s="141"/>
      <c r="P3650" s="142"/>
      <c r="Q3650" s="142"/>
      <c r="R3650" s="20"/>
      <c r="S3650" s="20"/>
    </row>
    <row r="3651" spans="6:19">
      <c r="F3651" s="51"/>
      <c r="G3651" s="26">
        <f t="shared" si="192"/>
        <v>40421</v>
      </c>
      <c r="H3651" s="7">
        <v>40417</v>
      </c>
      <c r="I3651" s="22">
        <v>7.3390000000000004</v>
      </c>
      <c r="J3651" s="120">
        <v>5.7149999999999999</v>
      </c>
      <c r="K3651" s="26">
        <f t="shared" si="193"/>
        <v>40421</v>
      </c>
      <c r="L3651" s="126">
        <f t="shared" si="194"/>
        <v>40417</v>
      </c>
      <c r="M3651" s="127">
        <f>INDEX('Bloomberg data'!C:C,MATCH($L3651,'Bloomberg data'!A:A,0))</f>
        <v>7.3390000000000004</v>
      </c>
      <c r="N3651" s="128">
        <f>INDEX('Bloomberg data'!B:B,MATCH($L3651,'Bloomberg data'!A:A,0))</f>
        <v>5.7149999999999999</v>
      </c>
      <c r="O3651" s="141"/>
      <c r="P3651" s="142"/>
      <c r="Q3651" s="142"/>
      <c r="R3651" s="20"/>
      <c r="S3651" s="20"/>
    </row>
    <row r="3652" spans="6:19">
      <c r="F3652" s="51"/>
      <c r="G3652" s="26">
        <f t="shared" si="192"/>
        <v>40421</v>
      </c>
      <c r="H3652" s="7">
        <v>40420</v>
      </c>
      <c r="I3652" s="22">
        <v>8.2560000000000002</v>
      </c>
      <c r="J3652" s="120">
        <v>6.6370000000000005</v>
      </c>
      <c r="K3652" s="26">
        <f t="shared" si="193"/>
        <v>40421</v>
      </c>
      <c r="L3652" s="126">
        <f t="shared" si="194"/>
        <v>40420</v>
      </c>
      <c r="M3652" s="127">
        <f>INDEX('Bloomberg data'!C:C,MATCH($L3652,'Bloomberg data'!A:A,0))</f>
        <v>8.2560000000000002</v>
      </c>
      <c r="N3652" s="128">
        <f>INDEX('Bloomberg data'!B:B,MATCH($L3652,'Bloomberg data'!A:A,0))</f>
        <v>6.6370000000000005</v>
      </c>
      <c r="O3652" s="141"/>
      <c r="P3652" s="142"/>
      <c r="Q3652" s="142"/>
      <c r="R3652" s="20"/>
      <c r="S3652" s="20"/>
    </row>
    <row r="3653" spans="6:19">
      <c r="F3653" s="51"/>
      <c r="G3653" s="26">
        <f t="shared" si="192"/>
        <v>40421</v>
      </c>
      <c r="H3653" s="7">
        <v>40421</v>
      </c>
      <c r="I3653" s="22">
        <v>7.383</v>
      </c>
      <c r="J3653" s="120">
        <v>5.7480000000000002</v>
      </c>
      <c r="K3653" s="26">
        <f t="shared" si="193"/>
        <v>40421</v>
      </c>
      <c r="L3653" s="126">
        <f t="shared" si="194"/>
        <v>40421</v>
      </c>
      <c r="M3653" s="127">
        <f>INDEX('Bloomberg data'!C:C,MATCH($L3653,'Bloomberg data'!A:A,0))</f>
        <v>7.383</v>
      </c>
      <c r="N3653" s="128">
        <f>INDEX('Bloomberg data'!B:B,MATCH($L3653,'Bloomberg data'!A:A,0))</f>
        <v>5.7480000000000002</v>
      </c>
      <c r="O3653" s="141"/>
      <c r="P3653" s="142"/>
      <c r="Q3653" s="142"/>
      <c r="R3653" s="20"/>
      <c r="S3653" s="20"/>
    </row>
    <row r="3654" spans="6:19">
      <c r="F3654" s="51"/>
      <c r="G3654" s="26">
        <f t="shared" si="192"/>
        <v>40451</v>
      </c>
      <c r="H3654" s="7">
        <v>40422</v>
      </c>
      <c r="I3654" s="22">
        <v>8.359</v>
      </c>
      <c r="J3654" s="120">
        <v>6.7229999999999999</v>
      </c>
      <c r="K3654" s="26">
        <f t="shared" si="193"/>
        <v>40451</v>
      </c>
      <c r="L3654" s="126">
        <f t="shared" si="194"/>
        <v>40422</v>
      </c>
      <c r="M3654" s="127">
        <f>INDEX('Bloomberg data'!C:C,MATCH($L3654,'Bloomberg data'!A:A,0))</f>
        <v>8.359</v>
      </c>
      <c r="N3654" s="128">
        <f>INDEX('Bloomberg data'!B:B,MATCH($L3654,'Bloomberg data'!A:A,0))</f>
        <v>6.7229999999999999</v>
      </c>
      <c r="O3654" s="141"/>
      <c r="P3654" s="142"/>
      <c r="Q3654" s="142"/>
      <c r="R3654" s="20"/>
      <c r="S3654" s="20"/>
    </row>
    <row r="3655" spans="6:19">
      <c r="F3655" s="51"/>
      <c r="G3655" s="26">
        <f t="shared" si="192"/>
        <v>40451</v>
      </c>
      <c r="H3655" s="7">
        <v>40423</v>
      </c>
      <c r="I3655" s="22">
        <v>7.282</v>
      </c>
      <c r="J3655" s="120">
        <v>5.6370000000000005</v>
      </c>
      <c r="K3655" s="26">
        <f t="shared" si="193"/>
        <v>40451</v>
      </c>
      <c r="L3655" s="126">
        <f t="shared" si="194"/>
        <v>40423</v>
      </c>
      <c r="M3655" s="127">
        <f>INDEX('Bloomberg data'!C:C,MATCH($L3655,'Bloomberg data'!A:A,0))</f>
        <v>7.282</v>
      </c>
      <c r="N3655" s="128">
        <f>INDEX('Bloomberg data'!B:B,MATCH($L3655,'Bloomberg data'!A:A,0))</f>
        <v>5.6370000000000005</v>
      </c>
      <c r="O3655" s="141"/>
      <c r="P3655" s="142"/>
      <c r="Q3655" s="142"/>
      <c r="R3655" s="20"/>
      <c r="S3655" s="20"/>
    </row>
    <row r="3656" spans="6:19">
      <c r="F3656" s="51"/>
      <c r="G3656" s="26">
        <f t="shared" si="192"/>
        <v>40451</v>
      </c>
      <c r="H3656" s="7">
        <v>40424</v>
      </c>
      <c r="I3656" s="22">
        <v>7.5089999999999995</v>
      </c>
      <c r="J3656" s="120">
        <v>5.8629999999999995</v>
      </c>
      <c r="K3656" s="26">
        <f t="shared" si="193"/>
        <v>40451</v>
      </c>
      <c r="L3656" s="126">
        <f t="shared" si="194"/>
        <v>40424</v>
      </c>
      <c r="M3656" s="127">
        <f>INDEX('Bloomberg data'!C:C,MATCH($L3656,'Bloomberg data'!A:A,0))</f>
        <v>7.5089999999999995</v>
      </c>
      <c r="N3656" s="128">
        <f>INDEX('Bloomberg data'!B:B,MATCH($L3656,'Bloomberg data'!A:A,0))</f>
        <v>5.8629999999999995</v>
      </c>
      <c r="O3656" s="141"/>
      <c r="P3656" s="142"/>
      <c r="Q3656" s="142"/>
      <c r="R3656" s="20"/>
      <c r="S3656" s="20"/>
    </row>
    <row r="3657" spans="6:19">
      <c r="F3657" s="51"/>
      <c r="G3657" s="26">
        <f t="shared" si="192"/>
        <v>40451</v>
      </c>
      <c r="H3657" s="7">
        <v>40427</v>
      </c>
      <c r="I3657" s="22">
        <v>8.5019999999999989</v>
      </c>
      <c r="J3657" s="120">
        <v>6.8630000000000004</v>
      </c>
      <c r="K3657" s="26">
        <f t="shared" si="193"/>
        <v>40451</v>
      </c>
      <c r="L3657" s="126">
        <f t="shared" si="194"/>
        <v>40427</v>
      </c>
      <c r="M3657" s="127">
        <f>INDEX('Bloomberg data'!C:C,MATCH($L3657,'Bloomberg data'!A:A,0))</f>
        <v>8.5019999999999989</v>
      </c>
      <c r="N3657" s="128">
        <f>INDEX('Bloomberg data'!B:B,MATCH($L3657,'Bloomberg data'!A:A,0))</f>
        <v>6.8630000000000004</v>
      </c>
      <c r="O3657" s="141"/>
      <c r="P3657" s="142"/>
      <c r="Q3657" s="142"/>
      <c r="R3657" s="20"/>
      <c r="S3657" s="20"/>
    </row>
    <row r="3658" spans="6:19">
      <c r="F3658" s="51"/>
      <c r="G3658" s="26">
        <f t="shared" si="192"/>
        <v>40451</v>
      </c>
      <c r="H3658" s="7">
        <v>40428</v>
      </c>
      <c r="I3658" s="22">
        <v>8.3800000000000008</v>
      </c>
      <c r="J3658" s="120">
        <v>6.7249999999999996</v>
      </c>
      <c r="K3658" s="26">
        <f t="shared" si="193"/>
        <v>40451</v>
      </c>
      <c r="L3658" s="126">
        <f t="shared" si="194"/>
        <v>40428</v>
      </c>
      <c r="M3658" s="127">
        <f>INDEX('Bloomberg data'!C:C,MATCH($L3658,'Bloomberg data'!A:A,0))</f>
        <v>8.3800000000000008</v>
      </c>
      <c r="N3658" s="128">
        <f>INDEX('Bloomberg data'!B:B,MATCH($L3658,'Bloomberg data'!A:A,0))</f>
        <v>6.7249999999999996</v>
      </c>
      <c r="O3658" s="141"/>
      <c r="P3658" s="142"/>
      <c r="Q3658" s="142"/>
      <c r="R3658" s="20"/>
      <c r="S3658" s="20"/>
    </row>
    <row r="3659" spans="6:19">
      <c r="F3659" s="51"/>
      <c r="G3659" s="26">
        <f t="shared" si="192"/>
        <v>40451</v>
      </c>
      <c r="H3659" s="7">
        <v>40429</v>
      </c>
      <c r="I3659" s="22">
        <v>7.5779999999999994</v>
      </c>
      <c r="J3659" s="120">
        <v>5.9159999999999995</v>
      </c>
      <c r="K3659" s="26">
        <f t="shared" si="193"/>
        <v>40451</v>
      </c>
      <c r="L3659" s="126">
        <f t="shared" si="194"/>
        <v>40429</v>
      </c>
      <c r="M3659" s="127">
        <f>INDEX('Bloomberg data'!C:C,MATCH($L3659,'Bloomberg data'!A:A,0))</f>
        <v>7.5779999999999994</v>
      </c>
      <c r="N3659" s="128">
        <f>INDEX('Bloomberg data'!B:B,MATCH($L3659,'Bloomberg data'!A:A,0))</f>
        <v>5.9159999999999995</v>
      </c>
      <c r="O3659" s="141"/>
      <c r="P3659" s="142"/>
      <c r="Q3659" s="142"/>
      <c r="R3659" s="20"/>
      <c r="S3659" s="20"/>
    </row>
    <row r="3660" spans="6:19">
      <c r="F3660" s="51"/>
      <c r="G3660" s="26">
        <f t="shared" si="192"/>
        <v>40451</v>
      </c>
      <c r="H3660" s="7">
        <v>40430</v>
      </c>
      <c r="I3660" s="22">
        <v>7.5819999999999999</v>
      </c>
      <c r="J3660" s="120">
        <v>5.9119999999999999</v>
      </c>
      <c r="K3660" s="26">
        <f t="shared" si="193"/>
        <v>40451</v>
      </c>
      <c r="L3660" s="126">
        <f t="shared" si="194"/>
        <v>40430</v>
      </c>
      <c r="M3660" s="127">
        <f>INDEX('Bloomberg data'!C:C,MATCH($L3660,'Bloomberg data'!A:A,0))</f>
        <v>7.5819999999999999</v>
      </c>
      <c r="N3660" s="128">
        <f>INDEX('Bloomberg data'!B:B,MATCH($L3660,'Bloomberg data'!A:A,0))</f>
        <v>5.9119999999999999</v>
      </c>
      <c r="O3660" s="141"/>
      <c r="P3660" s="142"/>
      <c r="Q3660" s="142"/>
      <c r="R3660" s="20"/>
      <c r="S3660" s="20"/>
    </row>
    <row r="3661" spans="6:19">
      <c r="F3661" s="51"/>
      <c r="G3661" s="26">
        <f t="shared" si="192"/>
        <v>40451</v>
      </c>
      <c r="H3661" s="7">
        <v>40431</v>
      </c>
      <c r="I3661" s="22">
        <v>8.4979999999999993</v>
      </c>
      <c r="J3661" s="120">
        <v>6.8409999999999993</v>
      </c>
      <c r="K3661" s="26">
        <f t="shared" si="193"/>
        <v>40451</v>
      </c>
      <c r="L3661" s="126">
        <f t="shared" si="194"/>
        <v>40431</v>
      </c>
      <c r="M3661" s="127">
        <f>INDEX('Bloomberg data'!C:C,MATCH($L3661,'Bloomberg data'!A:A,0))</f>
        <v>8.4979999999999993</v>
      </c>
      <c r="N3661" s="128">
        <f>INDEX('Bloomberg data'!B:B,MATCH($L3661,'Bloomberg data'!A:A,0))</f>
        <v>6.8409999999999993</v>
      </c>
      <c r="O3661" s="141"/>
      <c r="P3661" s="142"/>
      <c r="Q3661" s="142"/>
      <c r="R3661" s="20"/>
      <c r="S3661" s="20"/>
    </row>
    <row r="3662" spans="6:19">
      <c r="F3662" s="51"/>
      <c r="G3662" s="26">
        <f t="shared" si="192"/>
        <v>40451</v>
      </c>
      <c r="H3662" s="7">
        <v>40434</v>
      </c>
      <c r="I3662" s="22">
        <v>7.7519999999999998</v>
      </c>
      <c r="J3662" s="120">
        <v>6.1339999999999995</v>
      </c>
      <c r="K3662" s="26">
        <f t="shared" si="193"/>
        <v>40451</v>
      </c>
      <c r="L3662" s="126">
        <f t="shared" si="194"/>
        <v>40434</v>
      </c>
      <c r="M3662" s="127">
        <f>INDEX('Bloomberg data'!C:C,MATCH($L3662,'Bloomberg data'!A:A,0))</f>
        <v>7.7519999999999998</v>
      </c>
      <c r="N3662" s="128">
        <f>INDEX('Bloomberg data'!B:B,MATCH($L3662,'Bloomberg data'!A:A,0))</f>
        <v>6.1339999999999995</v>
      </c>
      <c r="O3662" s="141"/>
      <c r="P3662" s="142"/>
      <c r="Q3662" s="142"/>
      <c r="R3662" s="20"/>
      <c r="S3662" s="20"/>
    </row>
    <row r="3663" spans="6:19">
      <c r="F3663" s="51"/>
      <c r="G3663" s="26">
        <f t="shared" si="192"/>
        <v>40451</v>
      </c>
      <c r="H3663" s="7">
        <v>40435</v>
      </c>
      <c r="I3663" s="22">
        <v>8.6240000000000006</v>
      </c>
      <c r="J3663" s="120">
        <v>7.0030000000000001</v>
      </c>
      <c r="K3663" s="26">
        <f t="shared" si="193"/>
        <v>40451</v>
      </c>
      <c r="L3663" s="126">
        <f t="shared" si="194"/>
        <v>40435</v>
      </c>
      <c r="M3663" s="127">
        <f>INDEX('Bloomberg data'!C:C,MATCH($L3663,'Bloomberg data'!A:A,0))</f>
        <v>8.6240000000000006</v>
      </c>
      <c r="N3663" s="128">
        <f>INDEX('Bloomberg data'!B:B,MATCH($L3663,'Bloomberg data'!A:A,0))</f>
        <v>7.0030000000000001</v>
      </c>
      <c r="O3663" s="141"/>
      <c r="P3663" s="142"/>
      <c r="Q3663" s="142"/>
      <c r="R3663" s="20"/>
      <c r="S3663" s="20"/>
    </row>
    <row r="3664" spans="6:19">
      <c r="F3664" s="51"/>
      <c r="G3664" s="26">
        <f t="shared" si="192"/>
        <v>40451</v>
      </c>
      <c r="H3664" s="7">
        <v>40436</v>
      </c>
      <c r="I3664" s="22">
        <v>7.5340000000000007</v>
      </c>
      <c r="J3664" s="120">
        <v>5.9209999999999994</v>
      </c>
      <c r="K3664" s="26">
        <f t="shared" si="193"/>
        <v>40451</v>
      </c>
      <c r="L3664" s="126">
        <f t="shared" si="194"/>
        <v>40436</v>
      </c>
      <c r="M3664" s="127">
        <f>INDEX('Bloomberg data'!C:C,MATCH($L3664,'Bloomberg data'!A:A,0))</f>
        <v>7.5340000000000007</v>
      </c>
      <c r="N3664" s="128">
        <f>INDEX('Bloomberg data'!B:B,MATCH($L3664,'Bloomberg data'!A:A,0))</f>
        <v>5.9209999999999994</v>
      </c>
      <c r="O3664" s="141"/>
      <c r="P3664" s="142"/>
      <c r="Q3664" s="142"/>
      <c r="R3664" s="20"/>
      <c r="S3664" s="20"/>
    </row>
    <row r="3665" spans="6:19">
      <c r="F3665" s="51"/>
      <c r="G3665" s="26">
        <f t="shared" si="192"/>
        <v>40451</v>
      </c>
      <c r="H3665" s="7">
        <v>40437</v>
      </c>
      <c r="I3665" s="22">
        <v>7.7039999999999997</v>
      </c>
      <c r="J3665" s="120">
        <v>6.1079999999999997</v>
      </c>
      <c r="K3665" s="26">
        <f t="shared" si="193"/>
        <v>40451</v>
      </c>
      <c r="L3665" s="126">
        <f t="shared" si="194"/>
        <v>40437</v>
      </c>
      <c r="M3665" s="127">
        <f>INDEX('Bloomberg data'!C:C,MATCH($L3665,'Bloomberg data'!A:A,0))</f>
        <v>7.7039999999999997</v>
      </c>
      <c r="N3665" s="128">
        <f>INDEX('Bloomberg data'!B:B,MATCH($L3665,'Bloomberg data'!A:A,0))</f>
        <v>6.1079999999999997</v>
      </c>
      <c r="O3665" s="141"/>
      <c r="P3665" s="142"/>
      <c r="Q3665" s="142"/>
      <c r="R3665" s="20"/>
      <c r="S3665" s="20"/>
    </row>
    <row r="3666" spans="6:19">
      <c r="F3666" s="51"/>
      <c r="G3666" s="26">
        <f t="shared" si="192"/>
        <v>40451</v>
      </c>
      <c r="H3666" s="7">
        <v>40438</v>
      </c>
      <c r="I3666" s="22">
        <v>8.6470000000000002</v>
      </c>
      <c r="J3666" s="120">
        <v>7.0860000000000003</v>
      </c>
      <c r="K3666" s="26">
        <f t="shared" si="193"/>
        <v>40451</v>
      </c>
      <c r="L3666" s="126">
        <f t="shared" si="194"/>
        <v>40438</v>
      </c>
      <c r="M3666" s="127">
        <f>INDEX('Bloomberg data'!C:C,MATCH($L3666,'Bloomberg data'!A:A,0))</f>
        <v>8.6470000000000002</v>
      </c>
      <c r="N3666" s="128">
        <f>INDEX('Bloomberg data'!B:B,MATCH($L3666,'Bloomberg data'!A:A,0))</f>
        <v>7.0860000000000003</v>
      </c>
      <c r="O3666" s="141"/>
      <c r="P3666" s="142"/>
      <c r="Q3666" s="142"/>
      <c r="R3666" s="20"/>
      <c r="S3666" s="20"/>
    </row>
    <row r="3667" spans="6:19">
      <c r="F3667" s="51"/>
      <c r="G3667" s="26">
        <f t="shared" si="192"/>
        <v>40451</v>
      </c>
      <c r="H3667" s="7">
        <v>40441</v>
      </c>
      <c r="I3667" s="22">
        <v>8.6129999999999995</v>
      </c>
      <c r="J3667" s="120">
        <v>7.0410000000000004</v>
      </c>
      <c r="K3667" s="26">
        <f t="shared" si="193"/>
        <v>40451</v>
      </c>
      <c r="L3667" s="126">
        <f t="shared" si="194"/>
        <v>40441</v>
      </c>
      <c r="M3667" s="127">
        <f>INDEX('Bloomberg data'!C:C,MATCH($L3667,'Bloomberg data'!A:A,0))</f>
        <v>8.6129999999999995</v>
      </c>
      <c r="N3667" s="128">
        <f>INDEX('Bloomberg data'!B:B,MATCH($L3667,'Bloomberg data'!A:A,0))</f>
        <v>7.0410000000000004</v>
      </c>
      <c r="O3667" s="141"/>
      <c r="P3667" s="142"/>
      <c r="Q3667" s="142"/>
      <c r="R3667" s="20"/>
      <c r="S3667" s="20"/>
    </row>
    <row r="3668" spans="6:19">
      <c r="F3668" s="51"/>
      <c r="G3668" s="26">
        <f t="shared" si="192"/>
        <v>40451</v>
      </c>
      <c r="H3668" s="7">
        <v>40442</v>
      </c>
      <c r="I3668" s="22">
        <v>7.8460000000000001</v>
      </c>
      <c r="J3668" s="120">
        <v>6.258</v>
      </c>
      <c r="K3668" s="26">
        <f t="shared" si="193"/>
        <v>40451</v>
      </c>
      <c r="L3668" s="126">
        <f t="shared" si="194"/>
        <v>40442</v>
      </c>
      <c r="M3668" s="127">
        <f>INDEX('Bloomberg data'!C:C,MATCH($L3668,'Bloomberg data'!A:A,0))</f>
        <v>7.8460000000000001</v>
      </c>
      <c r="N3668" s="128">
        <f>INDEX('Bloomberg data'!B:B,MATCH($L3668,'Bloomberg data'!A:A,0))</f>
        <v>6.258</v>
      </c>
      <c r="O3668" s="141"/>
      <c r="P3668" s="142"/>
      <c r="Q3668" s="142"/>
      <c r="R3668" s="20"/>
      <c r="S3668" s="20"/>
    </row>
    <row r="3669" spans="6:19">
      <c r="F3669" s="51"/>
      <c r="G3669" s="26">
        <f t="shared" si="192"/>
        <v>40451</v>
      </c>
      <c r="H3669" s="7">
        <v>40443</v>
      </c>
      <c r="I3669" s="22">
        <v>8.7530000000000001</v>
      </c>
      <c r="J3669" s="120">
        <v>7.1420000000000003</v>
      </c>
      <c r="K3669" s="26">
        <f t="shared" si="193"/>
        <v>40451</v>
      </c>
      <c r="L3669" s="126">
        <f t="shared" si="194"/>
        <v>40443</v>
      </c>
      <c r="M3669" s="127">
        <f>INDEX('Bloomberg data'!C:C,MATCH($L3669,'Bloomberg data'!A:A,0))</f>
        <v>8.7530000000000001</v>
      </c>
      <c r="N3669" s="128">
        <f>INDEX('Bloomberg data'!B:B,MATCH($L3669,'Bloomberg data'!A:A,0))</f>
        <v>7.1420000000000003</v>
      </c>
      <c r="O3669" s="141"/>
      <c r="P3669" s="142"/>
      <c r="Q3669" s="142"/>
      <c r="R3669" s="20"/>
      <c r="S3669" s="20"/>
    </row>
    <row r="3670" spans="6:19">
      <c r="F3670" s="51"/>
      <c r="G3670" s="26">
        <f t="shared" si="192"/>
        <v>40451</v>
      </c>
      <c r="H3670" s="7">
        <v>40444</v>
      </c>
      <c r="I3670" s="22">
        <v>7.6620000000000008</v>
      </c>
      <c r="J3670" s="120">
        <v>6.0449999999999999</v>
      </c>
      <c r="K3670" s="26">
        <f t="shared" si="193"/>
        <v>40451</v>
      </c>
      <c r="L3670" s="126">
        <f t="shared" si="194"/>
        <v>40444</v>
      </c>
      <c r="M3670" s="127">
        <f>INDEX('Bloomberg data'!C:C,MATCH($L3670,'Bloomberg data'!A:A,0))</f>
        <v>7.6620000000000008</v>
      </c>
      <c r="N3670" s="128">
        <f>INDEX('Bloomberg data'!B:B,MATCH($L3670,'Bloomberg data'!A:A,0))</f>
        <v>6.0449999999999999</v>
      </c>
      <c r="O3670" s="141"/>
      <c r="P3670" s="142"/>
      <c r="Q3670" s="142"/>
      <c r="R3670" s="20"/>
      <c r="S3670" s="20"/>
    </row>
    <row r="3671" spans="6:19">
      <c r="F3671" s="51"/>
      <c r="G3671" s="26">
        <f t="shared" si="192"/>
        <v>40451</v>
      </c>
      <c r="H3671" s="7">
        <v>40445</v>
      </c>
      <c r="I3671" s="22">
        <v>8.8359999999999985</v>
      </c>
      <c r="J3671" s="120">
        <v>7.2059999999999995</v>
      </c>
      <c r="K3671" s="26">
        <f t="shared" si="193"/>
        <v>40451</v>
      </c>
      <c r="L3671" s="126">
        <f t="shared" si="194"/>
        <v>40445</v>
      </c>
      <c r="M3671" s="127">
        <f>INDEX('Bloomberg data'!C:C,MATCH($L3671,'Bloomberg data'!A:A,0))</f>
        <v>8.8359999999999985</v>
      </c>
      <c r="N3671" s="128">
        <f>INDEX('Bloomberg data'!B:B,MATCH($L3671,'Bloomberg data'!A:A,0))</f>
        <v>7.2059999999999995</v>
      </c>
      <c r="O3671" s="141"/>
      <c r="P3671" s="142"/>
      <c r="Q3671" s="142"/>
      <c r="R3671" s="20"/>
      <c r="S3671" s="20"/>
    </row>
    <row r="3672" spans="6:19">
      <c r="F3672" s="51"/>
      <c r="G3672" s="26">
        <f t="shared" si="192"/>
        <v>40451</v>
      </c>
      <c r="H3672" s="7">
        <v>40448</v>
      </c>
      <c r="I3672" s="22">
        <v>7.819</v>
      </c>
      <c r="J3672" s="120">
        <v>6.181</v>
      </c>
      <c r="K3672" s="26">
        <f t="shared" si="193"/>
        <v>40451</v>
      </c>
      <c r="L3672" s="126">
        <f t="shared" si="194"/>
        <v>40448</v>
      </c>
      <c r="M3672" s="127">
        <f>INDEX('Bloomberg data'!C:C,MATCH($L3672,'Bloomberg data'!A:A,0))</f>
        <v>7.819</v>
      </c>
      <c r="N3672" s="128">
        <f>INDEX('Bloomberg data'!B:B,MATCH($L3672,'Bloomberg data'!A:A,0))</f>
        <v>6.181</v>
      </c>
      <c r="O3672" s="141"/>
      <c r="P3672" s="142"/>
      <c r="Q3672" s="142"/>
      <c r="R3672" s="20"/>
      <c r="S3672" s="20"/>
    </row>
    <row r="3673" spans="6:19">
      <c r="F3673" s="51"/>
      <c r="G3673" s="26">
        <f t="shared" si="192"/>
        <v>40451</v>
      </c>
      <c r="H3673" s="7">
        <v>40449</v>
      </c>
      <c r="I3673" s="22">
        <v>8.6859999999999999</v>
      </c>
      <c r="J3673" s="120">
        <v>7.0190000000000001</v>
      </c>
      <c r="K3673" s="26">
        <f t="shared" si="193"/>
        <v>40451</v>
      </c>
      <c r="L3673" s="126">
        <f t="shared" si="194"/>
        <v>40449</v>
      </c>
      <c r="M3673" s="127">
        <f>INDEX('Bloomberg data'!C:C,MATCH($L3673,'Bloomberg data'!A:A,0))</f>
        <v>8.6859999999999999</v>
      </c>
      <c r="N3673" s="128">
        <f>INDEX('Bloomberg data'!B:B,MATCH($L3673,'Bloomberg data'!A:A,0))</f>
        <v>7.0190000000000001</v>
      </c>
      <c r="O3673" s="141"/>
      <c r="P3673" s="142"/>
      <c r="Q3673" s="142"/>
      <c r="R3673" s="20"/>
      <c r="S3673" s="20"/>
    </row>
    <row r="3674" spans="6:19">
      <c r="F3674" s="51"/>
      <c r="G3674" s="26">
        <f t="shared" si="192"/>
        <v>40451</v>
      </c>
      <c r="H3674" s="7">
        <v>40450</v>
      </c>
      <c r="I3674" s="22">
        <v>8.9039999999999999</v>
      </c>
      <c r="J3674" s="120">
        <v>7.22</v>
      </c>
      <c r="K3674" s="26">
        <f t="shared" si="193"/>
        <v>40451</v>
      </c>
      <c r="L3674" s="126">
        <f t="shared" si="194"/>
        <v>40450</v>
      </c>
      <c r="M3674" s="127">
        <f>INDEX('Bloomberg data'!C:C,MATCH($L3674,'Bloomberg data'!A:A,0))</f>
        <v>8.9039999999999999</v>
      </c>
      <c r="N3674" s="128">
        <f>INDEX('Bloomberg data'!B:B,MATCH($L3674,'Bloomberg data'!A:A,0))</f>
        <v>7.22</v>
      </c>
      <c r="O3674" s="141"/>
      <c r="P3674" s="142"/>
      <c r="Q3674" s="142"/>
      <c r="R3674" s="20"/>
      <c r="S3674" s="20"/>
    </row>
    <row r="3675" spans="6:19">
      <c r="F3675" s="51"/>
      <c r="G3675" s="26">
        <f t="shared" si="192"/>
        <v>40451</v>
      </c>
      <c r="H3675" s="7">
        <v>40451</v>
      </c>
      <c r="I3675" s="22">
        <v>8.7250000000000014</v>
      </c>
      <c r="J3675" s="120">
        <v>7.0449999999999999</v>
      </c>
      <c r="K3675" s="26">
        <f t="shared" si="193"/>
        <v>40451</v>
      </c>
      <c r="L3675" s="126">
        <f t="shared" si="194"/>
        <v>40451</v>
      </c>
      <c r="M3675" s="127">
        <f>INDEX('Bloomberg data'!C:C,MATCH($L3675,'Bloomberg data'!A:A,0))</f>
        <v>8.7250000000000014</v>
      </c>
      <c r="N3675" s="128">
        <f>INDEX('Bloomberg data'!B:B,MATCH($L3675,'Bloomberg data'!A:A,0))</f>
        <v>7.0449999999999999</v>
      </c>
      <c r="O3675" s="141"/>
      <c r="P3675" s="142"/>
      <c r="Q3675" s="142"/>
      <c r="R3675" s="20"/>
      <c r="S3675" s="20"/>
    </row>
    <row r="3676" spans="6:19">
      <c r="F3676" s="51"/>
      <c r="G3676" s="26">
        <f t="shared" si="192"/>
        <v>40482</v>
      </c>
      <c r="H3676" s="7">
        <v>40452</v>
      </c>
      <c r="I3676" s="22">
        <v>7.713000000000001</v>
      </c>
      <c r="J3676" s="120">
        <v>6.0269999999999992</v>
      </c>
      <c r="K3676" s="26">
        <f t="shared" si="193"/>
        <v>40482</v>
      </c>
      <c r="L3676" s="126">
        <f t="shared" si="194"/>
        <v>40452</v>
      </c>
      <c r="M3676" s="127">
        <f>INDEX('Bloomberg data'!C:C,MATCH($L3676,'Bloomberg data'!A:A,0))</f>
        <v>7.713000000000001</v>
      </c>
      <c r="N3676" s="128">
        <f>INDEX('Bloomberg data'!B:B,MATCH($L3676,'Bloomberg data'!A:A,0))</f>
        <v>6.0269999999999992</v>
      </c>
      <c r="O3676" s="141"/>
      <c r="P3676" s="142"/>
      <c r="Q3676" s="142"/>
      <c r="R3676" s="20"/>
      <c r="S3676" s="20"/>
    </row>
    <row r="3677" spans="6:19">
      <c r="F3677" s="51"/>
      <c r="G3677" s="26">
        <f t="shared" si="192"/>
        <v>40482</v>
      </c>
      <c r="H3677" s="7">
        <v>40455</v>
      </c>
      <c r="I3677" s="22">
        <v>8.902000000000001</v>
      </c>
      <c r="J3677" s="120">
        <v>7.1970000000000001</v>
      </c>
      <c r="K3677" s="26">
        <f t="shared" si="193"/>
        <v>40482</v>
      </c>
      <c r="L3677" s="126">
        <f t="shared" si="194"/>
        <v>40455</v>
      </c>
      <c r="M3677" s="127">
        <f>INDEX('Bloomberg data'!C:C,MATCH($L3677,'Bloomberg data'!A:A,0))</f>
        <v>8.902000000000001</v>
      </c>
      <c r="N3677" s="128">
        <f>INDEX('Bloomberg data'!B:B,MATCH($L3677,'Bloomberg data'!A:A,0))</f>
        <v>7.1970000000000001</v>
      </c>
      <c r="O3677" s="141"/>
      <c r="P3677" s="142"/>
      <c r="Q3677" s="142"/>
      <c r="R3677" s="20"/>
      <c r="S3677" s="20"/>
    </row>
    <row r="3678" spans="6:19">
      <c r="F3678" s="51"/>
      <c r="G3678" s="26">
        <f t="shared" si="192"/>
        <v>40482</v>
      </c>
      <c r="H3678" s="7">
        <v>40456</v>
      </c>
      <c r="I3678" s="22">
        <v>7.6870000000000003</v>
      </c>
      <c r="J3678" s="120">
        <v>6.0150000000000006</v>
      </c>
      <c r="K3678" s="26">
        <f t="shared" si="193"/>
        <v>40482</v>
      </c>
      <c r="L3678" s="126">
        <f t="shared" si="194"/>
        <v>40456</v>
      </c>
      <c r="M3678" s="127">
        <f>INDEX('Bloomberg data'!C:C,MATCH($L3678,'Bloomberg data'!A:A,0))</f>
        <v>7.6870000000000003</v>
      </c>
      <c r="N3678" s="128">
        <f>INDEX('Bloomberg data'!B:B,MATCH($L3678,'Bloomberg data'!A:A,0))</f>
        <v>6.0150000000000006</v>
      </c>
      <c r="O3678" s="141"/>
      <c r="P3678" s="142"/>
      <c r="Q3678" s="142"/>
      <c r="R3678" s="20"/>
      <c r="S3678" s="20"/>
    </row>
    <row r="3679" spans="6:19">
      <c r="F3679" s="51"/>
      <c r="G3679" s="26">
        <f t="shared" si="192"/>
        <v>40482</v>
      </c>
      <c r="H3679" s="7">
        <v>40457</v>
      </c>
      <c r="I3679" s="22">
        <v>7.6319999999999997</v>
      </c>
      <c r="J3679" s="120">
        <v>5.9710000000000001</v>
      </c>
      <c r="K3679" s="26">
        <f t="shared" si="193"/>
        <v>40482</v>
      </c>
      <c r="L3679" s="126">
        <f t="shared" si="194"/>
        <v>40457</v>
      </c>
      <c r="M3679" s="127">
        <f>INDEX('Bloomberg data'!C:C,MATCH($L3679,'Bloomberg data'!A:A,0))</f>
        <v>7.6319999999999997</v>
      </c>
      <c r="N3679" s="128">
        <f>INDEX('Bloomberg data'!B:B,MATCH($L3679,'Bloomberg data'!A:A,0))</f>
        <v>5.9710000000000001</v>
      </c>
      <c r="O3679" s="141"/>
      <c r="P3679" s="142"/>
      <c r="Q3679" s="142"/>
      <c r="R3679" s="20"/>
      <c r="S3679" s="20"/>
    </row>
    <row r="3680" spans="6:19">
      <c r="F3680" s="51"/>
      <c r="G3680" s="26">
        <f t="shared" si="192"/>
        <v>40482</v>
      </c>
      <c r="H3680" s="7">
        <v>40458</v>
      </c>
      <c r="I3680" s="22">
        <v>8.9580000000000002</v>
      </c>
      <c r="J3680" s="120">
        <v>7.2779999999999996</v>
      </c>
      <c r="K3680" s="26">
        <f t="shared" si="193"/>
        <v>40482</v>
      </c>
      <c r="L3680" s="126">
        <f t="shared" si="194"/>
        <v>40458</v>
      </c>
      <c r="M3680" s="127">
        <f>INDEX('Bloomberg data'!C:C,MATCH($L3680,'Bloomberg data'!A:A,0))</f>
        <v>8.9580000000000002</v>
      </c>
      <c r="N3680" s="128">
        <f>INDEX('Bloomberg data'!B:B,MATCH($L3680,'Bloomberg data'!A:A,0))</f>
        <v>7.2779999999999996</v>
      </c>
      <c r="O3680" s="141"/>
      <c r="P3680" s="142"/>
      <c r="Q3680" s="142"/>
      <c r="R3680" s="20"/>
      <c r="S3680" s="20"/>
    </row>
    <row r="3681" spans="6:19">
      <c r="F3681" s="51"/>
      <c r="G3681" s="26">
        <f t="shared" si="192"/>
        <v>40482</v>
      </c>
      <c r="H3681" s="7">
        <v>40459</v>
      </c>
      <c r="I3681" s="22">
        <v>8.8040000000000003</v>
      </c>
      <c r="J3681" s="120">
        <v>7.12</v>
      </c>
      <c r="K3681" s="26">
        <f t="shared" si="193"/>
        <v>40482</v>
      </c>
      <c r="L3681" s="126">
        <f t="shared" si="194"/>
        <v>40459</v>
      </c>
      <c r="M3681" s="127">
        <f>INDEX('Bloomberg data'!C:C,MATCH($L3681,'Bloomberg data'!A:A,0))</f>
        <v>8.8040000000000003</v>
      </c>
      <c r="N3681" s="128">
        <f>INDEX('Bloomberg data'!B:B,MATCH($L3681,'Bloomberg data'!A:A,0))</f>
        <v>7.12</v>
      </c>
      <c r="O3681" s="141"/>
      <c r="P3681" s="142"/>
      <c r="Q3681" s="142"/>
      <c r="R3681" s="20"/>
      <c r="S3681" s="20"/>
    </row>
    <row r="3682" spans="6:19">
      <c r="F3682" s="51"/>
      <c r="G3682" s="26">
        <f t="shared" si="192"/>
        <v>40482</v>
      </c>
      <c r="H3682" s="7">
        <v>40462</v>
      </c>
      <c r="I3682" s="22">
        <v>8.6910000000000007</v>
      </c>
      <c r="J3682" s="120">
        <v>7.0150000000000006</v>
      </c>
      <c r="K3682" s="26">
        <f t="shared" si="193"/>
        <v>40482</v>
      </c>
      <c r="L3682" s="126">
        <f t="shared" si="194"/>
        <v>40462</v>
      </c>
      <c r="M3682" s="127">
        <f>INDEX('Bloomberg data'!C:C,MATCH($L3682,'Bloomberg data'!A:A,0))</f>
        <v>8.6910000000000007</v>
      </c>
      <c r="N3682" s="128">
        <f>INDEX('Bloomberg data'!B:B,MATCH($L3682,'Bloomberg data'!A:A,0))</f>
        <v>7.0150000000000006</v>
      </c>
      <c r="O3682" s="141"/>
      <c r="P3682" s="142"/>
      <c r="Q3682" s="142"/>
      <c r="R3682" s="20"/>
      <c r="S3682" s="20"/>
    </row>
    <row r="3683" spans="6:19">
      <c r="F3683" s="51"/>
      <c r="G3683" s="26">
        <f t="shared" si="192"/>
        <v>40482</v>
      </c>
      <c r="H3683" s="7">
        <v>40463</v>
      </c>
      <c r="I3683" s="22">
        <v>7.8460000000000001</v>
      </c>
      <c r="J3683" s="120">
        <v>6.1719999999999997</v>
      </c>
      <c r="K3683" s="26">
        <f t="shared" si="193"/>
        <v>40482</v>
      </c>
      <c r="L3683" s="126">
        <f t="shared" si="194"/>
        <v>40463</v>
      </c>
      <c r="M3683" s="127">
        <f>INDEX('Bloomberg data'!C:C,MATCH($L3683,'Bloomberg data'!A:A,0))</f>
        <v>7.8460000000000001</v>
      </c>
      <c r="N3683" s="128">
        <f>INDEX('Bloomberg data'!B:B,MATCH($L3683,'Bloomberg data'!A:A,0))</f>
        <v>6.1719999999999997</v>
      </c>
      <c r="O3683" s="141"/>
      <c r="P3683" s="142"/>
      <c r="Q3683" s="142"/>
      <c r="R3683" s="20"/>
      <c r="S3683" s="20"/>
    </row>
    <row r="3684" spans="6:19">
      <c r="F3684" s="51"/>
      <c r="G3684" s="26">
        <f t="shared" si="192"/>
        <v>40482</v>
      </c>
      <c r="H3684" s="7">
        <v>40464</v>
      </c>
      <c r="I3684" s="22">
        <v>7.7320000000000002</v>
      </c>
      <c r="J3684" s="120">
        <v>6.08</v>
      </c>
      <c r="K3684" s="26">
        <f t="shared" si="193"/>
        <v>40482</v>
      </c>
      <c r="L3684" s="126">
        <f t="shared" si="194"/>
        <v>40464</v>
      </c>
      <c r="M3684" s="127">
        <f>INDEX('Bloomberg data'!C:C,MATCH($L3684,'Bloomberg data'!A:A,0))</f>
        <v>7.7320000000000002</v>
      </c>
      <c r="N3684" s="128">
        <f>INDEX('Bloomberg data'!B:B,MATCH($L3684,'Bloomberg data'!A:A,0))</f>
        <v>6.08</v>
      </c>
      <c r="O3684" s="141"/>
      <c r="P3684" s="142"/>
      <c r="Q3684" s="142"/>
      <c r="R3684" s="20"/>
      <c r="S3684" s="20"/>
    </row>
    <row r="3685" spans="6:19">
      <c r="F3685" s="51"/>
      <c r="G3685" s="26">
        <f t="shared" si="192"/>
        <v>40482</v>
      </c>
      <c r="H3685" s="7">
        <v>40465</v>
      </c>
      <c r="I3685" s="22">
        <v>7.6120000000000001</v>
      </c>
      <c r="J3685" s="120">
        <v>5.9809999999999999</v>
      </c>
      <c r="K3685" s="26">
        <f t="shared" si="193"/>
        <v>40482</v>
      </c>
      <c r="L3685" s="126">
        <f t="shared" si="194"/>
        <v>40465</v>
      </c>
      <c r="M3685" s="127">
        <f>INDEX('Bloomberg data'!C:C,MATCH($L3685,'Bloomberg data'!A:A,0))</f>
        <v>7.6120000000000001</v>
      </c>
      <c r="N3685" s="128">
        <f>INDEX('Bloomberg data'!B:B,MATCH($L3685,'Bloomberg data'!A:A,0))</f>
        <v>5.9809999999999999</v>
      </c>
      <c r="O3685" s="141"/>
      <c r="P3685" s="142"/>
      <c r="Q3685" s="142"/>
      <c r="R3685" s="20"/>
      <c r="S3685" s="20"/>
    </row>
    <row r="3686" spans="6:19">
      <c r="F3686" s="51"/>
      <c r="G3686" s="26">
        <f t="shared" si="192"/>
        <v>40482</v>
      </c>
      <c r="H3686" s="7">
        <v>40466</v>
      </c>
      <c r="I3686" s="22">
        <v>7.8289999999999997</v>
      </c>
      <c r="J3686" s="120">
        <v>6.1879999999999997</v>
      </c>
      <c r="K3686" s="26">
        <f t="shared" si="193"/>
        <v>40482</v>
      </c>
      <c r="L3686" s="126">
        <f t="shared" si="194"/>
        <v>40466</v>
      </c>
      <c r="M3686" s="127">
        <f>INDEX('Bloomberg data'!C:C,MATCH($L3686,'Bloomberg data'!A:A,0))</f>
        <v>7.8289999999999997</v>
      </c>
      <c r="N3686" s="128">
        <f>INDEX('Bloomberg data'!B:B,MATCH($L3686,'Bloomberg data'!A:A,0))</f>
        <v>6.1879999999999997</v>
      </c>
      <c r="O3686" s="141"/>
      <c r="P3686" s="142"/>
      <c r="Q3686" s="142"/>
      <c r="R3686" s="20"/>
      <c r="S3686" s="20"/>
    </row>
    <row r="3687" spans="6:19">
      <c r="F3687" s="51"/>
      <c r="G3687" s="26">
        <f t="shared" si="192"/>
        <v>40482</v>
      </c>
      <c r="H3687" s="7">
        <v>40469</v>
      </c>
      <c r="I3687" s="22">
        <v>8.7279999999999998</v>
      </c>
      <c r="J3687" s="120">
        <v>7.1640000000000006</v>
      </c>
      <c r="K3687" s="26">
        <f t="shared" si="193"/>
        <v>40482</v>
      </c>
      <c r="L3687" s="126">
        <f t="shared" si="194"/>
        <v>40469</v>
      </c>
      <c r="M3687" s="127">
        <f>INDEX('Bloomberg data'!C:C,MATCH($L3687,'Bloomberg data'!A:A,0))</f>
        <v>8.7279999999999998</v>
      </c>
      <c r="N3687" s="128">
        <f>INDEX('Bloomberg data'!B:B,MATCH($L3687,'Bloomberg data'!A:A,0))</f>
        <v>7.1640000000000006</v>
      </c>
      <c r="O3687" s="141"/>
      <c r="P3687" s="142"/>
      <c r="Q3687" s="142"/>
      <c r="R3687" s="20"/>
      <c r="S3687" s="20"/>
    </row>
    <row r="3688" spans="6:19">
      <c r="F3688" s="51"/>
      <c r="G3688" s="26">
        <f t="shared" si="192"/>
        <v>40482</v>
      </c>
      <c r="H3688" s="7">
        <v>40470</v>
      </c>
      <c r="I3688" s="22">
        <v>8.6490000000000009</v>
      </c>
      <c r="J3688" s="120">
        <v>7.0730000000000004</v>
      </c>
      <c r="K3688" s="26">
        <f t="shared" si="193"/>
        <v>40482</v>
      </c>
      <c r="L3688" s="126">
        <f t="shared" si="194"/>
        <v>40470</v>
      </c>
      <c r="M3688" s="127">
        <f>INDEX('Bloomberg data'!C:C,MATCH($L3688,'Bloomberg data'!A:A,0))</f>
        <v>8.6490000000000009</v>
      </c>
      <c r="N3688" s="128">
        <f>INDEX('Bloomberg data'!B:B,MATCH($L3688,'Bloomberg data'!A:A,0))</f>
        <v>7.0730000000000004</v>
      </c>
      <c r="O3688" s="141"/>
      <c r="P3688" s="142"/>
      <c r="Q3688" s="142"/>
      <c r="R3688" s="20"/>
      <c r="S3688" s="20"/>
    </row>
    <row r="3689" spans="6:19">
      <c r="F3689" s="51"/>
      <c r="G3689" s="26">
        <f t="shared" si="192"/>
        <v>40482</v>
      </c>
      <c r="H3689" s="7">
        <v>40471</v>
      </c>
      <c r="I3689" s="22">
        <v>8.8119999999999994</v>
      </c>
      <c r="J3689" s="120">
        <v>7.2389999999999999</v>
      </c>
      <c r="K3689" s="26">
        <f t="shared" si="193"/>
        <v>40482</v>
      </c>
      <c r="L3689" s="126">
        <f t="shared" si="194"/>
        <v>40471</v>
      </c>
      <c r="M3689" s="127">
        <f>INDEX('Bloomberg data'!C:C,MATCH($L3689,'Bloomberg data'!A:A,0))</f>
        <v>8.8119999999999994</v>
      </c>
      <c r="N3689" s="128">
        <f>INDEX('Bloomberg data'!B:B,MATCH($L3689,'Bloomberg data'!A:A,0))</f>
        <v>7.2389999999999999</v>
      </c>
      <c r="O3689" s="141"/>
      <c r="P3689" s="142"/>
      <c r="Q3689" s="142"/>
      <c r="R3689" s="20"/>
      <c r="S3689" s="20"/>
    </row>
    <row r="3690" spans="6:19">
      <c r="F3690" s="51"/>
      <c r="G3690" s="26">
        <f t="shared" si="192"/>
        <v>40482</v>
      </c>
      <c r="H3690" s="7">
        <v>40472</v>
      </c>
      <c r="I3690" s="22">
        <v>7.7149999999999999</v>
      </c>
      <c r="J3690" s="120">
        <v>6.1539999999999999</v>
      </c>
      <c r="K3690" s="26">
        <f t="shared" si="193"/>
        <v>40482</v>
      </c>
      <c r="L3690" s="126">
        <f t="shared" si="194"/>
        <v>40472</v>
      </c>
      <c r="M3690" s="127">
        <f>INDEX('Bloomberg data'!C:C,MATCH($L3690,'Bloomberg data'!A:A,0))</f>
        <v>7.7149999999999999</v>
      </c>
      <c r="N3690" s="128">
        <f>INDEX('Bloomberg data'!B:B,MATCH($L3690,'Bloomberg data'!A:A,0))</f>
        <v>6.1539999999999999</v>
      </c>
      <c r="O3690" s="141"/>
      <c r="P3690" s="142"/>
      <c r="Q3690" s="142"/>
      <c r="R3690" s="20"/>
      <c r="S3690" s="20"/>
    </row>
    <row r="3691" spans="6:19">
      <c r="F3691" s="51"/>
      <c r="G3691" s="26">
        <f t="shared" si="192"/>
        <v>40482</v>
      </c>
      <c r="H3691" s="7">
        <v>40473</v>
      </c>
      <c r="I3691" s="22">
        <v>8.6310000000000002</v>
      </c>
      <c r="J3691" s="120">
        <v>7.0830000000000002</v>
      </c>
      <c r="K3691" s="26">
        <f t="shared" si="193"/>
        <v>40482</v>
      </c>
      <c r="L3691" s="126">
        <f t="shared" si="194"/>
        <v>40473</v>
      </c>
      <c r="M3691" s="127">
        <f>INDEX('Bloomberg data'!C:C,MATCH($L3691,'Bloomberg data'!A:A,0))</f>
        <v>8.6310000000000002</v>
      </c>
      <c r="N3691" s="128">
        <f>INDEX('Bloomberg data'!B:B,MATCH($L3691,'Bloomberg data'!A:A,0))</f>
        <v>7.0830000000000002</v>
      </c>
      <c r="O3691" s="141"/>
      <c r="P3691" s="142"/>
      <c r="Q3691" s="142"/>
      <c r="R3691" s="20"/>
      <c r="S3691" s="20"/>
    </row>
    <row r="3692" spans="6:19">
      <c r="F3692" s="51"/>
      <c r="G3692" s="26">
        <f t="shared" si="192"/>
        <v>40482</v>
      </c>
      <c r="H3692" s="7">
        <v>40476</v>
      </c>
      <c r="I3692" s="22">
        <v>8.8960000000000008</v>
      </c>
      <c r="J3692" s="120">
        <v>7.3419999999999996</v>
      </c>
      <c r="K3692" s="26">
        <f t="shared" si="193"/>
        <v>40482</v>
      </c>
      <c r="L3692" s="126">
        <f t="shared" si="194"/>
        <v>40476</v>
      </c>
      <c r="M3692" s="127">
        <f>INDEX('Bloomberg data'!C:C,MATCH($L3692,'Bloomberg data'!A:A,0))</f>
        <v>8.8960000000000008</v>
      </c>
      <c r="N3692" s="128">
        <f>INDEX('Bloomberg data'!B:B,MATCH($L3692,'Bloomberg data'!A:A,0))</f>
        <v>7.3419999999999996</v>
      </c>
      <c r="O3692" s="141"/>
      <c r="P3692" s="142"/>
      <c r="Q3692" s="142"/>
      <c r="R3692" s="20"/>
      <c r="S3692" s="20"/>
    </row>
    <row r="3693" spans="6:19">
      <c r="F3693" s="51"/>
      <c r="G3693" s="26">
        <f t="shared" si="192"/>
        <v>40482</v>
      </c>
      <c r="H3693" s="7">
        <v>40477</v>
      </c>
      <c r="I3693" s="22">
        <v>8.7830000000000013</v>
      </c>
      <c r="J3693" s="120">
        <v>7.218</v>
      </c>
      <c r="K3693" s="26">
        <f t="shared" si="193"/>
        <v>40482</v>
      </c>
      <c r="L3693" s="126">
        <f t="shared" si="194"/>
        <v>40477</v>
      </c>
      <c r="M3693" s="127">
        <f>INDEX('Bloomberg data'!C:C,MATCH($L3693,'Bloomberg data'!A:A,0))</f>
        <v>8.7830000000000013</v>
      </c>
      <c r="N3693" s="128">
        <f>INDEX('Bloomberg data'!B:B,MATCH($L3693,'Bloomberg data'!A:A,0))</f>
        <v>7.218</v>
      </c>
      <c r="O3693" s="141"/>
      <c r="P3693" s="142"/>
      <c r="Q3693" s="142"/>
      <c r="R3693" s="20"/>
      <c r="S3693" s="20"/>
    </row>
    <row r="3694" spans="6:19">
      <c r="F3694" s="51"/>
      <c r="G3694" s="26">
        <f t="shared" si="192"/>
        <v>40482</v>
      </c>
      <c r="H3694" s="7">
        <v>40478</v>
      </c>
      <c r="I3694" s="22">
        <v>7.5950000000000006</v>
      </c>
      <c r="J3694" s="120">
        <v>6.0690000000000008</v>
      </c>
      <c r="K3694" s="26">
        <f t="shared" si="193"/>
        <v>40482</v>
      </c>
      <c r="L3694" s="126">
        <f t="shared" si="194"/>
        <v>40478</v>
      </c>
      <c r="M3694" s="127">
        <f>INDEX('Bloomberg data'!C:C,MATCH($L3694,'Bloomberg data'!A:A,0))</f>
        <v>7.5950000000000006</v>
      </c>
      <c r="N3694" s="128">
        <f>INDEX('Bloomberg data'!B:B,MATCH($L3694,'Bloomberg data'!A:A,0))</f>
        <v>6.0690000000000008</v>
      </c>
      <c r="O3694" s="141"/>
      <c r="P3694" s="142"/>
      <c r="Q3694" s="142"/>
      <c r="R3694" s="20"/>
      <c r="S3694" s="20"/>
    </row>
    <row r="3695" spans="6:19">
      <c r="F3695" s="51"/>
      <c r="G3695" s="26">
        <f t="shared" si="192"/>
        <v>40482</v>
      </c>
      <c r="H3695" s="7">
        <v>40479</v>
      </c>
      <c r="I3695" s="22">
        <v>7.7949999999999999</v>
      </c>
      <c r="J3695" s="120">
        <v>6.2709999999999999</v>
      </c>
      <c r="K3695" s="26">
        <f t="shared" si="193"/>
        <v>40482</v>
      </c>
      <c r="L3695" s="126">
        <f t="shared" si="194"/>
        <v>40479</v>
      </c>
      <c r="M3695" s="127">
        <f>INDEX('Bloomberg data'!C:C,MATCH($L3695,'Bloomberg data'!A:A,0))</f>
        <v>7.7949999999999999</v>
      </c>
      <c r="N3695" s="128">
        <f>INDEX('Bloomberg data'!B:B,MATCH($L3695,'Bloomberg data'!A:A,0))</f>
        <v>6.2709999999999999</v>
      </c>
      <c r="O3695" s="141"/>
      <c r="P3695" s="142"/>
      <c r="Q3695" s="142"/>
      <c r="R3695" s="20"/>
      <c r="S3695" s="20"/>
    </row>
    <row r="3696" spans="6:19">
      <c r="F3696" s="51"/>
      <c r="G3696" s="26">
        <f t="shared" si="192"/>
        <v>40482</v>
      </c>
      <c r="H3696" s="7">
        <v>40480</v>
      </c>
      <c r="I3696" s="22">
        <v>8.6790000000000003</v>
      </c>
      <c r="J3696" s="120">
        <v>7.17</v>
      </c>
      <c r="K3696" s="26">
        <f t="shared" si="193"/>
        <v>40482</v>
      </c>
      <c r="L3696" s="126">
        <f t="shared" si="194"/>
        <v>40480</v>
      </c>
      <c r="M3696" s="127">
        <f>INDEX('Bloomberg data'!C:C,MATCH($L3696,'Bloomberg data'!A:A,0))</f>
        <v>8.6790000000000003</v>
      </c>
      <c r="N3696" s="128">
        <f>INDEX('Bloomberg data'!B:B,MATCH($L3696,'Bloomberg data'!A:A,0))</f>
        <v>7.17</v>
      </c>
      <c r="O3696" s="141"/>
      <c r="P3696" s="142"/>
      <c r="Q3696" s="142"/>
      <c r="R3696" s="20"/>
      <c r="S3696" s="20"/>
    </row>
    <row r="3697" spans="6:19">
      <c r="F3697" s="51"/>
      <c r="G3697" s="26">
        <f t="shared" si="192"/>
        <v>40512</v>
      </c>
      <c r="H3697" s="7">
        <v>40483</v>
      </c>
      <c r="I3697" s="22">
        <v>8.6020000000000003</v>
      </c>
      <c r="J3697" s="120">
        <v>7.1020000000000003</v>
      </c>
      <c r="K3697" s="26">
        <f t="shared" si="193"/>
        <v>40512</v>
      </c>
      <c r="L3697" s="126">
        <f t="shared" si="194"/>
        <v>40483</v>
      </c>
      <c r="M3697" s="127">
        <f>INDEX('Bloomberg data'!C:C,MATCH($L3697,'Bloomberg data'!A:A,0))</f>
        <v>8.6020000000000003</v>
      </c>
      <c r="N3697" s="128">
        <f>INDEX('Bloomberg data'!B:B,MATCH($L3697,'Bloomberg data'!A:A,0))</f>
        <v>7.1020000000000003</v>
      </c>
      <c r="O3697" s="141"/>
      <c r="P3697" s="142"/>
      <c r="Q3697" s="142"/>
      <c r="R3697" s="20"/>
      <c r="S3697" s="20"/>
    </row>
    <row r="3698" spans="6:19">
      <c r="F3698" s="51"/>
      <c r="G3698" s="26">
        <f t="shared" si="192"/>
        <v>40512</v>
      </c>
      <c r="H3698" s="7">
        <v>40484</v>
      </c>
      <c r="I3698" s="22">
        <v>8.9130000000000003</v>
      </c>
      <c r="J3698" s="120">
        <v>7.3759999999999994</v>
      </c>
      <c r="K3698" s="26">
        <f t="shared" si="193"/>
        <v>40512</v>
      </c>
      <c r="L3698" s="126">
        <f t="shared" si="194"/>
        <v>40484</v>
      </c>
      <c r="M3698" s="127">
        <f>INDEX('Bloomberg data'!C:C,MATCH($L3698,'Bloomberg data'!A:A,0))</f>
        <v>8.9130000000000003</v>
      </c>
      <c r="N3698" s="128">
        <f>INDEX('Bloomberg data'!B:B,MATCH($L3698,'Bloomberg data'!A:A,0))</f>
        <v>7.3759999999999994</v>
      </c>
      <c r="O3698" s="141"/>
      <c r="P3698" s="142"/>
      <c r="Q3698" s="142"/>
      <c r="R3698" s="20"/>
      <c r="S3698" s="20"/>
    </row>
    <row r="3699" spans="6:19">
      <c r="F3699" s="51"/>
      <c r="G3699" s="26">
        <f t="shared" si="192"/>
        <v>40512</v>
      </c>
      <c r="H3699" s="7">
        <v>40485</v>
      </c>
      <c r="I3699" s="22">
        <v>8.8030000000000008</v>
      </c>
      <c r="J3699" s="120">
        <v>7.2690000000000001</v>
      </c>
      <c r="K3699" s="26">
        <f t="shared" si="193"/>
        <v>40512</v>
      </c>
      <c r="L3699" s="126">
        <f t="shared" si="194"/>
        <v>40485</v>
      </c>
      <c r="M3699" s="127">
        <f>INDEX('Bloomberg data'!C:C,MATCH($L3699,'Bloomberg data'!A:A,0))</f>
        <v>8.8030000000000008</v>
      </c>
      <c r="N3699" s="128">
        <f>INDEX('Bloomberg data'!B:B,MATCH($L3699,'Bloomberg data'!A:A,0))</f>
        <v>7.2690000000000001</v>
      </c>
      <c r="O3699" s="141"/>
      <c r="P3699" s="142"/>
      <c r="Q3699" s="142"/>
      <c r="R3699" s="20"/>
      <c r="S3699" s="20"/>
    </row>
    <row r="3700" spans="6:19">
      <c r="F3700" s="51"/>
      <c r="G3700" s="26">
        <f t="shared" si="192"/>
        <v>40512</v>
      </c>
      <c r="H3700" s="7">
        <v>40486</v>
      </c>
      <c r="I3700" s="22">
        <v>8.7080000000000002</v>
      </c>
      <c r="J3700" s="120">
        <v>7.1790000000000003</v>
      </c>
      <c r="K3700" s="26">
        <f t="shared" si="193"/>
        <v>40512</v>
      </c>
      <c r="L3700" s="126">
        <f t="shared" si="194"/>
        <v>40486</v>
      </c>
      <c r="M3700" s="127">
        <f>INDEX('Bloomberg data'!C:C,MATCH($L3700,'Bloomberg data'!A:A,0))</f>
        <v>8.7080000000000002</v>
      </c>
      <c r="N3700" s="128">
        <f>INDEX('Bloomberg data'!B:B,MATCH($L3700,'Bloomberg data'!A:A,0))</f>
        <v>7.1790000000000003</v>
      </c>
      <c r="O3700" s="141"/>
      <c r="P3700" s="142"/>
      <c r="Q3700" s="142"/>
      <c r="R3700" s="20"/>
      <c r="S3700" s="20"/>
    </row>
    <row r="3701" spans="6:19">
      <c r="F3701" s="51"/>
      <c r="G3701" s="26">
        <f t="shared" si="192"/>
        <v>40512</v>
      </c>
      <c r="H3701" s="7">
        <v>40487</v>
      </c>
      <c r="I3701" s="22">
        <v>7.92</v>
      </c>
      <c r="J3701" s="120">
        <v>6.4059999999999997</v>
      </c>
      <c r="K3701" s="26">
        <f t="shared" si="193"/>
        <v>40512</v>
      </c>
      <c r="L3701" s="126">
        <f t="shared" si="194"/>
        <v>40487</v>
      </c>
      <c r="M3701" s="127">
        <f>INDEX('Bloomberg data'!C:C,MATCH($L3701,'Bloomberg data'!A:A,0))</f>
        <v>7.92</v>
      </c>
      <c r="N3701" s="128">
        <f>INDEX('Bloomberg data'!B:B,MATCH($L3701,'Bloomberg data'!A:A,0))</f>
        <v>6.4059999999999997</v>
      </c>
      <c r="O3701" s="141"/>
      <c r="P3701" s="142"/>
      <c r="Q3701" s="142"/>
      <c r="R3701" s="20"/>
      <c r="S3701" s="20"/>
    </row>
    <row r="3702" spans="6:19">
      <c r="F3702" s="51"/>
      <c r="G3702" s="26">
        <f t="shared" si="192"/>
        <v>40512</v>
      </c>
      <c r="H3702" s="7">
        <v>40490</v>
      </c>
      <c r="I3702" s="22">
        <v>8.8440000000000012</v>
      </c>
      <c r="J3702" s="120">
        <v>7.3369999999999997</v>
      </c>
      <c r="K3702" s="26">
        <f t="shared" si="193"/>
        <v>40512</v>
      </c>
      <c r="L3702" s="126">
        <f t="shared" si="194"/>
        <v>40490</v>
      </c>
      <c r="M3702" s="127">
        <f>INDEX('Bloomberg data'!C:C,MATCH($L3702,'Bloomberg data'!A:A,0))</f>
        <v>8.8440000000000012</v>
      </c>
      <c r="N3702" s="128">
        <f>INDEX('Bloomberg data'!B:B,MATCH($L3702,'Bloomberg data'!A:A,0))</f>
        <v>7.3369999999999997</v>
      </c>
      <c r="O3702" s="141"/>
      <c r="P3702" s="142"/>
      <c r="Q3702" s="142"/>
      <c r="R3702" s="20"/>
      <c r="S3702" s="20"/>
    </row>
    <row r="3703" spans="6:19">
      <c r="F3703" s="51"/>
      <c r="G3703" s="26">
        <f t="shared" si="192"/>
        <v>40512</v>
      </c>
      <c r="H3703" s="7">
        <v>40491</v>
      </c>
      <c r="I3703" s="22">
        <v>7.7490000000000006</v>
      </c>
      <c r="J3703" s="120">
        <v>6.2279999999999998</v>
      </c>
      <c r="K3703" s="26">
        <f t="shared" si="193"/>
        <v>40512</v>
      </c>
      <c r="L3703" s="126">
        <f t="shared" si="194"/>
        <v>40491</v>
      </c>
      <c r="M3703" s="127">
        <f>INDEX('Bloomberg data'!C:C,MATCH($L3703,'Bloomberg data'!A:A,0))</f>
        <v>7.7490000000000006</v>
      </c>
      <c r="N3703" s="128">
        <f>INDEX('Bloomberg data'!B:B,MATCH($L3703,'Bloomberg data'!A:A,0))</f>
        <v>6.2279999999999998</v>
      </c>
      <c r="O3703" s="141"/>
      <c r="P3703" s="142"/>
      <c r="Q3703" s="142"/>
      <c r="R3703" s="20"/>
      <c r="S3703" s="20"/>
    </row>
    <row r="3704" spans="6:19">
      <c r="F3704" s="51"/>
      <c r="G3704" s="26">
        <f t="shared" si="192"/>
        <v>40512</v>
      </c>
      <c r="H3704" s="7">
        <v>40492</v>
      </c>
      <c r="I3704" s="22">
        <v>8.9830000000000005</v>
      </c>
      <c r="J3704" s="120">
        <v>7.4719999999999995</v>
      </c>
      <c r="K3704" s="26">
        <f t="shared" si="193"/>
        <v>40512</v>
      </c>
      <c r="L3704" s="126">
        <f t="shared" si="194"/>
        <v>40492</v>
      </c>
      <c r="M3704" s="127">
        <f>INDEX('Bloomberg data'!C:C,MATCH($L3704,'Bloomberg data'!A:A,0))</f>
        <v>8.9830000000000005</v>
      </c>
      <c r="N3704" s="128">
        <f>INDEX('Bloomberg data'!B:B,MATCH($L3704,'Bloomberg data'!A:A,0))</f>
        <v>7.4719999999999995</v>
      </c>
      <c r="O3704" s="141"/>
      <c r="P3704" s="142"/>
      <c r="Q3704" s="142"/>
      <c r="R3704" s="20"/>
      <c r="S3704" s="20"/>
    </row>
    <row r="3705" spans="6:19">
      <c r="F3705" s="51"/>
      <c r="G3705" s="26">
        <f t="shared" si="192"/>
        <v>40512</v>
      </c>
      <c r="H3705" s="7">
        <v>40493</v>
      </c>
      <c r="I3705" s="22">
        <v>8.859</v>
      </c>
      <c r="J3705" s="120">
        <v>7.3449999999999998</v>
      </c>
      <c r="K3705" s="26">
        <f t="shared" si="193"/>
        <v>40512</v>
      </c>
      <c r="L3705" s="126">
        <f t="shared" si="194"/>
        <v>40493</v>
      </c>
      <c r="M3705" s="127">
        <f>INDEX('Bloomberg data'!C:C,MATCH($L3705,'Bloomberg data'!A:A,0))</f>
        <v>8.859</v>
      </c>
      <c r="N3705" s="128">
        <f>INDEX('Bloomberg data'!B:B,MATCH($L3705,'Bloomberg data'!A:A,0))</f>
        <v>7.3449999999999998</v>
      </c>
      <c r="O3705" s="141"/>
      <c r="P3705" s="142"/>
      <c r="Q3705" s="142"/>
      <c r="R3705" s="20"/>
      <c r="S3705" s="20"/>
    </row>
    <row r="3706" spans="6:19">
      <c r="F3706" s="51"/>
      <c r="G3706" s="26">
        <f t="shared" si="192"/>
        <v>40512</v>
      </c>
      <c r="H3706" s="7">
        <v>40494</v>
      </c>
      <c r="I3706" s="22">
        <v>8.7520000000000007</v>
      </c>
      <c r="J3706" s="120">
        <v>7.2379999999999995</v>
      </c>
      <c r="K3706" s="26">
        <f t="shared" si="193"/>
        <v>40512</v>
      </c>
      <c r="L3706" s="126">
        <f t="shared" si="194"/>
        <v>40494</v>
      </c>
      <c r="M3706" s="127">
        <f>INDEX('Bloomberg data'!C:C,MATCH($L3706,'Bloomberg data'!A:A,0))</f>
        <v>8.7520000000000007</v>
      </c>
      <c r="N3706" s="128">
        <f>INDEX('Bloomberg data'!B:B,MATCH($L3706,'Bloomberg data'!A:A,0))</f>
        <v>7.2379999999999995</v>
      </c>
      <c r="O3706" s="141"/>
      <c r="P3706" s="142"/>
      <c r="Q3706" s="142"/>
      <c r="R3706" s="20"/>
      <c r="S3706" s="20"/>
    </row>
    <row r="3707" spans="6:19">
      <c r="F3707" s="51"/>
      <c r="G3707" s="26">
        <f t="shared" si="192"/>
        <v>40512</v>
      </c>
      <c r="H3707" s="7">
        <v>40497</v>
      </c>
      <c r="I3707" s="22">
        <v>8.9779999999999998</v>
      </c>
      <c r="J3707" s="120">
        <v>7.45</v>
      </c>
      <c r="K3707" s="26">
        <f t="shared" si="193"/>
        <v>40512</v>
      </c>
      <c r="L3707" s="126">
        <f t="shared" si="194"/>
        <v>40497</v>
      </c>
      <c r="M3707" s="127">
        <f>INDEX('Bloomberg data'!C:C,MATCH($L3707,'Bloomberg data'!A:A,0))</f>
        <v>8.9779999999999998</v>
      </c>
      <c r="N3707" s="128">
        <f>INDEX('Bloomberg data'!B:B,MATCH($L3707,'Bloomberg data'!A:A,0))</f>
        <v>7.45</v>
      </c>
      <c r="O3707" s="141"/>
      <c r="P3707" s="142"/>
      <c r="Q3707" s="142"/>
      <c r="R3707" s="20"/>
      <c r="S3707" s="20"/>
    </row>
    <row r="3708" spans="6:19">
      <c r="F3708" s="51"/>
      <c r="G3708" s="26">
        <f t="shared" si="192"/>
        <v>40512</v>
      </c>
      <c r="H3708" s="7">
        <v>40498</v>
      </c>
      <c r="I3708" s="22">
        <v>8.879999999999999</v>
      </c>
      <c r="J3708" s="120">
        <v>7.3730000000000002</v>
      </c>
      <c r="K3708" s="26">
        <f t="shared" si="193"/>
        <v>40512</v>
      </c>
      <c r="L3708" s="126">
        <f t="shared" si="194"/>
        <v>40498</v>
      </c>
      <c r="M3708" s="127">
        <f>INDEX('Bloomberg data'!C:C,MATCH($L3708,'Bloomberg data'!A:A,0))</f>
        <v>8.879999999999999</v>
      </c>
      <c r="N3708" s="128">
        <f>INDEX('Bloomberg data'!B:B,MATCH($L3708,'Bloomberg data'!A:A,0))</f>
        <v>7.3730000000000002</v>
      </c>
      <c r="O3708" s="141"/>
      <c r="P3708" s="142"/>
      <c r="Q3708" s="142"/>
      <c r="R3708" s="20"/>
      <c r="S3708" s="20"/>
    </row>
    <row r="3709" spans="6:19">
      <c r="F3709" s="51"/>
      <c r="G3709" s="26">
        <f t="shared" si="192"/>
        <v>40512</v>
      </c>
      <c r="H3709" s="7">
        <v>40499</v>
      </c>
      <c r="I3709" s="22">
        <v>7.7840000000000007</v>
      </c>
      <c r="J3709" s="120">
        <v>6.282</v>
      </c>
      <c r="K3709" s="26">
        <f t="shared" si="193"/>
        <v>40512</v>
      </c>
      <c r="L3709" s="126">
        <f t="shared" si="194"/>
        <v>40499</v>
      </c>
      <c r="M3709" s="127">
        <f>INDEX('Bloomberg data'!C:C,MATCH($L3709,'Bloomberg data'!A:A,0))</f>
        <v>7.7840000000000007</v>
      </c>
      <c r="N3709" s="128">
        <f>INDEX('Bloomberg data'!B:B,MATCH($L3709,'Bloomberg data'!A:A,0))</f>
        <v>6.282</v>
      </c>
      <c r="O3709" s="141"/>
      <c r="P3709" s="142"/>
      <c r="Q3709" s="142"/>
      <c r="R3709" s="20"/>
      <c r="S3709" s="20"/>
    </row>
    <row r="3710" spans="6:19">
      <c r="F3710" s="51"/>
      <c r="G3710" s="26">
        <f t="shared" si="192"/>
        <v>40512</v>
      </c>
      <c r="H3710" s="7">
        <v>40500</v>
      </c>
      <c r="I3710" s="22">
        <v>9.0060000000000002</v>
      </c>
      <c r="J3710" s="120">
        <v>7.5249999999999995</v>
      </c>
      <c r="K3710" s="26">
        <f t="shared" si="193"/>
        <v>40512</v>
      </c>
      <c r="L3710" s="126">
        <f t="shared" si="194"/>
        <v>40500</v>
      </c>
      <c r="M3710" s="127">
        <f>INDEX('Bloomberg data'!C:C,MATCH($L3710,'Bloomberg data'!A:A,0))</f>
        <v>9.0060000000000002</v>
      </c>
      <c r="N3710" s="128">
        <f>INDEX('Bloomberg data'!B:B,MATCH($L3710,'Bloomberg data'!A:A,0))</f>
        <v>7.5249999999999995</v>
      </c>
      <c r="O3710" s="141"/>
      <c r="P3710" s="142"/>
      <c r="Q3710" s="142"/>
      <c r="R3710" s="20"/>
      <c r="S3710" s="20"/>
    </row>
    <row r="3711" spans="6:19">
      <c r="F3711" s="51"/>
      <c r="G3711" s="26">
        <f t="shared" si="192"/>
        <v>40512</v>
      </c>
      <c r="H3711" s="7">
        <v>40501</v>
      </c>
      <c r="I3711" s="22">
        <v>7.9110000000000005</v>
      </c>
      <c r="J3711" s="120">
        <v>6.4350000000000005</v>
      </c>
      <c r="K3711" s="26">
        <f t="shared" si="193"/>
        <v>40512</v>
      </c>
      <c r="L3711" s="126">
        <f t="shared" si="194"/>
        <v>40501</v>
      </c>
      <c r="M3711" s="127">
        <f>INDEX('Bloomberg data'!C:C,MATCH($L3711,'Bloomberg data'!A:A,0))</f>
        <v>7.9110000000000005</v>
      </c>
      <c r="N3711" s="128">
        <f>INDEX('Bloomberg data'!B:B,MATCH($L3711,'Bloomberg data'!A:A,0))</f>
        <v>6.4350000000000005</v>
      </c>
      <c r="O3711" s="141"/>
      <c r="P3711" s="142"/>
      <c r="Q3711" s="142"/>
      <c r="R3711" s="20"/>
      <c r="S3711" s="20"/>
    </row>
    <row r="3712" spans="6:19">
      <c r="F3712" s="51"/>
      <c r="G3712" s="26">
        <f t="shared" si="192"/>
        <v>40512</v>
      </c>
      <c r="H3712" s="7">
        <v>40504</v>
      </c>
      <c r="I3712" s="22">
        <v>7.8309999999999995</v>
      </c>
      <c r="J3712" s="120">
        <v>6.3580000000000005</v>
      </c>
      <c r="K3712" s="26">
        <f t="shared" si="193"/>
        <v>40512</v>
      </c>
      <c r="L3712" s="126">
        <f t="shared" si="194"/>
        <v>40504</v>
      </c>
      <c r="M3712" s="127">
        <f>INDEX('Bloomberg data'!C:C,MATCH($L3712,'Bloomberg data'!A:A,0))</f>
        <v>7.8309999999999995</v>
      </c>
      <c r="N3712" s="128">
        <f>INDEX('Bloomberg data'!B:B,MATCH($L3712,'Bloomberg data'!A:A,0))</f>
        <v>6.3580000000000005</v>
      </c>
      <c r="O3712" s="141"/>
      <c r="P3712" s="142"/>
      <c r="Q3712" s="142"/>
      <c r="R3712" s="20"/>
      <c r="S3712" s="20"/>
    </row>
    <row r="3713" spans="6:19">
      <c r="F3713" s="51"/>
      <c r="G3713" s="26">
        <f t="shared" ref="G3713:G3776" si="195">EOMONTH(H3713,0)</f>
        <v>40512</v>
      </c>
      <c r="H3713" s="7">
        <v>40505</v>
      </c>
      <c r="I3713" s="22">
        <v>8.9929999999999986</v>
      </c>
      <c r="J3713" s="120">
        <v>7.5</v>
      </c>
      <c r="K3713" s="26">
        <f t="shared" ref="K3713:K3776" si="196">EOMONTH(L3713,0)</f>
        <v>40512</v>
      </c>
      <c r="L3713" s="126">
        <f t="shared" si="194"/>
        <v>40505</v>
      </c>
      <c r="M3713" s="127">
        <f>INDEX('Bloomberg data'!C:C,MATCH($L3713,'Bloomberg data'!A:A,0))</f>
        <v>8.9929999999999986</v>
      </c>
      <c r="N3713" s="128">
        <f>INDEX('Bloomberg data'!B:B,MATCH($L3713,'Bloomberg data'!A:A,0))</f>
        <v>7.5</v>
      </c>
      <c r="O3713" s="141"/>
      <c r="P3713" s="142"/>
      <c r="Q3713" s="142"/>
      <c r="R3713" s="20"/>
      <c r="S3713" s="20"/>
    </row>
    <row r="3714" spans="6:19">
      <c r="F3714" s="51"/>
      <c r="G3714" s="26">
        <f t="shared" si="195"/>
        <v>40512</v>
      </c>
      <c r="H3714" s="7">
        <v>40506</v>
      </c>
      <c r="I3714" s="22">
        <v>7.8959999999999999</v>
      </c>
      <c r="J3714" s="120">
        <v>6.41</v>
      </c>
      <c r="K3714" s="26">
        <f t="shared" si="196"/>
        <v>40512</v>
      </c>
      <c r="L3714" s="126">
        <f t="shared" ref="L3714:L3777" si="197">H3714</f>
        <v>40506</v>
      </c>
      <c r="M3714" s="127">
        <f>INDEX('Bloomberg data'!C:C,MATCH($L3714,'Bloomberg data'!A:A,0))</f>
        <v>7.8959999999999999</v>
      </c>
      <c r="N3714" s="128">
        <f>INDEX('Bloomberg data'!B:B,MATCH($L3714,'Bloomberg data'!A:A,0))</f>
        <v>6.41</v>
      </c>
      <c r="O3714" s="141"/>
      <c r="P3714" s="142"/>
      <c r="Q3714" s="142"/>
      <c r="R3714" s="20"/>
      <c r="S3714" s="20"/>
    </row>
    <row r="3715" spans="6:19">
      <c r="F3715" s="51"/>
      <c r="G3715" s="26">
        <f t="shared" si="195"/>
        <v>40512</v>
      </c>
      <c r="H3715" s="7">
        <v>40507</v>
      </c>
      <c r="I3715" s="22">
        <v>8.8309999999999995</v>
      </c>
      <c r="J3715" s="120">
        <v>7.3529999999999998</v>
      </c>
      <c r="K3715" s="26">
        <f t="shared" si="196"/>
        <v>40512</v>
      </c>
      <c r="L3715" s="126">
        <f t="shared" si="197"/>
        <v>40507</v>
      </c>
      <c r="M3715" s="127">
        <f>INDEX('Bloomberg data'!C:C,MATCH($L3715,'Bloomberg data'!A:A,0))</f>
        <v>8.8309999999999995</v>
      </c>
      <c r="N3715" s="128">
        <f>INDEX('Bloomberg data'!B:B,MATCH($L3715,'Bloomberg data'!A:A,0))</f>
        <v>7.3529999999999998</v>
      </c>
      <c r="O3715" s="141"/>
      <c r="P3715" s="142"/>
      <c r="Q3715" s="142"/>
      <c r="R3715" s="20"/>
      <c r="S3715" s="20"/>
    </row>
    <row r="3716" spans="6:19">
      <c r="F3716" s="51"/>
      <c r="G3716" s="26">
        <f t="shared" si="195"/>
        <v>40512</v>
      </c>
      <c r="H3716" s="7">
        <v>40508</v>
      </c>
      <c r="I3716" s="22">
        <v>8.0020000000000007</v>
      </c>
      <c r="J3716" s="120">
        <v>6.5049999999999999</v>
      </c>
      <c r="K3716" s="26">
        <f t="shared" si="196"/>
        <v>40512</v>
      </c>
      <c r="L3716" s="126">
        <f t="shared" si="197"/>
        <v>40508</v>
      </c>
      <c r="M3716" s="127">
        <f>INDEX('Bloomberg data'!C:C,MATCH($L3716,'Bloomberg data'!A:A,0))</f>
        <v>8.0020000000000007</v>
      </c>
      <c r="N3716" s="128">
        <f>INDEX('Bloomberg data'!B:B,MATCH($L3716,'Bloomberg data'!A:A,0))</f>
        <v>6.5049999999999999</v>
      </c>
      <c r="O3716" s="141"/>
      <c r="P3716" s="142"/>
      <c r="Q3716" s="142"/>
      <c r="R3716" s="20"/>
      <c r="S3716" s="20"/>
    </row>
    <row r="3717" spans="6:19">
      <c r="F3717" s="51"/>
      <c r="G3717" s="26">
        <f t="shared" si="195"/>
        <v>40512</v>
      </c>
      <c r="H3717" s="7">
        <v>40511</v>
      </c>
      <c r="I3717" s="22">
        <v>8.8949999999999996</v>
      </c>
      <c r="J3717" s="120">
        <v>7.3820000000000006</v>
      </c>
      <c r="K3717" s="26">
        <f t="shared" si="196"/>
        <v>40512</v>
      </c>
      <c r="L3717" s="126">
        <f t="shared" si="197"/>
        <v>40511</v>
      </c>
      <c r="M3717" s="127">
        <f>INDEX('Bloomberg data'!C:C,MATCH($L3717,'Bloomberg data'!A:A,0))</f>
        <v>8.8949999999999996</v>
      </c>
      <c r="N3717" s="128">
        <f>INDEX('Bloomberg data'!B:B,MATCH($L3717,'Bloomberg data'!A:A,0))</f>
        <v>7.3820000000000006</v>
      </c>
      <c r="O3717" s="141"/>
      <c r="P3717" s="142"/>
      <c r="Q3717" s="142"/>
      <c r="R3717" s="20"/>
      <c r="S3717" s="20"/>
    </row>
    <row r="3718" spans="6:19">
      <c r="F3718" s="51"/>
      <c r="G3718" s="26">
        <f t="shared" si="195"/>
        <v>40512</v>
      </c>
      <c r="H3718" s="7">
        <v>40512</v>
      </c>
      <c r="I3718" s="22">
        <v>8.7319999999999993</v>
      </c>
      <c r="J3718" s="120">
        <v>7.2210000000000001</v>
      </c>
      <c r="K3718" s="26">
        <f t="shared" si="196"/>
        <v>40512</v>
      </c>
      <c r="L3718" s="126">
        <f t="shared" si="197"/>
        <v>40512</v>
      </c>
      <c r="M3718" s="127">
        <f>INDEX('Bloomberg data'!C:C,MATCH($L3718,'Bloomberg data'!A:A,0))</f>
        <v>8.7319999999999993</v>
      </c>
      <c r="N3718" s="128">
        <f>INDEX('Bloomberg data'!B:B,MATCH($L3718,'Bloomberg data'!A:A,0))</f>
        <v>7.2210000000000001</v>
      </c>
      <c r="O3718" s="141"/>
      <c r="P3718" s="142"/>
      <c r="Q3718" s="142"/>
      <c r="R3718" s="20"/>
      <c r="S3718" s="20"/>
    </row>
    <row r="3719" spans="6:19">
      <c r="F3719" s="51"/>
      <c r="G3719" s="26">
        <f t="shared" si="195"/>
        <v>40543</v>
      </c>
      <c r="H3719" s="7">
        <v>40513</v>
      </c>
      <c r="I3719" s="22">
        <v>7.9119999999999999</v>
      </c>
      <c r="J3719" s="120">
        <v>6.359</v>
      </c>
      <c r="K3719" s="26">
        <f t="shared" si="196"/>
        <v>40543</v>
      </c>
      <c r="L3719" s="126">
        <f t="shared" si="197"/>
        <v>40513</v>
      </c>
      <c r="M3719" s="127">
        <f>INDEX('Bloomberg data'!C:C,MATCH($L3719,'Bloomberg data'!A:A,0))</f>
        <v>7.9119999999999999</v>
      </c>
      <c r="N3719" s="128">
        <f>INDEX('Bloomberg data'!B:B,MATCH($L3719,'Bloomberg data'!A:A,0))</f>
        <v>6.359</v>
      </c>
      <c r="O3719" s="141"/>
      <c r="P3719" s="142"/>
      <c r="Q3719" s="142"/>
      <c r="R3719" s="20"/>
      <c r="S3719" s="20"/>
    </row>
    <row r="3720" spans="6:19">
      <c r="F3720" s="51"/>
      <c r="G3720" s="26">
        <f t="shared" si="195"/>
        <v>40543</v>
      </c>
      <c r="H3720" s="7">
        <v>40514</v>
      </c>
      <c r="I3720" s="22">
        <v>7.8130000000000006</v>
      </c>
      <c r="J3720" s="120">
        <v>6.2770000000000001</v>
      </c>
      <c r="K3720" s="26">
        <f t="shared" si="196"/>
        <v>40543</v>
      </c>
      <c r="L3720" s="126">
        <f t="shared" si="197"/>
        <v>40514</v>
      </c>
      <c r="M3720" s="127">
        <f>INDEX('Bloomberg data'!C:C,MATCH($L3720,'Bloomberg data'!A:A,0))</f>
        <v>7.8130000000000006</v>
      </c>
      <c r="N3720" s="128">
        <f>INDEX('Bloomberg data'!B:B,MATCH($L3720,'Bloomberg data'!A:A,0))</f>
        <v>6.2770000000000001</v>
      </c>
      <c r="O3720" s="141"/>
      <c r="P3720" s="142"/>
      <c r="Q3720" s="142"/>
      <c r="R3720" s="20"/>
      <c r="S3720" s="20"/>
    </row>
    <row r="3721" spans="6:19">
      <c r="F3721" s="51"/>
      <c r="G3721" s="26">
        <f t="shared" si="195"/>
        <v>40543</v>
      </c>
      <c r="H3721" s="7">
        <v>40515</v>
      </c>
      <c r="I3721" s="22">
        <v>8.7490000000000006</v>
      </c>
      <c r="J3721" s="120">
        <v>7.2430000000000003</v>
      </c>
      <c r="K3721" s="26">
        <f t="shared" si="196"/>
        <v>40543</v>
      </c>
      <c r="L3721" s="126">
        <f t="shared" si="197"/>
        <v>40515</v>
      </c>
      <c r="M3721" s="127">
        <f>INDEX('Bloomberg data'!C:C,MATCH($L3721,'Bloomberg data'!A:A,0))</f>
        <v>8.7490000000000006</v>
      </c>
      <c r="N3721" s="128">
        <f>INDEX('Bloomberg data'!B:B,MATCH($L3721,'Bloomberg data'!A:A,0))</f>
        <v>7.2430000000000003</v>
      </c>
      <c r="O3721" s="141"/>
      <c r="P3721" s="142"/>
      <c r="Q3721" s="142"/>
      <c r="R3721" s="20"/>
      <c r="S3721" s="20"/>
    </row>
    <row r="3722" spans="6:19">
      <c r="F3722" s="51"/>
      <c r="G3722" s="26">
        <f t="shared" si="195"/>
        <v>40543</v>
      </c>
      <c r="H3722" s="7">
        <v>40518</v>
      </c>
      <c r="I3722" s="22">
        <v>7.9169999999999998</v>
      </c>
      <c r="J3722" s="120">
        <v>6.391</v>
      </c>
      <c r="K3722" s="26">
        <f t="shared" si="196"/>
        <v>40543</v>
      </c>
      <c r="L3722" s="126">
        <f t="shared" si="197"/>
        <v>40518</v>
      </c>
      <c r="M3722" s="127">
        <f>INDEX('Bloomberg data'!C:C,MATCH($L3722,'Bloomberg data'!A:A,0))</f>
        <v>7.9169999999999998</v>
      </c>
      <c r="N3722" s="128">
        <f>INDEX('Bloomberg data'!B:B,MATCH($L3722,'Bloomberg data'!A:A,0))</f>
        <v>6.391</v>
      </c>
      <c r="O3722" s="141"/>
      <c r="P3722" s="142"/>
      <c r="Q3722" s="142"/>
      <c r="R3722" s="20"/>
      <c r="S3722" s="20"/>
    </row>
    <row r="3723" spans="6:19">
      <c r="F3723" s="51"/>
      <c r="G3723" s="26">
        <f t="shared" si="195"/>
        <v>40543</v>
      </c>
      <c r="H3723" s="7">
        <v>40519</v>
      </c>
      <c r="I3723" s="22">
        <v>7.8210000000000006</v>
      </c>
      <c r="J3723" s="120">
        <v>6.3040000000000003</v>
      </c>
      <c r="K3723" s="26">
        <f t="shared" si="196"/>
        <v>40543</v>
      </c>
      <c r="L3723" s="126">
        <f t="shared" si="197"/>
        <v>40519</v>
      </c>
      <c r="M3723" s="127">
        <f>INDEX('Bloomberg data'!C:C,MATCH($L3723,'Bloomberg data'!A:A,0))</f>
        <v>7.8210000000000006</v>
      </c>
      <c r="N3723" s="128">
        <f>INDEX('Bloomberg data'!B:B,MATCH($L3723,'Bloomberg data'!A:A,0))</f>
        <v>6.3040000000000003</v>
      </c>
      <c r="O3723" s="141"/>
      <c r="P3723" s="142"/>
      <c r="Q3723" s="142"/>
      <c r="R3723" s="20"/>
      <c r="S3723" s="20"/>
    </row>
    <row r="3724" spans="6:19">
      <c r="F3724" s="51"/>
      <c r="G3724" s="26">
        <f t="shared" si="195"/>
        <v>40543</v>
      </c>
      <c r="H3724" s="7">
        <v>40520</v>
      </c>
      <c r="I3724" s="22">
        <v>8.7880000000000003</v>
      </c>
      <c r="J3724" s="120">
        <v>7.3190000000000008</v>
      </c>
      <c r="K3724" s="26">
        <f t="shared" si="196"/>
        <v>40543</v>
      </c>
      <c r="L3724" s="126">
        <f t="shared" si="197"/>
        <v>40520</v>
      </c>
      <c r="M3724" s="127">
        <f>INDEX('Bloomberg data'!C:C,MATCH($L3724,'Bloomberg data'!A:A,0))</f>
        <v>8.7880000000000003</v>
      </c>
      <c r="N3724" s="128">
        <f>INDEX('Bloomberg data'!B:B,MATCH($L3724,'Bloomberg data'!A:A,0))</f>
        <v>7.3190000000000008</v>
      </c>
      <c r="O3724" s="141"/>
      <c r="P3724" s="142"/>
      <c r="Q3724" s="142"/>
      <c r="R3724" s="20"/>
      <c r="S3724" s="20"/>
    </row>
    <row r="3725" spans="6:19">
      <c r="F3725" s="51"/>
      <c r="G3725" s="26">
        <f t="shared" si="195"/>
        <v>40543</v>
      </c>
      <c r="H3725" s="7">
        <v>40521</v>
      </c>
      <c r="I3725" s="22">
        <v>9.0560000000000009</v>
      </c>
      <c r="J3725" s="120">
        <v>7.59</v>
      </c>
      <c r="K3725" s="26">
        <f t="shared" si="196"/>
        <v>40543</v>
      </c>
      <c r="L3725" s="126">
        <f t="shared" si="197"/>
        <v>40521</v>
      </c>
      <c r="M3725" s="127">
        <f>INDEX('Bloomberg data'!C:C,MATCH($L3725,'Bloomberg data'!A:A,0))</f>
        <v>9.0560000000000009</v>
      </c>
      <c r="N3725" s="128">
        <f>INDEX('Bloomberg data'!B:B,MATCH($L3725,'Bloomberg data'!A:A,0))</f>
        <v>7.59</v>
      </c>
      <c r="O3725" s="141"/>
      <c r="P3725" s="142"/>
      <c r="Q3725" s="142"/>
      <c r="R3725" s="20"/>
      <c r="S3725" s="20"/>
    </row>
    <row r="3726" spans="6:19">
      <c r="F3726" s="51"/>
      <c r="G3726" s="26">
        <f t="shared" si="195"/>
        <v>40543</v>
      </c>
      <c r="H3726" s="7">
        <v>40522</v>
      </c>
      <c r="I3726" s="22">
        <v>8.9499999999999993</v>
      </c>
      <c r="J3726" s="120">
        <v>7.4550000000000001</v>
      </c>
      <c r="K3726" s="26">
        <f t="shared" si="196"/>
        <v>40543</v>
      </c>
      <c r="L3726" s="126">
        <f t="shared" si="197"/>
        <v>40522</v>
      </c>
      <c r="M3726" s="127">
        <f>INDEX('Bloomberg data'!C:C,MATCH($L3726,'Bloomberg data'!A:A,0))</f>
        <v>8.9499999999999993</v>
      </c>
      <c r="N3726" s="128">
        <f>INDEX('Bloomberg data'!B:B,MATCH($L3726,'Bloomberg data'!A:A,0))</f>
        <v>7.4550000000000001</v>
      </c>
      <c r="O3726" s="141"/>
      <c r="P3726" s="142"/>
      <c r="Q3726" s="142"/>
      <c r="R3726" s="20"/>
      <c r="S3726" s="20"/>
    </row>
    <row r="3727" spans="6:19">
      <c r="F3727" s="51"/>
      <c r="G3727" s="26">
        <f t="shared" si="195"/>
        <v>40543</v>
      </c>
      <c r="H3727" s="7">
        <v>40525</v>
      </c>
      <c r="I3727" s="22">
        <v>8.9190000000000005</v>
      </c>
      <c r="J3727" s="120">
        <v>7.4489999999999998</v>
      </c>
      <c r="K3727" s="26">
        <f t="shared" si="196"/>
        <v>40543</v>
      </c>
      <c r="L3727" s="126">
        <f t="shared" si="197"/>
        <v>40525</v>
      </c>
      <c r="M3727" s="127">
        <f>INDEX('Bloomberg data'!C:C,MATCH($L3727,'Bloomberg data'!A:A,0))</f>
        <v>8.9190000000000005</v>
      </c>
      <c r="N3727" s="128">
        <f>INDEX('Bloomberg data'!B:B,MATCH($L3727,'Bloomberg data'!A:A,0))</f>
        <v>7.4489999999999998</v>
      </c>
      <c r="O3727" s="141"/>
      <c r="P3727" s="142"/>
      <c r="Q3727" s="142"/>
      <c r="R3727" s="20"/>
      <c r="S3727" s="20"/>
    </row>
    <row r="3728" spans="6:19">
      <c r="F3728" s="51"/>
      <c r="G3728" s="26">
        <f t="shared" si="195"/>
        <v>40543</v>
      </c>
      <c r="H3728" s="7">
        <v>40526</v>
      </c>
      <c r="I3728" s="22">
        <v>9.0869999999999997</v>
      </c>
      <c r="J3728" s="120">
        <v>7.6099999999999994</v>
      </c>
      <c r="K3728" s="26">
        <f t="shared" si="196"/>
        <v>40543</v>
      </c>
      <c r="L3728" s="126">
        <f t="shared" si="197"/>
        <v>40526</v>
      </c>
      <c r="M3728" s="127">
        <f>INDEX('Bloomberg data'!C:C,MATCH($L3728,'Bloomberg data'!A:A,0))</f>
        <v>9.0869999999999997</v>
      </c>
      <c r="N3728" s="128">
        <f>INDEX('Bloomberg data'!B:B,MATCH($L3728,'Bloomberg data'!A:A,0))</f>
        <v>7.6099999999999994</v>
      </c>
      <c r="O3728" s="141"/>
      <c r="P3728" s="142"/>
      <c r="Q3728" s="142"/>
      <c r="R3728" s="20"/>
      <c r="S3728" s="20"/>
    </row>
    <row r="3729" spans="6:19">
      <c r="F3729" s="51"/>
      <c r="G3729" s="26">
        <f t="shared" si="195"/>
        <v>40543</v>
      </c>
      <c r="H3729" s="7">
        <v>40527</v>
      </c>
      <c r="I3729" s="22">
        <v>8.9750000000000014</v>
      </c>
      <c r="J3729" s="120">
        <v>7.4880000000000004</v>
      </c>
      <c r="K3729" s="26">
        <f t="shared" si="196"/>
        <v>40543</v>
      </c>
      <c r="L3729" s="126">
        <f t="shared" si="197"/>
        <v>40527</v>
      </c>
      <c r="M3729" s="127">
        <f>INDEX('Bloomberg data'!C:C,MATCH($L3729,'Bloomberg data'!A:A,0))</f>
        <v>8.9750000000000014</v>
      </c>
      <c r="N3729" s="128">
        <f>INDEX('Bloomberg data'!B:B,MATCH($L3729,'Bloomberg data'!A:A,0))</f>
        <v>7.4880000000000004</v>
      </c>
      <c r="O3729" s="141"/>
      <c r="P3729" s="142"/>
      <c r="Q3729" s="142"/>
      <c r="R3729" s="20"/>
      <c r="S3729" s="20"/>
    </row>
    <row r="3730" spans="6:19">
      <c r="F3730" s="51"/>
      <c r="G3730" s="26">
        <f t="shared" si="195"/>
        <v>40543</v>
      </c>
      <c r="H3730" s="7">
        <v>40528</v>
      </c>
      <c r="I3730" s="22">
        <v>8.8789999999999996</v>
      </c>
      <c r="J3730" s="120">
        <v>7.43</v>
      </c>
      <c r="K3730" s="26">
        <f t="shared" si="196"/>
        <v>40543</v>
      </c>
      <c r="L3730" s="126">
        <f t="shared" si="197"/>
        <v>40528</v>
      </c>
      <c r="M3730" s="127">
        <f>INDEX('Bloomberg data'!C:C,MATCH($L3730,'Bloomberg data'!A:A,0))</f>
        <v>8.8789999999999996</v>
      </c>
      <c r="N3730" s="128">
        <f>INDEX('Bloomberg data'!B:B,MATCH($L3730,'Bloomberg data'!A:A,0))</f>
        <v>7.43</v>
      </c>
      <c r="O3730" s="141"/>
      <c r="P3730" s="142"/>
      <c r="Q3730" s="142"/>
      <c r="R3730" s="20"/>
      <c r="S3730" s="20"/>
    </row>
    <row r="3731" spans="6:19">
      <c r="F3731" s="51"/>
      <c r="G3731" s="26">
        <f t="shared" si="195"/>
        <v>40543</v>
      </c>
      <c r="H3731" s="7">
        <v>40529</v>
      </c>
      <c r="I3731" s="22">
        <v>8.0549999999999997</v>
      </c>
      <c r="J3731" s="120">
        <v>6.5919999999999996</v>
      </c>
      <c r="K3731" s="26">
        <f t="shared" si="196"/>
        <v>40543</v>
      </c>
      <c r="L3731" s="126">
        <f t="shared" si="197"/>
        <v>40529</v>
      </c>
      <c r="M3731" s="127">
        <f>INDEX('Bloomberg data'!C:C,MATCH($L3731,'Bloomberg data'!A:A,0))</f>
        <v>8.0549999999999997</v>
      </c>
      <c r="N3731" s="128">
        <f>INDEX('Bloomberg data'!B:B,MATCH($L3731,'Bloomberg data'!A:A,0))</f>
        <v>6.5919999999999996</v>
      </c>
      <c r="O3731" s="141"/>
      <c r="P3731" s="142"/>
      <c r="Q3731" s="142"/>
      <c r="R3731" s="20"/>
      <c r="S3731" s="20"/>
    </row>
    <row r="3732" spans="6:19">
      <c r="F3732" s="51"/>
      <c r="G3732" s="26">
        <f t="shared" si="195"/>
        <v>40543</v>
      </c>
      <c r="H3732" s="7">
        <v>40532</v>
      </c>
      <c r="I3732" s="22">
        <v>7.9300000000000006</v>
      </c>
      <c r="J3732" s="120">
        <v>6.4470000000000001</v>
      </c>
      <c r="K3732" s="26">
        <f t="shared" si="196"/>
        <v>40543</v>
      </c>
      <c r="L3732" s="126">
        <f t="shared" si="197"/>
        <v>40532</v>
      </c>
      <c r="M3732" s="127">
        <f>INDEX('Bloomberg data'!C:C,MATCH($L3732,'Bloomberg data'!A:A,0))</f>
        <v>7.9300000000000006</v>
      </c>
      <c r="N3732" s="128">
        <f>INDEX('Bloomberg data'!B:B,MATCH($L3732,'Bloomberg data'!A:A,0))</f>
        <v>6.4470000000000001</v>
      </c>
      <c r="O3732" s="141"/>
      <c r="P3732" s="142"/>
      <c r="Q3732" s="142"/>
      <c r="R3732" s="20"/>
      <c r="S3732" s="20"/>
    </row>
    <row r="3733" spans="6:19">
      <c r="F3733" s="51"/>
      <c r="G3733" s="26">
        <f t="shared" si="195"/>
        <v>40543</v>
      </c>
      <c r="H3733" s="7">
        <v>40533</v>
      </c>
      <c r="I3733" s="22">
        <v>7.8559999999999999</v>
      </c>
      <c r="J3733" s="120">
        <v>6.3949999999999996</v>
      </c>
      <c r="K3733" s="26">
        <f t="shared" si="196"/>
        <v>40543</v>
      </c>
      <c r="L3733" s="126">
        <f t="shared" si="197"/>
        <v>40533</v>
      </c>
      <c r="M3733" s="127">
        <f>INDEX('Bloomberg data'!C:C,MATCH($L3733,'Bloomberg data'!A:A,0))</f>
        <v>7.8559999999999999</v>
      </c>
      <c r="N3733" s="128">
        <f>INDEX('Bloomberg data'!B:B,MATCH($L3733,'Bloomberg data'!A:A,0))</f>
        <v>6.3949999999999996</v>
      </c>
      <c r="O3733" s="141"/>
      <c r="P3733" s="142"/>
      <c r="Q3733" s="142"/>
      <c r="R3733" s="20"/>
      <c r="S3733" s="20"/>
    </row>
    <row r="3734" spans="6:19">
      <c r="F3734" s="51"/>
      <c r="G3734" s="26">
        <f t="shared" si="195"/>
        <v>40543</v>
      </c>
      <c r="H3734" s="7">
        <v>40534</v>
      </c>
      <c r="I3734" s="22">
        <v>9.0830000000000002</v>
      </c>
      <c r="J3734" s="120">
        <v>7.6289999999999996</v>
      </c>
      <c r="K3734" s="26">
        <f t="shared" si="196"/>
        <v>40543</v>
      </c>
      <c r="L3734" s="126">
        <f t="shared" si="197"/>
        <v>40534</v>
      </c>
      <c r="M3734" s="127">
        <f>INDEX('Bloomberg data'!C:C,MATCH($L3734,'Bloomberg data'!A:A,0))</f>
        <v>9.0830000000000002</v>
      </c>
      <c r="N3734" s="128">
        <f>INDEX('Bloomberg data'!B:B,MATCH($L3734,'Bloomberg data'!A:A,0))</f>
        <v>7.6289999999999996</v>
      </c>
      <c r="O3734" s="141"/>
      <c r="P3734" s="142"/>
      <c r="Q3734" s="142"/>
      <c r="R3734" s="20"/>
      <c r="S3734" s="20"/>
    </row>
    <row r="3735" spans="6:19">
      <c r="F3735" s="51"/>
      <c r="G3735" s="26">
        <f t="shared" si="195"/>
        <v>40543</v>
      </c>
      <c r="H3735" s="7">
        <v>40535</v>
      </c>
      <c r="I3735" s="22">
        <v>8.0129999999999999</v>
      </c>
      <c r="J3735" s="120">
        <v>6.5650000000000004</v>
      </c>
      <c r="K3735" s="26">
        <f t="shared" si="196"/>
        <v>40543</v>
      </c>
      <c r="L3735" s="126">
        <f t="shared" si="197"/>
        <v>40535</v>
      </c>
      <c r="M3735" s="127">
        <f>INDEX('Bloomberg data'!C:C,MATCH($L3735,'Bloomberg data'!A:A,0))</f>
        <v>8.0129999999999999</v>
      </c>
      <c r="N3735" s="128">
        <f>INDEX('Bloomberg data'!B:B,MATCH($L3735,'Bloomberg data'!A:A,0))</f>
        <v>6.5650000000000004</v>
      </c>
      <c r="O3735" s="141"/>
      <c r="P3735" s="142"/>
      <c r="Q3735" s="142"/>
      <c r="R3735" s="20"/>
      <c r="S3735" s="20"/>
    </row>
    <row r="3736" spans="6:19">
      <c r="F3736" s="51"/>
      <c r="G3736" s="26">
        <f t="shared" si="195"/>
        <v>40543</v>
      </c>
      <c r="H3736" s="7">
        <v>40536</v>
      </c>
      <c r="I3736" s="22">
        <v>7.9160000000000004</v>
      </c>
      <c r="J3736" s="120">
        <v>6.4649999999999999</v>
      </c>
      <c r="K3736" s="26">
        <f t="shared" si="196"/>
        <v>40543</v>
      </c>
      <c r="L3736" s="126">
        <f t="shared" si="197"/>
        <v>40536</v>
      </c>
      <c r="M3736" s="127">
        <f>INDEX('Bloomberg data'!C:C,MATCH($L3736,'Bloomberg data'!A:A,0))</f>
        <v>7.9160000000000004</v>
      </c>
      <c r="N3736" s="128">
        <f>INDEX('Bloomberg data'!B:B,MATCH($L3736,'Bloomberg data'!A:A,0))</f>
        <v>6.4649999999999999</v>
      </c>
      <c r="O3736" s="141"/>
      <c r="P3736" s="142"/>
      <c r="Q3736" s="142"/>
      <c r="R3736" s="20"/>
      <c r="S3736" s="20"/>
    </row>
    <row r="3737" spans="6:19">
      <c r="F3737" s="51"/>
      <c r="G3737" s="26">
        <f t="shared" si="195"/>
        <v>40543</v>
      </c>
      <c r="H3737" s="7">
        <v>40539</v>
      </c>
      <c r="I3737" s="22">
        <v>8.1189999999999998</v>
      </c>
      <c r="J3737" s="120">
        <v>6.665</v>
      </c>
      <c r="K3737" s="26">
        <f t="shared" si="196"/>
        <v>40543</v>
      </c>
      <c r="L3737" s="126">
        <f t="shared" si="197"/>
        <v>40539</v>
      </c>
      <c r="M3737" s="127">
        <f>INDEX('Bloomberg data'!C:C,MATCH($L3737,'Bloomberg data'!A:A,0))</f>
        <v>8.1189999999999998</v>
      </c>
      <c r="N3737" s="128">
        <f>INDEX('Bloomberg data'!B:B,MATCH($L3737,'Bloomberg data'!A:A,0))</f>
        <v>6.665</v>
      </c>
      <c r="O3737" s="141"/>
      <c r="P3737" s="142"/>
      <c r="Q3737" s="142"/>
      <c r="R3737" s="20"/>
      <c r="S3737" s="20"/>
    </row>
    <row r="3738" spans="6:19">
      <c r="F3738" s="51"/>
      <c r="G3738" s="26">
        <f t="shared" si="195"/>
        <v>40543</v>
      </c>
      <c r="H3738" s="7">
        <v>40540</v>
      </c>
      <c r="I3738" s="22">
        <v>8.0190000000000001</v>
      </c>
      <c r="J3738" s="120">
        <v>6.5650000000000004</v>
      </c>
      <c r="K3738" s="26">
        <f t="shared" si="196"/>
        <v>40543</v>
      </c>
      <c r="L3738" s="126">
        <f t="shared" si="197"/>
        <v>40540</v>
      </c>
      <c r="M3738" s="127">
        <f>INDEX('Bloomberg data'!C:C,MATCH($L3738,'Bloomberg data'!A:A,0))</f>
        <v>8.0190000000000001</v>
      </c>
      <c r="N3738" s="128">
        <f>INDEX('Bloomberg data'!B:B,MATCH($L3738,'Bloomberg data'!A:A,0))</f>
        <v>6.5650000000000004</v>
      </c>
      <c r="O3738" s="141"/>
      <c r="P3738" s="142"/>
      <c r="Q3738" s="142"/>
      <c r="R3738" s="20"/>
      <c r="S3738" s="20"/>
    </row>
    <row r="3739" spans="6:19">
      <c r="F3739" s="51"/>
      <c r="G3739" s="26">
        <f t="shared" si="195"/>
        <v>40543</v>
      </c>
      <c r="H3739" s="7">
        <v>40541</v>
      </c>
      <c r="I3739" s="22">
        <v>7.9480000000000004</v>
      </c>
      <c r="J3739" s="120">
        <v>6.4849999999999994</v>
      </c>
      <c r="K3739" s="26">
        <f t="shared" si="196"/>
        <v>40543</v>
      </c>
      <c r="L3739" s="126">
        <f t="shared" si="197"/>
        <v>40541</v>
      </c>
      <c r="M3739" s="127">
        <f>INDEX('Bloomberg data'!C:C,MATCH($L3739,'Bloomberg data'!A:A,0))</f>
        <v>7.9480000000000004</v>
      </c>
      <c r="N3739" s="128">
        <f>INDEX('Bloomberg data'!B:B,MATCH($L3739,'Bloomberg data'!A:A,0))</f>
        <v>6.4849999999999994</v>
      </c>
      <c r="O3739" s="141"/>
      <c r="P3739" s="142"/>
      <c r="Q3739" s="142"/>
      <c r="R3739" s="20"/>
      <c r="S3739" s="20"/>
    </row>
    <row r="3740" spans="6:19">
      <c r="F3740" s="51"/>
      <c r="G3740" s="26">
        <f t="shared" si="195"/>
        <v>40543</v>
      </c>
      <c r="H3740" s="7">
        <v>40542</v>
      </c>
      <c r="I3740" s="22">
        <v>8.1</v>
      </c>
      <c r="J3740" s="120">
        <v>6.6109999999999998</v>
      </c>
      <c r="K3740" s="26">
        <f t="shared" si="196"/>
        <v>40543</v>
      </c>
      <c r="L3740" s="126">
        <f t="shared" si="197"/>
        <v>40542</v>
      </c>
      <c r="M3740" s="127">
        <f>INDEX('Bloomberg data'!C:C,MATCH($L3740,'Bloomberg data'!A:A,0))</f>
        <v>8.1</v>
      </c>
      <c r="N3740" s="128">
        <f>INDEX('Bloomberg data'!B:B,MATCH($L3740,'Bloomberg data'!A:A,0))</f>
        <v>6.6109999999999998</v>
      </c>
      <c r="O3740" s="141"/>
      <c r="P3740" s="142"/>
      <c r="Q3740" s="142"/>
      <c r="R3740" s="20"/>
      <c r="S3740" s="20"/>
    </row>
    <row r="3741" spans="6:19">
      <c r="F3741" s="51"/>
      <c r="G3741" s="26">
        <f t="shared" si="195"/>
        <v>40543</v>
      </c>
      <c r="H3741" s="7">
        <v>40543</v>
      </c>
      <c r="I3741" s="22">
        <v>8.9439999999999991</v>
      </c>
      <c r="J3741" s="120">
        <v>7.4670000000000005</v>
      </c>
      <c r="K3741" s="26">
        <f t="shared" si="196"/>
        <v>40543</v>
      </c>
      <c r="L3741" s="126">
        <f t="shared" si="197"/>
        <v>40543</v>
      </c>
      <c r="M3741" s="127">
        <f>INDEX('Bloomberg data'!C:C,MATCH($L3741,'Bloomberg data'!A:A,0))</f>
        <v>8.9439999999999991</v>
      </c>
      <c r="N3741" s="128">
        <f>INDEX('Bloomberg data'!B:B,MATCH($L3741,'Bloomberg data'!A:A,0))</f>
        <v>7.4670000000000005</v>
      </c>
      <c r="O3741" s="141"/>
      <c r="P3741" s="142"/>
      <c r="Q3741" s="142"/>
      <c r="R3741" s="20"/>
      <c r="S3741" s="20"/>
    </row>
    <row r="3742" spans="6:19">
      <c r="F3742" s="51"/>
      <c r="G3742" s="26">
        <f t="shared" si="195"/>
        <v>40574</v>
      </c>
      <c r="H3742" s="7">
        <v>40546</v>
      </c>
      <c r="I3742" s="22">
        <v>7.8450000000000006</v>
      </c>
      <c r="J3742" s="120">
        <v>6.3680000000000003</v>
      </c>
      <c r="K3742" s="26">
        <f t="shared" si="196"/>
        <v>40574</v>
      </c>
      <c r="L3742" s="126">
        <f t="shared" si="197"/>
        <v>40546</v>
      </c>
      <c r="M3742" s="127">
        <f>INDEX('Bloomberg data'!C:C,MATCH($L3742,'Bloomberg data'!A:A,0))</f>
        <v>7.8450000000000006</v>
      </c>
      <c r="N3742" s="128">
        <f>INDEX('Bloomberg data'!B:B,MATCH($L3742,'Bloomberg data'!A:A,0))</f>
        <v>6.3680000000000003</v>
      </c>
      <c r="O3742" s="141"/>
      <c r="P3742" s="142"/>
      <c r="Q3742" s="142"/>
      <c r="R3742" s="20"/>
      <c r="S3742" s="20"/>
    </row>
    <row r="3743" spans="6:19">
      <c r="F3743" s="51"/>
      <c r="G3743" s="26">
        <f t="shared" si="195"/>
        <v>40574</v>
      </c>
      <c r="H3743" s="7">
        <v>40547</v>
      </c>
      <c r="I3743" s="22">
        <v>9.02</v>
      </c>
      <c r="J3743" s="120">
        <v>7.5569999999999995</v>
      </c>
      <c r="K3743" s="26">
        <f t="shared" si="196"/>
        <v>40574</v>
      </c>
      <c r="L3743" s="126">
        <f t="shared" si="197"/>
        <v>40547</v>
      </c>
      <c r="M3743" s="127">
        <f>INDEX('Bloomberg data'!C:C,MATCH($L3743,'Bloomberg data'!A:A,0))</f>
        <v>9.02</v>
      </c>
      <c r="N3743" s="128">
        <f>INDEX('Bloomberg data'!B:B,MATCH($L3743,'Bloomberg data'!A:A,0))</f>
        <v>7.5569999999999995</v>
      </c>
      <c r="O3743" s="141"/>
      <c r="P3743" s="142"/>
      <c r="Q3743" s="142"/>
      <c r="R3743" s="20"/>
      <c r="S3743" s="20"/>
    </row>
    <row r="3744" spans="6:19">
      <c r="F3744" s="51"/>
      <c r="G3744" s="26">
        <f t="shared" si="195"/>
        <v>40574</v>
      </c>
      <c r="H3744" s="7">
        <v>40548</v>
      </c>
      <c r="I3744" s="22">
        <v>8.8790000000000013</v>
      </c>
      <c r="J3744" s="120">
        <v>7.41</v>
      </c>
      <c r="K3744" s="26">
        <f t="shared" si="196"/>
        <v>40574</v>
      </c>
      <c r="L3744" s="126">
        <f t="shared" si="197"/>
        <v>40548</v>
      </c>
      <c r="M3744" s="127">
        <f>INDEX('Bloomberg data'!C:C,MATCH($L3744,'Bloomberg data'!A:A,0))</f>
        <v>8.8790000000000013</v>
      </c>
      <c r="N3744" s="128">
        <f>INDEX('Bloomberg data'!B:B,MATCH($L3744,'Bloomberg data'!A:A,0))</f>
        <v>7.41</v>
      </c>
      <c r="O3744" s="141"/>
      <c r="P3744" s="142"/>
      <c r="Q3744" s="142"/>
      <c r="R3744" s="20"/>
      <c r="S3744" s="20"/>
    </row>
    <row r="3745" spans="6:19">
      <c r="F3745" s="51"/>
      <c r="G3745" s="26">
        <f t="shared" si="195"/>
        <v>40574</v>
      </c>
      <c r="H3745" s="7">
        <v>40549</v>
      </c>
      <c r="I3745" s="22">
        <v>8.782</v>
      </c>
      <c r="J3745" s="120">
        <v>7.3330000000000002</v>
      </c>
      <c r="K3745" s="26">
        <f t="shared" si="196"/>
        <v>40574</v>
      </c>
      <c r="L3745" s="126">
        <f t="shared" si="197"/>
        <v>40549</v>
      </c>
      <c r="M3745" s="127">
        <f>INDEX('Bloomberg data'!C:C,MATCH($L3745,'Bloomberg data'!A:A,0))</f>
        <v>8.782</v>
      </c>
      <c r="N3745" s="128">
        <f>INDEX('Bloomberg data'!B:B,MATCH($L3745,'Bloomberg data'!A:A,0))</f>
        <v>7.3330000000000002</v>
      </c>
      <c r="O3745" s="141"/>
      <c r="P3745" s="142"/>
      <c r="Q3745" s="142"/>
      <c r="R3745" s="20"/>
      <c r="S3745" s="20"/>
    </row>
    <row r="3746" spans="6:19">
      <c r="F3746" s="51"/>
      <c r="G3746" s="26">
        <f t="shared" si="195"/>
        <v>40574</v>
      </c>
      <c r="H3746" s="7">
        <v>40550</v>
      </c>
      <c r="I3746" s="22">
        <v>7.984</v>
      </c>
      <c r="J3746" s="120">
        <v>6.5439999999999996</v>
      </c>
      <c r="K3746" s="26">
        <f t="shared" si="196"/>
        <v>40574</v>
      </c>
      <c r="L3746" s="126">
        <f t="shared" si="197"/>
        <v>40550</v>
      </c>
      <c r="M3746" s="127">
        <f>INDEX('Bloomberg data'!C:C,MATCH($L3746,'Bloomberg data'!A:A,0))</f>
        <v>7.984</v>
      </c>
      <c r="N3746" s="128">
        <f>INDEX('Bloomberg data'!B:B,MATCH($L3746,'Bloomberg data'!A:A,0))</f>
        <v>6.5439999999999996</v>
      </c>
      <c r="O3746" s="141"/>
      <c r="P3746" s="142"/>
      <c r="Q3746" s="142"/>
      <c r="R3746" s="20"/>
      <c r="S3746" s="20"/>
    </row>
    <row r="3747" spans="6:19">
      <c r="F3747" s="51"/>
      <c r="G3747" s="26">
        <f t="shared" si="195"/>
        <v>40574</v>
      </c>
      <c r="H3747" s="7">
        <v>40553</v>
      </c>
      <c r="I3747" s="22">
        <v>7.8460000000000001</v>
      </c>
      <c r="J3747" s="120">
        <v>6.3840000000000003</v>
      </c>
      <c r="K3747" s="26">
        <f t="shared" si="196"/>
        <v>40574</v>
      </c>
      <c r="L3747" s="126">
        <f t="shared" si="197"/>
        <v>40553</v>
      </c>
      <c r="M3747" s="127">
        <f>INDEX('Bloomberg data'!C:C,MATCH($L3747,'Bloomberg data'!A:A,0))</f>
        <v>7.8460000000000001</v>
      </c>
      <c r="N3747" s="128">
        <f>INDEX('Bloomberg data'!B:B,MATCH($L3747,'Bloomberg data'!A:A,0))</f>
        <v>6.3840000000000003</v>
      </c>
      <c r="O3747" s="141"/>
      <c r="P3747" s="142"/>
      <c r="Q3747" s="142"/>
      <c r="R3747" s="20"/>
      <c r="S3747" s="20"/>
    </row>
    <row r="3748" spans="6:19">
      <c r="F3748" s="51"/>
      <c r="G3748" s="26">
        <f t="shared" si="195"/>
        <v>40574</v>
      </c>
      <c r="H3748" s="7">
        <v>40554</v>
      </c>
      <c r="I3748" s="22">
        <v>7.6289999999999996</v>
      </c>
      <c r="J3748" s="120">
        <v>6.1669999999999998</v>
      </c>
      <c r="K3748" s="26">
        <f t="shared" si="196"/>
        <v>40574</v>
      </c>
      <c r="L3748" s="126">
        <f t="shared" si="197"/>
        <v>40554</v>
      </c>
      <c r="M3748" s="127">
        <f>INDEX('Bloomberg data'!C:C,MATCH($L3748,'Bloomberg data'!A:A,0))</f>
        <v>7.6289999999999996</v>
      </c>
      <c r="N3748" s="128">
        <f>INDEX('Bloomberg data'!B:B,MATCH($L3748,'Bloomberg data'!A:A,0))</f>
        <v>6.1669999999999998</v>
      </c>
      <c r="O3748" s="141"/>
      <c r="P3748" s="142"/>
      <c r="Q3748" s="142"/>
      <c r="R3748" s="20"/>
      <c r="S3748" s="20"/>
    </row>
    <row r="3749" spans="6:19">
      <c r="F3749" s="51"/>
      <c r="G3749" s="26">
        <f t="shared" si="195"/>
        <v>40574</v>
      </c>
      <c r="H3749" s="7">
        <v>40555</v>
      </c>
      <c r="I3749" s="22">
        <v>7.8599999999999994</v>
      </c>
      <c r="J3749" s="120">
        <v>6.4210000000000003</v>
      </c>
      <c r="K3749" s="26">
        <f t="shared" si="196"/>
        <v>40574</v>
      </c>
      <c r="L3749" s="126">
        <f t="shared" si="197"/>
        <v>40555</v>
      </c>
      <c r="M3749" s="127">
        <f>INDEX('Bloomberg data'!C:C,MATCH($L3749,'Bloomberg data'!A:A,0))</f>
        <v>7.8599999999999994</v>
      </c>
      <c r="N3749" s="128">
        <f>INDEX('Bloomberg data'!B:B,MATCH($L3749,'Bloomberg data'!A:A,0))</f>
        <v>6.4210000000000003</v>
      </c>
      <c r="O3749" s="141"/>
      <c r="P3749" s="142"/>
      <c r="Q3749" s="142"/>
      <c r="R3749" s="20"/>
      <c r="S3749" s="20"/>
    </row>
    <row r="3750" spans="6:19">
      <c r="F3750" s="51"/>
      <c r="G3750" s="26">
        <f t="shared" si="195"/>
        <v>40574</v>
      </c>
      <c r="H3750" s="7">
        <v>40556</v>
      </c>
      <c r="I3750" s="22">
        <v>8.8279999999999994</v>
      </c>
      <c r="J3750" s="120">
        <v>7.4020000000000001</v>
      </c>
      <c r="K3750" s="26">
        <f t="shared" si="196"/>
        <v>40574</v>
      </c>
      <c r="L3750" s="126">
        <f t="shared" si="197"/>
        <v>40556</v>
      </c>
      <c r="M3750" s="127">
        <f>INDEX('Bloomberg data'!C:C,MATCH($L3750,'Bloomberg data'!A:A,0))</f>
        <v>8.8279999999999994</v>
      </c>
      <c r="N3750" s="128">
        <f>INDEX('Bloomberg data'!B:B,MATCH($L3750,'Bloomberg data'!A:A,0))</f>
        <v>7.4020000000000001</v>
      </c>
      <c r="O3750" s="141"/>
      <c r="P3750" s="142"/>
      <c r="Q3750" s="142"/>
      <c r="R3750" s="20"/>
      <c r="S3750" s="20"/>
    </row>
    <row r="3751" spans="6:19">
      <c r="F3751" s="51"/>
      <c r="G3751" s="26">
        <f t="shared" si="195"/>
        <v>40574</v>
      </c>
      <c r="H3751" s="7">
        <v>40557</v>
      </c>
      <c r="I3751" s="22">
        <v>8.6989999999999998</v>
      </c>
      <c r="J3751" s="120">
        <v>7.2810000000000006</v>
      </c>
      <c r="K3751" s="26">
        <f t="shared" si="196"/>
        <v>40574</v>
      </c>
      <c r="L3751" s="126">
        <f t="shared" si="197"/>
        <v>40557</v>
      </c>
      <c r="M3751" s="127">
        <f>INDEX('Bloomberg data'!C:C,MATCH($L3751,'Bloomberg data'!A:A,0))</f>
        <v>8.6989999999999998</v>
      </c>
      <c r="N3751" s="128">
        <f>INDEX('Bloomberg data'!B:B,MATCH($L3751,'Bloomberg data'!A:A,0))</f>
        <v>7.2810000000000006</v>
      </c>
      <c r="O3751" s="141"/>
      <c r="P3751" s="142"/>
      <c r="Q3751" s="142"/>
      <c r="R3751" s="20"/>
      <c r="S3751" s="20"/>
    </row>
    <row r="3752" spans="6:19">
      <c r="F3752" s="51"/>
      <c r="G3752" s="26">
        <f t="shared" si="195"/>
        <v>40574</v>
      </c>
      <c r="H3752" s="7">
        <v>40560</v>
      </c>
      <c r="I3752" s="22">
        <v>7.8940000000000001</v>
      </c>
      <c r="J3752" s="120">
        <v>6.4929999999999994</v>
      </c>
      <c r="K3752" s="26">
        <f t="shared" si="196"/>
        <v>40574</v>
      </c>
      <c r="L3752" s="126">
        <f t="shared" si="197"/>
        <v>40560</v>
      </c>
      <c r="M3752" s="127">
        <f>INDEX('Bloomberg data'!C:C,MATCH($L3752,'Bloomberg data'!A:A,0))</f>
        <v>7.8940000000000001</v>
      </c>
      <c r="N3752" s="128">
        <f>INDEX('Bloomberg data'!B:B,MATCH($L3752,'Bloomberg data'!A:A,0))</f>
        <v>6.4929999999999994</v>
      </c>
      <c r="O3752" s="141"/>
      <c r="P3752" s="142"/>
      <c r="Q3752" s="142"/>
      <c r="R3752" s="20"/>
      <c r="S3752" s="20"/>
    </row>
    <row r="3753" spans="6:19">
      <c r="F3753" s="51"/>
      <c r="G3753" s="26">
        <f t="shared" si="195"/>
        <v>40574</v>
      </c>
      <c r="H3753" s="7">
        <v>40561</v>
      </c>
      <c r="I3753" s="22">
        <v>7.79</v>
      </c>
      <c r="J3753" s="120">
        <v>6.3860000000000001</v>
      </c>
      <c r="K3753" s="26">
        <f t="shared" si="196"/>
        <v>40574</v>
      </c>
      <c r="L3753" s="126">
        <f t="shared" si="197"/>
        <v>40561</v>
      </c>
      <c r="M3753" s="127">
        <f>INDEX('Bloomberg data'!C:C,MATCH($L3753,'Bloomberg data'!A:A,0))</f>
        <v>7.79</v>
      </c>
      <c r="N3753" s="128">
        <f>INDEX('Bloomberg data'!B:B,MATCH($L3753,'Bloomberg data'!A:A,0))</f>
        <v>6.3860000000000001</v>
      </c>
      <c r="O3753" s="141"/>
      <c r="P3753" s="142"/>
      <c r="Q3753" s="142"/>
      <c r="R3753" s="20"/>
      <c r="S3753" s="20"/>
    </row>
    <row r="3754" spans="6:19">
      <c r="F3754" s="51"/>
      <c r="G3754" s="26">
        <f t="shared" si="195"/>
        <v>40574</v>
      </c>
      <c r="H3754" s="7">
        <v>40562</v>
      </c>
      <c r="I3754" s="22">
        <v>8.7409999999999997</v>
      </c>
      <c r="J3754" s="120">
        <v>7.359</v>
      </c>
      <c r="K3754" s="26">
        <f t="shared" si="196"/>
        <v>40574</v>
      </c>
      <c r="L3754" s="126">
        <f t="shared" si="197"/>
        <v>40562</v>
      </c>
      <c r="M3754" s="127">
        <f>INDEX('Bloomberg data'!C:C,MATCH($L3754,'Bloomberg data'!A:A,0))</f>
        <v>8.7409999999999997</v>
      </c>
      <c r="N3754" s="128">
        <f>INDEX('Bloomberg data'!B:B,MATCH($L3754,'Bloomberg data'!A:A,0))</f>
        <v>7.359</v>
      </c>
      <c r="O3754" s="141"/>
      <c r="P3754" s="142"/>
      <c r="Q3754" s="142"/>
      <c r="R3754" s="20"/>
      <c r="S3754" s="20"/>
    </row>
    <row r="3755" spans="6:19">
      <c r="F3755" s="51"/>
      <c r="G3755" s="26">
        <f t="shared" si="195"/>
        <v>40574</v>
      </c>
      <c r="H3755" s="7">
        <v>40563</v>
      </c>
      <c r="I3755" s="22">
        <v>7.9109999999999996</v>
      </c>
      <c r="J3755" s="120">
        <v>6.5049999999999999</v>
      </c>
      <c r="K3755" s="26">
        <f t="shared" si="196"/>
        <v>40574</v>
      </c>
      <c r="L3755" s="126">
        <f t="shared" si="197"/>
        <v>40563</v>
      </c>
      <c r="M3755" s="127">
        <f>INDEX('Bloomberg data'!C:C,MATCH($L3755,'Bloomberg data'!A:A,0))</f>
        <v>7.9109999999999996</v>
      </c>
      <c r="N3755" s="128">
        <f>INDEX('Bloomberg data'!B:B,MATCH($L3755,'Bloomberg data'!A:A,0))</f>
        <v>6.5049999999999999</v>
      </c>
      <c r="O3755" s="141"/>
      <c r="P3755" s="142"/>
      <c r="Q3755" s="142"/>
      <c r="R3755" s="20"/>
      <c r="S3755" s="20"/>
    </row>
    <row r="3756" spans="6:19">
      <c r="F3756" s="51"/>
      <c r="G3756" s="26">
        <f t="shared" si="195"/>
        <v>40574</v>
      </c>
      <c r="H3756" s="7">
        <v>40564</v>
      </c>
      <c r="I3756" s="22">
        <v>8.8650000000000002</v>
      </c>
      <c r="J3756" s="120">
        <v>7.4740000000000002</v>
      </c>
      <c r="K3756" s="26">
        <f t="shared" si="196"/>
        <v>40574</v>
      </c>
      <c r="L3756" s="126">
        <f t="shared" si="197"/>
        <v>40564</v>
      </c>
      <c r="M3756" s="127">
        <f>INDEX('Bloomberg data'!C:C,MATCH($L3756,'Bloomberg data'!A:A,0))</f>
        <v>8.8650000000000002</v>
      </c>
      <c r="N3756" s="128">
        <f>INDEX('Bloomberg data'!B:B,MATCH($L3756,'Bloomberg data'!A:A,0))</f>
        <v>7.4740000000000002</v>
      </c>
      <c r="O3756" s="141"/>
      <c r="P3756" s="142"/>
      <c r="Q3756" s="142"/>
      <c r="R3756" s="20"/>
      <c r="S3756" s="20"/>
    </row>
    <row r="3757" spans="6:19">
      <c r="F3757" s="51"/>
      <c r="G3757" s="26">
        <f t="shared" si="195"/>
        <v>40574</v>
      </c>
      <c r="H3757" s="7">
        <v>40567</v>
      </c>
      <c r="I3757" s="22">
        <v>7.8070000000000004</v>
      </c>
      <c r="J3757" s="120">
        <v>6.3640000000000008</v>
      </c>
      <c r="K3757" s="26">
        <f t="shared" si="196"/>
        <v>40574</v>
      </c>
      <c r="L3757" s="126">
        <f t="shared" si="197"/>
        <v>40567</v>
      </c>
      <c r="M3757" s="127">
        <f>INDEX('Bloomberg data'!C:C,MATCH($L3757,'Bloomberg data'!A:A,0))</f>
        <v>7.8070000000000004</v>
      </c>
      <c r="N3757" s="128">
        <f>INDEX('Bloomberg data'!B:B,MATCH($L3757,'Bloomberg data'!A:A,0))</f>
        <v>6.3640000000000008</v>
      </c>
      <c r="O3757" s="141"/>
      <c r="P3757" s="142"/>
      <c r="Q3757" s="142"/>
      <c r="R3757" s="20"/>
      <c r="S3757" s="20"/>
    </row>
    <row r="3758" spans="6:19">
      <c r="F3758" s="51"/>
      <c r="G3758" s="26">
        <f t="shared" si="195"/>
        <v>40574</v>
      </c>
      <c r="H3758" s="7">
        <v>40568</v>
      </c>
      <c r="I3758" s="22">
        <v>8.952</v>
      </c>
      <c r="J3758" s="120">
        <v>7.4989999999999997</v>
      </c>
      <c r="K3758" s="26">
        <f t="shared" si="196"/>
        <v>40574</v>
      </c>
      <c r="L3758" s="126">
        <f t="shared" si="197"/>
        <v>40568</v>
      </c>
      <c r="M3758" s="127">
        <f>INDEX('Bloomberg data'!C:C,MATCH($L3758,'Bloomberg data'!A:A,0))</f>
        <v>8.952</v>
      </c>
      <c r="N3758" s="128">
        <f>INDEX('Bloomberg data'!B:B,MATCH($L3758,'Bloomberg data'!A:A,0))</f>
        <v>7.4989999999999997</v>
      </c>
      <c r="O3758" s="141"/>
      <c r="P3758" s="142"/>
      <c r="Q3758" s="142"/>
      <c r="R3758" s="20"/>
      <c r="S3758" s="20"/>
    </row>
    <row r="3759" spans="6:19">
      <c r="F3759" s="51"/>
      <c r="G3759" s="26">
        <f t="shared" si="195"/>
        <v>40574</v>
      </c>
      <c r="H3759" s="7">
        <v>40569</v>
      </c>
      <c r="I3759" s="22">
        <v>7.8529999999999998</v>
      </c>
      <c r="J3759" s="120">
        <v>6.399</v>
      </c>
      <c r="K3759" s="26">
        <f t="shared" si="196"/>
        <v>40574</v>
      </c>
      <c r="L3759" s="126">
        <f t="shared" si="197"/>
        <v>40569</v>
      </c>
      <c r="M3759" s="127">
        <f>INDEX('Bloomberg data'!C:C,MATCH($L3759,'Bloomberg data'!A:A,0))</f>
        <v>7.8529999999999998</v>
      </c>
      <c r="N3759" s="128">
        <f>INDEX('Bloomberg data'!B:B,MATCH($L3759,'Bloomberg data'!A:A,0))</f>
        <v>6.399</v>
      </c>
      <c r="O3759" s="141"/>
      <c r="P3759" s="142"/>
      <c r="Q3759" s="142"/>
      <c r="R3759" s="20"/>
      <c r="S3759" s="20"/>
    </row>
    <row r="3760" spans="6:19">
      <c r="F3760" s="51"/>
      <c r="G3760" s="26">
        <f t="shared" si="195"/>
        <v>40574</v>
      </c>
      <c r="H3760" s="7">
        <v>40570</v>
      </c>
      <c r="I3760" s="22">
        <v>8.7140000000000004</v>
      </c>
      <c r="J3760" s="120">
        <v>7.266</v>
      </c>
      <c r="K3760" s="26">
        <f t="shared" si="196"/>
        <v>40574</v>
      </c>
      <c r="L3760" s="126">
        <f t="shared" si="197"/>
        <v>40570</v>
      </c>
      <c r="M3760" s="127">
        <f>INDEX('Bloomberg data'!C:C,MATCH($L3760,'Bloomberg data'!A:A,0))</f>
        <v>8.7140000000000004</v>
      </c>
      <c r="N3760" s="128">
        <f>INDEX('Bloomberg data'!B:B,MATCH($L3760,'Bloomberg data'!A:A,0))</f>
        <v>7.266</v>
      </c>
      <c r="O3760" s="141"/>
      <c r="P3760" s="142"/>
      <c r="Q3760" s="142"/>
      <c r="R3760" s="20"/>
      <c r="S3760" s="20"/>
    </row>
    <row r="3761" spans="6:19">
      <c r="F3761" s="51"/>
      <c r="G3761" s="26">
        <f t="shared" si="195"/>
        <v>40574</v>
      </c>
      <c r="H3761" s="7">
        <v>40571</v>
      </c>
      <c r="I3761" s="22">
        <v>8.8840000000000003</v>
      </c>
      <c r="J3761" s="120">
        <v>7.4289999999999994</v>
      </c>
      <c r="K3761" s="26">
        <f t="shared" si="196"/>
        <v>40574</v>
      </c>
      <c r="L3761" s="126">
        <f t="shared" si="197"/>
        <v>40571</v>
      </c>
      <c r="M3761" s="127">
        <f>INDEX('Bloomberg data'!C:C,MATCH($L3761,'Bloomberg data'!A:A,0))</f>
        <v>8.8840000000000003</v>
      </c>
      <c r="N3761" s="128">
        <f>INDEX('Bloomberg data'!B:B,MATCH($L3761,'Bloomberg data'!A:A,0))</f>
        <v>7.4289999999999994</v>
      </c>
      <c r="O3761" s="141"/>
      <c r="P3761" s="142"/>
      <c r="Q3761" s="142"/>
      <c r="R3761" s="20"/>
      <c r="S3761" s="20"/>
    </row>
    <row r="3762" spans="6:19">
      <c r="F3762" s="51"/>
      <c r="G3762" s="26">
        <f t="shared" si="195"/>
        <v>40574</v>
      </c>
      <c r="H3762" s="7">
        <v>40574</v>
      </c>
      <c r="I3762" s="22">
        <v>7.7730000000000006</v>
      </c>
      <c r="J3762" s="120">
        <v>6.3340000000000005</v>
      </c>
      <c r="K3762" s="26">
        <f t="shared" si="196"/>
        <v>40574</v>
      </c>
      <c r="L3762" s="126">
        <f t="shared" si="197"/>
        <v>40574</v>
      </c>
      <c r="M3762" s="127">
        <f>INDEX('Bloomberg data'!C:C,MATCH($L3762,'Bloomberg data'!A:A,0))</f>
        <v>7.7730000000000006</v>
      </c>
      <c r="N3762" s="128">
        <f>INDEX('Bloomberg data'!B:B,MATCH($L3762,'Bloomberg data'!A:A,0))</f>
        <v>6.3340000000000005</v>
      </c>
      <c r="O3762" s="141"/>
      <c r="P3762" s="142"/>
      <c r="Q3762" s="142"/>
      <c r="R3762" s="20"/>
      <c r="S3762" s="20"/>
    </row>
    <row r="3763" spans="6:19">
      <c r="F3763" s="51"/>
      <c r="G3763" s="26">
        <f t="shared" si="195"/>
        <v>40602</v>
      </c>
      <c r="H3763" s="7">
        <v>40575</v>
      </c>
      <c r="I3763" s="22">
        <v>7.657</v>
      </c>
      <c r="J3763" s="120">
        <v>6.25</v>
      </c>
      <c r="K3763" s="26">
        <f t="shared" si="196"/>
        <v>40602</v>
      </c>
      <c r="L3763" s="126">
        <f t="shared" si="197"/>
        <v>40575</v>
      </c>
      <c r="M3763" s="127">
        <f>INDEX('Bloomberg data'!C:C,MATCH($L3763,'Bloomberg data'!A:A,0))</f>
        <v>7.657</v>
      </c>
      <c r="N3763" s="128">
        <f>INDEX('Bloomberg data'!B:B,MATCH($L3763,'Bloomberg data'!A:A,0))</f>
        <v>6.25</v>
      </c>
      <c r="O3763" s="141"/>
      <c r="P3763" s="142"/>
      <c r="Q3763" s="142"/>
      <c r="R3763" s="20"/>
      <c r="S3763" s="20"/>
    </row>
    <row r="3764" spans="6:19">
      <c r="F3764" s="51"/>
      <c r="G3764" s="26">
        <f t="shared" si="195"/>
        <v>40602</v>
      </c>
      <c r="H3764" s="7">
        <v>40576</v>
      </c>
      <c r="I3764" s="22">
        <v>8.8650000000000002</v>
      </c>
      <c r="J3764" s="120">
        <v>7.4660000000000002</v>
      </c>
      <c r="K3764" s="26">
        <f t="shared" si="196"/>
        <v>40602</v>
      </c>
      <c r="L3764" s="126">
        <f t="shared" si="197"/>
        <v>40576</v>
      </c>
      <c r="M3764" s="127">
        <f>INDEX('Bloomberg data'!C:C,MATCH($L3764,'Bloomberg data'!A:A,0))</f>
        <v>8.8650000000000002</v>
      </c>
      <c r="N3764" s="128">
        <f>INDEX('Bloomberg data'!B:B,MATCH($L3764,'Bloomberg data'!A:A,0))</f>
        <v>7.4660000000000002</v>
      </c>
      <c r="O3764" s="141"/>
      <c r="P3764" s="142"/>
      <c r="Q3764" s="142"/>
      <c r="R3764" s="20"/>
      <c r="S3764" s="20"/>
    </row>
    <row r="3765" spans="6:19">
      <c r="F3765" s="51"/>
      <c r="G3765" s="26">
        <f t="shared" si="195"/>
        <v>40602</v>
      </c>
      <c r="H3765" s="7">
        <v>40577</v>
      </c>
      <c r="I3765" s="22">
        <v>7.798</v>
      </c>
      <c r="J3765" s="120">
        <v>6.4210000000000003</v>
      </c>
      <c r="K3765" s="26">
        <f t="shared" si="196"/>
        <v>40602</v>
      </c>
      <c r="L3765" s="126">
        <f t="shared" si="197"/>
        <v>40577</v>
      </c>
      <c r="M3765" s="127">
        <f>INDEX('Bloomberg data'!C:C,MATCH($L3765,'Bloomberg data'!A:A,0))</f>
        <v>7.798</v>
      </c>
      <c r="N3765" s="128">
        <f>INDEX('Bloomberg data'!B:B,MATCH($L3765,'Bloomberg data'!A:A,0))</f>
        <v>6.4210000000000003</v>
      </c>
      <c r="O3765" s="141"/>
      <c r="P3765" s="142"/>
      <c r="Q3765" s="142"/>
      <c r="R3765" s="20"/>
      <c r="S3765" s="20"/>
    </row>
    <row r="3766" spans="6:19">
      <c r="F3766" s="51"/>
      <c r="G3766" s="26">
        <f t="shared" si="195"/>
        <v>40602</v>
      </c>
      <c r="H3766" s="7">
        <v>40578</v>
      </c>
      <c r="I3766" s="22">
        <v>8.7740000000000009</v>
      </c>
      <c r="J3766" s="120">
        <v>7.423</v>
      </c>
      <c r="K3766" s="26">
        <f t="shared" si="196"/>
        <v>40602</v>
      </c>
      <c r="L3766" s="126">
        <f t="shared" si="197"/>
        <v>40578</v>
      </c>
      <c r="M3766" s="127">
        <f>INDEX('Bloomberg data'!C:C,MATCH($L3766,'Bloomberg data'!A:A,0))</f>
        <v>8.7740000000000009</v>
      </c>
      <c r="N3766" s="128">
        <f>INDEX('Bloomberg data'!B:B,MATCH($L3766,'Bloomberg data'!A:A,0))</f>
        <v>7.423</v>
      </c>
      <c r="O3766" s="141"/>
      <c r="P3766" s="142"/>
      <c r="Q3766" s="142"/>
      <c r="R3766" s="20"/>
      <c r="S3766" s="20"/>
    </row>
    <row r="3767" spans="6:19">
      <c r="F3767" s="51"/>
      <c r="G3767" s="26">
        <f t="shared" si="195"/>
        <v>40602</v>
      </c>
      <c r="H3767" s="7">
        <v>40581</v>
      </c>
      <c r="I3767" s="22">
        <v>9.0109999999999992</v>
      </c>
      <c r="J3767" s="120">
        <v>7.6749999999999998</v>
      </c>
      <c r="K3767" s="26">
        <f t="shared" si="196"/>
        <v>40602</v>
      </c>
      <c r="L3767" s="126">
        <f t="shared" si="197"/>
        <v>40581</v>
      </c>
      <c r="M3767" s="127">
        <f>INDEX('Bloomberg data'!C:C,MATCH($L3767,'Bloomberg data'!A:A,0))</f>
        <v>9.0109999999999992</v>
      </c>
      <c r="N3767" s="128">
        <f>INDEX('Bloomberg data'!B:B,MATCH($L3767,'Bloomberg data'!A:A,0))</f>
        <v>7.6749999999999998</v>
      </c>
      <c r="O3767" s="141"/>
      <c r="P3767" s="142"/>
      <c r="Q3767" s="142"/>
      <c r="R3767" s="20"/>
      <c r="S3767" s="20"/>
    </row>
    <row r="3768" spans="6:19">
      <c r="F3768" s="51"/>
      <c r="G3768" s="26">
        <f t="shared" si="195"/>
        <v>40602</v>
      </c>
      <c r="H3768" s="7">
        <v>40582</v>
      </c>
      <c r="I3768" s="22">
        <v>7.9180000000000001</v>
      </c>
      <c r="J3768" s="120">
        <v>6.585</v>
      </c>
      <c r="K3768" s="26">
        <f t="shared" si="196"/>
        <v>40602</v>
      </c>
      <c r="L3768" s="126">
        <f t="shared" si="197"/>
        <v>40582</v>
      </c>
      <c r="M3768" s="127">
        <f>INDEX('Bloomberg data'!C:C,MATCH($L3768,'Bloomberg data'!A:A,0))</f>
        <v>7.9180000000000001</v>
      </c>
      <c r="N3768" s="128">
        <f>INDEX('Bloomberg data'!B:B,MATCH($L3768,'Bloomberg data'!A:A,0))</f>
        <v>6.585</v>
      </c>
      <c r="O3768" s="141"/>
      <c r="P3768" s="142"/>
      <c r="Q3768" s="142"/>
      <c r="R3768" s="20"/>
      <c r="S3768" s="20"/>
    </row>
    <row r="3769" spans="6:19">
      <c r="F3769" s="51"/>
      <c r="G3769" s="26">
        <f t="shared" si="195"/>
        <v>40602</v>
      </c>
      <c r="H3769" s="7">
        <v>40583</v>
      </c>
      <c r="I3769" s="22">
        <v>7.827</v>
      </c>
      <c r="J3769" s="120">
        <v>6.4930000000000003</v>
      </c>
      <c r="K3769" s="26">
        <f t="shared" si="196"/>
        <v>40602</v>
      </c>
      <c r="L3769" s="126">
        <f t="shared" si="197"/>
        <v>40583</v>
      </c>
      <c r="M3769" s="127">
        <f>INDEX('Bloomberg data'!C:C,MATCH($L3769,'Bloomberg data'!A:A,0))</f>
        <v>7.827</v>
      </c>
      <c r="N3769" s="128">
        <f>INDEX('Bloomberg data'!B:B,MATCH($L3769,'Bloomberg data'!A:A,0))</f>
        <v>6.4930000000000003</v>
      </c>
      <c r="O3769" s="141"/>
      <c r="P3769" s="142"/>
      <c r="Q3769" s="142"/>
      <c r="R3769" s="20"/>
      <c r="S3769" s="20"/>
    </row>
    <row r="3770" spans="6:19">
      <c r="F3770" s="51"/>
      <c r="G3770" s="26">
        <f t="shared" si="195"/>
        <v>40602</v>
      </c>
      <c r="H3770" s="7">
        <v>40584</v>
      </c>
      <c r="I3770" s="22">
        <v>8.9689999999999994</v>
      </c>
      <c r="J3770" s="120">
        <v>7.6520000000000001</v>
      </c>
      <c r="K3770" s="26">
        <f t="shared" si="196"/>
        <v>40602</v>
      </c>
      <c r="L3770" s="126">
        <f t="shared" si="197"/>
        <v>40584</v>
      </c>
      <c r="M3770" s="127">
        <f>INDEX('Bloomberg data'!C:C,MATCH($L3770,'Bloomberg data'!A:A,0))</f>
        <v>8.9689999999999994</v>
      </c>
      <c r="N3770" s="128">
        <f>INDEX('Bloomberg data'!B:B,MATCH($L3770,'Bloomberg data'!A:A,0))</f>
        <v>7.6520000000000001</v>
      </c>
      <c r="O3770" s="141"/>
      <c r="P3770" s="142"/>
      <c r="Q3770" s="142"/>
      <c r="R3770" s="20"/>
      <c r="S3770" s="20"/>
    </row>
    <row r="3771" spans="6:19">
      <c r="F3771" s="51"/>
      <c r="G3771" s="26">
        <f t="shared" si="195"/>
        <v>40602</v>
      </c>
      <c r="H3771" s="7">
        <v>40585</v>
      </c>
      <c r="I3771" s="22">
        <v>7.8230000000000004</v>
      </c>
      <c r="J3771" s="120">
        <v>6.5129999999999999</v>
      </c>
      <c r="K3771" s="26">
        <f t="shared" si="196"/>
        <v>40602</v>
      </c>
      <c r="L3771" s="126">
        <f t="shared" si="197"/>
        <v>40585</v>
      </c>
      <c r="M3771" s="127">
        <f>INDEX('Bloomberg data'!C:C,MATCH($L3771,'Bloomberg data'!A:A,0))</f>
        <v>7.8230000000000004</v>
      </c>
      <c r="N3771" s="128">
        <f>INDEX('Bloomberg data'!B:B,MATCH($L3771,'Bloomberg data'!A:A,0))</f>
        <v>6.5129999999999999</v>
      </c>
      <c r="O3771" s="141"/>
      <c r="P3771" s="142"/>
      <c r="Q3771" s="142"/>
      <c r="R3771" s="20"/>
      <c r="S3771" s="20"/>
    </row>
    <row r="3772" spans="6:19">
      <c r="F3772" s="51"/>
      <c r="G3772" s="26">
        <f t="shared" si="195"/>
        <v>40602</v>
      </c>
      <c r="H3772" s="7">
        <v>40588</v>
      </c>
      <c r="I3772" s="22">
        <v>8.7319999999999993</v>
      </c>
      <c r="J3772" s="120">
        <v>7.4250000000000007</v>
      </c>
      <c r="K3772" s="26">
        <f t="shared" si="196"/>
        <v>40602</v>
      </c>
      <c r="L3772" s="126">
        <f t="shared" si="197"/>
        <v>40588</v>
      </c>
      <c r="M3772" s="127">
        <f>INDEX('Bloomberg data'!C:C,MATCH($L3772,'Bloomberg data'!A:A,0))</f>
        <v>8.7319999999999993</v>
      </c>
      <c r="N3772" s="128">
        <f>INDEX('Bloomberg data'!B:B,MATCH($L3772,'Bloomberg data'!A:A,0))</f>
        <v>7.4250000000000007</v>
      </c>
      <c r="O3772" s="141"/>
      <c r="P3772" s="142"/>
      <c r="Q3772" s="142"/>
      <c r="R3772" s="20"/>
      <c r="S3772" s="20"/>
    </row>
    <row r="3773" spans="6:19">
      <c r="F3773" s="51"/>
      <c r="G3773" s="26">
        <f t="shared" si="195"/>
        <v>40602</v>
      </c>
      <c r="H3773" s="7">
        <v>40589</v>
      </c>
      <c r="I3773" s="22">
        <v>7.9039999999999999</v>
      </c>
      <c r="J3773" s="120">
        <v>6.6019999999999994</v>
      </c>
      <c r="K3773" s="26">
        <f t="shared" si="196"/>
        <v>40602</v>
      </c>
      <c r="L3773" s="126">
        <f t="shared" si="197"/>
        <v>40589</v>
      </c>
      <c r="M3773" s="127">
        <f>INDEX('Bloomberg data'!C:C,MATCH($L3773,'Bloomberg data'!A:A,0))</f>
        <v>7.9039999999999999</v>
      </c>
      <c r="N3773" s="128">
        <f>INDEX('Bloomberg data'!B:B,MATCH($L3773,'Bloomberg data'!A:A,0))</f>
        <v>6.6019999999999994</v>
      </c>
      <c r="O3773" s="141"/>
      <c r="P3773" s="142"/>
      <c r="Q3773" s="142"/>
      <c r="R3773" s="20"/>
      <c r="S3773" s="20"/>
    </row>
    <row r="3774" spans="6:19">
      <c r="F3774" s="51"/>
      <c r="G3774" s="26">
        <f t="shared" si="195"/>
        <v>40602</v>
      </c>
      <c r="H3774" s="7">
        <v>40590</v>
      </c>
      <c r="I3774" s="22">
        <v>8.8130000000000006</v>
      </c>
      <c r="J3774" s="120">
        <v>7.5200000000000005</v>
      </c>
      <c r="K3774" s="26">
        <f t="shared" si="196"/>
        <v>40602</v>
      </c>
      <c r="L3774" s="126">
        <f t="shared" si="197"/>
        <v>40590</v>
      </c>
      <c r="M3774" s="127">
        <f>INDEX('Bloomberg data'!C:C,MATCH($L3774,'Bloomberg data'!A:A,0))</f>
        <v>8.8130000000000006</v>
      </c>
      <c r="N3774" s="128">
        <f>INDEX('Bloomberg data'!B:B,MATCH($L3774,'Bloomberg data'!A:A,0))</f>
        <v>7.5200000000000005</v>
      </c>
      <c r="O3774" s="141"/>
      <c r="P3774" s="142"/>
      <c r="Q3774" s="142"/>
      <c r="R3774" s="20"/>
      <c r="S3774" s="20"/>
    </row>
    <row r="3775" spans="6:19">
      <c r="F3775" s="51"/>
      <c r="G3775" s="26">
        <f t="shared" si="195"/>
        <v>40602</v>
      </c>
      <c r="H3775" s="7">
        <v>40591</v>
      </c>
      <c r="I3775" s="22">
        <v>8.697000000000001</v>
      </c>
      <c r="J3775" s="120">
        <v>7.407</v>
      </c>
      <c r="K3775" s="26">
        <f t="shared" si="196"/>
        <v>40602</v>
      </c>
      <c r="L3775" s="126">
        <f t="shared" si="197"/>
        <v>40591</v>
      </c>
      <c r="M3775" s="127">
        <f>INDEX('Bloomberg data'!C:C,MATCH($L3775,'Bloomberg data'!A:A,0))</f>
        <v>8.697000000000001</v>
      </c>
      <c r="N3775" s="128">
        <f>INDEX('Bloomberg data'!B:B,MATCH($L3775,'Bloomberg data'!A:A,0))</f>
        <v>7.407</v>
      </c>
      <c r="O3775" s="141"/>
      <c r="P3775" s="142"/>
      <c r="Q3775" s="142"/>
      <c r="R3775" s="20"/>
      <c r="S3775" s="20"/>
    </row>
    <row r="3776" spans="6:19">
      <c r="F3776" s="51"/>
      <c r="G3776" s="26">
        <f t="shared" si="195"/>
        <v>40602</v>
      </c>
      <c r="H3776" s="7">
        <v>40592</v>
      </c>
      <c r="I3776" s="22">
        <v>8.8759999999999994</v>
      </c>
      <c r="J3776" s="120">
        <v>7.5750000000000002</v>
      </c>
      <c r="K3776" s="26">
        <f t="shared" si="196"/>
        <v>40602</v>
      </c>
      <c r="L3776" s="126">
        <f t="shared" si="197"/>
        <v>40592</v>
      </c>
      <c r="M3776" s="127">
        <f>INDEX('Bloomberg data'!C:C,MATCH($L3776,'Bloomberg data'!A:A,0))</f>
        <v>8.8759999999999994</v>
      </c>
      <c r="N3776" s="128">
        <f>INDEX('Bloomberg data'!B:B,MATCH($L3776,'Bloomberg data'!A:A,0))</f>
        <v>7.5750000000000002</v>
      </c>
      <c r="O3776" s="141"/>
      <c r="P3776" s="142"/>
      <c r="Q3776" s="142"/>
      <c r="R3776" s="20"/>
      <c r="S3776" s="20"/>
    </row>
    <row r="3777" spans="6:19">
      <c r="F3777" s="51"/>
      <c r="G3777" s="26">
        <f t="shared" ref="G3777:G3840" si="198">EOMONTH(H3777,0)</f>
        <v>40602</v>
      </c>
      <c r="H3777" s="7">
        <v>40595</v>
      </c>
      <c r="I3777" s="22">
        <v>7.7810000000000006</v>
      </c>
      <c r="J3777" s="120">
        <v>6.476</v>
      </c>
      <c r="K3777" s="26">
        <f t="shared" ref="K3777:K3840" si="199">EOMONTH(L3777,0)</f>
        <v>40602</v>
      </c>
      <c r="L3777" s="126">
        <f t="shared" si="197"/>
        <v>40595</v>
      </c>
      <c r="M3777" s="127">
        <f>INDEX('Bloomberg data'!C:C,MATCH($L3777,'Bloomberg data'!A:A,0))</f>
        <v>7.7810000000000006</v>
      </c>
      <c r="N3777" s="128">
        <f>INDEX('Bloomberg data'!B:B,MATCH($L3777,'Bloomberg data'!A:A,0))</f>
        <v>6.476</v>
      </c>
      <c r="O3777" s="141"/>
      <c r="P3777" s="142"/>
      <c r="Q3777" s="142"/>
      <c r="R3777" s="20"/>
      <c r="S3777" s="20"/>
    </row>
    <row r="3778" spans="6:19">
      <c r="F3778" s="51"/>
      <c r="G3778" s="26">
        <f t="shared" si="198"/>
        <v>40602</v>
      </c>
      <c r="H3778" s="7">
        <v>40596</v>
      </c>
      <c r="I3778" s="22">
        <v>7.6400000000000006</v>
      </c>
      <c r="J3778" s="120">
        <v>6.322000000000001</v>
      </c>
      <c r="K3778" s="26">
        <f t="shared" si="199"/>
        <v>40602</v>
      </c>
      <c r="L3778" s="126">
        <f t="shared" ref="L3778:L3841" si="200">H3778</f>
        <v>40596</v>
      </c>
      <c r="M3778" s="127">
        <f>INDEX('Bloomberg data'!C:C,MATCH($L3778,'Bloomberg data'!A:A,0))</f>
        <v>7.6400000000000006</v>
      </c>
      <c r="N3778" s="128">
        <f>INDEX('Bloomberg data'!B:B,MATCH($L3778,'Bloomberg data'!A:A,0))</f>
        <v>6.322000000000001</v>
      </c>
      <c r="O3778" s="141"/>
      <c r="P3778" s="142"/>
      <c r="Q3778" s="142"/>
      <c r="R3778" s="20"/>
      <c r="S3778" s="20"/>
    </row>
    <row r="3779" spans="6:19">
      <c r="F3779" s="51"/>
      <c r="G3779" s="26">
        <f t="shared" si="198"/>
        <v>40602</v>
      </c>
      <c r="H3779" s="7">
        <v>40597</v>
      </c>
      <c r="I3779" s="22">
        <v>8.8170000000000002</v>
      </c>
      <c r="J3779" s="120">
        <v>7.5039999999999996</v>
      </c>
      <c r="K3779" s="26">
        <f t="shared" si="199"/>
        <v>40602</v>
      </c>
      <c r="L3779" s="126">
        <f t="shared" si="200"/>
        <v>40597</v>
      </c>
      <c r="M3779" s="127">
        <f>INDEX('Bloomberg data'!C:C,MATCH($L3779,'Bloomberg data'!A:A,0))</f>
        <v>8.8170000000000002</v>
      </c>
      <c r="N3779" s="128">
        <f>INDEX('Bloomberg data'!B:B,MATCH($L3779,'Bloomberg data'!A:A,0))</f>
        <v>7.5039999999999996</v>
      </c>
      <c r="O3779" s="141"/>
      <c r="P3779" s="142"/>
      <c r="Q3779" s="142"/>
      <c r="R3779" s="20"/>
      <c r="S3779" s="20"/>
    </row>
    <row r="3780" spans="6:19">
      <c r="F3780" s="51"/>
      <c r="G3780" s="26">
        <f t="shared" si="198"/>
        <v>40602</v>
      </c>
      <c r="H3780" s="7">
        <v>40598</v>
      </c>
      <c r="I3780" s="22">
        <v>7.758</v>
      </c>
      <c r="J3780" s="120">
        <v>6.4370000000000003</v>
      </c>
      <c r="K3780" s="26">
        <f t="shared" si="199"/>
        <v>40602</v>
      </c>
      <c r="L3780" s="126">
        <f t="shared" si="200"/>
        <v>40598</v>
      </c>
      <c r="M3780" s="127">
        <f>INDEX('Bloomberg data'!C:C,MATCH($L3780,'Bloomberg data'!A:A,0))</f>
        <v>7.758</v>
      </c>
      <c r="N3780" s="128">
        <f>INDEX('Bloomberg data'!B:B,MATCH($L3780,'Bloomberg data'!A:A,0))</f>
        <v>6.4370000000000003</v>
      </c>
      <c r="O3780" s="141"/>
      <c r="P3780" s="142"/>
      <c r="Q3780" s="142"/>
      <c r="R3780" s="20"/>
      <c r="S3780" s="20"/>
    </row>
    <row r="3781" spans="6:19">
      <c r="F3781" s="51"/>
      <c r="G3781" s="26">
        <f t="shared" si="198"/>
        <v>40602</v>
      </c>
      <c r="H3781" s="7">
        <v>40599</v>
      </c>
      <c r="I3781" s="22">
        <v>8.6280000000000001</v>
      </c>
      <c r="J3781" s="120">
        <v>7.3010000000000002</v>
      </c>
      <c r="K3781" s="26">
        <f t="shared" si="199"/>
        <v>40602</v>
      </c>
      <c r="L3781" s="126">
        <f t="shared" si="200"/>
        <v>40599</v>
      </c>
      <c r="M3781" s="127">
        <f>INDEX('Bloomberg data'!C:C,MATCH($L3781,'Bloomberg data'!A:A,0))</f>
        <v>8.6280000000000001</v>
      </c>
      <c r="N3781" s="128">
        <f>INDEX('Bloomberg data'!B:B,MATCH($L3781,'Bloomberg data'!A:A,0))</f>
        <v>7.3010000000000002</v>
      </c>
      <c r="O3781" s="141"/>
      <c r="P3781" s="142"/>
      <c r="Q3781" s="142"/>
      <c r="R3781" s="20"/>
      <c r="S3781" s="20"/>
    </row>
    <row r="3782" spans="6:19">
      <c r="F3782" s="51"/>
      <c r="G3782" s="26">
        <f t="shared" si="198"/>
        <v>40602</v>
      </c>
      <c r="H3782" s="7">
        <v>40602</v>
      </c>
      <c r="I3782" s="22">
        <v>7.83</v>
      </c>
      <c r="J3782" s="120">
        <v>6.4669999999999996</v>
      </c>
      <c r="K3782" s="26">
        <f t="shared" si="199"/>
        <v>40602</v>
      </c>
      <c r="L3782" s="126">
        <f t="shared" si="200"/>
        <v>40602</v>
      </c>
      <c r="M3782" s="127">
        <f>INDEX('Bloomberg data'!C:C,MATCH($L3782,'Bloomberg data'!A:A,0))</f>
        <v>7.83</v>
      </c>
      <c r="N3782" s="128">
        <f>INDEX('Bloomberg data'!B:B,MATCH($L3782,'Bloomberg data'!A:A,0))</f>
        <v>6.4669999999999996</v>
      </c>
      <c r="O3782" s="141"/>
      <c r="P3782" s="142"/>
      <c r="Q3782" s="142"/>
      <c r="R3782" s="20"/>
      <c r="S3782" s="20"/>
    </row>
    <row r="3783" spans="6:19">
      <c r="F3783" s="51"/>
      <c r="G3783" s="26">
        <f t="shared" si="198"/>
        <v>40633</v>
      </c>
      <c r="H3783" s="7">
        <v>40603</v>
      </c>
      <c r="I3783" s="22">
        <v>7.7590000000000003</v>
      </c>
      <c r="J3783" s="120">
        <v>6.3870000000000005</v>
      </c>
      <c r="K3783" s="26">
        <f t="shared" si="199"/>
        <v>40633</v>
      </c>
      <c r="L3783" s="126">
        <f t="shared" si="200"/>
        <v>40603</v>
      </c>
      <c r="M3783" s="127">
        <f>INDEX('Bloomberg data'!C:C,MATCH($L3783,'Bloomberg data'!A:A,0))</f>
        <v>7.7590000000000003</v>
      </c>
      <c r="N3783" s="128">
        <f>INDEX('Bloomberg data'!B:B,MATCH($L3783,'Bloomberg data'!A:A,0))</f>
        <v>6.3870000000000005</v>
      </c>
      <c r="O3783" s="141"/>
      <c r="P3783" s="142"/>
      <c r="Q3783" s="142"/>
      <c r="R3783" s="20"/>
      <c r="S3783" s="20"/>
    </row>
    <row r="3784" spans="6:19">
      <c r="F3784" s="51"/>
      <c r="G3784" s="26">
        <f t="shared" si="198"/>
        <v>40633</v>
      </c>
      <c r="H3784" s="7">
        <v>40604</v>
      </c>
      <c r="I3784" s="22">
        <v>7.6419999999999995</v>
      </c>
      <c r="J3784" s="120">
        <v>6.26</v>
      </c>
      <c r="K3784" s="26">
        <f t="shared" si="199"/>
        <v>40633</v>
      </c>
      <c r="L3784" s="126">
        <f t="shared" si="200"/>
        <v>40604</v>
      </c>
      <c r="M3784" s="127">
        <f>INDEX('Bloomberg data'!C:C,MATCH($L3784,'Bloomberg data'!A:A,0))</f>
        <v>7.6419999999999995</v>
      </c>
      <c r="N3784" s="128">
        <f>INDEX('Bloomberg data'!B:B,MATCH($L3784,'Bloomberg data'!A:A,0))</f>
        <v>6.26</v>
      </c>
      <c r="O3784" s="141"/>
      <c r="P3784" s="142"/>
      <c r="Q3784" s="142"/>
      <c r="R3784" s="20"/>
      <c r="S3784" s="20"/>
    </row>
    <row r="3785" spans="6:19">
      <c r="F3785" s="51"/>
      <c r="G3785" s="26">
        <f t="shared" si="198"/>
        <v>40633</v>
      </c>
      <c r="H3785" s="7">
        <v>40605</v>
      </c>
      <c r="I3785" s="22">
        <v>7.8599999999999994</v>
      </c>
      <c r="J3785" s="120">
        <v>6.4909999999999997</v>
      </c>
      <c r="K3785" s="26">
        <f t="shared" si="199"/>
        <v>40633</v>
      </c>
      <c r="L3785" s="126">
        <f t="shared" si="200"/>
        <v>40605</v>
      </c>
      <c r="M3785" s="127">
        <f>INDEX('Bloomberg data'!C:C,MATCH($L3785,'Bloomberg data'!A:A,0))</f>
        <v>7.8599999999999994</v>
      </c>
      <c r="N3785" s="128">
        <f>INDEX('Bloomberg data'!B:B,MATCH($L3785,'Bloomberg data'!A:A,0))</f>
        <v>6.4909999999999997</v>
      </c>
      <c r="O3785" s="141"/>
      <c r="P3785" s="142"/>
      <c r="Q3785" s="142"/>
      <c r="R3785" s="20"/>
      <c r="S3785" s="20"/>
    </row>
    <row r="3786" spans="6:19">
      <c r="F3786" s="51"/>
      <c r="G3786" s="26">
        <f t="shared" si="198"/>
        <v>40633</v>
      </c>
      <c r="H3786" s="7">
        <v>40606</v>
      </c>
      <c r="I3786" s="22">
        <v>8.7899999999999991</v>
      </c>
      <c r="J3786" s="120">
        <v>7.4380000000000006</v>
      </c>
      <c r="K3786" s="26">
        <f t="shared" si="199"/>
        <v>40633</v>
      </c>
      <c r="L3786" s="126">
        <f t="shared" si="200"/>
        <v>40606</v>
      </c>
      <c r="M3786" s="127">
        <f>INDEX('Bloomberg data'!C:C,MATCH($L3786,'Bloomberg data'!A:A,0))</f>
        <v>8.7899999999999991</v>
      </c>
      <c r="N3786" s="128">
        <f>INDEX('Bloomberg data'!B:B,MATCH($L3786,'Bloomberg data'!A:A,0))</f>
        <v>7.4380000000000006</v>
      </c>
      <c r="O3786" s="141"/>
      <c r="P3786" s="142"/>
      <c r="Q3786" s="142"/>
      <c r="R3786" s="20"/>
      <c r="S3786" s="20"/>
    </row>
    <row r="3787" spans="6:19">
      <c r="F3787" s="51"/>
      <c r="G3787" s="26">
        <f t="shared" si="198"/>
        <v>40633</v>
      </c>
      <c r="H3787" s="7">
        <v>40609</v>
      </c>
      <c r="I3787" s="22">
        <v>7.6549999999999994</v>
      </c>
      <c r="J3787" s="120">
        <v>6.2870000000000008</v>
      </c>
      <c r="K3787" s="26">
        <f t="shared" si="199"/>
        <v>40633</v>
      </c>
      <c r="L3787" s="126">
        <f t="shared" si="200"/>
        <v>40609</v>
      </c>
      <c r="M3787" s="127">
        <f>INDEX('Bloomberg data'!C:C,MATCH($L3787,'Bloomberg data'!A:A,0))</f>
        <v>7.6549999999999994</v>
      </c>
      <c r="N3787" s="128">
        <f>INDEX('Bloomberg data'!B:B,MATCH($L3787,'Bloomberg data'!A:A,0))</f>
        <v>6.2870000000000008</v>
      </c>
      <c r="O3787" s="141"/>
      <c r="P3787" s="142"/>
      <c r="Q3787" s="142"/>
      <c r="R3787" s="20"/>
      <c r="S3787" s="20"/>
    </row>
    <row r="3788" spans="6:19">
      <c r="F3788" s="51"/>
      <c r="G3788" s="26">
        <f t="shared" si="198"/>
        <v>40633</v>
      </c>
      <c r="H3788" s="7">
        <v>40610</v>
      </c>
      <c r="I3788" s="22">
        <v>8.86</v>
      </c>
      <c r="J3788" s="120">
        <v>7.5019999999999998</v>
      </c>
      <c r="K3788" s="26">
        <f t="shared" si="199"/>
        <v>40633</v>
      </c>
      <c r="L3788" s="126">
        <f t="shared" si="200"/>
        <v>40610</v>
      </c>
      <c r="M3788" s="127">
        <f>INDEX('Bloomberg data'!C:C,MATCH($L3788,'Bloomberg data'!A:A,0))</f>
        <v>8.86</v>
      </c>
      <c r="N3788" s="128">
        <f>INDEX('Bloomberg data'!B:B,MATCH($L3788,'Bloomberg data'!A:A,0))</f>
        <v>7.5019999999999998</v>
      </c>
      <c r="O3788" s="141"/>
      <c r="P3788" s="142"/>
      <c r="Q3788" s="142"/>
      <c r="R3788" s="20"/>
      <c r="S3788" s="20"/>
    </row>
    <row r="3789" spans="6:19">
      <c r="F3789" s="51"/>
      <c r="G3789" s="26">
        <f t="shared" si="198"/>
        <v>40633</v>
      </c>
      <c r="H3789" s="7">
        <v>40611</v>
      </c>
      <c r="I3789" s="22">
        <v>8.75</v>
      </c>
      <c r="J3789" s="120">
        <v>7.4050000000000002</v>
      </c>
      <c r="K3789" s="26">
        <f t="shared" si="199"/>
        <v>40633</v>
      </c>
      <c r="L3789" s="126">
        <f t="shared" si="200"/>
        <v>40611</v>
      </c>
      <c r="M3789" s="127">
        <f>INDEX('Bloomberg data'!C:C,MATCH($L3789,'Bloomberg data'!A:A,0))</f>
        <v>8.75</v>
      </c>
      <c r="N3789" s="128">
        <f>INDEX('Bloomberg data'!B:B,MATCH($L3789,'Bloomberg data'!A:A,0))</f>
        <v>7.4050000000000002</v>
      </c>
      <c r="O3789" s="141"/>
      <c r="P3789" s="142"/>
      <c r="Q3789" s="142"/>
      <c r="R3789" s="20"/>
      <c r="S3789" s="20"/>
    </row>
    <row r="3790" spans="6:19">
      <c r="F3790" s="51"/>
      <c r="G3790" s="26">
        <f t="shared" si="198"/>
        <v>40633</v>
      </c>
      <c r="H3790" s="7">
        <v>40612</v>
      </c>
      <c r="I3790" s="22">
        <v>8.6059999999999999</v>
      </c>
      <c r="J3790" s="120">
        <v>7.2520000000000007</v>
      </c>
      <c r="K3790" s="26">
        <f t="shared" si="199"/>
        <v>40633</v>
      </c>
      <c r="L3790" s="126">
        <f t="shared" si="200"/>
        <v>40612</v>
      </c>
      <c r="M3790" s="127">
        <f>INDEX('Bloomberg data'!C:C,MATCH($L3790,'Bloomberg data'!A:A,0))</f>
        <v>8.6059999999999999</v>
      </c>
      <c r="N3790" s="128">
        <f>INDEX('Bloomberg data'!B:B,MATCH($L3790,'Bloomberg data'!A:A,0))</f>
        <v>7.2520000000000007</v>
      </c>
      <c r="O3790" s="141"/>
      <c r="P3790" s="142"/>
      <c r="Q3790" s="142"/>
      <c r="R3790" s="20"/>
      <c r="S3790" s="20"/>
    </row>
    <row r="3791" spans="6:19">
      <c r="F3791" s="51"/>
      <c r="G3791" s="26">
        <f t="shared" si="198"/>
        <v>40633</v>
      </c>
      <c r="H3791" s="7">
        <v>40613</v>
      </c>
      <c r="I3791" s="22">
        <v>7.7889999999999997</v>
      </c>
      <c r="J3791" s="120">
        <v>6.4349999999999996</v>
      </c>
      <c r="K3791" s="26">
        <f t="shared" si="199"/>
        <v>40633</v>
      </c>
      <c r="L3791" s="126">
        <f t="shared" si="200"/>
        <v>40613</v>
      </c>
      <c r="M3791" s="127">
        <f>INDEX('Bloomberg data'!C:C,MATCH($L3791,'Bloomberg data'!A:A,0))</f>
        <v>7.7889999999999997</v>
      </c>
      <c r="N3791" s="128">
        <f>INDEX('Bloomberg data'!B:B,MATCH($L3791,'Bloomberg data'!A:A,0))</f>
        <v>6.4349999999999996</v>
      </c>
      <c r="O3791" s="141"/>
      <c r="P3791" s="142"/>
      <c r="Q3791" s="142"/>
      <c r="R3791" s="20"/>
      <c r="S3791" s="20"/>
    </row>
    <row r="3792" spans="6:19">
      <c r="F3792" s="51"/>
      <c r="G3792" s="26">
        <f t="shared" si="198"/>
        <v>40633</v>
      </c>
      <c r="H3792" s="7">
        <v>40616</v>
      </c>
      <c r="I3792" s="22">
        <v>7.6370000000000005</v>
      </c>
      <c r="J3792" s="120">
        <v>6.28</v>
      </c>
      <c r="K3792" s="26">
        <f t="shared" si="199"/>
        <v>40633</v>
      </c>
      <c r="L3792" s="126">
        <f t="shared" si="200"/>
        <v>40616</v>
      </c>
      <c r="M3792" s="127">
        <f>INDEX('Bloomberg data'!C:C,MATCH($L3792,'Bloomberg data'!A:A,0))</f>
        <v>7.6370000000000005</v>
      </c>
      <c r="N3792" s="128">
        <f>INDEX('Bloomberg data'!B:B,MATCH($L3792,'Bloomberg data'!A:A,0))</f>
        <v>6.28</v>
      </c>
      <c r="O3792" s="141"/>
      <c r="P3792" s="142"/>
      <c r="Q3792" s="142"/>
      <c r="R3792" s="20"/>
      <c r="S3792" s="20"/>
    </row>
    <row r="3793" spans="6:19">
      <c r="F3793" s="51"/>
      <c r="G3793" s="26">
        <f t="shared" si="198"/>
        <v>40633</v>
      </c>
      <c r="H3793" s="7">
        <v>40617</v>
      </c>
      <c r="I3793" s="22">
        <v>7.4190000000000005</v>
      </c>
      <c r="J3793" s="120">
        <v>6.0749999999999993</v>
      </c>
      <c r="K3793" s="26">
        <f t="shared" si="199"/>
        <v>40633</v>
      </c>
      <c r="L3793" s="126">
        <f t="shared" si="200"/>
        <v>40617</v>
      </c>
      <c r="M3793" s="127">
        <f>INDEX('Bloomberg data'!C:C,MATCH($L3793,'Bloomberg data'!A:A,0))</f>
        <v>7.4190000000000005</v>
      </c>
      <c r="N3793" s="128">
        <f>INDEX('Bloomberg data'!B:B,MATCH($L3793,'Bloomberg data'!A:A,0))</f>
        <v>6.0749999999999993</v>
      </c>
      <c r="O3793" s="141"/>
      <c r="P3793" s="142"/>
      <c r="Q3793" s="142"/>
      <c r="R3793" s="20"/>
      <c r="S3793" s="20"/>
    </row>
    <row r="3794" spans="6:19">
      <c r="F3794" s="51"/>
      <c r="G3794" s="26">
        <f t="shared" si="198"/>
        <v>40633</v>
      </c>
      <c r="H3794" s="7">
        <v>40618</v>
      </c>
      <c r="I3794" s="22">
        <v>7.6630000000000003</v>
      </c>
      <c r="J3794" s="120">
        <v>6.3159999999999998</v>
      </c>
      <c r="K3794" s="26">
        <f t="shared" si="199"/>
        <v>40633</v>
      </c>
      <c r="L3794" s="126">
        <f t="shared" si="200"/>
        <v>40618</v>
      </c>
      <c r="M3794" s="127">
        <f>INDEX('Bloomberg data'!C:C,MATCH($L3794,'Bloomberg data'!A:A,0))</f>
        <v>7.6630000000000003</v>
      </c>
      <c r="N3794" s="128">
        <f>INDEX('Bloomberg data'!B:B,MATCH($L3794,'Bloomberg data'!A:A,0))</f>
        <v>6.3159999999999998</v>
      </c>
      <c r="O3794" s="141"/>
      <c r="P3794" s="142"/>
      <c r="Q3794" s="142"/>
      <c r="R3794" s="20"/>
      <c r="S3794" s="20"/>
    </row>
    <row r="3795" spans="6:19">
      <c r="F3795" s="51"/>
      <c r="G3795" s="26">
        <f t="shared" si="198"/>
        <v>40633</v>
      </c>
      <c r="H3795" s="7">
        <v>40619</v>
      </c>
      <c r="I3795" s="22">
        <v>7.5280000000000005</v>
      </c>
      <c r="J3795" s="120">
        <v>6.1740000000000004</v>
      </c>
      <c r="K3795" s="26">
        <f t="shared" si="199"/>
        <v>40633</v>
      </c>
      <c r="L3795" s="126">
        <f t="shared" si="200"/>
        <v>40619</v>
      </c>
      <c r="M3795" s="127">
        <f>INDEX('Bloomberg data'!C:C,MATCH($L3795,'Bloomberg data'!A:A,0))</f>
        <v>7.5280000000000005</v>
      </c>
      <c r="N3795" s="128">
        <f>INDEX('Bloomberg data'!B:B,MATCH($L3795,'Bloomberg data'!A:A,0))</f>
        <v>6.1740000000000004</v>
      </c>
      <c r="O3795" s="141"/>
      <c r="P3795" s="142"/>
      <c r="Q3795" s="142"/>
      <c r="R3795" s="20"/>
      <c r="S3795" s="20"/>
    </row>
    <row r="3796" spans="6:19">
      <c r="F3796" s="51"/>
      <c r="G3796" s="26">
        <f t="shared" si="198"/>
        <v>40633</v>
      </c>
      <c r="H3796" s="7">
        <v>40620</v>
      </c>
      <c r="I3796" s="22">
        <v>8.4849999999999994</v>
      </c>
      <c r="J3796" s="120">
        <v>7.1300000000000008</v>
      </c>
      <c r="K3796" s="26">
        <f t="shared" si="199"/>
        <v>40633</v>
      </c>
      <c r="L3796" s="126">
        <f t="shared" si="200"/>
        <v>40620</v>
      </c>
      <c r="M3796" s="127">
        <f>INDEX('Bloomberg data'!C:C,MATCH($L3796,'Bloomberg data'!A:A,0))</f>
        <v>8.4849999999999994</v>
      </c>
      <c r="N3796" s="128">
        <f>INDEX('Bloomberg data'!B:B,MATCH($L3796,'Bloomberg data'!A:A,0))</f>
        <v>7.1300000000000008</v>
      </c>
      <c r="O3796" s="141"/>
      <c r="P3796" s="142"/>
      <c r="Q3796" s="142"/>
      <c r="R3796" s="20"/>
      <c r="S3796" s="20"/>
    </row>
    <row r="3797" spans="6:19">
      <c r="F3797" s="51"/>
      <c r="G3797" s="26">
        <f t="shared" si="198"/>
        <v>40633</v>
      </c>
      <c r="H3797" s="7">
        <v>40623</v>
      </c>
      <c r="I3797" s="22">
        <v>8.7050000000000001</v>
      </c>
      <c r="J3797" s="120">
        <v>7.3719999999999999</v>
      </c>
      <c r="K3797" s="26">
        <f t="shared" si="199"/>
        <v>40633</v>
      </c>
      <c r="L3797" s="126">
        <f t="shared" si="200"/>
        <v>40623</v>
      </c>
      <c r="M3797" s="127">
        <f>INDEX('Bloomberg data'!C:C,MATCH($L3797,'Bloomberg data'!A:A,0))</f>
        <v>8.7050000000000001</v>
      </c>
      <c r="N3797" s="128">
        <f>INDEX('Bloomberg data'!B:B,MATCH($L3797,'Bloomberg data'!A:A,0))</f>
        <v>7.3719999999999999</v>
      </c>
      <c r="O3797" s="141"/>
      <c r="P3797" s="142"/>
      <c r="Q3797" s="142"/>
      <c r="R3797" s="20"/>
      <c r="S3797" s="20"/>
    </row>
    <row r="3798" spans="6:19">
      <c r="F3798" s="51"/>
      <c r="G3798" s="26">
        <f t="shared" si="198"/>
        <v>40633</v>
      </c>
      <c r="H3798" s="7">
        <v>40624</v>
      </c>
      <c r="I3798" s="22">
        <v>8.5869999999999997</v>
      </c>
      <c r="J3798" s="120">
        <v>7.2549999999999999</v>
      </c>
      <c r="K3798" s="26">
        <f t="shared" si="199"/>
        <v>40633</v>
      </c>
      <c r="L3798" s="126">
        <f t="shared" si="200"/>
        <v>40624</v>
      </c>
      <c r="M3798" s="127">
        <f>INDEX('Bloomberg data'!C:C,MATCH($L3798,'Bloomberg data'!A:A,0))</f>
        <v>8.5869999999999997</v>
      </c>
      <c r="N3798" s="128">
        <f>INDEX('Bloomberg data'!B:B,MATCH($L3798,'Bloomberg data'!A:A,0))</f>
        <v>7.2549999999999999</v>
      </c>
      <c r="O3798" s="141"/>
      <c r="P3798" s="142"/>
      <c r="Q3798" s="142"/>
      <c r="R3798" s="20"/>
      <c r="S3798" s="20"/>
    </row>
    <row r="3799" spans="6:19">
      <c r="F3799" s="51"/>
      <c r="G3799" s="26">
        <f t="shared" si="198"/>
        <v>40633</v>
      </c>
      <c r="H3799" s="7">
        <v>40625</v>
      </c>
      <c r="I3799" s="22">
        <v>7.5069999999999997</v>
      </c>
      <c r="J3799" s="120">
        <v>6.1679999999999993</v>
      </c>
      <c r="K3799" s="26">
        <f t="shared" si="199"/>
        <v>40633</v>
      </c>
      <c r="L3799" s="126">
        <f t="shared" si="200"/>
        <v>40625</v>
      </c>
      <c r="M3799" s="127">
        <f>INDEX('Bloomberg data'!C:C,MATCH($L3799,'Bloomberg data'!A:A,0))</f>
        <v>7.5069999999999997</v>
      </c>
      <c r="N3799" s="128">
        <f>INDEX('Bloomberg data'!B:B,MATCH($L3799,'Bloomberg data'!A:A,0))</f>
        <v>6.1679999999999993</v>
      </c>
      <c r="O3799" s="141"/>
      <c r="P3799" s="142"/>
      <c r="Q3799" s="142"/>
      <c r="R3799" s="20"/>
      <c r="S3799" s="20"/>
    </row>
    <row r="3800" spans="6:19">
      <c r="F3800" s="51"/>
      <c r="G3800" s="26">
        <f t="shared" si="198"/>
        <v>40633</v>
      </c>
      <c r="H3800" s="7">
        <v>40626</v>
      </c>
      <c r="I3800" s="22">
        <v>7.6849999999999996</v>
      </c>
      <c r="J3800" s="120">
        <v>6.3449999999999998</v>
      </c>
      <c r="K3800" s="26">
        <f t="shared" si="199"/>
        <v>40633</v>
      </c>
      <c r="L3800" s="126">
        <f t="shared" si="200"/>
        <v>40626</v>
      </c>
      <c r="M3800" s="127">
        <f>INDEX('Bloomberg data'!C:C,MATCH($L3800,'Bloomberg data'!A:A,0))</f>
        <v>7.6849999999999996</v>
      </c>
      <c r="N3800" s="128">
        <f>INDEX('Bloomberg data'!B:B,MATCH($L3800,'Bloomberg data'!A:A,0))</f>
        <v>6.3449999999999998</v>
      </c>
      <c r="O3800" s="141"/>
      <c r="P3800" s="142"/>
      <c r="Q3800" s="142"/>
      <c r="R3800" s="20"/>
      <c r="S3800" s="20"/>
    </row>
    <row r="3801" spans="6:19">
      <c r="F3801" s="51"/>
      <c r="G3801" s="26">
        <f t="shared" si="198"/>
        <v>40633</v>
      </c>
      <c r="H3801" s="7">
        <v>40627</v>
      </c>
      <c r="I3801" s="22">
        <v>8.6170000000000009</v>
      </c>
      <c r="J3801" s="120">
        <v>7.2700000000000005</v>
      </c>
      <c r="K3801" s="26">
        <f t="shared" si="199"/>
        <v>40633</v>
      </c>
      <c r="L3801" s="126">
        <f t="shared" si="200"/>
        <v>40627</v>
      </c>
      <c r="M3801" s="127">
        <f>INDEX('Bloomberg data'!C:C,MATCH($L3801,'Bloomberg data'!A:A,0))</f>
        <v>8.6170000000000009</v>
      </c>
      <c r="N3801" s="128">
        <f>INDEX('Bloomberg data'!B:B,MATCH($L3801,'Bloomberg data'!A:A,0))</f>
        <v>7.2700000000000005</v>
      </c>
      <c r="O3801" s="141"/>
      <c r="P3801" s="142"/>
      <c r="Q3801" s="142"/>
      <c r="R3801" s="20"/>
      <c r="S3801" s="20"/>
    </row>
    <row r="3802" spans="6:19">
      <c r="F3802" s="51"/>
      <c r="G3802" s="26">
        <f t="shared" si="198"/>
        <v>40633</v>
      </c>
      <c r="H3802" s="7">
        <v>40630</v>
      </c>
      <c r="I3802" s="22">
        <v>7.5649999999999995</v>
      </c>
      <c r="J3802" s="120">
        <v>6.2289999999999992</v>
      </c>
      <c r="K3802" s="26">
        <f t="shared" si="199"/>
        <v>40633</v>
      </c>
      <c r="L3802" s="126">
        <f t="shared" si="200"/>
        <v>40630</v>
      </c>
      <c r="M3802" s="127">
        <f>INDEX('Bloomberg data'!C:C,MATCH($L3802,'Bloomberg data'!A:A,0))</f>
        <v>7.5649999999999995</v>
      </c>
      <c r="N3802" s="128">
        <f>INDEX('Bloomberg data'!B:B,MATCH($L3802,'Bloomberg data'!A:A,0))</f>
        <v>6.2289999999999992</v>
      </c>
      <c r="O3802" s="141"/>
      <c r="P3802" s="142"/>
      <c r="Q3802" s="142"/>
      <c r="R3802" s="20"/>
      <c r="S3802" s="20"/>
    </row>
    <row r="3803" spans="6:19">
      <c r="F3803" s="51"/>
      <c r="G3803" s="26">
        <f t="shared" si="198"/>
        <v>40633</v>
      </c>
      <c r="H3803" s="7">
        <v>40631</v>
      </c>
      <c r="I3803" s="22">
        <v>8.7539999999999996</v>
      </c>
      <c r="J3803" s="120">
        <v>7.4089999999999998</v>
      </c>
      <c r="K3803" s="26">
        <f t="shared" si="199"/>
        <v>40633</v>
      </c>
      <c r="L3803" s="126">
        <f t="shared" si="200"/>
        <v>40631</v>
      </c>
      <c r="M3803" s="127">
        <f>INDEX('Bloomberg data'!C:C,MATCH($L3803,'Bloomberg data'!A:A,0))</f>
        <v>8.7539999999999996</v>
      </c>
      <c r="N3803" s="128">
        <f>INDEX('Bloomberg data'!B:B,MATCH($L3803,'Bloomberg data'!A:A,0))</f>
        <v>7.4089999999999998</v>
      </c>
      <c r="O3803" s="141"/>
      <c r="P3803" s="142"/>
      <c r="Q3803" s="142"/>
      <c r="R3803" s="20"/>
      <c r="S3803" s="20"/>
    </row>
    <row r="3804" spans="6:19">
      <c r="F3804" s="51"/>
      <c r="G3804" s="26">
        <f t="shared" si="198"/>
        <v>40633</v>
      </c>
      <c r="H3804" s="7">
        <v>40632</v>
      </c>
      <c r="I3804" s="22">
        <v>8.6780000000000008</v>
      </c>
      <c r="J3804" s="120">
        <v>7.3520000000000003</v>
      </c>
      <c r="K3804" s="26">
        <f t="shared" si="199"/>
        <v>40633</v>
      </c>
      <c r="L3804" s="126">
        <f t="shared" si="200"/>
        <v>40632</v>
      </c>
      <c r="M3804" s="127">
        <f>INDEX('Bloomberg data'!C:C,MATCH($L3804,'Bloomberg data'!A:A,0))</f>
        <v>8.6780000000000008</v>
      </c>
      <c r="N3804" s="128">
        <f>INDEX('Bloomberg data'!B:B,MATCH($L3804,'Bloomberg data'!A:A,0))</f>
        <v>7.3520000000000003</v>
      </c>
      <c r="O3804" s="141"/>
      <c r="P3804" s="142"/>
      <c r="Q3804" s="142"/>
      <c r="R3804" s="20"/>
      <c r="S3804" s="20"/>
    </row>
    <row r="3805" spans="6:19">
      <c r="F3805" s="51"/>
      <c r="G3805" s="26">
        <f t="shared" si="198"/>
        <v>40633</v>
      </c>
      <c r="H3805" s="7">
        <v>40633</v>
      </c>
      <c r="I3805" s="22">
        <v>8.5410000000000004</v>
      </c>
      <c r="J3805" s="120">
        <v>7.2219999999999995</v>
      </c>
      <c r="K3805" s="26">
        <f t="shared" si="199"/>
        <v>40633</v>
      </c>
      <c r="L3805" s="126">
        <f t="shared" si="200"/>
        <v>40633</v>
      </c>
      <c r="M3805" s="127">
        <f>INDEX('Bloomberg data'!C:C,MATCH($L3805,'Bloomberg data'!A:A,0))</f>
        <v>8.5410000000000004</v>
      </c>
      <c r="N3805" s="128">
        <f>INDEX('Bloomberg data'!B:B,MATCH($L3805,'Bloomberg data'!A:A,0))</f>
        <v>7.2219999999999995</v>
      </c>
      <c r="O3805" s="141"/>
      <c r="P3805" s="142"/>
      <c r="Q3805" s="142"/>
      <c r="R3805" s="20"/>
      <c r="S3805" s="20"/>
    </row>
    <row r="3806" spans="6:19">
      <c r="F3806" s="51"/>
      <c r="G3806" s="26">
        <f t="shared" si="198"/>
        <v>40663</v>
      </c>
      <c r="H3806" s="7">
        <v>40634</v>
      </c>
      <c r="I3806" s="22">
        <v>8.782</v>
      </c>
      <c r="J3806" s="120">
        <v>7.4649999999999999</v>
      </c>
      <c r="K3806" s="26">
        <f t="shared" si="199"/>
        <v>40663</v>
      </c>
      <c r="L3806" s="126">
        <f t="shared" si="200"/>
        <v>40634</v>
      </c>
      <c r="M3806" s="127">
        <f>INDEX('Bloomberg data'!C:C,MATCH($L3806,'Bloomberg data'!A:A,0))</f>
        <v>8.782</v>
      </c>
      <c r="N3806" s="128">
        <f>INDEX('Bloomberg data'!B:B,MATCH($L3806,'Bloomberg data'!A:A,0))</f>
        <v>7.4649999999999999</v>
      </c>
      <c r="O3806" s="141"/>
      <c r="P3806" s="142"/>
      <c r="Q3806" s="142"/>
      <c r="R3806" s="20"/>
      <c r="S3806" s="20"/>
    </row>
    <row r="3807" spans="6:19">
      <c r="F3807" s="51"/>
      <c r="G3807" s="26">
        <f t="shared" si="198"/>
        <v>40663</v>
      </c>
      <c r="H3807" s="7">
        <v>40637</v>
      </c>
      <c r="I3807" s="22">
        <v>8.6870000000000012</v>
      </c>
      <c r="J3807" s="120">
        <v>7.3580000000000005</v>
      </c>
      <c r="K3807" s="26">
        <f t="shared" si="199"/>
        <v>40663</v>
      </c>
      <c r="L3807" s="126">
        <f t="shared" si="200"/>
        <v>40637</v>
      </c>
      <c r="M3807" s="127">
        <f>INDEX('Bloomberg data'!C:C,MATCH($L3807,'Bloomberg data'!A:A,0))</f>
        <v>8.6870000000000012</v>
      </c>
      <c r="N3807" s="128">
        <f>INDEX('Bloomberg data'!B:B,MATCH($L3807,'Bloomberg data'!A:A,0))</f>
        <v>7.3580000000000005</v>
      </c>
      <c r="O3807" s="141"/>
      <c r="P3807" s="142"/>
      <c r="Q3807" s="142"/>
      <c r="R3807" s="20"/>
      <c r="S3807" s="20"/>
    </row>
    <row r="3808" spans="6:19">
      <c r="F3808" s="51"/>
      <c r="G3808" s="26">
        <f t="shared" si="198"/>
        <v>40663</v>
      </c>
      <c r="H3808" s="7">
        <v>40638</v>
      </c>
      <c r="I3808" s="22">
        <v>7.548</v>
      </c>
      <c r="J3808" s="120">
        <v>6.218</v>
      </c>
      <c r="K3808" s="26">
        <f t="shared" si="199"/>
        <v>40663</v>
      </c>
      <c r="L3808" s="126">
        <f t="shared" si="200"/>
        <v>40638</v>
      </c>
      <c r="M3808" s="127">
        <f>INDEX('Bloomberg data'!C:C,MATCH($L3808,'Bloomberg data'!A:A,0))</f>
        <v>7.548</v>
      </c>
      <c r="N3808" s="128">
        <f>INDEX('Bloomberg data'!B:B,MATCH($L3808,'Bloomberg data'!A:A,0))</f>
        <v>6.218</v>
      </c>
      <c r="O3808" s="141"/>
      <c r="P3808" s="142"/>
      <c r="Q3808" s="142"/>
      <c r="R3808" s="20"/>
      <c r="S3808" s="20"/>
    </row>
    <row r="3809" spans="6:19">
      <c r="F3809" s="51"/>
      <c r="G3809" s="26">
        <f t="shared" si="198"/>
        <v>40663</v>
      </c>
      <c r="H3809" s="7">
        <v>40639</v>
      </c>
      <c r="I3809" s="22">
        <v>7.774</v>
      </c>
      <c r="J3809" s="120">
        <v>6.4489999999999998</v>
      </c>
      <c r="K3809" s="26">
        <f t="shared" si="199"/>
        <v>40663</v>
      </c>
      <c r="L3809" s="126">
        <f t="shared" si="200"/>
        <v>40639</v>
      </c>
      <c r="M3809" s="127">
        <f>INDEX('Bloomberg data'!C:C,MATCH($L3809,'Bloomberg data'!A:A,0))</f>
        <v>7.774</v>
      </c>
      <c r="N3809" s="128">
        <f>INDEX('Bloomberg data'!B:B,MATCH($L3809,'Bloomberg data'!A:A,0))</f>
        <v>6.4489999999999998</v>
      </c>
      <c r="O3809" s="141"/>
      <c r="P3809" s="142"/>
      <c r="Q3809" s="142"/>
      <c r="R3809" s="20"/>
      <c r="S3809" s="20"/>
    </row>
    <row r="3810" spans="6:19">
      <c r="F3810" s="51"/>
      <c r="G3810" s="26">
        <f t="shared" si="198"/>
        <v>40663</v>
      </c>
      <c r="H3810" s="7">
        <v>40640</v>
      </c>
      <c r="I3810" s="22">
        <v>7.7330000000000005</v>
      </c>
      <c r="J3810" s="120">
        <v>6.4190000000000005</v>
      </c>
      <c r="K3810" s="26">
        <f t="shared" si="199"/>
        <v>40663</v>
      </c>
      <c r="L3810" s="126">
        <f t="shared" si="200"/>
        <v>40640</v>
      </c>
      <c r="M3810" s="127">
        <f>INDEX('Bloomberg data'!C:C,MATCH($L3810,'Bloomberg data'!A:A,0))</f>
        <v>7.7330000000000005</v>
      </c>
      <c r="N3810" s="128">
        <f>INDEX('Bloomberg data'!B:B,MATCH($L3810,'Bloomberg data'!A:A,0))</f>
        <v>6.4190000000000005</v>
      </c>
      <c r="O3810" s="141"/>
      <c r="P3810" s="142"/>
      <c r="Q3810" s="142"/>
      <c r="R3810" s="20"/>
      <c r="S3810" s="20"/>
    </row>
    <row r="3811" spans="6:19">
      <c r="F3811" s="51"/>
      <c r="G3811" s="26">
        <f t="shared" si="198"/>
        <v>40663</v>
      </c>
      <c r="H3811" s="7">
        <v>40641</v>
      </c>
      <c r="I3811" s="22">
        <v>7.6519999999999992</v>
      </c>
      <c r="J3811" s="120">
        <v>6.3550000000000004</v>
      </c>
      <c r="K3811" s="26">
        <f t="shared" si="199"/>
        <v>40663</v>
      </c>
      <c r="L3811" s="126">
        <f t="shared" si="200"/>
        <v>40641</v>
      </c>
      <c r="M3811" s="127">
        <f>INDEX('Bloomberg data'!C:C,MATCH($L3811,'Bloomberg data'!A:A,0))</f>
        <v>7.6519999999999992</v>
      </c>
      <c r="N3811" s="128">
        <f>INDEX('Bloomberg data'!B:B,MATCH($L3811,'Bloomberg data'!A:A,0))</f>
        <v>6.3550000000000004</v>
      </c>
      <c r="O3811" s="141"/>
      <c r="P3811" s="142"/>
      <c r="Q3811" s="142"/>
      <c r="R3811" s="20"/>
      <c r="S3811" s="20"/>
    </row>
    <row r="3812" spans="6:19">
      <c r="F3812" s="51"/>
      <c r="G3812" s="26">
        <f t="shared" si="198"/>
        <v>40663</v>
      </c>
      <c r="H3812" s="7">
        <v>40644</v>
      </c>
      <c r="I3812" s="22">
        <v>7.87</v>
      </c>
      <c r="J3812" s="120">
        <v>6.5789999999999997</v>
      </c>
      <c r="K3812" s="26">
        <f t="shared" si="199"/>
        <v>40663</v>
      </c>
      <c r="L3812" s="126">
        <f t="shared" si="200"/>
        <v>40644</v>
      </c>
      <c r="M3812" s="127">
        <f>INDEX('Bloomberg data'!C:C,MATCH($L3812,'Bloomberg data'!A:A,0))</f>
        <v>7.87</v>
      </c>
      <c r="N3812" s="128">
        <f>INDEX('Bloomberg data'!B:B,MATCH($L3812,'Bloomberg data'!A:A,0))</f>
        <v>6.5789999999999997</v>
      </c>
      <c r="O3812" s="141"/>
      <c r="P3812" s="142"/>
      <c r="Q3812" s="142"/>
      <c r="R3812" s="20"/>
      <c r="S3812" s="20"/>
    </row>
    <row r="3813" spans="6:19">
      <c r="F3813" s="51"/>
      <c r="G3813" s="26">
        <f t="shared" si="198"/>
        <v>40663</v>
      </c>
      <c r="H3813" s="7">
        <v>40645</v>
      </c>
      <c r="I3813" s="22">
        <v>8.73</v>
      </c>
      <c r="J3813" s="120">
        <v>7.4329999999999998</v>
      </c>
      <c r="K3813" s="26">
        <f t="shared" si="199"/>
        <v>40663</v>
      </c>
      <c r="L3813" s="126">
        <f t="shared" si="200"/>
        <v>40645</v>
      </c>
      <c r="M3813" s="127">
        <f>INDEX('Bloomberg data'!C:C,MATCH($L3813,'Bloomberg data'!A:A,0))</f>
        <v>8.73</v>
      </c>
      <c r="N3813" s="128">
        <f>INDEX('Bloomberg data'!B:B,MATCH($L3813,'Bloomberg data'!A:A,0))</f>
        <v>7.4329999999999998</v>
      </c>
      <c r="O3813" s="141"/>
      <c r="P3813" s="142"/>
      <c r="Q3813" s="142"/>
      <c r="R3813" s="20"/>
      <c r="S3813" s="20"/>
    </row>
    <row r="3814" spans="6:19">
      <c r="F3814" s="51"/>
      <c r="G3814" s="26">
        <f t="shared" si="198"/>
        <v>40663</v>
      </c>
      <c r="H3814" s="7">
        <v>40646</v>
      </c>
      <c r="I3814" s="22">
        <v>8.6389999999999993</v>
      </c>
      <c r="J3814" s="120">
        <v>7.3480000000000008</v>
      </c>
      <c r="K3814" s="26">
        <f t="shared" si="199"/>
        <v>40663</v>
      </c>
      <c r="L3814" s="126">
        <f t="shared" si="200"/>
        <v>40646</v>
      </c>
      <c r="M3814" s="127">
        <f>INDEX('Bloomberg data'!C:C,MATCH($L3814,'Bloomberg data'!A:A,0))</f>
        <v>8.6389999999999993</v>
      </c>
      <c r="N3814" s="128">
        <f>INDEX('Bloomberg data'!B:B,MATCH($L3814,'Bloomberg data'!A:A,0))</f>
        <v>7.3480000000000008</v>
      </c>
      <c r="O3814" s="141"/>
      <c r="P3814" s="142"/>
      <c r="Q3814" s="142"/>
      <c r="R3814" s="20"/>
      <c r="S3814" s="20"/>
    </row>
    <row r="3815" spans="6:19">
      <c r="F3815" s="51"/>
      <c r="G3815" s="26">
        <f t="shared" si="198"/>
        <v>40663</v>
      </c>
      <c r="H3815" s="7">
        <v>40647</v>
      </c>
      <c r="I3815" s="22">
        <v>7.8229999999999995</v>
      </c>
      <c r="J3815" s="120">
        <v>6.5389999999999997</v>
      </c>
      <c r="K3815" s="26">
        <f t="shared" si="199"/>
        <v>40663</v>
      </c>
      <c r="L3815" s="126">
        <f t="shared" si="200"/>
        <v>40647</v>
      </c>
      <c r="M3815" s="127">
        <f>INDEX('Bloomberg data'!C:C,MATCH($L3815,'Bloomberg data'!A:A,0))</f>
        <v>7.8229999999999995</v>
      </c>
      <c r="N3815" s="128">
        <f>INDEX('Bloomberg data'!B:B,MATCH($L3815,'Bloomberg data'!A:A,0))</f>
        <v>6.5389999999999997</v>
      </c>
      <c r="O3815" s="141"/>
      <c r="P3815" s="142"/>
      <c r="Q3815" s="142"/>
      <c r="R3815" s="20"/>
      <c r="S3815" s="20"/>
    </row>
    <row r="3816" spans="6:19">
      <c r="F3816" s="51"/>
      <c r="G3816" s="26">
        <f t="shared" si="198"/>
        <v>40663</v>
      </c>
      <c r="H3816" s="7">
        <v>40648</v>
      </c>
      <c r="I3816" s="22">
        <v>7.7050000000000001</v>
      </c>
      <c r="J3816" s="120">
        <v>6.3860000000000001</v>
      </c>
      <c r="K3816" s="26">
        <f t="shared" si="199"/>
        <v>40663</v>
      </c>
      <c r="L3816" s="126">
        <f t="shared" si="200"/>
        <v>40648</v>
      </c>
      <c r="M3816" s="127">
        <f>INDEX('Bloomberg data'!C:C,MATCH($L3816,'Bloomberg data'!A:A,0))</f>
        <v>7.7050000000000001</v>
      </c>
      <c r="N3816" s="128">
        <f>INDEX('Bloomberg data'!B:B,MATCH($L3816,'Bloomberg data'!A:A,0))</f>
        <v>6.3860000000000001</v>
      </c>
      <c r="O3816" s="141"/>
      <c r="P3816" s="142"/>
      <c r="Q3816" s="142"/>
      <c r="R3816" s="20"/>
      <c r="S3816" s="20"/>
    </row>
    <row r="3817" spans="6:19">
      <c r="F3817" s="51"/>
      <c r="G3817" s="26">
        <f t="shared" si="198"/>
        <v>40663</v>
      </c>
      <c r="H3817" s="7">
        <v>40651</v>
      </c>
      <c r="I3817" s="22">
        <v>7.6029999999999998</v>
      </c>
      <c r="J3817" s="120">
        <v>6.3209999999999997</v>
      </c>
      <c r="K3817" s="26">
        <f t="shared" si="199"/>
        <v>40663</v>
      </c>
      <c r="L3817" s="126">
        <f t="shared" si="200"/>
        <v>40651</v>
      </c>
      <c r="M3817" s="127">
        <f>INDEX('Bloomberg data'!C:C,MATCH($L3817,'Bloomberg data'!A:A,0))</f>
        <v>7.6029999999999998</v>
      </c>
      <c r="N3817" s="128">
        <f>INDEX('Bloomberg data'!B:B,MATCH($L3817,'Bloomberg data'!A:A,0))</f>
        <v>6.3209999999999997</v>
      </c>
      <c r="O3817" s="141"/>
      <c r="P3817" s="142"/>
      <c r="Q3817" s="142"/>
      <c r="R3817" s="20"/>
      <c r="S3817" s="20"/>
    </row>
    <row r="3818" spans="6:19">
      <c r="F3818" s="51"/>
      <c r="G3818" s="26">
        <f t="shared" si="198"/>
        <v>40663</v>
      </c>
      <c r="H3818" s="7">
        <v>40652</v>
      </c>
      <c r="I3818" s="22">
        <v>7.7690000000000001</v>
      </c>
      <c r="J3818" s="120">
        <v>6.4260000000000002</v>
      </c>
      <c r="K3818" s="26">
        <f t="shared" si="199"/>
        <v>40663</v>
      </c>
      <c r="L3818" s="126">
        <f t="shared" si="200"/>
        <v>40652</v>
      </c>
      <c r="M3818" s="127">
        <f>INDEX('Bloomberg data'!C:C,MATCH($L3818,'Bloomberg data'!A:A,0))</f>
        <v>7.7690000000000001</v>
      </c>
      <c r="N3818" s="128">
        <f>INDEX('Bloomberg data'!B:B,MATCH($L3818,'Bloomberg data'!A:A,0))</f>
        <v>6.4260000000000002</v>
      </c>
      <c r="O3818" s="141"/>
      <c r="P3818" s="142"/>
      <c r="Q3818" s="142"/>
      <c r="R3818" s="20"/>
      <c r="S3818" s="20"/>
    </row>
    <row r="3819" spans="6:19">
      <c r="F3819" s="51"/>
      <c r="G3819" s="26">
        <f t="shared" si="198"/>
        <v>40663</v>
      </c>
      <c r="H3819" s="7">
        <v>40653</v>
      </c>
      <c r="I3819" s="22">
        <v>8.6920000000000002</v>
      </c>
      <c r="J3819" s="120">
        <v>7.36</v>
      </c>
      <c r="K3819" s="26">
        <f t="shared" si="199"/>
        <v>40663</v>
      </c>
      <c r="L3819" s="126">
        <f t="shared" si="200"/>
        <v>40653</v>
      </c>
      <c r="M3819" s="127">
        <f>INDEX('Bloomberg data'!C:C,MATCH($L3819,'Bloomberg data'!A:A,0))</f>
        <v>8.6920000000000002</v>
      </c>
      <c r="N3819" s="128">
        <f>INDEX('Bloomberg data'!B:B,MATCH($L3819,'Bloomberg data'!A:A,0))</f>
        <v>7.36</v>
      </c>
      <c r="O3819" s="141"/>
      <c r="P3819" s="142"/>
      <c r="Q3819" s="142"/>
      <c r="R3819" s="20"/>
      <c r="S3819" s="20"/>
    </row>
    <row r="3820" spans="6:19">
      <c r="F3820" s="51"/>
      <c r="G3820" s="26">
        <f t="shared" si="198"/>
        <v>40663</v>
      </c>
      <c r="H3820" s="7">
        <v>40654</v>
      </c>
      <c r="I3820" s="22">
        <v>7.6</v>
      </c>
      <c r="J3820" s="120">
        <v>6.2550000000000008</v>
      </c>
      <c r="K3820" s="26">
        <f t="shared" si="199"/>
        <v>40663</v>
      </c>
      <c r="L3820" s="126">
        <f t="shared" si="200"/>
        <v>40654</v>
      </c>
      <c r="M3820" s="127">
        <f>INDEX('Bloomberg data'!C:C,MATCH($L3820,'Bloomberg data'!A:A,0))</f>
        <v>7.6</v>
      </c>
      <c r="N3820" s="128">
        <f>INDEX('Bloomberg data'!B:B,MATCH($L3820,'Bloomberg data'!A:A,0))</f>
        <v>6.2550000000000008</v>
      </c>
      <c r="O3820" s="141"/>
      <c r="P3820" s="142"/>
      <c r="Q3820" s="142"/>
      <c r="R3820" s="20"/>
      <c r="S3820" s="20"/>
    </row>
    <row r="3821" spans="6:19">
      <c r="F3821" s="51"/>
      <c r="G3821" s="26">
        <f t="shared" si="198"/>
        <v>40663</v>
      </c>
      <c r="H3821" s="7">
        <v>40655</v>
      </c>
      <c r="I3821" s="22">
        <v>7.8</v>
      </c>
      <c r="J3821" s="120">
        <v>6.4589999999999996</v>
      </c>
      <c r="K3821" s="26">
        <f t="shared" si="199"/>
        <v>40663</v>
      </c>
      <c r="L3821" s="126">
        <f t="shared" si="200"/>
        <v>40655</v>
      </c>
      <c r="M3821" s="127">
        <f>INDEX('Bloomberg data'!C:C,MATCH($L3821,'Bloomberg data'!A:A,0))</f>
        <v>7.8</v>
      </c>
      <c r="N3821" s="128">
        <f>INDEX('Bloomberg data'!B:B,MATCH($L3821,'Bloomberg data'!A:A,0))</f>
        <v>6.4589999999999996</v>
      </c>
      <c r="O3821" s="141"/>
      <c r="P3821" s="142"/>
      <c r="Q3821" s="142"/>
      <c r="R3821" s="20"/>
      <c r="S3821" s="20"/>
    </row>
    <row r="3822" spans="6:19">
      <c r="F3822" s="51"/>
      <c r="G3822" s="26">
        <f t="shared" si="198"/>
        <v>40663</v>
      </c>
      <c r="H3822" s="7">
        <v>40658</v>
      </c>
      <c r="I3822" s="22">
        <v>8.7040000000000006</v>
      </c>
      <c r="J3822" s="120">
        <v>7.359</v>
      </c>
      <c r="K3822" s="26">
        <f t="shared" si="199"/>
        <v>40663</v>
      </c>
      <c r="L3822" s="126">
        <f t="shared" si="200"/>
        <v>40658</v>
      </c>
      <c r="M3822" s="127">
        <f>INDEX('Bloomberg data'!C:C,MATCH($L3822,'Bloomberg data'!A:A,0))</f>
        <v>8.7040000000000006</v>
      </c>
      <c r="N3822" s="128">
        <f>INDEX('Bloomberg data'!B:B,MATCH($L3822,'Bloomberg data'!A:A,0))</f>
        <v>7.359</v>
      </c>
      <c r="O3822" s="141"/>
      <c r="P3822" s="142"/>
      <c r="Q3822" s="142"/>
      <c r="R3822" s="20"/>
      <c r="S3822" s="20"/>
    </row>
    <row r="3823" spans="6:19">
      <c r="F3823" s="51"/>
      <c r="G3823" s="26">
        <f t="shared" si="198"/>
        <v>40663</v>
      </c>
      <c r="H3823" s="7">
        <v>40659</v>
      </c>
      <c r="I3823" s="22">
        <v>7.6029999999999998</v>
      </c>
      <c r="J3823" s="120">
        <v>6.2590000000000003</v>
      </c>
      <c r="K3823" s="26">
        <f t="shared" si="199"/>
        <v>40663</v>
      </c>
      <c r="L3823" s="126">
        <f t="shared" si="200"/>
        <v>40659</v>
      </c>
      <c r="M3823" s="127">
        <f>INDEX('Bloomberg data'!C:C,MATCH($L3823,'Bloomberg data'!A:A,0))</f>
        <v>7.6029999999999998</v>
      </c>
      <c r="N3823" s="128">
        <f>INDEX('Bloomberg data'!B:B,MATCH($L3823,'Bloomberg data'!A:A,0))</f>
        <v>6.2590000000000003</v>
      </c>
      <c r="O3823" s="141"/>
      <c r="P3823" s="142"/>
      <c r="Q3823" s="142"/>
      <c r="R3823" s="20"/>
      <c r="S3823" s="20"/>
    </row>
    <row r="3824" spans="6:19">
      <c r="F3824" s="51"/>
      <c r="G3824" s="26">
        <f t="shared" si="198"/>
        <v>40663</v>
      </c>
      <c r="H3824" s="7">
        <v>40660</v>
      </c>
      <c r="I3824" s="22">
        <v>8.8330000000000002</v>
      </c>
      <c r="J3824" s="120">
        <v>7.4529999999999994</v>
      </c>
      <c r="K3824" s="26">
        <f t="shared" si="199"/>
        <v>40663</v>
      </c>
      <c r="L3824" s="126">
        <f t="shared" si="200"/>
        <v>40660</v>
      </c>
      <c r="M3824" s="127">
        <f>INDEX('Bloomberg data'!C:C,MATCH($L3824,'Bloomberg data'!A:A,0))</f>
        <v>8.8330000000000002</v>
      </c>
      <c r="N3824" s="128">
        <f>INDEX('Bloomberg data'!B:B,MATCH($L3824,'Bloomberg data'!A:A,0))</f>
        <v>7.4529999999999994</v>
      </c>
      <c r="O3824" s="141"/>
      <c r="P3824" s="142"/>
      <c r="Q3824" s="142"/>
      <c r="R3824" s="20"/>
      <c r="S3824" s="20"/>
    </row>
    <row r="3825" spans="6:19">
      <c r="F3825" s="51"/>
      <c r="G3825" s="26">
        <f t="shared" si="198"/>
        <v>40663</v>
      </c>
      <c r="H3825" s="7">
        <v>40661</v>
      </c>
      <c r="I3825" s="22">
        <v>7.7229999999999999</v>
      </c>
      <c r="J3825" s="120">
        <v>6.3500000000000005</v>
      </c>
      <c r="K3825" s="26">
        <f t="shared" si="199"/>
        <v>40663</v>
      </c>
      <c r="L3825" s="126">
        <f t="shared" si="200"/>
        <v>40661</v>
      </c>
      <c r="M3825" s="127">
        <f>INDEX('Bloomberg data'!C:C,MATCH($L3825,'Bloomberg data'!A:A,0))</f>
        <v>7.7229999999999999</v>
      </c>
      <c r="N3825" s="128">
        <f>INDEX('Bloomberg data'!B:B,MATCH($L3825,'Bloomberg data'!A:A,0))</f>
        <v>6.3500000000000005</v>
      </c>
      <c r="O3825" s="141"/>
      <c r="P3825" s="142"/>
      <c r="Q3825" s="142"/>
      <c r="R3825" s="20"/>
      <c r="S3825" s="20"/>
    </row>
    <row r="3826" spans="6:19">
      <c r="F3826" s="51"/>
      <c r="G3826" s="26">
        <f t="shared" si="198"/>
        <v>40663</v>
      </c>
      <c r="H3826" s="7">
        <v>40662</v>
      </c>
      <c r="I3826" s="22">
        <v>7.6010000000000009</v>
      </c>
      <c r="J3826" s="120">
        <v>6.234</v>
      </c>
      <c r="K3826" s="26">
        <f t="shared" si="199"/>
        <v>40663</v>
      </c>
      <c r="L3826" s="126">
        <f t="shared" si="200"/>
        <v>40662</v>
      </c>
      <c r="M3826" s="127">
        <f>INDEX('Bloomberg data'!C:C,MATCH($L3826,'Bloomberg data'!A:A,0))</f>
        <v>7.6010000000000009</v>
      </c>
      <c r="N3826" s="128">
        <f>INDEX('Bloomberg data'!B:B,MATCH($L3826,'Bloomberg data'!A:A,0))</f>
        <v>6.234</v>
      </c>
      <c r="O3826" s="141"/>
      <c r="P3826" s="142"/>
      <c r="Q3826" s="142"/>
      <c r="R3826" s="20"/>
      <c r="S3826" s="20"/>
    </row>
    <row r="3827" spans="6:19">
      <c r="F3827" s="51"/>
      <c r="G3827" s="26">
        <f t="shared" si="198"/>
        <v>40694</v>
      </c>
      <c r="H3827" s="7">
        <v>40665</v>
      </c>
      <c r="I3827" s="22">
        <v>7.85</v>
      </c>
      <c r="J3827" s="120">
        <v>6.4559999999999995</v>
      </c>
      <c r="K3827" s="26">
        <f t="shared" si="199"/>
        <v>40694</v>
      </c>
      <c r="L3827" s="126">
        <f t="shared" si="200"/>
        <v>40665</v>
      </c>
      <c r="M3827" s="127">
        <f>INDEX('Bloomberg data'!C:C,MATCH($L3827,'Bloomberg data'!A:A,0))</f>
        <v>7.85</v>
      </c>
      <c r="N3827" s="128">
        <f>INDEX('Bloomberg data'!B:B,MATCH($L3827,'Bloomberg data'!A:A,0))</f>
        <v>6.4559999999999995</v>
      </c>
      <c r="O3827" s="141"/>
      <c r="P3827" s="142"/>
      <c r="Q3827" s="142"/>
      <c r="R3827" s="20"/>
      <c r="S3827" s="20"/>
    </row>
    <row r="3828" spans="6:19">
      <c r="F3828" s="51"/>
      <c r="G3828" s="26">
        <f t="shared" si="198"/>
        <v>40694</v>
      </c>
      <c r="H3828" s="7">
        <v>40666</v>
      </c>
      <c r="I3828" s="22">
        <v>8.7070000000000007</v>
      </c>
      <c r="J3828" s="120">
        <v>7.32</v>
      </c>
      <c r="K3828" s="26">
        <f t="shared" si="199"/>
        <v>40694</v>
      </c>
      <c r="L3828" s="126">
        <f t="shared" si="200"/>
        <v>40666</v>
      </c>
      <c r="M3828" s="127">
        <f>INDEX('Bloomberg data'!C:C,MATCH($L3828,'Bloomberg data'!A:A,0))</f>
        <v>8.7070000000000007</v>
      </c>
      <c r="N3828" s="128">
        <f>INDEX('Bloomberg data'!B:B,MATCH($L3828,'Bloomberg data'!A:A,0))</f>
        <v>7.32</v>
      </c>
      <c r="O3828" s="141"/>
      <c r="P3828" s="142"/>
      <c r="Q3828" s="142"/>
      <c r="R3828" s="20"/>
      <c r="S3828" s="20"/>
    </row>
    <row r="3829" spans="6:19">
      <c r="F3829" s="51"/>
      <c r="G3829" s="26">
        <f t="shared" si="198"/>
        <v>40694</v>
      </c>
      <c r="H3829" s="7">
        <v>40667</v>
      </c>
      <c r="I3829" s="22">
        <v>8.6170000000000009</v>
      </c>
      <c r="J3829" s="120">
        <v>7.2330000000000005</v>
      </c>
      <c r="K3829" s="26">
        <f t="shared" si="199"/>
        <v>40694</v>
      </c>
      <c r="L3829" s="126">
        <f t="shared" si="200"/>
        <v>40667</v>
      </c>
      <c r="M3829" s="127">
        <f>INDEX('Bloomberg data'!C:C,MATCH($L3829,'Bloomberg data'!A:A,0))</f>
        <v>8.6170000000000009</v>
      </c>
      <c r="N3829" s="128">
        <f>INDEX('Bloomberg data'!B:B,MATCH($L3829,'Bloomberg data'!A:A,0))</f>
        <v>7.2330000000000005</v>
      </c>
      <c r="O3829" s="141"/>
      <c r="P3829" s="142"/>
      <c r="Q3829" s="142"/>
      <c r="R3829" s="20"/>
      <c r="S3829" s="20"/>
    </row>
    <row r="3830" spans="6:19">
      <c r="F3830" s="51"/>
      <c r="G3830" s="26">
        <f t="shared" si="198"/>
        <v>40694</v>
      </c>
      <c r="H3830" s="7">
        <v>40668</v>
      </c>
      <c r="I3830" s="22">
        <v>8.7880000000000003</v>
      </c>
      <c r="J3830" s="120">
        <v>7.399</v>
      </c>
      <c r="K3830" s="26">
        <f t="shared" si="199"/>
        <v>40694</v>
      </c>
      <c r="L3830" s="126">
        <f t="shared" si="200"/>
        <v>40668</v>
      </c>
      <c r="M3830" s="127">
        <f>INDEX('Bloomberg data'!C:C,MATCH($L3830,'Bloomberg data'!A:A,0))</f>
        <v>8.7880000000000003</v>
      </c>
      <c r="N3830" s="128">
        <f>INDEX('Bloomberg data'!B:B,MATCH($L3830,'Bloomberg data'!A:A,0))</f>
        <v>7.399</v>
      </c>
      <c r="O3830" s="141"/>
      <c r="P3830" s="142"/>
      <c r="Q3830" s="142"/>
      <c r="R3830" s="20"/>
      <c r="S3830" s="20"/>
    </row>
    <row r="3831" spans="6:19">
      <c r="F3831" s="51"/>
      <c r="G3831" s="26">
        <f t="shared" si="198"/>
        <v>40694</v>
      </c>
      <c r="H3831" s="7">
        <v>40669</v>
      </c>
      <c r="I3831" s="22">
        <v>8.7710000000000008</v>
      </c>
      <c r="J3831" s="120">
        <v>7.3760000000000003</v>
      </c>
      <c r="K3831" s="26">
        <f t="shared" si="199"/>
        <v>40694</v>
      </c>
      <c r="L3831" s="126">
        <f t="shared" si="200"/>
        <v>40669</v>
      </c>
      <c r="M3831" s="127">
        <f>INDEX('Bloomberg data'!C:C,MATCH($L3831,'Bloomberg data'!A:A,0))</f>
        <v>8.7710000000000008</v>
      </c>
      <c r="N3831" s="128">
        <f>INDEX('Bloomberg data'!B:B,MATCH($L3831,'Bloomberg data'!A:A,0))</f>
        <v>7.3760000000000003</v>
      </c>
      <c r="O3831" s="141"/>
      <c r="P3831" s="142"/>
      <c r="Q3831" s="142"/>
      <c r="R3831" s="20"/>
      <c r="S3831" s="20"/>
    </row>
    <row r="3832" spans="6:19">
      <c r="F3832" s="51"/>
      <c r="G3832" s="26">
        <f t="shared" si="198"/>
        <v>40694</v>
      </c>
      <c r="H3832" s="7">
        <v>40672</v>
      </c>
      <c r="I3832" s="22">
        <v>7.6780000000000008</v>
      </c>
      <c r="J3832" s="120">
        <v>6.2910000000000004</v>
      </c>
      <c r="K3832" s="26">
        <f t="shared" si="199"/>
        <v>40694</v>
      </c>
      <c r="L3832" s="126">
        <f t="shared" si="200"/>
        <v>40672</v>
      </c>
      <c r="M3832" s="127">
        <f>INDEX('Bloomberg data'!C:C,MATCH($L3832,'Bloomberg data'!A:A,0))</f>
        <v>7.6780000000000008</v>
      </c>
      <c r="N3832" s="128">
        <f>INDEX('Bloomberg data'!B:B,MATCH($L3832,'Bloomberg data'!A:A,0))</f>
        <v>6.2910000000000004</v>
      </c>
      <c r="O3832" s="141"/>
      <c r="P3832" s="142"/>
      <c r="Q3832" s="142"/>
      <c r="R3832" s="20"/>
      <c r="S3832" s="20"/>
    </row>
    <row r="3833" spans="6:19">
      <c r="F3833" s="51"/>
      <c r="G3833" s="26">
        <f t="shared" si="198"/>
        <v>40694</v>
      </c>
      <c r="H3833" s="7">
        <v>40673</v>
      </c>
      <c r="I3833" s="22">
        <v>7.835</v>
      </c>
      <c r="J3833" s="120">
        <v>6.4529999999999994</v>
      </c>
      <c r="K3833" s="26">
        <f t="shared" si="199"/>
        <v>40694</v>
      </c>
      <c r="L3833" s="126">
        <f t="shared" si="200"/>
        <v>40673</v>
      </c>
      <c r="M3833" s="127">
        <f>INDEX('Bloomberg data'!C:C,MATCH($L3833,'Bloomberg data'!A:A,0))</f>
        <v>7.835</v>
      </c>
      <c r="N3833" s="128">
        <f>INDEX('Bloomberg data'!B:B,MATCH($L3833,'Bloomberg data'!A:A,0))</f>
        <v>6.4529999999999994</v>
      </c>
      <c r="O3833" s="141"/>
      <c r="P3833" s="142"/>
      <c r="Q3833" s="142"/>
      <c r="R3833" s="20"/>
      <c r="S3833" s="20"/>
    </row>
    <row r="3834" spans="6:19">
      <c r="F3834" s="51"/>
      <c r="G3834" s="26">
        <f t="shared" si="198"/>
        <v>40694</v>
      </c>
      <c r="H3834" s="7">
        <v>40674</v>
      </c>
      <c r="I3834" s="22">
        <v>8.7680000000000007</v>
      </c>
      <c r="J3834" s="120">
        <v>7.3920000000000003</v>
      </c>
      <c r="K3834" s="26">
        <f t="shared" si="199"/>
        <v>40694</v>
      </c>
      <c r="L3834" s="126">
        <f t="shared" si="200"/>
        <v>40674</v>
      </c>
      <c r="M3834" s="127">
        <f>INDEX('Bloomberg data'!C:C,MATCH($L3834,'Bloomberg data'!A:A,0))</f>
        <v>8.7680000000000007</v>
      </c>
      <c r="N3834" s="128">
        <f>INDEX('Bloomberg data'!B:B,MATCH($L3834,'Bloomberg data'!A:A,0))</f>
        <v>7.3920000000000003</v>
      </c>
      <c r="O3834" s="141"/>
      <c r="P3834" s="142"/>
      <c r="Q3834" s="142"/>
      <c r="R3834" s="20"/>
      <c r="S3834" s="20"/>
    </row>
    <row r="3835" spans="6:19">
      <c r="F3835" s="51"/>
      <c r="G3835" s="26">
        <f t="shared" si="198"/>
        <v>40694</v>
      </c>
      <c r="H3835" s="7">
        <v>40675</v>
      </c>
      <c r="I3835" s="22">
        <v>7.5969999999999995</v>
      </c>
      <c r="J3835" s="120">
        <v>6.2080000000000002</v>
      </c>
      <c r="K3835" s="26">
        <f t="shared" si="199"/>
        <v>40694</v>
      </c>
      <c r="L3835" s="126">
        <f t="shared" si="200"/>
        <v>40675</v>
      </c>
      <c r="M3835" s="127">
        <f>INDEX('Bloomberg data'!C:C,MATCH($L3835,'Bloomberg data'!A:A,0))</f>
        <v>7.5969999999999995</v>
      </c>
      <c r="N3835" s="128">
        <f>INDEX('Bloomberg data'!B:B,MATCH($L3835,'Bloomberg data'!A:A,0))</f>
        <v>6.2080000000000002</v>
      </c>
      <c r="O3835" s="141"/>
      <c r="P3835" s="142"/>
      <c r="Q3835" s="142"/>
      <c r="R3835" s="20"/>
      <c r="S3835" s="20"/>
    </row>
    <row r="3836" spans="6:19">
      <c r="F3836" s="51"/>
      <c r="G3836" s="26">
        <f t="shared" si="198"/>
        <v>40694</v>
      </c>
      <c r="H3836" s="7">
        <v>40676</v>
      </c>
      <c r="I3836" s="22">
        <v>7.79</v>
      </c>
      <c r="J3836" s="120">
        <v>6.4119999999999999</v>
      </c>
      <c r="K3836" s="26">
        <f t="shared" si="199"/>
        <v>40694</v>
      </c>
      <c r="L3836" s="126">
        <f t="shared" si="200"/>
        <v>40676</v>
      </c>
      <c r="M3836" s="127">
        <f>INDEX('Bloomberg data'!C:C,MATCH($L3836,'Bloomberg data'!A:A,0))</f>
        <v>7.79</v>
      </c>
      <c r="N3836" s="128">
        <f>INDEX('Bloomberg data'!B:B,MATCH($L3836,'Bloomberg data'!A:A,0))</f>
        <v>6.4119999999999999</v>
      </c>
      <c r="O3836" s="141"/>
      <c r="P3836" s="142"/>
      <c r="Q3836" s="142"/>
      <c r="R3836" s="20"/>
      <c r="S3836" s="20"/>
    </row>
    <row r="3837" spans="6:19">
      <c r="F3837" s="51"/>
      <c r="G3837" s="26">
        <f t="shared" si="198"/>
        <v>40694</v>
      </c>
      <c r="H3837" s="7">
        <v>40679</v>
      </c>
      <c r="I3837" s="22">
        <v>7.6779999999999999</v>
      </c>
      <c r="J3837" s="120">
        <v>6.2860000000000005</v>
      </c>
      <c r="K3837" s="26">
        <f t="shared" si="199"/>
        <v>40694</v>
      </c>
      <c r="L3837" s="126">
        <f t="shared" si="200"/>
        <v>40679</v>
      </c>
      <c r="M3837" s="127">
        <f>INDEX('Bloomberg data'!C:C,MATCH($L3837,'Bloomberg data'!A:A,0))</f>
        <v>7.6779999999999999</v>
      </c>
      <c r="N3837" s="128">
        <f>INDEX('Bloomberg data'!B:B,MATCH($L3837,'Bloomberg data'!A:A,0))</f>
        <v>6.2860000000000005</v>
      </c>
      <c r="O3837" s="141"/>
      <c r="P3837" s="142"/>
      <c r="Q3837" s="142"/>
      <c r="R3837" s="20"/>
      <c r="S3837" s="20"/>
    </row>
    <row r="3838" spans="6:19">
      <c r="F3838" s="51"/>
      <c r="G3838" s="26">
        <f t="shared" si="198"/>
        <v>40694</v>
      </c>
      <c r="H3838" s="7">
        <v>40680</v>
      </c>
      <c r="I3838" s="22">
        <v>7.6099999999999994</v>
      </c>
      <c r="J3838" s="120">
        <v>6.2230000000000008</v>
      </c>
      <c r="K3838" s="26">
        <f t="shared" si="199"/>
        <v>40694</v>
      </c>
      <c r="L3838" s="126">
        <f t="shared" si="200"/>
        <v>40680</v>
      </c>
      <c r="M3838" s="127">
        <f>INDEX('Bloomberg data'!C:C,MATCH($L3838,'Bloomberg data'!A:A,0))</f>
        <v>7.6099999999999994</v>
      </c>
      <c r="N3838" s="128">
        <f>INDEX('Bloomberg data'!B:B,MATCH($L3838,'Bloomberg data'!A:A,0))</f>
        <v>6.2230000000000008</v>
      </c>
      <c r="O3838" s="141"/>
      <c r="P3838" s="142"/>
      <c r="Q3838" s="142"/>
      <c r="R3838" s="20"/>
      <c r="S3838" s="20"/>
    </row>
    <row r="3839" spans="6:19">
      <c r="F3839" s="51"/>
      <c r="G3839" s="26">
        <f t="shared" si="198"/>
        <v>40694</v>
      </c>
      <c r="H3839" s="7">
        <v>40681</v>
      </c>
      <c r="I3839" s="22">
        <v>7.7679999999999998</v>
      </c>
      <c r="J3839" s="120">
        <v>6.3739999999999997</v>
      </c>
      <c r="K3839" s="26">
        <f t="shared" si="199"/>
        <v>40694</v>
      </c>
      <c r="L3839" s="126">
        <f t="shared" si="200"/>
        <v>40681</v>
      </c>
      <c r="M3839" s="127">
        <f>INDEX('Bloomberg data'!C:C,MATCH($L3839,'Bloomberg data'!A:A,0))</f>
        <v>7.7679999999999998</v>
      </c>
      <c r="N3839" s="128">
        <f>INDEX('Bloomberg data'!B:B,MATCH($L3839,'Bloomberg data'!A:A,0))</f>
        <v>6.3739999999999997</v>
      </c>
      <c r="O3839" s="141"/>
      <c r="P3839" s="142"/>
      <c r="Q3839" s="142"/>
      <c r="R3839" s="20"/>
      <c r="S3839" s="20"/>
    </row>
    <row r="3840" spans="6:19">
      <c r="F3840" s="51"/>
      <c r="G3840" s="26">
        <f t="shared" si="198"/>
        <v>40694</v>
      </c>
      <c r="H3840" s="7">
        <v>40682</v>
      </c>
      <c r="I3840" s="22">
        <v>7.69</v>
      </c>
      <c r="J3840" s="120">
        <v>6.2839999999999998</v>
      </c>
      <c r="K3840" s="26">
        <f t="shared" si="199"/>
        <v>40694</v>
      </c>
      <c r="L3840" s="126">
        <f t="shared" si="200"/>
        <v>40682</v>
      </c>
      <c r="M3840" s="127">
        <f>INDEX('Bloomberg data'!C:C,MATCH($L3840,'Bloomberg data'!A:A,0))</f>
        <v>7.69</v>
      </c>
      <c r="N3840" s="128">
        <f>INDEX('Bloomberg data'!B:B,MATCH($L3840,'Bloomberg data'!A:A,0))</f>
        <v>6.2839999999999998</v>
      </c>
      <c r="O3840" s="141"/>
      <c r="P3840" s="142"/>
      <c r="Q3840" s="142"/>
      <c r="R3840" s="20"/>
      <c r="S3840" s="20"/>
    </row>
    <row r="3841" spans="6:19">
      <c r="F3841" s="51"/>
      <c r="G3841" s="26">
        <f t="shared" ref="G3841:G3904" si="201">EOMONTH(H3841,0)</f>
        <v>40694</v>
      </c>
      <c r="H3841" s="7">
        <v>40683</v>
      </c>
      <c r="I3841" s="22">
        <v>8.5830000000000002</v>
      </c>
      <c r="J3841" s="120">
        <v>7.17</v>
      </c>
      <c r="K3841" s="26">
        <f t="shared" ref="K3841:K3904" si="202">EOMONTH(L3841,0)</f>
        <v>40694</v>
      </c>
      <c r="L3841" s="126">
        <f t="shared" si="200"/>
        <v>40683</v>
      </c>
      <c r="M3841" s="127">
        <f>INDEX('Bloomberg data'!C:C,MATCH($L3841,'Bloomberg data'!A:A,0))</f>
        <v>8.5830000000000002</v>
      </c>
      <c r="N3841" s="128">
        <f>INDEX('Bloomberg data'!B:B,MATCH($L3841,'Bloomberg data'!A:A,0))</f>
        <v>7.17</v>
      </c>
      <c r="O3841" s="141"/>
      <c r="P3841" s="142"/>
      <c r="Q3841" s="142"/>
      <c r="R3841" s="20"/>
      <c r="S3841" s="20"/>
    </row>
    <row r="3842" spans="6:19">
      <c r="F3842" s="51"/>
      <c r="G3842" s="26">
        <f t="shared" si="201"/>
        <v>40694</v>
      </c>
      <c r="H3842" s="7">
        <v>40686</v>
      </c>
      <c r="I3842" s="22">
        <v>8.7319999999999993</v>
      </c>
      <c r="J3842" s="120">
        <v>7.3049999999999997</v>
      </c>
      <c r="K3842" s="26">
        <f t="shared" si="202"/>
        <v>40694</v>
      </c>
      <c r="L3842" s="126">
        <f t="shared" ref="L3842:L3905" si="203">H3842</f>
        <v>40686</v>
      </c>
      <c r="M3842" s="127">
        <f>INDEX('Bloomberg data'!C:C,MATCH($L3842,'Bloomberg data'!A:A,0))</f>
        <v>8.7319999999999993</v>
      </c>
      <c r="N3842" s="128">
        <f>INDEX('Bloomberg data'!B:B,MATCH($L3842,'Bloomberg data'!A:A,0))</f>
        <v>7.3049999999999997</v>
      </c>
      <c r="O3842" s="141"/>
      <c r="P3842" s="142"/>
      <c r="Q3842" s="142"/>
      <c r="R3842" s="20"/>
      <c r="S3842" s="20"/>
    </row>
    <row r="3843" spans="6:19">
      <c r="F3843" s="51"/>
      <c r="G3843" s="26">
        <f t="shared" si="201"/>
        <v>40694</v>
      </c>
      <c r="H3843" s="7">
        <v>40687</v>
      </c>
      <c r="I3843" s="22">
        <v>7.6390000000000002</v>
      </c>
      <c r="J3843" s="120">
        <v>6.2130000000000001</v>
      </c>
      <c r="K3843" s="26">
        <f t="shared" si="202"/>
        <v>40694</v>
      </c>
      <c r="L3843" s="126">
        <f t="shared" si="203"/>
        <v>40687</v>
      </c>
      <c r="M3843" s="127">
        <f>INDEX('Bloomberg data'!C:C,MATCH($L3843,'Bloomberg data'!A:A,0))</f>
        <v>7.6390000000000002</v>
      </c>
      <c r="N3843" s="128">
        <f>INDEX('Bloomberg data'!B:B,MATCH($L3843,'Bloomberg data'!A:A,0))</f>
        <v>6.2130000000000001</v>
      </c>
      <c r="O3843" s="141"/>
      <c r="P3843" s="142"/>
      <c r="Q3843" s="142"/>
      <c r="R3843" s="20"/>
      <c r="S3843" s="20"/>
    </row>
    <row r="3844" spans="6:19">
      <c r="F3844" s="51"/>
      <c r="G3844" s="26">
        <f t="shared" si="201"/>
        <v>40694</v>
      </c>
      <c r="H3844" s="7">
        <v>40688</v>
      </c>
      <c r="I3844" s="22">
        <v>8.5229999999999997</v>
      </c>
      <c r="J3844" s="120">
        <v>7.0939999999999994</v>
      </c>
      <c r="K3844" s="26">
        <f t="shared" si="202"/>
        <v>40694</v>
      </c>
      <c r="L3844" s="126">
        <f t="shared" si="203"/>
        <v>40688</v>
      </c>
      <c r="M3844" s="127">
        <f>INDEX('Bloomberg data'!C:C,MATCH($L3844,'Bloomberg data'!A:A,0))</f>
        <v>8.5229999999999997</v>
      </c>
      <c r="N3844" s="128">
        <f>INDEX('Bloomberg data'!B:B,MATCH($L3844,'Bloomberg data'!A:A,0))</f>
        <v>7.0939999999999994</v>
      </c>
      <c r="O3844" s="141"/>
      <c r="P3844" s="142"/>
      <c r="Q3844" s="142"/>
      <c r="R3844" s="20"/>
      <c r="S3844" s="20"/>
    </row>
    <row r="3845" spans="6:19">
      <c r="F3845" s="51"/>
      <c r="G3845" s="26">
        <f t="shared" si="201"/>
        <v>40694</v>
      </c>
      <c r="H3845" s="7">
        <v>40689</v>
      </c>
      <c r="I3845" s="22">
        <v>7.758</v>
      </c>
      <c r="J3845" s="120">
        <v>6.3309999999999995</v>
      </c>
      <c r="K3845" s="26">
        <f t="shared" si="202"/>
        <v>40694</v>
      </c>
      <c r="L3845" s="126">
        <f t="shared" si="203"/>
        <v>40689</v>
      </c>
      <c r="M3845" s="127">
        <f>INDEX('Bloomberg data'!C:C,MATCH($L3845,'Bloomberg data'!A:A,0))</f>
        <v>7.758</v>
      </c>
      <c r="N3845" s="128">
        <f>INDEX('Bloomberg data'!B:B,MATCH($L3845,'Bloomberg data'!A:A,0))</f>
        <v>6.3309999999999995</v>
      </c>
      <c r="O3845" s="141"/>
      <c r="P3845" s="142"/>
      <c r="Q3845" s="142"/>
      <c r="R3845" s="20"/>
      <c r="S3845" s="20"/>
    </row>
    <row r="3846" spans="6:19">
      <c r="F3846" s="51"/>
      <c r="G3846" s="26">
        <f t="shared" si="201"/>
        <v>40694</v>
      </c>
      <c r="H3846" s="7">
        <v>40690</v>
      </c>
      <c r="I3846" s="22">
        <v>8.6310000000000002</v>
      </c>
      <c r="J3846" s="120">
        <v>7.1950000000000003</v>
      </c>
      <c r="K3846" s="26">
        <f t="shared" si="202"/>
        <v>40694</v>
      </c>
      <c r="L3846" s="126">
        <f t="shared" si="203"/>
        <v>40690</v>
      </c>
      <c r="M3846" s="127">
        <f>INDEX('Bloomberg data'!C:C,MATCH($L3846,'Bloomberg data'!A:A,0))</f>
        <v>8.6310000000000002</v>
      </c>
      <c r="N3846" s="128">
        <f>INDEX('Bloomberg data'!B:B,MATCH($L3846,'Bloomberg data'!A:A,0))</f>
        <v>7.1950000000000003</v>
      </c>
      <c r="O3846" s="141"/>
      <c r="P3846" s="142"/>
      <c r="Q3846" s="142"/>
      <c r="R3846" s="20"/>
      <c r="S3846" s="20"/>
    </row>
    <row r="3847" spans="6:19">
      <c r="F3847" s="51"/>
      <c r="G3847" s="26">
        <f t="shared" si="201"/>
        <v>40694</v>
      </c>
      <c r="H3847" s="7">
        <v>40693</v>
      </c>
      <c r="I3847" s="22">
        <v>8.4830000000000005</v>
      </c>
      <c r="J3847" s="120">
        <v>7.048</v>
      </c>
      <c r="K3847" s="26">
        <f t="shared" si="202"/>
        <v>40694</v>
      </c>
      <c r="L3847" s="126">
        <f t="shared" si="203"/>
        <v>40693</v>
      </c>
      <c r="M3847" s="127">
        <f>INDEX('Bloomberg data'!C:C,MATCH($L3847,'Bloomberg data'!A:A,0))</f>
        <v>8.4830000000000005</v>
      </c>
      <c r="N3847" s="128">
        <f>INDEX('Bloomberg data'!B:B,MATCH($L3847,'Bloomberg data'!A:A,0))</f>
        <v>7.048</v>
      </c>
      <c r="O3847" s="141"/>
      <c r="P3847" s="142"/>
      <c r="Q3847" s="142"/>
      <c r="R3847" s="20"/>
      <c r="S3847" s="20"/>
    </row>
    <row r="3848" spans="6:19">
      <c r="F3848" s="51"/>
      <c r="G3848" s="26">
        <f t="shared" si="201"/>
        <v>40694</v>
      </c>
      <c r="H3848" s="7">
        <v>40694</v>
      </c>
      <c r="I3848" s="22">
        <v>8.6739999999999995</v>
      </c>
      <c r="J3848" s="120">
        <v>7.2489999999999997</v>
      </c>
      <c r="K3848" s="26">
        <f t="shared" si="202"/>
        <v>40694</v>
      </c>
      <c r="L3848" s="126">
        <f t="shared" si="203"/>
        <v>40694</v>
      </c>
      <c r="M3848" s="127">
        <f>INDEX('Bloomberg data'!C:C,MATCH($L3848,'Bloomberg data'!A:A,0))</f>
        <v>8.6739999999999995</v>
      </c>
      <c r="N3848" s="128">
        <f>INDEX('Bloomberg data'!B:B,MATCH($L3848,'Bloomberg data'!A:A,0))</f>
        <v>7.2489999999999997</v>
      </c>
      <c r="O3848" s="141"/>
      <c r="P3848" s="142"/>
      <c r="Q3848" s="142"/>
      <c r="R3848" s="20"/>
      <c r="S3848" s="20"/>
    </row>
    <row r="3849" spans="6:19">
      <c r="F3849" s="51"/>
      <c r="G3849" s="26">
        <f t="shared" si="201"/>
        <v>40724</v>
      </c>
      <c r="H3849" s="7">
        <v>40695</v>
      </c>
      <c r="I3849" s="22">
        <v>7.6740000000000004</v>
      </c>
      <c r="J3849" s="120">
        <v>6.2359999999999998</v>
      </c>
      <c r="K3849" s="26">
        <f t="shared" si="202"/>
        <v>40724</v>
      </c>
      <c r="L3849" s="126">
        <f t="shared" si="203"/>
        <v>40695</v>
      </c>
      <c r="M3849" s="127">
        <f>INDEX('Bloomberg data'!C:C,MATCH($L3849,'Bloomberg data'!A:A,0))</f>
        <v>7.6740000000000004</v>
      </c>
      <c r="N3849" s="128">
        <f>INDEX('Bloomberg data'!B:B,MATCH($L3849,'Bloomberg data'!A:A,0))</f>
        <v>6.2359999999999998</v>
      </c>
      <c r="O3849" s="141"/>
      <c r="P3849" s="142"/>
      <c r="Q3849" s="142"/>
      <c r="R3849" s="20"/>
      <c r="S3849" s="20"/>
    </row>
    <row r="3850" spans="6:19">
      <c r="F3850" s="51"/>
      <c r="G3850" s="26">
        <f t="shared" si="201"/>
        <v>40724</v>
      </c>
      <c r="H3850" s="7">
        <v>40696</v>
      </c>
      <c r="I3850" s="22">
        <v>8.5619999999999994</v>
      </c>
      <c r="J3850" s="120">
        <v>7.0990000000000002</v>
      </c>
      <c r="K3850" s="26">
        <f t="shared" si="202"/>
        <v>40724</v>
      </c>
      <c r="L3850" s="126">
        <f t="shared" si="203"/>
        <v>40696</v>
      </c>
      <c r="M3850" s="127">
        <f>INDEX('Bloomberg data'!C:C,MATCH($L3850,'Bloomberg data'!A:A,0))</f>
        <v>8.5619999999999994</v>
      </c>
      <c r="N3850" s="128">
        <f>INDEX('Bloomberg data'!B:B,MATCH($L3850,'Bloomberg data'!A:A,0))</f>
        <v>7.0990000000000002</v>
      </c>
      <c r="O3850" s="141"/>
      <c r="P3850" s="142"/>
      <c r="Q3850" s="142"/>
      <c r="R3850" s="20"/>
      <c r="S3850" s="20"/>
    </row>
    <row r="3851" spans="6:19">
      <c r="F3851" s="51"/>
      <c r="G3851" s="26">
        <f t="shared" si="201"/>
        <v>40724</v>
      </c>
      <c r="H3851" s="7">
        <v>40697</v>
      </c>
      <c r="I3851" s="22">
        <v>7.7560000000000002</v>
      </c>
      <c r="J3851" s="120">
        <v>6.3049999999999997</v>
      </c>
      <c r="K3851" s="26">
        <f t="shared" si="202"/>
        <v>40724</v>
      </c>
      <c r="L3851" s="126">
        <f t="shared" si="203"/>
        <v>40697</v>
      </c>
      <c r="M3851" s="127">
        <f>INDEX('Bloomberg data'!C:C,MATCH($L3851,'Bloomberg data'!A:A,0))</f>
        <v>7.7560000000000002</v>
      </c>
      <c r="N3851" s="128">
        <f>INDEX('Bloomberg data'!B:B,MATCH($L3851,'Bloomberg data'!A:A,0))</f>
        <v>6.3049999999999997</v>
      </c>
      <c r="O3851" s="141"/>
      <c r="P3851" s="142"/>
      <c r="Q3851" s="142"/>
      <c r="R3851" s="20"/>
      <c r="S3851" s="20"/>
    </row>
    <row r="3852" spans="6:19">
      <c r="F3852" s="51"/>
      <c r="G3852" s="26">
        <f t="shared" si="201"/>
        <v>40724</v>
      </c>
      <c r="H3852" s="7">
        <v>40700</v>
      </c>
      <c r="I3852" s="22">
        <v>7.6580000000000004</v>
      </c>
      <c r="J3852" s="120">
        <v>6.2010000000000005</v>
      </c>
      <c r="K3852" s="26">
        <f t="shared" si="202"/>
        <v>40724</v>
      </c>
      <c r="L3852" s="126">
        <f t="shared" si="203"/>
        <v>40700</v>
      </c>
      <c r="M3852" s="127">
        <f>INDEX('Bloomberg data'!C:C,MATCH($L3852,'Bloomberg data'!A:A,0))</f>
        <v>7.6580000000000004</v>
      </c>
      <c r="N3852" s="128">
        <f>INDEX('Bloomberg data'!B:B,MATCH($L3852,'Bloomberg data'!A:A,0))</f>
        <v>6.2010000000000005</v>
      </c>
      <c r="O3852" s="141"/>
      <c r="P3852" s="142"/>
      <c r="Q3852" s="142"/>
      <c r="R3852" s="20"/>
      <c r="S3852" s="20"/>
    </row>
    <row r="3853" spans="6:19">
      <c r="F3853" s="51"/>
      <c r="G3853" s="26">
        <f t="shared" si="201"/>
        <v>40724</v>
      </c>
      <c r="H3853" s="7">
        <v>40701</v>
      </c>
      <c r="I3853" s="22">
        <v>7.5120000000000005</v>
      </c>
      <c r="J3853" s="120">
        <v>6.08</v>
      </c>
      <c r="K3853" s="26">
        <f t="shared" si="202"/>
        <v>40724</v>
      </c>
      <c r="L3853" s="126">
        <f t="shared" si="203"/>
        <v>40701</v>
      </c>
      <c r="M3853" s="127">
        <f>INDEX('Bloomberg data'!C:C,MATCH($L3853,'Bloomberg data'!A:A,0))</f>
        <v>7.5120000000000005</v>
      </c>
      <c r="N3853" s="128">
        <f>INDEX('Bloomberg data'!B:B,MATCH($L3853,'Bloomberg data'!A:A,0))</f>
        <v>6.08</v>
      </c>
      <c r="O3853" s="141"/>
      <c r="P3853" s="142"/>
      <c r="Q3853" s="142"/>
      <c r="R3853" s="20"/>
      <c r="S3853" s="20"/>
    </row>
    <row r="3854" spans="6:19">
      <c r="F3854" s="51"/>
      <c r="G3854" s="26">
        <f t="shared" si="201"/>
        <v>40724</v>
      </c>
      <c r="H3854" s="7">
        <v>40702</v>
      </c>
      <c r="I3854" s="22">
        <v>7.7189999999999994</v>
      </c>
      <c r="J3854" s="120">
        <v>6.3010000000000002</v>
      </c>
      <c r="K3854" s="26">
        <f t="shared" si="202"/>
        <v>40724</v>
      </c>
      <c r="L3854" s="126">
        <f t="shared" si="203"/>
        <v>40702</v>
      </c>
      <c r="M3854" s="127">
        <f>INDEX('Bloomberg data'!C:C,MATCH($L3854,'Bloomberg data'!A:A,0))</f>
        <v>7.7189999999999994</v>
      </c>
      <c r="N3854" s="128">
        <f>INDEX('Bloomberg data'!B:B,MATCH($L3854,'Bloomberg data'!A:A,0))</f>
        <v>6.3010000000000002</v>
      </c>
      <c r="O3854" s="141"/>
      <c r="P3854" s="142"/>
      <c r="Q3854" s="142"/>
      <c r="R3854" s="20"/>
      <c r="S3854" s="20"/>
    </row>
    <row r="3855" spans="6:19">
      <c r="F3855" s="51"/>
      <c r="G3855" s="26">
        <f t="shared" si="201"/>
        <v>40724</v>
      </c>
      <c r="H3855" s="7">
        <v>40703</v>
      </c>
      <c r="I3855" s="22">
        <v>8.56</v>
      </c>
      <c r="J3855" s="120">
        <v>7.1420000000000003</v>
      </c>
      <c r="K3855" s="26">
        <f t="shared" si="202"/>
        <v>40724</v>
      </c>
      <c r="L3855" s="126">
        <f t="shared" si="203"/>
        <v>40703</v>
      </c>
      <c r="M3855" s="127">
        <f>INDEX('Bloomberg data'!C:C,MATCH($L3855,'Bloomberg data'!A:A,0))</f>
        <v>8.56</v>
      </c>
      <c r="N3855" s="128">
        <f>INDEX('Bloomberg data'!B:B,MATCH($L3855,'Bloomberg data'!A:A,0))</f>
        <v>7.1420000000000003</v>
      </c>
      <c r="O3855" s="141"/>
      <c r="P3855" s="142"/>
      <c r="Q3855" s="142"/>
      <c r="R3855" s="20"/>
      <c r="S3855" s="20"/>
    </row>
    <row r="3856" spans="6:19">
      <c r="F3856" s="51"/>
      <c r="G3856" s="26">
        <f t="shared" si="201"/>
        <v>40724</v>
      </c>
      <c r="H3856" s="7">
        <v>40704</v>
      </c>
      <c r="I3856" s="22">
        <v>8.4440000000000008</v>
      </c>
      <c r="J3856" s="120">
        <v>7.016</v>
      </c>
      <c r="K3856" s="26">
        <f t="shared" si="202"/>
        <v>40724</v>
      </c>
      <c r="L3856" s="126">
        <f t="shared" si="203"/>
        <v>40704</v>
      </c>
      <c r="M3856" s="127">
        <f>INDEX('Bloomberg data'!C:C,MATCH($L3856,'Bloomberg data'!A:A,0))</f>
        <v>8.4440000000000008</v>
      </c>
      <c r="N3856" s="128">
        <f>INDEX('Bloomberg data'!B:B,MATCH($L3856,'Bloomberg data'!A:A,0))</f>
        <v>7.016</v>
      </c>
      <c r="O3856" s="141"/>
      <c r="P3856" s="142"/>
      <c r="Q3856" s="142"/>
      <c r="R3856" s="20"/>
      <c r="S3856" s="20"/>
    </row>
    <row r="3857" spans="6:19">
      <c r="F3857" s="51"/>
      <c r="G3857" s="26">
        <f t="shared" si="201"/>
        <v>40724</v>
      </c>
      <c r="H3857" s="7">
        <v>40707</v>
      </c>
      <c r="I3857" s="22">
        <v>7.649</v>
      </c>
      <c r="J3857" s="120">
        <v>6.2160000000000002</v>
      </c>
      <c r="K3857" s="26">
        <f t="shared" si="202"/>
        <v>40724</v>
      </c>
      <c r="L3857" s="126">
        <f t="shared" si="203"/>
        <v>40707</v>
      </c>
      <c r="M3857" s="127">
        <f>INDEX('Bloomberg data'!C:C,MATCH($L3857,'Bloomberg data'!A:A,0))</f>
        <v>7.649</v>
      </c>
      <c r="N3857" s="128">
        <f>INDEX('Bloomberg data'!B:B,MATCH($L3857,'Bloomberg data'!A:A,0))</f>
        <v>6.2160000000000002</v>
      </c>
      <c r="O3857" s="141"/>
      <c r="P3857" s="142"/>
      <c r="Q3857" s="142"/>
      <c r="R3857" s="20"/>
      <c r="S3857" s="20"/>
    </row>
    <row r="3858" spans="6:19">
      <c r="F3858" s="51"/>
      <c r="G3858" s="26">
        <f t="shared" si="201"/>
        <v>40724</v>
      </c>
      <c r="H3858" s="7">
        <v>40708</v>
      </c>
      <c r="I3858" s="22">
        <v>8.5549999999999997</v>
      </c>
      <c r="J3858" s="120">
        <v>7.1260000000000003</v>
      </c>
      <c r="K3858" s="26">
        <f t="shared" si="202"/>
        <v>40724</v>
      </c>
      <c r="L3858" s="126">
        <f t="shared" si="203"/>
        <v>40708</v>
      </c>
      <c r="M3858" s="127">
        <f>INDEX('Bloomberg data'!C:C,MATCH($L3858,'Bloomberg data'!A:A,0))</f>
        <v>8.5549999999999997</v>
      </c>
      <c r="N3858" s="128">
        <f>INDEX('Bloomberg data'!B:B,MATCH($L3858,'Bloomberg data'!A:A,0))</f>
        <v>7.1260000000000003</v>
      </c>
      <c r="O3858" s="141"/>
      <c r="P3858" s="142"/>
      <c r="Q3858" s="142"/>
      <c r="R3858" s="20"/>
      <c r="S3858" s="20"/>
    </row>
    <row r="3859" spans="6:19">
      <c r="F3859" s="51"/>
      <c r="G3859" s="26">
        <f t="shared" si="201"/>
        <v>40724</v>
      </c>
      <c r="H3859" s="7">
        <v>40709</v>
      </c>
      <c r="I3859" s="22">
        <v>8.4779999999999998</v>
      </c>
      <c r="J3859" s="120">
        <v>7.0229999999999997</v>
      </c>
      <c r="K3859" s="26">
        <f t="shared" si="202"/>
        <v>40724</v>
      </c>
      <c r="L3859" s="126">
        <f t="shared" si="203"/>
        <v>40709</v>
      </c>
      <c r="M3859" s="127">
        <f>INDEX('Bloomberg data'!C:C,MATCH($L3859,'Bloomberg data'!A:A,0))</f>
        <v>8.4779999999999998</v>
      </c>
      <c r="N3859" s="128">
        <f>INDEX('Bloomberg data'!B:B,MATCH($L3859,'Bloomberg data'!A:A,0))</f>
        <v>7.0229999999999997</v>
      </c>
      <c r="O3859" s="141"/>
      <c r="P3859" s="142"/>
      <c r="Q3859" s="142"/>
      <c r="R3859" s="20"/>
      <c r="S3859" s="20"/>
    </row>
    <row r="3860" spans="6:19">
      <c r="F3860" s="51"/>
      <c r="G3860" s="26">
        <f t="shared" si="201"/>
        <v>40724</v>
      </c>
      <c r="H3860" s="7">
        <v>40710</v>
      </c>
      <c r="I3860" s="22">
        <v>7.6120000000000001</v>
      </c>
      <c r="J3860" s="120">
        <v>6.1339999999999995</v>
      </c>
      <c r="K3860" s="26">
        <f t="shared" si="202"/>
        <v>40724</v>
      </c>
      <c r="L3860" s="126">
        <f t="shared" si="203"/>
        <v>40710</v>
      </c>
      <c r="M3860" s="127">
        <f>INDEX('Bloomberg data'!C:C,MATCH($L3860,'Bloomberg data'!A:A,0))</f>
        <v>7.6120000000000001</v>
      </c>
      <c r="N3860" s="128">
        <f>INDEX('Bloomberg data'!B:B,MATCH($L3860,'Bloomberg data'!A:A,0))</f>
        <v>6.1339999999999995</v>
      </c>
      <c r="O3860" s="141"/>
      <c r="P3860" s="142"/>
      <c r="Q3860" s="142"/>
      <c r="R3860" s="20"/>
      <c r="S3860" s="20"/>
    </row>
    <row r="3861" spans="6:19">
      <c r="F3861" s="51"/>
      <c r="G3861" s="26">
        <f t="shared" si="201"/>
        <v>40724</v>
      </c>
      <c r="H3861" s="7">
        <v>40711</v>
      </c>
      <c r="I3861" s="22">
        <v>8.5310000000000006</v>
      </c>
      <c r="J3861" s="120">
        <v>7.0520000000000005</v>
      </c>
      <c r="K3861" s="26">
        <f t="shared" si="202"/>
        <v>40724</v>
      </c>
      <c r="L3861" s="126">
        <f t="shared" si="203"/>
        <v>40711</v>
      </c>
      <c r="M3861" s="127">
        <f>INDEX('Bloomberg data'!C:C,MATCH($L3861,'Bloomberg data'!A:A,0))</f>
        <v>8.5310000000000006</v>
      </c>
      <c r="N3861" s="128">
        <f>INDEX('Bloomberg data'!B:B,MATCH($L3861,'Bloomberg data'!A:A,0))</f>
        <v>7.0520000000000005</v>
      </c>
      <c r="O3861" s="141"/>
      <c r="P3861" s="142"/>
      <c r="Q3861" s="142"/>
      <c r="R3861" s="20"/>
      <c r="S3861" s="20"/>
    </row>
    <row r="3862" spans="6:19">
      <c r="F3862" s="51"/>
      <c r="G3862" s="26">
        <f t="shared" si="201"/>
        <v>40724</v>
      </c>
      <c r="H3862" s="7">
        <v>40714</v>
      </c>
      <c r="I3862" s="22">
        <v>7.4030000000000005</v>
      </c>
      <c r="J3862" s="120">
        <v>5.91</v>
      </c>
      <c r="K3862" s="26">
        <f t="shared" si="202"/>
        <v>40724</v>
      </c>
      <c r="L3862" s="126">
        <f t="shared" si="203"/>
        <v>40714</v>
      </c>
      <c r="M3862" s="127">
        <f>INDEX('Bloomberg data'!C:C,MATCH($L3862,'Bloomberg data'!A:A,0))</f>
        <v>7.4030000000000005</v>
      </c>
      <c r="N3862" s="128">
        <f>INDEX('Bloomberg data'!B:B,MATCH($L3862,'Bloomberg data'!A:A,0))</f>
        <v>5.91</v>
      </c>
      <c r="O3862" s="141"/>
      <c r="P3862" s="142"/>
      <c r="Q3862" s="142"/>
      <c r="R3862" s="20"/>
      <c r="S3862" s="20"/>
    </row>
    <row r="3863" spans="6:19">
      <c r="F3863" s="51"/>
      <c r="G3863" s="26">
        <f t="shared" si="201"/>
        <v>40724</v>
      </c>
      <c r="H3863" s="7">
        <v>40715</v>
      </c>
      <c r="I3863" s="22">
        <v>8.597999999999999</v>
      </c>
      <c r="J3863" s="120">
        <v>7.1150000000000002</v>
      </c>
      <c r="K3863" s="26">
        <f t="shared" si="202"/>
        <v>40724</v>
      </c>
      <c r="L3863" s="126">
        <f t="shared" si="203"/>
        <v>40715</v>
      </c>
      <c r="M3863" s="127">
        <f>INDEX('Bloomberg data'!C:C,MATCH($L3863,'Bloomberg data'!A:A,0))</f>
        <v>8.597999999999999</v>
      </c>
      <c r="N3863" s="128">
        <f>INDEX('Bloomberg data'!B:B,MATCH($L3863,'Bloomberg data'!A:A,0))</f>
        <v>7.1150000000000002</v>
      </c>
      <c r="O3863" s="141"/>
      <c r="P3863" s="142"/>
      <c r="Q3863" s="142"/>
      <c r="R3863" s="20"/>
      <c r="S3863" s="20"/>
    </row>
    <row r="3864" spans="6:19">
      <c r="F3864" s="51"/>
      <c r="G3864" s="26">
        <f t="shared" si="201"/>
        <v>40724</v>
      </c>
      <c r="H3864" s="7">
        <v>40716</v>
      </c>
      <c r="I3864" s="22">
        <v>7.5330000000000004</v>
      </c>
      <c r="J3864" s="120">
        <v>6.048</v>
      </c>
      <c r="K3864" s="26">
        <f t="shared" si="202"/>
        <v>40724</v>
      </c>
      <c r="L3864" s="126">
        <f t="shared" si="203"/>
        <v>40716</v>
      </c>
      <c r="M3864" s="127">
        <f>INDEX('Bloomberg data'!C:C,MATCH($L3864,'Bloomberg data'!A:A,0))</f>
        <v>7.5330000000000004</v>
      </c>
      <c r="N3864" s="128">
        <f>INDEX('Bloomberg data'!B:B,MATCH($L3864,'Bloomberg data'!A:A,0))</f>
        <v>6.048</v>
      </c>
      <c r="O3864" s="141"/>
      <c r="P3864" s="142"/>
      <c r="Q3864" s="142"/>
      <c r="R3864" s="20"/>
      <c r="S3864" s="20"/>
    </row>
    <row r="3865" spans="6:19">
      <c r="F3865" s="51"/>
      <c r="G3865" s="26">
        <f t="shared" si="201"/>
        <v>40724</v>
      </c>
      <c r="H3865" s="7">
        <v>40717</v>
      </c>
      <c r="I3865" s="22">
        <v>7.4399999999999995</v>
      </c>
      <c r="J3865" s="120">
        <v>5.9220000000000006</v>
      </c>
      <c r="K3865" s="26">
        <f t="shared" si="202"/>
        <v>40724</v>
      </c>
      <c r="L3865" s="126">
        <f t="shared" si="203"/>
        <v>40717</v>
      </c>
      <c r="M3865" s="127">
        <f>INDEX('Bloomberg data'!C:C,MATCH($L3865,'Bloomberg data'!A:A,0))</f>
        <v>7.4399999999999995</v>
      </c>
      <c r="N3865" s="128">
        <f>INDEX('Bloomberg data'!B:B,MATCH($L3865,'Bloomberg data'!A:A,0))</f>
        <v>5.9220000000000006</v>
      </c>
      <c r="O3865" s="141"/>
      <c r="P3865" s="142"/>
      <c r="Q3865" s="142"/>
      <c r="R3865" s="20"/>
      <c r="S3865" s="20"/>
    </row>
    <row r="3866" spans="6:19">
      <c r="F3866" s="51"/>
      <c r="G3866" s="26">
        <f t="shared" si="201"/>
        <v>40724</v>
      </c>
      <c r="H3866" s="7">
        <v>40718</v>
      </c>
      <c r="I3866" s="22">
        <v>7.625</v>
      </c>
      <c r="J3866" s="120">
        <v>6.1019999999999994</v>
      </c>
      <c r="K3866" s="26">
        <f t="shared" si="202"/>
        <v>40724</v>
      </c>
      <c r="L3866" s="126">
        <f t="shared" si="203"/>
        <v>40718</v>
      </c>
      <c r="M3866" s="127">
        <f>INDEX('Bloomberg data'!C:C,MATCH($L3866,'Bloomberg data'!A:A,0))</f>
        <v>7.625</v>
      </c>
      <c r="N3866" s="128">
        <f>INDEX('Bloomberg data'!B:B,MATCH($L3866,'Bloomberg data'!A:A,0))</f>
        <v>6.1019999999999994</v>
      </c>
      <c r="O3866" s="141"/>
      <c r="P3866" s="142"/>
      <c r="Q3866" s="142"/>
      <c r="R3866" s="20"/>
      <c r="S3866" s="20"/>
    </row>
    <row r="3867" spans="6:19">
      <c r="F3867" s="51"/>
      <c r="G3867" s="26">
        <f t="shared" si="201"/>
        <v>40724</v>
      </c>
      <c r="H3867" s="7">
        <v>40721</v>
      </c>
      <c r="I3867" s="22">
        <v>8.4529999999999994</v>
      </c>
      <c r="J3867" s="120">
        <v>6.8879999999999999</v>
      </c>
      <c r="K3867" s="26">
        <f t="shared" si="202"/>
        <v>40724</v>
      </c>
      <c r="L3867" s="126">
        <f t="shared" si="203"/>
        <v>40721</v>
      </c>
      <c r="M3867" s="127">
        <f>INDEX('Bloomberg data'!C:C,MATCH($L3867,'Bloomberg data'!A:A,0))</f>
        <v>8.4529999999999994</v>
      </c>
      <c r="N3867" s="128">
        <f>INDEX('Bloomberg data'!B:B,MATCH($L3867,'Bloomberg data'!A:A,0))</f>
        <v>6.8879999999999999</v>
      </c>
      <c r="O3867" s="141"/>
      <c r="P3867" s="142"/>
      <c r="Q3867" s="142"/>
      <c r="R3867" s="20"/>
      <c r="S3867" s="20"/>
    </row>
    <row r="3868" spans="6:19">
      <c r="F3868" s="51"/>
      <c r="G3868" s="26">
        <f t="shared" si="201"/>
        <v>40724</v>
      </c>
      <c r="H3868" s="7">
        <v>40722</v>
      </c>
      <c r="I3868" s="22">
        <v>7.4280000000000008</v>
      </c>
      <c r="J3868" s="120">
        <v>5.8460000000000001</v>
      </c>
      <c r="K3868" s="26">
        <f t="shared" si="202"/>
        <v>40724</v>
      </c>
      <c r="L3868" s="126">
        <f t="shared" si="203"/>
        <v>40722</v>
      </c>
      <c r="M3868" s="127">
        <f>INDEX('Bloomberg data'!C:C,MATCH($L3868,'Bloomberg data'!A:A,0))</f>
        <v>7.4280000000000008</v>
      </c>
      <c r="N3868" s="128">
        <f>INDEX('Bloomberg data'!B:B,MATCH($L3868,'Bloomberg data'!A:A,0))</f>
        <v>5.8460000000000001</v>
      </c>
      <c r="O3868" s="141"/>
      <c r="P3868" s="142"/>
      <c r="Q3868" s="142"/>
      <c r="R3868" s="20"/>
      <c r="S3868" s="20"/>
    </row>
    <row r="3869" spans="6:19">
      <c r="F3869" s="51"/>
      <c r="G3869" s="26">
        <f t="shared" si="201"/>
        <v>40724</v>
      </c>
      <c r="H3869" s="7">
        <v>40723</v>
      </c>
      <c r="I3869" s="22">
        <v>7.7149999999999999</v>
      </c>
      <c r="J3869" s="120">
        <v>6.165</v>
      </c>
      <c r="K3869" s="26">
        <f t="shared" si="202"/>
        <v>40724</v>
      </c>
      <c r="L3869" s="126">
        <f t="shared" si="203"/>
        <v>40723</v>
      </c>
      <c r="M3869" s="127">
        <f>INDEX('Bloomberg data'!C:C,MATCH($L3869,'Bloomberg data'!A:A,0))</f>
        <v>7.7149999999999999</v>
      </c>
      <c r="N3869" s="128">
        <f>INDEX('Bloomberg data'!B:B,MATCH($L3869,'Bloomberg data'!A:A,0))</f>
        <v>6.165</v>
      </c>
      <c r="O3869" s="141"/>
      <c r="P3869" s="142"/>
      <c r="Q3869" s="142"/>
      <c r="R3869" s="20"/>
      <c r="S3869" s="20"/>
    </row>
    <row r="3870" spans="6:19">
      <c r="F3870" s="51"/>
      <c r="G3870" s="26">
        <f t="shared" si="201"/>
        <v>40724</v>
      </c>
      <c r="H3870" s="7">
        <v>40724</v>
      </c>
      <c r="I3870" s="22">
        <v>7.6470000000000002</v>
      </c>
      <c r="J3870" s="120">
        <v>6.1050000000000004</v>
      </c>
      <c r="K3870" s="26">
        <f t="shared" si="202"/>
        <v>40724</v>
      </c>
      <c r="L3870" s="126">
        <f t="shared" si="203"/>
        <v>40724</v>
      </c>
      <c r="M3870" s="127">
        <f>INDEX('Bloomberg data'!C:C,MATCH($L3870,'Bloomberg data'!A:A,0))</f>
        <v>7.6470000000000002</v>
      </c>
      <c r="N3870" s="128">
        <f>INDEX('Bloomberg data'!B:B,MATCH($L3870,'Bloomberg data'!A:A,0))</f>
        <v>6.1050000000000004</v>
      </c>
      <c r="O3870" s="141"/>
      <c r="P3870" s="142"/>
      <c r="Q3870" s="142"/>
      <c r="R3870" s="20"/>
      <c r="S3870" s="20"/>
    </row>
    <row r="3871" spans="6:19">
      <c r="F3871" s="51"/>
      <c r="G3871" s="26">
        <f t="shared" si="201"/>
        <v>40755</v>
      </c>
      <c r="H3871" s="7">
        <v>40725</v>
      </c>
      <c r="I3871" s="22">
        <v>8.6080000000000005</v>
      </c>
      <c r="J3871" s="120">
        <v>7.0830000000000002</v>
      </c>
      <c r="K3871" s="26">
        <f t="shared" si="202"/>
        <v>40755</v>
      </c>
      <c r="L3871" s="126">
        <f t="shared" si="203"/>
        <v>40725</v>
      </c>
      <c r="M3871" s="127">
        <f>INDEX('Bloomberg data'!C:C,MATCH($L3871,'Bloomberg data'!A:A,0))</f>
        <v>8.6080000000000005</v>
      </c>
      <c r="N3871" s="128">
        <f>INDEX('Bloomberg data'!B:B,MATCH($L3871,'Bloomberg data'!A:A,0))</f>
        <v>7.0830000000000002</v>
      </c>
      <c r="O3871" s="141"/>
      <c r="P3871" s="142"/>
      <c r="Q3871" s="142"/>
      <c r="R3871" s="20"/>
      <c r="S3871" s="20"/>
    </row>
    <row r="3872" spans="6:19">
      <c r="F3872" s="51"/>
      <c r="G3872" s="26">
        <f t="shared" si="201"/>
        <v>40755</v>
      </c>
      <c r="H3872" s="7">
        <v>40728</v>
      </c>
      <c r="I3872" s="22">
        <v>8.7639999999999993</v>
      </c>
      <c r="J3872" s="120">
        <v>7.226</v>
      </c>
      <c r="K3872" s="26">
        <f t="shared" si="202"/>
        <v>40755</v>
      </c>
      <c r="L3872" s="126">
        <f t="shared" si="203"/>
        <v>40728</v>
      </c>
      <c r="M3872" s="127">
        <f>INDEX('Bloomberg data'!C:C,MATCH($L3872,'Bloomberg data'!A:A,0))</f>
        <v>8.7639999999999993</v>
      </c>
      <c r="N3872" s="128">
        <f>INDEX('Bloomberg data'!B:B,MATCH($L3872,'Bloomberg data'!A:A,0))</f>
        <v>7.226</v>
      </c>
      <c r="O3872" s="141"/>
      <c r="P3872" s="142"/>
      <c r="Q3872" s="142"/>
      <c r="R3872" s="20"/>
      <c r="S3872" s="20"/>
    </row>
    <row r="3873" spans="6:19">
      <c r="F3873" s="51"/>
      <c r="G3873" s="26">
        <f t="shared" si="201"/>
        <v>40755</v>
      </c>
      <c r="H3873" s="7">
        <v>40729</v>
      </c>
      <c r="I3873" s="22">
        <v>7.6310000000000002</v>
      </c>
      <c r="J3873" s="120">
        <v>6.0949999999999998</v>
      </c>
      <c r="K3873" s="26">
        <f t="shared" si="202"/>
        <v>40755</v>
      </c>
      <c r="L3873" s="126">
        <f t="shared" si="203"/>
        <v>40729</v>
      </c>
      <c r="M3873" s="127">
        <f>INDEX('Bloomberg data'!C:C,MATCH($L3873,'Bloomberg data'!A:A,0))</f>
        <v>7.6310000000000002</v>
      </c>
      <c r="N3873" s="128">
        <f>INDEX('Bloomberg data'!B:B,MATCH($L3873,'Bloomberg data'!A:A,0))</f>
        <v>6.0949999999999998</v>
      </c>
      <c r="O3873" s="141"/>
      <c r="P3873" s="142"/>
      <c r="Q3873" s="142"/>
      <c r="R3873" s="20"/>
      <c r="S3873" s="20"/>
    </row>
    <row r="3874" spans="6:19">
      <c r="F3874" s="51"/>
      <c r="G3874" s="26">
        <f t="shared" si="201"/>
        <v>40755</v>
      </c>
      <c r="H3874" s="7">
        <v>40730</v>
      </c>
      <c r="I3874" s="22">
        <v>7.5400000000000009</v>
      </c>
      <c r="J3874" s="120">
        <v>5.9909999999999997</v>
      </c>
      <c r="K3874" s="26">
        <f t="shared" si="202"/>
        <v>40755</v>
      </c>
      <c r="L3874" s="126">
        <f t="shared" si="203"/>
        <v>40730</v>
      </c>
      <c r="M3874" s="127">
        <f>INDEX('Bloomberg data'!C:C,MATCH($L3874,'Bloomberg data'!A:A,0))</f>
        <v>7.5400000000000009</v>
      </c>
      <c r="N3874" s="128">
        <f>INDEX('Bloomberg data'!B:B,MATCH($L3874,'Bloomberg data'!A:A,0))</f>
        <v>5.9909999999999997</v>
      </c>
      <c r="O3874" s="141"/>
      <c r="P3874" s="142"/>
      <c r="Q3874" s="142"/>
      <c r="R3874" s="20"/>
      <c r="S3874" s="20"/>
    </row>
    <row r="3875" spans="6:19">
      <c r="F3875" s="51"/>
      <c r="G3875" s="26">
        <f t="shared" si="201"/>
        <v>40755</v>
      </c>
      <c r="H3875" s="7">
        <v>40731</v>
      </c>
      <c r="I3875" s="22">
        <v>7.75</v>
      </c>
      <c r="J3875" s="120">
        <v>6.1829999999999998</v>
      </c>
      <c r="K3875" s="26">
        <f t="shared" si="202"/>
        <v>40755</v>
      </c>
      <c r="L3875" s="126">
        <f t="shared" si="203"/>
        <v>40731</v>
      </c>
      <c r="M3875" s="127">
        <f>INDEX('Bloomberg data'!C:C,MATCH($L3875,'Bloomberg data'!A:A,0))</f>
        <v>7.75</v>
      </c>
      <c r="N3875" s="128">
        <f>INDEX('Bloomberg data'!B:B,MATCH($L3875,'Bloomberg data'!A:A,0))</f>
        <v>6.1829999999999998</v>
      </c>
      <c r="O3875" s="141"/>
      <c r="P3875" s="142"/>
      <c r="Q3875" s="142"/>
      <c r="R3875" s="20"/>
      <c r="S3875" s="20"/>
    </row>
    <row r="3876" spans="6:19">
      <c r="F3876" s="51"/>
      <c r="G3876" s="26">
        <f t="shared" si="201"/>
        <v>40755</v>
      </c>
      <c r="H3876" s="7">
        <v>40732</v>
      </c>
      <c r="I3876" s="22">
        <v>7.6640000000000006</v>
      </c>
      <c r="J3876" s="120">
        <v>6.1080000000000005</v>
      </c>
      <c r="K3876" s="26">
        <f t="shared" si="202"/>
        <v>40755</v>
      </c>
      <c r="L3876" s="126">
        <f t="shared" si="203"/>
        <v>40732</v>
      </c>
      <c r="M3876" s="127">
        <f>INDEX('Bloomberg data'!C:C,MATCH($L3876,'Bloomberg data'!A:A,0))</f>
        <v>7.6640000000000006</v>
      </c>
      <c r="N3876" s="128">
        <f>INDEX('Bloomberg data'!B:B,MATCH($L3876,'Bloomberg data'!A:A,0))</f>
        <v>6.1080000000000005</v>
      </c>
      <c r="O3876" s="141"/>
      <c r="P3876" s="142"/>
      <c r="Q3876" s="142"/>
      <c r="R3876" s="20"/>
      <c r="S3876" s="20"/>
    </row>
    <row r="3877" spans="6:19">
      <c r="F3877" s="51"/>
      <c r="G3877" s="26">
        <f t="shared" si="201"/>
        <v>40755</v>
      </c>
      <c r="H3877" s="7">
        <v>40735</v>
      </c>
      <c r="I3877" s="22">
        <v>7.4710000000000001</v>
      </c>
      <c r="J3877" s="120">
        <v>5.8759999999999994</v>
      </c>
      <c r="K3877" s="26">
        <f t="shared" si="202"/>
        <v>40755</v>
      </c>
      <c r="L3877" s="126">
        <f t="shared" si="203"/>
        <v>40735</v>
      </c>
      <c r="M3877" s="127">
        <f>INDEX('Bloomberg data'!C:C,MATCH($L3877,'Bloomberg data'!A:A,0))</f>
        <v>7.4710000000000001</v>
      </c>
      <c r="N3877" s="128">
        <f>INDEX('Bloomberg data'!B:B,MATCH($L3877,'Bloomberg data'!A:A,0))</f>
        <v>5.8759999999999994</v>
      </c>
      <c r="O3877" s="141"/>
      <c r="P3877" s="142"/>
      <c r="Q3877" s="142"/>
      <c r="R3877" s="20"/>
      <c r="S3877" s="20"/>
    </row>
    <row r="3878" spans="6:19">
      <c r="F3878" s="51"/>
      <c r="G3878" s="26">
        <f t="shared" si="201"/>
        <v>40755</v>
      </c>
      <c r="H3878" s="7">
        <v>40736</v>
      </c>
      <c r="I3878" s="22">
        <v>8.5289999999999999</v>
      </c>
      <c r="J3878" s="120">
        <v>6.9119999999999999</v>
      </c>
      <c r="K3878" s="26">
        <f t="shared" si="202"/>
        <v>40755</v>
      </c>
      <c r="L3878" s="126">
        <f t="shared" si="203"/>
        <v>40736</v>
      </c>
      <c r="M3878" s="127">
        <f>INDEX('Bloomberg data'!C:C,MATCH($L3878,'Bloomberg data'!A:A,0))</f>
        <v>8.5289999999999999</v>
      </c>
      <c r="N3878" s="128">
        <f>INDEX('Bloomberg data'!B:B,MATCH($L3878,'Bloomberg data'!A:A,0))</f>
        <v>6.9119999999999999</v>
      </c>
      <c r="O3878" s="141"/>
      <c r="P3878" s="142"/>
      <c r="Q3878" s="142"/>
      <c r="R3878" s="20"/>
      <c r="S3878" s="20"/>
    </row>
    <row r="3879" spans="6:19">
      <c r="F3879" s="51"/>
      <c r="G3879" s="26">
        <f t="shared" si="201"/>
        <v>40755</v>
      </c>
      <c r="H3879" s="7">
        <v>40737</v>
      </c>
      <c r="I3879" s="22">
        <v>7.4470000000000001</v>
      </c>
      <c r="J3879" s="120">
        <v>5.84</v>
      </c>
      <c r="K3879" s="26">
        <f t="shared" si="202"/>
        <v>40755</v>
      </c>
      <c r="L3879" s="126">
        <f t="shared" si="203"/>
        <v>40737</v>
      </c>
      <c r="M3879" s="127">
        <f>INDEX('Bloomberg data'!C:C,MATCH($L3879,'Bloomberg data'!A:A,0))</f>
        <v>7.4470000000000001</v>
      </c>
      <c r="N3879" s="128">
        <f>INDEX('Bloomberg data'!B:B,MATCH($L3879,'Bloomberg data'!A:A,0))</f>
        <v>5.84</v>
      </c>
      <c r="O3879" s="141"/>
      <c r="P3879" s="142"/>
      <c r="Q3879" s="142"/>
      <c r="R3879" s="20"/>
      <c r="S3879" s="20"/>
    </row>
    <row r="3880" spans="6:19">
      <c r="F3880" s="51"/>
      <c r="G3880" s="26">
        <f t="shared" si="201"/>
        <v>40755</v>
      </c>
      <c r="H3880" s="7">
        <v>40738</v>
      </c>
      <c r="I3880" s="22">
        <v>8.3309999999999995</v>
      </c>
      <c r="J3880" s="120">
        <v>6.702</v>
      </c>
      <c r="K3880" s="26">
        <f t="shared" si="202"/>
        <v>40755</v>
      </c>
      <c r="L3880" s="126">
        <f t="shared" si="203"/>
        <v>40738</v>
      </c>
      <c r="M3880" s="127">
        <f>INDEX('Bloomberg data'!C:C,MATCH($L3880,'Bloomberg data'!A:A,0))</f>
        <v>8.3309999999999995</v>
      </c>
      <c r="N3880" s="128">
        <f>INDEX('Bloomberg data'!B:B,MATCH($L3880,'Bloomberg data'!A:A,0))</f>
        <v>6.702</v>
      </c>
      <c r="O3880" s="141"/>
      <c r="P3880" s="142"/>
      <c r="Q3880" s="142"/>
      <c r="R3880" s="20"/>
      <c r="S3880" s="20"/>
    </row>
    <row r="3881" spans="6:19">
      <c r="F3881" s="51"/>
      <c r="G3881" s="26">
        <f t="shared" si="201"/>
        <v>40755</v>
      </c>
      <c r="H3881" s="7">
        <v>40739</v>
      </c>
      <c r="I3881" s="22">
        <v>8.4499999999999993</v>
      </c>
      <c r="J3881" s="120">
        <v>6.8439999999999994</v>
      </c>
      <c r="K3881" s="26">
        <f t="shared" si="202"/>
        <v>40755</v>
      </c>
      <c r="L3881" s="126">
        <f t="shared" si="203"/>
        <v>40739</v>
      </c>
      <c r="M3881" s="127">
        <f>INDEX('Bloomberg data'!C:C,MATCH($L3881,'Bloomberg data'!A:A,0))</f>
        <v>8.4499999999999993</v>
      </c>
      <c r="N3881" s="128">
        <f>INDEX('Bloomberg data'!B:B,MATCH($L3881,'Bloomberg data'!A:A,0))</f>
        <v>6.8439999999999994</v>
      </c>
      <c r="O3881" s="141"/>
      <c r="P3881" s="142"/>
      <c r="Q3881" s="142"/>
      <c r="R3881" s="20"/>
      <c r="S3881" s="20"/>
    </row>
    <row r="3882" spans="6:19">
      <c r="F3882" s="51"/>
      <c r="G3882" s="26">
        <f t="shared" si="201"/>
        <v>40755</v>
      </c>
      <c r="H3882" s="7">
        <v>40742</v>
      </c>
      <c r="I3882" s="22">
        <v>8.3159999999999989</v>
      </c>
      <c r="J3882" s="120">
        <v>6.7069999999999999</v>
      </c>
      <c r="K3882" s="26">
        <f t="shared" si="202"/>
        <v>40755</v>
      </c>
      <c r="L3882" s="126">
        <f t="shared" si="203"/>
        <v>40742</v>
      </c>
      <c r="M3882" s="127">
        <f>INDEX('Bloomberg data'!C:C,MATCH($L3882,'Bloomberg data'!A:A,0))</f>
        <v>8.3159999999999989</v>
      </c>
      <c r="N3882" s="128">
        <f>INDEX('Bloomberg data'!B:B,MATCH($L3882,'Bloomberg data'!A:A,0))</f>
        <v>6.7069999999999999</v>
      </c>
      <c r="O3882" s="141"/>
      <c r="P3882" s="142"/>
      <c r="Q3882" s="142"/>
      <c r="R3882" s="20"/>
      <c r="S3882" s="20"/>
    </row>
    <row r="3883" spans="6:19">
      <c r="F3883" s="51"/>
      <c r="G3883" s="26">
        <f t="shared" si="201"/>
        <v>40755</v>
      </c>
      <c r="H3883" s="7">
        <v>40743</v>
      </c>
      <c r="I3883" s="22">
        <v>8.24</v>
      </c>
      <c r="J3883" s="120">
        <v>6.6150000000000002</v>
      </c>
      <c r="K3883" s="26">
        <f t="shared" si="202"/>
        <v>40755</v>
      </c>
      <c r="L3883" s="126">
        <f t="shared" si="203"/>
        <v>40743</v>
      </c>
      <c r="M3883" s="127">
        <f>INDEX('Bloomberg data'!C:C,MATCH($L3883,'Bloomberg data'!A:A,0))</f>
        <v>8.24</v>
      </c>
      <c r="N3883" s="128">
        <f>INDEX('Bloomberg data'!B:B,MATCH($L3883,'Bloomberg data'!A:A,0))</f>
        <v>6.6150000000000002</v>
      </c>
      <c r="O3883" s="141"/>
      <c r="P3883" s="142"/>
      <c r="Q3883" s="142"/>
      <c r="R3883" s="20"/>
      <c r="S3883" s="20"/>
    </row>
    <row r="3884" spans="6:19">
      <c r="F3884" s="51"/>
      <c r="G3884" s="26">
        <f t="shared" si="201"/>
        <v>40755</v>
      </c>
      <c r="H3884" s="7">
        <v>40744</v>
      </c>
      <c r="I3884" s="22">
        <v>7.5329999999999995</v>
      </c>
      <c r="J3884" s="120">
        <v>5.8879999999999999</v>
      </c>
      <c r="K3884" s="26">
        <f t="shared" si="202"/>
        <v>40755</v>
      </c>
      <c r="L3884" s="126">
        <f t="shared" si="203"/>
        <v>40744</v>
      </c>
      <c r="M3884" s="127">
        <f>INDEX('Bloomberg data'!C:C,MATCH($L3884,'Bloomberg data'!A:A,0))</f>
        <v>7.5329999999999995</v>
      </c>
      <c r="N3884" s="128">
        <f>INDEX('Bloomberg data'!B:B,MATCH($L3884,'Bloomberg data'!A:A,0))</f>
        <v>5.8879999999999999</v>
      </c>
      <c r="O3884" s="141"/>
      <c r="P3884" s="142"/>
      <c r="Q3884" s="142"/>
      <c r="R3884" s="20"/>
      <c r="S3884" s="20"/>
    </row>
    <row r="3885" spans="6:19">
      <c r="F3885" s="51"/>
      <c r="G3885" s="26">
        <f t="shared" si="201"/>
        <v>40755</v>
      </c>
      <c r="H3885" s="7">
        <v>40745</v>
      </c>
      <c r="I3885" s="22">
        <v>7.42</v>
      </c>
      <c r="J3885" s="120">
        <v>5.7890000000000006</v>
      </c>
      <c r="K3885" s="26">
        <f t="shared" si="202"/>
        <v>40755</v>
      </c>
      <c r="L3885" s="126">
        <f t="shared" si="203"/>
        <v>40745</v>
      </c>
      <c r="M3885" s="127">
        <f>INDEX('Bloomberg data'!C:C,MATCH($L3885,'Bloomberg data'!A:A,0))</f>
        <v>7.42</v>
      </c>
      <c r="N3885" s="128">
        <f>INDEX('Bloomberg data'!B:B,MATCH($L3885,'Bloomberg data'!A:A,0))</f>
        <v>5.7890000000000006</v>
      </c>
      <c r="O3885" s="141"/>
      <c r="P3885" s="142"/>
      <c r="Q3885" s="142"/>
      <c r="R3885" s="20"/>
      <c r="S3885" s="20"/>
    </row>
    <row r="3886" spans="6:19">
      <c r="F3886" s="51"/>
      <c r="G3886" s="26">
        <f t="shared" si="201"/>
        <v>40755</v>
      </c>
      <c r="H3886" s="7">
        <v>40746</v>
      </c>
      <c r="I3886" s="22">
        <v>8.3689999999999998</v>
      </c>
      <c r="J3886" s="120">
        <v>6.7249999999999996</v>
      </c>
      <c r="K3886" s="26">
        <f t="shared" si="202"/>
        <v>40755</v>
      </c>
      <c r="L3886" s="126">
        <f t="shared" si="203"/>
        <v>40746</v>
      </c>
      <c r="M3886" s="127">
        <f>INDEX('Bloomberg data'!C:C,MATCH($L3886,'Bloomberg data'!A:A,0))</f>
        <v>8.3689999999999998</v>
      </c>
      <c r="N3886" s="128">
        <f>INDEX('Bloomberg data'!B:B,MATCH($L3886,'Bloomberg data'!A:A,0))</f>
        <v>6.7249999999999996</v>
      </c>
      <c r="O3886" s="141"/>
      <c r="P3886" s="142"/>
      <c r="Q3886" s="142"/>
      <c r="R3886" s="20"/>
      <c r="S3886" s="20"/>
    </row>
    <row r="3887" spans="6:19">
      <c r="F3887" s="51"/>
      <c r="G3887" s="26">
        <f t="shared" si="201"/>
        <v>40755</v>
      </c>
      <c r="H3887" s="7">
        <v>40749</v>
      </c>
      <c r="I3887" s="22">
        <v>8.5329999999999995</v>
      </c>
      <c r="J3887" s="120">
        <v>6.8570000000000002</v>
      </c>
      <c r="K3887" s="26">
        <f t="shared" si="202"/>
        <v>40755</v>
      </c>
      <c r="L3887" s="126">
        <f t="shared" si="203"/>
        <v>40749</v>
      </c>
      <c r="M3887" s="127">
        <f>INDEX('Bloomberg data'!C:C,MATCH($L3887,'Bloomberg data'!A:A,0))</f>
        <v>8.5329999999999995</v>
      </c>
      <c r="N3887" s="128">
        <f>INDEX('Bloomberg data'!B:B,MATCH($L3887,'Bloomberg data'!A:A,0))</f>
        <v>6.8570000000000002</v>
      </c>
      <c r="O3887" s="141"/>
      <c r="P3887" s="142"/>
      <c r="Q3887" s="142"/>
      <c r="R3887" s="20"/>
      <c r="S3887" s="20"/>
    </row>
    <row r="3888" spans="6:19">
      <c r="F3888" s="51"/>
      <c r="G3888" s="26">
        <f t="shared" si="201"/>
        <v>40755</v>
      </c>
      <c r="H3888" s="7">
        <v>40750</v>
      </c>
      <c r="I3888" s="22">
        <v>7.4660000000000002</v>
      </c>
      <c r="J3888" s="120">
        <v>5.7830000000000004</v>
      </c>
      <c r="K3888" s="26">
        <f t="shared" si="202"/>
        <v>40755</v>
      </c>
      <c r="L3888" s="126">
        <f t="shared" si="203"/>
        <v>40750</v>
      </c>
      <c r="M3888" s="127">
        <f>INDEX('Bloomberg data'!C:C,MATCH($L3888,'Bloomberg data'!A:A,0))</f>
        <v>7.4660000000000002</v>
      </c>
      <c r="N3888" s="128">
        <f>INDEX('Bloomberg data'!B:B,MATCH($L3888,'Bloomberg data'!A:A,0))</f>
        <v>5.7830000000000004</v>
      </c>
      <c r="O3888" s="141"/>
      <c r="P3888" s="142"/>
      <c r="Q3888" s="142"/>
      <c r="R3888" s="20"/>
      <c r="S3888" s="20"/>
    </row>
    <row r="3889" spans="6:19">
      <c r="F3889" s="51"/>
      <c r="G3889" s="26">
        <f t="shared" si="201"/>
        <v>40755</v>
      </c>
      <c r="H3889" s="7">
        <v>40751</v>
      </c>
      <c r="I3889" s="22">
        <v>8.4779999999999998</v>
      </c>
      <c r="J3889" s="120">
        <v>6.7750000000000004</v>
      </c>
      <c r="K3889" s="26">
        <f t="shared" si="202"/>
        <v>40755</v>
      </c>
      <c r="L3889" s="126">
        <f t="shared" si="203"/>
        <v>40751</v>
      </c>
      <c r="M3889" s="127">
        <f>INDEX('Bloomberg data'!C:C,MATCH($L3889,'Bloomberg data'!A:A,0))</f>
        <v>8.4779999999999998</v>
      </c>
      <c r="N3889" s="128">
        <f>INDEX('Bloomberg data'!B:B,MATCH($L3889,'Bloomberg data'!A:A,0))</f>
        <v>6.7750000000000004</v>
      </c>
      <c r="O3889" s="141"/>
      <c r="P3889" s="142"/>
      <c r="Q3889" s="142"/>
      <c r="R3889" s="20"/>
      <c r="S3889" s="20"/>
    </row>
    <row r="3890" spans="6:19">
      <c r="F3890" s="51"/>
      <c r="G3890" s="26">
        <f t="shared" si="201"/>
        <v>40755</v>
      </c>
      <c r="H3890" s="7">
        <v>40752</v>
      </c>
      <c r="I3890" s="22">
        <v>7.6829999999999998</v>
      </c>
      <c r="J3890" s="120">
        <v>5.9470000000000001</v>
      </c>
      <c r="K3890" s="26">
        <f t="shared" si="202"/>
        <v>40755</v>
      </c>
      <c r="L3890" s="126">
        <f t="shared" si="203"/>
        <v>40752</v>
      </c>
      <c r="M3890" s="127">
        <f>INDEX('Bloomberg data'!C:C,MATCH($L3890,'Bloomberg data'!A:A,0))</f>
        <v>7.6829999999999998</v>
      </c>
      <c r="N3890" s="128">
        <f>INDEX('Bloomberg data'!B:B,MATCH($L3890,'Bloomberg data'!A:A,0))</f>
        <v>5.9470000000000001</v>
      </c>
      <c r="O3890" s="141"/>
      <c r="P3890" s="142"/>
      <c r="Q3890" s="142"/>
      <c r="R3890" s="20"/>
      <c r="S3890" s="20"/>
    </row>
    <row r="3891" spans="6:19">
      <c r="F3891" s="51"/>
      <c r="G3891" s="26">
        <f t="shared" si="201"/>
        <v>40755</v>
      </c>
      <c r="H3891" s="7">
        <v>40753</v>
      </c>
      <c r="I3891" s="22">
        <v>7.4889999999999999</v>
      </c>
      <c r="J3891" s="120">
        <v>5.7410000000000005</v>
      </c>
      <c r="K3891" s="26">
        <f t="shared" si="202"/>
        <v>40755</v>
      </c>
      <c r="L3891" s="126">
        <f t="shared" si="203"/>
        <v>40753</v>
      </c>
      <c r="M3891" s="127">
        <f>INDEX('Bloomberg data'!C:C,MATCH($L3891,'Bloomberg data'!A:A,0))</f>
        <v>7.4889999999999999</v>
      </c>
      <c r="N3891" s="128">
        <f>INDEX('Bloomberg data'!B:B,MATCH($L3891,'Bloomberg data'!A:A,0))</f>
        <v>5.7410000000000005</v>
      </c>
      <c r="O3891" s="141"/>
      <c r="P3891" s="142"/>
      <c r="Q3891" s="142"/>
      <c r="R3891" s="20"/>
      <c r="S3891" s="20"/>
    </row>
    <row r="3892" spans="6:19">
      <c r="F3892" s="51"/>
      <c r="G3892" s="26">
        <f t="shared" si="201"/>
        <v>40786</v>
      </c>
      <c r="H3892" s="7">
        <v>40756</v>
      </c>
      <c r="I3892" s="22">
        <v>8.3819999999999997</v>
      </c>
      <c r="J3892" s="120">
        <v>6.6430000000000007</v>
      </c>
      <c r="K3892" s="26">
        <f t="shared" si="202"/>
        <v>40786</v>
      </c>
      <c r="L3892" s="126">
        <f t="shared" si="203"/>
        <v>40756</v>
      </c>
      <c r="M3892" s="127">
        <f>INDEX('Bloomberg data'!C:C,MATCH($L3892,'Bloomberg data'!A:A,0))</f>
        <v>8.3819999999999997</v>
      </c>
      <c r="N3892" s="128">
        <f>INDEX('Bloomberg data'!B:B,MATCH($L3892,'Bloomberg data'!A:A,0))</f>
        <v>6.6430000000000007</v>
      </c>
      <c r="O3892" s="141"/>
      <c r="P3892" s="142"/>
      <c r="Q3892" s="142"/>
      <c r="R3892" s="20"/>
      <c r="S3892" s="20"/>
    </row>
    <row r="3893" spans="6:19">
      <c r="F3893" s="51"/>
      <c r="G3893" s="26">
        <f t="shared" si="201"/>
        <v>40786</v>
      </c>
      <c r="H3893" s="7">
        <v>40757</v>
      </c>
      <c r="I3893" s="22">
        <v>8.452</v>
      </c>
      <c r="J3893" s="120">
        <v>6.7320000000000002</v>
      </c>
      <c r="K3893" s="26">
        <f t="shared" si="202"/>
        <v>40786</v>
      </c>
      <c r="L3893" s="126">
        <f t="shared" si="203"/>
        <v>40757</v>
      </c>
      <c r="M3893" s="127">
        <f>INDEX('Bloomberg data'!C:C,MATCH($L3893,'Bloomberg data'!A:A,0))</f>
        <v>8.452</v>
      </c>
      <c r="N3893" s="128">
        <f>INDEX('Bloomberg data'!B:B,MATCH($L3893,'Bloomberg data'!A:A,0))</f>
        <v>6.7320000000000002</v>
      </c>
      <c r="O3893" s="141"/>
      <c r="P3893" s="142"/>
      <c r="Q3893" s="142"/>
      <c r="R3893" s="20"/>
      <c r="S3893" s="20"/>
    </row>
    <row r="3894" spans="6:19">
      <c r="F3894" s="51"/>
      <c r="G3894" s="26">
        <f t="shared" si="201"/>
        <v>40786</v>
      </c>
      <c r="H3894" s="7">
        <v>40758</v>
      </c>
      <c r="I3894" s="22">
        <v>7.1710000000000003</v>
      </c>
      <c r="J3894" s="120">
        <v>5.4690000000000003</v>
      </c>
      <c r="K3894" s="26">
        <f t="shared" si="202"/>
        <v>40786</v>
      </c>
      <c r="L3894" s="126">
        <f t="shared" si="203"/>
        <v>40758</v>
      </c>
      <c r="M3894" s="127">
        <f>INDEX('Bloomberg data'!C:C,MATCH($L3894,'Bloomberg data'!A:A,0))</f>
        <v>7.1710000000000003</v>
      </c>
      <c r="N3894" s="128">
        <f>INDEX('Bloomberg data'!B:B,MATCH($L3894,'Bloomberg data'!A:A,0))</f>
        <v>5.4690000000000003</v>
      </c>
      <c r="O3894" s="141"/>
      <c r="P3894" s="142"/>
      <c r="Q3894" s="142"/>
      <c r="R3894" s="20"/>
      <c r="S3894" s="20"/>
    </row>
    <row r="3895" spans="6:19">
      <c r="F3895" s="51"/>
      <c r="G3895" s="26">
        <f t="shared" si="201"/>
        <v>40786</v>
      </c>
      <c r="H3895" s="7">
        <v>40759</v>
      </c>
      <c r="I3895" s="22">
        <v>7.1630000000000003</v>
      </c>
      <c r="J3895" s="120">
        <v>5.4710000000000001</v>
      </c>
      <c r="K3895" s="26">
        <f t="shared" si="202"/>
        <v>40786</v>
      </c>
      <c r="L3895" s="126">
        <f t="shared" si="203"/>
        <v>40759</v>
      </c>
      <c r="M3895" s="127">
        <f>INDEX('Bloomberg data'!C:C,MATCH($L3895,'Bloomberg data'!A:A,0))</f>
        <v>7.1630000000000003</v>
      </c>
      <c r="N3895" s="128">
        <f>INDEX('Bloomberg data'!B:B,MATCH($L3895,'Bloomberg data'!A:A,0))</f>
        <v>5.4710000000000001</v>
      </c>
      <c r="O3895" s="141"/>
      <c r="P3895" s="142"/>
      <c r="Q3895" s="142"/>
      <c r="R3895" s="20"/>
      <c r="S3895" s="20"/>
    </row>
    <row r="3896" spans="6:19">
      <c r="F3896" s="51"/>
      <c r="G3896" s="26">
        <f t="shared" si="201"/>
        <v>40786</v>
      </c>
      <c r="H3896" s="7">
        <v>40760</v>
      </c>
      <c r="I3896" s="22">
        <v>6.9630000000000001</v>
      </c>
      <c r="J3896" s="120">
        <v>5.2510000000000003</v>
      </c>
      <c r="K3896" s="26">
        <f t="shared" si="202"/>
        <v>40786</v>
      </c>
      <c r="L3896" s="126">
        <f t="shared" si="203"/>
        <v>40760</v>
      </c>
      <c r="M3896" s="127">
        <f>INDEX('Bloomberg data'!C:C,MATCH($L3896,'Bloomberg data'!A:A,0))</f>
        <v>6.9630000000000001</v>
      </c>
      <c r="N3896" s="128">
        <f>INDEX('Bloomberg data'!B:B,MATCH($L3896,'Bloomberg data'!A:A,0))</f>
        <v>5.2510000000000003</v>
      </c>
      <c r="O3896" s="141"/>
      <c r="P3896" s="142"/>
      <c r="Q3896" s="142"/>
      <c r="R3896" s="20"/>
      <c r="S3896" s="20"/>
    </row>
    <row r="3897" spans="6:19">
      <c r="F3897" s="51"/>
      <c r="G3897" s="26">
        <f t="shared" si="201"/>
        <v>40786</v>
      </c>
      <c r="H3897" s="7">
        <v>40763</v>
      </c>
      <c r="I3897" s="22">
        <v>7.9990000000000006</v>
      </c>
      <c r="J3897" s="120">
        <v>6.2930000000000001</v>
      </c>
      <c r="K3897" s="26">
        <f t="shared" si="202"/>
        <v>40786</v>
      </c>
      <c r="L3897" s="126">
        <f t="shared" si="203"/>
        <v>40763</v>
      </c>
      <c r="M3897" s="127">
        <f>INDEX('Bloomberg data'!C:C,MATCH($L3897,'Bloomberg data'!A:A,0))</f>
        <v>7.9990000000000006</v>
      </c>
      <c r="N3897" s="128">
        <f>INDEX('Bloomberg data'!B:B,MATCH($L3897,'Bloomberg data'!A:A,0))</f>
        <v>6.2930000000000001</v>
      </c>
      <c r="O3897" s="141"/>
      <c r="P3897" s="142"/>
      <c r="Q3897" s="142"/>
      <c r="R3897" s="20"/>
      <c r="S3897" s="20"/>
    </row>
    <row r="3898" spans="6:19">
      <c r="F3898" s="51"/>
      <c r="G3898" s="26">
        <f t="shared" si="201"/>
        <v>40786</v>
      </c>
      <c r="H3898" s="7">
        <v>40764</v>
      </c>
      <c r="I3898" s="22">
        <v>6.9879999999999995</v>
      </c>
      <c r="J3898" s="120">
        <v>5.157</v>
      </c>
      <c r="K3898" s="26">
        <f t="shared" si="202"/>
        <v>40786</v>
      </c>
      <c r="L3898" s="126">
        <f t="shared" si="203"/>
        <v>40764</v>
      </c>
      <c r="M3898" s="127">
        <f>INDEX('Bloomberg data'!C:C,MATCH($L3898,'Bloomberg data'!A:A,0))</f>
        <v>6.9879999999999995</v>
      </c>
      <c r="N3898" s="128">
        <f>INDEX('Bloomberg data'!B:B,MATCH($L3898,'Bloomberg data'!A:A,0))</f>
        <v>5.157</v>
      </c>
      <c r="O3898" s="141"/>
      <c r="P3898" s="142"/>
      <c r="Q3898" s="142"/>
      <c r="R3898" s="20"/>
      <c r="S3898" s="20"/>
    </row>
    <row r="3899" spans="6:19">
      <c r="F3899" s="51"/>
      <c r="G3899" s="26">
        <f t="shared" si="201"/>
        <v>40786</v>
      </c>
      <c r="H3899" s="7">
        <v>40765</v>
      </c>
      <c r="I3899" s="22">
        <v>7.2859999999999996</v>
      </c>
      <c r="J3899" s="120">
        <v>5.4139999999999997</v>
      </c>
      <c r="K3899" s="26">
        <f t="shared" si="202"/>
        <v>40786</v>
      </c>
      <c r="L3899" s="126">
        <f t="shared" si="203"/>
        <v>40765</v>
      </c>
      <c r="M3899" s="127">
        <f>INDEX('Bloomberg data'!C:C,MATCH($L3899,'Bloomberg data'!A:A,0))</f>
        <v>7.2859999999999996</v>
      </c>
      <c r="N3899" s="128">
        <f>INDEX('Bloomberg data'!B:B,MATCH($L3899,'Bloomberg data'!A:A,0))</f>
        <v>5.4139999999999997</v>
      </c>
      <c r="O3899" s="141"/>
      <c r="P3899" s="142"/>
      <c r="Q3899" s="142"/>
      <c r="R3899" s="20"/>
      <c r="S3899" s="20"/>
    </row>
    <row r="3900" spans="6:19">
      <c r="F3900" s="51"/>
      <c r="G3900" s="26">
        <f t="shared" si="201"/>
        <v>40786</v>
      </c>
      <c r="H3900" s="7">
        <v>40766</v>
      </c>
      <c r="I3900" s="22">
        <v>8.0949999999999989</v>
      </c>
      <c r="J3900" s="120">
        <v>6.1850000000000005</v>
      </c>
      <c r="K3900" s="26">
        <f t="shared" si="202"/>
        <v>40786</v>
      </c>
      <c r="L3900" s="126">
        <f t="shared" si="203"/>
        <v>40766</v>
      </c>
      <c r="M3900" s="127">
        <f>INDEX('Bloomberg data'!C:C,MATCH($L3900,'Bloomberg data'!A:A,0))</f>
        <v>8.0949999999999989</v>
      </c>
      <c r="N3900" s="128">
        <f>INDEX('Bloomberg data'!B:B,MATCH($L3900,'Bloomberg data'!A:A,0))</f>
        <v>6.1850000000000005</v>
      </c>
      <c r="O3900" s="141"/>
      <c r="P3900" s="142"/>
      <c r="Q3900" s="142"/>
      <c r="R3900" s="20"/>
      <c r="S3900" s="20"/>
    </row>
    <row r="3901" spans="6:19">
      <c r="F3901" s="51"/>
      <c r="G3901" s="26">
        <f t="shared" si="201"/>
        <v>40786</v>
      </c>
      <c r="H3901" s="7">
        <v>40767</v>
      </c>
      <c r="I3901" s="22">
        <v>7.0039999999999996</v>
      </c>
      <c r="J3901" s="120">
        <v>5.069</v>
      </c>
      <c r="K3901" s="26">
        <f t="shared" si="202"/>
        <v>40786</v>
      </c>
      <c r="L3901" s="126">
        <f t="shared" si="203"/>
        <v>40767</v>
      </c>
      <c r="M3901" s="127">
        <f>INDEX('Bloomberg data'!C:C,MATCH($L3901,'Bloomberg data'!A:A,0))</f>
        <v>7.0039999999999996</v>
      </c>
      <c r="N3901" s="128">
        <f>INDEX('Bloomberg data'!B:B,MATCH($L3901,'Bloomberg data'!A:A,0))</f>
        <v>5.069</v>
      </c>
      <c r="O3901" s="141"/>
      <c r="P3901" s="142"/>
      <c r="Q3901" s="142"/>
      <c r="R3901" s="20"/>
      <c r="S3901" s="20"/>
    </row>
    <row r="3902" spans="6:19">
      <c r="F3902" s="51"/>
      <c r="G3902" s="26">
        <f t="shared" si="201"/>
        <v>40786</v>
      </c>
      <c r="H3902" s="7">
        <v>40770</v>
      </c>
      <c r="I3902" s="22">
        <v>8.3189999999999991</v>
      </c>
      <c r="J3902" s="120">
        <v>6.3839999999999995</v>
      </c>
      <c r="K3902" s="26">
        <f t="shared" si="202"/>
        <v>40786</v>
      </c>
      <c r="L3902" s="126">
        <f t="shared" si="203"/>
        <v>40770</v>
      </c>
      <c r="M3902" s="127">
        <f>INDEX('Bloomberg data'!C:C,MATCH($L3902,'Bloomberg data'!A:A,0))</f>
        <v>8.3189999999999991</v>
      </c>
      <c r="N3902" s="128">
        <f>INDEX('Bloomberg data'!B:B,MATCH($L3902,'Bloomberg data'!A:A,0))</f>
        <v>6.3839999999999995</v>
      </c>
      <c r="O3902" s="141"/>
      <c r="P3902" s="142"/>
      <c r="Q3902" s="142"/>
      <c r="R3902" s="20"/>
      <c r="S3902" s="20"/>
    </row>
    <row r="3903" spans="6:19">
      <c r="F3903" s="51"/>
      <c r="G3903" s="26">
        <f t="shared" si="201"/>
        <v>40786</v>
      </c>
      <c r="H3903" s="7">
        <v>40771</v>
      </c>
      <c r="I3903" s="22">
        <v>8.1939999999999991</v>
      </c>
      <c r="J3903" s="120">
        <v>6.2460000000000004</v>
      </c>
      <c r="K3903" s="26">
        <f t="shared" si="202"/>
        <v>40786</v>
      </c>
      <c r="L3903" s="126">
        <f t="shared" si="203"/>
        <v>40771</v>
      </c>
      <c r="M3903" s="127">
        <f>INDEX('Bloomberg data'!C:C,MATCH($L3903,'Bloomberg data'!A:A,0))</f>
        <v>8.1939999999999991</v>
      </c>
      <c r="N3903" s="128">
        <f>INDEX('Bloomberg data'!B:B,MATCH($L3903,'Bloomberg data'!A:A,0))</f>
        <v>6.2460000000000004</v>
      </c>
      <c r="O3903" s="141"/>
      <c r="P3903" s="142"/>
      <c r="Q3903" s="142"/>
      <c r="R3903" s="20"/>
      <c r="S3903" s="20"/>
    </row>
    <row r="3904" spans="6:19">
      <c r="F3904" s="51"/>
      <c r="G3904" s="26">
        <f t="shared" si="201"/>
        <v>40786</v>
      </c>
      <c r="H3904" s="7">
        <v>40772</v>
      </c>
      <c r="I3904" s="22">
        <v>8.0820000000000007</v>
      </c>
      <c r="J3904" s="120">
        <v>6.1330000000000009</v>
      </c>
      <c r="K3904" s="26">
        <f t="shared" si="202"/>
        <v>40786</v>
      </c>
      <c r="L3904" s="126">
        <f t="shared" si="203"/>
        <v>40772</v>
      </c>
      <c r="M3904" s="127">
        <f>INDEX('Bloomberg data'!C:C,MATCH($L3904,'Bloomberg data'!A:A,0))</f>
        <v>8.0820000000000007</v>
      </c>
      <c r="N3904" s="128">
        <f>INDEX('Bloomberg data'!B:B,MATCH($L3904,'Bloomberg data'!A:A,0))</f>
        <v>6.1330000000000009</v>
      </c>
      <c r="O3904" s="141"/>
      <c r="P3904" s="142"/>
      <c r="Q3904" s="142"/>
      <c r="R3904" s="20"/>
      <c r="S3904" s="20"/>
    </row>
    <row r="3905" spans="6:19">
      <c r="F3905" s="51"/>
      <c r="G3905" s="26">
        <f t="shared" ref="G3905:G3968" si="204">EOMONTH(H3905,0)</f>
        <v>40786</v>
      </c>
      <c r="H3905" s="7">
        <v>40773</v>
      </c>
      <c r="I3905" s="22">
        <v>7.218</v>
      </c>
      <c r="J3905" s="120">
        <v>5.2190000000000003</v>
      </c>
      <c r="K3905" s="26">
        <f t="shared" ref="K3905:K3968" si="205">EOMONTH(L3905,0)</f>
        <v>40786</v>
      </c>
      <c r="L3905" s="126">
        <f t="shared" si="203"/>
        <v>40773</v>
      </c>
      <c r="M3905" s="127">
        <f>INDEX('Bloomberg data'!C:C,MATCH($L3905,'Bloomberg data'!A:A,0))</f>
        <v>7.218</v>
      </c>
      <c r="N3905" s="128">
        <f>INDEX('Bloomberg data'!B:B,MATCH($L3905,'Bloomberg data'!A:A,0))</f>
        <v>5.2190000000000003</v>
      </c>
      <c r="O3905" s="141"/>
      <c r="P3905" s="142"/>
      <c r="Q3905" s="142"/>
      <c r="R3905" s="20"/>
      <c r="S3905" s="20"/>
    </row>
    <row r="3906" spans="6:19">
      <c r="F3906" s="51"/>
      <c r="G3906" s="26">
        <f t="shared" si="204"/>
        <v>40786</v>
      </c>
      <c r="H3906" s="7">
        <v>40774</v>
      </c>
      <c r="I3906" s="22">
        <v>7.0869999999999997</v>
      </c>
      <c r="J3906" s="120">
        <v>5</v>
      </c>
      <c r="K3906" s="26">
        <f t="shared" si="205"/>
        <v>40786</v>
      </c>
      <c r="L3906" s="126">
        <f t="shared" ref="L3906:L3969" si="206">H3906</f>
        <v>40774</v>
      </c>
      <c r="M3906" s="127">
        <f>INDEX('Bloomberg data'!C:C,MATCH($L3906,'Bloomberg data'!A:A,0))</f>
        <v>7.0869999999999997</v>
      </c>
      <c r="N3906" s="128">
        <f>INDEX('Bloomberg data'!B:B,MATCH($L3906,'Bloomberg data'!A:A,0))</f>
        <v>5</v>
      </c>
      <c r="O3906" s="141"/>
      <c r="P3906" s="142"/>
      <c r="Q3906" s="142"/>
      <c r="R3906" s="20"/>
      <c r="S3906" s="20"/>
    </row>
    <row r="3907" spans="6:19">
      <c r="F3907" s="51"/>
      <c r="G3907" s="26">
        <f t="shared" si="204"/>
        <v>40786</v>
      </c>
      <c r="H3907" s="7">
        <v>40777</v>
      </c>
      <c r="I3907" s="22">
        <v>8.0060000000000002</v>
      </c>
      <c r="J3907" s="120">
        <v>5.9370000000000003</v>
      </c>
      <c r="K3907" s="26">
        <f t="shared" si="205"/>
        <v>40786</v>
      </c>
      <c r="L3907" s="126">
        <f t="shared" si="206"/>
        <v>40777</v>
      </c>
      <c r="M3907" s="127">
        <f>INDEX('Bloomberg data'!C:C,MATCH($L3907,'Bloomberg data'!A:A,0))</f>
        <v>8.0060000000000002</v>
      </c>
      <c r="N3907" s="128">
        <f>INDEX('Bloomberg data'!B:B,MATCH($L3907,'Bloomberg data'!A:A,0))</f>
        <v>5.9370000000000003</v>
      </c>
      <c r="O3907" s="141"/>
      <c r="P3907" s="142"/>
      <c r="Q3907" s="142"/>
      <c r="R3907" s="20"/>
      <c r="S3907" s="20"/>
    </row>
    <row r="3908" spans="6:19">
      <c r="F3908" s="51"/>
      <c r="G3908" s="26">
        <f t="shared" si="204"/>
        <v>40786</v>
      </c>
      <c r="H3908" s="7">
        <v>40778</v>
      </c>
      <c r="I3908" s="22">
        <v>7.34</v>
      </c>
      <c r="J3908" s="120">
        <v>5.2729999999999997</v>
      </c>
      <c r="K3908" s="26">
        <f t="shared" si="205"/>
        <v>40786</v>
      </c>
      <c r="L3908" s="126">
        <f t="shared" si="206"/>
        <v>40778</v>
      </c>
      <c r="M3908" s="127">
        <f>INDEX('Bloomberg data'!C:C,MATCH($L3908,'Bloomberg data'!A:A,0))</f>
        <v>7.34</v>
      </c>
      <c r="N3908" s="128">
        <f>INDEX('Bloomberg data'!B:B,MATCH($L3908,'Bloomberg data'!A:A,0))</f>
        <v>5.2729999999999997</v>
      </c>
      <c r="O3908" s="141"/>
      <c r="P3908" s="142"/>
      <c r="Q3908" s="142"/>
      <c r="R3908" s="20"/>
      <c r="S3908" s="20"/>
    </row>
    <row r="3909" spans="6:19">
      <c r="F3909" s="51"/>
      <c r="G3909" s="26">
        <f t="shared" si="204"/>
        <v>40786</v>
      </c>
      <c r="H3909" s="7">
        <v>40779</v>
      </c>
      <c r="I3909" s="22">
        <v>7.2730000000000006</v>
      </c>
      <c r="J3909" s="120">
        <v>5.125</v>
      </c>
      <c r="K3909" s="26">
        <f t="shared" si="205"/>
        <v>40786</v>
      </c>
      <c r="L3909" s="126">
        <f t="shared" si="206"/>
        <v>40779</v>
      </c>
      <c r="M3909" s="127">
        <f>INDEX('Bloomberg data'!C:C,MATCH($L3909,'Bloomberg data'!A:A,0))</f>
        <v>7.2730000000000006</v>
      </c>
      <c r="N3909" s="128">
        <f>INDEX('Bloomberg data'!B:B,MATCH($L3909,'Bloomberg data'!A:A,0))</f>
        <v>5.125</v>
      </c>
      <c r="O3909" s="141"/>
      <c r="P3909" s="142"/>
      <c r="Q3909" s="142"/>
      <c r="R3909" s="20"/>
      <c r="S3909" s="20"/>
    </row>
    <row r="3910" spans="6:19">
      <c r="F3910" s="51"/>
      <c r="G3910" s="26">
        <f t="shared" si="204"/>
        <v>40786</v>
      </c>
      <c r="H3910" s="7">
        <v>40780</v>
      </c>
      <c r="I3910" s="22">
        <v>7.2669999999999995</v>
      </c>
      <c r="J3910" s="120">
        <v>5.1159999999999997</v>
      </c>
      <c r="K3910" s="26">
        <f t="shared" si="205"/>
        <v>40786</v>
      </c>
      <c r="L3910" s="126">
        <f t="shared" si="206"/>
        <v>40780</v>
      </c>
      <c r="M3910" s="127">
        <f>INDEX('Bloomberg data'!C:C,MATCH($L3910,'Bloomberg data'!A:A,0))</f>
        <v>7.2669999999999995</v>
      </c>
      <c r="N3910" s="128">
        <f>INDEX('Bloomberg data'!B:B,MATCH($L3910,'Bloomberg data'!A:A,0))</f>
        <v>5.1159999999999997</v>
      </c>
      <c r="O3910" s="141"/>
      <c r="P3910" s="142"/>
      <c r="Q3910" s="142"/>
      <c r="R3910" s="20"/>
      <c r="S3910" s="20"/>
    </row>
    <row r="3911" spans="6:19">
      <c r="F3911" s="51"/>
      <c r="G3911" s="26">
        <f t="shared" si="204"/>
        <v>40786</v>
      </c>
      <c r="H3911" s="7">
        <v>40781</v>
      </c>
      <c r="I3911" s="22">
        <v>7.4879999999999995</v>
      </c>
      <c r="J3911" s="120">
        <v>5.3149999999999995</v>
      </c>
      <c r="K3911" s="26">
        <f t="shared" si="205"/>
        <v>40786</v>
      </c>
      <c r="L3911" s="126">
        <f t="shared" si="206"/>
        <v>40781</v>
      </c>
      <c r="M3911" s="127">
        <f>INDEX('Bloomberg data'!C:C,MATCH($L3911,'Bloomberg data'!A:A,0))</f>
        <v>7.4879999999999995</v>
      </c>
      <c r="N3911" s="128">
        <f>INDEX('Bloomberg data'!B:B,MATCH($L3911,'Bloomberg data'!A:A,0))</f>
        <v>5.3149999999999995</v>
      </c>
      <c r="O3911" s="141"/>
      <c r="P3911" s="142"/>
      <c r="Q3911" s="142"/>
      <c r="R3911" s="20"/>
      <c r="S3911" s="20"/>
    </row>
    <row r="3912" spans="6:19">
      <c r="F3912" s="51"/>
      <c r="G3912" s="26">
        <f t="shared" si="204"/>
        <v>40786</v>
      </c>
      <c r="H3912" s="7">
        <v>40784</v>
      </c>
      <c r="I3912" s="22">
        <v>7.4380000000000006</v>
      </c>
      <c r="J3912" s="120">
        <v>5.2480000000000002</v>
      </c>
      <c r="K3912" s="26">
        <f t="shared" si="205"/>
        <v>40786</v>
      </c>
      <c r="L3912" s="126">
        <f t="shared" si="206"/>
        <v>40784</v>
      </c>
      <c r="M3912" s="127">
        <f>INDEX('Bloomberg data'!C:C,MATCH($L3912,'Bloomberg data'!A:A,0))</f>
        <v>7.4380000000000006</v>
      </c>
      <c r="N3912" s="128">
        <f>INDEX('Bloomberg data'!B:B,MATCH($L3912,'Bloomberg data'!A:A,0))</f>
        <v>5.2480000000000002</v>
      </c>
      <c r="O3912" s="141"/>
      <c r="P3912" s="142"/>
      <c r="Q3912" s="142"/>
      <c r="R3912" s="20"/>
      <c r="S3912" s="20"/>
    </row>
    <row r="3913" spans="6:19">
      <c r="F3913" s="51"/>
      <c r="G3913" s="26">
        <f t="shared" si="204"/>
        <v>40786</v>
      </c>
      <c r="H3913" s="7">
        <v>40785</v>
      </c>
      <c r="I3913" s="22">
        <v>8.322000000000001</v>
      </c>
      <c r="J3913" s="120">
        <v>6.1359999999999992</v>
      </c>
      <c r="K3913" s="26">
        <f t="shared" si="205"/>
        <v>40786</v>
      </c>
      <c r="L3913" s="126">
        <f t="shared" si="206"/>
        <v>40785</v>
      </c>
      <c r="M3913" s="127">
        <f>INDEX('Bloomberg data'!C:C,MATCH($L3913,'Bloomberg data'!A:A,0))</f>
        <v>8.322000000000001</v>
      </c>
      <c r="N3913" s="128">
        <f>INDEX('Bloomberg data'!B:B,MATCH($L3913,'Bloomberg data'!A:A,0))</f>
        <v>6.1359999999999992</v>
      </c>
      <c r="O3913" s="141"/>
      <c r="P3913" s="142"/>
      <c r="Q3913" s="142"/>
      <c r="R3913" s="20"/>
      <c r="S3913" s="20"/>
    </row>
    <row r="3914" spans="6:19">
      <c r="F3914" s="51"/>
      <c r="G3914" s="26">
        <f t="shared" si="204"/>
        <v>40786</v>
      </c>
      <c r="H3914" s="7">
        <v>40786</v>
      </c>
      <c r="I3914" s="22">
        <v>7.4710000000000001</v>
      </c>
      <c r="J3914" s="120">
        <v>5.2990000000000004</v>
      </c>
      <c r="K3914" s="26">
        <f t="shared" si="205"/>
        <v>40786</v>
      </c>
      <c r="L3914" s="126">
        <f t="shared" si="206"/>
        <v>40786</v>
      </c>
      <c r="M3914" s="127">
        <f>INDEX('Bloomberg data'!C:C,MATCH($L3914,'Bloomberg data'!A:A,0))</f>
        <v>7.4710000000000001</v>
      </c>
      <c r="N3914" s="128">
        <f>INDEX('Bloomberg data'!B:B,MATCH($L3914,'Bloomberg data'!A:A,0))</f>
        <v>5.2990000000000004</v>
      </c>
      <c r="O3914" s="141"/>
      <c r="P3914" s="142"/>
      <c r="Q3914" s="142"/>
      <c r="R3914" s="20"/>
      <c r="S3914" s="20"/>
    </row>
    <row r="3915" spans="6:19">
      <c r="F3915" s="51"/>
      <c r="G3915" s="26">
        <f t="shared" si="204"/>
        <v>40816</v>
      </c>
      <c r="H3915" s="7">
        <v>40787</v>
      </c>
      <c r="I3915" s="22">
        <v>7.4290000000000003</v>
      </c>
      <c r="J3915" s="120">
        <v>5.274</v>
      </c>
      <c r="K3915" s="26">
        <f t="shared" si="205"/>
        <v>40816</v>
      </c>
      <c r="L3915" s="126">
        <f t="shared" si="206"/>
        <v>40787</v>
      </c>
      <c r="M3915" s="127">
        <f>INDEX('Bloomberg data'!C:C,MATCH($L3915,'Bloomberg data'!A:A,0))</f>
        <v>7.4290000000000003</v>
      </c>
      <c r="N3915" s="128">
        <f>INDEX('Bloomberg data'!B:B,MATCH($L3915,'Bloomberg data'!A:A,0))</f>
        <v>5.274</v>
      </c>
      <c r="O3915" s="141"/>
      <c r="P3915" s="142"/>
      <c r="Q3915" s="142"/>
      <c r="R3915" s="20"/>
      <c r="S3915" s="20"/>
    </row>
    <row r="3916" spans="6:19">
      <c r="F3916" s="51"/>
      <c r="G3916" s="26">
        <f t="shared" si="204"/>
        <v>40816</v>
      </c>
      <c r="H3916" s="7">
        <v>40788</v>
      </c>
      <c r="I3916" s="22">
        <v>8.2989999999999995</v>
      </c>
      <c r="J3916" s="120">
        <v>6.1389999999999993</v>
      </c>
      <c r="K3916" s="26">
        <f t="shared" si="205"/>
        <v>40816</v>
      </c>
      <c r="L3916" s="126">
        <f t="shared" si="206"/>
        <v>40788</v>
      </c>
      <c r="M3916" s="127">
        <f>INDEX('Bloomberg data'!C:C,MATCH($L3916,'Bloomberg data'!A:A,0))</f>
        <v>8.2989999999999995</v>
      </c>
      <c r="N3916" s="128">
        <f>INDEX('Bloomberg data'!B:B,MATCH($L3916,'Bloomberg data'!A:A,0))</f>
        <v>6.1389999999999993</v>
      </c>
      <c r="O3916" s="141"/>
      <c r="P3916" s="142"/>
      <c r="Q3916" s="142"/>
      <c r="R3916" s="20"/>
      <c r="S3916" s="20"/>
    </row>
    <row r="3917" spans="6:19">
      <c r="F3917" s="51"/>
      <c r="G3917" s="26">
        <f t="shared" si="204"/>
        <v>40816</v>
      </c>
      <c r="H3917" s="7">
        <v>40791</v>
      </c>
      <c r="I3917" s="22">
        <v>8.3810000000000002</v>
      </c>
      <c r="J3917" s="120">
        <v>6.1859999999999999</v>
      </c>
      <c r="K3917" s="26">
        <f t="shared" si="205"/>
        <v>40816</v>
      </c>
      <c r="L3917" s="126">
        <f t="shared" si="206"/>
        <v>40791</v>
      </c>
      <c r="M3917" s="127">
        <f>INDEX('Bloomberg data'!C:C,MATCH($L3917,'Bloomberg data'!A:A,0))</f>
        <v>8.3810000000000002</v>
      </c>
      <c r="N3917" s="128">
        <f>INDEX('Bloomberg data'!B:B,MATCH($L3917,'Bloomberg data'!A:A,0))</f>
        <v>6.1859999999999999</v>
      </c>
      <c r="O3917" s="141"/>
      <c r="P3917" s="142"/>
      <c r="Q3917" s="142"/>
      <c r="R3917" s="20"/>
      <c r="S3917" s="20"/>
    </row>
    <row r="3918" spans="6:19">
      <c r="F3918" s="51"/>
      <c r="G3918" s="26">
        <f t="shared" si="204"/>
        <v>40816</v>
      </c>
      <c r="H3918" s="7">
        <v>40792</v>
      </c>
      <c r="I3918" s="22">
        <v>8.2830000000000013</v>
      </c>
      <c r="J3918" s="120">
        <v>6.0620000000000003</v>
      </c>
      <c r="K3918" s="26">
        <f t="shared" si="205"/>
        <v>40816</v>
      </c>
      <c r="L3918" s="126">
        <f t="shared" si="206"/>
        <v>40792</v>
      </c>
      <c r="M3918" s="127">
        <f>INDEX('Bloomberg data'!C:C,MATCH($L3918,'Bloomberg data'!A:A,0))</f>
        <v>8.2830000000000013</v>
      </c>
      <c r="N3918" s="128">
        <f>INDEX('Bloomberg data'!B:B,MATCH($L3918,'Bloomberg data'!A:A,0))</f>
        <v>6.0620000000000003</v>
      </c>
      <c r="O3918" s="141"/>
      <c r="P3918" s="142"/>
      <c r="Q3918" s="142"/>
      <c r="R3918" s="20"/>
      <c r="S3918" s="20"/>
    </row>
    <row r="3919" spans="6:19">
      <c r="F3919" s="51"/>
      <c r="G3919" s="26">
        <f t="shared" si="204"/>
        <v>40816</v>
      </c>
      <c r="H3919" s="7">
        <v>40793</v>
      </c>
      <c r="I3919" s="22">
        <v>7.3070000000000004</v>
      </c>
      <c r="J3919" s="120">
        <v>5.0969999999999995</v>
      </c>
      <c r="K3919" s="26">
        <f t="shared" si="205"/>
        <v>40816</v>
      </c>
      <c r="L3919" s="126">
        <f t="shared" si="206"/>
        <v>40793</v>
      </c>
      <c r="M3919" s="127">
        <f>INDEX('Bloomberg data'!C:C,MATCH($L3919,'Bloomberg data'!A:A,0))</f>
        <v>7.3070000000000004</v>
      </c>
      <c r="N3919" s="128">
        <f>INDEX('Bloomberg data'!B:B,MATCH($L3919,'Bloomberg data'!A:A,0))</f>
        <v>5.0969999999999995</v>
      </c>
      <c r="O3919" s="141"/>
      <c r="P3919" s="142"/>
      <c r="Q3919" s="142"/>
      <c r="R3919" s="20"/>
      <c r="S3919" s="20"/>
    </row>
    <row r="3920" spans="6:19">
      <c r="F3920" s="51"/>
      <c r="G3920" s="26">
        <f t="shared" si="204"/>
        <v>40816</v>
      </c>
      <c r="H3920" s="7">
        <v>40794</v>
      </c>
      <c r="I3920" s="22">
        <v>8.4209999999999994</v>
      </c>
      <c r="J3920" s="120">
        <v>6.2029999999999994</v>
      </c>
      <c r="K3920" s="26">
        <f t="shared" si="205"/>
        <v>40816</v>
      </c>
      <c r="L3920" s="126">
        <f t="shared" si="206"/>
        <v>40794</v>
      </c>
      <c r="M3920" s="127">
        <f>INDEX('Bloomberg data'!C:C,MATCH($L3920,'Bloomberg data'!A:A,0))</f>
        <v>8.4209999999999994</v>
      </c>
      <c r="N3920" s="128">
        <f>INDEX('Bloomberg data'!B:B,MATCH($L3920,'Bloomberg data'!A:A,0))</f>
        <v>6.2029999999999994</v>
      </c>
      <c r="O3920" s="141"/>
      <c r="P3920" s="142"/>
      <c r="Q3920" s="142"/>
      <c r="R3920" s="20"/>
      <c r="S3920" s="20"/>
    </row>
    <row r="3921" spans="6:19">
      <c r="F3921" s="51"/>
      <c r="G3921" s="26">
        <f t="shared" si="204"/>
        <v>40816</v>
      </c>
      <c r="H3921" s="7">
        <v>40795</v>
      </c>
      <c r="I3921" s="22">
        <v>7.3520000000000003</v>
      </c>
      <c r="J3921" s="120">
        <v>5.1289999999999996</v>
      </c>
      <c r="K3921" s="26">
        <f t="shared" si="205"/>
        <v>40816</v>
      </c>
      <c r="L3921" s="126">
        <f t="shared" si="206"/>
        <v>40795</v>
      </c>
      <c r="M3921" s="127">
        <f>INDEX('Bloomberg data'!C:C,MATCH($L3921,'Bloomberg data'!A:A,0))</f>
        <v>7.3520000000000003</v>
      </c>
      <c r="N3921" s="128">
        <f>INDEX('Bloomberg data'!B:B,MATCH($L3921,'Bloomberg data'!A:A,0))</f>
        <v>5.1289999999999996</v>
      </c>
      <c r="O3921" s="141"/>
      <c r="P3921" s="142"/>
      <c r="Q3921" s="142"/>
      <c r="R3921" s="20"/>
      <c r="S3921" s="20"/>
    </row>
    <row r="3922" spans="6:19">
      <c r="F3922" s="51"/>
      <c r="G3922" s="26">
        <f t="shared" si="204"/>
        <v>40816</v>
      </c>
      <c r="H3922" s="7">
        <v>40798</v>
      </c>
      <c r="I3922" s="22">
        <v>8.1129999999999995</v>
      </c>
      <c r="J3922" s="120">
        <v>5.8570000000000002</v>
      </c>
      <c r="K3922" s="26">
        <f t="shared" si="205"/>
        <v>40816</v>
      </c>
      <c r="L3922" s="126">
        <f t="shared" si="206"/>
        <v>40798</v>
      </c>
      <c r="M3922" s="127">
        <f>INDEX('Bloomberg data'!C:C,MATCH($L3922,'Bloomberg data'!A:A,0))</f>
        <v>8.1129999999999995</v>
      </c>
      <c r="N3922" s="128">
        <f>INDEX('Bloomberg data'!B:B,MATCH($L3922,'Bloomberg data'!A:A,0))</f>
        <v>5.8570000000000002</v>
      </c>
      <c r="O3922" s="141"/>
      <c r="P3922" s="142"/>
      <c r="Q3922" s="142"/>
      <c r="R3922" s="20"/>
      <c r="S3922" s="20"/>
    </row>
    <row r="3923" spans="6:19">
      <c r="F3923" s="51"/>
      <c r="G3923" s="26">
        <f t="shared" si="204"/>
        <v>40816</v>
      </c>
      <c r="H3923" s="7">
        <v>40799</v>
      </c>
      <c r="I3923" s="22">
        <v>7.3259999999999996</v>
      </c>
      <c r="J3923" s="120">
        <v>5.0739999999999998</v>
      </c>
      <c r="K3923" s="26">
        <f t="shared" si="205"/>
        <v>40816</v>
      </c>
      <c r="L3923" s="126">
        <f t="shared" si="206"/>
        <v>40799</v>
      </c>
      <c r="M3923" s="127">
        <f>INDEX('Bloomberg data'!C:C,MATCH($L3923,'Bloomberg data'!A:A,0))</f>
        <v>7.3259999999999996</v>
      </c>
      <c r="N3923" s="128">
        <f>INDEX('Bloomberg data'!B:B,MATCH($L3923,'Bloomberg data'!A:A,0))</f>
        <v>5.0739999999999998</v>
      </c>
      <c r="O3923" s="141"/>
      <c r="P3923" s="142"/>
      <c r="Q3923" s="142"/>
      <c r="R3923" s="20"/>
      <c r="S3923" s="20"/>
    </row>
    <row r="3924" spans="6:19">
      <c r="F3924" s="51"/>
      <c r="G3924" s="26">
        <f t="shared" si="204"/>
        <v>40816</v>
      </c>
      <c r="H3924" s="7">
        <v>40800</v>
      </c>
      <c r="I3924" s="22">
        <v>7.1560000000000006</v>
      </c>
      <c r="J3924" s="120">
        <v>4.9000000000000004</v>
      </c>
      <c r="K3924" s="26">
        <f t="shared" si="205"/>
        <v>40816</v>
      </c>
      <c r="L3924" s="126">
        <f t="shared" si="206"/>
        <v>40800</v>
      </c>
      <c r="M3924" s="127">
        <f>INDEX('Bloomberg data'!C:C,MATCH($L3924,'Bloomberg data'!A:A,0))</f>
        <v>7.1560000000000006</v>
      </c>
      <c r="N3924" s="128">
        <f>INDEX('Bloomberg data'!B:B,MATCH($L3924,'Bloomberg data'!A:A,0))</f>
        <v>4.9000000000000004</v>
      </c>
      <c r="O3924" s="141"/>
      <c r="P3924" s="142"/>
      <c r="Q3924" s="142"/>
      <c r="R3924" s="20"/>
      <c r="S3924" s="20"/>
    </row>
    <row r="3925" spans="6:19">
      <c r="F3925" s="51"/>
      <c r="G3925" s="26">
        <f t="shared" si="204"/>
        <v>40816</v>
      </c>
      <c r="H3925" s="7">
        <v>40801</v>
      </c>
      <c r="I3925" s="22">
        <v>7.1739999999999995</v>
      </c>
      <c r="J3925" s="120">
        <v>4.8689999999999998</v>
      </c>
      <c r="K3925" s="26">
        <f t="shared" si="205"/>
        <v>40816</v>
      </c>
      <c r="L3925" s="126">
        <f t="shared" si="206"/>
        <v>40801</v>
      </c>
      <c r="M3925" s="127">
        <f>INDEX('Bloomberg data'!C:C,MATCH($L3925,'Bloomberg data'!A:A,0))</f>
        <v>7.1739999999999995</v>
      </c>
      <c r="N3925" s="128">
        <f>INDEX('Bloomberg data'!B:B,MATCH($L3925,'Bloomberg data'!A:A,0))</f>
        <v>4.8689999999999998</v>
      </c>
      <c r="O3925" s="141"/>
      <c r="P3925" s="142"/>
      <c r="Q3925" s="142"/>
      <c r="R3925" s="20"/>
      <c r="S3925" s="20"/>
    </row>
    <row r="3926" spans="6:19">
      <c r="F3926" s="51"/>
      <c r="G3926" s="26">
        <f t="shared" si="204"/>
        <v>40816</v>
      </c>
      <c r="H3926" s="7">
        <v>40802</v>
      </c>
      <c r="I3926" s="22">
        <v>7.4870000000000001</v>
      </c>
      <c r="J3926" s="120">
        <v>5.2030000000000003</v>
      </c>
      <c r="K3926" s="26">
        <f t="shared" si="205"/>
        <v>40816</v>
      </c>
      <c r="L3926" s="126">
        <f t="shared" si="206"/>
        <v>40802</v>
      </c>
      <c r="M3926" s="127">
        <f>INDEX('Bloomberg data'!C:C,MATCH($L3926,'Bloomberg data'!A:A,0))</f>
        <v>7.4870000000000001</v>
      </c>
      <c r="N3926" s="128">
        <f>INDEX('Bloomberg data'!B:B,MATCH($L3926,'Bloomberg data'!A:A,0))</f>
        <v>5.2030000000000003</v>
      </c>
      <c r="O3926" s="141"/>
      <c r="P3926" s="142"/>
      <c r="Q3926" s="142"/>
      <c r="R3926" s="20"/>
      <c r="S3926" s="20"/>
    </row>
    <row r="3927" spans="6:19">
      <c r="F3927" s="51"/>
      <c r="G3927" s="26">
        <f t="shared" si="204"/>
        <v>40816</v>
      </c>
      <c r="H3927" s="7">
        <v>40805</v>
      </c>
      <c r="I3927" s="22">
        <v>8.3330000000000002</v>
      </c>
      <c r="J3927" s="120">
        <v>6.0030000000000001</v>
      </c>
      <c r="K3927" s="26">
        <f t="shared" si="205"/>
        <v>40816</v>
      </c>
      <c r="L3927" s="126">
        <f t="shared" si="206"/>
        <v>40805</v>
      </c>
      <c r="M3927" s="127">
        <f>INDEX('Bloomberg data'!C:C,MATCH($L3927,'Bloomberg data'!A:A,0))</f>
        <v>8.3330000000000002</v>
      </c>
      <c r="N3927" s="128">
        <f>INDEX('Bloomberg data'!B:B,MATCH($L3927,'Bloomberg data'!A:A,0))</f>
        <v>6.0030000000000001</v>
      </c>
      <c r="O3927" s="141"/>
      <c r="P3927" s="142"/>
      <c r="Q3927" s="142"/>
      <c r="R3927" s="20"/>
      <c r="S3927" s="20"/>
    </row>
    <row r="3928" spans="6:19">
      <c r="F3928" s="51"/>
      <c r="G3928" s="26">
        <f t="shared" si="204"/>
        <v>40816</v>
      </c>
      <c r="H3928" s="7">
        <v>40806</v>
      </c>
      <c r="I3928" s="22">
        <v>8.2609999999999992</v>
      </c>
      <c r="J3928" s="120">
        <v>5.9079999999999995</v>
      </c>
      <c r="K3928" s="26">
        <f t="shared" si="205"/>
        <v>40816</v>
      </c>
      <c r="L3928" s="126">
        <f t="shared" si="206"/>
        <v>40806</v>
      </c>
      <c r="M3928" s="127">
        <f>INDEX('Bloomberg data'!C:C,MATCH($L3928,'Bloomberg data'!A:A,0))</f>
        <v>8.2609999999999992</v>
      </c>
      <c r="N3928" s="128">
        <f>INDEX('Bloomberg data'!B:B,MATCH($L3928,'Bloomberg data'!A:A,0))</f>
        <v>5.9079999999999995</v>
      </c>
      <c r="O3928" s="141"/>
      <c r="P3928" s="142"/>
      <c r="Q3928" s="142"/>
      <c r="R3928" s="20"/>
      <c r="S3928" s="20"/>
    </row>
    <row r="3929" spans="6:19">
      <c r="F3929" s="51"/>
      <c r="G3929" s="26">
        <f t="shared" si="204"/>
        <v>40816</v>
      </c>
      <c r="H3929" s="7">
        <v>40807</v>
      </c>
      <c r="I3929" s="22">
        <v>7.5350000000000001</v>
      </c>
      <c r="J3929" s="120">
        <v>5.1710000000000003</v>
      </c>
      <c r="K3929" s="26">
        <f t="shared" si="205"/>
        <v>40816</v>
      </c>
      <c r="L3929" s="126">
        <f t="shared" si="206"/>
        <v>40807</v>
      </c>
      <c r="M3929" s="127">
        <f>INDEX('Bloomberg data'!C:C,MATCH($L3929,'Bloomberg data'!A:A,0))</f>
        <v>7.5350000000000001</v>
      </c>
      <c r="N3929" s="128">
        <f>INDEX('Bloomberg data'!B:B,MATCH($L3929,'Bloomberg data'!A:A,0))</f>
        <v>5.1710000000000003</v>
      </c>
      <c r="O3929" s="141"/>
      <c r="P3929" s="142"/>
      <c r="Q3929" s="142"/>
      <c r="R3929" s="20"/>
      <c r="S3929" s="20"/>
    </row>
    <row r="3930" spans="6:19">
      <c r="F3930" s="51"/>
      <c r="G3930" s="26">
        <f t="shared" si="204"/>
        <v>40816</v>
      </c>
      <c r="H3930" s="7">
        <v>40808</v>
      </c>
      <c r="I3930" s="22">
        <v>8.3490000000000002</v>
      </c>
      <c r="J3930" s="120">
        <v>5.9649999999999999</v>
      </c>
      <c r="K3930" s="26">
        <f t="shared" si="205"/>
        <v>40816</v>
      </c>
      <c r="L3930" s="126">
        <f t="shared" si="206"/>
        <v>40808</v>
      </c>
      <c r="M3930" s="127">
        <f>INDEX('Bloomberg data'!C:C,MATCH($L3930,'Bloomberg data'!A:A,0))</f>
        <v>8.3490000000000002</v>
      </c>
      <c r="N3930" s="128">
        <f>INDEX('Bloomberg data'!B:B,MATCH($L3930,'Bloomberg data'!A:A,0))</f>
        <v>5.9649999999999999</v>
      </c>
      <c r="O3930" s="141"/>
      <c r="P3930" s="142"/>
      <c r="Q3930" s="142"/>
      <c r="R3930" s="20"/>
      <c r="S3930" s="20"/>
    </row>
    <row r="3931" spans="6:19">
      <c r="F3931" s="51"/>
      <c r="G3931" s="26">
        <f t="shared" si="204"/>
        <v>40816</v>
      </c>
      <c r="H3931" s="7">
        <v>40809</v>
      </c>
      <c r="I3931" s="22">
        <v>8.2409999999999997</v>
      </c>
      <c r="J3931" s="120">
        <v>5.82</v>
      </c>
      <c r="K3931" s="26">
        <f t="shared" si="205"/>
        <v>40816</v>
      </c>
      <c r="L3931" s="126">
        <f t="shared" si="206"/>
        <v>40809</v>
      </c>
      <c r="M3931" s="127">
        <f>INDEX('Bloomberg data'!C:C,MATCH($L3931,'Bloomberg data'!A:A,0))</f>
        <v>8.2409999999999997</v>
      </c>
      <c r="N3931" s="128">
        <f>INDEX('Bloomberg data'!B:B,MATCH($L3931,'Bloomberg data'!A:A,0))</f>
        <v>5.82</v>
      </c>
      <c r="O3931" s="141"/>
      <c r="P3931" s="142"/>
      <c r="Q3931" s="142"/>
      <c r="R3931" s="20"/>
      <c r="S3931" s="20"/>
    </row>
    <row r="3932" spans="6:19">
      <c r="F3932" s="51"/>
      <c r="G3932" s="26">
        <f t="shared" si="204"/>
        <v>40816</v>
      </c>
      <c r="H3932" s="7">
        <v>40812</v>
      </c>
      <c r="I3932" s="22">
        <v>8.4340000000000011</v>
      </c>
      <c r="J3932" s="120">
        <v>6</v>
      </c>
      <c r="K3932" s="26">
        <f t="shared" si="205"/>
        <v>40816</v>
      </c>
      <c r="L3932" s="126">
        <f t="shared" si="206"/>
        <v>40812</v>
      </c>
      <c r="M3932" s="127">
        <f>INDEX('Bloomberg data'!C:C,MATCH($L3932,'Bloomberg data'!A:A,0))</f>
        <v>8.4340000000000011</v>
      </c>
      <c r="N3932" s="128">
        <f>INDEX('Bloomberg data'!B:B,MATCH($L3932,'Bloomberg data'!A:A,0))</f>
        <v>6</v>
      </c>
      <c r="O3932" s="141"/>
      <c r="P3932" s="142"/>
      <c r="Q3932" s="142"/>
      <c r="R3932" s="20"/>
      <c r="S3932" s="20"/>
    </row>
    <row r="3933" spans="6:19">
      <c r="F3933" s="51"/>
      <c r="G3933" s="26">
        <f t="shared" si="204"/>
        <v>40816</v>
      </c>
      <c r="H3933" s="7">
        <v>40813</v>
      </c>
      <c r="I3933" s="22">
        <v>7.49</v>
      </c>
      <c r="J3933" s="120">
        <v>5.0860000000000003</v>
      </c>
      <c r="K3933" s="26">
        <f t="shared" si="205"/>
        <v>40816</v>
      </c>
      <c r="L3933" s="126">
        <f t="shared" si="206"/>
        <v>40813</v>
      </c>
      <c r="M3933" s="127">
        <f>INDEX('Bloomberg data'!C:C,MATCH($L3933,'Bloomberg data'!A:A,0))</f>
        <v>7.49</v>
      </c>
      <c r="N3933" s="128">
        <f>INDEX('Bloomberg data'!B:B,MATCH($L3933,'Bloomberg data'!A:A,0))</f>
        <v>5.0860000000000003</v>
      </c>
      <c r="O3933" s="141"/>
      <c r="P3933" s="142"/>
      <c r="Q3933" s="142"/>
      <c r="R3933" s="20"/>
      <c r="S3933" s="20"/>
    </row>
    <row r="3934" spans="6:19">
      <c r="F3934" s="51"/>
      <c r="G3934" s="26">
        <f t="shared" si="204"/>
        <v>40816</v>
      </c>
      <c r="H3934" s="7">
        <v>40814</v>
      </c>
      <c r="I3934" s="22">
        <v>7.4510000000000005</v>
      </c>
      <c r="J3934" s="120">
        <v>5.0389999999999997</v>
      </c>
      <c r="K3934" s="26">
        <f t="shared" si="205"/>
        <v>40816</v>
      </c>
      <c r="L3934" s="126">
        <f t="shared" si="206"/>
        <v>40814</v>
      </c>
      <c r="M3934" s="127">
        <f>INDEX('Bloomberg data'!C:C,MATCH($L3934,'Bloomberg data'!A:A,0))</f>
        <v>7.4510000000000005</v>
      </c>
      <c r="N3934" s="128">
        <f>INDEX('Bloomberg data'!B:B,MATCH($L3934,'Bloomberg data'!A:A,0))</f>
        <v>5.0389999999999997</v>
      </c>
      <c r="O3934" s="141"/>
      <c r="P3934" s="142"/>
      <c r="Q3934" s="142"/>
      <c r="R3934" s="20"/>
      <c r="S3934" s="20"/>
    </row>
    <row r="3935" spans="6:19">
      <c r="F3935" s="51"/>
      <c r="G3935" s="26">
        <f t="shared" si="204"/>
        <v>40816</v>
      </c>
      <c r="H3935" s="7">
        <v>40815</v>
      </c>
      <c r="I3935" s="22">
        <v>8.6559999999999988</v>
      </c>
      <c r="J3935" s="120">
        <v>6.2219999999999995</v>
      </c>
      <c r="K3935" s="26">
        <f t="shared" si="205"/>
        <v>40816</v>
      </c>
      <c r="L3935" s="126">
        <f t="shared" si="206"/>
        <v>40815</v>
      </c>
      <c r="M3935" s="127">
        <f>INDEX('Bloomberg data'!C:C,MATCH($L3935,'Bloomberg data'!A:A,0))</f>
        <v>8.6559999999999988</v>
      </c>
      <c r="N3935" s="128">
        <f>INDEX('Bloomberg data'!B:B,MATCH($L3935,'Bloomberg data'!A:A,0))</f>
        <v>6.2219999999999995</v>
      </c>
      <c r="O3935" s="141"/>
      <c r="P3935" s="142"/>
      <c r="Q3935" s="142"/>
      <c r="R3935" s="20"/>
      <c r="S3935" s="20"/>
    </row>
    <row r="3936" spans="6:19">
      <c r="F3936" s="51"/>
      <c r="G3936" s="26">
        <f t="shared" si="204"/>
        <v>40816</v>
      </c>
      <c r="H3936" s="7">
        <v>40816</v>
      </c>
      <c r="I3936" s="22">
        <v>8.5280000000000005</v>
      </c>
      <c r="J3936" s="120">
        <v>6.0969999999999995</v>
      </c>
      <c r="K3936" s="26">
        <f t="shared" si="205"/>
        <v>40816</v>
      </c>
      <c r="L3936" s="126">
        <f t="shared" si="206"/>
        <v>40816</v>
      </c>
      <c r="M3936" s="127">
        <f>INDEX('Bloomberg data'!C:C,MATCH($L3936,'Bloomberg data'!A:A,0))</f>
        <v>8.5280000000000005</v>
      </c>
      <c r="N3936" s="128">
        <f>INDEX('Bloomberg data'!B:B,MATCH($L3936,'Bloomberg data'!A:A,0))</f>
        <v>6.0969999999999995</v>
      </c>
      <c r="O3936" s="141"/>
      <c r="P3936" s="142"/>
      <c r="Q3936" s="142"/>
      <c r="R3936" s="20"/>
      <c r="S3936" s="20"/>
    </row>
    <row r="3937" spans="6:19">
      <c r="F3937" s="51"/>
      <c r="G3937" s="26">
        <f t="shared" si="204"/>
        <v>40847</v>
      </c>
      <c r="H3937" s="7">
        <v>40819</v>
      </c>
      <c r="I3937" s="22">
        <v>7.4260000000000002</v>
      </c>
      <c r="J3937" s="120">
        <v>5</v>
      </c>
      <c r="K3937" s="26">
        <f t="shared" si="205"/>
        <v>40847</v>
      </c>
      <c r="L3937" s="126">
        <f t="shared" si="206"/>
        <v>40819</v>
      </c>
      <c r="M3937" s="127">
        <f>INDEX('Bloomberg data'!C:C,MATCH($L3937,'Bloomberg data'!A:A,0))</f>
        <v>7.4260000000000002</v>
      </c>
      <c r="N3937" s="128">
        <f>INDEX('Bloomberg data'!B:B,MATCH($L3937,'Bloomberg data'!A:A,0))</f>
        <v>5</v>
      </c>
      <c r="O3937" s="141"/>
      <c r="P3937" s="142"/>
      <c r="Q3937" s="142"/>
      <c r="R3937" s="20"/>
      <c r="S3937" s="20"/>
    </row>
    <row r="3938" spans="6:19">
      <c r="F3938" s="51"/>
      <c r="G3938" s="26">
        <f t="shared" si="204"/>
        <v>40847</v>
      </c>
      <c r="H3938" s="7">
        <v>40820</v>
      </c>
      <c r="I3938" s="22">
        <v>8.4809999999999999</v>
      </c>
      <c r="J3938" s="120">
        <v>5.9879999999999995</v>
      </c>
      <c r="K3938" s="26">
        <f t="shared" si="205"/>
        <v>40847</v>
      </c>
      <c r="L3938" s="126">
        <f t="shared" si="206"/>
        <v>40820</v>
      </c>
      <c r="M3938" s="127">
        <f>INDEX('Bloomberg data'!C:C,MATCH($L3938,'Bloomberg data'!A:A,0))</f>
        <v>8.4809999999999999</v>
      </c>
      <c r="N3938" s="128">
        <f>INDEX('Bloomberg data'!B:B,MATCH($L3938,'Bloomberg data'!A:A,0))</f>
        <v>5.9879999999999995</v>
      </c>
      <c r="O3938" s="141"/>
      <c r="P3938" s="142"/>
      <c r="Q3938" s="142"/>
      <c r="R3938" s="20"/>
      <c r="S3938" s="20"/>
    </row>
    <row r="3939" spans="6:19">
      <c r="F3939" s="51"/>
      <c r="G3939" s="26">
        <f t="shared" si="204"/>
        <v>40847</v>
      </c>
      <c r="H3939" s="7">
        <v>40821</v>
      </c>
      <c r="I3939" s="22">
        <v>8.43</v>
      </c>
      <c r="J3939" s="120">
        <v>5.9370000000000003</v>
      </c>
      <c r="K3939" s="26">
        <f t="shared" si="205"/>
        <v>40847</v>
      </c>
      <c r="L3939" s="126">
        <f t="shared" si="206"/>
        <v>40821</v>
      </c>
      <c r="M3939" s="127">
        <f>INDEX('Bloomberg data'!C:C,MATCH($L3939,'Bloomberg data'!A:A,0))</f>
        <v>8.43</v>
      </c>
      <c r="N3939" s="128">
        <f>INDEX('Bloomberg data'!B:B,MATCH($L3939,'Bloomberg data'!A:A,0))</f>
        <v>5.9370000000000003</v>
      </c>
      <c r="O3939" s="141"/>
      <c r="P3939" s="142"/>
      <c r="Q3939" s="142"/>
      <c r="R3939" s="20"/>
      <c r="S3939" s="20"/>
    </row>
    <row r="3940" spans="6:19">
      <c r="F3940" s="51"/>
      <c r="G3940" s="26">
        <f t="shared" si="204"/>
        <v>40847</v>
      </c>
      <c r="H3940" s="7">
        <v>40822</v>
      </c>
      <c r="I3940" s="22">
        <v>8.4139999999999997</v>
      </c>
      <c r="J3940" s="120">
        <v>5.9269999999999996</v>
      </c>
      <c r="K3940" s="26">
        <f t="shared" si="205"/>
        <v>40847</v>
      </c>
      <c r="L3940" s="126">
        <f t="shared" si="206"/>
        <v>40822</v>
      </c>
      <c r="M3940" s="127">
        <f>INDEX('Bloomberg data'!C:C,MATCH($L3940,'Bloomberg data'!A:A,0))</f>
        <v>8.4139999999999997</v>
      </c>
      <c r="N3940" s="128">
        <f>INDEX('Bloomberg data'!B:B,MATCH($L3940,'Bloomberg data'!A:A,0))</f>
        <v>5.9269999999999996</v>
      </c>
      <c r="O3940" s="141"/>
      <c r="P3940" s="142"/>
      <c r="Q3940" s="142"/>
      <c r="R3940" s="20"/>
      <c r="S3940" s="20"/>
    </row>
    <row r="3941" spans="6:19">
      <c r="F3941" s="51"/>
      <c r="G3941" s="26">
        <f t="shared" si="204"/>
        <v>40847</v>
      </c>
      <c r="H3941" s="7">
        <v>40823</v>
      </c>
      <c r="I3941" s="22">
        <v>7.6819999999999995</v>
      </c>
      <c r="J3941" s="120">
        <v>5.1959999999999997</v>
      </c>
      <c r="K3941" s="26">
        <f t="shared" si="205"/>
        <v>40847</v>
      </c>
      <c r="L3941" s="126">
        <f t="shared" si="206"/>
        <v>40823</v>
      </c>
      <c r="M3941" s="127">
        <f>INDEX('Bloomberg data'!C:C,MATCH($L3941,'Bloomberg data'!A:A,0))</f>
        <v>7.6819999999999995</v>
      </c>
      <c r="N3941" s="128">
        <f>INDEX('Bloomberg data'!B:B,MATCH($L3941,'Bloomberg data'!A:A,0))</f>
        <v>5.1959999999999997</v>
      </c>
      <c r="O3941" s="141"/>
      <c r="P3941" s="142"/>
      <c r="Q3941" s="142"/>
      <c r="R3941" s="20"/>
      <c r="S3941" s="20"/>
    </row>
    <row r="3942" spans="6:19">
      <c r="F3942" s="51"/>
      <c r="G3942" s="26">
        <f t="shared" si="204"/>
        <v>40847</v>
      </c>
      <c r="H3942" s="7">
        <v>40826</v>
      </c>
      <c r="I3942" s="22">
        <v>7.63</v>
      </c>
      <c r="J3942" s="120">
        <v>5.1580000000000004</v>
      </c>
      <c r="K3942" s="26">
        <f t="shared" si="205"/>
        <v>40847</v>
      </c>
      <c r="L3942" s="126">
        <f t="shared" si="206"/>
        <v>40826</v>
      </c>
      <c r="M3942" s="127">
        <f>INDEX('Bloomberg data'!C:C,MATCH($L3942,'Bloomberg data'!A:A,0))</f>
        <v>7.63</v>
      </c>
      <c r="N3942" s="128">
        <f>INDEX('Bloomberg data'!B:B,MATCH($L3942,'Bloomberg data'!A:A,0))</f>
        <v>5.1580000000000004</v>
      </c>
      <c r="O3942" s="141"/>
      <c r="P3942" s="142"/>
      <c r="Q3942" s="142"/>
      <c r="R3942" s="20"/>
      <c r="S3942" s="20"/>
    </row>
    <row r="3943" spans="6:19">
      <c r="F3943" s="51"/>
      <c r="G3943" s="26">
        <f t="shared" si="204"/>
        <v>40847</v>
      </c>
      <c r="H3943" s="7">
        <v>40827</v>
      </c>
      <c r="I3943" s="22">
        <v>8.5749999999999993</v>
      </c>
      <c r="J3943" s="120">
        <v>6.1020000000000003</v>
      </c>
      <c r="K3943" s="26">
        <f t="shared" si="205"/>
        <v>40847</v>
      </c>
      <c r="L3943" s="126">
        <f t="shared" si="206"/>
        <v>40827</v>
      </c>
      <c r="M3943" s="127">
        <f>INDEX('Bloomberg data'!C:C,MATCH($L3943,'Bloomberg data'!A:A,0))</f>
        <v>8.5749999999999993</v>
      </c>
      <c r="N3943" s="128">
        <f>INDEX('Bloomberg data'!B:B,MATCH($L3943,'Bloomberg data'!A:A,0))</f>
        <v>6.1020000000000003</v>
      </c>
      <c r="O3943" s="141"/>
      <c r="P3943" s="142"/>
      <c r="Q3943" s="142"/>
      <c r="R3943" s="20"/>
      <c r="S3943" s="20"/>
    </row>
    <row r="3944" spans="6:19">
      <c r="F3944" s="51"/>
      <c r="G3944" s="26">
        <f t="shared" si="204"/>
        <v>40847</v>
      </c>
      <c r="H3944" s="7">
        <v>40828</v>
      </c>
      <c r="I3944" s="22">
        <v>7.7640000000000002</v>
      </c>
      <c r="J3944" s="120">
        <v>5.274</v>
      </c>
      <c r="K3944" s="26">
        <f t="shared" si="205"/>
        <v>40847</v>
      </c>
      <c r="L3944" s="126">
        <f t="shared" si="206"/>
        <v>40828</v>
      </c>
      <c r="M3944" s="127">
        <f>INDEX('Bloomberg data'!C:C,MATCH($L3944,'Bloomberg data'!A:A,0))</f>
        <v>7.7640000000000002</v>
      </c>
      <c r="N3944" s="128">
        <f>INDEX('Bloomberg data'!B:B,MATCH($L3944,'Bloomberg data'!A:A,0))</f>
        <v>5.274</v>
      </c>
      <c r="O3944" s="141"/>
      <c r="P3944" s="142"/>
      <c r="Q3944" s="142"/>
      <c r="R3944" s="20"/>
      <c r="S3944" s="20"/>
    </row>
    <row r="3945" spans="6:19">
      <c r="F3945" s="51"/>
      <c r="G3945" s="26">
        <f t="shared" si="204"/>
        <v>40847</v>
      </c>
      <c r="H3945" s="7">
        <v>40829</v>
      </c>
      <c r="I3945" s="22">
        <v>8.8230000000000004</v>
      </c>
      <c r="J3945" s="120">
        <v>6.3369999999999997</v>
      </c>
      <c r="K3945" s="26">
        <f t="shared" si="205"/>
        <v>40847</v>
      </c>
      <c r="L3945" s="126">
        <f t="shared" si="206"/>
        <v>40829</v>
      </c>
      <c r="M3945" s="127">
        <f>INDEX('Bloomberg data'!C:C,MATCH($L3945,'Bloomberg data'!A:A,0))</f>
        <v>8.8230000000000004</v>
      </c>
      <c r="N3945" s="128">
        <f>INDEX('Bloomberg data'!B:B,MATCH($L3945,'Bloomberg data'!A:A,0))</f>
        <v>6.3369999999999997</v>
      </c>
      <c r="O3945" s="141"/>
      <c r="P3945" s="142"/>
      <c r="Q3945" s="142"/>
      <c r="R3945" s="20"/>
      <c r="S3945" s="20"/>
    </row>
    <row r="3946" spans="6:19">
      <c r="F3946" s="51"/>
      <c r="G3946" s="26">
        <f t="shared" si="204"/>
        <v>40847</v>
      </c>
      <c r="H3946" s="7">
        <v>40830</v>
      </c>
      <c r="I3946" s="22">
        <v>7.6820000000000004</v>
      </c>
      <c r="J3946" s="120">
        <v>5.1920000000000002</v>
      </c>
      <c r="K3946" s="26">
        <f t="shared" si="205"/>
        <v>40847</v>
      </c>
      <c r="L3946" s="126">
        <f t="shared" si="206"/>
        <v>40830</v>
      </c>
      <c r="M3946" s="127">
        <f>INDEX('Bloomberg data'!C:C,MATCH($L3946,'Bloomberg data'!A:A,0))</f>
        <v>7.6820000000000004</v>
      </c>
      <c r="N3946" s="128">
        <f>INDEX('Bloomberg data'!B:B,MATCH($L3946,'Bloomberg data'!A:A,0))</f>
        <v>5.1920000000000002</v>
      </c>
      <c r="O3946" s="141"/>
      <c r="P3946" s="142"/>
      <c r="Q3946" s="142"/>
      <c r="R3946" s="20"/>
      <c r="S3946" s="20"/>
    </row>
    <row r="3947" spans="6:19">
      <c r="F3947" s="51"/>
      <c r="G3947" s="26">
        <f t="shared" si="204"/>
        <v>40847</v>
      </c>
      <c r="H3947" s="7">
        <v>40833</v>
      </c>
      <c r="I3947" s="22">
        <v>8.9779999999999998</v>
      </c>
      <c r="J3947" s="120">
        <v>6.5129999999999999</v>
      </c>
      <c r="K3947" s="26">
        <f t="shared" si="205"/>
        <v>40847</v>
      </c>
      <c r="L3947" s="126">
        <f t="shared" si="206"/>
        <v>40833</v>
      </c>
      <c r="M3947" s="127">
        <f>INDEX('Bloomberg data'!C:C,MATCH($L3947,'Bloomberg data'!A:A,0))</f>
        <v>8.9779999999999998</v>
      </c>
      <c r="N3947" s="128">
        <f>INDEX('Bloomberg data'!B:B,MATCH($L3947,'Bloomberg data'!A:A,0))</f>
        <v>6.5129999999999999</v>
      </c>
      <c r="O3947" s="141"/>
      <c r="P3947" s="142"/>
      <c r="Q3947" s="142"/>
      <c r="R3947" s="20"/>
      <c r="S3947" s="20"/>
    </row>
    <row r="3948" spans="6:19">
      <c r="F3948" s="51"/>
      <c r="G3948" s="26">
        <f t="shared" si="204"/>
        <v>40847</v>
      </c>
      <c r="H3948" s="7">
        <v>40834</v>
      </c>
      <c r="I3948" s="22">
        <v>7.8180000000000005</v>
      </c>
      <c r="J3948" s="120">
        <v>5.3130000000000006</v>
      </c>
      <c r="K3948" s="26">
        <f t="shared" si="205"/>
        <v>40847</v>
      </c>
      <c r="L3948" s="126">
        <f t="shared" si="206"/>
        <v>40834</v>
      </c>
      <c r="M3948" s="127">
        <f>INDEX('Bloomberg data'!C:C,MATCH($L3948,'Bloomberg data'!A:A,0))</f>
        <v>7.8180000000000005</v>
      </c>
      <c r="N3948" s="128">
        <f>INDEX('Bloomberg data'!B:B,MATCH($L3948,'Bloomberg data'!A:A,0))</f>
        <v>5.3130000000000006</v>
      </c>
      <c r="O3948" s="141"/>
      <c r="P3948" s="142"/>
      <c r="Q3948" s="142"/>
      <c r="R3948" s="20"/>
      <c r="S3948" s="20"/>
    </row>
    <row r="3949" spans="6:19">
      <c r="F3949" s="51"/>
      <c r="G3949" s="26">
        <f t="shared" si="204"/>
        <v>40847</v>
      </c>
      <c r="H3949" s="7">
        <v>40835</v>
      </c>
      <c r="I3949" s="22">
        <v>7.7189999999999994</v>
      </c>
      <c r="J3949" s="120">
        <v>5.2249999999999996</v>
      </c>
      <c r="K3949" s="26">
        <f t="shared" si="205"/>
        <v>40847</v>
      </c>
      <c r="L3949" s="126">
        <f t="shared" si="206"/>
        <v>40835</v>
      </c>
      <c r="M3949" s="127">
        <f>INDEX('Bloomberg data'!C:C,MATCH($L3949,'Bloomberg data'!A:A,0))</f>
        <v>7.7189999999999994</v>
      </c>
      <c r="N3949" s="128">
        <f>INDEX('Bloomberg data'!B:B,MATCH($L3949,'Bloomberg data'!A:A,0))</f>
        <v>5.2249999999999996</v>
      </c>
      <c r="O3949" s="141"/>
      <c r="P3949" s="142"/>
      <c r="Q3949" s="142"/>
      <c r="R3949" s="20"/>
      <c r="S3949" s="20"/>
    </row>
    <row r="3950" spans="6:19">
      <c r="F3950" s="51"/>
      <c r="G3950" s="26">
        <f t="shared" si="204"/>
        <v>40847</v>
      </c>
      <c r="H3950" s="7">
        <v>40836</v>
      </c>
      <c r="I3950" s="22">
        <v>7.915</v>
      </c>
      <c r="J3950" s="120">
        <v>5.39</v>
      </c>
      <c r="K3950" s="26">
        <f t="shared" si="205"/>
        <v>40847</v>
      </c>
      <c r="L3950" s="126">
        <f t="shared" si="206"/>
        <v>40836</v>
      </c>
      <c r="M3950" s="127">
        <f>INDEX('Bloomberg data'!C:C,MATCH($L3950,'Bloomberg data'!A:A,0))</f>
        <v>7.915</v>
      </c>
      <c r="N3950" s="128">
        <f>INDEX('Bloomberg data'!B:B,MATCH($L3950,'Bloomberg data'!A:A,0))</f>
        <v>5.39</v>
      </c>
      <c r="O3950" s="141"/>
      <c r="P3950" s="142"/>
      <c r="Q3950" s="142"/>
      <c r="R3950" s="20"/>
      <c r="S3950" s="20"/>
    </row>
    <row r="3951" spans="6:19">
      <c r="F3951" s="51"/>
      <c r="G3951" s="26">
        <f t="shared" si="204"/>
        <v>40847</v>
      </c>
      <c r="H3951" s="7">
        <v>40837</v>
      </c>
      <c r="I3951" s="22">
        <v>7.86</v>
      </c>
      <c r="J3951" s="120">
        <v>5.3369999999999997</v>
      </c>
      <c r="K3951" s="26">
        <f t="shared" si="205"/>
        <v>40847</v>
      </c>
      <c r="L3951" s="126">
        <f t="shared" si="206"/>
        <v>40837</v>
      </c>
      <c r="M3951" s="127">
        <f>INDEX('Bloomberg data'!C:C,MATCH($L3951,'Bloomberg data'!A:A,0))</f>
        <v>7.86</v>
      </c>
      <c r="N3951" s="128">
        <f>INDEX('Bloomberg data'!B:B,MATCH($L3951,'Bloomberg data'!A:A,0))</f>
        <v>5.3369999999999997</v>
      </c>
      <c r="O3951" s="141"/>
      <c r="P3951" s="142"/>
      <c r="Q3951" s="142"/>
      <c r="R3951" s="20"/>
      <c r="S3951" s="20"/>
    </row>
    <row r="3952" spans="6:19">
      <c r="F3952" s="51"/>
      <c r="G3952" s="26">
        <f t="shared" si="204"/>
        <v>40847</v>
      </c>
      <c r="H3952" s="7">
        <v>40840</v>
      </c>
      <c r="I3952" s="22">
        <v>8.7970000000000006</v>
      </c>
      <c r="J3952" s="120">
        <v>6.2769999999999992</v>
      </c>
      <c r="K3952" s="26">
        <f t="shared" si="205"/>
        <v>40847</v>
      </c>
      <c r="L3952" s="126">
        <f t="shared" si="206"/>
        <v>40840</v>
      </c>
      <c r="M3952" s="127">
        <f>INDEX('Bloomberg data'!C:C,MATCH($L3952,'Bloomberg data'!A:A,0))</f>
        <v>8.7970000000000006</v>
      </c>
      <c r="N3952" s="128">
        <f>INDEX('Bloomberg data'!B:B,MATCH($L3952,'Bloomberg data'!A:A,0))</f>
        <v>6.2769999999999992</v>
      </c>
      <c r="O3952" s="141"/>
      <c r="P3952" s="142"/>
      <c r="Q3952" s="142"/>
      <c r="R3952" s="20"/>
      <c r="S3952" s="20"/>
    </row>
    <row r="3953" spans="6:19">
      <c r="F3953" s="51"/>
      <c r="G3953" s="26">
        <f t="shared" si="204"/>
        <v>40847</v>
      </c>
      <c r="H3953" s="7">
        <v>40841</v>
      </c>
      <c r="I3953" s="22">
        <v>8.011000000000001</v>
      </c>
      <c r="J3953" s="120">
        <v>5.4909999999999997</v>
      </c>
      <c r="K3953" s="26">
        <f t="shared" si="205"/>
        <v>40847</v>
      </c>
      <c r="L3953" s="126">
        <f t="shared" si="206"/>
        <v>40841</v>
      </c>
      <c r="M3953" s="127">
        <f>INDEX('Bloomberg data'!C:C,MATCH($L3953,'Bloomberg data'!A:A,0))</f>
        <v>8.011000000000001</v>
      </c>
      <c r="N3953" s="128">
        <f>INDEX('Bloomberg data'!B:B,MATCH($L3953,'Bloomberg data'!A:A,0))</f>
        <v>5.4909999999999997</v>
      </c>
      <c r="O3953" s="141"/>
      <c r="P3953" s="142"/>
      <c r="Q3953" s="142"/>
      <c r="R3953" s="20"/>
      <c r="S3953" s="20"/>
    </row>
    <row r="3954" spans="6:19">
      <c r="F3954" s="51"/>
      <c r="G3954" s="26">
        <f t="shared" si="204"/>
        <v>40847</v>
      </c>
      <c r="H3954" s="7">
        <v>40842</v>
      </c>
      <c r="I3954" s="22">
        <v>8.7639999999999993</v>
      </c>
      <c r="J3954" s="120">
        <v>6.2229999999999999</v>
      </c>
      <c r="K3954" s="26">
        <f t="shared" si="205"/>
        <v>40847</v>
      </c>
      <c r="L3954" s="126">
        <f t="shared" si="206"/>
        <v>40842</v>
      </c>
      <c r="M3954" s="127">
        <f>INDEX('Bloomberg data'!C:C,MATCH($L3954,'Bloomberg data'!A:A,0))</f>
        <v>8.7639999999999993</v>
      </c>
      <c r="N3954" s="128">
        <f>INDEX('Bloomberg data'!B:B,MATCH($L3954,'Bloomberg data'!A:A,0))</f>
        <v>6.2229999999999999</v>
      </c>
      <c r="O3954" s="141"/>
      <c r="P3954" s="142"/>
      <c r="Q3954" s="142"/>
      <c r="R3954" s="20"/>
      <c r="S3954" s="20"/>
    </row>
    <row r="3955" spans="6:19">
      <c r="F3955" s="51"/>
      <c r="G3955" s="26">
        <f t="shared" si="204"/>
        <v>40847</v>
      </c>
      <c r="H3955" s="7">
        <v>40843</v>
      </c>
      <c r="I3955" s="22">
        <v>7.8170000000000002</v>
      </c>
      <c r="J3955" s="120">
        <v>5.2550000000000008</v>
      </c>
      <c r="K3955" s="26">
        <f t="shared" si="205"/>
        <v>40847</v>
      </c>
      <c r="L3955" s="126">
        <f t="shared" si="206"/>
        <v>40843</v>
      </c>
      <c r="M3955" s="127">
        <f>INDEX('Bloomberg data'!C:C,MATCH($L3955,'Bloomberg data'!A:A,0))</f>
        <v>7.8170000000000002</v>
      </c>
      <c r="N3955" s="128">
        <f>INDEX('Bloomberg data'!B:B,MATCH($L3955,'Bloomberg data'!A:A,0))</f>
        <v>5.2550000000000008</v>
      </c>
      <c r="O3955" s="141"/>
      <c r="P3955" s="142"/>
      <c r="Q3955" s="142"/>
      <c r="R3955" s="20"/>
      <c r="S3955" s="20"/>
    </row>
    <row r="3956" spans="6:19">
      <c r="F3956" s="51"/>
      <c r="G3956" s="26">
        <f t="shared" si="204"/>
        <v>40847</v>
      </c>
      <c r="H3956" s="7">
        <v>40844</v>
      </c>
      <c r="I3956" s="22">
        <v>8.01</v>
      </c>
      <c r="J3956" s="120">
        <v>5.51</v>
      </c>
      <c r="K3956" s="26">
        <f t="shared" si="205"/>
        <v>40847</v>
      </c>
      <c r="L3956" s="126">
        <f t="shared" si="206"/>
        <v>40844</v>
      </c>
      <c r="M3956" s="127">
        <f>INDEX('Bloomberg data'!C:C,MATCH($L3956,'Bloomberg data'!A:A,0))</f>
        <v>8.01</v>
      </c>
      <c r="N3956" s="128">
        <f>INDEX('Bloomberg data'!B:B,MATCH($L3956,'Bloomberg data'!A:A,0))</f>
        <v>5.51</v>
      </c>
      <c r="O3956" s="141"/>
      <c r="P3956" s="142"/>
      <c r="Q3956" s="142"/>
      <c r="R3956" s="20"/>
      <c r="S3956" s="20"/>
    </row>
    <row r="3957" spans="6:19">
      <c r="F3957" s="51"/>
      <c r="G3957" s="26">
        <f t="shared" si="204"/>
        <v>40847</v>
      </c>
      <c r="H3957" s="7">
        <v>40847</v>
      </c>
      <c r="I3957" s="22">
        <v>8.8569999999999993</v>
      </c>
      <c r="J3957" s="120">
        <v>6.3630000000000004</v>
      </c>
      <c r="K3957" s="26">
        <f t="shared" si="205"/>
        <v>40847</v>
      </c>
      <c r="L3957" s="126">
        <f t="shared" si="206"/>
        <v>40847</v>
      </c>
      <c r="M3957" s="127">
        <f>INDEX('Bloomberg data'!C:C,MATCH($L3957,'Bloomberg data'!A:A,0))</f>
        <v>8.8569999999999993</v>
      </c>
      <c r="N3957" s="128">
        <f>INDEX('Bloomberg data'!B:B,MATCH($L3957,'Bloomberg data'!A:A,0))</f>
        <v>6.3630000000000004</v>
      </c>
      <c r="O3957" s="141"/>
      <c r="P3957" s="142"/>
      <c r="Q3957" s="142"/>
      <c r="R3957" s="20"/>
      <c r="S3957" s="20"/>
    </row>
    <row r="3958" spans="6:19">
      <c r="F3958" s="51"/>
      <c r="G3958" s="26">
        <f t="shared" si="204"/>
        <v>40877</v>
      </c>
      <c r="H3958" s="7">
        <v>40848</v>
      </c>
      <c r="I3958" s="22">
        <v>8.6630000000000003</v>
      </c>
      <c r="J3958" s="120">
        <v>6.1679999999999993</v>
      </c>
      <c r="K3958" s="26">
        <f t="shared" si="205"/>
        <v>40877</v>
      </c>
      <c r="L3958" s="126">
        <f t="shared" si="206"/>
        <v>40848</v>
      </c>
      <c r="M3958" s="127">
        <f>INDEX('Bloomberg data'!C:C,MATCH($L3958,'Bloomberg data'!A:A,0))</f>
        <v>8.6630000000000003</v>
      </c>
      <c r="N3958" s="128">
        <f>INDEX('Bloomberg data'!B:B,MATCH($L3958,'Bloomberg data'!A:A,0))</f>
        <v>6.1679999999999993</v>
      </c>
      <c r="O3958" s="141"/>
      <c r="P3958" s="142"/>
      <c r="Q3958" s="142"/>
      <c r="R3958" s="20"/>
      <c r="S3958" s="20"/>
    </row>
    <row r="3959" spans="6:19">
      <c r="F3959" s="51"/>
      <c r="G3959" s="26">
        <f t="shared" si="204"/>
        <v>40877</v>
      </c>
      <c r="H3959" s="7">
        <v>40849</v>
      </c>
      <c r="I3959" s="22">
        <v>8.8030000000000008</v>
      </c>
      <c r="J3959" s="120">
        <v>6.2479999999999993</v>
      </c>
      <c r="K3959" s="26">
        <f t="shared" si="205"/>
        <v>40877</v>
      </c>
      <c r="L3959" s="126">
        <f t="shared" si="206"/>
        <v>40849</v>
      </c>
      <c r="M3959" s="127">
        <f>INDEX('Bloomberg data'!C:C,MATCH($L3959,'Bloomberg data'!A:A,0))</f>
        <v>8.8030000000000008</v>
      </c>
      <c r="N3959" s="128">
        <f>INDEX('Bloomberg data'!B:B,MATCH($L3959,'Bloomberg data'!A:A,0))</f>
        <v>6.2479999999999993</v>
      </c>
      <c r="O3959" s="141"/>
      <c r="P3959" s="142"/>
      <c r="Q3959" s="142"/>
      <c r="R3959" s="20"/>
      <c r="S3959" s="20"/>
    </row>
    <row r="3960" spans="6:19">
      <c r="F3960" s="51"/>
      <c r="G3960" s="26">
        <f t="shared" si="204"/>
        <v>40877</v>
      </c>
      <c r="H3960" s="7">
        <v>40850</v>
      </c>
      <c r="I3960" s="22">
        <v>8.6750000000000007</v>
      </c>
      <c r="J3960" s="120">
        <v>6.109</v>
      </c>
      <c r="K3960" s="26">
        <f t="shared" si="205"/>
        <v>40877</v>
      </c>
      <c r="L3960" s="126">
        <f t="shared" si="206"/>
        <v>40850</v>
      </c>
      <c r="M3960" s="127">
        <f>INDEX('Bloomberg data'!C:C,MATCH($L3960,'Bloomberg data'!A:A,0))</f>
        <v>8.6750000000000007</v>
      </c>
      <c r="N3960" s="128">
        <f>INDEX('Bloomberg data'!B:B,MATCH($L3960,'Bloomberg data'!A:A,0))</f>
        <v>6.109</v>
      </c>
      <c r="O3960" s="141"/>
      <c r="P3960" s="142"/>
      <c r="Q3960" s="142"/>
      <c r="R3960" s="20"/>
      <c r="S3960" s="20"/>
    </row>
    <row r="3961" spans="6:19">
      <c r="F3961" s="51"/>
      <c r="G3961" s="26">
        <f t="shared" si="204"/>
        <v>40877</v>
      </c>
      <c r="H3961" s="7">
        <v>40851</v>
      </c>
      <c r="I3961" s="22">
        <v>7.6259999999999994</v>
      </c>
      <c r="J3961" s="120">
        <v>5.0969999999999995</v>
      </c>
      <c r="K3961" s="26">
        <f t="shared" si="205"/>
        <v>40877</v>
      </c>
      <c r="L3961" s="126">
        <f t="shared" si="206"/>
        <v>40851</v>
      </c>
      <c r="M3961" s="127">
        <f>INDEX('Bloomberg data'!C:C,MATCH($L3961,'Bloomberg data'!A:A,0))</f>
        <v>7.6259999999999994</v>
      </c>
      <c r="N3961" s="128">
        <f>INDEX('Bloomberg data'!B:B,MATCH($L3961,'Bloomberg data'!A:A,0))</f>
        <v>5.0969999999999995</v>
      </c>
      <c r="O3961" s="141"/>
      <c r="P3961" s="142"/>
      <c r="Q3961" s="142"/>
      <c r="R3961" s="20"/>
      <c r="S3961" s="20"/>
    </row>
    <row r="3962" spans="6:19">
      <c r="F3962" s="51"/>
      <c r="G3962" s="26">
        <f t="shared" si="204"/>
        <v>40877</v>
      </c>
      <c r="H3962" s="7">
        <v>40854</v>
      </c>
      <c r="I3962" s="22">
        <v>8.7839999999999989</v>
      </c>
      <c r="J3962" s="120">
        <v>6.2460000000000004</v>
      </c>
      <c r="K3962" s="26">
        <f t="shared" si="205"/>
        <v>40877</v>
      </c>
      <c r="L3962" s="126">
        <f t="shared" si="206"/>
        <v>40854</v>
      </c>
      <c r="M3962" s="127">
        <f>INDEX('Bloomberg data'!C:C,MATCH($L3962,'Bloomberg data'!A:A,0))</f>
        <v>8.7839999999999989</v>
      </c>
      <c r="N3962" s="128">
        <f>INDEX('Bloomberg data'!B:B,MATCH($L3962,'Bloomberg data'!A:A,0))</f>
        <v>6.2460000000000004</v>
      </c>
      <c r="O3962" s="141"/>
      <c r="P3962" s="142"/>
      <c r="Q3962" s="142"/>
      <c r="R3962" s="20"/>
      <c r="S3962" s="20"/>
    </row>
    <row r="3963" spans="6:19">
      <c r="F3963" s="51"/>
      <c r="G3963" s="26">
        <f t="shared" si="204"/>
        <v>40877</v>
      </c>
      <c r="H3963" s="7">
        <v>40855</v>
      </c>
      <c r="I3963" s="22">
        <v>8.6110000000000007</v>
      </c>
      <c r="J3963" s="120">
        <v>6.0860000000000003</v>
      </c>
      <c r="K3963" s="26">
        <f t="shared" si="205"/>
        <v>40877</v>
      </c>
      <c r="L3963" s="126">
        <f t="shared" si="206"/>
        <v>40855</v>
      </c>
      <c r="M3963" s="127">
        <f>INDEX('Bloomberg data'!C:C,MATCH($L3963,'Bloomberg data'!A:A,0))</f>
        <v>8.6110000000000007</v>
      </c>
      <c r="N3963" s="128">
        <f>INDEX('Bloomberg data'!B:B,MATCH($L3963,'Bloomberg data'!A:A,0))</f>
        <v>6.0860000000000003</v>
      </c>
      <c r="O3963" s="141"/>
      <c r="P3963" s="142"/>
      <c r="Q3963" s="142"/>
      <c r="R3963" s="20"/>
      <c r="S3963" s="20"/>
    </row>
    <row r="3964" spans="6:19">
      <c r="F3964" s="51"/>
      <c r="G3964" s="26">
        <f t="shared" si="204"/>
        <v>40877</v>
      </c>
      <c r="H3964" s="7">
        <v>40856</v>
      </c>
      <c r="I3964" s="22">
        <v>7.5419999999999998</v>
      </c>
      <c r="J3964" s="120">
        <v>4.9950000000000001</v>
      </c>
      <c r="K3964" s="26">
        <f t="shared" si="205"/>
        <v>40877</v>
      </c>
      <c r="L3964" s="126">
        <f t="shared" si="206"/>
        <v>40856</v>
      </c>
      <c r="M3964" s="127">
        <f>INDEX('Bloomberg data'!C:C,MATCH($L3964,'Bloomberg data'!A:A,0))</f>
        <v>7.5419999999999998</v>
      </c>
      <c r="N3964" s="128">
        <f>INDEX('Bloomberg data'!B:B,MATCH($L3964,'Bloomberg data'!A:A,0))</f>
        <v>4.9950000000000001</v>
      </c>
      <c r="O3964" s="141"/>
      <c r="P3964" s="142"/>
      <c r="Q3964" s="142"/>
      <c r="R3964" s="20"/>
      <c r="S3964" s="20"/>
    </row>
    <row r="3965" spans="6:19">
      <c r="F3965" s="51"/>
      <c r="G3965" s="26">
        <f t="shared" si="204"/>
        <v>40877</v>
      </c>
      <c r="H3965" s="7">
        <v>40857</v>
      </c>
      <c r="I3965" s="22">
        <v>7.6120000000000001</v>
      </c>
      <c r="J3965" s="120">
        <v>5.0289999999999999</v>
      </c>
      <c r="K3965" s="26">
        <f t="shared" si="205"/>
        <v>40877</v>
      </c>
      <c r="L3965" s="126">
        <f t="shared" si="206"/>
        <v>40857</v>
      </c>
      <c r="M3965" s="127">
        <f>INDEX('Bloomberg data'!C:C,MATCH($L3965,'Bloomberg data'!A:A,0))</f>
        <v>7.6120000000000001</v>
      </c>
      <c r="N3965" s="128">
        <f>INDEX('Bloomberg data'!B:B,MATCH($L3965,'Bloomberg data'!A:A,0))</f>
        <v>5.0289999999999999</v>
      </c>
      <c r="O3965" s="141"/>
      <c r="P3965" s="142"/>
      <c r="Q3965" s="142"/>
      <c r="R3965" s="20"/>
      <c r="S3965" s="20"/>
    </row>
    <row r="3966" spans="6:19">
      <c r="F3966" s="51"/>
      <c r="G3966" s="26">
        <f t="shared" si="204"/>
        <v>40877</v>
      </c>
      <c r="H3966" s="7">
        <v>40858</v>
      </c>
      <c r="I3966" s="22">
        <v>7.5570000000000004</v>
      </c>
      <c r="J3966" s="120">
        <v>4.9749999999999996</v>
      </c>
      <c r="K3966" s="26">
        <f t="shared" si="205"/>
        <v>40877</v>
      </c>
      <c r="L3966" s="126">
        <f t="shared" si="206"/>
        <v>40858</v>
      </c>
      <c r="M3966" s="127">
        <f>INDEX('Bloomberg data'!C:C,MATCH($L3966,'Bloomberg data'!A:A,0))</f>
        <v>7.5570000000000004</v>
      </c>
      <c r="N3966" s="128">
        <f>INDEX('Bloomberg data'!B:B,MATCH($L3966,'Bloomberg data'!A:A,0))</f>
        <v>4.9749999999999996</v>
      </c>
      <c r="O3966" s="141"/>
      <c r="P3966" s="142"/>
      <c r="Q3966" s="142"/>
      <c r="R3966" s="20"/>
      <c r="S3966" s="20"/>
    </row>
    <row r="3967" spans="6:19">
      <c r="F3967" s="51"/>
      <c r="G3967" s="26">
        <f t="shared" si="204"/>
        <v>40877</v>
      </c>
      <c r="H3967" s="7">
        <v>40861</v>
      </c>
      <c r="I3967" s="22">
        <v>7.5310000000000006</v>
      </c>
      <c r="J3967" s="120">
        <v>4.9450000000000003</v>
      </c>
      <c r="K3967" s="26">
        <f t="shared" si="205"/>
        <v>40877</v>
      </c>
      <c r="L3967" s="126">
        <f t="shared" si="206"/>
        <v>40861</v>
      </c>
      <c r="M3967" s="127">
        <f>INDEX('Bloomberg data'!C:C,MATCH($L3967,'Bloomberg data'!A:A,0))</f>
        <v>7.5310000000000006</v>
      </c>
      <c r="N3967" s="128">
        <f>INDEX('Bloomberg data'!B:B,MATCH($L3967,'Bloomberg data'!A:A,0))</f>
        <v>4.9450000000000003</v>
      </c>
      <c r="O3967" s="141"/>
      <c r="P3967" s="142"/>
      <c r="Q3967" s="142"/>
      <c r="R3967" s="20"/>
      <c r="S3967" s="20"/>
    </row>
    <row r="3968" spans="6:19">
      <c r="F3968" s="51"/>
      <c r="G3968" s="26">
        <f t="shared" si="204"/>
        <v>40877</v>
      </c>
      <c r="H3968" s="7">
        <v>40862</v>
      </c>
      <c r="I3968" s="22">
        <v>7.6440000000000001</v>
      </c>
      <c r="J3968" s="120">
        <v>4.9969999999999999</v>
      </c>
      <c r="K3968" s="26">
        <f t="shared" si="205"/>
        <v>40877</v>
      </c>
      <c r="L3968" s="126">
        <f t="shared" si="206"/>
        <v>40862</v>
      </c>
      <c r="M3968" s="127">
        <f>INDEX('Bloomberg data'!C:C,MATCH($L3968,'Bloomberg data'!A:A,0))</f>
        <v>7.6440000000000001</v>
      </c>
      <c r="N3968" s="128">
        <f>INDEX('Bloomberg data'!B:B,MATCH($L3968,'Bloomberg data'!A:A,0))</f>
        <v>4.9969999999999999</v>
      </c>
      <c r="O3968" s="141"/>
      <c r="P3968" s="142"/>
      <c r="Q3968" s="142"/>
      <c r="R3968" s="20"/>
      <c r="S3968" s="20"/>
    </row>
    <row r="3969" spans="6:19">
      <c r="F3969" s="51"/>
      <c r="G3969" s="26">
        <f t="shared" ref="G3969:G4032" si="207">EOMONTH(H3969,0)</f>
        <v>40877</v>
      </c>
      <c r="H3969" s="7">
        <v>40863</v>
      </c>
      <c r="I3969" s="22">
        <v>8.5220000000000002</v>
      </c>
      <c r="J3969" s="120">
        <v>5.8320000000000007</v>
      </c>
      <c r="K3969" s="26">
        <f t="shared" ref="K3969:K4032" si="208">EOMONTH(L3969,0)</f>
        <v>40877</v>
      </c>
      <c r="L3969" s="126">
        <f t="shared" si="206"/>
        <v>40863</v>
      </c>
      <c r="M3969" s="127">
        <f>INDEX('Bloomberg data'!C:C,MATCH($L3969,'Bloomberg data'!A:A,0))</f>
        <v>8.5220000000000002</v>
      </c>
      <c r="N3969" s="128">
        <f>INDEX('Bloomberg data'!B:B,MATCH($L3969,'Bloomberg data'!A:A,0))</f>
        <v>5.8320000000000007</v>
      </c>
      <c r="O3969" s="141"/>
      <c r="P3969" s="142"/>
      <c r="Q3969" s="142"/>
      <c r="R3969" s="20"/>
      <c r="S3969" s="20"/>
    </row>
    <row r="3970" spans="6:19">
      <c r="F3970" s="51"/>
      <c r="G3970" s="26">
        <f t="shared" si="207"/>
        <v>40877</v>
      </c>
      <c r="H3970" s="7">
        <v>40864</v>
      </c>
      <c r="I3970" s="22">
        <v>7.4440000000000008</v>
      </c>
      <c r="J3970" s="120">
        <v>4.7620000000000005</v>
      </c>
      <c r="K3970" s="26">
        <f t="shared" si="208"/>
        <v>40877</v>
      </c>
      <c r="L3970" s="126">
        <f t="shared" ref="L3970:L4033" si="209">H3970</f>
        <v>40864</v>
      </c>
      <c r="M3970" s="127">
        <f>INDEX('Bloomberg data'!C:C,MATCH($L3970,'Bloomberg data'!A:A,0))</f>
        <v>7.4440000000000008</v>
      </c>
      <c r="N3970" s="128">
        <f>INDEX('Bloomberg data'!B:B,MATCH($L3970,'Bloomberg data'!A:A,0))</f>
        <v>4.7620000000000005</v>
      </c>
      <c r="O3970" s="141"/>
      <c r="P3970" s="142"/>
      <c r="Q3970" s="142"/>
      <c r="R3970" s="20"/>
      <c r="S3970" s="20"/>
    </row>
    <row r="3971" spans="6:19">
      <c r="F3971" s="51"/>
      <c r="G3971" s="26">
        <f t="shared" si="207"/>
        <v>40877</v>
      </c>
      <c r="H3971" s="7">
        <v>40865</v>
      </c>
      <c r="I3971" s="22">
        <v>7.6259999999999994</v>
      </c>
      <c r="J3971" s="120">
        <v>4.8739999999999997</v>
      </c>
      <c r="K3971" s="26">
        <f t="shared" si="208"/>
        <v>40877</v>
      </c>
      <c r="L3971" s="126">
        <f t="shared" si="209"/>
        <v>40865</v>
      </c>
      <c r="M3971" s="127">
        <f>INDEX('Bloomberg data'!C:C,MATCH($L3971,'Bloomberg data'!A:A,0))</f>
        <v>7.6259999999999994</v>
      </c>
      <c r="N3971" s="128">
        <f>INDEX('Bloomberg data'!B:B,MATCH($L3971,'Bloomberg data'!A:A,0))</f>
        <v>4.8739999999999997</v>
      </c>
      <c r="O3971" s="141"/>
      <c r="P3971" s="142"/>
      <c r="Q3971" s="142"/>
      <c r="R3971" s="20"/>
      <c r="S3971" s="20"/>
    </row>
    <row r="3972" spans="6:19">
      <c r="F3972" s="51"/>
      <c r="G3972" s="26">
        <f t="shared" si="207"/>
        <v>40877</v>
      </c>
      <c r="H3972" s="7">
        <v>40868</v>
      </c>
      <c r="I3972" s="22">
        <v>7.5750000000000002</v>
      </c>
      <c r="J3972" s="120">
        <v>4.7750000000000004</v>
      </c>
      <c r="K3972" s="26">
        <f t="shared" si="208"/>
        <v>40877</v>
      </c>
      <c r="L3972" s="126">
        <f t="shared" si="209"/>
        <v>40868</v>
      </c>
      <c r="M3972" s="127">
        <f>INDEX('Bloomberg data'!C:C,MATCH($L3972,'Bloomberg data'!A:A,0))</f>
        <v>7.5750000000000002</v>
      </c>
      <c r="N3972" s="128">
        <f>INDEX('Bloomberg data'!B:B,MATCH($L3972,'Bloomberg data'!A:A,0))</f>
        <v>4.7750000000000004</v>
      </c>
      <c r="O3972" s="141"/>
      <c r="P3972" s="142"/>
      <c r="Q3972" s="142"/>
      <c r="R3972" s="20"/>
      <c r="S3972" s="20"/>
    </row>
    <row r="3973" spans="6:19">
      <c r="F3973" s="51"/>
      <c r="G3973" s="26">
        <f t="shared" si="207"/>
        <v>40877</v>
      </c>
      <c r="H3973" s="7">
        <v>40869</v>
      </c>
      <c r="I3973" s="22">
        <v>8.4710000000000001</v>
      </c>
      <c r="J3973" s="120">
        <v>5.6159999999999997</v>
      </c>
      <c r="K3973" s="26">
        <f t="shared" si="208"/>
        <v>40877</v>
      </c>
      <c r="L3973" s="126">
        <f t="shared" si="209"/>
        <v>40869</v>
      </c>
      <c r="M3973" s="127">
        <f>INDEX('Bloomberg data'!C:C,MATCH($L3973,'Bloomberg data'!A:A,0))</f>
        <v>8.4710000000000001</v>
      </c>
      <c r="N3973" s="128">
        <f>INDEX('Bloomberg data'!B:B,MATCH($L3973,'Bloomberg data'!A:A,0))</f>
        <v>5.6159999999999997</v>
      </c>
      <c r="O3973" s="141"/>
      <c r="P3973" s="142"/>
      <c r="Q3973" s="142"/>
      <c r="R3973" s="20"/>
      <c r="S3973" s="20"/>
    </row>
    <row r="3974" spans="6:19">
      <c r="F3974" s="51"/>
      <c r="G3974" s="26">
        <f t="shared" si="207"/>
        <v>40877</v>
      </c>
      <c r="H3974" s="7">
        <v>40870</v>
      </c>
      <c r="I3974" s="22">
        <v>7.6509999999999998</v>
      </c>
      <c r="J3974" s="120">
        <v>4.7640000000000002</v>
      </c>
      <c r="K3974" s="26">
        <f t="shared" si="208"/>
        <v>40877</v>
      </c>
      <c r="L3974" s="126">
        <f t="shared" si="209"/>
        <v>40870</v>
      </c>
      <c r="M3974" s="127">
        <f>INDEX('Bloomberg data'!C:C,MATCH($L3974,'Bloomberg data'!A:A,0))</f>
        <v>7.6509999999999998</v>
      </c>
      <c r="N3974" s="128">
        <f>INDEX('Bloomberg data'!B:B,MATCH($L3974,'Bloomberg data'!A:A,0))</f>
        <v>4.7640000000000002</v>
      </c>
      <c r="O3974" s="141"/>
      <c r="P3974" s="142"/>
      <c r="Q3974" s="142"/>
      <c r="R3974" s="20"/>
      <c r="S3974" s="20"/>
    </row>
    <row r="3975" spans="6:19">
      <c r="F3975" s="51"/>
      <c r="G3975" s="26">
        <f t="shared" si="207"/>
        <v>40877</v>
      </c>
      <c r="H3975" s="7">
        <v>40871</v>
      </c>
      <c r="I3975" s="22">
        <v>8.5579999999999998</v>
      </c>
      <c r="J3975" s="120">
        <v>5.6430000000000007</v>
      </c>
      <c r="K3975" s="26">
        <f t="shared" si="208"/>
        <v>40877</v>
      </c>
      <c r="L3975" s="126">
        <f t="shared" si="209"/>
        <v>40871</v>
      </c>
      <c r="M3975" s="127">
        <f>INDEX('Bloomberg data'!C:C,MATCH($L3975,'Bloomberg data'!A:A,0))</f>
        <v>8.5579999999999998</v>
      </c>
      <c r="N3975" s="128">
        <f>INDEX('Bloomberg data'!B:B,MATCH($L3975,'Bloomberg data'!A:A,0))</f>
        <v>5.6430000000000007</v>
      </c>
      <c r="O3975" s="141"/>
      <c r="P3975" s="142"/>
      <c r="Q3975" s="142"/>
      <c r="R3975" s="20"/>
      <c r="S3975" s="20"/>
    </row>
    <row r="3976" spans="6:19">
      <c r="F3976" s="51"/>
      <c r="G3976" s="26">
        <f t="shared" si="207"/>
        <v>40877</v>
      </c>
      <c r="H3976" s="7">
        <v>40872</v>
      </c>
      <c r="I3976" s="22">
        <v>7.452</v>
      </c>
      <c r="J3976" s="120">
        <v>4.51</v>
      </c>
      <c r="K3976" s="26">
        <f t="shared" si="208"/>
        <v>40877</v>
      </c>
      <c r="L3976" s="126">
        <f t="shared" si="209"/>
        <v>40872</v>
      </c>
      <c r="M3976" s="127">
        <f>INDEX('Bloomberg data'!C:C,MATCH($L3976,'Bloomberg data'!A:A,0))</f>
        <v>7.452</v>
      </c>
      <c r="N3976" s="128">
        <f>INDEX('Bloomberg data'!B:B,MATCH($L3976,'Bloomberg data'!A:A,0))</f>
        <v>4.51</v>
      </c>
      <c r="O3976" s="141"/>
      <c r="P3976" s="142"/>
      <c r="Q3976" s="142"/>
      <c r="R3976" s="20"/>
      <c r="S3976" s="20"/>
    </row>
    <row r="3977" spans="6:19">
      <c r="F3977" s="51"/>
      <c r="G3977" s="26">
        <f t="shared" si="207"/>
        <v>40877</v>
      </c>
      <c r="H3977" s="7">
        <v>40875</v>
      </c>
      <c r="I3977" s="22">
        <v>7.7189999999999994</v>
      </c>
      <c r="J3977" s="120">
        <v>4.7469999999999999</v>
      </c>
      <c r="K3977" s="26">
        <f t="shared" si="208"/>
        <v>40877</v>
      </c>
      <c r="L3977" s="126">
        <f t="shared" si="209"/>
        <v>40875</v>
      </c>
      <c r="M3977" s="127">
        <f>INDEX('Bloomberg data'!C:C,MATCH($L3977,'Bloomberg data'!A:A,0))</f>
        <v>7.7189999999999994</v>
      </c>
      <c r="N3977" s="128">
        <f>INDEX('Bloomberg data'!B:B,MATCH($L3977,'Bloomberg data'!A:A,0))</f>
        <v>4.7469999999999999</v>
      </c>
      <c r="O3977" s="141"/>
      <c r="P3977" s="142"/>
      <c r="Q3977" s="142"/>
      <c r="R3977" s="20"/>
      <c r="S3977" s="20"/>
    </row>
    <row r="3978" spans="6:19">
      <c r="F3978" s="51"/>
      <c r="G3978" s="26">
        <f t="shared" si="207"/>
        <v>40877</v>
      </c>
      <c r="H3978" s="7">
        <v>40876</v>
      </c>
      <c r="I3978" s="22">
        <v>7.7770000000000001</v>
      </c>
      <c r="J3978" s="120">
        <v>4.72</v>
      </c>
      <c r="K3978" s="26">
        <f t="shared" si="208"/>
        <v>40877</v>
      </c>
      <c r="L3978" s="126">
        <f t="shared" si="209"/>
        <v>40876</v>
      </c>
      <c r="M3978" s="127">
        <f>INDEX('Bloomberg data'!C:C,MATCH($L3978,'Bloomberg data'!A:A,0))</f>
        <v>7.7770000000000001</v>
      </c>
      <c r="N3978" s="128">
        <f>INDEX('Bloomberg data'!B:B,MATCH($L3978,'Bloomberg data'!A:A,0))</f>
        <v>4.72</v>
      </c>
      <c r="O3978" s="141"/>
      <c r="P3978" s="142"/>
      <c r="Q3978" s="142"/>
      <c r="R3978" s="20"/>
      <c r="S3978" s="20"/>
    </row>
    <row r="3979" spans="6:19">
      <c r="F3979" s="51"/>
      <c r="G3979" s="26">
        <f t="shared" si="207"/>
        <v>40877</v>
      </c>
      <c r="H3979" s="7">
        <v>40877</v>
      </c>
      <c r="I3979" s="22">
        <v>7.7119999999999997</v>
      </c>
      <c r="J3979" s="120">
        <v>4.6110000000000007</v>
      </c>
      <c r="K3979" s="26">
        <f t="shared" si="208"/>
        <v>40877</v>
      </c>
      <c r="L3979" s="126">
        <f t="shared" si="209"/>
        <v>40877</v>
      </c>
      <c r="M3979" s="127">
        <f>INDEX('Bloomberg data'!C:C,MATCH($L3979,'Bloomberg data'!A:A,0))</f>
        <v>7.7119999999999997</v>
      </c>
      <c r="N3979" s="128">
        <f>INDEX('Bloomberg data'!B:B,MATCH($L3979,'Bloomberg data'!A:A,0))</f>
        <v>4.6110000000000007</v>
      </c>
      <c r="O3979" s="141"/>
      <c r="P3979" s="142"/>
      <c r="Q3979" s="142"/>
      <c r="R3979" s="20"/>
      <c r="S3979" s="20"/>
    </row>
    <row r="3980" spans="6:19">
      <c r="F3980" s="51"/>
      <c r="G3980" s="26">
        <f t="shared" si="207"/>
        <v>40908</v>
      </c>
      <c r="H3980" s="7">
        <v>40878</v>
      </c>
      <c r="I3980" s="22">
        <v>7.952</v>
      </c>
      <c r="J3980" s="120">
        <v>4.9039999999999999</v>
      </c>
      <c r="K3980" s="26">
        <f t="shared" si="208"/>
        <v>40908</v>
      </c>
      <c r="L3980" s="126">
        <f t="shared" si="209"/>
        <v>40878</v>
      </c>
      <c r="M3980" s="127">
        <f>INDEX('Bloomberg data'!C:C,MATCH($L3980,'Bloomberg data'!A:A,0))</f>
        <v>7.952</v>
      </c>
      <c r="N3980" s="128">
        <f>INDEX('Bloomberg data'!B:B,MATCH($L3980,'Bloomberg data'!A:A,0))</f>
        <v>4.9039999999999999</v>
      </c>
      <c r="O3980" s="141"/>
      <c r="P3980" s="142"/>
      <c r="Q3980" s="142"/>
      <c r="R3980" s="20"/>
      <c r="S3980" s="20"/>
    </row>
    <row r="3981" spans="6:19">
      <c r="F3981" s="51"/>
      <c r="G3981" s="26">
        <f t="shared" si="207"/>
        <v>40908</v>
      </c>
      <c r="H3981" s="7">
        <v>40879</v>
      </c>
      <c r="I3981" s="22">
        <v>7.8740000000000006</v>
      </c>
      <c r="J3981" s="120">
        <v>4.8010000000000002</v>
      </c>
      <c r="K3981" s="26">
        <f t="shared" si="208"/>
        <v>40908</v>
      </c>
      <c r="L3981" s="126">
        <f t="shared" si="209"/>
        <v>40879</v>
      </c>
      <c r="M3981" s="127">
        <f>INDEX('Bloomberg data'!C:C,MATCH($L3981,'Bloomberg data'!A:A,0))</f>
        <v>7.8740000000000006</v>
      </c>
      <c r="N3981" s="128">
        <f>INDEX('Bloomberg data'!B:B,MATCH($L3981,'Bloomberg data'!A:A,0))</f>
        <v>4.8010000000000002</v>
      </c>
      <c r="O3981" s="141"/>
      <c r="P3981" s="142"/>
      <c r="Q3981" s="142"/>
      <c r="R3981" s="20"/>
      <c r="S3981" s="20"/>
    </row>
    <row r="3982" spans="6:19">
      <c r="F3982" s="51"/>
      <c r="G3982" s="26">
        <f t="shared" si="207"/>
        <v>40908</v>
      </c>
      <c r="H3982" s="7">
        <v>40882</v>
      </c>
      <c r="I3982" s="22">
        <v>8.7740000000000009</v>
      </c>
      <c r="J3982" s="120">
        <v>5.681</v>
      </c>
      <c r="K3982" s="26">
        <f t="shared" si="208"/>
        <v>40908</v>
      </c>
      <c r="L3982" s="126">
        <f t="shared" si="209"/>
        <v>40882</v>
      </c>
      <c r="M3982" s="127">
        <f>INDEX('Bloomberg data'!C:C,MATCH($L3982,'Bloomberg data'!A:A,0))</f>
        <v>8.7740000000000009</v>
      </c>
      <c r="N3982" s="128">
        <f>INDEX('Bloomberg data'!B:B,MATCH($L3982,'Bloomberg data'!A:A,0))</f>
        <v>5.681</v>
      </c>
      <c r="O3982" s="141"/>
      <c r="P3982" s="142"/>
      <c r="Q3982" s="142"/>
      <c r="R3982" s="20"/>
      <c r="S3982" s="20"/>
    </row>
    <row r="3983" spans="6:19">
      <c r="F3983" s="51"/>
      <c r="G3983" s="26">
        <f t="shared" si="207"/>
        <v>40908</v>
      </c>
      <c r="H3983" s="7">
        <v>40883</v>
      </c>
      <c r="I3983" s="22">
        <v>8.879999999999999</v>
      </c>
      <c r="J3983" s="120">
        <v>5.7850000000000001</v>
      </c>
      <c r="K3983" s="26">
        <f t="shared" si="208"/>
        <v>40908</v>
      </c>
      <c r="L3983" s="126">
        <f t="shared" si="209"/>
        <v>40883</v>
      </c>
      <c r="M3983" s="127">
        <f>INDEX('Bloomberg data'!C:C,MATCH($L3983,'Bloomberg data'!A:A,0))</f>
        <v>8.879999999999999</v>
      </c>
      <c r="N3983" s="128">
        <f>INDEX('Bloomberg data'!B:B,MATCH($L3983,'Bloomberg data'!A:A,0))</f>
        <v>5.7850000000000001</v>
      </c>
      <c r="O3983" s="141"/>
      <c r="P3983" s="142"/>
      <c r="Q3983" s="142"/>
      <c r="R3983" s="20"/>
      <c r="S3983" s="20"/>
    </row>
    <row r="3984" spans="6:19">
      <c r="F3984" s="51"/>
      <c r="G3984" s="26">
        <f t="shared" si="207"/>
        <v>40908</v>
      </c>
      <c r="H3984" s="7">
        <v>40884</v>
      </c>
      <c r="I3984" s="22">
        <v>8.8730000000000011</v>
      </c>
      <c r="J3984" s="120">
        <v>5.7490000000000006</v>
      </c>
      <c r="K3984" s="26">
        <f t="shared" si="208"/>
        <v>40908</v>
      </c>
      <c r="L3984" s="126">
        <f t="shared" si="209"/>
        <v>40884</v>
      </c>
      <c r="M3984" s="127">
        <f>INDEX('Bloomberg data'!C:C,MATCH($L3984,'Bloomberg data'!A:A,0))</f>
        <v>8.8730000000000011</v>
      </c>
      <c r="N3984" s="128">
        <f>INDEX('Bloomberg data'!B:B,MATCH($L3984,'Bloomberg data'!A:A,0))</f>
        <v>5.7490000000000006</v>
      </c>
      <c r="O3984" s="141"/>
      <c r="P3984" s="142"/>
      <c r="Q3984" s="142"/>
      <c r="R3984" s="20"/>
      <c r="S3984" s="20"/>
    </row>
    <row r="3985" spans="6:19">
      <c r="F3985" s="51"/>
      <c r="G3985" s="26">
        <f t="shared" si="207"/>
        <v>40908</v>
      </c>
      <c r="H3985" s="7">
        <v>40885</v>
      </c>
      <c r="I3985" s="22">
        <v>7.7390000000000008</v>
      </c>
      <c r="J3985" s="120">
        <v>4.6120000000000001</v>
      </c>
      <c r="K3985" s="26">
        <f t="shared" si="208"/>
        <v>40908</v>
      </c>
      <c r="L3985" s="126">
        <f t="shared" si="209"/>
        <v>40885</v>
      </c>
      <c r="M3985" s="127">
        <f>INDEX('Bloomberg data'!C:C,MATCH($L3985,'Bloomberg data'!A:A,0))</f>
        <v>7.7390000000000008</v>
      </c>
      <c r="N3985" s="128">
        <f>INDEX('Bloomberg data'!B:B,MATCH($L3985,'Bloomberg data'!A:A,0))</f>
        <v>4.6120000000000001</v>
      </c>
      <c r="O3985" s="141"/>
      <c r="P3985" s="142"/>
      <c r="Q3985" s="142"/>
      <c r="R3985" s="20"/>
      <c r="S3985" s="20"/>
    </row>
    <row r="3986" spans="6:19">
      <c r="F3986" s="51"/>
      <c r="G3986" s="26">
        <f t="shared" si="207"/>
        <v>40908</v>
      </c>
      <c r="H3986" s="7">
        <v>40886</v>
      </c>
      <c r="I3986" s="22">
        <v>8.9209999999999994</v>
      </c>
      <c r="J3986" s="120">
        <v>5.7229999999999999</v>
      </c>
      <c r="K3986" s="26">
        <f t="shared" si="208"/>
        <v>40908</v>
      </c>
      <c r="L3986" s="126">
        <f t="shared" si="209"/>
        <v>40886</v>
      </c>
      <c r="M3986" s="127">
        <f>INDEX('Bloomberg data'!C:C,MATCH($L3986,'Bloomberg data'!A:A,0))</f>
        <v>8.9209999999999994</v>
      </c>
      <c r="N3986" s="128">
        <f>INDEX('Bloomberg data'!B:B,MATCH($L3986,'Bloomberg data'!A:A,0))</f>
        <v>5.7229999999999999</v>
      </c>
      <c r="O3986" s="141"/>
      <c r="P3986" s="142"/>
      <c r="Q3986" s="142"/>
      <c r="R3986" s="20"/>
      <c r="S3986" s="20"/>
    </row>
    <row r="3987" spans="6:19">
      <c r="F3987" s="51"/>
      <c r="G3987" s="26">
        <f t="shared" si="207"/>
        <v>40908</v>
      </c>
      <c r="H3987" s="7">
        <v>40889</v>
      </c>
      <c r="I3987" s="22">
        <v>8.9140000000000015</v>
      </c>
      <c r="J3987" s="120">
        <v>5.7</v>
      </c>
      <c r="K3987" s="26">
        <f t="shared" si="208"/>
        <v>40908</v>
      </c>
      <c r="L3987" s="126">
        <f t="shared" si="209"/>
        <v>40889</v>
      </c>
      <c r="M3987" s="127">
        <f>INDEX('Bloomberg data'!C:C,MATCH($L3987,'Bloomberg data'!A:A,0))</f>
        <v>8.9140000000000015</v>
      </c>
      <c r="N3987" s="128">
        <f>INDEX('Bloomberg data'!B:B,MATCH($L3987,'Bloomberg data'!A:A,0))</f>
        <v>5.7</v>
      </c>
      <c r="O3987" s="141"/>
      <c r="P3987" s="142"/>
      <c r="Q3987" s="142"/>
      <c r="R3987" s="20"/>
      <c r="S3987" s="20"/>
    </row>
    <row r="3988" spans="6:19">
      <c r="F3988" s="51"/>
      <c r="G3988" s="26">
        <f t="shared" si="207"/>
        <v>40908</v>
      </c>
      <c r="H3988" s="7">
        <v>40890</v>
      </c>
      <c r="I3988" s="22">
        <v>7.7970000000000006</v>
      </c>
      <c r="J3988" s="120">
        <v>4.5410000000000004</v>
      </c>
      <c r="K3988" s="26">
        <f t="shared" si="208"/>
        <v>40908</v>
      </c>
      <c r="L3988" s="126">
        <f t="shared" si="209"/>
        <v>40890</v>
      </c>
      <c r="M3988" s="127">
        <f>INDEX('Bloomberg data'!C:C,MATCH($L3988,'Bloomberg data'!A:A,0))</f>
        <v>7.7970000000000006</v>
      </c>
      <c r="N3988" s="128">
        <f>INDEX('Bloomberg data'!B:B,MATCH($L3988,'Bloomberg data'!A:A,0))</f>
        <v>4.5410000000000004</v>
      </c>
      <c r="O3988" s="141"/>
      <c r="P3988" s="142"/>
      <c r="Q3988" s="142"/>
      <c r="R3988" s="20"/>
      <c r="S3988" s="20"/>
    </row>
    <row r="3989" spans="6:19">
      <c r="F3989" s="51"/>
      <c r="G3989" s="26">
        <f t="shared" si="207"/>
        <v>40908</v>
      </c>
      <c r="H3989" s="7">
        <v>40891</v>
      </c>
      <c r="I3989" s="22">
        <v>8.0300000000000011</v>
      </c>
      <c r="J3989" s="120">
        <v>4.7880000000000003</v>
      </c>
      <c r="K3989" s="26">
        <f t="shared" si="208"/>
        <v>40908</v>
      </c>
      <c r="L3989" s="126">
        <f t="shared" si="209"/>
        <v>40891</v>
      </c>
      <c r="M3989" s="127">
        <f>INDEX('Bloomberg data'!C:C,MATCH($L3989,'Bloomberg data'!A:A,0))</f>
        <v>8.0300000000000011</v>
      </c>
      <c r="N3989" s="128">
        <f>INDEX('Bloomberg data'!B:B,MATCH($L3989,'Bloomberg data'!A:A,0))</f>
        <v>4.7880000000000003</v>
      </c>
      <c r="O3989" s="141"/>
      <c r="P3989" s="142"/>
      <c r="Q3989" s="142"/>
      <c r="R3989" s="20"/>
      <c r="S3989" s="20"/>
    </row>
    <row r="3990" spans="6:19">
      <c r="F3990" s="51"/>
      <c r="G3990" s="26">
        <f t="shared" si="207"/>
        <v>40908</v>
      </c>
      <c r="H3990" s="7">
        <v>40892</v>
      </c>
      <c r="I3990" s="22">
        <v>7.8550000000000004</v>
      </c>
      <c r="J3990" s="120">
        <v>4.5659999999999998</v>
      </c>
      <c r="K3990" s="26">
        <f t="shared" si="208"/>
        <v>40908</v>
      </c>
      <c r="L3990" s="126">
        <f t="shared" si="209"/>
        <v>40892</v>
      </c>
      <c r="M3990" s="127">
        <f>INDEX('Bloomberg data'!C:C,MATCH($L3990,'Bloomberg data'!A:A,0))</f>
        <v>7.8550000000000004</v>
      </c>
      <c r="N3990" s="128">
        <f>INDEX('Bloomberg data'!B:B,MATCH($L3990,'Bloomberg data'!A:A,0))</f>
        <v>4.5659999999999998</v>
      </c>
      <c r="O3990" s="141"/>
      <c r="P3990" s="142"/>
      <c r="Q3990" s="142"/>
      <c r="R3990" s="20"/>
      <c r="S3990" s="20"/>
    </row>
    <row r="3991" spans="6:19">
      <c r="F3991" s="51"/>
      <c r="G3991" s="26">
        <f t="shared" si="207"/>
        <v>40908</v>
      </c>
      <c r="H3991" s="7">
        <v>40893</v>
      </c>
      <c r="I3991" s="22">
        <v>7.8060000000000009</v>
      </c>
      <c r="J3991" s="120">
        <v>4.5270000000000001</v>
      </c>
      <c r="K3991" s="26">
        <f t="shared" si="208"/>
        <v>40908</v>
      </c>
      <c r="L3991" s="126">
        <f t="shared" si="209"/>
        <v>40893</v>
      </c>
      <c r="M3991" s="127">
        <f>INDEX('Bloomberg data'!C:C,MATCH($L3991,'Bloomberg data'!A:A,0))</f>
        <v>7.8060000000000009</v>
      </c>
      <c r="N3991" s="128">
        <f>INDEX('Bloomberg data'!B:B,MATCH($L3991,'Bloomberg data'!A:A,0))</f>
        <v>4.5270000000000001</v>
      </c>
      <c r="O3991" s="141"/>
      <c r="P3991" s="142"/>
      <c r="Q3991" s="142"/>
      <c r="R3991" s="20"/>
      <c r="S3991" s="20"/>
    </row>
    <row r="3992" spans="6:19">
      <c r="F3992" s="51"/>
      <c r="G3992" s="26">
        <f t="shared" si="207"/>
        <v>40908</v>
      </c>
      <c r="H3992" s="7">
        <v>40896</v>
      </c>
      <c r="I3992" s="22">
        <v>8.0030000000000001</v>
      </c>
      <c r="J3992" s="120">
        <v>4.6669999999999998</v>
      </c>
      <c r="K3992" s="26">
        <f t="shared" si="208"/>
        <v>40908</v>
      </c>
      <c r="L3992" s="126">
        <f t="shared" si="209"/>
        <v>40896</v>
      </c>
      <c r="M3992" s="127">
        <f>INDEX('Bloomberg data'!C:C,MATCH($L3992,'Bloomberg data'!A:A,0))</f>
        <v>8.0030000000000001</v>
      </c>
      <c r="N3992" s="128">
        <f>INDEX('Bloomberg data'!B:B,MATCH($L3992,'Bloomberg data'!A:A,0))</f>
        <v>4.6669999999999998</v>
      </c>
      <c r="O3992" s="141"/>
      <c r="P3992" s="142"/>
      <c r="Q3992" s="142"/>
      <c r="R3992" s="20"/>
      <c r="S3992" s="20"/>
    </row>
    <row r="3993" spans="6:19">
      <c r="F3993" s="51"/>
      <c r="G3993" s="26">
        <f t="shared" si="207"/>
        <v>40908</v>
      </c>
      <c r="H3993" s="7">
        <v>40897</v>
      </c>
      <c r="I3993" s="22">
        <v>8.9460000000000015</v>
      </c>
      <c r="J3993" s="120">
        <v>5.5790000000000006</v>
      </c>
      <c r="K3993" s="26">
        <f t="shared" si="208"/>
        <v>40908</v>
      </c>
      <c r="L3993" s="126">
        <f t="shared" si="209"/>
        <v>40897</v>
      </c>
      <c r="M3993" s="127">
        <f>INDEX('Bloomberg data'!C:C,MATCH($L3993,'Bloomberg data'!A:A,0))</f>
        <v>8.9460000000000015</v>
      </c>
      <c r="N3993" s="128">
        <f>INDEX('Bloomberg data'!B:B,MATCH($L3993,'Bloomberg data'!A:A,0))</f>
        <v>5.5790000000000006</v>
      </c>
      <c r="O3993" s="141"/>
      <c r="P3993" s="142"/>
      <c r="Q3993" s="142"/>
      <c r="R3993" s="20"/>
      <c r="S3993" s="20"/>
    </row>
    <row r="3994" spans="6:19">
      <c r="F3994" s="51"/>
      <c r="G3994" s="26">
        <f t="shared" si="207"/>
        <v>40908</v>
      </c>
      <c r="H3994" s="7">
        <v>40898</v>
      </c>
      <c r="I3994" s="22">
        <v>8.0269999999999992</v>
      </c>
      <c r="J3994" s="120">
        <v>4.5609999999999999</v>
      </c>
      <c r="K3994" s="26">
        <f t="shared" si="208"/>
        <v>40908</v>
      </c>
      <c r="L3994" s="126">
        <f t="shared" si="209"/>
        <v>40898</v>
      </c>
      <c r="M3994" s="127">
        <f>INDEX('Bloomberg data'!C:C,MATCH($L3994,'Bloomberg data'!A:A,0))</f>
        <v>8.0269999999999992</v>
      </c>
      <c r="N3994" s="128">
        <f>INDEX('Bloomberg data'!B:B,MATCH($L3994,'Bloomberg data'!A:A,0))</f>
        <v>4.5609999999999999</v>
      </c>
      <c r="O3994" s="141"/>
      <c r="P3994" s="142"/>
      <c r="Q3994" s="142"/>
      <c r="R3994" s="20"/>
      <c r="S3994" s="20"/>
    </row>
    <row r="3995" spans="6:19">
      <c r="F3995" s="51"/>
      <c r="G3995" s="26">
        <f t="shared" si="207"/>
        <v>40908</v>
      </c>
      <c r="H3995" s="7">
        <v>40899</v>
      </c>
      <c r="I3995" s="22">
        <v>9.2519999999999989</v>
      </c>
      <c r="J3995" s="120">
        <v>5.7449999999999992</v>
      </c>
      <c r="K3995" s="26">
        <f t="shared" si="208"/>
        <v>40908</v>
      </c>
      <c r="L3995" s="126">
        <f t="shared" si="209"/>
        <v>40899</v>
      </c>
      <c r="M3995" s="127">
        <f>INDEX('Bloomberg data'!C:C,MATCH($L3995,'Bloomberg data'!A:A,0))</f>
        <v>9.2519999999999989</v>
      </c>
      <c r="N3995" s="128">
        <f>INDEX('Bloomberg data'!B:B,MATCH($L3995,'Bloomberg data'!A:A,0))</f>
        <v>5.7449999999999992</v>
      </c>
      <c r="O3995" s="141"/>
      <c r="P3995" s="142"/>
      <c r="Q3995" s="142"/>
      <c r="R3995" s="20"/>
      <c r="S3995" s="20"/>
    </row>
    <row r="3996" spans="6:19">
      <c r="F3996" s="51"/>
      <c r="G3996" s="26">
        <f t="shared" si="207"/>
        <v>40908</v>
      </c>
      <c r="H3996" s="7">
        <v>40900</v>
      </c>
      <c r="I3996" s="22">
        <v>9.2210000000000001</v>
      </c>
      <c r="J3996" s="120">
        <v>5.6530000000000005</v>
      </c>
      <c r="K3996" s="26">
        <f t="shared" si="208"/>
        <v>40908</v>
      </c>
      <c r="L3996" s="126">
        <f t="shared" si="209"/>
        <v>40900</v>
      </c>
      <c r="M3996" s="127">
        <f>INDEX('Bloomberg data'!C:C,MATCH($L3996,'Bloomberg data'!A:A,0))</f>
        <v>9.2210000000000001</v>
      </c>
      <c r="N3996" s="128">
        <f>INDEX('Bloomberg data'!B:B,MATCH($L3996,'Bloomberg data'!A:A,0))</f>
        <v>5.6530000000000005</v>
      </c>
      <c r="O3996" s="141"/>
      <c r="P3996" s="142"/>
      <c r="Q3996" s="142"/>
      <c r="R3996" s="20"/>
      <c r="S3996" s="20"/>
    </row>
    <row r="3997" spans="6:19">
      <c r="F3997" s="51"/>
      <c r="G3997" s="26">
        <f t="shared" si="207"/>
        <v>40908</v>
      </c>
      <c r="H3997" s="7">
        <v>40903</v>
      </c>
      <c r="I3997" s="22">
        <v>8.1379999999999999</v>
      </c>
      <c r="J3997" s="120">
        <v>4.5529999999999999</v>
      </c>
      <c r="K3997" s="26">
        <f t="shared" si="208"/>
        <v>40908</v>
      </c>
      <c r="L3997" s="126">
        <f t="shared" si="209"/>
        <v>40903</v>
      </c>
      <c r="M3997" s="127">
        <f>INDEX('Bloomberg data'!C:C,MATCH($L3997,'Bloomberg data'!A:A,0))</f>
        <v>8.1379999999999999</v>
      </c>
      <c r="N3997" s="128">
        <f>INDEX('Bloomberg data'!B:B,MATCH($L3997,'Bloomberg data'!A:A,0))</f>
        <v>4.5529999999999999</v>
      </c>
      <c r="O3997" s="141"/>
      <c r="P3997" s="142"/>
      <c r="Q3997" s="142"/>
      <c r="R3997" s="20"/>
      <c r="S3997" s="20"/>
    </row>
    <row r="3998" spans="6:19">
      <c r="F3998" s="51"/>
      <c r="G3998" s="26">
        <f t="shared" si="207"/>
        <v>40908</v>
      </c>
      <c r="H3998" s="7">
        <v>40904</v>
      </c>
      <c r="I3998" s="22">
        <v>9.3439999999999994</v>
      </c>
      <c r="J3998" s="120">
        <v>5.7530000000000001</v>
      </c>
      <c r="K3998" s="26">
        <f t="shared" si="208"/>
        <v>40908</v>
      </c>
      <c r="L3998" s="126">
        <f t="shared" si="209"/>
        <v>40904</v>
      </c>
      <c r="M3998" s="127">
        <f>INDEX('Bloomberg data'!C:C,MATCH($L3998,'Bloomberg data'!A:A,0))</f>
        <v>9.3439999999999994</v>
      </c>
      <c r="N3998" s="128">
        <f>INDEX('Bloomberg data'!B:B,MATCH($L3998,'Bloomberg data'!A:A,0))</f>
        <v>5.7530000000000001</v>
      </c>
      <c r="O3998" s="141"/>
      <c r="P3998" s="142"/>
      <c r="Q3998" s="142"/>
      <c r="R3998" s="20"/>
      <c r="S3998" s="20"/>
    </row>
    <row r="3999" spans="6:19">
      <c r="F3999" s="51"/>
      <c r="G3999" s="26">
        <f t="shared" si="207"/>
        <v>40908</v>
      </c>
      <c r="H3999" s="7">
        <v>40905</v>
      </c>
      <c r="I3999" s="22">
        <v>8.4030000000000005</v>
      </c>
      <c r="J3999" s="120">
        <v>4.7139999999999995</v>
      </c>
      <c r="K3999" s="26">
        <f t="shared" si="208"/>
        <v>40908</v>
      </c>
      <c r="L3999" s="126">
        <f t="shared" si="209"/>
        <v>40905</v>
      </c>
      <c r="M3999" s="127">
        <f>INDEX('Bloomberg data'!C:C,MATCH($L3999,'Bloomberg data'!A:A,0))</f>
        <v>8.4030000000000005</v>
      </c>
      <c r="N3999" s="128">
        <f>INDEX('Bloomberg data'!B:B,MATCH($L3999,'Bloomberg data'!A:A,0))</f>
        <v>4.7139999999999995</v>
      </c>
      <c r="O3999" s="141"/>
      <c r="P3999" s="142"/>
      <c r="Q3999" s="142"/>
      <c r="R3999" s="20"/>
      <c r="S3999" s="20"/>
    </row>
    <row r="4000" spans="6:19">
      <c r="F4000" s="51"/>
      <c r="G4000" s="26">
        <f t="shared" si="207"/>
        <v>40908</v>
      </c>
      <c r="H4000" s="7">
        <v>40906</v>
      </c>
      <c r="I4000" s="22">
        <v>9.2889999999999997</v>
      </c>
      <c r="J4000" s="120">
        <v>5.5579999999999998</v>
      </c>
      <c r="K4000" s="26">
        <f t="shared" si="208"/>
        <v>40908</v>
      </c>
      <c r="L4000" s="126">
        <f t="shared" si="209"/>
        <v>40906</v>
      </c>
      <c r="M4000" s="127">
        <f>INDEX('Bloomberg data'!C:C,MATCH($L4000,'Bloomberg data'!A:A,0))</f>
        <v>9.2889999999999997</v>
      </c>
      <c r="N4000" s="128">
        <f>INDEX('Bloomberg data'!B:B,MATCH($L4000,'Bloomberg data'!A:A,0))</f>
        <v>5.5579999999999998</v>
      </c>
      <c r="O4000" s="141"/>
      <c r="P4000" s="142"/>
      <c r="Q4000" s="142"/>
      <c r="R4000" s="20"/>
      <c r="S4000" s="20"/>
    </row>
    <row r="4001" spans="6:19">
      <c r="F4001" s="51"/>
      <c r="G4001" s="26">
        <f t="shared" si="207"/>
        <v>40908</v>
      </c>
      <c r="H4001" s="7">
        <v>40907</v>
      </c>
      <c r="I4001" s="22">
        <v>9.4529999999999994</v>
      </c>
      <c r="J4001" s="120">
        <v>5.7270000000000003</v>
      </c>
      <c r="K4001" s="26">
        <f t="shared" si="208"/>
        <v>40908</v>
      </c>
      <c r="L4001" s="126">
        <f t="shared" si="209"/>
        <v>40907</v>
      </c>
      <c r="M4001" s="127">
        <f>INDEX('Bloomberg data'!C:C,MATCH($L4001,'Bloomberg data'!A:A,0))</f>
        <v>9.4529999999999994</v>
      </c>
      <c r="N4001" s="128">
        <f>INDEX('Bloomberg data'!B:B,MATCH($L4001,'Bloomberg data'!A:A,0))</f>
        <v>5.7270000000000003</v>
      </c>
      <c r="O4001" s="141"/>
      <c r="P4001" s="142"/>
      <c r="Q4001" s="142"/>
      <c r="R4001" s="20"/>
      <c r="S4001" s="20"/>
    </row>
    <row r="4002" spans="6:19">
      <c r="F4002" s="51"/>
      <c r="G4002" s="26">
        <f t="shared" si="207"/>
        <v>40939</v>
      </c>
      <c r="H4002" s="7">
        <v>40910</v>
      </c>
      <c r="I4002" s="22">
        <v>8.2059999999999995</v>
      </c>
      <c r="J4002" s="120">
        <v>4.6280000000000001</v>
      </c>
      <c r="K4002" s="26">
        <f t="shared" si="208"/>
        <v>40939</v>
      </c>
      <c r="L4002" s="126">
        <f t="shared" si="209"/>
        <v>40910</v>
      </c>
      <c r="M4002" s="127">
        <f>INDEX('Bloomberg data'!C:C,MATCH($L4002,'Bloomberg data'!A:A,0))</f>
        <v>8.2059999999999995</v>
      </c>
      <c r="N4002" s="128">
        <f>INDEX('Bloomberg data'!B:B,MATCH($L4002,'Bloomberg data'!A:A,0))</f>
        <v>4.6280000000000001</v>
      </c>
      <c r="O4002" s="141"/>
      <c r="P4002" s="142"/>
      <c r="Q4002" s="142"/>
      <c r="R4002" s="20"/>
      <c r="S4002" s="20"/>
    </row>
    <row r="4003" spans="6:19">
      <c r="F4003" s="51"/>
      <c r="G4003" s="26">
        <f t="shared" si="207"/>
        <v>40939</v>
      </c>
      <c r="H4003" s="7">
        <v>40911</v>
      </c>
      <c r="I4003" s="22">
        <v>9.26</v>
      </c>
      <c r="J4003" s="120">
        <v>5.6829999999999998</v>
      </c>
      <c r="K4003" s="26">
        <f t="shared" si="208"/>
        <v>40939</v>
      </c>
      <c r="L4003" s="126">
        <f t="shared" si="209"/>
        <v>40911</v>
      </c>
      <c r="M4003" s="127">
        <f>INDEX('Bloomberg data'!C:C,MATCH($L4003,'Bloomberg data'!A:A,0))</f>
        <v>9.26</v>
      </c>
      <c r="N4003" s="128">
        <f>INDEX('Bloomberg data'!B:B,MATCH($L4003,'Bloomberg data'!A:A,0))</f>
        <v>5.6829999999999998</v>
      </c>
      <c r="O4003" s="141"/>
      <c r="P4003" s="142"/>
      <c r="Q4003" s="142"/>
      <c r="R4003" s="20"/>
      <c r="S4003" s="20"/>
    </row>
    <row r="4004" spans="6:19">
      <c r="F4004" s="51"/>
      <c r="G4004" s="26">
        <f t="shared" si="207"/>
        <v>40939</v>
      </c>
      <c r="H4004" s="7">
        <v>40912</v>
      </c>
      <c r="I4004" s="22">
        <v>9.4789999999999992</v>
      </c>
      <c r="J4004" s="120">
        <v>5.8599999999999994</v>
      </c>
      <c r="K4004" s="26">
        <f t="shared" si="208"/>
        <v>40939</v>
      </c>
      <c r="L4004" s="126">
        <f t="shared" si="209"/>
        <v>40912</v>
      </c>
      <c r="M4004" s="127">
        <f>INDEX('Bloomberg data'!C:C,MATCH($L4004,'Bloomberg data'!A:A,0))</f>
        <v>9.4789999999999992</v>
      </c>
      <c r="N4004" s="128">
        <f>INDEX('Bloomberg data'!B:B,MATCH($L4004,'Bloomberg data'!A:A,0))</f>
        <v>5.8599999999999994</v>
      </c>
      <c r="O4004" s="141"/>
      <c r="P4004" s="142"/>
      <c r="Q4004" s="142"/>
      <c r="R4004" s="20"/>
      <c r="S4004" s="20"/>
    </row>
    <row r="4005" spans="6:19">
      <c r="F4005" s="51"/>
      <c r="G4005" s="26">
        <f t="shared" si="207"/>
        <v>40939</v>
      </c>
      <c r="H4005" s="7">
        <v>40913</v>
      </c>
      <c r="I4005" s="22">
        <v>9.3760000000000012</v>
      </c>
      <c r="J4005" s="120">
        <v>5.7409999999999997</v>
      </c>
      <c r="K4005" s="26">
        <f t="shared" si="208"/>
        <v>40939</v>
      </c>
      <c r="L4005" s="126">
        <f t="shared" si="209"/>
        <v>40913</v>
      </c>
      <c r="M4005" s="127">
        <f>INDEX('Bloomberg data'!C:C,MATCH($L4005,'Bloomberg data'!A:A,0))</f>
        <v>9.3760000000000012</v>
      </c>
      <c r="N4005" s="128">
        <f>INDEX('Bloomberg data'!B:B,MATCH($L4005,'Bloomberg data'!A:A,0))</f>
        <v>5.7409999999999997</v>
      </c>
      <c r="O4005" s="141"/>
      <c r="P4005" s="142"/>
      <c r="Q4005" s="142"/>
      <c r="R4005" s="20"/>
      <c r="S4005" s="20"/>
    </row>
    <row r="4006" spans="6:19">
      <c r="F4006" s="51"/>
      <c r="G4006" s="26">
        <f t="shared" si="207"/>
        <v>40939</v>
      </c>
      <c r="H4006" s="7">
        <v>40914</v>
      </c>
      <c r="I4006" s="22">
        <v>8.2840000000000007</v>
      </c>
      <c r="J4006" s="120">
        <v>4.6230000000000002</v>
      </c>
      <c r="K4006" s="26">
        <f t="shared" si="208"/>
        <v>40939</v>
      </c>
      <c r="L4006" s="126">
        <f t="shared" si="209"/>
        <v>40914</v>
      </c>
      <c r="M4006" s="127">
        <f>INDEX('Bloomberg data'!C:C,MATCH($L4006,'Bloomberg data'!A:A,0))</f>
        <v>8.2840000000000007</v>
      </c>
      <c r="N4006" s="128">
        <f>INDEX('Bloomberg data'!B:B,MATCH($L4006,'Bloomberg data'!A:A,0))</f>
        <v>4.6230000000000002</v>
      </c>
      <c r="O4006" s="141"/>
      <c r="P4006" s="142"/>
      <c r="Q4006" s="142"/>
      <c r="R4006" s="20"/>
      <c r="S4006" s="20"/>
    </row>
    <row r="4007" spans="6:19">
      <c r="F4007" s="51"/>
      <c r="G4007" s="26">
        <f t="shared" si="207"/>
        <v>40939</v>
      </c>
      <c r="H4007" s="7">
        <v>40917</v>
      </c>
      <c r="I4007" s="22">
        <v>8.4779999999999998</v>
      </c>
      <c r="J4007" s="120">
        <v>4.7700000000000005</v>
      </c>
      <c r="K4007" s="26">
        <f t="shared" si="208"/>
        <v>40939</v>
      </c>
      <c r="L4007" s="126">
        <f t="shared" si="209"/>
        <v>40917</v>
      </c>
      <c r="M4007" s="127">
        <f>INDEX('Bloomberg data'!C:C,MATCH($L4007,'Bloomberg data'!A:A,0))</f>
        <v>8.4779999999999998</v>
      </c>
      <c r="N4007" s="128">
        <f>INDEX('Bloomberg data'!B:B,MATCH($L4007,'Bloomberg data'!A:A,0))</f>
        <v>4.7700000000000005</v>
      </c>
      <c r="O4007" s="141"/>
      <c r="P4007" s="142"/>
      <c r="Q4007" s="142"/>
      <c r="R4007" s="20"/>
      <c r="S4007" s="20"/>
    </row>
    <row r="4008" spans="6:19">
      <c r="F4008" s="51"/>
      <c r="G4008" s="26">
        <f t="shared" si="207"/>
        <v>40939</v>
      </c>
      <c r="H4008" s="7">
        <v>40918</v>
      </c>
      <c r="I4008" s="22">
        <v>8.5150000000000006</v>
      </c>
      <c r="J4008" s="120">
        <v>4.7110000000000003</v>
      </c>
      <c r="K4008" s="26">
        <f t="shared" si="208"/>
        <v>40939</v>
      </c>
      <c r="L4008" s="126">
        <f t="shared" si="209"/>
        <v>40918</v>
      </c>
      <c r="M4008" s="127">
        <f>INDEX('Bloomberg data'!C:C,MATCH($L4008,'Bloomberg data'!A:A,0))</f>
        <v>8.5150000000000006</v>
      </c>
      <c r="N4008" s="128">
        <f>INDEX('Bloomberg data'!B:B,MATCH($L4008,'Bloomberg data'!A:A,0))</f>
        <v>4.7110000000000003</v>
      </c>
      <c r="O4008" s="141"/>
      <c r="P4008" s="142"/>
      <c r="Q4008" s="142"/>
      <c r="R4008" s="20"/>
      <c r="S4008" s="20"/>
    </row>
    <row r="4009" spans="6:19">
      <c r="F4009" s="51"/>
      <c r="G4009" s="26">
        <f t="shared" si="207"/>
        <v>40939</v>
      </c>
      <c r="H4009" s="7">
        <v>40919</v>
      </c>
      <c r="I4009" s="22">
        <v>8.4290000000000003</v>
      </c>
      <c r="J4009" s="120">
        <v>4.617</v>
      </c>
      <c r="K4009" s="26">
        <f t="shared" si="208"/>
        <v>40939</v>
      </c>
      <c r="L4009" s="126">
        <f t="shared" si="209"/>
        <v>40919</v>
      </c>
      <c r="M4009" s="127">
        <f>INDEX('Bloomberg data'!C:C,MATCH($L4009,'Bloomberg data'!A:A,0))</f>
        <v>8.4290000000000003</v>
      </c>
      <c r="N4009" s="128">
        <f>INDEX('Bloomberg data'!B:B,MATCH($L4009,'Bloomberg data'!A:A,0))</f>
        <v>4.617</v>
      </c>
      <c r="O4009" s="141"/>
      <c r="P4009" s="142"/>
      <c r="Q4009" s="142"/>
      <c r="R4009" s="20"/>
      <c r="S4009" s="20"/>
    </row>
    <row r="4010" spans="6:19">
      <c r="F4010" s="51"/>
      <c r="G4010" s="26">
        <f t="shared" si="207"/>
        <v>40939</v>
      </c>
      <c r="H4010" s="7">
        <v>40920</v>
      </c>
      <c r="I4010" s="22">
        <v>8.64</v>
      </c>
      <c r="J4010" s="120">
        <v>4.7969999999999997</v>
      </c>
      <c r="K4010" s="26">
        <f t="shared" si="208"/>
        <v>40939</v>
      </c>
      <c r="L4010" s="126">
        <f t="shared" si="209"/>
        <v>40920</v>
      </c>
      <c r="M4010" s="127">
        <f>INDEX('Bloomberg data'!C:C,MATCH($L4010,'Bloomberg data'!A:A,0))</f>
        <v>8.64</v>
      </c>
      <c r="N4010" s="128">
        <f>INDEX('Bloomberg data'!B:B,MATCH($L4010,'Bloomberg data'!A:A,0))</f>
        <v>4.7969999999999997</v>
      </c>
      <c r="O4010" s="141"/>
      <c r="P4010" s="142"/>
      <c r="Q4010" s="142"/>
      <c r="R4010" s="20"/>
      <c r="S4010" s="20"/>
    </row>
    <row r="4011" spans="6:19">
      <c r="F4011" s="51"/>
      <c r="G4011" s="26">
        <f t="shared" si="207"/>
        <v>40939</v>
      </c>
      <c r="H4011" s="7">
        <v>40921</v>
      </c>
      <c r="I4011" s="22">
        <v>8.6280000000000001</v>
      </c>
      <c r="J4011" s="120">
        <v>4.8010000000000002</v>
      </c>
      <c r="K4011" s="26">
        <f t="shared" si="208"/>
        <v>40939</v>
      </c>
      <c r="L4011" s="126">
        <f t="shared" si="209"/>
        <v>40921</v>
      </c>
      <c r="M4011" s="127">
        <f>INDEX('Bloomberg data'!C:C,MATCH($L4011,'Bloomberg data'!A:A,0))</f>
        <v>8.6280000000000001</v>
      </c>
      <c r="N4011" s="128">
        <f>INDEX('Bloomberg data'!B:B,MATCH($L4011,'Bloomberg data'!A:A,0))</f>
        <v>4.8010000000000002</v>
      </c>
      <c r="O4011" s="141"/>
      <c r="P4011" s="142"/>
      <c r="Q4011" s="142"/>
      <c r="R4011" s="20"/>
      <c r="S4011" s="20"/>
    </row>
    <row r="4012" spans="6:19">
      <c r="F4012" s="51"/>
      <c r="G4012" s="26">
        <f t="shared" si="207"/>
        <v>40939</v>
      </c>
      <c r="H4012" s="7">
        <v>40924</v>
      </c>
      <c r="I4012" s="22">
        <v>9.5310000000000006</v>
      </c>
      <c r="J4012" s="120">
        <v>5.5359999999999996</v>
      </c>
      <c r="K4012" s="26">
        <f t="shared" si="208"/>
        <v>40939</v>
      </c>
      <c r="L4012" s="126">
        <f t="shared" si="209"/>
        <v>40924</v>
      </c>
      <c r="M4012" s="127">
        <f>INDEX('Bloomberg data'!C:C,MATCH($L4012,'Bloomberg data'!A:A,0))</f>
        <v>9.5310000000000006</v>
      </c>
      <c r="N4012" s="128">
        <f>INDEX('Bloomberg data'!B:B,MATCH($L4012,'Bloomberg data'!A:A,0))</f>
        <v>5.5359999999999996</v>
      </c>
      <c r="O4012" s="141"/>
      <c r="P4012" s="142"/>
      <c r="Q4012" s="142"/>
      <c r="R4012" s="20"/>
      <c r="S4012" s="20"/>
    </row>
    <row r="4013" spans="6:19">
      <c r="F4013" s="51"/>
      <c r="G4013" s="26">
        <f t="shared" si="207"/>
        <v>40939</v>
      </c>
      <c r="H4013" s="7">
        <v>40925</v>
      </c>
      <c r="I4013" s="22">
        <v>8.875</v>
      </c>
      <c r="J4013" s="120">
        <v>4.8449999999999998</v>
      </c>
      <c r="K4013" s="26">
        <f t="shared" si="208"/>
        <v>40939</v>
      </c>
      <c r="L4013" s="126">
        <f t="shared" si="209"/>
        <v>40925</v>
      </c>
      <c r="M4013" s="127">
        <f>INDEX('Bloomberg data'!C:C,MATCH($L4013,'Bloomberg data'!A:A,0))</f>
        <v>8.875</v>
      </c>
      <c r="N4013" s="128">
        <f>INDEX('Bloomberg data'!B:B,MATCH($L4013,'Bloomberg data'!A:A,0))</f>
        <v>4.8449999999999998</v>
      </c>
      <c r="O4013" s="141"/>
      <c r="P4013" s="142"/>
      <c r="Q4013" s="142"/>
      <c r="R4013" s="20"/>
      <c r="S4013" s="20"/>
    </row>
    <row r="4014" spans="6:19">
      <c r="F4014" s="51"/>
      <c r="G4014" s="26">
        <f t="shared" si="207"/>
        <v>40939</v>
      </c>
      <c r="H4014" s="7">
        <v>40926</v>
      </c>
      <c r="I4014" s="22">
        <v>9.984</v>
      </c>
      <c r="J4014" s="120">
        <v>5.7190000000000003</v>
      </c>
      <c r="K4014" s="26">
        <f t="shared" si="208"/>
        <v>40939</v>
      </c>
      <c r="L4014" s="126">
        <f t="shared" si="209"/>
        <v>40926</v>
      </c>
      <c r="M4014" s="127">
        <f>INDEX('Bloomberg data'!C:C,MATCH($L4014,'Bloomberg data'!A:A,0))</f>
        <v>9.984</v>
      </c>
      <c r="N4014" s="128">
        <f>INDEX('Bloomberg data'!B:B,MATCH($L4014,'Bloomberg data'!A:A,0))</f>
        <v>5.7190000000000003</v>
      </c>
      <c r="O4014" s="141"/>
      <c r="P4014" s="142"/>
      <c r="Q4014" s="142"/>
      <c r="R4014" s="20"/>
      <c r="S4014" s="20"/>
    </row>
    <row r="4015" spans="6:19">
      <c r="F4015" s="51"/>
      <c r="G4015" s="26">
        <f t="shared" si="207"/>
        <v>40939</v>
      </c>
      <c r="H4015" s="7">
        <v>40927</v>
      </c>
      <c r="I4015" s="22">
        <v>9.9090000000000007</v>
      </c>
      <c r="J4015" s="120">
        <v>5.5960000000000001</v>
      </c>
      <c r="K4015" s="26">
        <f t="shared" si="208"/>
        <v>40939</v>
      </c>
      <c r="L4015" s="126">
        <f t="shared" si="209"/>
        <v>40927</v>
      </c>
      <c r="M4015" s="127">
        <f>INDEX('Bloomberg data'!C:C,MATCH($L4015,'Bloomberg data'!A:A,0))</f>
        <v>9.9090000000000007</v>
      </c>
      <c r="N4015" s="128">
        <f>INDEX('Bloomberg data'!B:B,MATCH($L4015,'Bloomberg data'!A:A,0))</f>
        <v>5.5960000000000001</v>
      </c>
      <c r="O4015" s="141"/>
      <c r="P4015" s="142"/>
      <c r="Q4015" s="142"/>
      <c r="R4015" s="20"/>
      <c r="S4015" s="20"/>
    </row>
    <row r="4016" spans="6:19">
      <c r="F4016" s="51"/>
      <c r="G4016" s="26">
        <f t="shared" si="207"/>
        <v>40939</v>
      </c>
      <c r="H4016" s="7">
        <v>40928</v>
      </c>
      <c r="I4016" s="22">
        <v>10.18</v>
      </c>
      <c r="J4016" s="120">
        <v>5.8639999999999999</v>
      </c>
      <c r="K4016" s="26">
        <f t="shared" si="208"/>
        <v>40939</v>
      </c>
      <c r="L4016" s="126">
        <f t="shared" si="209"/>
        <v>40928</v>
      </c>
      <c r="M4016" s="127">
        <f>INDEX('Bloomberg data'!C:C,MATCH($L4016,'Bloomberg data'!A:A,0))</f>
        <v>10.18</v>
      </c>
      <c r="N4016" s="128">
        <f>INDEX('Bloomberg data'!B:B,MATCH($L4016,'Bloomberg data'!A:A,0))</f>
        <v>5.8639999999999999</v>
      </c>
      <c r="O4016" s="141"/>
      <c r="P4016" s="142"/>
      <c r="Q4016" s="142"/>
      <c r="R4016" s="20"/>
      <c r="S4016" s="20"/>
    </row>
    <row r="4017" spans="6:19">
      <c r="F4017" s="51"/>
      <c r="G4017" s="26">
        <f t="shared" si="207"/>
        <v>40939</v>
      </c>
      <c r="H4017" s="7">
        <v>40931</v>
      </c>
      <c r="I4017" s="22">
        <v>10.216999999999999</v>
      </c>
      <c r="J4017" s="120">
        <v>5.7940000000000005</v>
      </c>
      <c r="K4017" s="26">
        <f t="shared" si="208"/>
        <v>40939</v>
      </c>
      <c r="L4017" s="126">
        <f t="shared" si="209"/>
        <v>40931</v>
      </c>
      <c r="M4017" s="127">
        <f>INDEX('Bloomberg data'!C:C,MATCH($L4017,'Bloomberg data'!A:A,0))</f>
        <v>10.216999999999999</v>
      </c>
      <c r="N4017" s="128">
        <f>INDEX('Bloomberg data'!B:B,MATCH($L4017,'Bloomberg data'!A:A,0))</f>
        <v>5.7940000000000005</v>
      </c>
      <c r="O4017" s="141"/>
      <c r="P4017" s="142"/>
      <c r="Q4017" s="142"/>
      <c r="R4017" s="20"/>
      <c r="S4017" s="20"/>
    </row>
    <row r="4018" spans="6:19">
      <c r="F4018" s="51"/>
      <c r="G4018" s="26">
        <f t="shared" si="207"/>
        <v>40939</v>
      </c>
      <c r="H4018" s="7">
        <v>40932</v>
      </c>
      <c r="I4018" s="22">
        <v>9.1419999999999995</v>
      </c>
      <c r="J4018" s="120">
        <v>4.694</v>
      </c>
      <c r="K4018" s="26">
        <f t="shared" si="208"/>
        <v>40939</v>
      </c>
      <c r="L4018" s="126">
        <f t="shared" si="209"/>
        <v>40932</v>
      </c>
      <c r="M4018" s="127">
        <f>INDEX('Bloomberg data'!C:C,MATCH($L4018,'Bloomberg data'!A:A,0))</f>
        <v>9.1419999999999995</v>
      </c>
      <c r="N4018" s="128">
        <f>INDEX('Bloomberg data'!B:B,MATCH($L4018,'Bloomberg data'!A:A,0))</f>
        <v>4.694</v>
      </c>
      <c r="O4018" s="141"/>
      <c r="P4018" s="142"/>
      <c r="Q4018" s="142"/>
      <c r="R4018" s="20"/>
      <c r="S4018" s="20"/>
    </row>
    <row r="4019" spans="6:19">
      <c r="F4019" s="51"/>
      <c r="G4019" s="26">
        <f t="shared" si="207"/>
        <v>40939</v>
      </c>
      <c r="H4019" s="7">
        <v>40933</v>
      </c>
      <c r="I4019" s="22">
        <v>9.7670000000000012</v>
      </c>
      <c r="J4019" s="120">
        <v>5.0030000000000001</v>
      </c>
      <c r="K4019" s="26">
        <f t="shared" si="208"/>
        <v>40939</v>
      </c>
      <c r="L4019" s="126">
        <f t="shared" si="209"/>
        <v>40933</v>
      </c>
      <c r="M4019" s="127">
        <f>INDEX('Bloomberg data'!C:C,MATCH($L4019,'Bloomberg data'!A:A,0))</f>
        <v>9.7670000000000012</v>
      </c>
      <c r="N4019" s="128">
        <f>INDEX('Bloomberg data'!B:B,MATCH($L4019,'Bloomberg data'!A:A,0))</f>
        <v>5.0030000000000001</v>
      </c>
      <c r="O4019" s="141"/>
      <c r="P4019" s="142"/>
      <c r="Q4019" s="142"/>
      <c r="R4019" s="20"/>
      <c r="S4019" s="20"/>
    </row>
    <row r="4020" spans="6:19">
      <c r="F4020" s="51"/>
      <c r="G4020" s="26">
        <f t="shared" si="207"/>
        <v>40939</v>
      </c>
      <c r="H4020" s="7">
        <v>40934</v>
      </c>
      <c r="I4020" s="22">
        <v>10.7</v>
      </c>
      <c r="J4020" s="120">
        <v>5.9030000000000005</v>
      </c>
      <c r="K4020" s="26">
        <f t="shared" si="208"/>
        <v>40939</v>
      </c>
      <c r="L4020" s="126">
        <f t="shared" si="209"/>
        <v>40934</v>
      </c>
      <c r="M4020" s="127">
        <f>INDEX('Bloomberg data'!C:C,MATCH($L4020,'Bloomberg data'!A:A,0))</f>
        <v>10.7</v>
      </c>
      <c r="N4020" s="128">
        <f>INDEX('Bloomberg data'!B:B,MATCH($L4020,'Bloomberg data'!A:A,0))</f>
        <v>5.9030000000000005</v>
      </c>
      <c r="O4020" s="141"/>
      <c r="P4020" s="142"/>
      <c r="Q4020" s="142"/>
      <c r="R4020" s="20"/>
      <c r="S4020" s="20"/>
    </row>
    <row r="4021" spans="6:19">
      <c r="F4021" s="51"/>
      <c r="G4021" s="26">
        <f t="shared" si="207"/>
        <v>40939</v>
      </c>
      <c r="H4021" s="7">
        <v>40935</v>
      </c>
      <c r="I4021" s="22">
        <v>10.775</v>
      </c>
      <c r="J4021" s="120">
        <v>5.6590000000000007</v>
      </c>
      <c r="K4021" s="26">
        <f t="shared" si="208"/>
        <v>40939</v>
      </c>
      <c r="L4021" s="126">
        <f t="shared" si="209"/>
        <v>40935</v>
      </c>
      <c r="M4021" s="127">
        <f>INDEX('Bloomberg data'!C:C,MATCH($L4021,'Bloomberg data'!A:A,0))</f>
        <v>10.775</v>
      </c>
      <c r="N4021" s="128">
        <f>INDEX('Bloomberg data'!B:B,MATCH($L4021,'Bloomberg data'!A:A,0))</f>
        <v>5.6590000000000007</v>
      </c>
      <c r="O4021" s="141"/>
      <c r="P4021" s="142"/>
      <c r="Q4021" s="142"/>
      <c r="R4021" s="20"/>
      <c r="S4021" s="20"/>
    </row>
    <row r="4022" spans="6:19">
      <c r="F4022" s="51"/>
      <c r="G4022" s="26">
        <f t="shared" si="207"/>
        <v>40939</v>
      </c>
      <c r="H4022" s="7">
        <v>40938</v>
      </c>
      <c r="I4022" s="22">
        <v>10.126000000000001</v>
      </c>
      <c r="J4022" s="120">
        <v>4.7919999999999998</v>
      </c>
      <c r="K4022" s="26">
        <f t="shared" si="208"/>
        <v>40939</v>
      </c>
      <c r="L4022" s="126">
        <f t="shared" si="209"/>
        <v>40938</v>
      </c>
      <c r="M4022" s="127">
        <f>INDEX('Bloomberg data'!C:C,MATCH($L4022,'Bloomberg data'!A:A,0))</f>
        <v>10.126000000000001</v>
      </c>
      <c r="N4022" s="128">
        <f>INDEX('Bloomberg data'!B:B,MATCH($L4022,'Bloomberg data'!A:A,0))</f>
        <v>4.7919999999999998</v>
      </c>
      <c r="O4022" s="141"/>
      <c r="P4022" s="142"/>
      <c r="Q4022" s="142"/>
      <c r="R4022" s="20"/>
      <c r="S4022" s="20"/>
    </row>
    <row r="4023" spans="6:19">
      <c r="F4023" s="51"/>
      <c r="G4023" s="26">
        <f t="shared" si="207"/>
        <v>40939</v>
      </c>
      <c r="H4023" s="7">
        <v>40939</v>
      </c>
      <c r="I4023" s="22">
        <v>11.103999999999999</v>
      </c>
      <c r="J4023" s="120">
        <v>5.66</v>
      </c>
      <c r="K4023" s="26">
        <f t="shared" si="208"/>
        <v>40939</v>
      </c>
      <c r="L4023" s="126">
        <f t="shared" si="209"/>
        <v>40939</v>
      </c>
      <c r="M4023" s="127">
        <f>INDEX('Bloomberg data'!C:C,MATCH($L4023,'Bloomberg data'!A:A,0))</f>
        <v>11.103999999999999</v>
      </c>
      <c r="N4023" s="128">
        <f>INDEX('Bloomberg data'!B:B,MATCH($L4023,'Bloomberg data'!A:A,0))</f>
        <v>5.66</v>
      </c>
      <c r="O4023" s="141"/>
      <c r="P4023" s="142"/>
      <c r="Q4023" s="142"/>
      <c r="R4023" s="20"/>
      <c r="S4023" s="20"/>
    </row>
    <row r="4024" spans="6:19">
      <c r="F4024" s="51"/>
      <c r="G4024" s="26">
        <f t="shared" si="207"/>
        <v>40968</v>
      </c>
      <c r="H4024" s="7">
        <v>40940</v>
      </c>
      <c r="I4024" s="22">
        <v>11.453999999999999</v>
      </c>
      <c r="J4024" s="120">
        <v>5.5259999999999998</v>
      </c>
      <c r="K4024" s="26">
        <f t="shared" si="208"/>
        <v>40968</v>
      </c>
      <c r="L4024" s="126">
        <f t="shared" si="209"/>
        <v>40940</v>
      </c>
      <c r="M4024" s="127">
        <f>INDEX('Bloomberg data'!C:C,MATCH($L4024,'Bloomberg data'!A:A,0))</f>
        <v>11.453999999999999</v>
      </c>
      <c r="N4024" s="128">
        <f>INDEX('Bloomberg data'!B:B,MATCH($L4024,'Bloomberg data'!A:A,0))</f>
        <v>5.5259999999999998</v>
      </c>
      <c r="O4024" s="141"/>
      <c r="P4024" s="142"/>
      <c r="Q4024" s="142"/>
      <c r="R4024" s="20"/>
      <c r="S4024" s="20"/>
    </row>
    <row r="4025" spans="6:19">
      <c r="F4025" s="51"/>
      <c r="G4025" s="26">
        <f t="shared" si="207"/>
        <v>40968</v>
      </c>
      <c r="H4025" s="7">
        <v>40941</v>
      </c>
      <c r="I4025" s="22">
        <v>11.922999999999998</v>
      </c>
      <c r="J4025" s="120">
        <v>5.7859999999999996</v>
      </c>
      <c r="K4025" s="26">
        <f t="shared" si="208"/>
        <v>40968</v>
      </c>
      <c r="L4025" s="126">
        <f t="shared" si="209"/>
        <v>40941</v>
      </c>
      <c r="M4025" s="127">
        <f>INDEX('Bloomberg data'!C:C,MATCH($L4025,'Bloomberg data'!A:A,0))</f>
        <v>11.922999999999998</v>
      </c>
      <c r="N4025" s="128">
        <f>INDEX('Bloomberg data'!B:B,MATCH($L4025,'Bloomberg data'!A:A,0))</f>
        <v>5.7859999999999996</v>
      </c>
      <c r="O4025" s="141"/>
      <c r="P4025" s="142"/>
      <c r="Q4025" s="142"/>
      <c r="R4025" s="20"/>
      <c r="S4025" s="20"/>
    </row>
    <row r="4026" spans="6:19">
      <c r="F4026" s="51"/>
      <c r="G4026" s="26">
        <f t="shared" si="207"/>
        <v>40968</v>
      </c>
      <c r="H4026" s="7">
        <v>40942</v>
      </c>
      <c r="I4026" s="22">
        <v>12.166</v>
      </c>
      <c r="J4026" s="120">
        <v>5.6850000000000005</v>
      </c>
      <c r="K4026" s="26">
        <f t="shared" si="208"/>
        <v>40968</v>
      </c>
      <c r="L4026" s="126">
        <f t="shared" si="209"/>
        <v>40942</v>
      </c>
      <c r="M4026" s="127">
        <f>INDEX('Bloomberg data'!C:C,MATCH($L4026,'Bloomberg data'!A:A,0))</f>
        <v>12.166</v>
      </c>
      <c r="N4026" s="128">
        <f>INDEX('Bloomberg data'!B:B,MATCH($L4026,'Bloomberg data'!A:A,0))</f>
        <v>5.6850000000000005</v>
      </c>
      <c r="O4026" s="141"/>
      <c r="P4026" s="142"/>
      <c r="Q4026" s="142"/>
      <c r="R4026" s="20"/>
      <c r="S4026" s="20"/>
    </row>
    <row r="4027" spans="6:19">
      <c r="F4027" s="51"/>
      <c r="G4027" s="26">
        <f t="shared" si="207"/>
        <v>40968</v>
      </c>
      <c r="H4027" s="7">
        <v>40945</v>
      </c>
      <c r="I4027" s="22">
        <v>11.892999999999999</v>
      </c>
      <c r="J4027" s="120">
        <v>4.7070000000000007</v>
      </c>
      <c r="K4027" s="26">
        <f t="shared" si="208"/>
        <v>40968</v>
      </c>
      <c r="L4027" s="126">
        <f t="shared" si="209"/>
        <v>40945</v>
      </c>
      <c r="M4027" s="127">
        <f>INDEX('Bloomberg data'!C:C,MATCH($L4027,'Bloomberg data'!A:A,0))</f>
        <v>11.892999999999999</v>
      </c>
      <c r="N4027" s="128">
        <f>INDEX('Bloomberg data'!B:B,MATCH($L4027,'Bloomberg data'!A:A,0))</f>
        <v>4.7070000000000007</v>
      </c>
      <c r="O4027" s="141"/>
      <c r="P4027" s="142"/>
      <c r="Q4027" s="142"/>
      <c r="R4027" s="20"/>
      <c r="S4027" s="20"/>
    </row>
    <row r="4028" spans="6:19">
      <c r="F4028" s="51"/>
      <c r="G4028" s="26">
        <f t="shared" si="207"/>
        <v>40968</v>
      </c>
      <c r="H4028" s="7">
        <v>40946</v>
      </c>
      <c r="I4028" s="22">
        <v>14.053000000000001</v>
      </c>
      <c r="J4028" s="120">
        <v>6.0329999999999995</v>
      </c>
      <c r="K4028" s="26">
        <f t="shared" si="208"/>
        <v>40968</v>
      </c>
      <c r="L4028" s="126">
        <f t="shared" si="209"/>
        <v>40946</v>
      </c>
      <c r="M4028" s="127">
        <f>INDEX('Bloomberg data'!C:C,MATCH($L4028,'Bloomberg data'!A:A,0))</f>
        <v>14.053000000000001</v>
      </c>
      <c r="N4028" s="128">
        <f>INDEX('Bloomberg data'!B:B,MATCH($L4028,'Bloomberg data'!A:A,0))</f>
        <v>6.0329999999999995</v>
      </c>
      <c r="O4028" s="141"/>
      <c r="P4028" s="142"/>
      <c r="Q4028" s="142"/>
      <c r="R4028" s="20"/>
      <c r="S4028" s="20"/>
    </row>
    <row r="4029" spans="6:19">
      <c r="F4029" s="51"/>
      <c r="G4029" s="26">
        <f t="shared" si="207"/>
        <v>40968</v>
      </c>
      <c r="H4029" s="7">
        <v>40947</v>
      </c>
      <c r="I4029" s="22">
        <v>13.012</v>
      </c>
      <c r="J4029" s="120">
        <v>5.9749999999999996</v>
      </c>
      <c r="K4029" s="26">
        <f t="shared" si="208"/>
        <v>40968</v>
      </c>
      <c r="L4029" s="126">
        <f t="shared" si="209"/>
        <v>40947</v>
      </c>
      <c r="M4029" s="127">
        <f>INDEX('Bloomberg data'!C:C,MATCH($L4029,'Bloomberg data'!A:A,0))</f>
        <v>13.012</v>
      </c>
      <c r="N4029" s="128">
        <f>INDEX('Bloomberg data'!B:B,MATCH($L4029,'Bloomberg data'!A:A,0))</f>
        <v>5.9749999999999996</v>
      </c>
      <c r="O4029" s="141"/>
      <c r="P4029" s="142"/>
      <c r="Q4029" s="142"/>
      <c r="R4029" s="20"/>
      <c r="S4029" s="20"/>
    </row>
    <row r="4030" spans="6:19">
      <c r="F4030" s="51"/>
      <c r="G4030" s="26">
        <f t="shared" si="207"/>
        <v>40968</v>
      </c>
      <c r="H4030" s="7">
        <v>40948</v>
      </c>
      <c r="I4030" s="22">
        <v>13.564</v>
      </c>
      <c r="J4030" s="120">
        <v>5.9450000000000003</v>
      </c>
      <c r="K4030" s="26">
        <f t="shared" si="208"/>
        <v>40968</v>
      </c>
      <c r="L4030" s="126">
        <f t="shared" si="209"/>
        <v>40948</v>
      </c>
      <c r="M4030" s="127">
        <f>INDEX('Bloomberg data'!C:C,MATCH($L4030,'Bloomberg data'!A:A,0))</f>
        <v>13.564</v>
      </c>
      <c r="N4030" s="128">
        <f>INDEX('Bloomberg data'!B:B,MATCH($L4030,'Bloomberg data'!A:A,0))</f>
        <v>5.9450000000000003</v>
      </c>
      <c r="O4030" s="141"/>
      <c r="P4030" s="142"/>
      <c r="Q4030" s="142"/>
      <c r="R4030" s="20"/>
      <c r="S4030" s="20"/>
    </row>
    <row r="4031" spans="6:19">
      <c r="F4031" s="51"/>
      <c r="G4031" s="26">
        <f t="shared" si="207"/>
        <v>40968</v>
      </c>
      <c r="H4031" s="7">
        <v>40949</v>
      </c>
      <c r="I4031" s="22">
        <v>14.431999999999999</v>
      </c>
      <c r="J4031" s="120">
        <v>6.077</v>
      </c>
      <c r="K4031" s="26">
        <f t="shared" si="208"/>
        <v>40968</v>
      </c>
      <c r="L4031" s="126">
        <f t="shared" si="209"/>
        <v>40949</v>
      </c>
      <c r="M4031" s="127">
        <f>INDEX('Bloomberg data'!C:C,MATCH($L4031,'Bloomberg data'!A:A,0))</f>
        <v>14.431999999999999</v>
      </c>
      <c r="N4031" s="128">
        <f>INDEX('Bloomberg data'!B:B,MATCH($L4031,'Bloomberg data'!A:A,0))</f>
        <v>6.077</v>
      </c>
      <c r="O4031" s="141"/>
      <c r="P4031" s="142"/>
      <c r="Q4031" s="142"/>
      <c r="R4031" s="20"/>
      <c r="S4031" s="20"/>
    </row>
    <row r="4032" spans="6:19">
      <c r="F4032" s="51"/>
      <c r="G4032" s="26">
        <f t="shared" si="207"/>
        <v>40968</v>
      </c>
      <c r="H4032" s="7">
        <v>40952</v>
      </c>
      <c r="I4032" s="22">
        <v>18.995000000000001</v>
      </c>
      <c r="J4032" s="120">
        <v>5.9990000000000006</v>
      </c>
      <c r="K4032" s="26">
        <f t="shared" si="208"/>
        <v>40968</v>
      </c>
      <c r="L4032" s="126">
        <f t="shared" si="209"/>
        <v>40952</v>
      </c>
      <c r="M4032" s="127">
        <f>INDEX('Bloomberg data'!C:C,MATCH($L4032,'Bloomberg data'!A:A,0))</f>
        <v>18.995000000000001</v>
      </c>
      <c r="N4032" s="128">
        <f>INDEX('Bloomberg data'!B:B,MATCH($L4032,'Bloomberg data'!A:A,0))</f>
        <v>5.9990000000000006</v>
      </c>
      <c r="O4032" s="141"/>
      <c r="P4032" s="142"/>
      <c r="Q4032" s="142"/>
      <c r="R4032" s="20"/>
      <c r="S4032" s="20"/>
    </row>
    <row r="4033" spans="6:19">
      <c r="F4033" s="51"/>
      <c r="G4033" s="26">
        <f t="shared" ref="G4033:G4096" si="210">EOMONTH(H4033,0)</f>
        <v>40968</v>
      </c>
      <c r="H4033" s="7">
        <v>40953</v>
      </c>
      <c r="I4033" s="22">
        <v>21.578000000000003</v>
      </c>
      <c r="J4033" s="120">
        <v>4.8659999999999997</v>
      </c>
      <c r="K4033" s="26">
        <f t="shared" ref="K4033:K4096" si="211">EOMONTH(L4033,0)</f>
        <v>40968</v>
      </c>
      <c r="L4033" s="126">
        <f t="shared" si="209"/>
        <v>40953</v>
      </c>
      <c r="M4033" s="127">
        <f>INDEX('Bloomberg data'!C:C,MATCH($L4033,'Bloomberg data'!A:A,0))</f>
        <v>21.578000000000003</v>
      </c>
      <c r="N4033" s="128">
        <f>INDEX('Bloomberg data'!B:B,MATCH($L4033,'Bloomberg data'!A:A,0))</f>
        <v>4.8659999999999997</v>
      </c>
      <c r="O4033" s="141"/>
      <c r="P4033" s="142"/>
      <c r="Q4033" s="142"/>
      <c r="R4033" s="20"/>
      <c r="S4033" s="20"/>
    </row>
    <row r="4034" spans="6:19">
      <c r="F4034" s="51"/>
      <c r="G4034" s="26">
        <f t="shared" si="210"/>
        <v>40968</v>
      </c>
      <c r="H4034" s="7">
        <v>40954</v>
      </c>
      <c r="I4034" s="22">
        <v>29.081</v>
      </c>
      <c r="J4034" s="120">
        <v>5.1150000000000002</v>
      </c>
      <c r="K4034" s="26">
        <f t="shared" si="211"/>
        <v>40968</v>
      </c>
      <c r="L4034" s="126">
        <f t="shared" ref="L4034:L4097" si="212">H4034</f>
        <v>40954</v>
      </c>
      <c r="M4034" s="127">
        <f>INDEX('Bloomberg data'!C:C,MATCH($L4034,'Bloomberg data'!A:A,0))</f>
        <v>29.081</v>
      </c>
      <c r="N4034" s="128">
        <f>INDEX('Bloomberg data'!B:B,MATCH($L4034,'Bloomberg data'!A:A,0))</f>
        <v>5.1150000000000002</v>
      </c>
      <c r="O4034" s="141"/>
      <c r="P4034" s="142"/>
      <c r="Q4034" s="142"/>
      <c r="R4034" s="20"/>
      <c r="S4034" s="20"/>
    </row>
    <row r="4035" spans="6:19">
      <c r="F4035" s="51"/>
      <c r="G4035" s="26">
        <f t="shared" si="210"/>
        <v>40968</v>
      </c>
      <c r="H4035" s="7">
        <v>40955</v>
      </c>
      <c r="I4035" s="22">
        <v>51.743000000000002</v>
      </c>
      <c r="J4035" s="120">
        <v>5.9450000000000003</v>
      </c>
      <c r="K4035" s="26">
        <f t="shared" si="211"/>
        <v>40968</v>
      </c>
      <c r="L4035" s="126">
        <f t="shared" si="212"/>
        <v>40955</v>
      </c>
      <c r="M4035" s="127">
        <f>INDEX('Bloomberg data'!C:C,MATCH($L4035,'Bloomberg data'!A:A,0))</f>
        <v>51.743000000000002</v>
      </c>
      <c r="N4035" s="128">
        <f>INDEX('Bloomberg data'!B:B,MATCH($L4035,'Bloomberg data'!A:A,0))</f>
        <v>5.9450000000000003</v>
      </c>
      <c r="O4035" s="141"/>
      <c r="P4035" s="142"/>
      <c r="Q4035" s="142"/>
      <c r="R4035" s="20"/>
      <c r="S4035" s="20"/>
    </row>
    <row r="4036" spans="6:19">
      <c r="F4036" s="51"/>
      <c r="G4036" s="26">
        <f t="shared" si="210"/>
        <v>40968</v>
      </c>
      <c r="H4036" s="7">
        <v>40956</v>
      </c>
      <c r="I4036" s="22">
        <v>51.904000000000003</v>
      </c>
      <c r="J4036" s="120">
        <v>5.952</v>
      </c>
      <c r="K4036" s="26">
        <f t="shared" si="211"/>
        <v>40968</v>
      </c>
      <c r="L4036" s="126">
        <f t="shared" si="212"/>
        <v>40956</v>
      </c>
      <c r="M4036" s="127">
        <f>INDEX('Bloomberg data'!C:C,MATCH($L4036,'Bloomberg data'!A:A,0))</f>
        <v>51.904000000000003</v>
      </c>
      <c r="N4036" s="128">
        <f>INDEX('Bloomberg data'!B:B,MATCH($L4036,'Bloomberg data'!A:A,0))</f>
        <v>5.952</v>
      </c>
      <c r="O4036" s="141"/>
      <c r="P4036" s="142"/>
      <c r="Q4036" s="142"/>
      <c r="R4036" s="20"/>
      <c r="S4036" s="20"/>
    </row>
    <row r="4037" spans="6:19">
      <c r="F4037" s="51"/>
      <c r="G4037" s="26">
        <f t="shared" si="210"/>
        <v>40968</v>
      </c>
      <c r="H4037" s="7">
        <v>40959</v>
      </c>
      <c r="I4037" s="22">
        <v>7.3629999999999995</v>
      </c>
      <c r="J4037" s="120">
        <v>5.2240000000000002</v>
      </c>
      <c r="K4037" s="26">
        <f t="shared" si="211"/>
        <v>40968</v>
      </c>
      <c r="L4037" s="126">
        <f t="shared" si="212"/>
        <v>40959</v>
      </c>
      <c r="M4037" s="127">
        <f>INDEX('Bloomberg data'!C:C,MATCH($L4037,'Bloomberg data'!A:A,0))</f>
        <v>7.3629999999999995</v>
      </c>
      <c r="N4037" s="128">
        <f>INDEX('Bloomberg data'!B:B,MATCH($L4037,'Bloomberg data'!A:A,0))</f>
        <v>5.2240000000000002</v>
      </c>
      <c r="O4037" s="141"/>
      <c r="P4037" s="142"/>
      <c r="Q4037" s="142"/>
      <c r="R4037" s="20"/>
      <c r="S4037" s="20"/>
    </row>
    <row r="4038" spans="6:19">
      <c r="F4038" s="51"/>
      <c r="G4038" s="26">
        <f t="shared" si="210"/>
        <v>40968</v>
      </c>
      <c r="H4038" s="7">
        <v>40960</v>
      </c>
      <c r="I4038" s="22">
        <v>7.2270000000000003</v>
      </c>
      <c r="J4038" s="120">
        <v>5.0949999999999998</v>
      </c>
      <c r="K4038" s="26">
        <f t="shared" si="211"/>
        <v>40968</v>
      </c>
      <c r="L4038" s="126">
        <f t="shared" si="212"/>
        <v>40960</v>
      </c>
      <c r="M4038" s="127">
        <f>INDEX('Bloomberg data'!C:C,MATCH($L4038,'Bloomberg data'!A:A,0))</f>
        <v>7.2270000000000003</v>
      </c>
      <c r="N4038" s="128">
        <f>INDEX('Bloomberg data'!B:B,MATCH($L4038,'Bloomberg data'!A:A,0))</f>
        <v>5.0949999999999998</v>
      </c>
      <c r="O4038" s="141"/>
      <c r="P4038" s="142"/>
      <c r="Q4038" s="142"/>
      <c r="R4038" s="20"/>
      <c r="S4038" s="20"/>
    </row>
    <row r="4039" spans="6:19">
      <c r="F4039" s="51"/>
      <c r="G4039" s="26">
        <f t="shared" si="210"/>
        <v>40968</v>
      </c>
      <c r="H4039" s="7">
        <v>40961</v>
      </c>
      <c r="I4039" s="22">
        <v>7.1099999999999994</v>
      </c>
      <c r="J4039" s="120">
        <v>4.9969999999999999</v>
      </c>
      <c r="K4039" s="26">
        <f t="shared" si="211"/>
        <v>40968</v>
      </c>
      <c r="L4039" s="126">
        <f t="shared" si="212"/>
        <v>40961</v>
      </c>
      <c r="M4039" s="127">
        <f>INDEX('Bloomberg data'!C:C,MATCH($L4039,'Bloomberg data'!A:A,0))</f>
        <v>7.1099999999999994</v>
      </c>
      <c r="N4039" s="128">
        <f>INDEX('Bloomberg data'!B:B,MATCH($L4039,'Bloomberg data'!A:A,0))</f>
        <v>4.9969999999999999</v>
      </c>
      <c r="O4039" s="141"/>
      <c r="P4039" s="142"/>
      <c r="Q4039" s="142"/>
      <c r="R4039" s="20"/>
      <c r="S4039" s="20"/>
    </row>
    <row r="4040" spans="6:19">
      <c r="F4040" s="51"/>
      <c r="G4040" s="26">
        <f t="shared" si="210"/>
        <v>40968</v>
      </c>
      <c r="H4040" s="7">
        <v>40962</v>
      </c>
      <c r="I4040" s="22">
        <v>8.2910000000000004</v>
      </c>
      <c r="J4040" s="120">
        <v>6.1539999999999999</v>
      </c>
      <c r="K4040" s="26">
        <f t="shared" si="211"/>
        <v>40968</v>
      </c>
      <c r="L4040" s="126">
        <f t="shared" si="212"/>
        <v>40962</v>
      </c>
      <c r="M4040" s="127">
        <f>INDEX('Bloomberg data'!C:C,MATCH($L4040,'Bloomberg data'!A:A,0))</f>
        <v>8.2910000000000004</v>
      </c>
      <c r="N4040" s="128">
        <f>INDEX('Bloomberg data'!B:B,MATCH($L4040,'Bloomberg data'!A:A,0))</f>
        <v>6.1539999999999999</v>
      </c>
      <c r="O4040" s="141"/>
      <c r="P4040" s="142"/>
      <c r="Q4040" s="142"/>
      <c r="R4040" s="20"/>
      <c r="S4040" s="20"/>
    </row>
    <row r="4041" spans="6:19">
      <c r="F4041" s="51"/>
      <c r="G4041" s="26">
        <f t="shared" si="210"/>
        <v>40968</v>
      </c>
      <c r="H4041" s="7">
        <v>40963</v>
      </c>
      <c r="I4041" s="22">
        <v>8.2379999999999995</v>
      </c>
      <c r="J4041" s="120">
        <v>6.1080000000000005</v>
      </c>
      <c r="K4041" s="26">
        <f t="shared" si="211"/>
        <v>40968</v>
      </c>
      <c r="L4041" s="126">
        <f t="shared" si="212"/>
        <v>40963</v>
      </c>
      <c r="M4041" s="127">
        <f>INDEX('Bloomberg data'!C:C,MATCH($L4041,'Bloomberg data'!A:A,0))</f>
        <v>8.2379999999999995</v>
      </c>
      <c r="N4041" s="128">
        <f>INDEX('Bloomberg data'!B:B,MATCH($L4041,'Bloomberg data'!A:A,0))</f>
        <v>6.1080000000000005</v>
      </c>
      <c r="O4041" s="141"/>
      <c r="P4041" s="142"/>
      <c r="Q4041" s="142"/>
      <c r="R4041" s="20"/>
      <c r="S4041" s="20"/>
    </row>
    <row r="4042" spans="6:19">
      <c r="F4042" s="51"/>
      <c r="G4042" s="26">
        <f t="shared" si="210"/>
        <v>40968</v>
      </c>
      <c r="H4042" s="7">
        <v>40966</v>
      </c>
      <c r="I4042" s="22">
        <v>7.1289999999999996</v>
      </c>
      <c r="J4042" s="120">
        <v>4.9619999999999997</v>
      </c>
      <c r="K4042" s="26">
        <f t="shared" si="211"/>
        <v>40968</v>
      </c>
      <c r="L4042" s="126">
        <f t="shared" si="212"/>
        <v>40966</v>
      </c>
      <c r="M4042" s="127">
        <f>INDEX('Bloomberg data'!C:C,MATCH($L4042,'Bloomberg data'!A:A,0))</f>
        <v>7.1289999999999996</v>
      </c>
      <c r="N4042" s="128">
        <f>INDEX('Bloomberg data'!B:B,MATCH($L4042,'Bloomberg data'!A:A,0))</f>
        <v>4.9619999999999997</v>
      </c>
      <c r="O4042" s="141"/>
      <c r="P4042" s="142"/>
      <c r="Q4042" s="142"/>
      <c r="R4042" s="20"/>
      <c r="S4042" s="20"/>
    </row>
    <row r="4043" spans="6:19">
      <c r="F4043" s="51"/>
      <c r="G4043" s="26">
        <f t="shared" si="210"/>
        <v>40968</v>
      </c>
      <c r="H4043" s="7">
        <v>40967</v>
      </c>
      <c r="I4043" s="22">
        <v>7.2779999999999996</v>
      </c>
      <c r="J4043" s="120">
        <v>5.1109999999999998</v>
      </c>
      <c r="K4043" s="26">
        <f t="shared" si="211"/>
        <v>40968</v>
      </c>
      <c r="L4043" s="126">
        <f t="shared" si="212"/>
        <v>40967</v>
      </c>
      <c r="M4043" s="127">
        <f>INDEX('Bloomberg data'!C:C,MATCH($L4043,'Bloomberg data'!A:A,0))</f>
        <v>7.2779999999999996</v>
      </c>
      <c r="N4043" s="128">
        <f>INDEX('Bloomberg data'!B:B,MATCH($L4043,'Bloomberg data'!A:A,0))</f>
        <v>5.1109999999999998</v>
      </c>
      <c r="O4043" s="141"/>
      <c r="P4043" s="142"/>
      <c r="Q4043" s="142"/>
      <c r="R4043" s="20"/>
      <c r="S4043" s="20"/>
    </row>
    <row r="4044" spans="6:19">
      <c r="F4044" s="51"/>
      <c r="G4044" s="26">
        <f t="shared" si="210"/>
        <v>40968</v>
      </c>
      <c r="H4044" s="7">
        <v>40968</v>
      </c>
      <c r="I4044" s="22">
        <v>8.1470000000000002</v>
      </c>
      <c r="J4044" s="120">
        <v>6.008</v>
      </c>
      <c r="K4044" s="26">
        <f t="shared" si="211"/>
        <v>40968</v>
      </c>
      <c r="L4044" s="126">
        <f t="shared" si="212"/>
        <v>40968</v>
      </c>
      <c r="M4044" s="127">
        <f>INDEX('Bloomberg data'!C:C,MATCH($L4044,'Bloomberg data'!A:A,0))</f>
        <v>8.1470000000000002</v>
      </c>
      <c r="N4044" s="128">
        <f>INDEX('Bloomberg data'!B:B,MATCH($L4044,'Bloomberg data'!A:A,0))</f>
        <v>6.008</v>
      </c>
      <c r="O4044" s="141"/>
      <c r="P4044" s="142"/>
      <c r="Q4044" s="142"/>
      <c r="R4044" s="20"/>
      <c r="S4044" s="20"/>
    </row>
    <row r="4045" spans="6:19">
      <c r="F4045" s="51"/>
      <c r="G4045" s="26">
        <f t="shared" si="210"/>
        <v>40999</v>
      </c>
      <c r="H4045" s="7">
        <v>40969</v>
      </c>
      <c r="I4045" s="22">
        <v>8.0860000000000003</v>
      </c>
      <c r="J4045" s="120">
        <v>5.9849999999999994</v>
      </c>
      <c r="K4045" s="26">
        <f t="shared" si="211"/>
        <v>40999</v>
      </c>
      <c r="L4045" s="126">
        <f t="shared" si="212"/>
        <v>40969</v>
      </c>
      <c r="M4045" s="127">
        <f>INDEX('Bloomberg data'!C:C,MATCH($L4045,'Bloomberg data'!A:A,0))</f>
        <v>8.0860000000000003</v>
      </c>
      <c r="N4045" s="128">
        <f>INDEX('Bloomberg data'!B:B,MATCH($L4045,'Bloomberg data'!A:A,0))</f>
        <v>5.9849999999999994</v>
      </c>
      <c r="O4045" s="141"/>
      <c r="P4045" s="142"/>
      <c r="Q4045" s="142"/>
      <c r="R4045" s="20"/>
      <c r="S4045" s="20"/>
    </row>
    <row r="4046" spans="6:19">
      <c r="F4046" s="51"/>
      <c r="G4046" s="26">
        <f t="shared" si="210"/>
        <v>40999</v>
      </c>
      <c r="H4046" s="7">
        <v>40970</v>
      </c>
      <c r="I4046" s="22">
        <v>8.3410000000000011</v>
      </c>
      <c r="J4046" s="120">
        <v>6.2469999999999999</v>
      </c>
      <c r="K4046" s="26">
        <f t="shared" si="211"/>
        <v>40999</v>
      </c>
      <c r="L4046" s="126">
        <f t="shared" si="212"/>
        <v>40970</v>
      </c>
      <c r="M4046" s="127">
        <f>INDEX('Bloomberg data'!C:C,MATCH($L4046,'Bloomberg data'!A:A,0))</f>
        <v>8.3410000000000011</v>
      </c>
      <c r="N4046" s="128">
        <f>INDEX('Bloomberg data'!B:B,MATCH($L4046,'Bloomberg data'!A:A,0))</f>
        <v>6.2469999999999999</v>
      </c>
      <c r="O4046" s="141"/>
      <c r="P4046" s="142"/>
      <c r="Q4046" s="142"/>
      <c r="R4046" s="20"/>
      <c r="S4046" s="20"/>
    </row>
    <row r="4047" spans="6:19">
      <c r="F4047" s="51"/>
      <c r="G4047" s="26">
        <f t="shared" si="210"/>
        <v>40999</v>
      </c>
      <c r="H4047" s="7">
        <v>40973</v>
      </c>
      <c r="I4047" s="22">
        <v>7.1960000000000006</v>
      </c>
      <c r="J4047" s="120">
        <v>5.0830000000000002</v>
      </c>
      <c r="K4047" s="26">
        <f t="shared" si="211"/>
        <v>40999</v>
      </c>
      <c r="L4047" s="126">
        <f t="shared" si="212"/>
        <v>40973</v>
      </c>
      <c r="M4047" s="127">
        <f>INDEX('Bloomberg data'!C:C,MATCH($L4047,'Bloomberg data'!A:A,0))</f>
        <v>7.1960000000000006</v>
      </c>
      <c r="N4047" s="128">
        <f>INDEX('Bloomberg data'!B:B,MATCH($L4047,'Bloomberg data'!A:A,0))</f>
        <v>5.0830000000000002</v>
      </c>
      <c r="O4047" s="141"/>
      <c r="P4047" s="142"/>
      <c r="Q4047" s="142"/>
      <c r="R4047" s="20"/>
      <c r="S4047" s="20"/>
    </row>
    <row r="4048" spans="6:19">
      <c r="F4048" s="51"/>
      <c r="G4048" s="26">
        <f t="shared" si="210"/>
        <v>40999</v>
      </c>
      <c r="H4048" s="7">
        <v>40974</v>
      </c>
      <c r="I4048" s="22">
        <v>7.0470000000000006</v>
      </c>
      <c r="J4048" s="120">
        <v>4.9380000000000006</v>
      </c>
      <c r="K4048" s="26">
        <f t="shared" si="211"/>
        <v>40999</v>
      </c>
      <c r="L4048" s="126">
        <f t="shared" si="212"/>
        <v>40974</v>
      </c>
      <c r="M4048" s="127">
        <f>INDEX('Bloomberg data'!C:C,MATCH($L4048,'Bloomberg data'!A:A,0))</f>
        <v>7.0470000000000006</v>
      </c>
      <c r="N4048" s="128">
        <f>INDEX('Bloomberg data'!B:B,MATCH($L4048,'Bloomberg data'!A:A,0))</f>
        <v>4.9380000000000006</v>
      </c>
      <c r="O4048" s="141"/>
      <c r="P4048" s="142"/>
      <c r="Q4048" s="142"/>
      <c r="R4048" s="20"/>
      <c r="S4048" s="20"/>
    </row>
    <row r="4049" spans="6:19">
      <c r="F4049" s="51"/>
      <c r="G4049" s="26">
        <f t="shared" si="210"/>
        <v>40999</v>
      </c>
      <c r="H4049" s="7">
        <v>40975</v>
      </c>
      <c r="I4049" s="22">
        <v>8.1849999999999987</v>
      </c>
      <c r="J4049" s="120">
        <v>6.0749999999999993</v>
      </c>
      <c r="K4049" s="26">
        <f t="shared" si="211"/>
        <v>40999</v>
      </c>
      <c r="L4049" s="126">
        <f t="shared" si="212"/>
        <v>40975</v>
      </c>
      <c r="M4049" s="127">
        <f>INDEX('Bloomberg data'!C:C,MATCH($L4049,'Bloomberg data'!A:A,0))</f>
        <v>8.1849999999999987</v>
      </c>
      <c r="N4049" s="128">
        <f>INDEX('Bloomberg data'!B:B,MATCH($L4049,'Bloomberg data'!A:A,0))</f>
        <v>6.0749999999999993</v>
      </c>
      <c r="O4049" s="141"/>
      <c r="P4049" s="142"/>
      <c r="Q4049" s="142"/>
      <c r="R4049" s="20"/>
      <c r="S4049" s="20"/>
    </row>
    <row r="4050" spans="6:19">
      <c r="F4050" s="51"/>
      <c r="G4050" s="26">
        <f t="shared" si="210"/>
        <v>40999</v>
      </c>
      <c r="H4050" s="7">
        <v>40976</v>
      </c>
      <c r="I4050" s="22">
        <v>8.0850000000000009</v>
      </c>
      <c r="J4050" s="120">
        <v>5.9749999999999996</v>
      </c>
      <c r="K4050" s="26">
        <f t="shared" si="211"/>
        <v>40999</v>
      </c>
      <c r="L4050" s="126">
        <f t="shared" si="212"/>
        <v>40976</v>
      </c>
      <c r="M4050" s="127">
        <f>INDEX('Bloomberg data'!C:C,MATCH($L4050,'Bloomberg data'!A:A,0))</f>
        <v>8.0850000000000009</v>
      </c>
      <c r="N4050" s="128">
        <f>INDEX('Bloomberg data'!B:B,MATCH($L4050,'Bloomberg data'!A:A,0))</f>
        <v>5.9749999999999996</v>
      </c>
      <c r="O4050" s="141"/>
      <c r="P4050" s="142"/>
      <c r="Q4050" s="142"/>
      <c r="R4050" s="20"/>
      <c r="S4050" s="20"/>
    </row>
    <row r="4051" spans="6:19">
      <c r="F4051" s="51"/>
      <c r="G4051" s="26">
        <f t="shared" si="210"/>
        <v>40999</v>
      </c>
      <c r="H4051" s="7">
        <v>40977</v>
      </c>
      <c r="I4051" s="22">
        <v>7.0220000000000002</v>
      </c>
      <c r="J4051" s="120">
        <v>4.9340000000000002</v>
      </c>
      <c r="K4051" s="26">
        <f t="shared" si="211"/>
        <v>40999</v>
      </c>
      <c r="L4051" s="126">
        <f t="shared" si="212"/>
        <v>40977</v>
      </c>
      <c r="M4051" s="127">
        <f>INDEX('Bloomberg data'!C:C,MATCH($L4051,'Bloomberg data'!A:A,0))</f>
        <v>7.0220000000000002</v>
      </c>
      <c r="N4051" s="128">
        <f>INDEX('Bloomberg data'!B:B,MATCH($L4051,'Bloomberg data'!A:A,0))</f>
        <v>4.9340000000000002</v>
      </c>
      <c r="O4051" s="141"/>
      <c r="P4051" s="142"/>
      <c r="Q4051" s="142"/>
      <c r="R4051" s="20"/>
      <c r="S4051" s="20"/>
    </row>
    <row r="4052" spans="6:19">
      <c r="F4052" s="51"/>
      <c r="G4052" s="26">
        <f t="shared" si="210"/>
        <v>40999</v>
      </c>
      <c r="H4052" s="7">
        <v>40980</v>
      </c>
      <c r="I4052" s="22">
        <v>7.1819999999999995</v>
      </c>
      <c r="J4052" s="120">
        <v>5.0579999999999998</v>
      </c>
      <c r="K4052" s="26">
        <f t="shared" si="211"/>
        <v>40999</v>
      </c>
      <c r="L4052" s="126">
        <f t="shared" si="212"/>
        <v>40980</v>
      </c>
      <c r="M4052" s="127">
        <f>INDEX('Bloomberg data'!C:C,MATCH($L4052,'Bloomberg data'!A:A,0))</f>
        <v>7.1819999999999995</v>
      </c>
      <c r="N4052" s="128">
        <f>INDEX('Bloomberg data'!B:B,MATCH($L4052,'Bloomberg data'!A:A,0))</f>
        <v>5.0579999999999998</v>
      </c>
      <c r="O4052" s="141"/>
      <c r="P4052" s="142"/>
      <c r="Q4052" s="142"/>
      <c r="R4052" s="20"/>
      <c r="S4052" s="20"/>
    </row>
    <row r="4053" spans="6:19">
      <c r="F4053" s="51"/>
      <c r="G4053" s="26">
        <f t="shared" si="210"/>
        <v>40999</v>
      </c>
      <c r="H4053" s="7">
        <v>40981</v>
      </c>
      <c r="I4053" s="22">
        <v>8.0719999999999992</v>
      </c>
      <c r="J4053" s="120">
        <v>5.9690000000000003</v>
      </c>
      <c r="K4053" s="26">
        <f t="shared" si="211"/>
        <v>40999</v>
      </c>
      <c r="L4053" s="126">
        <f t="shared" si="212"/>
        <v>40981</v>
      </c>
      <c r="M4053" s="127">
        <f>INDEX('Bloomberg data'!C:C,MATCH($L4053,'Bloomberg data'!A:A,0))</f>
        <v>8.0719999999999992</v>
      </c>
      <c r="N4053" s="128">
        <f>INDEX('Bloomberg data'!B:B,MATCH($L4053,'Bloomberg data'!A:A,0))</f>
        <v>5.9690000000000003</v>
      </c>
      <c r="O4053" s="141"/>
      <c r="P4053" s="142"/>
      <c r="Q4053" s="142"/>
      <c r="R4053" s="20"/>
      <c r="S4053" s="20"/>
    </row>
    <row r="4054" spans="6:19">
      <c r="F4054" s="51"/>
      <c r="G4054" s="26">
        <f t="shared" si="210"/>
        <v>40999</v>
      </c>
      <c r="H4054" s="7">
        <v>40982</v>
      </c>
      <c r="I4054" s="22">
        <v>8.0080000000000009</v>
      </c>
      <c r="J4054" s="120">
        <v>5.9700000000000006</v>
      </c>
      <c r="K4054" s="26">
        <f t="shared" si="211"/>
        <v>40999</v>
      </c>
      <c r="L4054" s="126">
        <f t="shared" si="212"/>
        <v>40982</v>
      </c>
      <c r="M4054" s="127">
        <f>INDEX('Bloomberg data'!C:C,MATCH($L4054,'Bloomberg data'!A:A,0))</f>
        <v>8.0080000000000009</v>
      </c>
      <c r="N4054" s="128">
        <f>INDEX('Bloomberg data'!B:B,MATCH($L4054,'Bloomberg data'!A:A,0))</f>
        <v>5.9700000000000006</v>
      </c>
      <c r="O4054" s="141"/>
      <c r="P4054" s="142"/>
      <c r="Q4054" s="142"/>
      <c r="R4054" s="20"/>
      <c r="S4054" s="20"/>
    </row>
    <row r="4055" spans="6:19">
      <c r="F4055" s="51"/>
      <c r="G4055" s="26">
        <f t="shared" si="210"/>
        <v>40999</v>
      </c>
      <c r="H4055" s="7">
        <v>40983</v>
      </c>
      <c r="I4055" s="22">
        <v>7.2939999999999996</v>
      </c>
      <c r="J4055" s="120">
        <v>5.3199999999999994</v>
      </c>
      <c r="K4055" s="26">
        <f t="shared" si="211"/>
        <v>40999</v>
      </c>
      <c r="L4055" s="126">
        <f t="shared" si="212"/>
        <v>40983</v>
      </c>
      <c r="M4055" s="127">
        <f>INDEX('Bloomberg data'!C:C,MATCH($L4055,'Bloomberg data'!A:A,0))</f>
        <v>7.2939999999999996</v>
      </c>
      <c r="N4055" s="128">
        <f>INDEX('Bloomberg data'!B:B,MATCH($L4055,'Bloomberg data'!A:A,0))</f>
        <v>5.3199999999999994</v>
      </c>
      <c r="O4055" s="141"/>
      <c r="P4055" s="142"/>
      <c r="Q4055" s="142"/>
      <c r="R4055" s="20"/>
      <c r="S4055" s="20"/>
    </row>
    <row r="4056" spans="6:19">
      <c r="F4056" s="51"/>
      <c r="G4056" s="26">
        <f t="shared" si="210"/>
        <v>40999</v>
      </c>
      <c r="H4056" s="7">
        <v>40984</v>
      </c>
      <c r="I4056" s="22">
        <v>8.1720000000000006</v>
      </c>
      <c r="J4056" s="120">
        <v>6.1989999999999998</v>
      </c>
      <c r="K4056" s="26">
        <f t="shared" si="211"/>
        <v>40999</v>
      </c>
      <c r="L4056" s="126">
        <f t="shared" si="212"/>
        <v>40984</v>
      </c>
      <c r="M4056" s="127">
        <f>INDEX('Bloomberg data'!C:C,MATCH($L4056,'Bloomberg data'!A:A,0))</f>
        <v>8.1720000000000006</v>
      </c>
      <c r="N4056" s="128">
        <f>INDEX('Bloomberg data'!B:B,MATCH($L4056,'Bloomberg data'!A:A,0))</f>
        <v>6.1989999999999998</v>
      </c>
      <c r="O4056" s="141"/>
      <c r="P4056" s="142"/>
      <c r="Q4056" s="142"/>
      <c r="R4056" s="20"/>
      <c r="S4056" s="20"/>
    </row>
    <row r="4057" spans="6:19">
      <c r="F4057" s="51"/>
      <c r="G4057" s="26">
        <f t="shared" si="210"/>
        <v>40999</v>
      </c>
      <c r="H4057" s="7">
        <v>40987</v>
      </c>
      <c r="I4057" s="22">
        <v>8.077</v>
      </c>
      <c r="J4057" s="120">
        <v>6.1140000000000008</v>
      </c>
      <c r="K4057" s="26">
        <f t="shared" si="211"/>
        <v>40999</v>
      </c>
      <c r="L4057" s="126">
        <f t="shared" si="212"/>
        <v>40987</v>
      </c>
      <c r="M4057" s="127">
        <f>INDEX('Bloomberg data'!C:C,MATCH($L4057,'Bloomberg data'!A:A,0))</f>
        <v>8.077</v>
      </c>
      <c r="N4057" s="128">
        <f>INDEX('Bloomberg data'!B:B,MATCH($L4057,'Bloomberg data'!A:A,0))</f>
        <v>6.1140000000000008</v>
      </c>
      <c r="O4057" s="141"/>
      <c r="P4057" s="142"/>
      <c r="Q4057" s="142"/>
      <c r="R4057" s="20"/>
      <c r="S4057" s="20"/>
    </row>
    <row r="4058" spans="6:19">
      <c r="F4058" s="51"/>
      <c r="G4058" s="26">
        <f t="shared" si="210"/>
        <v>40999</v>
      </c>
      <c r="H4058" s="7">
        <v>40988</v>
      </c>
      <c r="I4058" s="22">
        <v>7.2539999999999996</v>
      </c>
      <c r="J4058" s="120">
        <v>5.2930000000000001</v>
      </c>
      <c r="K4058" s="26">
        <f t="shared" si="211"/>
        <v>40999</v>
      </c>
      <c r="L4058" s="126">
        <f t="shared" si="212"/>
        <v>40988</v>
      </c>
      <c r="M4058" s="127">
        <f>INDEX('Bloomberg data'!C:C,MATCH($L4058,'Bloomberg data'!A:A,0))</f>
        <v>7.2539999999999996</v>
      </c>
      <c r="N4058" s="128">
        <f>INDEX('Bloomberg data'!B:B,MATCH($L4058,'Bloomberg data'!A:A,0))</f>
        <v>5.2930000000000001</v>
      </c>
      <c r="O4058" s="141"/>
      <c r="P4058" s="142"/>
      <c r="Q4058" s="142"/>
      <c r="R4058" s="20"/>
      <c r="S4058" s="20"/>
    </row>
    <row r="4059" spans="6:19">
      <c r="F4059" s="51"/>
      <c r="G4059" s="26">
        <f t="shared" si="210"/>
        <v>40999</v>
      </c>
      <c r="H4059" s="7">
        <v>40989</v>
      </c>
      <c r="I4059" s="22">
        <v>8.1460000000000008</v>
      </c>
      <c r="J4059" s="120">
        <v>6.1950000000000003</v>
      </c>
      <c r="K4059" s="26">
        <f t="shared" si="211"/>
        <v>40999</v>
      </c>
      <c r="L4059" s="126">
        <f t="shared" si="212"/>
        <v>40989</v>
      </c>
      <c r="M4059" s="127">
        <f>INDEX('Bloomberg data'!C:C,MATCH($L4059,'Bloomberg data'!A:A,0))</f>
        <v>8.1460000000000008</v>
      </c>
      <c r="N4059" s="128">
        <f>INDEX('Bloomberg data'!B:B,MATCH($L4059,'Bloomberg data'!A:A,0))</f>
        <v>6.1950000000000003</v>
      </c>
      <c r="O4059" s="141"/>
      <c r="P4059" s="142"/>
      <c r="Q4059" s="142"/>
      <c r="R4059" s="20"/>
      <c r="S4059" s="20"/>
    </row>
    <row r="4060" spans="6:19">
      <c r="F4060" s="51"/>
      <c r="G4060" s="26">
        <f t="shared" si="210"/>
        <v>40999</v>
      </c>
      <c r="H4060" s="7">
        <v>40990</v>
      </c>
      <c r="I4060" s="22">
        <v>6.9969999999999999</v>
      </c>
      <c r="J4060" s="120">
        <v>5.0410000000000004</v>
      </c>
      <c r="K4060" s="26">
        <f t="shared" si="211"/>
        <v>40999</v>
      </c>
      <c r="L4060" s="126">
        <f t="shared" si="212"/>
        <v>40990</v>
      </c>
      <c r="M4060" s="127">
        <f>INDEX('Bloomberg data'!C:C,MATCH($L4060,'Bloomberg data'!A:A,0))</f>
        <v>6.9969999999999999</v>
      </c>
      <c r="N4060" s="128">
        <f>INDEX('Bloomberg data'!B:B,MATCH($L4060,'Bloomberg data'!A:A,0))</f>
        <v>5.0410000000000004</v>
      </c>
      <c r="O4060" s="141"/>
      <c r="P4060" s="142"/>
      <c r="Q4060" s="142"/>
      <c r="R4060" s="20"/>
      <c r="S4060" s="20"/>
    </row>
    <row r="4061" spans="6:19">
      <c r="F4061" s="51"/>
      <c r="G4061" s="26">
        <f t="shared" si="210"/>
        <v>40999</v>
      </c>
      <c r="H4061" s="7">
        <v>40991</v>
      </c>
      <c r="I4061" s="22">
        <v>7.1739999999999995</v>
      </c>
      <c r="J4061" s="120">
        <v>5.2140000000000004</v>
      </c>
      <c r="K4061" s="26">
        <f t="shared" si="211"/>
        <v>40999</v>
      </c>
      <c r="L4061" s="126">
        <f t="shared" si="212"/>
        <v>40991</v>
      </c>
      <c r="M4061" s="127">
        <f>INDEX('Bloomberg data'!C:C,MATCH($L4061,'Bloomberg data'!A:A,0))</f>
        <v>7.1739999999999995</v>
      </c>
      <c r="N4061" s="128">
        <f>INDEX('Bloomberg data'!B:B,MATCH($L4061,'Bloomberg data'!A:A,0))</f>
        <v>5.2140000000000004</v>
      </c>
      <c r="O4061" s="141"/>
      <c r="P4061" s="142"/>
      <c r="Q4061" s="142"/>
      <c r="R4061" s="20"/>
      <c r="S4061" s="20"/>
    </row>
    <row r="4062" spans="6:19">
      <c r="F4062" s="51"/>
      <c r="G4062" s="26">
        <f t="shared" si="210"/>
        <v>40999</v>
      </c>
      <c r="H4062" s="7">
        <v>40994</v>
      </c>
      <c r="I4062" s="22">
        <v>8.0869999999999997</v>
      </c>
      <c r="J4062" s="120">
        <v>6.1120000000000001</v>
      </c>
      <c r="K4062" s="26">
        <f t="shared" si="211"/>
        <v>40999</v>
      </c>
      <c r="L4062" s="126">
        <f t="shared" si="212"/>
        <v>40994</v>
      </c>
      <c r="M4062" s="127">
        <f>INDEX('Bloomberg data'!C:C,MATCH($L4062,'Bloomberg data'!A:A,0))</f>
        <v>8.0869999999999997</v>
      </c>
      <c r="N4062" s="128">
        <f>INDEX('Bloomberg data'!B:B,MATCH($L4062,'Bloomberg data'!A:A,0))</f>
        <v>6.1120000000000001</v>
      </c>
      <c r="O4062" s="141"/>
      <c r="P4062" s="142"/>
      <c r="Q4062" s="142"/>
      <c r="R4062" s="20"/>
      <c r="S4062" s="20"/>
    </row>
    <row r="4063" spans="6:19">
      <c r="F4063" s="51"/>
      <c r="G4063" s="26">
        <f t="shared" si="210"/>
        <v>40999</v>
      </c>
      <c r="H4063" s="7">
        <v>40995</v>
      </c>
      <c r="I4063" s="22">
        <v>6.9879999999999995</v>
      </c>
      <c r="J4063" s="120">
        <v>5.0169999999999995</v>
      </c>
      <c r="K4063" s="26">
        <f t="shared" si="211"/>
        <v>40999</v>
      </c>
      <c r="L4063" s="126">
        <f t="shared" si="212"/>
        <v>40995</v>
      </c>
      <c r="M4063" s="127">
        <f>INDEX('Bloomberg data'!C:C,MATCH($L4063,'Bloomberg data'!A:A,0))</f>
        <v>6.9879999999999995</v>
      </c>
      <c r="N4063" s="128">
        <f>INDEX('Bloomberg data'!B:B,MATCH($L4063,'Bloomberg data'!A:A,0))</f>
        <v>5.0169999999999995</v>
      </c>
      <c r="O4063" s="141"/>
      <c r="P4063" s="142"/>
      <c r="Q4063" s="142"/>
      <c r="R4063" s="20"/>
      <c r="S4063" s="20"/>
    </row>
    <row r="4064" spans="6:19">
      <c r="F4064" s="51"/>
      <c r="G4064" s="26">
        <f t="shared" si="210"/>
        <v>40999</v>
      </c>
      <c r="H4064" s="7">
        <v>40996</v>
      </c>
      <c r="I4064" s="22">
        <v>8.120000000000001</v>
      </c>
      <c r="J4064" s="120">
        <v>6.141</v>
      </c>
      <c r="K4064" s="26">
        <f t="shared" si="211"/>
        <v>40999</v>
      </c>
      <c r="L4064" s="126">
        <f t="shared" si="212"/>
        <v>40996</v>
      </c>
      <c r="M4064" s="127">
        <f>INDEX('Bloomberg data'!C:C,MATCH($L4064,'Bloomberg data'!A:A,0))</f>
        <v>8.120000000000001</v>
      </c>
      <c r="N4064" s="128">
        <f>INDEX('Bloomberg data'!B:B,MATCH($L4064,'Bloomberg data'!A:A,0))</f>
        <v>6.141</v>
      </c>
      <c r="O4064" s="141"/>
      <c r="P4064" s="142"/>
      <c r="Q4064" s="142"/>
      <c r="R4064" s="20"/>
      <c r="S4064" s="20"/>
    </row>
    <row r="4065" spans="6:19">
      <c r="F4065" s="51"/>
      <c r="G4065" s="26">
        <f t="shared" si="210"/>
        <v>40999</v>
      </c>
      <c r="H4065" s="7">
        <v>40997</v>
      </c>
      <c r="I4065" s="22">
        <v>6.9210000000000003</v>
      </c>
      <c r="J4065" s="120">
        <v>4.9539999999999997</v>
      </c>
      <c r="K4065" s="26">
        <f t="shared" si="211"/>
        <v>40999</v>
      </c>
      <c r="L4065" s="126">
        <f t="shared" si="212"/>
        <v>40997</v>
      </c>
      <c r="M4065" s="127">
        <f>INDEX('Bloomberg data'!C:C,MATCH($L4065,'Bloomberg data'!A:A,0))</f>
        <v>6.9210000000000003</v>
      </c>
      <c r="N4065" s="128">
        <f>INDEX('Bloomberg data'!B:B,MATCH($L4065,'Bloomberg data'!A:A,0))</f>
        <v>4.9539999999999997</v>
      </c>
      <c r="O4065" s="141"/>
      <c r="P4065" s="142"/>
      <c r="Q4065" s="142"/>
      <c r="R4065" s="20"/>
      <c r="S4065" s="20"/>
    </row>
    <row r="4066" spans="6:19">
      <c r="F4066" s="51"/>
      <c r="G4066" s="26">
        <f t="shared" si="210"/>
        <v>40999</v>
      </c>
      <c r="H4066" s="7">
        <v>40998</v>
      </c>
      <c r="I4066" s="22">
        <v>7.7750000000000004</v>
      </c>
      <c r="J4066" s="120">
        <v>5.8280000000000003</v>
      </c>
      <c r="K4066" s="26">
        <f t="shared" si="211"/>
        <v>40999</v>
      </c>
      <c r="L4066" s="126">
        <f t="shared" si="212"/>
        <v>40998</v>
      </c>
      <c r="M4066" s="127">
        <f>INDEX('Bloomberg data'!C:C,MATCH($L4066,'Bloomberg data'!A:A,0))</f>
        <v>7.7750000000000004</v>
      </c>
      <c r="N4066" s="128">
        <f>INDEX('Bloomberg data'!B:B,MATCH($L4066,'Bloomberg data'!A:A,0))</f>
        <v>5.8280000000000003</v>
      </c>
      <c r="O4066" s="141"/>
      <c r="P4066" s="142"/>
      <c r="Q4066" s="142"/>
      <c r="R4066" s="20"/>
      <c r="S4066" s="20"/>
    </row>
    <row r="4067" spans="6:19">
      <c r="F4067" s="51"/>
      <c r="G4067" s="26">
        <f t="shared" si="210"/>
        <v>41029</v>
      </c>
      <c r="H4067" s="7">
        <v>41001</v>
      </c>
      <c r="I4067" s="22">
        <v>7.0119999999999996</v>
      </c>
      <c r="J4067" s="120">
        <v>5.0720000000000001</v>
      </c>
      <c r="K4067" s="26">
        <f t="shared" si="211"/>
        <v>41029</v>
      </c>
      <c r="L4067" s="126">
        <f t="shared" si="212"/>
        <v>41001</v>
      </c>
      <c r="M4067" s="127">
        <f>INDEX('Bloomberg data'!C:C,MATCH($L4067,'Bloomberg data'!A:A,0))</f>
        <v>7.0119999999999996</v>
      </c>
      <c r="N4067" s="128">
        <f>INDEX('Bloomberg data'!B:B,MATCH($L4067,'Bloomberg data'!A:A,0))</f>
        <v>5.0720000000000001</v>
      </c>
      <c r="O4067" s="141"/>
      <c r="P4067" s="142"/>
      <c r="Q4067" s="142"/>
      <c r="R4067" s="20"/>
      <c r="S4067" s="20"/>
    </row>
    <row r="4068" spans="6:19">
      <c r="F4068" s="51"/>
      <c r="G4068" s="26">
        <f t="shared" si="210"/>
        <v>41029</v>
      </c>
      <c r="H4068" s="7">
        <v>41002</v>
      </c>
      <c r="I4068" s="22">
        <v>6.8719999999999999</v>
      </c>
      <c r="J4068" s="120">
        <v>4.9089999999999998</v>
      </c>
      <c r="K4068" s="26">
        <f t="shared" si="211"/>
        <v>41029</v>
      </c>
      <c r="L4068" s="126">
        <f t="shared" si="212"/>
        <v>41002</v>
      </c>
      <c r="M4068" s="127">
        <f>INDEX('Bloomberg data'!C:C,MATCH($L4068,'Bloomberg data'!A:A,0))</f>
        <v>6.8719999999999999</v>
      </c>
      <c r="N4068" s="128">
        <f>INDEX('Bloomberg data'!B:B,MATCH($L4068,'Bloomberg data'!A:A,0))</f>
        <v>4.9089999999999998</v>
      </c>
      <c r="O4068" s="141"/>
      <c r="P4068" s="142"/>
      <c r="Q4068" s="142"/>
      <c r="R4068" s="20"/>
      <c r="S4068" s="20"/>
    </row>
    <row r="4069" spans="6:19">
      <c r="F4069" s="51"/>
      <c r="G4069" s="26">
        <f t="shared" si="210"/>
        <v>41029</v>
      </c>
      <c r="H4069" s="7">
        <v>41003</v>
      </c>
      <c r="I4069" s="22">
        <v>6.7539999999999996</v>
      </c>
      <c r="J4069" s="120">
        <v>4.8170000000000002</v>
      </c>
      <c r="K4069" s="26">
        <f t="shared" si="211"/>
        <v>41029</v>
      </c>
      <c r="L4069" s="126">
        <f t="shared" si="212"/>
        <v>41003</v>
      </c>
      <c r="M4069" s="127">
        <f>INDEX('Bloomberg data'!C:C,MATCH($L4069,'Bloomberg data'!A:A,0))</f>
        <v>6.7539999999999996</v>
      </c>
      <c r="N4069" s="128">
        <f>INDEX('Bloomberg data'!B:B,MATCH($L4069,'Bloomberg data'!A:A,0))</f>
        <v>4.8170000000000002</v>
      </c>
      <c r="O4069" s="141"/>
      <c r="P4069" s="142"/>
      <c r="Q4069" s="142"/>
      <c r="R4069" s="20"/>
      <c r="S4069" s="20"/>
    </row>
    <row r="4070" spans="6:19">
      <c r="F4070" s="51"/>
      <c r="G4070" s="26">
        <f t="shared" si="210"/>
        <v>41029</v>
      </c>
      <c r="H4070" s="7">
        <v>41004</v>
      </c>
      <c r="I4070" s="22">
        <v>6.9539999999999997</v>
      </c>
      <c r="J4070" s="120">
        <v>5.0049999999999999</v>
      </c>
      <c r="K4070" s="26">
        <f t="shared" si="211"/>
        <v>41029</v>
      </c>
      <c r="L4070" s="126">
        <f t="shared" si="212"/>
        <v>41004</v>
      </c>
      <c r="M4070" s="127">
        <f>INDEX('Bloomberg data'!C:C,MATCH($L4070,'Bloomberg data'!A:A,0))</f>
        <v>6.9539999999999997</v>
      </c>
      <c r="N4070" s="128">
        <f>INDEX('Bloomberg data'!B:B,MATCH($L4070,'Bloomberg data'!A:A,0))</f>
        <v>5.0049999999999999</v>
      </c>
      <c r="O4070" s="141"/>
      <c r="P4070" s="142"/>
      <c r="Q4070" s="142"/>
      <c r="R4070" s="20"/>
      <c r="S4070" s="20"/>
    </row>
    <row r="4071" spans="6:19">
      <c r="F4071" s="51"/>
      <c r="G4071" s="26">
        <f t="shared" si="210"/>
        <v>41029</v>
      </c>
      <c r="H4071" s="7">
        <v>41005</v>
      </c>
      <c r="I4071" s="22">
        <v>7.8540000000000001</v>
      </c>
      <c r="J4071" s="120">
        <v>5.9050000000000002</v>
      </c>
      <c r="K4071" s="26">
        <f t="shared" si="211"/>
        <v>41029</v>
      </c>
      <c r="L4071" s="126">
        <f t="shared" si="212"/>
        <v>41005</v>
      </c>
      <c r="M4071" s="127">
        <f>INDEX('Bloomberg data'!C:C,MATCH($L4071,'Bloomberg data'!A:A,0))</f>
        <v>7.8540000000000001</v>
      </c>
      <c r="N4071" s="128">
        <f>INDEX('Bloomberg data'!B:B,MATCH($L4071,'Bloomberg data'!A:A,0))</f>
        <v>5.9050000000000002</v>
      </c>
      <c r="O4071" s="141"/>
      <c r="P4071" s="142"/>
      <c r="Q4071" s="142"/>
      <c r="R4071" s="20"/>
      <c r="S4071" s="20"/>
    </row>
    <row r="4072" spans="6:19">
      <c r="F4072" s="51"/>
      <c r="G4072" s="26">
        <f t="shared" si="210"/>
        <v>41029</v>
      </c>
      <c r="H4072" s="7">
        <v>41008</v>
      </c>
      <c r="I4072" s="22">
        <v>7.7550000000000008</v>
      </c>
      <c r="J4072" s="120">
        <v>5.8049999999999997</v>
      </c>
      <c r="K4072" s="26">
        <f t="shared" si="211"/>
        <v>41029</v>
      </c>
      <c r="L4072" s="126">
        <f t="shared" si="212"/>
        <v>41008</v>
      </c>
      <c r="M4072" s="127">
        <f>INDEX('Bloomberg data'!C:C,MATCH($L4072,'Bloomberg data'!A:A,0))</f>
        <v>7.7550000000000008</v>
      </c>
      <c r="N4072" s="128">
        <f>INDEX('Bloomberg data'!B:B,MATCH($L4072,'Bloomberg data'!A:A,0))</f>
        <v>5.8049999999999997</v>
      </c>
      <c r="O4072" s="141"/>
      <c r="P4072" s="142"/>
      <c r="Q4072" s="142"/>
      <c r="R4072" s="20"/>
      <c r="S4072" s="20"/>
    </row>
    <row r="4073" spans="6:19">
      <c r="F4073" s="51"/>
      <c r="G4073" s="26">
        <f t="shared" si="210"/>
        <v>41029</v>
      </c>
      <c r="H4073" s="7">
        <v>41009</v>
      </c>
      <c r="I4073" s="22">
        <v>7.8709999999999996</v>
      </c>
      <c r="J4073" s="120">
        <v>5.8529999999999998</v>
      </c>
      <c r="K4073" s="26">
        <f t="shared" si="211"/>
        <v>41029</v>
      </c>
      <c r="L4073" s="126">
        <f t="shared" si="212"/>
        <v>41009</v>
      </c>
      <c r="M4073" s="127">
        <f>INDEX('Bloomberg data'!C:C,MATCH($L4073,'Bloomberg data'!A:A,0))</f>
        <v>7.8709999999999996</v>
      </c>
      <c r="N4073" s="128">
        <f>INDEX('Bloomberg data'!B:B,MATCH($L4073,'Bloomberg data'!A:A,0))</f>
        <v>5.8529999999999998</v>
      </c>
      <c r="O4073" s="141"/>
      <c r="P4073" s="142"/>
      <c r="Q4073" s="142"/>
      <c r="R4073" s="20"/>
      <c r="S4073" s="20"/>
    </row>
    <row r="4074" spans="6:19">
      <c r="F4074" s="51"/>
      <c r="G4074" s="26">
        <f t="shared" si="210"/>
        <v>41029</v>
      </c>
      <c r="H4074" s="7">
        <v>41010</v>
      </c>
      <c r="I4074" s="22">
        <v>7.7919999999999998</v>
      </c>
      <c r="J4074" s="120">
        <v>5.7469999999999999</v>
      </c>
      <c r="K4074" s="26">
        <f t="shared" si="211"/>
        <v>41029</v>
      </c>
      <c r="L4074" s="126">
        <f t="shared" si="212"/>
        <v>41010</v>
      </c>
      <c r="M4074" s="127">
        <f>INDEX('Bloomberg data'!C:C,MATCH($L4074,'Bloomberg data'!A:A,0))</f>
        <v>7.7919999999999998</v>
      </c>
      <c r="N4074" s="128">
        <f>INDEX('Bloomberg data'!B:B,MATCH($L4074,'Bloomberg data'!A:A,0))</f>
        <v>5.7469999999999999</v>
      </c>
      <c r="O4074" s="141"/>
      <c r="P4074" s="142"/>
      <c r="Q4074" s="142"/>
      <c r="R4074" s="20"/>
      <c r="S4074" s="20"/>
    </row>
    <row r="4075" spans="6:19">
      <c r="F4075" s="51"/>
      <c r="G4075" s="26">
        <f t="shared" si="210"/>
        <v>41029</v>
      </c>
      <c r="H4075" s="7">
        <v>41011</v>
      </c>
      <c r="I4075" s="22">
        <v>7.7530000000000001</v>
      </c>
      <c r="J4075" s="120">
        <v>5.6989999999999998</v>
      </c>
      <c r="K4075" s="26">
        <f t="shared" si="211"/>
        <v>41029</v>
      </c>
      <c r="L4075" s="126">
        <f t="shared" si="212"/>
        <v>41011</v>
      </c>
      <c r="M4075" s="127">
        <f>INDEX('Bloomberg data'!C:C,MATCH($L4075,'Bloomberg data'!A:A,0))</f>
        <v>7.7530000000000001</v>
      </c>
      <c r="N4075" s="128">
        <f>INDEX('Bloomberg data'!B:B,MATCH($L4075,'Bloomberg data'!A:A,0))</f>
        <v>5.6989999999999998</v>
      </c>
      <c r="O4075" s="141"/>
      <c r="P4075" s="142"/>
      <c r="Q4075" s="142"/>
      <c r="R4075" s="20"/>
      <c r="S4075" s="20"/>
    </row>
    <row r="4076" spans="6:19">
      <c r="F4076" s="51"/>
      <c r="G4076" s="26">
        <f t="shared" si="210"/>
        <v>41029</v>
      </c>
      <c r="H4076" s="7">
        <v>41012</v>
      </c>
      <c r="I4076" s="22">
        <v>7.891</v>
      </c>
      <c r="J4076" s="120">
        <v>5.827</v>
      </c>
      <c r="K4076" s="26">
        <f t="shared" si="211"/>
        <v>41029</v>
      </c>
      <c r="L4076" s="126">
        <f t="shared" si="212"/>
        <v>41012</v>
      </c>
      <c r="M4076" s="127">
        <f>INDEX('Bloomberg data'!C:C,MATCH($L4076,'Bloomberg data'!A:A,0))</f>
        <v>7.891</v>
      </c>
      <c r="N4076" s="128">
        <f>INDEX('Bloomberg data'!B:B,MATCH($L4076,'Bloomberg data'!A:A,0))</f>
        <v>5.827</v>
      </c>
      <c r="O4076" s="141"/>
      <c r="P4076" s="142"/>
      <c r="Q4076" s="142"/>
      <c r="R4076" s="20"/>
      <c r="S4076" s="20"/>
    </row>
    <row r="4077" spans="6:19">
      <c r="F4077" s="51"/>
      <c r="G4077" s="26">
        <f t="shared" si="210"/>
        <v>41029</v>
      </c>
      <c r="H4077" s="7">
        <v>41015</v>
      </c>
      <c r="I4077" s="22">
        <v>6.7610000000000001</v>
      </c>
      <c r="J4077" s="120">
        <v>4.6420000000000003</v>
      </c>
      <c r="K4077" s="26">
        <f t="shared" si="211"/>
        <v>41029</v>
      </c>
      <c r="L4077" s="126">
        <f t="shared" si="212"/>
        <v>41015</v>
      </c>
      <c r="M4077" s="127">
        <f>INDEX('Bloomberg data'!C:C,MATCH($L4077,'Bloomberg data'!A:A,0))</f>
        <v>6.7610000000000001</v>
      </c>
      <c r="N4077" s="128">
        <f>INDEX('Bloomberg data'!B:B,MATCH($L4077,'Bloomberg data'!A:A,0))</f>
        <v>4.6420000000000003</v>
      </c>
      <c r="O4077" s="141"/>
      <c r="P4077" s="142"/>
      <c r="Q4077" s="142"/>
      <c r="R4077" s="20"/>
      <c r="S4077" s="20"/>
    </row>
    <row r="4078" spans="6:19">
      <c r="F4078" s="51"/>
      <c r="G4078" s="26">
        <f t="shared" si="210"/>
        <v>41029</v>
      </c>
      <c r="H4078" s="7">
        <v>41016</v>
      </c>
      <c r="I4078" s="22">
        <v>7.6539999999999999</v>
      </c>
      <c r="J4078" s="120">
        <v>5.5350000000000001</v>
      </c>
      <c r="K4078" s="26">
        <f t="shared" si="211"/>
        <v>41029</v>
      </c>
      <c r="L4078" s="126">
        <f t="shared" si="212"/>
        <v>41016</v>
      </c>
      <c r="M4078" s="127">
        <f>INDEX('Bloomberg data'!C:C,MATCH($L4078,'Bloomberg data'!A:A,0))</f>
        <v>7.6539999999999999</v>
      </c>
      <c r="N4078" s="128">
        <f>INDEX('Bloomberg data'!B:B,MATCH($L4078,'Bloomberg data'!A:A,0))</f>
        <v>5.5350000000000001</v>
      </c>
      <c r="O4078" s="141"/>
      <c r="P4078" s="142"/>
      <c r="Q4078" s="142"/>
      <c r="R4078" s="20"/>
      <c r="S4078" s="20"/>
    </row>
    <row r="4079" spans="6:19">
      <c r="F4079" s="51"/>
      <c r="G4079" s="26">
        <f t="shared" si="210"/>
        <v>41029</v>
      </c>
      <c r="H4079" s="7">
        <v>41017</v>
      </c>
      <c r="I4079" s="22">
        <v>7.899</v>
      </c>
      <c r="J4079" s="120">
        <v>5.798</v>
      </c>
      <c r="K4079" s="26">
        <f t="shared" si="211"/>
        <v>41029</v>
      </c>
      <c r="L4079" s="126">
        <f t="shared" si="212"/>
        <v>41017</v>
      </c>
      <c r="M4079" s="127">
        <f>INDEX('Bloomberg data'!C:C,MATCH($L4079,'Bloomberg data'!A:A,0))</f>
        <v>7.899</v>
      </c>
      <c r="N4079" s="128">
        <f>INDEX('Bloomberg data'!B:B,MATCH($L4079,'Bloomberg data'!A:A,0))</f>
        <v>5.798</v>
      </c>
      <c r="O4079" s="141"/>
      <c r="P4079" s="142"/>
      <c r="Q4079" s="142"/>
      <c r="R4079" s="20"/>
      <c r="S4079" s="20"/>
    </row>
    <row r="4080" spans="6:19">
      <c r="F4080" s="51"/>
      <c r="G4080" s="26">
        <f t="shared" si="210"/>
        <v>41029</v>
      </c>
      <c r="H4080" s="7">
        <v>41018</v>
      </c>
      <c r="I4080" s="22">
        <v>6.7690000000000001</v>
      </c>
      <c r="J4080" s="120">
        <v>4.67</v>
      </c>
      <c r="K4080" s="26">
        <f t="shared" si="211"/>
        <v>41029</v>
      </c>
      <c r="L4080" s="126">
        <f t="shared" si="212"/>
        <v>41018</v>
      </c>
      <c r="M4080" s="127">
        <f>INDEX('Bloomberg data'!C:C,MATCH($L4080,'Bloomberg data'!A:A,0))</f>
        <v>6.7690000000000001</v>
      </c>
      <c r="N4080" s="128">
        <f>INDEX('Bloomberg data'!B:B,MATCH($L4080,'Bloomberg data'!A:A,0))</f>
        <v>4.67</v>
      </c>
      <c r="O4080" s="141"/>
      <c r="P4080" s="142"/>
      <c r="Q4080" s="142"/>
      <c r="R4080" s="20"/>
      <c r="S4080" s="20"/>
    </row>
    <row r="4081" spans="6:19">
      <c r="F4081" s="51"/>
      <c r="G4081" s="26">
        <f t="shared" si="210"/>
        <v>41029</v>
      </c>
      <c r="H4081" s="7">
        <v>41019</v>
      </c>
      <c r="I4081" s="22">
        <v>6.6669999999999998</v>
      </c>
      <c r="J4081" s="120">
        <v>4.5750000000000002</v>
      </c>
      <c r="K4081" s="26">
        <f t="shared" si="211"/>
        <v>41029</v>
      </c>
      <c r="L4081" s="126">
        <f t="shared" si="212"/>
        <v>41019</v>
      </c>
      <c r="M4081" s="127">
        <f>INDEX('Bloomberg data'!C:C,MATCH($L4081,'Bloomberg data'!A:A,0))</f>
        <v>6.6669999999999998</v>
      </c>
      <c r="N4081" s="128">
        <f>INDEX('Bloomberg data'!B:B,MATCH($L4081,'Bloomberg data'!A:A,0))</f>
        <v>4.5750000000000002</v>
      </c>
      <c r="O4081" s="141"/>
      <c r="P4081" s="142"/>
      <c r="Q4081" s="142"/>
      <c r="R4081" s="20"/>
      <c r="S4081" s="20"/>
    </row>
    <row r="4082" spans="6:19">
      <c r="F4082" s="51"/>
      <c r="G4082" s="26">
        <f t="shared" si="210"/>
        <v>41029</v>
      </c>
      <c r="H4082" s="7">
        <v>41022</v>
      </c>
      <c r="I4082" s="22">
        <v>6.8279999999999994</v>
      </c>
      <c r="J4082" s="120">
        <v>4.7039999999999997</v>
      </c>
      <c r="K4082" s="26">
        <f t="shared" si="211"/>
        <v>41029</v>
      </c>
      <c r="L4082" s="126">
        <f t="shared" si="212"/>
        <v>41022</v>
      </c>
      <c r="M4082" s="127">
        <f>INDEX('Bloomberg data'!C:C,MATCH($L4082,'Bloomberg data'!A:A,0))</f>
        <v>6.8279999999999994</v>
      </c>
      <c r="N4082" s="128">
        <f>INDEX('Bloomberg data'!B:B,MATCH($L4082,'Bloomberg data'!A:A,0))</f>
        <v>4.7039999999999997</v>
      </c>
      <c r="O4082" s="141"/>
      <c r="P4082" s="142"/>
      <c r="Q4082" s="142"/>
      <c r="R4082" s="20"/>
      <c r="S4082" s="20"/>
    </row>
    <row r="4083" spans="6:19">
      <c r="F4083" s="51"/>
      <c r="G4083" s="26">
        <f t="shared" si="210"/>
        <v>41029</v>
      </c>
      <c r="H4083" s="7">
        <v>41023</v>
      </c>
      <c r="I4083" s="22">
        <v>6.6210000000000004</v>
      </c>
      <c r="J4083" s="120">
        <v>4.5</v>
      </c>
      <c r="K4083" s="26">
        <f t="shared" si="211"/>
        <v>41029</v>
      </c>
      <c r="L4083" s="126">
        <f t="shared" si="212"/>
        <v>41023</v>
      </c>
      <c r="M4083" s="127">
        <f>INDEX('Bloomberg data'!C:C,MATCH($L4083,'Bloomberg data'!A:A,0))</f>
        <v>6.6210000000000004</v>
      </c>
      <c r="N4083" s="128">
        <f>INDEX('Bloomberg data'!B:B,MATCH($L4083,'Bloomberg data'!A:A,0))</f>
        <v>4.5</v>
      </c>
      <c r="O4083" s="141"/>
      <c r="P4083" s="142"/>
      <c r="Q4083" s="142"/>
      <c r="R4083" s="20"/>
      <c r="S4083" s="20"/>
    </row>
    <row r="4084" spans="6:19">
      <c r="F4084" s="51"/>
      <c r="G4084" s="26">
        <f t="shared" si="210"/>
        <v>41029</v>
      </c>
      <c r="H4084" s="7">
        <v>41024</v>
      </c>
      <c r="I4084" s="22">
        <v>7.5210000000000008</v>
      </c>
      <c r="J4084" s="120">
        <v>5.4</v>
      </c>
      <c r="K4084" s="26">
        <f t="shared" si="211"/>
        <v>41029</v>
      </c>
      <c r="L4084" s="126">
        <f t="shared" si="212"/>
        <v>41024</v>
      </c>
      <c r="M4084" s="127">
        <f>INDEX('Bloomberg data'!C:C,MATCH($L4084,'Bloomberg data'!A:A,0))</f>
        <v>7.5210000000000008</v>
      </c>
      <c r="N4084" s="128">
        <f>INDEX('Bloomberg data'!B:B,MATCH($L4084,'Bloomberg data'!A:A,0))</f>
        <v>5.4</v>
      </c>
      <c r="O4084" s="141"/>
      <c r="P4084" s="142"/>
      <c r="Q4084" s="142"/>
      <c r="R4084" s="20"/>
      <c r="S4084" s="20"/>
    </row>
    <row r="4085" spans="6:19">
      <c r="F4085" s="51"/>
      <c r="G4085" s="26">
        <f t="shared" si="210"/>
        <v>41029</v>
      </c>
      <c r="H4085" s="7">
        <v>41025</v>
      </c>
      <c r="I4085" s="22">
        <v>7.7679999999999998</v>
      </c>
      <c r="J4085" s="120">
        <v>5.6470000000000002</v>
      </c>
      <c r="K4085" s="26">
        <f t="shared" si="211"/>
        <v>41029</v>
      </c>
      <c r="L4085" s="126">
        <f t="shared" si="212"/>
        <v>41025</v>
      </c>
      <c r="M4085" s="127">
        <f>INDEX('Bloomberg data'!C:C,MATCH($L4085,'Bloomberg data'!A:A,0))</f>
        <v>7.7679999999999998</v>
      </c>
      <c r="N4085" s="128">
        <f>INDEX('Bloomberg data'!B:B,MATCH($L4085,'Bloomberg data'!A:A,0))</f>
        <v>5.6470000000000002</v>
      </c>
      <c r="O4085" s="141"/>
      <c r="P4085" s="142"/>
      <c r="Q4085" s="142"/>
      <c r="R4085" s="20"/>
      <c r="S4085" s="20"/>
    </row>
    <row r="4086" spans="6:19">
      <c r="F4086" s="51"/>
      <c r="G4086" s="26">
        <f t="shared" si="210"/>
        <v>41029</v>
      </c>
      <c r="H4086" s="7">
        <v>41026</v>
      </c>
      <c r="I4086" s="22">
        <v>7.6180000000000003</v>
      </c>
      <c r="J4086" s="120">
        <v>5.4610000000000003</v>
      </c>
      <c r="K4086" s="26">
        <f t="shared" si="211"/>
        <v>41029</v>
      </c>
      <c r="L4086" s="126">
        <f t="shared" si="212"/>
        <v>41026</v>
      </c>
      <c r="M4086" s="127">
        <f>INDEX('Bloomberg data'!C:C,MATCH($L4086,'Bloomberg data'!A:A,0))</f>
        <v>7.6180000000000003</v>
      </c>
      <c r="N4086" s="128">
        <f>INDEX('Bloomberg data'!B:B,MATCH($L4086,'Bloomberg data'!A:A,0))</f>
        <v>5.4610000000000003</v>
      </c>
      <c r="O4086" s="141"/>
      <c r="P4086" s="142"/>
      <c r="Q4086" s="142"/>
      <c r="R4086" s="20"/>
      <c r="S4086" s="20"/>
    </row>
    <row r="4087" spans="6:19">
      <c r="F4087" s="51"/>
      <c r="G4087" s="26">
        <f t="shared" si="210"/>
        <v>41029</v>
      </c>
      <c r="H4087" s="7">
        <v>41029</v>
      </c>
      <c r="I4087" s="22">
        <v>7.5269999999999992</v>
      </c>
      <c r="J4087" s="120">
        <v>5.3780000000000001</v>
      </c>
      <c r="K4087" s="26">
        <f t="shared" si="211"/>
        <v>41029</v>
      </c>
      <c r="L4087" s="126">
        <f t="shared" si="212"/>
        <v>41029</v>
      </c>
      <c r="M4087" s="127">
        <f>INDEX('Bloomberg data'!C:C,MATCH($L4087,'Bloomberg data'!A:A,0))</f>
        <v>7.5269999999999992</v>
      </c>
      <c r="N4087" s="128">
        <f>INDEX('Bloomberg data'!B:B,MATCH($L4087,'Bloomberg data'!A:A,0))</f>
        <v>5.3780000000000001</v>
      </c>
      <c r="O4087" s="141"/>
      <c r="P4087" s="142"/>
      <c r="Q4087" s="142"/>
      <c r="R4087" s="20"/>
      <c r="S4087" s="20"/>
    </row>
    <row r="4088" spans="6:19">
      <c r="F4088" s="51"/>
      <c r="G4088" s="26">
        <f t="shared" si="210"/>
        <v>41060</v>
      </c>
      <c r="H4088" s="7">
        <v>41030</v>
      </c>
      <c r="I4088" s="22">
        <v>6.5270000000000001</v>
      </c>
      <c r="J4088" s="120">
        <v>4.4089999999999998</v>
      </c>
      <c r="K4088" s="26">
        <f t="shared" si="211"/>
        <v>41060</v>
      </c>
      <c r="L4088" s="126">
        <f t="shared" si="212"/>
        <v>41030</v>
      </c>
      <c r="M4088" s="127">
        <f>INDEX('Bloomberg data'!C:C,MATCH($L4088,'Bloomberg data'!A:A,0))</f>
        <v>6.5270000000000001</v>
      </c>
      <c r="N4088" s="128">
        <f>INDEX('Bloomberg data'!B:B,MATCH($L4088,'Bloomberg data'!A:A,0))</f>
        <v>4.4089999999999998</v>
      </c>
      <c r="O4088" s="141"/>
      <c r="P4088" s="142"/>
      <c r="Q4088" s="142"/>
      <c r="R4088" s="20"/>
      <c r="S4088" s="20"/>
    </row>
    <row r="4089" spans="6:19">
      <c r="F4089" s="51"/>
      <c r="G4089" s="26">
        <f t="shared" si="210"/>
        <v>41060</v>
      </c>
      <c r="H4089" s="7">
        <v>41031</v>
      </c>
      <c r="I4089" s="22">
        <v>6.4690000000000003</v>
      </c>
      <c r="J4089" s="120">
        <v>4.4059999999999997</v>
      </c>
      <c r="K4089" s="26">
        <f t="shared" si="211"/>
        <v>41060</v>
      </c>
      <c r="L4089" s="126">
        <f t="shared" si="212"/>
        <v>41031</v>
      </c>
      <c r="M4089" s="127">
        <f>INDEX('Bloomberg data'!C:C,MATCH($L4089,'Bloomberg data'!A:A,0))</f>
        <v>6.4690000000000003</v>
      </c>
      <c r="N4089" s="128">
        <f>INDEX('Bloomberg data'!B:B,MATCH($L4089,'Bloomberg data'!A:A,0))</f>
        <v>4.4059999999999997</v>
      </c>
      <c r="O4089" s="141"/>
      <c r="P4089" s="142"/>
      <c r="Q4089" s="142"/>
      <c r="R4089" s="20"/>
      <c r="S4089" s="20"/>
    </row>
    <row r="4090" spans="6:19">
      <c r="F4090" s="51"/>
      <c r="G4090" s="26">
        <f t="shared" si="210"/>
        <v>41060</v>
      </c>
      <c r="H4090" s="7">
        <v>41032</v>
      </c>
      <c r="I4090" s="22">
        <v>7.3109999999999999</v>
      </c>
      <c r="J4090" s="120">
        <v>5.2549999999999999</v>
      </c>
      <c r="K4090" s="26">
        <f t="shared" si="211"/>
        <v>41060</v>
      </c>
      <c r="L4090" s="126">
        <f t="shared" si="212"/>
        <v>41032</v>
      </c>
      <c r="M4090" s="127">
        <f>INDEX('Bloomberg data'!C:C,MATCH($L4090,'Bloomberg data'!A:A,0))</f>
        <v>7.3109999999999999</v>
      </c>
      <c r="N4090" s="128">
        <f>INDEX('Bloomberg data'!B:B,MATCH($L4090,'Bloomberg data'!A:A,0))</f>
        <v>5.2549999999999999</v>
      </c>
      <c r="O4090" s="141"/>
      <c r="P4090" s="142"/>
      <c r="Q4090" s="142"/>
      <c r="R4090" s="20"/>
      <c r="S4090" s="20"/>
    </row>
    <row r="4091" spans="6:19">
      <c r="F4091" s="51"/>
      <c r="G4091" s="26">
        <f t="shared" si="210"/>
        <v>41060</v>
      </c>
      <c r="H4091" s="7">
        <v>41033</v>
      </c>
      <c r="I4091" s="22">
        <v>6.4790000000000001</v>
      </c>
      <c r="J4091" s="120">
        <v>4.4429999999999996</v>
      </c>
      <c r="K4091" s="26">
        <f t="shared" si="211"/>
        <v>41060</v>
      </c>
      <c r="L4091" s="126">
        <f t="shared" si="212"/>
        <v>41033</v>
      </c>
      <c r="M4091" s="127">
        <f>INDEX('Bloomberg data'!C:C,MATCH($L4091,'Bloomberg data'!A:A,0))</f>
        <v>6.4790000000000001</v>
      </c>
      <c r="N4091" s="128">
        <f>INDEX('Bloomberg data'!B:B,MATCH($L4091,'Bloomberg data'!A:A,0))</f>
        <v>4.4429999999999996</v>
      </c>
      <c r="O4091" s="141"/>
      <c r="P4091" s="142"/>
      <c r="Q4091" s="142"/>
      <c r="R4091" s="20"/>
      <c r="S4091" s="20"/>
    </row>
    <row r="4092" spans="6:19">
      <c r="F4092" s="51"/>
      <c r="G4092" s="26">
        <f t="shared" si="210"/>
        <v>41060</v>
      </c>
      <c r="H4092" s="7">
        <v>41036</v>
      </c>
      <c r="I4092" s="22">
        <v>6.274</v>
      </c>
      <c r="J4092" s="120">
        <v>4.1929999999999996</v>
      </c>
      <c r="K4092" s="26">
        <f t="shared" si="211"/>
        <v>41060</v>
      </c>
      <c r="L4092" s="126">
        <f t="shared" si="212"/>
        <v>41036</v>
      </c>
      <c r="M4092" s="127">
        <f>INDEX('Bloomberg data'!C:C,MATCH($L4092,'Bloomberg data'!A:A,0))</f>
        <v>6.274</v>
      </c>
      <c r="N4092" s="128">
        <f>INDEX('Bloomberg data'!B:B,MATCH($L4092,'Bloomberg data'!A:A,0))</f>
        <v>4.1929999999999996</v>
      </c>
      <c r="O4092" s="141"/>
      <c r="P4092" s="142"/>
      <c r="Q4092" s="142"/>
      <c r="R4092" s="20"/>
      <c r="S4092" s="20"/>
    </row>
    <row r="4093" spans="6:19">
      <c r="F4093" s="51"/>
      <c r="G4093" s="26">
        <f t="shared" si="210"/>
        <v>41060</v>
      </c>
      <c r="H4093" s="7">
        <v>41037</v>
      </c>
      <c r="I4093" s="22">
        <v>7.2040000000000006</v>
      </c>
      <c r="J4093" s="120">
        <v>5.1210000000000004</v>
      </c>
      <c r="K4093" s="26">
        <f t="shared" si="211"/>
        <v>41060</v>
      </c>
      <c r="L4093" s="126">
        <f t="shared" si="212"/>
        <v>41037</v>
      </c>
      <c r="M4093" s="127">
        <f>INDEX('Bloomberg data'!C:C,MATCH($L4093,'Bloomberg data'!A:A,0))</f>
        <v>7.2040000000000006</v>
      </c>
      <c r="N4093" s="128">
        <f>INDEX('Bloomberg data'!B:B,MATCH($L4093,'Bloomberg data'!A:A,0))</f>
        <v>5.1210000000000004</v>
      </c>
      <c r="O4093" s="141"/>
      <c r="P4093" s="142"/>
      <c r="Q4093" s="142"/>
      <c r="R4093" s="20"/>
      <c r="S4093" s="20"/>
    </row>
    <row r="4094" spans="6:19">
      <c r="F4094" s="51"/>
      <c r="G4094" s="26">
        <f t="shared" si="210"/>
        <v>41060</v>
      </c>
      <c r="H4094" s="7">
        <v>41038</v>
      </c>
      <c r="I4094" s="22">
        <v>6.3709999999999996</v>
      </c>
      <c r="J4094" s="120">
        <v>4.2670000000000003</v>
      </c>
      <c r="K4094" s="26">
        <f t="shared" si="211"/>
        <v>41060</v>
      </c>
      <c r="L4094" s="126">
        <f t="shared" si="212"/>
        <v>41038</v>
      </c>
      <c r="M4094" s="127">
        <f>INDEX('Bloomberg data'!C:C,MATCH($L4094,'Bloomberg data'!A:A,0))</f>
        <v>6.3709999999999996</v>
      </c>
      <c r="N4094" s="128">
        <f>INDEX('Bloomberg data'!B:B,MATCH($L4094,'Bloomberg data'!A:A,0))</f>
        <v>4.2670000000000003</v>
      </c>
      <c r="O4094" s="141"/>
      <c r="P4094" s="142"/>
      <c r="Q4094" s="142"/>
      <c r="R4094" s="20"/>
      <c r="S4094" s="20"/>
    </row>
    <row r="4095" spans="6:19">
      <c r="F4095" s="51"/>
      <c r="G4095" s="26">
        <f t="shared" si="210"/>
        <v>41060</v>
      </c>
      <c r="H4095" s="7">
        <v>41039</v>
      </c>
      <c r="I4095" s="22">
        <v>7.3440000000000003</v>
      </c>
      <c r="J4095" s="120">
        <v>5.1890000000000001</v>
      </c>
      <c r="K4095" s="26">
        <f t="shared" si="211"/>
        <v>41060</v>
      </c>
      <c r="L4095" s="126">
        <f t="shared" si="212"/>
        <v>41039</v>
      </c>
      <c r="M4095" s="127">
        <f>INDEX('Bloomberg data'!C:C,MATCH($L4095,'Bloomberg data'!A:A,0))</f>
        <v>7.3440000000000003</v>
      </c>
      <c r="N4095" s="128">
        <f>INDEX('Bloomberg data'!B:B,MATCH($L4095,'Bloomberg data'!A:A,0))</f>
        <v>5.1890000000000001</v>
      </c>
      <c r="O4095" s="141"/>
      <c r="P4095" s="142"/>
      <c r="Q4095" s="142"/>
      <c r="R4095" s="20"/>
      <c r="S4095" s="20"/>
    </row>
    <row r="4096" spans="6:19">
      <c r="F4096" s="51"/>
      <c r="G4096" s="26">
        <f t="shared" si="210"/>
        <v>41060</v>
      </c>
      <c r="H4096" s="7">
        <v>41040</v>
      </c>
      <c r="I4096" s="22">
        <v>6.2059999999999995</v>
      </c>
      <c r="J4096" s="120">
        <v>4.04</v>
      </c>
      <c r="K4096" s="26">
        <f t="shared" si="211"/>
        <v>41060</v>
      </c>
      <c r="L4096" s="126">
        <f t="shared" si="212"/>
        <v>41040</v>
      </c>
      <c r="M4096" s="127">
        <f>INDEX('Bloomberg data'!C:C,MATCH($L4096,'Bloomberg data'!A:A,0))</f>
        <v>6.2059999999999995</v>
      </c>
      <c r="N4096" s="128">
        <f>INDEX('Bloomberg data'!B:B,MATCH($L4096,'Bloomberg data'!A:A,0))</f>
        <v>4.04</v>
      </c>
      <c r="O4096" s="141"/>
      <c r="P4096" s="142"/>
      <c r="Q4096" s="142"/>
      <c r="R4096" s="20"/>
      <c r="S4096" s="20"/>
    </row>
    <row r="4097" spans="6:19">
      <c r="F4097" s="51"/>
      <c r="G4097" s="26">
        <f t="shared" ref="G4097:G4160" si="213">EOMONTH(H4097,0)</f>
        <v>41060</v>
      </c>
      <c r="H4097" s="7">
        <v>41043</v>
      </c>
      <c r="I4097" s="22">
        <v>6.3869999999999996</v>
      </c>
      <c r="J4097" s="120">
        <v>4.2210000000000001</v>
      </c>
      <c r="K4097" s="26">
        <f t="shared" ref="K4097:K4160" si="214">EOMONTH(L4097,0)</f>
        <v>41060</v>
      </c>
      <c r="L4097" s="126">
        <f t="shared" si="212"/>
        <v>41043</v>
      </c>
      <c r="M4097" s="127">
        <f>INDEX('Bloomberg data'!C:C,MATCH($L4097,'Bloomberg data'!A:A,0))</f>
        <v>6.3869999999999996</v>
      </c>
      <c r="N4097" s="128">
        <f>INDEX('Bloomberg data'!B:B,MATCH($L4097,'Bloomberg data'!A:A,0))</f>
        <v>4.2210000000000001</v>
      </c>
      <c r="O4097" s="141"/>
      <c r="P4097" s="142"/>
      <c r="Q4097" s="142"/>
      <c r="R4097" s="20"/>
      <c r="S4097" s="20"/>
    </row>
    <row r="4098" spans="6:19">
      <c r="F4098" s="51"/>
      <c r="G4098" s="26">
        <f t="shared" si="213"/>
        <v>41060</v>
      </c>
      <c r="H4098" s="7">
        <v>41044</v>
      </c>
      <c r="I4098" s="22">
        <v>6.2730000000000006</v>
      </c>
      <c r="J4098" s="120">
        <v>4.109</v>
      </c>
      <c r="K4098" s="26">
        <f t="shared" si="214"/>
        <v>41060</v>
      </c>
      <c r="L4098" s="126">
        <f t="shared" ref="L4098:L4161" si="215">H4098</f>
        <v>41044</v>
      </c>
      <c r="M4098" s="127">
        <f>INDEX('Bloomberg data'!C:C,MATCH($L4098,'Bloomberg data'!A:A,0))</f>
        <v>6.2730000000000006</v>
      </c>
      <c r="N4098" s="128">
        <f>INDEX('Bloomberg data'!B:B,MATCH($L4098,'Bloomberg data'!A:A,0))</f>
        <v>4.109</v>
      </c>
      <c r="O4098" s="141"/>
      <c r="P4098" s="142"/>
      <c r="Q4098" s="142"/>
      <c r="R4098" s="20"/>
      <c r="S4098" s="20"/>
    </row>
    <row r="4099" spans="6:19">
      <c r="F4099" s="51"/>
      <c r="G4099" s="26">
        <f t="shared" si="213"/>
        <v>41060</v>
      </c>
      <c r="H4099" s="7">
        <v>41045</v>
      </c>
      <c r="I4099" s="22">
        <v>6.1430000000000007</v>
      </c>
      <c r="J4099" s="120">
        <v>3.97</v>
      </c>
      <c r="K4099" s="26">
        <f t="shared" si="214"/>
        <v>41060</v>
      </c>
      <c r="L4099" s="126">
        <f t="shared" si="215"/>
        <v>41045</v>
      </c>
      <c r="M4099" s="127">
        <f>INDEX('Bloomberg data'!C:C,MATCH($L4099,'Bloomberg data'!A:A,0))</f>
        <v>6.1430000000000007</v>
      </c>
      <c r="N4099" s="128">
        <f>INDEX('Bloomberg data'!B:B,MATCH($L4099,'Bloomberg data'!A:A,0))</f>
        <v>3.97</v>
      </c>
      <c r="O4099" s="141"/>
      <c r="P4099" s="142"/>
      <c r="Q4099" s="142"/>
      <c r="R4099" s="20"/>
      <c r="S4099" s="20"/>
    </row>
    <row r="4100" spans="6:19">
      <c r="F4100" s="51"/>
      <c r="G4100" s="26">
        <f t="shared" si="213"/>
        <v>41060</v>
      </c>
      <c r="H4100" s="7">
        <v>41046</v>
      </c>
      <c r="I4100" s="22">
        <v>6.3650000000000002</v>
      </c>
      <c r="J4100" s="120">
        <v>4.2130000000000001</v>
      </c>
      <c r="K4100" s="26">
        <f t="shared" si="214"/>
        <v>41060</v>
      </c>
      <c r="L4100" s="126">
        <f t="shared" si="215"/>
        <v>41046</v>
      </c>
      <c r="M4100" s="127">
        <f>INDEX('Bloomberg data'!C:C,MATCH($L4100,'Bloomberg data'!A:A,0))</f>
        <v>6.3650000000000002</v>
      </c>
      <c r="N4100" s="128">
        <f>INDEX('Bloomberg data'!B:B,MATCH($L4100,'Bloomberg data'!A:A,0))</f>
        <v>4.2130000000000001</v>
      </c>
      <c r="O4100" s="141"/>
      <c r="P4100" s="142"/>
      <c r="Q4100" s="142"/>
      <c r="R4100" s="20"/>
      <c r="S4100" s="20"/>
    </row>
    <row r="4101" spans="6:19">
      <c r="F4101" s="51"/>
      <c r="G4101" s="26">
        <f t="shared" si="213"/>
        <v>41060</v>
      </c>
      <c r="H4101" s="7">
        <v>41047</v>
      </c>
      <c r="I4101" s="22">
        <v>6.1440000000000001</v>
      </c>
      <c r="J4101" s="120">
        <v>3.91</v>
      </c>
      <c r="K4101" s="26">
        <f t="shared" si="214"/>
        <v>41060</v>
      </c>
      <c r="L4101" s="126">
        <f t="shared" si="215"/>
        <v>41047</v>
      </c>
      <c r="M4101" s="127">
        <f>INDEX('Bloomberg data'!C:C,MATCH($L4101,'Bloomberg data'!A:A,0))</f>
        <v>6.1440000000000001</v>
      </c>
      <c r="N4101" s="128">
        <f>INDEX('Bloomberg data'!B:B,MATCH($L4101,'Bloomberg data'!A:A,0))</f>
        <v>3.91</v>
      </c>
      <c r="O4101" s="141"/>
      <c r="P4101" s="142"/>
      <c r="Q4101" s="142"/>
      <c r="R4101" s="20"/>
      <c r="S4101" s="20"/>
    </row>
    <row r="4102" spans="6:19">
      <c r="F4102" s="51"/>
      <c r="G4102" s="26">
        <f t="shared" si="213"/>
        <v>41060</v>
      </c>
      <c r="H4102" s="7">
        <v>41050</v>
      </c>
      <c r="I4102" s="22">
        <v>6.0670000000000002</v>
      </c>
      <c r="J4102" s="120">
        <v>3.855</v>
      </c>
      <c r="K4102" s="26">
        <f t="shared" si="214"/>
        <v>41060</v>
      </c>
      <c r="L4102" s="126">
        <f t="shared" si="215"/>
        <v>41050</v>
      </c>
      <c r="M4102" s="127">
        <f>INDEX('Bloomberg data'!C:C,MATCH($L4102,'Bloomberg data'!A:A,0))</f>
        <v>6.0670000000000002</v>
      </c>
      <c r="N4102" s="128">
        <f>INDEX('Bloomberg data'!B:B,MATCH($L4102,'Bloomberg data'!A:A,0))</f>
        <v>3.855</v>
      </c>
      <c r="O4102" s="141"/>
      <c r="P4102" s="142"/>
      <c r="Q4102" s="142"/>
      <c r="R4102" s="20"/>
      <c r="S4102" s="20"/>
    </row>
    <row r="4103" spans="6:19">
      <c r="F4103" s="51"/>
      <c r="G4103" s="26">
        <f t="shared" si="213"/>
        <v>41060</v>
      </c>
      <c r="H4103" s="7">
        <v>41051</v>
      </c>
      <c r="I4103" s="22">
        <v>7.3049999999999997</v>
      </c>
      <c r="J4103" s="120">
        <v>5.1029999999999998</v>
      </c>
      <c r="K4103" s="26">
        <f t="shared" si="214"/>
        <v>41060</v>
      </c>
      <c r="L4103" s="126">
        <f t="shared" si="215"/>
        <v>41051</v>
      </c>
      <c r="M4103" s="127">
        <f>INDEX('Bloomberg data'!C:C,MATCH($L4103,'Bloomberg data'!A:A,0))</f>
        <v>7.3049999999999997</v>
      </c>
      <c r="N4103" s="128">
        <f>INDEX('Bloomberg data'!B:B,MATCH($L4103,'Bloomberg data'!A:A,0))</f>
        <v>5.1029999999999998</v>
      </c>
      <c r="O4103" s="141"/>
      <c r="P4103" s="142"/>
      <c r="Q4103" s="142"/>
      <c r="R4103" s="20"/>
      <c r="S4103" s="20"/>
    </row>
    <row r="4104" spans="6:19">
      <c r="F4104" s="51"/>
      <c r="G4104" s="26">
        <f t="shared" si="213"/>
        <v>41060</v>
      </c>
      <c r="H4104" s="7">
        <v>41052</v>
      </c>
      <c r="I4104" s="22">
        <v>7.141</v>
      </c>
      <c r="J4104" s="120">
        <v>4.9269999999999996</v>
      </c>
      <c r="K4104" s="26">
        <f t="shared" si="214"/>
        <v>41060</v>
      </c>
      <c r="L4104" s="126">
        <f t="shared" si="215"/>
        <v>41052</v>
      </c>
      <c r="M4104" s="127">
        <f>INDEX('Bloomberg data'!C:C,MATCH($L4104,'Bloomberg data'!A:A,0))</f>
        <v>7.141</v>
      </c>
      <c r="N4104" s="128">
        <f>INDEX('Bloomberg data'!B:B,MATCH($L4104,'Bloomberg data'!A:A,0))</f>
        <v>4.9269999999999996</v>
      </c>
      <c r="O4104" s="141"/>
      <c r="P4104" s="142"/>
      <c r="Q4104" s="142"/>
      <c r="R4104" s="20"/>
      <c r="S4104" s="20"/>
    </row>
    <row r="4105" spans="6:19">
      <c r="F4105" s="51"/>
      <c r="G4105" s="26">
        <f t="shared" si="213"/>
        <v>41060</v>
      </c>
      <c r="H4105" s="7">
        <v>41053</v>
      </c>
      <c r="I4105" s="22">
        <v>6.0370000000000008</v>
      </c>
      <c r="J4105" s="120">
        <v>3.8050000000000002</v>
      </c>
      <c r="K4105" s="26">
        <f t="shared" si="214"/>
        <v>41060</v>
      </c>
      <c r="L4105" s="126">
        <f t="shared" si="215"/>
        <v>41053</v>
      </c>
      <c r="M4105" s="127">
        <f>INDEX('Bloomberg data'!C:C,MATCH($L4105,'Bloomberg data'!A:A,0))</f>
        <v>6.0370000000000008</v>
      </c>
      <c r="N4105" s="128">
        <f>INDEX('Bloomberg data'!B:B,MATCH($L4105,'Bloomberg data'!A:A,0))</f>
        <v>3.8050000000000002</v>
      </c>
      <c r="O4105" s="141"/>
      <c r="P4105" s="142"/>
      <c r="Q4105" s="142"/>
      <c r="R4105" s="20"/>
      <c r="S4105" s="20"/>
    </row>
    <row r="4106" spans="6:19">
      <c r="F4106" s="51"/>
      <c r="G4106" s="26">
        <f t="shared" si="213"/>
        <v>41060</v>
      </c>
      <c r="H4106" s="7">
        <v>41054</v>
      </c>
      <c r="I4106" s="22">
        <v>6.266</v>
      </c>
      <c r="J4106" s="120">
        <v>4.0360000000000005</v>
      </c>
      <c r="K4106" s="26">
        <f t="shared" si="214"/>
        <v>41060</v>
      </c>
      <c r="L4106" s="126">
        <f t="shared" si="215"/>
        <v>41054</v>
      </c>
      <c r="M4106" s="127">
        <f>INDEX('Bloomberg data'!C:C,MATCH($L4106,'Bloomberg data'!A:A,0))</f>
        <v>6.266</v>
      </c>
      <c r="N4106" s="128">
        <f>INDEX('Bloomberg data'!B:B,MATCH($L4106,'Bloomberg data'!A:A,0))</f>
        <v>4.0360000000000005</v>
      </c>
      <c r="O4106" s="141"/>
      <c r="P4106" s="142"/>
      <c r="Q4106" s="142"/>
      <c r="R4106" s="20"/>
      <c r="S4106" s="20"/>
    </row>
    <row r="4107" spans="6:19">
      <c r="F4107" s="51"/>
      <c r="G4107" s="26">
        <f t="shared" si="213"/>
        <v>41060</v>
      </c>
      <c r="H4107" s="7">
        <v>41057</v>
      </c>
      <c r="I4107" s="22">
        <v>7.1930000000000005</v>
      </c>
      <c r="J4107" s="120">
        <v>4.9690000000000003</v>
      </c>
      <c r="K4107" s="26">
        <f t="shared" si="214"/>
        <v>41060</v>
      </c>
      <c r="L4107" s="126">
        <f t="shared" si="215"/>
        <v>41057</v>
      </c>
      <c r="M4107" s="127">
        <f>INDEX('Bloomberg data'!C:C,MATCH($L4107,'Bloomberg data'!A:A,0))</f>
        <v>7.1930000000000005</v>
      </c>
      <c r="N4107" s="128">
        <f>INDEX('Bloomberg data'!B:B,MATCH($L4107,'Bloomberg data'!A:A,0))</f>
        <v>4.9690000000000003</v>
      </c>
      <c r="O4107" s="141"/>
      <c r="P4107" s="142"/>
      <c r="Q4107" s="142"/>
      <c r="R4107" s="20"/>
      <c r="S4107" s="20"/>
    </row>
    <row r="4108" spans="6:19">
      <c r="F4108" s="51"/>
      <c r="G4108" s="26">
        <f t="shared" si="213"/>
        <v>41060</v>
      </c>
      <c r="H4108" s="7">
        <v>41058</v>
      </c>
      <c r="I4108" s="22">
        <v>6.0370000000000008</v>
      </c>
      <c r="J4108" s="120">
        <v>3.8160000000000003</v>
      </c>
      <c r="K4108" s="26">
        <f t="shared" si="214"/>
        <v>41060</v>
      </c>
      <c r="L4108" s="126">
        <f t="shared" si="215"/>
        <v>41058</v>
      </c>
      <c r="M4108" s="127">
        <f>INDEX('Bloomberg data'!C:C,MATCH($L4108,'Bloomberg data'!A:A,0))</f>
        <v>6.0370000000000008</v>
      </c>
      <c r="N4108" s="128">
        <f>INDEX('Bloomberg data'!B:B,MATCH($L4108,'Bloomberg data'!A:A,0))</f>
        <v>3.8160000000000003</v>
      </c>
      <c r="O4108" s="141"/>
      <c r="P4108" s="142"/>
      <c r="Q4108" s="142"/>
      <c r="R4108" s="20"/>
      <c r="S4108" s="20"/>
    </row>
    <row r="4109" spans="6:19">
      <c r="F4109" s="51"/>
      <c r="G4109" s="26">
        <f t="shared" si="213"/>
        <v>41060</v>
      </c>
      <c r="H4109" s="7">
        <v>41059</v>
      </c>
      <c r="I4109" s="22">
        <v>7.173</v>
      </c>
      <c r="J4109" s="120">
        <v>4.9309999999999992</v>
      </c>
      <c r="K4109" s="26">
        <f t="shared" si="214"/>
        <v>41060</v>
      </c>
      <c r="L4109" s="126">
        <f t="shared" si="215"/>
        <v>41059</v>
      </c>
      <c r="M4109" s="127">
        <f>INDEX('Bloomberg data'!C:C,MATCH($L4109,'Bloomberg data'!A:A,0))</f>
        <v>7.173</v>
      </c>
      <c r="N4109" s="128">
        <f>INDEX('Bloomberg data'!B:B,MATCH($L4109,'Bloomberg data'!A:A,0))</f>
        <v>4.9309999999999992</v>
      </c>
      <c r="O4109" s="141"/>
      <c r="P4109" s="142"/>
      <c r="Q4109" s="142"/>
      <c r="R4109" s="20"/>
      <c r="S4109" s="20"/>
    </row>
    <row r="4110" spans="6:19">
      <c r="F4110" s="51"/>
      <c r="G4110" s="26">
        <f t="shared" si="213"/>
        <v>41060</v>
      </c>
      <c r="H4110" s="7">
        <v>41060</v>
      </c>
      <c r="I4110" s="22">
        <v>5.968</v>
      </c>
      <c r="J4110" s="120">
        <v>3.6920000000000002</v>
      </c>
      <c r="K4110" s="26">
        <f t="shared" si="214"/>
        <v>41060</v>
      </c>
      <c r="L4110" s="126">
        <f t="shared" si="215"/>
        <v>41060</v>
      </c>
      <c r="M4110" s="127">
        <f>INDEX('Bloomberg data'!C:C,MATCH($L4110,'Bloomberg data'!A:A,0))</f>
        <v>5.968</v>
      </c>
      <c r="N4110" s="128">
        <f>INDEX('Bloomberg data'!B:B,MATCH($L4110,'Bloomberg data'!A:A,0))</f>
        <v>3.6920000000000002</v>
      </c>
      <c r="O4110" s="141"/>
      <c r="P4110" s="142"/>
      <c r="Q4110" s="142"/>
      <c r="R4110" s="20"/>
      <c r="S4110" s="20"/>
    </row>
    <row r="4111" spans="6:19">
      <c r="F4111" s="51"/>
      <c r="G4111" s="26">
        <f t="shared" si="213"/>
        <v>41090</v>
      </c>
      <c r="H4111" s="7">
        <v>41061</v>
      </c>
      <c r="I4111" s="22">
        <v>5.8339999999999996</v>
      </c>
      <c r="J4111" s="120">
        <v>3.5209999999999999</v>
      </c>
      <c r="K4111" s="26">
        <f t="shared" si="214"/>
        <v>41090</v>
      </c>
      <c r="L4111" s="126">
        <f t="shared" si="215"/>
        <v>41061</v>
      </c>
      <c r="M4111" s="127">
        <f>INDEX('Bloomberg data'!C:C,MATCH($L4111,'Bloomberg data'!A:A,0))</f>
        <v>5.8339999999999996</v>
      </c>
      <c r="N4111" s="128">
        <f>INDEX('Bloomberg data'!B:B,MATCH($L4111,'Bloomberg data'!A:A,0))</f>
        <v>3.5209999999999999</v>
      </c>
      <c r="O4111" s="141"/>
      <c r="P4111" s="142"/>
      <c r="Q4111" s="142"/>
      <c r="R4111" s="20"/>
      <c r="S4111" s="20"/>
    </row>
    <row r="4112" spans="6:19">
      <c r="F4112" s="51"/>
      <c r="G4112" s="26">
        <f t="shared" si="213"/>
        <v>41090</v>
      </c>
      <c r="H4112" s="7">
        <v>41064</v>
      </c>
      <c r="I4112" s="22">
        <v>6.976</v>
      </c>
      <c r="J4112" s="120">
        <v>4.641</v>
      </c>
      <c r="K4112" s="26">
        <f t="shared" si="214"/>
        <v>41090</v>
      </c>
      <c r="L4112" s="126">
        <f t="shared" si="215"/>
        <v>41064</v>
      </c>
      <c r="M4112" s="127">
        <f>INDEX('Bloomberg data'!C:C,MATCH($L4112,'Bloomberg data'!A:A,0))</f>
        <v>6.976</v>
      </c>
      <c r="N4112" s="128">
        <f>INDEX('Bloomberg data'!B:B,MATCH($L4112,'Bloomberg data'!A:A,0))</f>
        <v>4.641</v>
      </c>
      <c r="O4112" s="141"/>
      <c r="P4112" s="142"/>
      <c r="Q4112" s="142"/>
      <c r="R4112" s="20"/>
      <c r="S4112" s="20"/>
    </row>
    <row r="4113" spans="6:19">
      <c r="F4113" s="51"/>
      <c r="G4113" s="26">
        <f t="shared" si="213"/>
        <v>41090</v>
      </c>
      <c r="H4113" s="7">
        <v>41065</v>
      </c>
      <c r="I4113" s="22">
        <v>6.0600000000000005</v>
      </c>
      <c r="J4113" s="120">
        <v>3.74</v>
      </c>
      <c r="K4113" s="26">
        <f t="shared" si="214"/>
        <v>41090</v>
      </c>
      <c r="L4113" s="126">
        <f t="shared" si="215"/>
        <v>41065</v>
      </c>
      <c r="M4113" s="127">
        <f>INDEX('Bloomberg data'!C:C,MATCH($L4113,'Bloomberg data'!A:A,0))</f>
        <v>6.0600000000000005</v>
      </c>
      <c r="N4113" s="128">
        <f>INDEX('Bloomberg data'!B:B,MATCH($L4113,'Bloomberg data'!A:A,0))</f>
        <v>3.74</v>
      </c>
      <c r="O4113" s="141"/>
      <c r="P4113" s="142"/>
      <c r="Q4113" s="142"/>
      <c r="R4113" s="20"/>
      <c r="S4113" s="20"/>
    </row>
    <row r="4114" spans="6:19">
      <c r="F4114" s="51"/>
      <c r="G4114" s="26">
        <f t="shared" si="213"/>
        <v>41090</v>
      </c>
      <c r="H4114" s="7">
        <v>41066</v>
      </c>
      <c r="I4114" s="22">
        <v>6.0020000000000007</v>
      </c>
      <c r="J4114" s="120">
        <v>3.7150000000000003</v>
      </c>
      <c r="K4114" s="26">
        <f t="shared" si="214"/>
        <v>41090</v>
      </c>
      <c r="L4114" s="126">
        <f t="shared" si="215"/>
        <v>41066</v>
      </c>
      <c r="M4114" s="127">
        <f>INDEX('Bloomberg data'!C:C,MATCH($L4114,'Bloomberg data'!A:A,0))</f>
        <v>6.0020000000000007</v>
      </c>
      <c r="N4114" s="128">
        <f>INDEX('Bloomberg data'!B:B,MATCH($L4114,'Bloomberg data'!A:A,0))</f>
        <v>3.7150000000000003</v>
      </c>
      <c r="O4114" s="141"/>
      <c r="P4114" s="142"/>
      <c r="Q4114" s="142"/>
      <c r="R4114" s="20"/>
      <c r="S4114" s="20"/>
    </row>
    <row r="4115" spans="6:19">
      <c r="F4115" s="51"/>
      <c r="G4115" s="26">
        <f t="shared" si="213"/>
        <v>41090</v>
      </c>
      <c r="H4115" s="7">
        <v>41067</v>
      </c>
      <c r="I4115" s="22">
        <v>6.2859999999999996</v>
      </c>
      <c r="J4115" s="120">
        <v>4.0069999999999997</v>
      </c>
      <c r="K4115" s="26">
        <f t="shared" si="214"/>
        <v>41090</v>
      </c>
      <c r="L4115" s="126">
        <f t="shared" si="215"/>
        <v>41067</v>
      </c>
      <c r="M4115" s="127">
        <f>INDEX('Bloomberg data'!C:C,MATCH($L4115,'Bloomberg data'!A:A,0))</f>
        <v>6.2859999999999996</v>
      </c>
      <c r="N4115" s="128">
        <f>INDEX('Bloomberg data'!B:B,MATCH($L4115,'Bloomberg data'!A:A,0))</f>
        <v>4.0069999999999997</v>
      </c>
      <c r="O4115" s="141"/>
      <c r="P4115" s="142"/>
      <c r="Q4115" s="142"/>
      <c r="R4115" s="20"/>
      <c r="S4115" s="20"/>
    </row>
    <row r="4116" spans="6:19">
      <c r="F4116" s="51"/>
      <c r="G4116" s="26">
        <f t="shared" si="213"/>
        <v>41090</v>
      </c>
      <c r="H4116" s="7">
        <v>41068</v>
      </c>
      <c r="I4116" s="22">
        <v>7.1480000000000006</v>
      </c>
      <c r="J4116" s="120">
        <v>4.8480000000000008</v>
      </c>
      <c r="K4116" s="26">
        <f t="shared" si="214"/>
        <v>41090</v>
      </c>
      <c r="L4116" s="126">
        <f t="shared" si="215"/>
        <v>41068</v>
      </c>
      <c r="M4116" s="127">
        <f>INDEX('Bloomberg data'!C:C,MATCH($L4116,'Bloomberg data'!A:A,0))</f>
        <v>7.1480000000000006</v>
      </c>
      <c r="N4116" s="128">
        <f>INDEX('Bloomberg data'!B:B,MATCH($L4116,'Bloomberg data'!A:A,0))</f>
        <v>4.8480000000000008</v>
      </c>
      <c r="O4116" s="141"/>
      <c r="P4116" s="142"/>
      <c r="Q4116" s="142"/>
      <c r="R4116" s="20"/>
      <c r="S4116" s="20"/>
    </row>
    <row r="4117" spans="6:19">
      <c r="F4117" s="51"/>
      <c r="G4117" s="26">
        <f t="shared" si="213"/>
        <v>41090</v>
      </c>
      <c r="H4117" s="7">
        <v>41071</v>
      </c>
      <c r="I4117" s="22">
        <v>7.0489999999999995</v>
      </c>
      <c r="J4117" s="120">
        <v>4.7480000000000002</v>
      </c>
      <c r="K4117" s="26">
        <f t="shared" si="214"/>
        <v>41090</v>
      </c>
      <c r="L4117" s="126">
        <f t="shared" si="215"/>
        <v>41071</v>
      </c>
      <c r="M4117" s="127">
        <f>INDEX('Bloomberg data'!C:C,MATCH($L4117,'Bloomberg data'!A:A,0))</f>
        <v>7.0489999999999995</v>
      </c>
      <c r="N4117" s="128">
        <f>INDEX('Bloomberg data'!B:B,MATCH($L4117,'Bloomberg data'!A:A,0))</f>
        <v>4.7480000000000002</v>
      </c>
      <c r="O4117" s="141"/>
      <c r="P4117" s="142"/>
      <c r="Q4117" s="142"/>
      <c r="R4117" s="20"/>
      <c r="S4117" s="20"/>
    </row>
    <row r="4118" spans="6:19">
      <c r="F4118" s="51"/>
      <c r="G4118" s="26">
        <f t="shared" si="213"/>
        <v>41090</v>
      </c>
      <c r="H4118" s="7">
        <v>41072</v>
      </c>
      <c r="I4118" s="22">
        <v>6.234</v>
      </c>
      <c r="J4118" s="120">
        <v>3.9130000000000003</v>
      </c>
      <c r="K4118" s="26">
        <f t="shared" si="214"/>
        <v>41090</v>
      </c>
      <c r="L4118" s="126">
        <f t="shared" si="215"/>
        <v>41072</v>
      </c>
      <c r="M4118" s="127">
        <f>INDEX('Bloomberg data'!C:C,MATCH($L4118,'Bloomberg data'!A:A,0))</f>
        <v>6.234</v>
      </c>
      <c r="N4118" s="128">
        <f>INDEX('Bloomberg data'!B:B,MATCH($L4118,'Bloomberg data'!A:A,0))</f>
        <v>3.9130000000000003</v>
      </c>
      <c r="O4118" s="141"/>
      <c r="P4118" s="142"/>
      <c r="Q4118" s="142"/>
      <c r="R4118" s="20"/>
      <c r="S4118" s="20"/>
    </row>
    <row r="4119" spans="6:19">
      <c r="F4119" s="51"/>
      <c r="G4119" s="26">
        <f t="shared" si="213"/>
        <v>41090</v>
      </c>
      <c r="H4119" s="7">
        <v>41073</v>
      </c>
      <c r="I4119" s="22">
        <v>6.173</v>
      </c>
      <c r="J4119" s="120">
        <v>3.8940000000000001</v>
      </c>
      <c r="K4119" s="26">
        <f t="shared" si="214"/>
        <v>41090</v>
      </c>
      <c r="L4119" s="126">
        <f t="shared" si="215"/>
        <v>41073</v>
      </c>
      <c r="M4119" s="127">
        <f>INDEX('Bloomberg data'!C:C,MATCH($L4119,'Bloomberg data'!A:A,0))</f>
        <v>6.173</v>
      </c>
      <c r="N4119" s="128">
        <f>INDEX('Bloomberg data'!B:B,MATCH($L4119,'Bloomberg data'!A:A,0))</f>
        <v>3.8940000000000001</v>
      </c>
      <c r="O4119" s="141"/>
      <c r="P4119" s="142"/>
      <c r="Q4119" s="142"/>
      <c r="R4119" s="20"/>
      <c r="S4119" s="20"/>
    </row>
    <row r="4120" spans="6:19">
      <c r="F4120" s="51"/>
      <c r="G4120" s="26">
        <f t="shared" si="213"/>
        <v>41090</v>
      </c>
      <c r="H4120" s="7">
        <v>41074</v>
      </c>
      <c r="I4120" s="22">
        <v>5.9870000000000001</v>
      </c>
      <c r="J4120" s="120">
        <v>3.6850000000000001</v>
      </c>
      <c r="K4120" s="26">
        <f t="shared" si="214"/>
        <v>41090</v>
      </c>
      <c r="L4120" s="126">
        <f t="shared" si="215"/>
        <v>41074</v>
      </c>
      <c r="M4120" s="127">
        <f>INDEX('Bloomberg data'!C:C,MATCH($L4120,'Bloomberg data'!A:A,0))</f>
        <v>5.9870000000000001</v>
      </c>
      <c r="N4120" s="128">
        <f>INDEX('Bloomberg data'!B:B,MATCH($L4120,'Bloomberg data'!A:A,0))</f>
        <v>3.6850000000000001</v>
      </c>
      <c r="O4120" s="141"/>
      <c r="P4120" s="142"/>
      <c r="Q4120" s="142"/>
      <c r="R4120" s="20"/>
      <c r="S4120" s="20"/>
    </row>
    <row r="4121" spans="6:19">
      <c r="F4121" s="51"/>
      <c r="G4121" s="26">
        <f t="shared" si="213"/>
        <v>41090</v>
      </c>
      <c r="H4121" s="7">
        <v>41075</v>
      </c>
      <c r="I4121" s="22">
        <v>6.1909999999999998</v>
      </c>
      <c r="J4121" s="120">
        <v>3.9279999999999999</v>
      </c>
      <c r="K4121" s="26">
        <f t="shared" si="214"/>
        <v>41090</v>
      </c>
      <c r="L4121" s="126">
        <f t="shared" si="215"/>
        <v>41075</v>
      </c>
      <c r="M4121" s="127">
        <f>INDEX('Bloomberg data'!C:C,MATCH($L4121,'Bloomberg data'!A:A,0))</f>
        <v>6.1909999999999998</v>
      </c>
      <c r="N4121" s="128">
        <f>INDEX('Bloomberg data'!B:B,MATCH($L4121,'Bloomberg data'!A:A,0))</f>
        <v>3.9279999999999999</v>
      </c>
      <c r="O4121" s="141"/>
      <c r="P4121" s="142"/>
      <c r="Q4121" s="142"/>
      <c r="R4121" s="20"/>
      <c r="S4121" s="20"/>
    </row>
    <row r="4122" spans="6:19">
      <c r="F4122" s="51"/>
      <c r="G4122" s="26">
        <f t="shared" si="213"/>
        <v>41090</v>
      </c>
      <c r="H4122" s="7">
        <v>41078</v>
      </c>
      <c r="I4122" s="22">
        <v>6.1520000000000001</v>
      </c>
      <c r="J4122" s="120">
        <v>3.9240000000000004</v>
      </c>
      <c r="K4122" s="26">
        <f t="shared" si="214"/>
        <v>41090</v>
      </c>
      <c r="L4122" s="126">
        <f t="shared" si="215"/>
        <v>41078</v>
      </c>
      <c r="M4122" s="127">
        <f>INDEX('Bloomberg data'!C:C,MATCH($L4122,'Bloomberg data'!A:A,0))</f>
        <v>6.1520000000000001</v>
      </c>
      <c r="N4122" s="128">
        <f>INDEX('Bloomberg data'!B:B,MATCH($L4122,'Bloomberg data'!A:A,0))</f>
        <v>3.9240000000000004</v>
      </c>
      <c r="O4122" s="141"/>
      <c r="P4122" s="142"/>
      <c r="Q4122" s="142"/>
      <c r="R4122" s="20"/>
      <c r="S4122" s="20"/>
    </row>
    <row r="4123" spans="6:19">
      <c r="F4123" s="51"/>
      <c r="G4123" s="26">
        <f t="shared" si="213"/>
        <v>41090</v>
      </c>
      <c r="H4123" s="7">
        <v>41079</v>
      </c>
      <c r="I4123" s="22">
        <v>6.9779999999999998</v>
      </c>
      <c r="J4123" s="120">
        <v>4.7270000000000003</v>
      </c>
      <c r="K4123" s="26">
        <f t="shared" si="214"/>
        <v>41090</v>
      </c>
      <c r="L4123" s="126">
        <f t="shared" si="215"/>
        <v>41079</v>
      </c>
      <c r="M4123" s="127">
        <f>INDEX('Bloomberg data'!C:C,MATCH($L4123,'Bloomberg data'!A:A,0))</f>
        <v>6.9779999999999998</v>
      </c>
      <c r="N4123" s="128">
        <f>INDEX('Bloomberg data'!B:B,MATCH($L4123,'Bloomberg data'!A:A,0))</f>
        <v>4.7270000000000003</v>
      </c>
      <c r="O4123" s="141"/>
      <c r="P4123" s="142"/>
      <c r="Q4123" s="142"/>
      <c r="R4123" s="20"/>
      <c r="S4123" s="20"/>
    </row>
    <row r="4124" spans="6:19">
      <c r="F4124" s="51"/>
      <c r="G4124" s="26">
        <f t="shared" si="213"/>
        <v>41090</v>
      </c>
      <c r="H4124" s="7">
        <v>41080</v>
      </c>
      <c r="I4124" s="22">
        <v>7.2770000000000001</v>
      </c>
      <c r="J4124" s="120">
        <v>5.0739999999999998</v>
      </c>
      <c r="K4124" s="26">
        <f t="shared" si="214"/>
        <v>41090</v>
      </c>
      <c r="L4124" s="126">
        <f t="shared" si="215"/>
        <v>41080</v>
      </c>
      <c r="M4124" s="127">
        <f>INDEX('Bloomberg data'!C:C,MATCH($L4124,'Bloomberg data'!A:A,0))</f>
        <v>7.2770000000000001</v>
      </c>
      <c r="N4124" s="128">
        <f>INDEX('Bloomberg data'!B:B,MATCH($L4124,'Bloomberg data'!A:A,0))</f>
        <v>5.0739999999999998</v>
      </c>
      <c r="O4124" s="141"/>
      <c r="P4124" s="142"/>
      <c r="Q4124" s="142"/>
      <c r="R4124" s="20"/>
      <c r="S4124" s="20"/>
    </row>
    <row r="4125" spans="6:19">
      <c r="F4125" s="51"/>
      <c r="G4125" s="26">
        <f t="shared" si="213"/>
        <v>41090</v>
      </c>
      <c r="H4125" s="7">
        <v>41081</v>
      </c>
      <c r="I4125" s="22">
        <v>6.2130000000000001</v>
      </c>
      <c r="J4125" s="120">
        <v>4.0090000000000003</v>
      </c>
      <c r="K4125" s="26">
        <f t="shared" si="214"/>
        <v>41090</v>
      </c>
      <c r="L4125" s="126">
        <f t="shared" si="215"/>
        <v>41081</v>
      </c>
      <c r="M4125" s="127">
        <f>INDEX('Bloomberg data'!C:C,MATCH($L4125,'Bloomberg data'!A:A,0))</f>
        <v>6.2130000000000001</v>
      </c>
      <c r="N4125" s="128">
        <f>INDEX('Bloomberg data'!B:B,MATCH($L4125,'Bloomberg data'!A:A,0))</f>
        <v>4.0090000000000003</v>
      </c>
      <c r="O4125" s="141"/>
      <c r="P4125" s="142"/>
      <c r="Q4125" s="142"/>
      <c r="R4125" s="20"/>
      <c r="S4125" s="20"/>
    </row>
    <row r="4126" spans="6:19">
      <c r="F4126" s="51"/>
      <c r="G4126" s="26">
        <f t="shared" si="213"/>
        <v>41090</v>
      </c>
      <c r="H4126" s="7">
        <v>41082</v>
      </c>
      <c r="I4126" s="22">
        <v>6.0419999999999998</v>
      </c>
      <c r="J4126" s="120">
        <v>3.8120000000000003</v>
      </c>
      <c r="K4126" s="26">
        <f t="shared" si="214"/>
        <v>41090</v>
      </c>
      <c r="L4126" s="126">
        <f t="shared" si="215"/>
        <v>41082</v>
      </c>
      <c r="M4126" s="127">
        <f>INDEX('Bloomberg data'!C:C,MATCH($L4126,'Bloomberg data'!A:A,0))</f>
        <v>6.0419999999999998</v>
      </c>
      <c r="N4126" s="128">
        <f>INDEX('Bloomberg data'!B:B,MATCH($L4126,'Bloomberg data'!A:A,0))</f>
        <v>3.8120000000000003</v>
      </c>
      <c r="O4126" s="141"/>
      <c r="P4126" s="142"/>
      <c r="Q4126" s="142"/>
      <c r="R4126" s="20"/>
      <c r="S4126" s="20"/>
    </row>
    <row r="4127" spans="6:19">
      <c r="F4127" s="51"/>
      <c r="G4127" s="26">
        <f t="shared" si="213"/>
        <v>41090</v>
      </c>
      <c r="H4127" s="7">
        <v>41085</v>
      </c>
      <c r="I4127" s="22">
        <v>6.22</v>
      </c>
      <c r="J4127" s="120">
        <v>3.9749999999999996</v>
      </c>
      <c r="K4127" s="26">
        <f t="shared" si="214"/>
        <v>41090</v>
      </c>
      <c r="L4127" s="126">
        <f t="shared" si="215"/>
        <v>41085</v>
      </c>
      <c r="M4127" s="127">
        <f>INDEX('Bloomberg data'!C:C,MATCH($L4127,'Bloomberg data'!A:A,0))</f>
        <v>6.22</v>
      </c>
      <c r="N4127" s="128">
        <f>INDEX('Bloomberg data'!B:B,MATCH($L4127,'Bloomberg data'!A:A,0))</f>
        <v>3.9749999999999996</v>
      </c>
      <c r="O4127" s="141"/>
      <c r="P4127" s="142"/>
      <c r="Q4127" s="142"/>
      <c r="R4127" s="20"/>
      <c r="S4127" s="20"/>
    </row>
    <row r="4128" spans="6:19">
      <c r="F4128" s="51"/>
      <c r="G4128" s="26">
        <f t="shared" si="213"/>
        <v>41090</v>
      </c>
      <c r="H4128" s="7">
        <v>41086</v>
      </c>
      <c r="I4128" s="22">
        <v>6.09</v>
      </c>
      <c r="J4128" s="120">
        <v>3.8230000000000004</v>
      </c>
      <c r="K4128" s="26">
        <f t="shared" si="214"/>
        <v>41090</v>
      </c>
      <c r="L4128" s="126">
        <f t="shared" si="215"/>
        <v>41086</v>
      </c>
      <c r="M4128" s="127">
        <f>INDEX('Bloomberg data'!C:C,MATCH($L4128,'Bloomberg data'!A:A,0))</f>
        <v>6.09</v>
      </c>
      <c r="N4128" s="128">
        <f>INDEX('Bloomberg data'!B:B,MATCH($L4128,'Bloomberg data'!A:A,0))</f>
        <v>3.8230000000000004</v>
      </c>
      <c r="O4128" s="141"/>
      <c r="P4128" s="142"/>
      <c r="Q4128" s="142"/>
      <c r="R4128" s="20"/>
      <c r="S4128" s="20"/>
    </row>
    <row r="4129" spans="6:19">
      <c r="F4129" s="51"/>
      <c r="G4129" s="26">
        <f t="shared" si="213"/>
        <v>41090</v>
      </c>
      <c r="H4129" s="7">
        <v>41087</v>
      </c>
      <c r="I4129" s="22">
        <v>7.0050000000000008</v>
      </c>
      <c r="J4129" s="120">
        <v>4.7549999999999999</v>
      </c>
      <c r="K4129" s="26">
        <f t="shared" si="214"/>
        <v>41090</v>
      </c>
      <c r="L4129" s="126">
        <f t="shared" si="215"/>
        <v>41087</v>
      </c>
      <c r="M4129" s="127">
        <f>INDEX('Bloomberg data'!C:C,MATCH($L4129,'Bloomberg data'!A:A,0))</f>
        <v>7.0050000000000008</v>
      </c>
      <c r="N4129" s="128">
        <f>INDEX('Bloomberg data'!B:B,MATCH($L4129,'Bloomberg data'!A:A,0))</f>
        <v>4.7549999999999999</v>
      </c>
      <c r="O4129" s="141"/>
      <c r="P4129" s="142"/>
      <c r="Q4129" s="142"/>
      <c r="R4129" s="20"/>
      <c r="S4129" s="20"/>
    </row>
    <row r="4130" spans="6:19">
      <c r="F4130" s="51"/>
      <c r="G4130" s="26">
        <f t="shared" si="213"/>
        <v>41090</v>
      </c>
      <c r="H4130" s="7">
        <v>41088</v>
      </c>
      <c r="I4130" s="22">
        <v>6.2069999999999999</v>
      </c>
      <c r="J4130" s="120">
        <v>3.9470000000000001</v>
      </c>
      <c r="K4130" s="26">
        <f t="shared" si="214"/>
        <v>41090</v>
      </c>
      <c r="L4130" s="126">
        <f t="shared" si="215"/>
        <v>41088</v>
      </c>
      <c r="M4130" s="127">
        <f>INDEX('Bloomberg data'!C:C,MATCH($L4130,'Bloomberg data'!A:A,0))</f>
        <v>6.2069999999999999</v>
      </c>
      <c r="N4130" s="128">
        <f>INDEX('Bloomberg data'!B:B,MATCH($L4130,'Bloomberg data'!A:A,0))</f>
        <v>3.9470000000000001</v>
      </c>
      <c r="O4130" s="141"/>
      <c r="P4130" s="142"/>
      <c r="Q4130" s="142"/>
      <c r="R4130" s="20"/>
      <c r="S4130" s="20"/>
    </row>
    <row r="4131" spans="6:19">
      <c r="F4131" s="51"/>
      <c r="G4131" s="26">
        <f t="shared" si="213"/>
        <v>41090</v>
      </c>
      <c r="H4131" s="7">
        <v>41089</v>
      </c>
      <c r="I4131" s="22">
        <v>7.1530000000000005</v>
      </c>
      <c r="J4131" s="120">
        <v>4.9060000000000006</v>
      </c>
      <c r="K4131" s="26">
        <f t="shared" si="214"/>
        <v>41090</v>
      </c>
      <c r="L4131" s="126">
        <f t="shared" si="215"/>
        <v>41089</v>
      </c>
      <c r="M4131" s="127">
        <f>INDEX('Bloomberg data'!C:C,MATCH($L4131,'Bloomberg data'!A:A,0))</f>
        <v>7.1530000000000005</v>
      </c>
      <c r="N4131" s="128">
        <f>INDEX('Bloomberg data'!B:B,MATCH($L4131,'Bloomberg data'!A:A,0))</f>
        <v>4.9060000000000006</v>
      </c>
      <c r="O4131" s="141"/>
      <c r="P4131" s="142"/>
      <c r="Q4131" s="142"/>
      <c r="R4131" s="20"/>
      <c r="S4131" s="20"/>
    </row>
    <row r="4132" spans="6:19">
      <c r="F4132" s="51"/>
      <c r="G4132" s="26">
        <f t="shared" si="213"/>
        <v>41121</v>
      </c>
      <c r="H4132" s="7">
        <v>41092</v>
      </c>
      <c r="I4132" s="22">
        <v>6.0990000000000002</v>
      </c>
      <c r="J4132" s="120">
        <v>3.8759999999999999</v>
      </c>
      <c r="K4132" s="26">
        <f t="shared" si="214"/>
        <v>41121</v>
      </c>
      <c r="L4132" s="126">
        <f t="shared" si="215"/>
        <v>41092</v>
      </c>
      <c r="M4132" s="127">
        <f>INDEX('Bloomberg data'!C:C,MATCH($L4132,'Bloomberg data'!A:A,0))</f>
        <v>6.0990000000000002</v>
      </c>
      <c r="N4132" s="128">
        <f>INDEX('Bloomberg data'!B:B,MATCH($L4132,'Bloomberg data'!A:A,0))</f>
        <v>3.8759999999999999</v>
      </c>
      <c r="O4132" s="141"/>
      <c r="P4132" s="142"/>
      <c r="Q4132" s="142"/>
      <c r="R4132" s="20"/>
      <c r="S4132" s="20"/>
    </row>
    <row r="4133" spans="6:19">
      <c r="F4133" s="51"/>
      <c r="G4133" s="26">
        <f t="shared" si="213"/>
        <v>41121</v>
      </c>
      <c r="H4133" s="7">
        <v>41093</v>
      </c>
      <c r="I4133" s="22">
        <v>7.3250000000000002</v>
      </c>
      <c r="J4133" s="120">
        <v>5.0739999999999998</v>
      </c>
      <c r="K4133" s="26">
        <f t="shared" si="214"/>
        <v>41121</v>
      </c>
      <c r="L4133" s="126">
        <f t="shared" si="215"/>
        <v>41093</v>
      </c>
      <c r="M4133" s="127">
        <f>INDEX('Bloomberg data'!C:C,MATCH($L4133,'Bloomberg data'!A:A,0))</f>
        <v>7.3250000000000002</v>
      </c>
      <c r="N4133" s="128">
        <f>INDEX('Bloomberg data'!B:B,MATCH($L4133,'Bloomberg data'!A:A,0))</f>
        <v>5.0739999999999998</v>
      </c>
      <c r="O4133" s="141"/>
      <c r="P4133" s="142"/>
      <c r="Q4133" s="142"/>
      <c r="R4133" s="20"/>
      <c r="S4133" s="20"/>
    </row>
    <row r="4134" spans="6:19">
      <c r="F4134" s="51"/>
      <c r="G4134" s="26">
        <f t="shared" si="213"/>
        <v>41121</v>
      </c>
      <c r="H4134" s="7">
        <v>41094</v>
      </c>
      <c r="I4134" s="22">
        <v>7.242</v>
      </c>
      <c r="J4134" s="120">
        <v>5.0250000000000004</v>
      </c>
      <c r="K4134" s="26">
        <f t="shared" si="214"/>
        <v>41121</v>
      </c>
      <c r="L4134" s="126">
        <f t="shared" si="215"/>
        <v>41094</v>
      </c>
      <c r="M4134" s="127">
        <f>INDEX('Bloomberg data'!C:C,MATCH($L4134,'Bloomberg data'!A:A,0))</f>
        <v>7.242</v>
      </c>
      <c r="N4134" s="128">
        <f>INDEX('Bloomberg data'!B:B,MATCH($L4134,'Bloomberg data'!A:A,0))</f>
        <v>5.0250000000000004</v>
      </c>
      <c r="O4134" s="141"/>
      <c r="P4134" s="142"/>
      <c r="Q4134" s="142"/>
      <c r="R4134" s="20"/>
      <c r="S4134" s="20"/>
    </row>
    <row r="4135" spans="6:19">
      <c r="F4135" s="51"/>
      <c r="G4135" s="26">
        <f t="shared" si="213"/>
        <v>41121</v>
      </c>
      <c r="H4135" s="7">
        <v>41095</v>
      </c>
      <c r="I4135" s="22">
        <v>6.0739999999999998</v>
      </c>
      <c r="J4135" s="120">
        <v>3.8250000000000002</v>
      </c>
      <c r="K4135" s="26">
        <f t="shared" si="214"/>
        <v>41121</v>
      </c>
      <c r="L4135" s="126">
        <f t="shared" si="215"/>
        <v>41095</v>
      </c>
      <c r="M4135" s="127">
        <f>INDEX('Bloomberg data'!C:C,MATCH($L4135,'Bloomberg data'!A:A,0))</f>
        <v>6.0739999999999998</v>
      </c>
      <c r="N4135" s="128">
        <f>INDEX('Bloomberg data'!B:B,MATCH($L4135,'Bloomberg data'!A:A,0))</f>
        <v>3.8250000000000002</v>
      </c>
      <c r="O4135" s="141"/>
      <c r="P4135" s="142"/>
      <c r="Q4135" s="142"/>
      <c r="R4135" s="20"/>
      <c r="S4135" s="20"/>
    </row>
    <row r="4136" spans="6:19">
      <c r="F4136" s="51"/>
      <c r="G4136" s="26">
        <f t="shared" si="213"/>
        <v>41121</v>
      </c>
      <c r="H4136" s="7">
        <v>41096</v>
      </c>
      <c r="I4136" s="22">
        <v>7.2759999999999998</v>
      </c>
      <c r="J4136" s="120">
        <v>5.0229999999999997</v>
      </c>
      <c r="K4136" s="26">
        <f t="shared" si="214"/>
        <v>41121</v>
      </c>
      <c r="L4136" s="126">
        <f t="shared" si="215"/>
        <v>41096</v>
      </c>
      <c r="M4136" s="127">
        <f>INDEX('Bloomberg data'!C:C,MATCH($L4136,'Bloomberg data'!A:A,0))</f>
        <v>7.2759999999999998</v>
      </c>
      <c r="N4136" s="128">
        <f>INDEX('Bloomberg data'!B:B,MATCH($L4136,'Bloomberg data'!A:A,0))</f>
        <v>5.0229999999999997</v>
      </c>
      <c r="O4136" s="141"/>
      <c r="P4136" s="142"/>
      <c r="Q4136" s="142"/>
      <c r="R4136" s="20"/>
      <c r="S4136" s="20"/>
    </row>
    <row r="4137" spans="6:19">
      <c r="F4137" s="51"/>
      <c r="G4137" s="26">
        <f t="shared" si="213"/>
        <v>41121</v>
      </c>
      <c r="H4137" s="7">
        <v>41099</v>
      </c>
      <c r="I4137" s="22">
        <v>7.1070000000000002</v>
      </c>
      <c r="J4137" s="120">
        <v>4.8170000000000002</v>
      </c>
      <c r="K4137" s="26">
        <f t="shared" si="214"/>
        <v>41121</v>
      </c>
      <c r="L4137" s="126">
        <f t="shared" si="215"/>
        <v>41099</v>
      </c>
      <c r="M4137" s="127">
        <f>INDEX('Bloomberg data'!C:C,MATCH($L4137,'Bloomberg data'!A:A,0))</f>
        <v>7.1070000000000002</v>
      </c>
      <c r="N4137" s="128">
        <f>INDEX('Bloomberg data'!B:B,MATCH($L4137,'Bloomberg data'!A:A,0))</f>
        <v>4.8170000000000002</v>
      </c>
      <c r="O4137" s="141"/>
      <c r="P4137" s="142"/>
      <c r="Q4137" s="142"/>
      <c r="R4137" s="20"/>
      <c r="S4137" s="20"/>
    </row>
    <row r="4138" spans="6:19">
      <c r="F4138" s="51"/>
      <c r="G4138" s="26">
        <f t="shared" si="213"/>
        <v>41121</v>
      </c>
      <c r="H4138" s="7">
        <v>41100</v>
      </c>
      <c r="I4138" s="22">
        <v>6.0169999999999995</v>
      </c>
      <c r="J4138" s="120">
        <v>3.7130000000000001</v>
      </c>
      <c r="K4138" s="26">
        <f t="shared" si="214"/>
        <v>41121</v>
      </c>
      <c r="L4138" s="126">
        <f t="shared" si="215"/>
        <v>41100</v>
      </c>
      <c r="M4138" s="127">
        <f>INDEX('Bloomberg data'!C:C,MATCH($L4138,'Bloomberg data'!A:A,0))</f>
        <v>6.0169999999999995</v>
      </c>
      <c r="N4138" s="128">
        <f>INDEX('Bloomberg data'!B:B,MATCH($L4138,'Bloomberg data'!A:A,0))</f>
        <v>3.7130000000000001</v>
      </c>
      <c r="O4138" s="141"/>
      <c r="P4138" s="142"/>
      <c r="Q4138" s="142"/>
      <c r="R4138" s="20"/>
      <c r="S4138" s="20"/>
    </row>
    <row r="4139" spans="6:19">
      <c r="F4139" s="51"/>
      <c r="G4139" s="26">
        <f t="shared" si="213"/>
        <v>41121</v>
      </c>
      <c r="H4139" s="7">
        <v>41101</v>
      </c>
      <c r="I4139" s="22">
        <v>6.1929999999999996</v>
      </c>
      <c r="J4139" s="120">
        <v>3.923</v>
      </c>
      <c r="K4139" s="26">
        <f t="shared" si="214"/>
        <v>41121</v>
      </c>
      <c r="L4139" s="126">
        <f t="shared" si="215"/>
        <v>41101</v>
      </c>
      <c r="M4139" s="127">
        <f>INDEX('Bloomberg data'!C:C,MATCH($L4139,'Bloomberg data'!A:A,0))</f>
        <v>6.1929999999999996</v>
      </c>
      <c r="N4139" s="128">
        <f>INDEX('Bloomberg data'!B:B,MATCH($L4139,'Bloomberg data'!A:A,0))</f>
        <v>3.923</v>
      </c>
      <c r="O4139" s="141"/>
      <c r="P4139" s="142"/>
      <c r="Q4139" s="142"/>
      <c r="R4139" s="20"/>
      <c r="S4139" s="20"/>
    </row>
    <row r="4140" spans="6:19">
      <c r="F4140" s="51"/>
      <c r="G4140" s="26">
        <f t="shared" si="213"/>
        <v>41121</v>
      </c>
      <c r="H4140" s="7">
        <v>41102</v>
      </c>
      <c r="I4140" s="22">
        <v>6.976</v>
      </c>
      <c r="J4140" s="120">
        <v>4.7050000000000001</v>
      </c>
      <c r="K4140" s="26">
        <f t="shared" si="214"/>
        <v>41121</v>
      </c>
      <c r="L4140" s="126">
        <f t="shared" si="215"/>
        <v>41102</v>
      </c>
      <c r="M4140" s="127">
        <f>INDEX('Bloomberg data'!C:C,MATCH($L4140,'Bloomberg data'!A:A,0))</f>
        <v>6.976</v>
      </c>
      <c r="N4140" s="128">
        <f>INDEX('Bloomberg data'!B:B,MATCH($L4140,'Bloomberg data'!A:A,0))</f>
        <v>4.7050000000000001</v>
      </c>
      <c r="O4140" s="141"/>
      <c r="P4140" s="142"/>
      <c r="Q4140" s="142"/>
      <c r="R4140" s="20"/>
      <c r="S4140" s="20"/>
    </row>
    <row r="4141" spans="6:19">
      <c r="F4141" s="51"/>
      <c r="G4141" s="26">
        <f t="shared" si="213"/>
        <v>41121</v>
      </c>
      <c r="H4141" s="7">
        <v>41103</v>
      </c>
      <c r="I4141" s="22">
        <v>6.8620000000000001</v>
      </c>
      <c r="J4141" s="120">
        <v>4.6150000000000002</v>
      </c>
      <c r="K4141" s="26">
        <f t="shared" si="214"/>
        <v>41121</v>
      </c>
      <c r="L4141" s="126">
        <f t="shared" si="215"/>
        <v>41103</v>
      </c>
      <c r="M4141" s="127">
        <f>INDEX('Bloomberg data'!C:C,MATCH($L4141,'Bloomberg data'!A:A,0))</f>
        <v>6.8620000000000001</v>
      </c>
      <c r="N4141" s="128">
        <f>INDEX('Bloomberg data'!B:B,MATCH($L4141,'Bloomberg data'!A:A,0))</f>
        <v>4.6150000000000002</v>
      </c>
      <c r="O4141" s="141"/>
      <c r="P4141" s="142"/>
      <c r="Q4141" s="142"/>
      <c r="R4141" s="20"/>
      <c r="S4141" s="20"/>
    </row>
    <row r="4142" spans="6:19">
      <c r="F4142" s="51"/>
      <c r="G4142" s="26">
        <f t="shared" si="213"/>
        <v>41121</v>
      </c>
      <c r="H4142" s="7">
        <v>41106</v>
      </c>
      <c r="I4142" s="22">
        <v>7.09</v>
      </c>
      <c r="J4142" s="120">
        <v>4.8460000000000001</v>
      </c>
      <c r="K4142" s="26">
        <f t="shared" si="214"/>
        <v>41121</v>
      </c>
      <c r="L4142" s="126">
        <f t="shared" si="215"/>
        <v>41106</v>
      </c>
      <c r="M4142" s="127">
        <f>INDEX('Bloomberg data'!C:C,MATCH($L4142,'Bloomberg data'!A:A,0))</f>
        <v>7.09</v>
      </c>
      <c r="N4142" s="128">
        <f>INDEX('Bloomberg data'!B:B,MATCH($L4142,'Bloomberg data'!A:A,0))</f>
        <v>4.8460000000000001</v>
      </c>
      <c r="O4142" s="141"/>
      <c r="P4142" s="142"/>
      <c r="Q4142" s="142"/>
      <c r="R4142" s="20"/>
      <c r="S4142" s="20"/>
    </row>
    <row r="4143" spans="6:19">
      <c r="F4143" s="51"/>
      <c r="G4143" s="26">
        <f t="shared" si="213"/>
        <v>41121</v>
      </c>
      <c r="H4143" s="7">
        <v>41107</v>
      </c>
      <c r="I4143" s="22">
        <v>7.0040000000000004</v>
      </c>
      <c r="J4143" s="120">
        <v>4.7680000000000007</v>
      </c>
      <c r="K4143" s="26">
        <f t="shared" si="214"/>
        <v>41121</v>
      </c>
      <c r="L4143" s="126">
        <f t="shared" si="215"/>
        <v>41107</v>
      </c>
      <c r="M4143" s="127">
        <f>INDEX('Bloomberg data'!C:C,MATCH($L4143,'Bloomberg data'!A:A,0))</f>
        <v>7.0040000000000004</v>
      </c>
      <c r="N4143" s="128">
        <f>INDEX('Bloomberg data'!B:B,MATCH($L4143,'Bloomberg data'!A:A,0))</f>
        <v>4.7680000000000007</v>
      </c>
      <c r="O4143" s="141"/>
      <c r="P4143" s="142"/>
      <c r="Q4143" s="142"/>
      <c r="R4143" s="20"/>
      <c r="S4143" s="20"/>
    </row>
    <row r="4144" spans="6:19">
      <c r="F4144" s="51"/>
      <c r="G4144" s="26">
        <f t="shared" si="213"/>
        <v>41121</v>
      </c>
      <c r="H4144" s="7">
        <v>41108</v>
      </c>
      <c r="I4144" s="22">
        <v>5.8870000000000005</v>
      </c>
      <c r="J4144" s="120">
        <v>3.67</v>
      </c>
      <c r="K4144" s="26">
        <f t="shared" si="214"/>
        <v>41121</v>
      </c>
      <c r="L4144" s="126">
        <f t="shared" si="215"/>
        <v>41108</v>
      </c>
      <c r="M4144" s="127">
        <f>INDEX('Bloomberg data'!C:C,MATCH($L4144,'Bloomberg data'!A:A,0))</f>
        <v>5.8870000000000005</v>
      </c>
      <c r="N4144" s="128">
        <f>INDEX('Bloomberg data'!B:B,MATCH($L4144,'Bloomberg data'!A:A,0))</f>
        <v>3.67</v>
      </c>
      <c r="O4144" s="141"/>
      <c r="P4144" s="142"/>
      <c r="Q4144" s="142"/>
      <c r="R4144" s="20"/>
      <c r="S4144" s="20"/>
    </row>
    <row r="4145" spans="6:19">
      <c r="F4145" s="51"/>
      <c r="G4145" s="26">
        <f t="shared" si="213"/>
        <v>41121</v>
      </c>
      <c r="H4145" s="7">
        <v>41109</v>
      </c>
      <c r="I4145" s="22">
        <v>6.0830000000000002</v>
      </c>
      <c r="J4145" s="120">
        <v>3.8970000000000002</v>
      </c>
      <c r="K4145" s="26">
        <f t="shared" si="214"/>
        <v>41121</v>
      </c>
      <c r="L4145" s="126">
        <f t="shared" si="215"/>
        <v>41109</v>
      </c>
      <c r="M4145" s="127">
        <f>INDEX('Bloomberg data'!C:C,MATCH($L4145,'Bloomberg data'!A:A,0))</f>
        <v>6.0830000000000002</v>
      </c>
      <c r="N4145" s="128">
        <f>INDEX('Bloomberg data'!B:B,MATCH($L4145,'Bloomberg data'!A:A,0))</f>
        <v>3.8970000000000002</v>
      </c>
      <c r="O4145" s="141"/>
      <c r="P4145" s="142"/>
      <c r="Q4145" s="142"/>
      <c r="R4145" s="20"/>
      <c r="S4145" s="20"/>
    </row>
    <row r="4146" spans="6:19">
      <c r="F4146" s="51"/>
      <c r="G4146" s="26">
        <f t="shared" si="213"/>
        <v>41121</v>
      </c>
      <c r="H4146" s="7">
        <v>41110</v>
      </c>
      <c r="I4146" s="22">
        <v>5.9720000000000004</v>
      </c>
      <c r="J4146" s="120">
        <v>3.7869999999999999</v>
      </c>
      <c r="K4146" s="26">
        <f t="shared" si="214"/>
        <v>41121</v>
      </c>
      <c r="L4146" s="126">
        <f t="shared" si="215"/>
        <v>41110</v>
      </c>
      <c r="M4146" s="127">
        <f>INDEX('Bloomberg data'!C:C,MATCH($L4146,'Bloomberg data'!A:A,0))</f>
        <v>5.9720000000000004</v>
      </c>
      <c r="N4146" s="128">
        <f>INDEX('Bloomberg data'!B:B,MATCH($L4146,'Bloomberg data'!A:A,0))</f>
        <v>3.7869999999999999</v>
      </c>
      <c r="O4146" s="141"/>
      <c r="P4146" s="142"/>
      <c r="Q4146" s="142"/>
      <c r="R4146" s="20"/>
      <c r="S4146" s="20"/>
    </row>
    <row r="4147" spans="6:19">
      <c r="F4147" s="51"/>
      <c r="G4147" s="26">
        <f t="shared" si="213"/>
        <v>41121</v>
      </c>
      <c r="H4147" s="7">
        <v>41113</v>
      </c>
      <c r="I4147" s="22">
        <v>5.7799999999999994</v>
      </c>
      <c r="J4147" s="120">
        <v>3.5660000000000003</v>
      </c>
      <c r="K4147" s="26">
        <f t="shared" si="214"/>
        <v>41121</v>
      </c>
      <c r="L4147" s="126">
        <f t="shared" si="215"/>
        <v>41113</v>
      </c>
      <c r="M4147" s="127">
        <f>INDEX('Bloomberg data'!C:C,MATCH($L4147,'Bloomberg data'!A:A,0))</f>
        <v>5.7799999999999994</v>
      </c>
      <c r="N4147" s="128">
        <f>INDEX('Bloomberg data'!B:B,MATCH($L4147,'Bloomberg data'!A:A,0))</f>
        <v>3.5660000000000003</v>
      </c>
      <c r="O4147" s="141"/>
      <c r="P4147" s="142"/>
      <c r="Q4147" s="142"/>
      <c r="R4147" s="20"/>
      <c r="S4147" s="20"/>
    </row>
    <row r="4148" spans="6:19">
      <c r="F4148" s="51"/>
      <c r="G4148" s="26">
        <f t="shared" si="213"/>
        <v>41121</v>
      </c>
      <c r="H4148" s="7">
        <v>41114</v>
      </c>
      <c r="I4148" s="22">
        <v>7.0049999999999999</v>
      </c>
      <c r="J4148" s="120">
        <v>4.8019999999999996</v>
      </c>
      <c r="K4148" s="26">
        <f t="shared" si="214"/>
        <v>41121</v>
      </c>
      <c r="L4148" s="126">
        <f t="shared" si="215"/>
        <v>41114</v>
      </c>
      <c r="M4148" s="127">
        <f>INDEX('Bloomberg data'!C:C,MATCH($L4148,'Bloomberg data'!A:A,0))</f>
        <v>7.0049999999999999</v>
      </c>
      <c r="N4148" s="128">
        <f>INDEX('Bloomberg data'!B:B,MATCH($L4148,'Bloomberg data'!A:A,0))</f>
        <v>4.8019999999999996</v>
      </c>
      <c r="O4148" s="141"/>
      <c r="P4148" s="142"/>
      <c r="Q4148" s="142"/>
      <c r="R4148" s="20"/>
      <c r="S4148" s="20"/>
    </row>
    <row r="4149" spans="6:19">
      <c r="F4149" s="51"/>
      <c r="G4149" s="26">
        <f t="shared" si="213"/>
        <v>41121</v>
      </c>
      <c r="H4149" s="7">
        <v>41115</v>
      </c>
      <c r="I4149" s="22">
        <v>6.8900000000000006</v>
      </c>
      <c r="J4149" s="120">
        <v>4.6710000000000003</v>
      </c>
      <c r="K4149" s="26">
        <f t="shared" si="214"/>
        <v>41121</v>
      </c>
      <c r="L4149" s="126">
        <f t="shared" si="215"/>
        <v>41115</v>
      </c>
      <c r="M4149" s="127">
        <f>INDEX('Bloomberg data'!C:C,MATCH($L4149,'Bloomberg data'!A:A,0))</f>
        <v>6.8900000000000006</v>
      </c>
      <c r="N4149" s="128">
        <f>INDEX('Bloomberg data'!B:B,MATCH($L4149,'Bloomberg data'!A:A,0))</f>
        <v>4.6710000000000003</v>
      </c>
      <c r="O4149" s="141"/>
      <c r="P4149" s="142"/>
      <c r="Q4149" s="142"/>
      <c r="R4149" s="20"/>
      <c r="S4149" s="20"/>
    </row>
    <row r="4150" spans="6:19">
      <c r="F4150" s="51"/>
      <c r="G4150" s="26">
        <f t="shared" si="213"/>
        <v>41121</v>
      </c>
      <c r="H4150" s="7">
        <v>41116</v>
      </c>
      <c r="I4150" s="22">
        <v>5.8460000000000001</v>
      </c>
      <c r="J4150" s="120">
        <v>3.6390000000000002</v>
      </c>
      <c r="K4150" s="26">
        <f t="shared" si="214"/>
        <v>41121</v>
      </c>
      <c r="L4150" s="126">
        <f t="shared" si="215"/>
        <v>41116</v>
      </c>
      <c r="M4150" s="127">
        <f>INDEX('Bloomberg data'!C:C,MATCH($L4150,'Bloomberg data'!A:A,0))</f>
        <v>5.8460000000000001</v>
      </c>
      <c r="N4150" s="128">
        <f>INDEX('Bloomberg data'!B:B,MATCH($L4150,'Bloomberg data'!A:A,0))</f>
        <v>3.6390000000000002</v>
      </c>
      <c r="O4150" s="141"/>
      <c r="P4150" s="142"/>
      <c r="Q4150" s="142"/>
      <c r="R4150" s="20"/>
      <c r="S4150" s="20"/>
    </row>
    <row r="4151" spans="6:19">
      <c r="F4151" s="51"/>
      <c r="G4151" s="26">
        <f t="shared" si="213"/>
        <v>41121</v>
      </c>
      <c r="H4151" s="7">
        <v>41117</v>
      </c>
      <c r="I4151" s="22">
        <v>6.1829999999999998</v>
      </c>
      <c r="J4151" s="120">
        <v>4.0259999999999998</v>
      </c>
      <c r="K4151" s="26">
        <f t="shared" si="214"/>
        <v>41121</v>
      </c>
      <c r="L4151" s="126">
        <f t="shared" si="215"/>
        <v>41117</v>
      </c>
      <c r="M4151" s="127">
        <f>INDEX('Bloomberg data'!C:C,MATCH($L4151,'Bloomberg data'!A:A,0))</f>
        <v>6.1829999999999998</v>
      </c>
      <c r="N4151" s="128">
        <f>INDEX('Bloomberg data'!B:B,MATCH($L4151,'Bloomberg data'!A:A,0))</f>
        <v>4.0259999999999998</v>
      </c>
      <c r="O4151" s="141"/>
      <c r="P4151" s="142"/>
      <c r="Q4151" s="142"/>
      <c r="R4151" s="20"/>
      <c r="S4151" s="20"/>
    </row>
    <row r="4152" spans="6:19">
      <c r="F4152" s="51"/>
      <c r="G4152" s="26">
        <f t="shared" si="213"/>
        <v>41121</v>
      </c>
      <c r="H4152" s="7">
        <v>41120</v>
      </c>
      <c r="I4152" s="22">
        <v>7.1589999999999998</v>
      </c>
      <c r="J4152" s="120">
        <v>5.0389999999999997</v>
      </c>
      <c r="K4152" s="26">
        <f t="shared" si="214"/>
        <v>41121</v>
      </c>
      <c r="L4152" s="126">
        <f t="shared" si="215"/>
        <v>41120</v>
      </c>
      <c r="M4152" s="127">
        <f>INDEX('Bloomberg data'!C:C,MATCH($L4152,'Bloomberg data'!A:A,0))</f>
        <v>7.1589999999999998</v>
      </c>
      <c r="N4152" s="128">
        <f>INDEX('Bloomberg data'!B:B,MATCH($L4152,'Bloomberg data'!A:A,0))</f>
        <v>5.0389999999999997</v>
      </c>
      <c r="O4152" s="141"/>
      <c r="P4152" s="142"/>
      <c r="Q4152" s="142"/>
      <c r="R4152" s="20"/>
      <c r="S4152" s="20"/>
    </row>
    <row r="4153" spans="6:19">
      <c r="F4153" s="51"/>
      <c r="G4153" s="26">
        <f t="shared" si="213"/>
        <v>41121</v>
      </c>
      <c r="H4153" s="7">
        <v>41121</v>
      </c>
      <c r="I4153" s="22">
        <v>6.0240000000000009</v>
      </c>
      <c r="J4153" s="120">
        <v>3.9210000000000003</v>
      </c>
      <c r="K4153" s="26">
        <f t="shared" si="214"/>
        <v>41121</v>
      </c>
      <c r="L4153" s="126">
        <f t="shared" si="215"/>
        <v>41121</v>
      </c>
      <c r="M4153" s="127">
        <f>INDEX('Bloomberg data'!C:C,MATCH($L4153,'Bloomberg data'!A:A,0))</f>
        <v>6.0240000000000009</v>
      </c>
      <c r="N4153" s="128">
        <f>INDEX('Bloomberg data'!B:B,MATCH($L4153,'Bloomberg data'!A:A,0))</f>
        <v>3.9210000000000003</v>
      </c>
      <c r="O4153" s="141"/>
      <c r="P4153" s="142"/>
      <c r="Q4153" s="142"/>
      <c r="R4153" s="20"/>
      <c r="S4153" s="20"/>
    </row>
    <row r="4154" spans="6:19">
      <c r="F4154" s="51"/>
      <c r="G4154" s="26">
        <f t="shared" si="213"/>
        <v>41152</v>
      </c>
      <c r="H4154" s="7">
        <v>41122</v>
      </c>
      <c r="I4154" s="22">
        <v>6.0289999999999999</v>
      </c>
      <c r="J4154" s="120">
        <v>4.1440000000000001</v>
      </c>
      <c r="K4154" s="26">
        <f t="shared" si="214"/>
        <v>41152</v>
      </c>
      <c r="L4154" s="126">
        <f t="shared" si="215"/>
        <v>41122</v>
      </c>
      <c r="M4154" s="127">
        <f>INDEX('Bloomberg data'!C:C,MATCH($L4154,'Bloomberg data'!A:A,0))</f>
        <v>6.0289999999999999</v>
      </c>
      <c r="N4154" s="128">
        <f>INDEX('Bloomberg data'!B:B,MATCH($L4154,'Bloomberg data'!A:A,0))</f>
        <v>4.1440000000000001</v>
      </c>
      <c r="O4154" s="141"/>
      <c r="P4154" s="142"/>
      <c r="Q4154" s="142"/>
      <c r="R4154" s="20"/>
      <c r="S4154" s="20"/>
    </row>
    <row r="4155" spans="6:19">
      <c r="F4155" s="51"/>
      <c r="G4155" s="26">
        <f t="shared" si="213"/>
        <v>41152</v>
      </c>
      <c r="H4155" s="7">
        <v>41123</v>
      </c>
      <c r="I4155" s="22">
        <v>5.9569999999999999</v>
      </c>
      <c r="J4155" s="120">
        <v>4.08</v>
      </c>
      <c r="K4155" s="26">
        <f t="shared" si="214"/>
        <v>41152</v>
      </c>
      <c r="L4155" s="126">
        <f t="shared" si="215"/>
        <v>41123</v>
      </c>
      <c r="M4155" s="127">
        <f>INDEX('Bloomberg data'!C:C,MATCH($L4155,'Bloomberg data'!A:A,0))</f>
        <v>5.9569999999999999</v>
      </c>
      <c r="N4155" s="128">
        <f>INDEX('Bloomberg data'!B:B,MATCH($L4155,'Bloomberg data'!A:A,0))</f>
        <v>4.08</v>
      </c>
      <c r="O4155" s="141"/>
      <c r="P4155" s="142"/>
      <c r="Q4155" s="142"/>
      <c r="R4155" s="20"/>
      <c r="S4155" s="20"/>
    </row>
    <row r="4156" spans="6:19">
      <c r="F4156" s="51"/>
      <c r="G4156" s="26">
        <f t="shared" si="213"/>
        <v>41152</v>
      </c>
      <c r="H4156" s="7">
        <v>41124</v>
      </c>
      <c r="I4156" s="22">
        <v>5.84</v>
      </c>
      <c r="J4156" s="120">
        <v>3.94</v>
      </c>
      <c r="K4156" s="26">
        <f t="shared" si="214"/>
        <v>41152</v>
      </c>
      <c r="L4156" s="126">
        <f t="shared" si="215"/>
        <v>41124</v>
      </c>
      <c r="M4156" s="127">
        <f>INDEX('Bloomberg data'!C:C,MATCH($L4156,'Bloomberg data'!A:A,0))</f>
        <v>5.84</v>
      </c>
      <c r="N4156" s="128">
        <f>INDEX('Bloomberg data'!B:B,MATCH($L4156,'Bloomberg data'!A:A,0))</f>
        <v>3.94</v>
      </c>
      <c r="O4156" s="141"/>
      <c r="P4156" s="142"/>
      <c r="Q4156" s="142"/>
      <c r="R4156" s="20"/>
      <c r="S4156" s="20"/>
    </row>
    <row r="4157" spans="6:19">
      <c r="F4157" s="51"/>
      <c r="G4157" s="26">
        <f t="shared" si="213"/>
        <v>41152</v>
      </c>
      <c r="H4157" s="7">
        <v>41127</v>
      </c>
      <c r="I4157" s="22">
        <v>6.04</v>
      </c>
      <c r="J4157" s="120">
        <v>4.1399999999999997</v>
      </c>
      <c r="K4157" s="26">
        <f t="shared" si="214"/>
        <v>41152</v>
      </c>
      <c r="L4157" s="126">
        <f t="shared" si="215"/>
        <v>41127</v>
      </c>
      <c r="M4157" s="127">
        <f>INDEX('Bloomberg data'!C:C,MATCH($L4157,'Bloomberg data'!A:A,0))</f>
        <v>6.04</v>
      </c>
      <c r="N4157" s="128">
        <f>INDEX('Bloomberg data'!B:B,MATCH($L4157,'Bloomberg data'!A:A,0))</f>
        <v>4.1399999999999997</v>
      </c>
      <c r="O4157" s="141"/>
      <c r="P4157" s="142"/>
      <c r="Q4157" s="142"/>
      <c r="R4157" s="20"/>
      <c r="S4157" s="20"/>
    </row>
    <row r="4158" spans="6:19">
      <c r="F4158" s="51"/>
      <c r="G4158" s="26">
        <f t="shared" si="213"/>
        <v>41152</v>
      </c>
      <c r="H4158" s="7">
        <v>41128</v>
      </c>
      <c r="I4158" s="22">
        <v>7.0780000000000003</v>
      </c>
      <c r="J4158" s="120">
        <v>5.2040000000000006</v>
      </c>
      <c r="K4158" s="26">
        <f t="shared" si="214"/>
        <v>41152</v>
      </c>
      <c r="L4158" s="126">
        <f t="shared" si="215"/>
        <v>41128</v>
      </c>
      <c r="M4158" s="127">
        <f>INDEX('Bloomberg data'!C:C,MATCH($L4158,'Bloomberg data'!A:A,0))</f>
        <v>7.0780000000000003</v>
      </c>
      <c r="N4158" s="128">
        <f>INDEX('Bloomberg data'!B:B,MATCH($L4158,'Bloomberg data'!A:A,0))</f>
        <v>5.2040000000000006</v>
      </c>
      <c r="O4158" s="141"/>
      <c r="P4158" s="142"/>
      <c r="Q4158" s="142"/>
      <c r="R4158" s="20"/>
      <c r="S4158" s="20"/>
    </row>
    <row r="4159" spans="6:19">
      <c r="F4159" s="51"/>
      <c r="G4159" s="26">
        <f t="shared" si="213"/>
        <v>41152</v>
      </c>
      <c r="H4159" s="7">
        <v>41129</v>
      </c>
      <c r="I4159" s="22">
        <v>5.9830000000000005</v>
      </c>
      <c r="J4159" s="120">
        <v>4.1319999999999997</v>
      </c>
      <c r="K4159" s="26">
        <f t="shared" si="214"/>
        <v>41152</v>
      </c>
      <c r="L4159" s="126">
        <f t="shared" si="215"/>
        <v>41129</v>
      </c>
      <c r="M4159" s="127">
        <f>INDEX('Bloomberg data'!C:C,MATCH($L4159,'Bloomberg data'!A:A,0))</f>
        <v>5.9830000000000005</v>
      </c>
      <c r="N4159" s="128">
        <f>INDEX('Bloomberg data'!B:B,MATCH($L4159,'Bloomberg data'!A:A,0))</f>
        <v>4.1319999999999997</v>
      </c>
      <c r="O4159" s="141"/>
      <c r="P4159" s="142"/>
      <c r="Q4159" s="142"/>
      <c r="R4159" s="20"/>
      <c r="S4159" s="20"/>
    </row>
    <row r="4160" spans="6:19">
      <c r="F4160" s="51"/>
      <c r="G4160" s="26">
        <f t="shared" si="213"/>
        <v>41152</v>
      </c>
      <c r="H4160" s="7">
        <v>41130</v>
      </c>
      <c r="I4160" s="22">
        <v>7.1989999999999998</v>
      </c>
      <c r="J4160" s="120">
        <v>5.3579999999999997</v>
      </c>
      <c r="K4160" s="26">
        <f t="shared" si="214"/>
        <v>41152</v>
      </c>
      <c r="L4160" s="126">
        <f t="shared" si="215"/>
        <v>41130</v>
      </c>
      <c r="M4160" s="127">
        <f>INDEX('Bloomberg data'!C:C,MATCH($L4160,'Bloomberg data'!A:A,0))</f>
        <v>7.1989999999999998</v>
      </c>
      <c r="N4160" s="128">
        <f>INDEX('Bloomberg data'!B:B,MATCH($L4160,'Bloomberg data'!A:A,0))</f>
        <v>5.3579999999999997</v>
      </c>
      <c r="O4160" s="141"/>
      <c r="P4160" s="142"/>
      <c r="Q4160" s="142"/>
      <c r="R4160" s="20"/>
      <c r="S4160" s="20"/>
    </row>
    <row r="4161" spans="6:19">
      <c r="F4161" s="51"/>
      <c r="G4161" s="26">
        <f t="shared" ref="G4161:G4224" si="216">EOMONTH(H4161,0)</f>
        <v>41152</v>
      </c>
      <c r="H4161" s="7">
        <v>41131</v>
      </c>
      <c r="I4161" s="22">
        <v>7.0150000000000006</v>
      </c>
      <c r="J4161" s="120">
        <v>5.1590000000000007</v>
      </c>
      <c r="K4161" s="26">
        <f t="shared" ref="K4161:K4224" si="217">EOMONTH(L4161,0)</f>
        <v>41152</v>
      </c>
      <c r="L4161" s="126">
        <f t="shared" si="215"/>
        <v>41131</v>
      </c>
      <c r="M4161" s="127">
        <f>INDEX('Bloomberg data'!C:C,MATCH($L4161,'Bloomberg data'!A:A,0))</f>
        <v>7.0150000000000006</v>
      </c>
      <c r="N4161" s="128">
        <f>INDEX('Bloomberg data'!B:B,MATCH($L4161,'Bloomberg data'!A:A,0))</f>
        <v>5.1590000000000007</v>
      </c>
      <c r="O4161" s="141"/>
      <c r="P4161" s="142"/>
      <c r="Q4161" s="142"/>
      <c r="R4161" s="20"/>
      <c r="S4161" s="20"/>
    </row>
    <row r="4162" spans="6:19">
      <c r="F4162" s="51"/>
      <c r="G4162" s="26">
        <f t="shared" si="216"/>
        <v>41152</v>
      </c>
      <c r="H4162" s="7">
        <v>41134</v>
      </c>
      <c r="I4162" s="22">
        <v>6.9160000000000004</v>
      </c>
      <c r="J4162" s="120">
        <v>5.0660000000000007</v>
      </c>
      <c r="K4162" s="26">
        <f t="shared" si="217"/>
        <v>41152</v>
      </c>
      <c r="L4162" s="126">
        <f t="shared" ref="L4162:L4225" si="218">H4162</f>
        <v>41134</v>
      </c>
      <c r="M4162" s="127">
        <f>INDEX('Bloomberg data'!C:C,MATCH($L4162,'Bloomberg data'!A:A,0))</f>
        <v>6.9160000000000004</v>
      </c>
      <c r="N4162" s="128">
        <f>INDEX('Bloomberg data'!B:B,MATCH($L4162,'Bloomberg data'!A:A,0))</f>
        <v>5.0660000000000007</v>
      </c>
      <c r="O4162" s="141"/>
      <c r="P4162" s="142"/>
      <c r="Q4162" s="142"/>
      <c r="R4162" s="20"/>
      <c r="S4162" s="20"/>
    </row>
    <row r="4163" spans="6:19">
      <c r="F4163" s="51"/>
      <c r="G4163" s="26">
        <f t="shared" si="216"/>
        <v>41152</v>
      </c>
      <c r="H4163" s="7">
        <v>41135</v>
      </c>
      <c r="I4163" s="22">
        <v>6.1360000000000001</v>
      </c>
      <c r="J4163" s="120">
        <v>4.3079999999999998</v>
      </c>
      <c r="K4163" s="26">
        <f t="shared" si="217"/>
        <v>41152</v>
      </c>
      <c r="L4163" s="126">
        <f t="shared" si="218"/>
        <v>41135</v>
      </c>
      <c r="M4163" s="127">
        <f>INDEX('Bloomberg data'!C:C,MATCH($L4163,'Bloomberg data'!A:A,0))</f>
        <v>6.1360000000000001</v>
      </c>
      <c r="N4163" s="128">
        <f>INDEX('Bloomberg data'!B:B,MATCH($L4163,'Bloomberg data'!A:A,0))</f>
        <v>4.3079999999999998</v>
      </c>
      <c r="O4163" s="141"/>
      <c r="P4163" s="142"/>
      <c r="Q4163" s="142"/>
      <c r="R4163" s="20"/>
      <c r="S4163" s="20"/>
    </row>
    <row r="4164" spans="6:19">
      <c r="F4164" s="51"/>
      <c r="G4164" s="26">
        <f t="shared" si="216"/>
        <v>41152</v>
      </c>
      <c r="H4164" s="7">
        <v>41136</v>
      </c>
      <c r="I4164" s="22">
        <v>6.0430000000000001</v>
      </c>
      <c r="J4164" s="120">
        <v>4.26</v>
      </c>
      <c r="K4164" s="26">
        <f t="shared" si="217"/>
        <v>41152</v>
      </c>
      <c r="L4164" s="126">
        <f t="shared" si="218"/>
        <v>41136</v>
      </c>
      <c r="M4164" s="127">
        <f>INDEX('Bloomberg data'!C:C,MATCH($L4164,'Bloomberg data'!A:A,0))</f>
        <v>6.0430000000000001</v>
      </c>
      <c r="N4164" s="128">
        <f>INDEX('Bloomberg data'!B:B,MATCH($L4164,'Bloomberg data'!A:A,0))</f>
        <v>4.26</v>
      </c>
      <c r="O4164" s="141"/>
      <c r="P4164" s="142"/>
      <c r="Q4164" s="142"/>
      <c r="R4164" s="20"/>
      <c r="S4164" s="20"/>
    </row>
    <row r="4165" spans="6:19">
      <c r="F4165" s="51"/>
      <c r="G4165" s="26">
        <f t="shared" si="216"/>
        <v>41152</v>
      </c>
      <c r="H4165" s="7">
        <v>41137</v>
      </c>
      <c r="I4165" s="22">
        <v>5.9819999999999993</v>
      </c>
      <c r="J4165" s="120">
        <v>4.2370000000000001</v>
      </c>
      <c r="K4165" s="26">
        <f t="shared" si="217"/>
        <v>41152</v>
      </c>
      <c r="L4165" s="126">
        <f t="shared" si="218"/>
        <v>41137</v>
      </c>
      <c r="M4165" s="127">
        <f>INDEX('Bloomberg data'!C:C,MATCH($L4165,'Bloomberg data'!A:A,0))</f>
        <v>5.9819999999999993</v>
      </c>
      <c r="N4165" s="128">
        <f>INDEX('Bloomberg data'!B:B,MATCH($L4165,'Bloomberg data'!A:A,0))</f>
        <v>4.2370000000000001</v>
      </c>
      <c r="O4165" s="141"/>
      <c r="P4165" s="142"/>
      <c r="Q4165" s="142"/>
      <c r="R4165" s="20"/>
      <c r="S4165" s="20"/>
    </row>
    <row r="4166" spans="6:19">
      <c r="F4166" s="51"/>
      <c r="G4166" s="26">
        <f t="shared" si="216"/>
        <v>41152</v>
      </c>
      <c r="H4166" s="7">
        <v>41138</v>
      </c>
      <c r="I4166" s="22">
        <v>6.173</v>
      </c>
      <c r="J4166" s="120">
        <v>4.4269999999999996</v>
      </c>
      <c r="K4166" s="26">
        <f t="shared" si="217"/>
        <v>41152</v>
      </c>
      <c r="L4166" s="126">
        <f t="shared" si="218"/>
        <v>41138</v>
      </c>
      <c r="M4166" s="127">
        <f>INDEX('Bloomberg data'!C:C,MATCH($L4166,'Bloomberg data'!A:A,0))</f>
        <v>6.173</v>
      </c>
      <c r="N4166" s="128">
        <f>INDEX('Bloomberg data'!B:B,MATCH($L4166,'Bloomberg data'!A:A,0))</f>
        <v>4.4269999999999996</v>
      </c>
      <c r="O4166" s="141"/>
      <c r="P4166" s="142"/>
      <c r="Q4166" s="142"/>
      <c r="R4166" s="20"/>
      <c r="S4166" s="20"/>
    </row>
    <row r="4167" spans="6:19">
      <c r="F4167" s="51"/>
      <c r="G4167" s="26">
        <f t="shared" si="216"/>
        <v>41152</v>
      </c>
      <c r="H4167" s="7">
        <v>41141</v>
      </c>
      <c r="I4167" s="22">
        <v>6.0609999999999999</v>
      </c>
      <c r="J4167" s="120">
        <v>4.3120000000000003</v>
      </c>
      <c r="K4167" s="26">
        <f t="shared" si="217"/>
        <v>41152</v>
      </c>
      <c r="L4167" s="126">
        <f t="shared" si="218"/>
        <v>41141</v>
      </c>
      <c r="M4167" s="127">
        <f>INDEX('Bloomberg data'!C:C,MATCH($L4167,'Bloomberg data'!A:A,0))</f>
        <v>6.0609999999999999</v>
      </c>
      <c r="N4167" s="128">
        <f>INDEX('Bloomberg data'!B:B,MATCH($L4167,'Bloomberg data'!A:A,0))</f>
        <v>4.3120000000000003</v>
      </c>
      <c r="O4167" s="141"/>
      <c r="P4167" s="142"/>
      <c r="Q4167" s="142"/>
      <c r="R4167" s="20"/>
      <c r="S4167" s="20"/>
    </row>
    <row r="4168" spans="6:19">
      <c r="F4168" s="51"/>
      <c r="G4168" s="26">
        <f t="shared" si="216"/>
        <v>41152</v>
      </c>
      <c r="H4168" s="7">
        <v>41142</v>
      </c>
      <c r="I4168" s="22">
        <v>6.9719999999999995</v>
      </c>
      <c r="J4168" s="120">
        <v>5.2249999999999996</v>
      </c>
      <c r="K4168" s="26">
        <f t="shared" si="217"/>
        <v>41152</v>
      </c>
      <c r="L4168" s="126">
        <f t="shared" si="218"/>
        <v>41142</v>
      </c>
      <c r="M4168" s="127">
        <f>INDEX('Bloomberg data'!C:C,MATCH($L4168,'Bloomberg data'!A:A,0))</f>
        <v>6.9719999999999995</v>
      </c>
      <c r="N4168" s="128">
        <f>INDEX('Bloomberg data'!B:B,MATCH($L4168,'Bloomberg data'!A:A,0))</f>
        <v>5.2249999999999996</v>
      </c>
      <c r="O4168" s="141"/>
      <c r="P4168" s="142"/>
      <c r="Q4168" s="142"/>
      <c r="R4168" s="20"/>
      <c r="S4168" s="20"/>
    </row>
    <row r="4169" spans="6:19">
      <c r="F4169" s="51"/>
      <c r="G4169" s="26">
        <f t="shared" si="216"/>
        <v>41152</v>
      </c>
      <c r="H4169" s="7">
        <v>41143</v>
      </c>
      <c r="I4169" s="22">
        <v>7.1059999999999999</v>
      </c>
      <c r="J4169" s="120">
        <v>5.3520000000000003</v>
      </c>
      <c r="K4169" s="26">
        <f t="shared" si="217"/>
        <v>41152</v>
      </c>
      <c r="L4169" s="126">
        <f t="shared" si="218"/>
        <v>41143</v>
      </c>
      <c r="M4169" s="127">
        <f>INDEX('Bloomberg data'!C:C,MATCH($L4169,'Bloomberg data'!A:A,0))</f>
        <v>7.1059999999999999</v>
      </c>
      <c r="N4169" s="128">
        <f>INDEX('Bloomberg data'!B:B,MATCH($L4169,'Bloomberg data'!A:A,0))</f>
        <v>5.3520000000000003</v>
      </c>
      <c r="O4169" s="141"/>
      <c r="P4169" s="142"/>
      <c r="Q4169" s="142"/>
      <c r="R4169" s="20"/>
      <c r="S4169" s="20"/>
    </row>
    <row r="4170" spans="6:19">
      <c r="F4170" s="51"/>
      <c r="G4170" s="26">
        <f t="shared" si="216"/>
        <v>41152</v>
      </c>
      <c r="H4170" s="7">
        <v>41144</v>
      </c>
      <c r="I4170" s="22">
        <v>5.9480000000000004</v>
      </c>
      <c r="J4170" s="120">
        <v>4.1619999999999999</v>
      </c>
      <c r="K4170" s="26">
        <f t="shared" si="217"/>
        <v>41152</v>
      </c>
      <c r="L4170" s="126">
        <f t="shared" si="218"/>
        <v>41144</v>
      </c>
      <c r="M4170" s="127">
        <f>INDEX('Bloomberg data'!C:C,MATCH($L4170,'Bloomberg data'!A:A,0))</f>
        <v>5.9480000000000004</v>
      </c>
      <c r="N4170" s="128">
        <f>INDEX('Bloomberg data'!B:B,MATCH($L4170,'Bloomberg data'!A:A,0))</f>
        <v>4.1619999999999999</v>
      </c>
      <c r="O4170" s="141"/>
      <c r="P4170" s="142"/>
      <c r="Q4170" s="142"/>
      <c r="R4170" s="20"/>
      <c r="S4170" s="20"/>
    </row>
    <row r="4171" spans="6:19">
      <c r="F4171" s="51"/>
      <c r="G4171" s="26">
        <f t="shared" si="216"/>
        <v>41152</v>
      </c>
      <c r="H4171" s="7">
        <v>41145</v>
      </c>
      <c r="I4171" s="22">
        <v>6.8279999999999994</v>
      </c>
      <c r="J4171" s="120">
        <v>5.0329999999999995</v>
      </c>
      <c r="K4171" s="26">
        <f t="shared" si="217"/>
        <v>41152</v>
      </c>
      <c r="L4171" s="126">
        <f t="shared" si="218"/>
        <v>41145</v>
      </c>
      <c r="M4171" s="127">
        <f>INDEX('Bloomberg data'!C:C,MATCH($L4171,'Bloomberg data'!A:A,0))</f>
        <v>6.8279999999999994</v>
      </c>
      <c r="N4171" s="128">
        <f>INDEX('Bloomberg data'!B:B,MATCH($L4171,'Bloomberg data'!A:A,0))</f>
        <v>5.0329999999999995</v>
      </c>
      <c r="O4171" s="141"/>
      <c r="P4171" s="142"/>
      <c r="Q4171" s="142"/>
      <c r="R4171" s="20"/>
      <c r="S4171" s="20"/>
    </row>
    <row r="4172" spans="6:19">
      <c r="F4172" s="51"/>
      <c r="G4172" s="26">
        <f t="shared" si="216"/>
        <v>41152</v>
      </c>
      <c r="H4172" s="7">
        <v>41148</v>
      </c>
      <c r="I4172" s="22">
        <v>6.992</v>
      </c>
      <c r="J4172" s="120">
        <v>5.2029999999999994</v>
      </c>
      <c r="K4172" s="26">
        <f t="shared" si="217"/>
        <v>41152</v>
      </c>
      <c r="L4172" s="126">
        <f t="shared" si="218"/>
        <v>41148</v>
      </c>
      <c r="M4172" s="127">
        <f>INDEX('Bloomberg data'!C:C,MATCH($L4172,'Bloomberg data'!A:A,0))</f>
        <v>6.992</v>
      </c>
      <c r="N4172" s="128">
        <f>INDEX('Bloomberg data'!B:B,MATCH($L4172,'Bloomberg data'!A:A,0))</f>
        <v>5.2029999999999994</v>
      </c>
      <c r="O4172" s="141"/>
      <c r="P4172" s="142"/>
      <c r="Q4172" s="142"/>
      <c r="R4172" s="20"/>
      <c r="S4172" s="20"/>
    </row>
    <row r="4173" spans="6:19">
      <c r="F4173" s="51"/>
      <c r="G4173" s="26">
        <f t="shared" si="216"/>
        <v>41152</v>
      </c>
      <c r="H4173" s="7">
        <v>41149</v>
      </c>
      <c r="I4173" s="22">
        <v>6.88</v>
      </c>
      <c r="J4173" s="120">
        <v>5.0999999999999996</v>
      </c>
      <c r="K4173" s="26">
        <f t="shared" si="217"/>
        <v>41152</v>
      </c>
      <c r="L4173" s="126">
        <f t="shared" si="218"/>
        <v>41149</v>
      </c>
      <c r="M4173" s="127">
        <f>INDEX('Bloomberg data'!C:C,MATCH($L4173,'Bloomberg data'!A:A,0))</f>
        <v>6.88</v>
      </c>
      <c r="N4173" s="128">
        <f>INDEX('Bloomberg data'!B:B,MATCH($L4173,'Bloomberg data'!A:A,0))</f>
        <v>5.0999999999999996</v>
      </c>
      <c r="O4173" s="141"/>
      <c r="P4173" s="142"/>
      <c r="Q4173" s="142"/>
      <c r="R4173" s="20"/>
      <c r="S4173" s="20"/>
    </row>
    <row r="4174" spans="6:19">
      <c r="F4174" s="51"/>
      <c r="G4174" s="26">
        <f t="shared" si="216"/>
        <v>41152</v>
      </c>
      <c r="H4174" s="7">
        <v>41150</v>
      </c>
      <c r="I4174" s="22">
        <v>6.75</v>
      </c>
      <c r="J4174" s="120">
        <v>4.9930000000000003</v>
      </c>
      <c r="K4174" s="26">
        <f t="shared" si="217"/>
        <v>41152</v>
      </c>
      <c r="L4174" s="126">
        <f t="shared" si="218"/>
        <v>41150</v>
      </c>
      <c r="M4174" s="127">
        <f>INDEX('Bloomberg data'!C:C,MATCH($L4174,'Bloomberg data'!A:A,0))</f>
        <v>6.75</v>
      </c>
      <c r="N4174" s="128">
        <f>INDEX('Bloomberg data'!B:B,MATCH($L4174,'Bloomberg data'!A:A,0))</f>
        <v>4.9930000000000003</v>
      </c>
      <c r="O4174" s="141"/>
      <c r="P4174" s="142"/>
      <c r="Q4174" s="142"/>
      <c r="R4174" s="20"/>
      <c r="S4174" s="20"/>
    </row>
    <row r="4175" spans="6:19">
      <c r="F4175" s="51"/>
      <c r="G4175" s="26">
        <f t="shared" si="216"/>
        <v>41152</v>
      </c>
      <c r="H4175" s="7">
        <v>41151</v>
      </c>
      <c r="I4175" s="22">
        <v>5.8860000000000001</v>
      </c>
      <c r="J4175" s="120">
        <v>4.1210000000000004</v>
      </c>
      <c r="K4175" s="26">
        <f t="shared" si="217"/>
        <v>41152</v>
      </c>
      <c r="L4175" s="126">
        <f t="shared" si="218"/>
        <v>41151</v>
      </c>
      <c r="M4175" s="127">
        <f>INDEX('Bloomberg data'!C:C,MATCH($L4175,'Bloomberg data'!A:A,0))</f>
        <v>5.8860000000000001</v>
      </c>
      <c r="N4175" s="128">
        <f>INDEX('Bloomberg data'!B:B,MATCH($L4175,'Bloomberg data'!A:A,0))</f>
        <v>4.1210000000000004</v>
      </c>
      <c r="O4175" s="141"/>
      <c r="P4175" s="142"/>
      <c r="Q4175" s="142"/>
      <c r="R4175" s="20"/>
      <c r="S4175" s="20"/>
    </row>
    <row r="4176" spans="6:19">
      <c r="F4176" s="51"/>
      <c r="G4176" s="26">
        <f t="shared" si="216"/>
        <v>41152</v>
      </c>
      <c r="H4176" s="7">
        <v>41152</v>
      </c>
      <c r="I4176" s="22">
        <v>6.7350000000000003</v>
      </c>
      <c r="J4176" s="120">
        <v>4.9809999999999999</v>
      </c>
      <c r="K4176" s="26">
        <f t="shared" si="217"/>
        <v>41152</v>
      </c>
      <c r="L4176" s="126">
        <f t="shared" si="218"/>
        <v>41152</v>
      </c>
      <c r="M4176" s="127">
        <f>INDEX('Bloomberg data'!C:C,MATCH($L4176,'Bloomberg data'!A:A,0))</f>
        <v>6.7350000000000003</v>
      </c>
      <c r="N4176" s="128">
        <f>INDEX('Bloomberg data'!B:B,MATCH($L4176,'Bloomberg data'!A:A,0))</f>
        <v>4.9809999999999999</v>
      </c>
      <c r="O4176" s="141"/>
      <c r="P4176" s="142"/>
      <c r="Q4176" s="142"/>
      <c r="R4176" s="20"/>
      <c r="S4176" s="20"/>
    </row>
    <row r="4177" spans="6:19">
      <c r="F4177" s="51"/>
      <c r="G4177" s="26">
        <f t="shared" si="216"/>
        <v>41182</v>
      </c>
      <c r="H4177" s="7">
        <v>41155</v>
      </c>
      <c r="I4177" s="22">
        <v>5.6129999999999995</v>
      </c>
      <c r="J4177" s="120">
        <v>3.847</v>
      </c>
      <c r="K4177" s="26">
        <f t="shared" si="217"/>
        <v>41182</v>
      </c>
      <c r="L4177" s="126">
        <f t="shared" si="218"/>
        <v>41155</v>
      </c>
      <c r="M4177" s="127">
        <f>INDEX('Bloomberg data'!C:C,MATCH($L4177,'Bloomberg data'!A:A,0))</f>
        <v>5.6129999999999995</v>
      </c>
      <c r="N4177" s="128">
        <f>INDEX('Bloomberg data'!B:B,MATCH($L4177,'Bloomberg data'!A:A,0))</f>
        <v>3.847</v>
      </c>
      <c r="O4177" s="141"/>
      <c r="P4177" s="142"/>
      <c r="Q4177" s="142"/>
      <c r="R4177" s="20"/>
      <c r="S4177" s="20"/>
    </row>
    <row r="4178" spans="6:19">
      <c r="F4178" s="51"/>
      <c r="G4178" s="26">
        <f t="shared" si="216"/>
        <v>41182</v>
      </c>
      <c r="H4178" s="7">
        <v>41156</v>
      </c>
      <c r="I4178" s="22">
        <v>5.8090000000000002</v>
      </c>
      <c r="J4178" s="120">
        <v>4.0620000000000003</v>
      </c>
      <c r="K4178" s="26">
        <f t="shared" si="217"/>
        <v>41182</v>
      </c>
      <c r="L4178" s="126">
        <f t="shared" si="218"/>
        <v>41156</v>
      </c>
      <c r="M4178" s="127">
        <f>INDEX('Bloomberg data'!C:C,MATCH($L4178,'Bloomberg data'!A:A,0))</f>
        <v>5.8090000000000002</v>
      </c>
      <c r="N4178" s="128">
        <f>INDEX('Bloomberg data'!B:B,MATCH($L4178,'Bloomberg data'!A:A,0))</f>
        <v>4.0620000000000003</v>
      </c>
      <c r="O4178" s="141"/>
      <c r="P4178" s="142"/>
      <c r="Q4178" s="142"/>
      <c r="R4178" s="20"/>
      <c r="S4178" s="20"/>
    </row>
    <row r="4179" spans="6:19">
      <c r="F4179" s="51"/>
      <c r="G4179" s="26">
        <f t="shared" si="216"/>
        <v>41182</v>
      </c>
      <c r="H4179" s="7">
        <v>41157</v>
      </c>
      <c r="I4179" s="22">
        <v>5.6450000000000005</v>
      </c>
      <c r="J4179" s="120">
        <v>3.9039999999999999</v>
      </c>
      <c r="K4179" s="26">
        <f t="shared" si="217"/>
        <v>41182</v>
      </c>
      <c r="L4179" s="126">
        <f t="shared" si="218"/>
        <v>41157</v>
      </c>
      <c r="M4179" s="127">
        <f>INDEX('Bloomberg data'!C:C,MATCH($L4179,'Bloomberg data'!A:A,0))</f>
        <v>5.6450000000000005</v>
      </c>
      <c r="N4179" s="128">
        <f>INDEX('Bloomberg data'!B:B,MATCH($L4179,'Bloomberg data'!A:A,0))</f>
        <v>3.9039999999999999</v>
      </c>
      <c r="O4179" s="141"/>
      <c r="P4179" s="142"/>
      <c r="Q4179" s="142"/>
      <c r="R4179" s="20"/>
      <c r="S4179" s="20"/>
    </row>
    <row r="4180" spans="6:19">
      <c r="F4180" s="51"/>
      <c r="G4180" s="26">
        <f t="shared" si="216"/>
        <v>41182</v>
      </c>
      <c r="H4180" s="7">
        <v>41158</v>
      </c>
      <c r="I4180" s="22">
        <v>5.5950000000000006</v>
      </c>
      <c r="J4180" s="120">
        <v>3.8660000000000001</v>
      </c>
      <c r="K4180" s="26">
        <f t="shared" si="217"/>
        <v>41182</v>
      </c>
      <c r="L4180" s="126">
        <f t="shared" si="218"/>
        <v>41158</v>
      </c>
      <c r="M4180" s="127">
        <f>INDEX('Bloomberg data'!C:C,MATCH($L4180,'Bloomberg data'!A:A,0))</f>
        <v>5.5950000000000006</v>
      </c>
      <c r="N4180" s="128">
        <f>INDEX('Bloomberg data'!B:B,MATCH($L4180,'Bloomberg data'!A:A,0))</f>
        <v>3.8660000000000001</v>
      </c>
      <c r="O4180" s="141"/>
      <c r="P4180" s="142"/>
      <c r="Q4180" s="142"/>
      <c r="R4180" s="20"/>
      <c r="S4180" s="20"/>
    </row>
    <row r="4181" spans="6:19">
      <c r="F4181" s="51"/>
      <c r="G4181" s="26">
        <f t="shared" si="216"/>
        <v>41182</v>
      </c>
      <c r="H4181" s="7">
        <v>41159</v>
      </c>
      <c r="I4181" s="22">
        <v>6.8929999999999998</v>
      </c>
      <c r="J4181" s="120">
        <v>5.1679999999999993</v>
      </c>
      <c r="K4181" s="26">
        <f t="shared" si="217"/>
        <v>41182</v>
      </c>
      <c r="L4181" s="126">
        <f t="shared" si="218"/>
        <v>41159</v>
      </c>
      <c r="M4181" s="127">
        <f>INDEX('Bloomberg data'!C:C,MATCH($L4181,'Bloomberg data'!A:A,0))</f>
        <v>6.8929999999999998</v>
      </c>
      <c r="N4181" s="128">
        <f>INDEX('Bloomberg data'!B:B,MATCH($L4181,'Bloomberg data'!A:A,0))</f>
        <v>5.1679999999999993</v>
      </c>
      <c r="O4181" s="141"/>
      <c r="P4181" s="142"/>
      <c r="Q4181" s="142"/>
      <c r="R4181" s="20"/>
      <c r="S4181" s="20"/>
    </row>
    <row r="4182" spans="6:19">
      <c r="F4182" s="51"/>
      <c r="G4182" s="26">
        <f t="shared" si="216"/>
        <v>41182</v>
      </c>
      <c r="H4182" s="7">
        <v>41162</v>
      </c>
      <c r="I4182" s="22">
        <v>5.702</v>
      </c>
      <c r="J4182" s="120">
        <v>3.9950000000000001</v>
      </c>
      <c r="K4182" s="26">
        <f t="shared" si="217"/>
        <v>41182</v>
      </c>
      <c r="L4182" s="126">
        <f t="shared" si="218"/>
        <v>41162</v>
      </c>
      <c r="M4182" s="127">
        <f>INDEX('Bloomberg data'!C:C,MATCH($L4182,'Bloomberg data'!A:A,0))</f>
        <v>5.702</v>
      </c>
      <c r="N4182" s="128">
        <f>INDEX('Bloomberg data'!B:B,MATCH($L4182,'Bloomberg data'!A:A,0))</f>
        <v>3.9950000000000001</v>
      </c>
      <c r="O4182" s="141"/>
      <c r="P4182" s="142"/>
      <c r="Q4182" s="142"/>
      <c r="R4182" s="20"/>
      <c r="S4182" s="20"/>
    </row>
    <row r="4183" spans="6:19">
      <c r="F4183" s="51"/>
      <c r="G4183" s="26">
        <f t="shared" si="216"/>
        <v>41182</v>
      </c>
      <c r="H4183" s="7">
        <v>41163</v>
      </c>
      <c r="I4183" s="22">
        <v>5.593</v>
      </c>
      <c r="J4183" s="120">
        <v>3.8930000000000002</v>
      </c>
      <c r="K4183" s="26">
        <f t="shared" si="217"/>
        <v>41182</v>
      </c>
      <c r="L4183" s="126">
        <f t="shared" si="218"/>
        <v>41163</v>
      </c>
      <c r="M4183" s="127">
        <f>INDEX('Bloomberg data'!C:C,MATCH($L4183,'Bloomberg data'!A:A,0))</f>
        <v>5.593</v>
      </c>
      <c r="N4183" s="128">
        <f>INDEX('Bloomberg data'!B:B,MATCH($L4183,'Bloomberg data'!A:A,0))</f>
        <v>3.8930000000000002</v>
      </c>
      <c r="O4183" s="141"/>
      <c r="P4183" s="142"/>
      <c r="Q4183" s="142"/>
      <c r="R4183" s="20"/>
      <c r="S4183" s="20"/>
    </row>
    <row r="4184" spans="6:19">
      <c r="F4184" s="51"/>
      <c r="G4184" s="26">
        <f t="shared" si="216"/>
        <v>41182</v>
      </c>
      <c r="H4184" s="7">
        <v>41164</v>
      </c>
      <c r="I4184" s="22">
        <v>6.8419999999999996</v>
      </c>
      <c r="J4184" s="120">
        <v>5.1739999999999995</v>
      </c>
      <c r="K4184" s="26">
        <f t="shared" si="217"/>
        <v>41182</v>
      </c>
      <c r="L4184" s="126">
        <f t="shared" si="218"/>
        <v>41164</v>
      </c>
      <c r="M4184" s="127">
        <f>INDEX('Bloomberg data'!C:C,MATCH($L4184,'Bloomberg data'!A:A,0))</f>
        <v>6.8419999999999996</v>
      </c>
      <c r="N4184" s="128">
        <f>INDEX('Bloomberg data'!B:B,MATCH($L4184,'Bloomberg data'!A:A,0))</f>
        <v>5.1739999999999995</v>
      </c>
      <c r="O4184" s="141"/>
      <c r="P4184" s="142"/>
      <c r="Q4184" s="142"/>
      <c r="R4184" s="20"/>
      <c r="S4184" s="20"/>
    </row>
    <row r="4185" spans="6:19">
      <c r="F4185" s="51"/>
      <c r="G4185" s="26">
        <f t="shared" si="216"/>
        <v>41182</v>
      </c>
      <c r="H4185" s="7">
        <v>41165</v>
      </c>
      <c r="I4185" s="22">
        <v>6.72</v>
      </c>
      <c r="J4185" s="120">
        <v>5.1029999999999998</v>
      </c>
      <c r="K4185" s="26">
        <f t="shared" si="217"/>
        <v>41182</v>
      </c>
      <c r="L4185" s="126">
        <f t="shared" si="218"/>
        <v>41165</v>
      </c>
      <c r="M4185" s="127">
        <f>INDEX('Bloomberg data'!C:C,MATCH($L4185,'Bloomberg data'!A:A,0))</f>
        <v>6.72</v>
      </c>
      <c r="N4185" s="128">
        <f>INDEX('Bloomberg data'!B:B,MATCH($L4185,'Bloomberg data'!A:A,0))</f>
        <v>5.1029999999999998</v>
      </c>
      <c r="O4185" s="141"/>
      <c r="P4185" s="142"/>
      <c r="Q4185" s="142"/>
      <c r="R4185" s="20"/>
      <c r="S4185" s="20"/>
    </row>
    <row r="4186" spans="6:19">
      <c r="F4186" s="51"/>
      <c r="G4186" s="26">
        <f t="shared" si="216"/>
        <v>41182</v>
      </c>
      <c r="H4186" s="7">
        <v>41166</v>
      </c>
      <c r="I4186" s="22">
        <v>6.6720000000000006</v>
      </c>
      <c r="J4186" s="120">
        <v>5.0709999999999997</v>
      </c>
      <c r="K4186" s="26">
        <f t="shared" si="217"/>
        <v>41182</v>
      </c>
      <c r="L4186" s="126">
        <f t="shared" si="218"/>
        <v>41166</v>
      </c>
      <c r="M4186" s="127">
        <f>INDEX('Bloomberg data'!C:C,MATCH($L4186,'Bloomberg data'!A:A,0))</f>
        <v>6.6720000000000006</v>
      </c>
      <c r="N4186" s="128">
        <f>INDEX('Bloomberg data'!B:B,MATCH($L4186,'Bloomberg data'!A:A,0))</f>
        <v>5.0709999999999997</v>
      </c>
      <c r="O4186" s="141"/>
      <c r="P4186" s="142"/>
      <c r="Q4186" s="142"/>
      <c r="R4186" s="20"/>
      <c r="S4186" s="20"/>
    </row>
    <row r="4187" spans="6:19">
      <c r="F4187" s="51"/>
      <c r="G4187" s="26">
        <f t="shared" si="216"/>
        <v>41182</v>
      </c>
      <c r="H4187" s="7">
        <v>41169</v>
      </c>
      <c r="I4187" s="22">
        <v>6.9059999999999997</v>
      </c>
      <c r="J4187" s="120">
        <v>5.3769999999999998</v>
      </c>
      <c r="K4187" s="26">
        <f t="shared" si="217"/>
        <v>41182</v>
      </c>
      <c r="L4187" s="126">
        <f t="shared" si="218"/>
        <v>41169</v>
      </c>
      <c r="M4187" s="127">
        <f>INDEX('Bloomberg data'!C:C,MATCH($L4187,'Bloomberg data'!A:A,0))</f>
        <v>6.9059999999999997</v>
      </c>
      <c r="N4187" s="128">
        <f>INDEX('Bloomberg data'!B:B,MATCH($L4187,'Bloomberg data'!A:A,0))</f>
        <v>5.3769999999999998</v>
      </c>
      <c r="O4187" s="141"/>
      <c r="P4187" s="142"/>
      <c r="Q4187" s="142"/>
      <c r="R4187" s="20"/>
      <c r="S4187" s="20"/>
    </row>
    <row r="4188" spans="6:19">
      <c r="F4188" s="51"/>
      <c r="G4188" s="26">
        <f t="shared" si="216"/>
        <v>41182</v>
      </c>
      <c r="H4188" s="7">
        <v>41170</v>
      </c>
      <c r="I4188" s="22">
        <v>6.6790000000000003</v>
      </c>
      <c r="J4188" s="120">
        <v>5.173</v>
      </c>
      <c r="K4188" s="26">
        <f t="shared" si="217"/>
        <v>41182</v>
      </c>
      <c r="L4188" s="126">
        <f t="shared" si="218"/>
        <v>41170</v>
      </c>
      <c r="M4188" s="127">
        <f>INDEX('Bloomberg data'!C:C,MATCH($L4188,'Bloomberg data'!A:A,0))</f>
        <v>6.6790000000000003</v>
      </c>
      <c r="N4188" s="128">
        <f>INDEX('Bloomberg data'!B:B,MATCH($L4188,'Bloomberg data'!A:A,0))</f>
        <v>5.173</v>
      </c>
      <c r="O4188" s="141"/>
      <c r="P4188" s="142"/>
      <c r="Q4188" s="142"/>
      <c r="R4188" s="20"/>
      <c r="S4188" s="20"/>
    </row>
    <row r="4189" spans="6:19">
      <c r="F4189" s="51"/>
      <c r="G4189" s="26">
        <f t="shared" si="216"/>
        <v>41182</v>
      </c>
      <c r="H4189" s="7">
        <v>41171</v>
      </c>
      <c r="I4189" s="22">
        <v>5.5519999999999996</v>
      </c>
      <c r="J4189" s="120">
        <v>4.0780000000000003</v>
      </c>
      <c r="K4189" s="26">
        <f t="shared" si="217"/>
        <v>41182</v>
      </c>
      <c r="L4189" s="126">
        <f t="shared" si="218"/>
        <v>41171</v>
      </c>
      <c r="M4189" s="127">
        <f>INDEX('Bloomberg data'!C:C,MATCH($L4189,'Bloomberg data'!A:A,0))</f>
        <v>5.5519999999999996</v>
      </c>
      <c r="N4189" s="128">
        <f>INDEX('Bloomberg data'!B:B,MATCH($L4189,'Bloomberg data'!A:A,0))</f>
        <v>4.0780000000000003</v>
      </c>
      <c r="O4189" s="141"/>
      <c r="P4189" s="142"/>
      <c r="Q4189" s="142"/>
      <c r="R4189" s="20"/>
      <c r="S4189" s="20"/>
    </row>
    <row r="4190" spans="6:19">
      <c r="F4190" s="51"/>
      <c r="G4190" s="26">
        <f t="shared" si="216"/>
        <v>41182</v>
      </c>
      <c r="H4190" s="7">
        <v>41172</v>
      </c>
      <c r="I4190" s="22">
        <v>5.6139999999999999</v>
      </c>
      <c r="J4190" s="120">
        <v>4.1639999999999997</v>
      </c>
      <c r="K4190" s="26">
        <f t="shared" si="217"/>
        <v>41182</v>
      </c>
      <c r="L4190" s="126">
        <f t="shared" si="218"/>
        <v>41172</v>
      </c>
      <c r="M4190" s="127">
        <f>INDEX('Bloomberg data'!C:C,MATCH($L4190,'Bloomberg data'!A:A,0))</f>
        <v>5.6139999999999999</v>
      </c>
      <c r="N4190" s="128">
        <f>INDEX('Bloomberg data'!B:B,MATCH($L4190,'Bloomberg data'!A:A,0))</f>
        <v>4.1639999999999997</v>
      </c>
      <c r="O4190" s="141"/>
      <c r="P4190" s="142"/>
      <c r="Q4190" s="142"/>
      <c r="R4190" s="20"/>
      <c r="S4190" s="20"/>
    </row>
    <row r="4191" spans="6:19">
      <c r="F4191" s="51"/>
      <c r="G4191" s="26">
        <f t="shared" si="216"/>
        <v>41182</v>
      </c>
      <c r="H4191" s="7">
        <v>41173</v>
      </c>
      <c r="I4191" s="22">
        <v>6.5739999999999998</v>
      </c>
      <c r="J4191" s="120">
        <v>5.1280000000000001</v>
      </c>
      <c r="K4191" s="26">
        <f t="shared" si="217"/>
        <v>41182</v>
      </c>
      <c r="L4191" s="126">
        <f t="shared" si="218"/>
        <v>41173</v>
      </c>
      <c r="M4191" s="127">
        <f>INDEX('Bloomberg data'!C:C,MATCH($L4191,'Bloomberg data'!A:A,0))</f>
        <v>6.5739999999999998</v>
      </c>
      <c r="N4191" s="128">
        <f>INDEX('Bloomberg data'!B:B,MATCH($L4191,'Bloomberg data'!A:A,0))</f>
        <v>5.1280000000000001</v>
      </c>
      <c r="O4191" s="141"/>
      <c r="P4191" s="142"/>
      <c r="Q4191" s="142"/>
      <c r="R4191" s="20"/>
      <c r="S4191" s="20"/>
    </row>
    <row r="4192" spans="6:19">
      <c r="F4192" s="51"/>
      <c r="G4192" s="26">
        <f t="shared" si="216"/>
        <v>41182</v>
      </c>
      <c r="H4192" s="7">
        <v>41176</v>
      </c>
      <c r="I4192" s="22">
        <v>6.42</v>
      </c>
      <c r="J4192" s="120">
        <v>4.968</v>
      </c>
      <c r="K4192" s="26">
        <f t="shared" si="217"/>
        <v>41182</v>
      </c>
      <c r="L4192" s="126">
        <f t="shared" si="218"/>
        <v>41176</v>
      </c>
      <c r="M4192" s="127">
        <f>INDEX('Bloomberg data'!C:C,MATCH($L4192,'Bloomberg data'!A:A,0))</f>
        <v>6.42</v>
      </c>
      <c r="N4192" s="128">
        <f>INDEX('Bloomberg data'!B:B,MATCH($L4192,'Bloomberg data'!A:A,0))</f>
        <v>4.968</v>
      </c>
      <c r="O4192" s="141"/>
      <c r="P4192" s="142"/>
      <c r="Q4192" s="142"/>
      <c r="R4192" s="20"/>
      <c r="S4192" s="20"/>
    </row>
    <row r="4193" spans="6:19">
      <c r="F4193" s="51"/>
      <c r="G4193" s="26">
        <f t="shared" si="216"/>
        <v>41182</v>
      </c>
      <c r="H4193" s="7">
        <v>41177</v>
      </c>
      <c r="I4193" s="22">
        <v>5.5990000000000002</v>
      </c>
      <c r="J4193" s="120">
        <v>4.1189999999999998</v>
      </c>
      <c r="K4193" s="26">
        <f t="shared" si="217"/>
        <v>41182</v>
      </c>
      <c r="L4193" s="126">
        <f t="shared" si="218"/>
        <v>41177</v>
      </c>
      <c r="M4193" s="127">
        <f>INDEX('Bloomberg data'!C:C,MATCH($L4193,'Bloomberg data'!A:A,0))</f>
        <v>5.5990000000000002</v>
      </c>
      <c r="N4193" s="128">
        <f>INDEX('Bloomberg data'!B:B,MATCH($L4193,'Bloomberg data'!A:A,0))</f>
        <v>4.1189999999999998</v>
      </c>
      <c r="O4193" s="141"/>
      <c r="P4193" s="142"/>
      <c r="Q4193" s="142"/>
      <c r="R4193" s="20"/>
      <c r="S4193" s="20"/>
    </row>
    <row r="4194" spans="6:19">
      <c r="F4194" s="51"/>
      <c r="G4194" s="26">
        <f t="shared" si="216"/>
        <v>41182</v>
      </c>
      <c r="H4194" s="7">
        <v>41178</v>
      </c>
      <c r="I4194" s="22">
        <v>6.452</v>
      </c>
      <c r="J4194" s="120">
        <v>4.9400000000000004</v>
      </c>
      <c r="K4194" s="26">
        <f t="shared" si="217"/>
        <v>41182</v>
      </c>
      <c r="L4194" s="126">
        <f t="shared" si="218"/>
        <v>41178</v>
      </c>
      <c r="M4194" s="127">
        <f>INDEX('Bloomberg data'!C:C,MATCH($L4194,'Bloomberg data'!A:A,0))</f>
        <v>6.452</v>
      </c>
      <c r="N4194" s="128">
        <f>INDEX('Bloomberg data'!B:B,MATCH($L4194,'Bloomberg data'!A:A,0))</f>
        <v>4.9400000000000004</v>
      </c>
      <c r="O4194" s="141"/>
      <c r="P4194" s="142"/>
      <c r="Q4194" s="142"/>
      <c r="R4194" s="20"/>
      <c r="S4194" s="20"/>
    </row>
    <row r="4195" spans="6:19">
      <c r="F4195" s="51"/>
      <c r="G4195" s="26">
        <f t="shared" si="216"/>
        <v>41182</v>
      </c>
      <c r="H4195" s="7">
        <v>41179</v>
      </c>
      <c r="I4195" s="22">
        <v>6.338000000000001</v>
      </c>
      <c r="J4195" s="120">
        <v>4.8040000000000003</v>
      </c>
      <c r="K4195" s="26">
        <f t="shared" si="217"/>
        <v>41182</v>
      </c>
      <c r="L4195" s="126">
        <f t="shared" si="218"/>
        <v>41179</v>
      </c>
      <c r="M4195" s="127">
        <f>INDEX('Bloomberg data'!C:C,MATCH($L4195,'Bloomberg data'!A:A,0))</f>
        <v>6.338000000000001</v>
      </c>
      <c r="N4195" s="128">
        <f>INDEX('Bloomberg data'!B:B,MATCH($L4195,'Bloomberg data'!A:A,0))</f>
        <v>4.8040000000000003</v>
      </c>
      <c r="O4195" s="141"/>
      <c r="P4195" s="142"/>
      <c r="Q4195" s="142"/>
      <c r="R4195" s="20"/>
      <c r="S4195" s="20"/>
    </row>
    <row r="4196" spans="6:19">
      <c r="F4196" s="51"/>
      <c r="G4196" s="26">
        <f t="shared" si="216"/>
        <v>41182</v>
      </c>
      <c r="H4196" s="7">
        <v>41180</v>
      </c>
      <c r="I4196" s="22">
        <v>5.5110000000000001</v>
      </c>
      <c r="J4196" s="120">
        <v>3.9889999999999999</v>
      </c>
      <c r="K4196" s="26">
        <f t="shared" si="217"/>
        <v>41182</v>
      </c>
      <c r="L4196" s="126">
        <f t="shared" si="218"/>
        <v>41180</v>
      </c>
      <c r="M4196" s="127">
        <f>INDEX('Bloomberg data'!C:C,MATCH($L4196,'Bloomberg data'!A:A,0))</f>
        <v>5.5110000000000001</v>
      </c>
      <c r="N4196" s="128">
        <f>INDEX('Bloomberg data'!B:B,MATCH($L4196,'Bloomberg data'!A:A,0))</f>
        <v>3.9889999999999999</v>
      </c>
      <c r="O4196" s="141"/>
      <c r="P4196" s="142"/>
      <c r="Q4196" s="142"/>
      <c r="R4196" s="20"/>
      <c r="S4196" s="20"/>
    </row>
    <row r="4197" spans="6:19">
      <c r="F4197" s="51"/>
      <c r="G4197" s="26">
        <f t="shared" si="216"/>
        <v>41213</v>
      </c>
      <c r="H4197" s="7">
        <v>41183</v>
      </c>
      <c r="I4197" s="22">
        <v>6.4180000000000001</v>
      </c>
      <c r="J4197" s="120">
        <v>4.891</v>
      </c>
      <c r="K4197" s="26">
        <f t="shared" si="217"/>
        <v>41213</v>
      </c>
      <c r="L4197" s="126">
        <f t="shared" si="218"/>
        <v>41183</v>
      </c>
      <c r="M4197" s="127">
        <f>INDEX('Bloomberg data'!C:C,MATCH($L4197,'Bloomberg data'!A:A,0))</f>
        <v>6.4180000000000001</v>
      </c>
      <c r="N4197" s="128">
        <f>INDEX('Bloomberg data'!B:B,MATCH($L4197,'Bloomberg data'!A:A,0))</f>
        <v>4.891</v>
      </c>
      <c r="O4197" s="141"/>
      <c r="P4197" s="142"/>
      <c r="Q4197" s="142"/>
      <c r="R4197" s="20"/>
      <c r="S4197" s="20"/>
    </row>
    <row r="4198" spans="6:19">
      <c r="F4198" s="51"/>
      <c r="G4198" s="26">
        <f t="shared" si="216"/>
        <v>41213</v>
      </c>
      <c r="H4198" s="7">
        <v>41184</v>
      </c>
      <c r="I4198" s="22">
        <v>5.23</v>
      </c>
      <c r="J4198" s="120">
        <v>3.754</v>
      </c>
      <c r="K4198" s="26">
        <f t="shared" si="217"/>
        <v>41213</v>
      </c>
      <c r="L4198" s="126">
        <f t="shared" si="218"/>
        <v>41184</v>
      </c>
      <c r="M4198" s="127">
        <f>INDEX('Bloomberg data'!C:C,MATCH($L4198,'Bloomberg data'!A:A,0))</f>
        <v>5.23</v>
      </c>
      <c r="N4198" s="128">
        <f>INDEX('Bloomberg data'!B:B,MATCH($L4198,'Bloomberg data'!A:A,0))</f>
        <v>3.754</v>
      </c>
      <c r="O4198" s="141"/>
      <c r="P4198" s="142"/>
      <c r="Q4198" s="142"/>
      <c r="R4198" s="20"/>
      <c r="S4198" s="20"/>
    </row>
    <row r="4199" spans="6:19">
      <c r="F4199" s="51"/>
      <c r="G4199" s="26">
        <f t="shared" si="216"/>
        <v>41213</v>
      </c>
      <c r="H4199" s="7">
        <v>41185</v>
      </c>
      <c r="I4199" s="22">
        <v>6.3559999999999999</v>
      </c>
      <c r="J4199" s="120">
        <v>4.9089999999999998</v>
      </c>
      <c r="K4199" s="26">
        <f t="shared" si="217"/>
        <v>41213</v>
      </c>
      <c r="L4199" s="126">
        <f t="shared" si="218"/>
        <v>41185</v>
      </c>
      <c r="M4199" s="127">
        <f>INDEX('Bloomberg data'!C:C,MATCH($L4199,'Bloomberg data'!A:A,0))</f>
        <v>6.3559999999999999</v>
      </c>
      <c r="N4199" s="128">
        <f>INDEX('Bloomberg data'!B:B,MATCH($L4199,'Bloomberg data'!A:A,0))</f>
        <v>4.9089999999999998</v>
      </c>
      <c r="O4199" s="141"/>
      <c r="P4199" s="142"/>
      <c r="Q4199" s="142"/>
      <c r="R4199" s="20"/>
      <c r="S4199" s="20"/>
    </row>
    <row r="4200" spans="6:19">
      <c r="F4200" s="51"/>
      <c r="G4200" s="26">
        <f t="shared" si="216"/>
        <v>41213</v>
      </c>
      <c r="H4200" s="7">
        <v>41186</v>
      </c>
      <c r="I4200" s="22">
        <v>6.2730000000000006</v>
      </c>
      <c r="J4200" s="120">
        <v>4.8680000000000003</v>
      </c>
      <c r="K4200" s="26">
        <f t="shared" si="217"/>
        <v>41213</v>
      </c>
      <c r="L4200" s="126">
        <f t="shared" si="218"/>
        <v>41186</v>
      </c>
      <c r="M4200" s="127">
        <f>INDEX('Bloomberg data'!C:C,MATCH($L4200,'Bloomberg data'!A:A,0))</f>
        <v>6.2730000000000006</v>
      </c>
      <c r="N4200" s="128">
        <f>INDEX('Bloomberg data'!B:B,MATCH($L4200,'Bloomberg data'!A:A,0))</f>
        <v>4.8680000000000003</v>
      </c>
      <c r="O4200" s="141"/>
      <c r="P4200" s="142"/>
      <c r="Q4200" s="142"/>
      <c r="R4200" s="20"/>
      <c r="S4200" s="20"/>
    </row>
    <row r="4201" spans="6:19">
      <c r="F4201" s="51"/>
      <c r="G4201" s="26">
        <f t="shared" si="216"/>
        <v>41213</v>
      </c>
      <c r="H4201" s="7">
        <v>41187</v>
      </c>
      <c r="I4201" s="22">
        <v>6.1989999999999998</v>
      </c>
      <c r="J4201" s="120">
        <v>4.8120000000000003</v>
      </c>
      <c r="K4201" s="26">
        <f t="shared" si="217"/>
        <v>41213</v>
      </c>
      <c r="L4201" s="126">
        <f t="shared" si="218"/>
        <v>41187</v>
      </c>
      <c r="M4201" s="127">
        <f>INDEX('Bloomberg data'!C:C,MATCH($L4201,'Bloomberg data'!A:A,0))</f>
        <v>6.1989999999999998</v>
      </c>
      <c r="N4201" s="128">
        <f>INDEX('Bloomberg data'!B:B,MATCH($L4201,'Bloomberg data'!A:A,0))</f>
        <v>4.8120000000000003</v>
      </c>
      <c r="O4201" s="141"/>
      <c r="P4201" s="142"/>
      <c r="Q4201" s="142"/>
      <c r="R4201" s="20"/>
      <c r="S4201" s="20"/>
    </row>
    <row r="4202" spans="6:19">
      <c r="F4202" s="51"/>
      <c r="G4202" s="26">
        <f t="shared" si="216"/>
        <v>41213</v>
      </c>
      <c r="H4202" s="7">
        <v>41190</v>
      </c>
      <c r="I4202" s="22">
        <v>6.3730000000000002</v>
      </c>
      <c r="J4202" s="120">
        <v>5.0190000000000001</v>
      </c>
      <c r="K4202" s="26">
        <f t="shared" si="217"/>
        <v>41213</v>
      </c>
      <c r="L4202" s="126">
        <f t="shared" si="218"/>
        <v>41190</v>
      </c>
      <c r="M4202" s="127">
        <f>INDEX('Bloomberg data'!C:C,MATCH($L4202,'Bloomberg data'!A:A,0))</f>
        <v>6.3730000000000002</v>
      </c>
      <c r="N4202" s="128">
        <f>INDEX('Bloomberg data'!B:B,MATCH($L4202,'Bloomberg data'!A:A,0))</f>
        <v>5.0190000000000001</v>
      </c>
      <c r="O4202" s="141"/>
      <c r="P4202" s="142"/>
      <c r="Q4202" s="142"/>
      <c r="R4202" s="20"/>
      <c r="S4202" s="20"/>
    </row>
    <row r="4203" spans="6:19">
      <c r="F4203" s="51"/>
      <c r="G4203" s="26">
        <f t="shared" si="216"/>
        <v>41213</v>
      </c>
      <c r="H4203" s="7">
        <v>41191</v>
      </c>
      <c r="I4203" s="22">
        <v>5.2549999999999999</v>
      </c>
      <c r="J4203" s="120">
        <v>3.907</v>
      </c>
      <c r="K4203" s="26">
        <f t="shared" si="217"/>
        <v>41213</v>
      </c>
      <c r="L4203" s="126">
        <f t="shared" si="218"/>
        <v>41191</v>
      </c>
      <c r="M4203" s="127">
        <f>INDEX('Bloomberg data'!C:C,MATCH($L4203,'Bloomberg data'!A:A,0))</f>
        <v>5.2549999999999999</v>
      </c>
      <c r="N4203" s="128">
        <f>INDEX('Bloomberg data'!B:B,MATCH($L4203,'Bloomberg data'!A:A,0))</f>
        <v>3.907</v>
      </c>
      <c r="O4203" s="141"/>
      <c r="P4203" s="142"/>
      <c r="Q4203" s="142"/>
      <c r="R4203" s="20"/>
      <c r="S4203" s="20"/>
    </row>
    <row r="4204" spans="6:19">
      <c r="F4204" s="51"/>
      <c r="G4204" s="26">
        <f t="shared" si="216"/>
        <v>41213</v>
      </c>
      <c r="H4204" s="7">
        <v>41192</v>
      </c>
      <c r="I4204" s="22">
        <v>6.1560000000000006</v>
      </c>
      <c r="J4204" s="120">
        <v>4.8239999999999998</v>
      </c>
      <c r="K4204" s="26">
        <f t="shared" si="217"/>
        <v>41213</v>
      </c>
      <c r="L4204" s="126">
        <f t="shared" si="218"/>
        <v>41192</v>
      </c>
      <c r="M4204" s="127">
        <f>INDEX('Bloomberg data'!C:C,MATCH($L4204,'Bloomberg data'!A:A,0))</f>
        <v>6.1560000000000006</v>
      </c>
      <c r="N4204" s="128">
        <f>INDEX('Bloomberg data'!B:B,MATCH($L4204,'Bloomberg data'!A:A,0))</f>
        <v>4.8239999999999998</v>
      </c>
      <c r="O4204" s="141"/>
      <c r="P4204" s="142"/>
      <c r="Q4204" s="142"/>
      <c r="R4204" s="20"/>
      <c r="S4204" s="20"/>
    </row>
    <row r="4205" spans="6:19">
      <c r="F4205" s="51"/>
      <c r="G4205" s="26">
        <f t="shared" si="216"/>
        <v>41213</v>
      </c>
      <c r="H4205" s="7">
        <v>41193</v>
      </c>
      <c r="I4205" s="22">
        <v>5.3380000000000001</v>
      </c>
      <c r="J4205" s="120">
        <v>3.992</v>
      </c>
      <c r="K4205" s="26">
        <f t="shared" si="217"/>
        <v>41213</v>
      </c>
      <c r="L4205" s="126">
        <f t="shared" si="218"/>
        <v>41193</v>
      </c>
      <c r="M4205" s="127">
        <f>INDEX('Bloomberg data'!C:C,MATCH($L4205,'Bloomberg data'!A:A,0))</f>
        <v>5.3380000000000001</v>
      </c>
      <c r="N4205" s="128">
        <f>INDEX('Bloomberg data'!B:B,MATCH($L4205,'Bloomberg data'!A:A,0))</f>
        <v>3.992</v>
      </c>
      <c r="O4205" s="141"/>
      <c r="P4205" s="142"/>
      <c r="Q4205" s="142"/>
      <c r="R4205" s="20"/>
      <c r="S4205" s="20"/>
    </row>
    <row r="4206" spans="6:19">
      <c r="F4206" s="51"/>
      <c r="G4206" s="26">
        <f t="shared" si="216"/>
        <v>41213</v>
      </c>
      <c r="H4206" s="7">
        <v>41194</v>
      </c>
      <c r="I4206" s="22">
        <v>5.2389999999999999</v>
      </c>
      <c r="J4206" s="120">
        <v>3.9039999999999999</v>
      </c>
      <c r="K4206" s="26">
        <f t="shared" si="217"/>
        <v>41213</v>
      </c>
      <c r="L4206" s="126">
        <f t="shared" si="218"/>
        <v>41194</v>
      </c>
      <c r="M4206" s="127">
        <f>INDEX('Bloomberg data'!C:C,MATCH($L4206,'Bloomberg data'!A:A,0))</f>
        <v>5.2389999999999999</v>
      </c>
      <c r="N4206" s="128">
        <f>INDEX('Bloomberg data'!B:B,MATCH($L4206,'Bloomberg data'!A:A,0))</f>
        <v>3.9039999999999999</v>
      </c>
      <c r="O4206" s="141"/>
      <c r="P4206" s="142"/>
      <c r="Q4206" s="142"/>
      <c r="R4206" s="20"/>
      <c r="S4206" s="20"/>
    </row>
    <row r="4207" spans="6:19">
      <c r="F4207" s="51"/>
      <c r="G4207" s="26">
        <f t="shared" si="216"/>
        <v>41213</v>
      </c>
      <c r="H4207" s="7">
        <v>41197</v>
      </c>
      <c r="I4207" s="22">
        <v>6.085</v>
      </c>
      <c r="J4207" s="120">
        <v>4.78</v>
      </c>
      <c r="K4207" s="26">
        <f t="shared" si="217"/>
        <v>41213</v>
      </c>
      <c r="L4207" s="126">
        <f t="shared" si="218"/>
        <v>41197</v>
      </c>
      <c r="M4207" s="127">
        <f>INDEX('Bloomberg data'!C:C,MATCH($L4207,'Bloomberg data'!A:A,0))</f>
        <v>6.085</v>
      </c>
      <c r="N4207" s="128">
        <f>INDEX('Bloomberg data'!B:B,MATCH($L4207,'Bloomberg data'!A:A,0))</f>
        <v>4.78</v>
      </c>
      <c r="O4207" s="141"/>
      <c r="P4207" s="142"/>
      <c r="Q4207" s="142"/>
      <c r="R4207" s="20"/>
      <c r="S4207" s="20"/>
    </row>
    <row r="4208" spans="6:19">
      <c r="F4208" s="51"/>
      <c r="G4208" s="26">
        <f t="shared" si="216"/>
        <v>41213</v>
      </c>
      <c r="H4208" s="7">
        <v>41198</v>
      </c>
      <c r="I4208" s="22">
        <v>5.2780000000000005</v>
      </c>
      <c r="J4208" s="120">
        <v>3.9939999999999998</v>
      </c>
      <c r="K4208" s="26">
        <f t="shared" si="217"/>
        <v>41213</v>
      </c>
      <c r="L4208" s="126">
        <f t="shared" si="218"/>
        <v>41198</v>
      </c>
      <c r="M4208" s="127">
        <f>INDEX('Bloomberg data'!C:C,MATCH($L4208,'Bloomberg data'!A:A,0))</f>
        <v>5.2780000000000005</v>
      </c>
      <c r="N4208" s="128">
        <f>INDEX('Bloomberg data'!B:B,MATCH($L4208,'Bloomberg data'!A:A,0))</f>
        <v>3.9939999999999998</v>
      </c>
      <c r="O4208" s="141"/>
      <c r="P4208" s="142"/>
      <c r="Q4208" s="142"/>
      <c r="R4208" s="20"/>
      <c r="S4208" s="20"/>
    </row>
    <row r="4209" spans="6:19">
      <c r="F4209" s="51"/>
      <c r="G4209" s="26">
        <f t="shared" si="216"/>
        <v>41213</v>
      </c>
      <c r="H4209" s="7">
        <v>41199</v>
      </c>
      <c r="I4209" s="22">
        <v>6.1970000000000001</v>
      </c>
      <c r="J4209" s="120">
        <v>4.9730000000000008</v>
      </c>
      <c r="K4209" s="26">
        <f t="shared" si="217"/>
        <v>41213</v>
      </c>
      <c r="L4209" s="126">
        <f t="shared" si="218"/>
        <v>41199</v>
      </c>
      <c r="M4209" s="127">
        <f>INDEX('Bloomberg data'!C:C,MATCH($L4209,'Bloomberg data'!A:A,0))</f>
        <v>6.1970000000000001</v>
      </c>
      <c r="N4209" s="128">
        <f>INDEX('Bloomberg data'!B:B,MATCH($L4209,'Bloomberg data'!A:A,0))</f>
        <v>4.9730000000000008</v>
      </c>
      <c r="O4209" s="141"/>
      <c r="P4209" s="142"/>
      <c r="Q4209" s="142"/>
      <c r="R4209" s="20"/>
      <c r="S4209" s="20"/>
    </row>
    <row r="4210" spans="6:19">
      <c r="F4210" s="51"/>
      <c r="G4210" s="26">
        <f t="shared" si="216"/>
        <v>41213</v>
      </c>
      <c r="H4210" s="7">
        <v>41200</v>
      </c>
      <c r="I4210" s="22">
        <v>5.1739999999999995</v>
      </c>
      <c r="J4210" s="120">
        <v>3.9570000000000003</v>
      </c>
      <c r="K4210" s="26">
        <f t="shared" si="217"/>
        <v>41213</v>
      </c>
      <c r="L4210" s="126">
        <f t="shared" si="218"/>
        <v>41200</v>
      </c>
      <c r="M4210" s="127">
        <f>INDEX('Bloomberg data'!C:C,MATCH($L4210,'Bloomberg data'!A:A,0))</f>
        <v>5.1739999999999995</v>
      </c>
      <c r="N4210" s="128">
        <f>INDEX('Bloomberg data'!B:B,MATCH($L4210,'Bloomberg data'!A:A,0))</f>
        <v>3.9570000000000003</v>
      </c>
      <c r="O4210" s="141"/>
      <c r="P4210" s="142"/>
      <c r="Q4210" s="142"/>
      <c r="R4210" s="20"/>
      <c r="S4210" s="20"/>
    </row>
    <row r="4211" spans="6:19">
      <c r="F4211" s="51"/>
      <c r="G4211" s="26">
        <f t="shared" si="216"/>
        <v>41213</v>
      </c>
      <c r="H4211" s="7">
        <v>41201</v>
      </c>
      <c r="I4211" s="22">
        <v>5.3559999999999999</v>
      </c>
      <c r="J4211" s="120">
        <v>4.117</v>
      </c>
      <c r="K4211" s="26">
        <f t="shared" si="217"/>
        <v>41213</v>
      </c>
      <c r="L4211" s="126">
        <f t="shared" si="218"/>
        <v>41201</v>
      </c>
      <c r="M4211" s="127">
        <f>INDEX('Bloomberg data'!C:C,MATCH($L4211,'Bloomberg data'!A:A,0))</f>
        <v>5.3559999999999999</v>
      </c>
      <c r="N4211" s="128">
        <f>INDEX('Bloomberg data'!B:B,MATCH($L4211,'Bloomberg data'!A:A,0))</f>
        <v>4.117</v>
      </c>
      <c r="O4211" s="141"/>
      <c r="P4211" s="142"/>
      <c r="Q4211" s="142"/>
      <c r="R4211" s="20"/>
      <c r="S4211" s="20"/>
    </row>
    <row r="4212" spans="6:19">
      <c r="F4212" s="51"/>
      <c r="G4212" s="26">
        <f t="shared" si="216"/>
        <v>41213</v>
      </c>
      <c r="H4212" s="7">
        <v>41204</v>
      </c>
      <c r="I4212" s="22">
        <v>5.2220000000000004</v>
      </c>
      <c r="J4212" s="120">
        <v>3.9790000000000001</v>
      </c>
      <c r="K4212" s="26">
        <f t="shared" si="217"/>
        <v>41213</v>
      </c>
      <c r="L4212" s="126">
        <f t="shared" si="218"/>
        <v>41204</v>
      </c>
      <c r="M4212" s="127">
        <f>INDEX('Bloomberg data'!C:C,MATCH($L4212,'Bloomberg data'!A:A,0))</f>
        <v>5.2220000000000004</v>
      </c>
      <c r="N4212" s="128">
        <f>INDEX('Bloomberg data'!B:B,MATCH($L4212,'Bloomberg data'!A:A,0))</f>
        <v>3.9790000000000001</v>
      </c>
      <c r="O4212" s="141"/>
      <c r="P4212" s="142"/>
      <c r="Q4212" s="142"/>
      <c r="R4212" s="20"/>
      <c r="S4212" s="20"/>
    </row>
    <row r="4213" spans="6:19">
      <c r="F4213" s="51"/>
      <c r="G4213" s="26">
        <f t="shared" si="216"/>
        <v>41213</v>
      </c>
      <c r="H4213" s="7">
        <v>41205</v>
      </c>
      <c r="I4213" s="22">
        <v>6.1470000000000002</v>
      </c>
      <c r="J4213" s="120">
        <v>4.9160000000000004</v>
      </c>
      <c r="K4213" s="26">
        <f t="shared" si="217"/>
        <v>41213</v>
      </c>
      <c r="L4213" s="126">
        <f t="shared" si="218"/>
        <v>41205</v>
      </c>
      <c r="M4213" s="127">
        <f>INDEX('Bloomberg data'!C:C,MATCH($L4213,'Bloomberg data'!A:A,0))</f>
        <v>6.1470000000000002</v>
      </c>
      <c r="N4213" s="128">
        <f>INDEX('Bloomberg data'!B:B,MATCH($L4213,'Bloomberg data'!A:A,0))</f>
        <v>4.9160000000000004</v>
      </c>
      <c r="O4213" s="141"/>
      <c r="P4213" s="142"/>
      <c r="Q4213" s="142"/>
      <c r="R4213" s="20"/>
      <c r="S4213" s="20"/>
    </row>
    <row r="4214" spans="6:19">
      <c r="F4214" s="51"/>
      <c r="G4214" s="26">
        <f t="shared" si="216"/>
        <v>41213</v>
      </c>
      <c r="H4214" s="7">
        <v>41206</v>
      </c>
      <c r="I4214" s="22">
        <v>5.3919999999999995</v>
      </c>
      <c r="J4214" s="120">
        <v>4.1509999999999998</v>
      </c>
      <c r="K4214" s="26">
        <f t="shared" si="217"/>
        <v>41213</v>
      </c>
      <c r="L4214" s="126">
        <f t="shared" si="218"/>
        <v>41206</v>
      </c>
      <c r="M4214" s="127">
        <f>INDEX('Bloomberg data'!C:C,MATCH($L4214,'Bloomberg data'!A:A,0))</f>
        <v>5.3919999999999995</v>
      </c>
      <c r="N4214" s="128">
        <f>INDEX('Bloomberg data'!B:B,MATCH($L4214,'Bloomberg data'!A:A,0))</f>
        <v>4.1509999999999998</v>
      </c>
      <c r="O4214" s="141"/>
      <c r="P4214" s="142"/>
      <c r="Q4214" s="142"/>
      <c r="R4214" s="20"/>
      <c r="S4214" s="20"/>
    </row>
    <row r="4215" spans="6:19">
      <c r="F4215" s="51"/>
      <c r="G4215" s="26">
        <f t="shared" si="216"/>
        <v>41213</v>
      </c>
      <c r="H4215" s="7">
        <v>41207</v>
      </c>
      <c r="I4215" s="22">
        <v>6.3410000000000002</v>
      </c>
      <c r="J4215" s="120">
        <v>5.0999999999999996</v>
      </c>
      <c r="K4215" s="26">
        <f t="shared" si="217"/>
        <v>41213</v>
      </c>
      <c r="L4215" s="126">
        <f t="shared" si="218"/>
        <v>41207</v>
      </c>
      <c r="M4215" s="127">
        <f>INDEX('Bloomberg data'!C:C,MATCH($L4215,'Bloomberg data'!A:A,0))</f>
        <v>6.3410000000000002</v>
      </c>
      <c r="N4215" s="128">
        <f>INDEX('Bloomberg data'!B:B,MATCH($L4215,'Bloomberg data'!A:A,0))</f>
        <v>5.0999999999999996</v>
      </c>
      <c r="O4215" s="141"/>
      <c r="P4215" s="142"/>
      <c r="Q4215" s="142"/>
      <c r="R4215" s="20"/>
      <c r="S4215" s="20"/>
    </row>
    <row r="4216" spans="6:19">
      <c r="F4216" s="51"/>
      <c r="G4216" s="26">
        <f t="shared" si="216"/>
        <v>41213</v>
      </c>
      <c r="H4216" s="7">
        <v>41208</v>
      </c>
      <c r="I4216" s="22">
        <v>5.2059999999999995</v>
      </c>
      <c r="J4216" s="120">
        <v>3.97</v>
      </c>
      <c r="K4216" s="26">
        <f t="shared" si="217"/>
        <v>41213</v>
      </c>
      <c r="L4216" s="126">
        <f t="shared" si="218"/>
        <v>41208</v>
      </c>
      <c r="M4216" s="127">
        <f>INDEX('Bloomberg data'!C:C,MATCH($L4216,'Bloomberg data'!A:A,0))</f>
        <v>5.2059999999999995</v>
      </c>
      <c r="N4216" s="128">
        <f>INDEX('Bloomberg data'!B:B,MATCH($L4216,'Bloomberg data'!A:A,0))</f>
        <v>3.97</v>
      </c>
      <c r="O4216" s="141"/>
      <c r="P4216" s="142"/>
      <c r="Q4216" s="142"/>
      <c r="R4216" s="20"/>
      <c r="S4216" s="20"/>
    </row>
    <row r="4217" spans="6:19">
      <c r="F4217" s="51"/>
      <c r="G4217" s="26">
        <f t="shared" si="216"/>
        <v>41213</v>
      </c>
      <c r="H4217" s="7">
        <v>41211</v>
      </c>
      <c r="I4217" s="22">
        <v>5.3709999999999996</v>
      </c>
      <c r="J4217" s="120">
        <v>4.1310000000000002</v>
      </c>
      <c r="K4217" s="26">
        <f t="shared" si="217"/>
        <v>41213</v>
      </c>
      <c r="L4217" s="126">
        <f t="shared" si="218"/>
        <v>41211</v>
      </c>
      <c r="M4217" s="127">
        <f>INDEX('Bloomberg data'!C:C,MATCH($L4217,'Bloomberg data'!A:A,0))</f>
        <v>5.3709999999999996</v>
      </c>
      <c r="N4217" s="128">
        <f>INDEX('Bloomberg data'!B:B,MATCH($L4217,'Bloomberg data'!A:A,0))</f>
        <v>4.1310000000000002</v>
      </c>
      <c r="O4217" s="141"/>
      <c r="P4217" s="142"/>
      <c r="Q4217" s="142"/>
      <c r="R4217" s="20"/>
      <c r="S4217" s="20"/>
    </row>
    <row r="4218" spans="6:19">
      <c r="F4218" s="51"/>
      <c r="G4218" s="26">
        <f t="shared" si="216"/>
        <v>41213</v>
      </c>
      <c r="H4218" s="7">
        <v>41212</v>
      </c>
      <c r="I4218" s="22">
        <v>6.2510000000000003</v>
      </c>
      <c r="J4218" s="120">
        <v>4.99</v>
      </c>
      <c r="K4218" s="26">
        <f t="shared" si="217"/>
        <v>41213</v>
      </c>
      <c r="L4218" s="126">
        <f t="shared" si="218"/>
        <v>41212</v>
      </c>
      <c r="M4218" s="127">
        <f>INDEX('Bloomberg data'!C:C,MATCH($L4218,'Bloomberg data'!A:A,0))</f>
        <v>6.2510000000000003</v>
      </c>
      <c r="N4218" s="128">
        <f>INDEX('Bloomberg data'!B:B,MATCH($L4218,'Bloomberg data'!A:A,0))</f>
        <v>4.99</v>
      </c>
      <c r="O4218" s="141"/>
      <c r="P4218" s="142"/>
      <c r="Q4218" s="142"/>
      <c r="R4218" s="20"/>
      <c r="S4218" s="20"/>
    </row>
    <row r="4219" spans="6:19">
      <c r="F4219" s="51"/>
      <c r="G4219" s="26">
        <f t="shared" si="216"/>
        <v>41213</v>
      </c>
      <c r="H4219" s="7">
        <v>41213</v>
      </c>
      <c r="I4219" s="22">
        <v>5.1530000000000005</v>
      </c>
      <c r="J4219" s="120">
        <v>3.8940000000000001</v>
      </c>
      <c r="K4219" s="26">
        <f t="shared" si="217"/>
        <v>41213</v>
      </c>
      <c r="L4219" s="126">
        <f t="shared" si="218"/>
        <v>41213</v>
      </c>
      <c r="M4219" s="127">
        <f>INDEX('Bloomberg data'!C:C,MATCH($L4219,'Bloomberg data'!A:A,0))</f>
        <v>5.1530000000000005</v>
      </c>
      <c r="N4219" s="128">
        <f>INDEX('Bloomberg data'!B:B,MATCH($L4219,'Bloomberg data'!A:A,0))</f>
        <v>3.8940000000000001</v>
      </c>
      <c r="O4219" s="141"/>
      <c r="P4219" s="142"/>
      <c r="Q4219" s="142"/>
      <c r="R4219" s="20"/>
      <c r="S4219" s="20"/>
    </row>
    <row r="4220" spans="6:19">
      <c r="F4220" s="51"/>
      <c r="G4220" s="26">
        <f t="shared" si="216"/>
        <v>41243</v>
      </c>
      <c r="H4220" s="7">
        <v>41214</v>
      </c>
      <c r="I4220" s="22">
        <v>6.3490000000000002</v>
      </c>
      <c r="J4220" s="120">
        <v>5.0990000000000002</v>
      </c>
      <c r="K4220" s="26">
        <f t="shared" si="217"/>
        <v>41243</v>
      </c>
      <c r="L4220" s="126">
        <f t="shared" si="218"/>
        <v>41214</v>
      </c>
      <c r="M4220" s="127">
        <f>INDEX('Bloomberg data'!C:C,MATCH($L4220,'Bloomberg data'!A:A,0))</f>
        <v>6.3490000000000002</v>
      </c>
      <c r="N4220" s="128">
        <f>INDEX('Bloomberg data'!B:B,MATCH($L4220,'Bloomberg data'!A:A,0))</f>
        <v>5.0990000000000002</v>
      </c>
      <c r="O4220" s="141"/>
      <c r="P4220" s="142"/>
      <c r="Q4220" s="142"/>
      <c r="R4220" s="20"/>
      <c r="S4220" s="20"/>
    </row>
    <row r="4221" spans="6:19">
      <c r="F4221" s="51"/>
      <c r="G4221" s="26">
        <f t="shared" si="216"/>
        <v>41243</v>
      </c>
      <c r="H4221" s="7">
        <v>41215</v>
      </c>
      <c r="I4221" s="22">
        <v>5.298</v>
      </c>
      <c r="J4221" s="120">
        <v>4.0540000000000003</v>
      </c>
      <c r="K4221" s="26">
        <f t="shared" si="217"/>
        <v>41243</v>
      </c>
      <c r="L4221" s="126">
        <f t="shared" si="218"/>
        <v>41215</v>
      </c>
      <c r="M4221" s="127">
        <f>INDEX('Bloomberg data'!C:C,MATCH($L4221,'Bloomberg data'!A:A,0))</f>
        <v>5.298</v>
      </c>
      <c r="N4221" s="128">
        <f>INDEX('Bloomberg data'!B:B,MATCH($L4221,'Bloomberg data'!A:A,0))</f>
        <v>4.0540000000000003</v>
      </c>
      <c r="O4221" s="141"/>
      <c r="P4221" s="142"/>
      <c r="Q4221" s="142"/>
      <c r="R4221" s="20"/>
      <c r="S4221" s="20"/>
    </row>
    <row r="4222" spans="6:19">
      <c r="F4222" s="51"/>
      <c r="G4222" s="26">
        <f t="shared" si="216"/>
        <v>41243</v>
      </c>
      <c r="H4222" s="7">
        <v>41218</v>
      </c>
      <c r="I4222" s="22">
        <v>6.2029999999999994</v>
      </c>
      <c r="J4222" s="120">
        <v>4.9470000000000001</v>
      </c>
      <c r="K4222" s="26">
        <f t="shared" si="217"/>
        <v>41243</v>
      </c>
      <c r="L4222" s="126">
        <f t="shared" si="218"/>
        <v>41218</v>
      </c>
      <c r="M4222" s="127">
        <f>INDEX('Bloomberg data'!C:C,MATCH($L4222,'Bloomberg data'!A:A,0))</f>
        <v>6.2029999999999994</v>
      </c>
      <c r="N4222" s="128">
        <f>INDEX('Bloomberg data'!B:B,MATCH($L4222,'Bloomberg data'!A:A,0))</f>
        <v>4.9470000000000001</v>
      </c>
      <c r="O4222" s="141"/>
      <c r="P4222" s="142"/>
      <c r="Q4222" s="142"/>
      <c r="R4222" s="20"/>
      <c r="S4222" s="20"/>
    </row>
    <row r="4223" spans="6:19">
      <c r="F4223" s="51"/>
      <c r="G4223" s="26">
        <f t="shared" si="216"/>
        <v>41243</v>
      </c>
      <c r="H4223" s="7">
        <v>41219</v>
      </c>
      <c r="I4223" s="22">
        <v>5.4849999999999994</v>
      </c>
      <c r="J4223" s="120">
        <v>4.2</v>
      </c>
      <c r="K4223" s="26">
        <f t="shared" si="217"/>
        <v>41243</v>
      </c>
      <c r="L4223" s="126">
        <f t="shared" si="218"/>
        <v>41219</v>
      </c>
      <c r="M4223" s="127">
        <f>INDEX('Bloomberg data'!C:C,MATCH($L4223,'Bloomberg data'!A:A,0))</f>
        <v>5.4849999999999994</v>
      </c>
      <c r="N4223" s="128">
        <f>INDEX('Bloomberg data'!B:B,MATCH($L4223,'Bloomberg data'!A:A,0))</f>
        <v>4.2</v>
      </c>
      <c r="O4223" s="141"/>
      <c r="P4223" s="142"/>
      <c r="Q4223" s="142"/>
      <c r="R4223" s="20"/>
      <c r="S4223" s="20"/>
    </row>
    <row r="4224" spans="6:19">
      <c r="F4224" s="51"/>
      <c r="G4224" s="26">
        <f t="shared" si="216"/>
        <v>41243</v>
      </c>
      <c r="H4224" s="7">
        <v>41220</v>
      </c>
      <c r="I4224" s="22">
        <v>5.3769999999999998</v>
      </c>
      <c r="J4224" s="120">
        <v>4.1079999999999997</v>
      </c>
      <c r="K4224" s="26">
        <f t="shared" si="217"/>
        <v>41243</v>
      </c>
      <c r="L4224" s="126">
        <f t="shared" si="218"/>
        <v>41220</v>
      </c>
      <c r="M4224" s="127">
        <f>INDEX('Bloomberg data'!C:C,MATCH($L4224,'Bloomberg data'!A:A,0))</f>
        <v>5.3769999999999998</v>
      </c>
      <c r="N4224" s="128">
        <f>INDEX('Bloomberg data'!B:B,MATCH($L4224,'Bloomberg data'!A:A,0))</f>
        <v>4.1079999999999997</v>
      </c>
      <c r="O4224" s="141"/>
      <c r="P4224" s="142"/>
      <c r="Q4224" s="142"/>
      <c r="R4224" s="20"/>
      <c r="S4224" s="20"/>
    </row>
    <row r="4225" spans="6:19">
      <c r="F4225" s="51"/>
      <c r="G4225" s="26">
        <f t="shared" ref="G4225:G4288" si="219">EOMONTH(H4225,0)</f>
        <v>41243</v>
      </c>
      <c r="H4225" s="7">
        <v>41221</v>
      </c>
      <c r="I4225" s="22">
        <v>6.2520000000000007</v>
      </c>
      <c r="J4225" s="120">
        <v>4.9790000000000001</v>
      </c>
      <c r="K4225" s="26">
        <f t="shared" ref="K4225:K4288" si="220">EOMONTH(L4225,0)</f>
        <v>41243</v>
      </c>
      <c r="L4225" s="126">
        <f t="shared" si="218"/>
        <v>41221</v>
      </c>
      <c r="M4225" s="127">
        <f>INDEX('Bloomberg data'!C:C,MATCH($L4225,'Bloomberg data'!A:A,0))</f>
        <v>6.2520000000000007</v>
      </c>
      <c r="N4225" s="128">
        <f>INDEX('Bloomberg data'!B:B,MATCH($L4225,'Bloomberg data'!A:A,0))</f>
        <v>4.9790000000000001</v>
      </c>
      <c r="O4225" s="141"/>
      <c r="P4225" s="142"/>
      <c r="Q4225" s="142"/>
      <c r="R4225" s="20"/>
      <c r="S4225" s="20"/>
    </row>
    <row r="4226" spans="6:19">
      <c r="F4226" s="51"/>
      <c r="G4226" s="26">
        <f t="shared" si="219"/>
        <v>41243</v>
      </c>
      <c r="H4226" s="7">
        <v>41222</v>
      </c>
      <c r="I4226" s="22">
        <v>6.431</v>
      </c>
      <c r="J4226" s="120">
        <v>5.1449999999999996</v>
      </c>
      <c r="K4226" s="26">
        <f t="shared" si="220"/>
        <v>41243</v>
      </c>
      <c r="L4226" s="126">
        <f t="shared" ref="L4226:L4289" si="221">H4226</f>
        <v>41222</v>
      </c>
      <c r="M4226" s="127">
        <f>INDEX('Bloomberg data'!C:C,MATCH($L4226,'Bloomberg data'!A:A,0))</f>
        <v>6.431</v>
      </c>
      <c r="N4226" s="128">
        <f>INDEX('Bloomberg data'!B:B,MATCH($L4226,'Bloomberg data'!A:A,0))</f>
        <v>5.1449999999999996</v>
      </c>
      <c r="O4226" s="141"/>
      <c r="P4226" s="142"/>
      <c r="Q4226" s="142"/>
      <c r="R4226" s="20"/>
      <c r="S4226" s="20"/>
    </row>
    <row r="4227" spans="6:19">
      <c r="F4227" s="51"/>
      <c r="G4227" s="26">
        <f t="shared" si="219"/>
        <v>41243</v>
      </c>
      <c r="H4227" s="7">
        <v>41225</v>
      </c>
      <c r="I4227" s="22">
        <v>6.3330000000000002</v>
      </c>
      <c r="J4227" s="120">
        <v>5.0190000000000001</v>
      </c>
      <c r="K4227" s="26">
        <f t="shared" si="220"/>
        <v>41243</v>
      </c>
      <c r="L4227" s="126">
        <f t="shared" si="221"/>
        <v>41225</v>
      </c>
      <c r="M4227" s="127">
        <f>INDEX('Bloomberg data'!C:C,MATCH($L4227,'Bloomberg data'!A:A,0))</f>
        <v>6.3330000000000002</v>
      </c>
      <c r="N4227" s="128">
        <f>INDEX('Bloomberg data'!B:B,MATCH($L4227,'Bloomberg data'!A:A,0))</f>
        <v>5.0190000000000001</v>
      </c>
      <c r="O4227" s="141"/>
      <c r="P4227" s="142"/>
      <c r="Q4227" s="142"/>
      <c r="R4227" s="20"/>
      <c r="S4227" s="20"/>
    </row>
    <row r="4228" spans="6:19">
      <c r="F4228" s="51"/>
      <c r="G4228" s="26">
        <f t="shared" si="219"/>
        <v>41243</v>
      </c>
      <c r="H4228" s="7">
        <v>41226</v>
      </c>
      <c r="I4228" s="22">
        <v>5.2140000000000004</v>
      </c>
      <c r="J4228" s="120">
        <v>3.8970000000000002</v>
      </c>
      <c r="K4228" s="26">
        <f t="shared" si="220"/>
        <v>41243</v>
      </c>
      <c r="L4228" s="126">
        <f t="shared" si="221"/>
        <v>41226</v>
      </c>
      <c r="M4228" s="127">
        <f>INDEX('Bloomberg data'!C:C,MATCH($L4228,'Bloomberg data'!A:A,0))</f>
        <v>5.2140000000000004</v>
      </c>
      <c r="N4228" s="128">
        <f>INDEX('Bloomberg data'!B:B,MATCH($L4228,'Bloomberg data'!A:A,0))</f>
        <v>3.8970000000000002</v>
      </c>
      <c r="O4228" s="141"/>
      <c r="P4228" s="142"/>
      <c r="Q4228" s="142"/>
      <c r="R4228" s="20"/>
      <c r="S4228" s="20"/>
    </row>
    <row r="4229" spans="6:19">
      <c r="F4229" s="51"/>
      <c r="G4229" s="26">
        <f t="shared" si="219"/>
        <v>41243</v>
      </c>
      <c r="H4229" s="7">
        <v>41227</v>
      </c>
      <c r="I4229" s="22">
        <v>6.41</v>
      </c>
      <c r="J4229" s="120">
        <v>5.1079999999999997</v>
      </c>
      <c r="K4229" s="26">
        <f t="shared" si="220"/>
        <v>41243</v>
      </c>
      <c r="L4229" s="126">
        <f t="shared" si="221"/>
        <v>41227</v>
      </c>
      <c r="M4229" s="127">
        <f>INDEX('Bloomberg data'!C:C,MATCH($L4229,'Bloomberg data'!A:A,0))</f>
        <v>6.41</v>
      </c>
      <c r="N4229" s="128">
        <f>INDEX('Bloomberg data'!B:B,MATCH($L4229,'Bloomberg data'!A:A,0))</f>
        <v>5.1079999999999997</v>
      </c>
      <c r="O4229" s="141"/>
      <c r="P4229" s="142"/>
      <c r="Q4229" s="142"/>
      <c r="R4229" s="20"/>
      <c r="S4229" s="20"/>
    </row>
    <row r="4230" spans="6:19">
      <c r="F4230" s="51"/>
      <c r="G4230" s="26">
        <f t="shared" si="219"/>
        <v>41243</v>
      </c>
      <c r="H4230" s="7">
        <v>41228</v>
      </c>
      <c r="I4230" s="22">
        <v>5.258</v>
      </c>
      <c r="J4230" s="120">
        <v>3.9610000000000003</v>
      </c>
      <c r="K4230" s="26">
        <f t="shared" si="220"/>
        <v>41243</v>
      </c>
      <c r="L4230" s="126">
        <f t="shared" si="221"/>
        <v>41228</v>
      </c>
      <c r="M4230" s="127">
        <f>INDEX('Bloomberg data'!C:C,MATCH($L4230,'Bloomberg data'!A:A,0))</f>
        <v>5.258</v>
      </c>
      <c r="N4230" s="128">
        <f>INDEX('Bloomberg data'!B:B,MATCH($L4230,'Bloomberg data'!A:A,0))</f>
        <v>3.9610000000000003</v>
      </c>
      <c r="O4230" s="141"/>
      <c r="P4230" s="142"/>
      <c r="Q4230" s="142"/>
      <c r="R4230" s="20"/>
      <c r="S4230" s="20"/>
    </row>
    <row r="4231" spans="6:19">
      <c r="F4231" s="51"/>
      <c r="G4231" s="26">
        <f t="shared" si="219"/>
        <v>41243</v>
      </c>
      <c r="H4231" s="7">
        <v>41229</v>
      </c>
      <c r="I4231" s="22">
        <v>6.1820000000000004</v>
      </c>
      <c r="J4231" s="120">
        <v>4.8520000000000003</v>
      </c>
      <c r="K4231" s="26">
        <f t="shared" si="220"/>
        <v>41243</v>
      </c>
      <c r="L4231" s="126">
        <f t="shared" si="221"/>
        <v>41229</v>
      </c>
      <c r="M4231" s="127">
        <f>INDEX('Bloomberg data'!C:C,MATCH($L4231,'Bloomberg data'!A:A,0))</f>
        <v>6.1820000000000004</v>
      </c>
      <c r="N4231" s="128">
        <f>INDEX('Bloomberg data'!B:B,MATCH($L4231,'Bloomberg data'!A:A,0))</f>
        <v>4.8520000000000003</v>
      </c>
      <c r="O4231" s="141"/>
      <c r="P4231" s="142"/>
      <c r="Q4231" s="142"/>
      <c r="R4231" s="20"/>
      <c r="S4231" s="20"/>
    </row>
    <row r="4232" spans="6:19">
      <c r="F4232" s="51"/>
      <c r="G4232" s="26">
        <f t="shared" si="219"/>
        <v>41243</v>
      </c>
      <c r="H4232" s="7">
        <v>41232</v>
      </c>
      <c r="I4232" s="22">
        <v>6.423</v>
      </c>
      <c r="J4232" s="120">
        <v>5.1050000000000004</v>
      </c>
      <c r="K4232" s="26">
        <f t="shared" si="220"/>
        <v>41243</v>
      </c>
      <c r="L4232" s="126">
        <f t="shared" si="221"/>
        <v>41232</v>
      </c>
      <c r="M4232" s="127">
        <f>INDEX('Bloomberg data'!C:C,MATCH($L4232,'Bloomberg data'!A:A,0))</f>
        <v>6.423</v>
      </c>
      <c r="N4232" s="128">
        <f>INDEX('Bloomberg data'!B:B,MATCH($L4232,'Bloomberg data'!A:A,0))</f>
        <v>5.1050000000000004</v>
      </c>
      <c r="O4232" s="141"/>
      <c r="P4232" s="142"/>
      <c r="Q4232" s="142"/>
      <c r="R4232" s="20"/>
      <c r="S4232" s="20"/>
    </row>
    <row r="4233" spans="6:19">
      <c r="F4233" s="51"/>
      <c r="G4233" s="26">
        <f t="shared" si="219"/>
        <v>41243</v>
      </c>
      <c r="H4233" s="7">
        <v>41233</v>
      </c>
      <c r="I4233" s="22">
        <v>6.3490000000000002</v>
      </c>
      <c r="J4233" s="120">
        <v>5.0519999999999996</v>
      </c>
      <c r="K4233" s="26">
        <f t="shared" si="220"/>
        <v>41243</v>
      </c>
      <c r="L4233" s="126">
        <f t="shared" si="221"/>
        <v>41233</v>
      </c>
      <c r="M4233" s="127">
        <f>INDEX('Bloomberg data'!C:C,MATCH($L4233,'Bloomberg data'!A:A,0))</f>
        <v>6.3490000000000002</v>
      </c>
      <c r="N4233" s="128">
        <f>INDEX('Bloomberg data'!B:B,MATCH($L4233,'Bloomberg data'!A:A,0))</f>
        <v>5.0519999999999996</v>
      </c>
      <c r="O4233" s="141"/>
      <c r="P4233" s="142"/>
      <c r="Q4233" s="142"/>
      <c r="R4233" s="20"/>
      <c r="S4233" s="20"/>
    </row>
    <row r="4234" spans="6:19">
      <c r="F4234" s="51"/>
      <c r="G4234" s="26">
        <f t="shared" si="219"/>
        <v>41243</v>
      </c>
      <c r="H4234" s="7">
        <v>41234</v>
      </c>
      <c r="I4234" s="22">
        <v>5.2539999999999996</v>
      </c>
      <c r="J4234" s="120">
        <v>3.976</v>
      </c>
      <c r="K4234" s="26">
        <f t="shared" si="220"/>
        <v>41243</v>
      </c>
      <c r="L4234" s="126">
        <f t="shared" si="221"/>
        <v>41234</v>
      </c>
      <c r="M4234" s="127">
        <f>INDEX('Bloomberg data'!C:C,MATCH($L4234,'Bloomberg data'!A:A,0))</f>
        <v>5.2539999999999996</v>
      </c>
      <c r="N4234" s="128">
        <f>INDEX('Bloomberg data'!B:B,MATCH($L4234,'Bloomberg data'!A:A,0))</f>
        <v>3.976</v>
      </c>
      <c r="O4234" s="141"/>
      <c r="P4234" s="142"/>
      <c r="Q4234" s="142"/>
      <c r="R4234" s="20"/>
      <c r="S4234" s="20"/>
    </row>
    <row r="4235" spans="6:19">
      <c r="F4235" s="51"/>
      <c r="G4235" s="26">
        <f t="shared" si="219"/>
        <v>41243</v>
      </c>
      <c r="H4235" s="7">
        <v>41235</v>
      </c>
      <c r="I4235" s="22">
        <v>6.492</v>
      </c>
      <c r="J4235" s="120">
        <v>5.2229999999999999</v>
      </c>
      <c r="K4235" s="26">
        <f t="shared" si="220"/>
        <v>41243</v>
      </c>
      <c r="L4235" s="126">
        <f t="shared" si="221"/>
        <v>41235</v>
      </c>
      <c r="M4235" s="127">
        <f>INDEX('Bloomberg data'!C:C,MATCH($L4235,'Bloomberg data'!A:A,0))</f>
        <v>6.492</v>
      </c>
      <c r="N4235" s="128">
        <f>INDEX('Bloomberg data'!B:B,MATCH($L4235,'Bloomberg data'!A:A,0))</f>
        <v>5.2229999999999999</v>
      </c>
      <c r="O4235" s="141"/>
      <c r="P4235" s="142"/>
      <c r="Q4235" s="142"/>
      <c r="R4235" s="20"/>
      <c r="S4235" s="20"/>
    </row>
    <row r="4236" spans="6:19">
      <c r="F4236" s="51"/>
      <c r="G4236" s="26">
        <f t="shared" si="219"/>
        <v>41243</v>
      </c>
      <c r="H4236" s="7">
        <v>41236</v>
      </c>
      <c r="I4236" s="22">
        <v>6.4279999999999999</v>
      </c>
      <c r="J4236" s="120">
        <v>5.17</v>
      </c>
      <c r="K4236" s="26">
        <f t="shared" si="220"/>
        <v>41243</v>
      </c>
      <c r="L4236" s="126">
        <f t="shared" si="221"/>
        <v>41236</v>
      </c>
      <c r="M4236" s="127">
        <f>INDEX('Bloomberg data'!C:C,MATCH($L4236,'Bloomberg data'!A:A,0))</f>
        <v>6.4279999999999999</v>
      </c>
      <c r="N4236" s="128">
        <f>INDEX('Bloomberg data'!B:B,MATCH($L4236,'Bloomberg data'!A:A,0))</f>
        <v>5.17</v>
      </c>
      <c r="O4236" s="141"/>
      <c r="P4236" s="142"/>
      <c r="Q4236" s="142"/>
      <c r="R4236" s="20"/>
      <c r="S4236" s="20"/>
    </row>
    <row r="4237" spans="6:19">
      <c r="F4237" s="51"/>
      <c r="G4237" s="26">
        <f t="shared" si="219"/>
        <v>41243</v>
      </c>
      <c r="H4237" s="7">
        <v>41239</v>
      </c>
      <c r="I4237" s="22">
        <v>5.3160000000000007</v>
      </c>
      <c r="J4237" s="120">
        <v>4.0460000000000003</v>
      </c>
      <c r="K4237" s="26">
        <f t="shared" si="220"/>
        <v>41243</v>
      </c>
      <c r="L4237" s="126">
        <f t="shared" si="221"/>
        <v>41239</v>
      </c>
      <c r="M4237" s="127">
        <f>INDEX('Bloomberg data'!C:C,MATCH($L4237,'Bloomberg data'!A:A,0))</f>
        <v>5.3160000000000007</v>
      </c>
      <c r="N4237" s="128">
        <f>INDEX('Bloomberg data'!B:B,MATCH($L4237,'Bloomberg data'!A:A,0))</f>
        <v>4.0460000000000003</v>
      </c>
      <c r="O4237" s="141"/>
      <c r="P4237" s="142"/>
      <c r="Q4237" s="142"/>
      <c r="R4237" s="20"/>
      <c r="S4237" s="20"/>
    </row>
    <row r="4238" spans="6:19">
      <c r="F4238" s="51"/>
      <c r="G4238" s="26">
        <f t="shared" si="219"/>
        <v>41243</v>
      </c>
      <c r="H4238" s="7">
        <v>41240</v>
      </c>
      <c r="I4238" s="22">
        <v>6.532</v>
      </c>
      <c r="J4238" s="120">
        <v>5.2669999999999995</v>
      </c>
      <c r="K4238" s="26">
        <f t="shared" si="220"/>
        <v>41243</v>
      </c>
      <c r="L4238" s="126">
        <f t="shared" si="221"/>
        <v>41240</v>
      </c>
      <c r="M4238" s="127">
        <f>INDEX('Bloomberg data'!C:C,MATCH($L4238,'Bloomberg data'!A:A,0))</f>
        <v>6.532</v>
      </c>
      <c r="N4238" s="128">
        <f>INDEX('Bloomberg data'!B:B,MATCH($L4238,'Bloomberg data'!A:A,0))</f>
        <v>5.2669999999999995</v>
      </c>
      <c r="O4238" s="141"/>
      <c r="P4238" s="142"/>
      <c r="Q4238" s="142"/>
      <c r="R4238" s="20"/>
      <c r="S4238" s="20"/>
    </row>
    <row r="4239" spans="6:19">
      <c r="F4239" s="51"/>
      <c r="G4239" s="26">
        <f t="shared" si="219"/>
        <v>41243</v>
      </c>
      <c r="H4239" s="7">
        <v>41241</v>
      </c>
      <c r="I4239" s="22">
        <v>5.37</v>
      </c>
      <c r="J4239" s="120">
        <v>4.1029999999999998</v>
      </c>
      <c r="K4239" s="26">
        <f t="shared" si="220"/>
        <v>41243</v>
      </c>
      <c r="L4239" s="126">
        <f t="shared" si="221"/>
        <v>41241</v>
      </c>
      <c r="M4239" s="127">
        <f>INDEX('Bloomberg data'!C:C,MATCH($L4239,'Bloomberg data'!A:A,0))</f>
        <v>5.37</v>
      </c>
      <c r="N4239" s="128">
        <f>INDEX('Bloomberg data'!B:B,MATCH($L4239,'Bloomberg data'!A:A,0))</f>
        <v>4.1029999999999998</v>
      </c>
      <c r="O4239" s="141"/>
      <c r="P4239" s="142"/>
      <c r="Q4239" s="142"/>
      <c r="R4239" s="20"/>
      <c r="S4239" s="20"/>
    </row>
    <row r="4240" spans="6:19">
      <c r="F4240" s="51"/>
      <c r="G4240" s="26">
        <f t="shared" si="219"/>
        <v>41243</v>
      </c>
      <c r="H4240" s="7">
        <v>41242</v>
      </c>
      <c r="I4240" s="22">
        <v>5.2669999999999995</v>
      </c>
      <c r="J4240" s="120">
        <v>4.008</v>
      </c>
      <c r="K4240" s="26">
        <f t="shared" si="220"/>
        <v>41243</v>
      </c>
      <c r="L4240" s="126">
        <f t="shared" si="221"/>
        <v>41242</v>
      </c>
      <c r="M4240" s="127">
        <f>INDEX('Bloomberg data'!C:C,MATCH($L4240,'Bloomberg data'!A:A,0))</f>
        <v>5.2669999999999995</v>
      </c>
      <c r="N4240" s="128">
        <f>INDEX('Bloomberg data'!B:B,MATCH($L4240,'Bloomberg data'!A:A,0))</f>
        <v>4.008</v>
      </c>
      <c r="O4240" s="141"/>
      <c r="P4240" s="142"/>
      <c r="Q4240" s="142"/>
      <c r="R4240" s="20"/>
      <c r="S4240" s="20"/>
    </row>
    <row r="4241" spans="6:19">
      <c r="F4241" s="51"/>
      <c r="G4241" s="26">
        <f t="shared" si="219"/>
        <v>41243</v>
      </c>
      <c r="H4241" s="7">
        <v>41243</v>
      </c>
      <c r="I4241" s="22">
        <v>5.4020000000000001</v>
      </c>
      <c r="J4241" s="120">
        <v>4.1550000000000002</v>
      </c>
      <c r="K4241" s="26">
        <f t="shared" si="220"/>
        <v>41243</v>
      </c>
      <c r="L4241" s="126">
        <f t="shared" si="221"/>
        <v>41243</v>
      </c>
      <c r="M4241" s="127">
        <f>INDEX('Bloomberg data'!C:C,MATCH($L4241,'Bloomberg data'!A:A,0))</f>
        <v>5.4020000000000001</v>
      </c>
      <c r="N4241" s="128">
        <f>INDEX('Bloomberg data'!B:B,MATCH($L4241,'Bloomberg data'!A:A,0))</f>
        <v>4.1550000000000002</v>
      </c>
      <c r="O4241" s="141"/>
      <c r="P4241" s="142"/>
      <c r="Q4241" s="142"/>
      <c r="R4241" s="20"/>
      <c r="S4241" s="20"/>
    </row>
    <row r="4242" spans="6:19">
      <c r="F4242" s="51"/>
      <c r="G4242" s="26">
        <f t="shared" si="219"/>
        <v>41274</v>
      </c>
      <c r="H4242" s="7">
        <v>41246</v>
      </c>
      <c r="I4242" s="22">
        <v>6.2789999999999999</v>
      </c>
      <c r="J4242" s="120">
        <v>5.0289999999999999</v>
      </c>
      <c r="K4242" s="26">
        <f t="shared" si="220"/>
        <v>41274</v>
      </c>
      <c r="L4242" s="126">
        <f t="shared" si="221"/>
        <v>41246</v>
      </c>
      <c r="M4242" s="127">
        <f>INDEX('Bloomberg data'!C:C,MATCH($L4242,'Bloomberg data'!A:A,0))</f>
        <v>6.2789999999999999</v>
      </c>
      <c r="N4242" s="128">
        <f>INDEX('Bloomberg data'!B:B,MATCH($L4242,'Bloomberg data'!A:A,0))</f>
        <v>5.0289999999999999</v>
      </c>
      <c r="O4242" s="141"/>
      <c r="P4242" s="142"/>
      <c r="Q4242" s="142"/>
      <c r="R4242" s="20"/>
      <c r="S4242" s="20"/>
    </row>
    <row r="4243" spans="6:19">
      <c r="F4243" s="51"/>
      <c r="G4243" s="26">
        <f t="shared" si="219"/>
        <v>41274</v>
      </c>
      <c r="H4243" s="7">
        <v>41247</v>
      </c>
      <c r="I4243" s="22">
        <v>6.2110000000000003</v>
      </c>
      <c r="J4243" s="120">
        <v>4.9580000000000002</v>
      </c>
      <c r="K4243" s="26">
        <f t="shared" si="220"/>
        <v>41274</v>
      </c>
      <c r="L4243" s="126">
        <f t="shared" si="221"/>
        <v>41247</v>
      </c>
      <c r="M4243" s="127">
        <f>INDEX('Bloomberg data'!C:C,MATCH($L4243,'Bloomberg data'!A:A,0))</f>
        <v>6.2110000000000003</v>
      </c>
      <c r="N4243" s="128">
        <f>INDEX('Bloomberg data'!B:B,MATCH($L4243,'Bloomberg data'!A:A,0))</f>
        <v>4.9580000000000002</v>
      </c>
      <c r="O4243" s="141"/>
      <c r="P4243" s="142"/>
      <c r="Q4243" s="142"/>
      <c r="R4243" s="20"/>
      <c r="S4243" s="20"/>
    </row>
    <row r="4244" spans="6:19">
      <c r="F4244" s="51"/>
      <c r="G4244" s="26">
        <f t="shared" si="219"/>
        <v>41274</v>
      </c>
      <c r="H4244" s="7">
        <v>41248</v>
      </c>
      <c r="I4244" s="22">
        <v>5.4029999999999996</v>
      </c>
      <c r="J4244" s="120">
        <v>4.1610000000000005</v>
      </c>
      <c r="K4244" s="26">
        <f t="shared" si="220"/>
        <v>41274</v>
      </c>
      <c r="L4244" s="126">
        <f t="shared" si="221"/>
        <v>41248</v>
      </c>
      <c r="M4244" s="127">
        <f>INDEX('Bloomberg data'!C:C,MATCH($L4244,'Bloomberg data'!A:A,0))</f>
        <v>5.4029999999999996</v>
      </c>
      <c r="N4244" s="128">
        <f>INDEX('Bloomberg data'!B:B,MATCH($L4244,'Bloomberg data'!A:A,0))</f>
        <v>4.1610000000000005</v>
      </c>
      <c r="O4244" s="141"/>
      <c r="P4244" s="142"/>
      <c r="Q4244" s="142"/>
      <c r="R4244" s="20"/>
      <c r="S4244" s="20"/>
    </row>
    <row r="4245" spans="6:19">
      <c r="F4245" s="51"/>
      <c r="G4245" s="26">
        <f t="shared" si="219"/>
        <v>41274</v>
      </c>
      <c r="H4245" s="7">
        <v>41249</v>
      </c>
      <c r="I4245" s="22">
        <v>6.2759999999999998</v>
      </c>
      <c r="J4245" s="120">
        <v>5.0280000000000005</v>
      </c>
      <c r="K4245" s="26">
        <f t="shared" si="220"/>
        <v>41274</v>
      </c>
      <c r="L4245" s="126">
        <f t="shared" si="221"/>
        <v>41249</v>
      </c>
      <c r="M4245" s="127">
        <f>INDEX('Bloomberg data'!C:C,MATCH($L4245,'Bloomberg data'!A:A,0))</f>
        <v>6.2759999999999998</v>
      </c>
      <c r="N4245" s="128">
        <f>INDEX('Bloomberg data'!B:B,MATCH($L4245,'Bloomberg data'!A:A,0))</f>
        <v>5.0280000000000005</v>
      </c>
      <c r="O4245" s="141"/>
      <c r="P4245" s="142"/>
      <c r="Q4245" s="142"/>
      <c r="R4245" s="20"/>
      <c r="S4245" s="20"/>
    </row>
    <row r="4246" spans="6:19">
      <c r="F4246" s="51"/>
      <c r="G4246" s="26">
        <f t="shared" si="219"/>
        <v>41274</v>
      </c>
      <c r="H4246" s="7">
        <v>41250</v>
      </c>
      <c r="I4246" s="22">
        <v>5.1560000000000006</v>
      </c>
      <c r="J4246" s="120">
        <v>3.9279999999999999</v>
      </c>
      <c r="K4246" s="26">
        <f t="shared" si="220"/>
        <v>41274</v>
      </c>
      <c r="L4246" s="126">
        <f t="shared" si="221"/>
        <v>41250</v>
      </c>
      <c r="M4246" s="127">
        <f>INDEX('Bloomberg data'!C:C,MATCH($L4246,'Bloomberg data'!A:A,0))</f>
        <v>5.1560000000000006</v>
      </c>
      <c r="N4246" s="128">
        <f>INDEX('Bloomberg data'!B:B,MATCH($L4246,'Bloomberg data'!A:A,0))</f>
        <v>3.9279999999999999</v>
      </c>
      <c r="O4246" s="141"/>
      <c r="P4246" s="142"/>
      <c r="Q4246" s="142"/>
      <c r="R4246" s="20"/>
      <c r="S4246" s="20"/>
    </row>
    <row r="4247" spans="6:19">
      <c r="F4247" s="51"/>
      <c r="G4247" s="26">
        <f t="shared" si="219"/>
        <v>41274</v>
      </c>
      <c r="H4247" s="7">
        <v>41253</v>
      </c>
      <c r="I4247" s="22">
        <v>5.3759999999999994</v>
      </c>
      <c r="J4247" s="120">
        <v>4.1530000000000005</v>
      </c>
      <c r="K4247" s="26">
        <f t="shared" si="220"/>
        <v>41274</v>
      </c>
      <c r="L4247" s="126">
        <f t="shared" si="221"/>
        <v>41253</v>
      </c>
      <c r="M4247" s="127">
        <f>INDEX('Bloomberg data'!C:C,MATCH($L4247,'Bloomberg data'!A:A,0))</f>
        <v>5.3759999999999994</v>
      </c>
      <c r="N4247" s="128">
        <f>INDEX('Bloomberg data'!B:B,MATCH($L4247,'Bloomberg data'!A:A,0))</f>
        <v>4.1530000000000005</v>
      </c>
      <c r="O4247" s="141"/>
      <c r="P4247" s="142"/>
      <c r="Q4247" s="142"/>
      <c r="R4247" s="20"/>
      <c r="S4247" s="20"/>
    </row>
    <row r="4248" spans="6:19">
      <c r="F4248" s="51"/>
      <c r="G4248" s="26">
        <f t="shared" si="219"/>
        <v>41274</v>
      </c>
      <c r="H4248" s="7">
        <v>41254</v>
      </c>
      <c r="I4248" s="22">
        <v>5.2540000000000004</v>
      </c>
      <c r="J4248" s="120">
        <v>4.0309999999999997</v>
      </c>
      <c r="K4248" s="26">
        <f t="shared" si="220"/>
        <v>41274</v>
      </c>
      <c r="L4248" s="126">
        <f t="shared" si="221"/>
        <v>41254</v>
      </c>
      <c r="M4248" s="127">
        <f>INDEX('Bloomberg data'!C:C,MATCH($L4248,'Bloomberg data'!A:A,0))</f>
        <v>5.2540000000000004</v>
      </c>
      <c r="N4248" s="128">
        <f>INDEX('Bloomberg data'!B:B,MATCH($L4248,'Bloomberg data'!A:A,0))</f>
        <v>4.0309999999999997</v>
      </c>
      <c r="O4248" s="141"/>
      <c r="P4248" s="142"/>
      <c r="Q4248" s="142"/>
      <c r="R4248" s="20"/>
      <c r="S4248" s="20"/>
    </row>
    <row r="4249" spans="6:19">
      <c r="F4249" s="51"/>
      <c r="G4249" s="26">
        <f t="shared" si="219"/>
        <v>41274</v>
      </c>
      <c r="H4249" s="7">
        <v>41255</v>
      </c>
      <c r="I4249" s="22">
        <v>5.1920000000000002</v>
      </c>
      <c r="J4249" s="120">
        <v>4.0060000000000002</v>
      </c>
      <c r="K4249" s="26">
        <f t="shared" si="220"/>
        <v>41274</v>
      </c>
      <c r="L4249" s="126">
        <f t="shared" si="221"/>
        <v>41255</v>
      </c>
      <c r="M4249" s="127">
        <f>INDEX('Bloomberg data'!C:C,MATCH($L4249,'Bloomberg data'!A:A,0))</f>
        <v>5.1920000000000002</v>
      </c>
      <c r="N4249" s="128">
        <f>INDEX('Bloomberg data'!B:B,MATCH($L4249,'Bloomberg data'!A:A,0))</f>
        <v>4.0060000000000002</v>
      </c>
      <c r="O4249" s="141"/>
      <c r="P4249" s="142"/>
      <c r="Q4249" s="142"/>
      <c r="R4249" s="20"/>
      <c r="S4249" s="20"/>
    </row>
    <row r="4250" spans="6:19">
      <c r="F4250" s="51"/>
      <c r="G4250" s="26">
        <f t="shared" si="219"/>
        <v>41274</v>
      </c>
      <c r="H4250" s="7">
        <v>41256</v>
      </c>
      <c r="I4250" s="22">
        <v>5.4139999999999997</v>
      </c>
      <c r="J4250" s="120">
        <v>4.2610000000000001</v>
      </c>
      <c r="K4250" s="26">
        <f t="shared" si="220"/>
        <v>41274</v>
      </c>
      <c r="L4250" s="126">
        <f t="shared" si="221"/>
        <v>41256</v>
      </c>
      <c r="M4250" s="127">
        <f>INDEX('Bloomberg data'!C:C,MATCH($L4250,'Bloomberg data'!A:A,0))</f>
        <v>5.4139999999999997</v>
      </c>
      <c r="N4250" s="128">
        <f>INDEX('Bloomberg data'!B:B,MATCH($L4250,'Bloomberg data'!A:A,0))</f>
        <v>4.2610000000000001</v>
      </c>
      <c r="O4250" s="141"/>
      <c r="P4250" s="142"/>
      <c r="Q4250" s="142"/>
      <c r="R4250" s="20"/>
      <c r="S4250" s="20"/>
    </row>
    <row r="4251" spans="6:19">
      <c r="F4251" s="51"/>
      <c r="G4251" s="26">
        <f t="shared" si="219"/>
        <v>41274</v>
      </c>
      <c r="H4251" s="7">
        <v>41257</v>
      </c>
      <c r="I4251" s="22">
        <v>5.3479999999999999</v>
      </c>
      <c r="J4251" s="120">
        <v>4.2229999999999999</v>
      </c>
      <c r="K4251" s="26">
        <f t="shared" si="220"/>
        <v>41274</v>
      </c>
      <c r="L4251" s="126">
        <f t="shared" si="221"/>
        <v>41257</v>
      </c>
      <c r="M4251" s="127">
        <f>INDEX('Bloomberg data'!C:C,MATCH($L4251,'Bloomberg data'!A:A,0))</f>
        <v>5.3479999999999999</v>
      </c>
      <c r="N4251" s="128">
        <f>INDEX('Bloomberg data'!B:B,MATCH($L4251,'Bloomberg data'!A:A,0))</f>
        <v>4.2229999999999999</v>
      </c>
      <c r="O4251" s="141"/>
      <c r="P4251" s="142"/>
      <c r="Q4251" s="142"/>
      <c r="R4251" s="20"/>
      <c r="S4251" s="20"/>
    </row>
    <row r="4252" spans="6:19">
      <c r="F4252" s="51"/>
      <c r="G4252" s="26">
        <f t="shared" si="219"/>
        <v>41274</v>
      </c>
      <c r="H4252" s="7">
        <v>41260</v>
      </c>
      <c r="I4252" s="22">
        <v>6.2210000000000001</v>
      </c>
      <c r="J4252" s="120">
        <v>5.0969999999999995</v>
      </c>
      <c r="K4252" s="26">
        <f t="shared" si="220"/>
        <v>41274</v>
      </c>
      <c r="L4252" s="126">
        <f t="shared" si="221"/>
        <v>41260</v>
      </c>
      <c r="M4252" s="127">
        <f>INDEX('Bloomberg data'!C:C,MATCH($L4252,'Bloomberg data'!A:A,0))</f>
        <v>6.2210000000000001</v>
      </c>
      <c r="N4252" s="128">
        <f>INDEX('Bloomberg data'!B:B,MATCH($L4252,'Bloomberg data'!A:A,0))</f>
        <v>5.0969999999999995</v>
      </c>
      <c r="O4252" s="141"/>
      <c r="P4252" s="142"/>
      <c r="Q4252" s="142"/>
      <c r="R4252" s="20"/>
      <c r="S4252" s="20"/>
    </row>
    <row r="4253" spans="6:19">
      <c r="F4253" s="51"/>
      <c r="G4253" s="26">
        <f t="shared" si="219"/>
        <v>41274</v>
      </c>
      <c r="H4253" s="7">
        <v>41261</v>
      </c>
      <c r="I4253" s="22">
        <v>6.4210000000000003</v>
      </c>
      <c r="J4253" s="120">
        <v>5.31</v>
      </c>
      <c r="K4253" s="26">
        <f t="shared" si="220"/>
        <v>41274</v>
      </c>
      <c r="L4253" s="126">
        <f t="shared" si="221"/>
        <v>41261</v>
      </c>
      <c r="M4253" s="127">
        <f>INDEX('Bloomberg data'!C:C,MATCH($L4253,'Bloomberg data'!A:A,0))</f>
        <v>6.4210000000000003</v>
      </c>
      <c r="N4253" s="128">
        <f>INDEX('Bloomberg data'!B:B,MATCH($L4253,'Bloomberg data'!A:A,0))</f>
        <v>5.31</v>
      </c>
      <c r="O4253" s="141"/>
      <c r="P4253" s="142"/>
      <c r="Q4253" s="142"/>
      <c r="R4253" s="20"/>
      <c r="S4253" s="20"/>
    </row>
    <row r="4254" spans="6:19">
      <c r="F4254" s="51"/>
      <c r="G4254" s="26">
        <f t="shared" si="219"/>
        <v>41274</v>
      </c>
      <c r="H4254" s="7">
        <v>41262</v>
      </c>
      <c r="I4254" s="22">
        <v>5.3050000000000006</v>
      </c>
      <c r="J4254" s="120">
        <v>4.2069999999999999</v>
      </c>
      <c r="K4254" s="26">
        <f t="shared" si="220"/>
        <v>41274</v>
      </c>
      <c r="L4254" s="126">
        <f t="shared" si="221"/>
        <v>41262</v>
      </c>
      <c r="M4254" s="127">
        <f>INDEX('Bloomberg data'!C:C,MATCH($L4254,'Bloomberg data'!A:A,0))</f>
        <v>5.3050000000000006</v>
      </c>
      <c r="N4254" s="128">
        <f>INDEX('Bloomberg data'!B:B,MATCH($L4254,'Bloomberg data'!A:A,0))</f>
        <v>4.2069999999999999</v>
      </c>
      <c r="O4254" s="141"/>
      <c r="P4254" s="142"/>
      <c r="Q4254" s="142"/>
      <c r="R4254" s="20"/>
      <c r="S4254" s="20"/>
    </row>
    <row r="4255" spans="6:19">
      <c r="F4255" s="51"/>
      <c r="G4255" s="26">
        <f t="shared" si="219"/>
        <v>41274</v>
      </c>
      <c r="H4255" s="7">
        <v>41263</v>
      </c>
      <c r="I4255" s="22">
        <v>6.1720000000000006</v>
      </c>
      <c r="J4255" s="120">
        <v>5.0790000000000006</v>
      </c>
      <c r="K4255" s="26">
        <f t="shared" si="220"/>
        <v>41274</v>
      </c>
      <c r="L4255" s="126">
        <f t="shared" si="221"/>
        <v>41263</v>
      </c>
      <c r="M4255" s="127">
        <f>INDEX('Bloomberg data'!C:C,MATCH($L4255,'Bloomberg data'!A:A,0))</f>
        <v>6.1720000000000006</v>
      </c>
      <c r="N4255" s="128">
        <f>INDEX('Bloomberg data'!B:B,MATCH($L4255,'Bloomberg data'!A:A,0))</f>
        <v>5.0790000000000006</v>
      </c>
      <c r="O4255" s="141"/>
      <c r="P4255" s="142"/>
      <c r="Q4255" s="142"/>
      <c r="R4255" s="20"/>
      <c r="S4255" s="20"/>
    </row>
    <row r="4256" spans="6:19">
      <c r="F4256" s="51"/>
      <c r="G4256" s="26">
        <f t="shared" si="219"/>
        <v>41274</v>
      </c>
      <c r="H4256" s="7">
        <v>41264</v>
      </c>
      <c r="I4256" s="22">
        <v>5.3469999999999995</v>
      </c>
      <c r="J4256" s="120">
        <v>4.2519999999999998</v>
      </c>
      <c r="K4256" s="26">
        <f t="shared" si="220"/>
        <v>41274</v>
      </c>
      <c r="L4256" s="126">
        <f t="shared" si="221"/>
        <v>41264</v>
      </c>
      <c r="M4256" s="127">
        <f>INDEX('Bloomberg data'!C:C,MATCH($L4256,'Bloomberg data'!A:A,0))</f>
        <v>5.3469999999999995</v>
      </c>
      <c r="N4256" s="128">
        <f>INDEX('Bloomberg data'!B:B,MATCH($L4256,'Bloomberg data'!A:A,0))</f>
        <v>4.2519999999999998</v>
      </c>
      <c r="O4256" s="141"/>
      <c r="P4256" s="142"/>
      <c r="Q4256" s="142"/>
      <c r="R4256" s="20"/>
      <c r="S4256" s="20"/>
    </row>
    <row r="4257" spans="6:19">
      <c r="F4257" s="51"/>
      <c r="G4257" s="26">
        <f t="shared" si="219"/>
        <v>41274</v>
      </c>
      <c r="H4257" s="7">
        <v>41267</v>
      </c>
      <c r="I4257" s="22">
        <v>6.2530000000000001</v>
      </c>
      <c r="J4257" s="120">
        <v>5.1639999999999997</v>
      </c>
      <c r="K4257" s="26">
        <f t="shared" si="220"/>
        <v>41274</v>
      </c>
      <c r="L4257" s="126">
        <f t="shared" si="221"/>
        <v>41267</v>
      </c>
      <c r="M4257" s="127">
        <f>INDEX('Bloomberg data'!C:C,MATCH($L4257,'Bloomberg data'!A:A,0))</f>
        <v>6.2530000000000001</v>
      </c>
      <c r="N4257" s="128">
        <f>INDEX('Bloomberg data'!B:B,MATCH($L4257,'Bloomberg data'!A:A,0))</f>
        <v>5.1639999999999997</v>
      </c>
      <c r="O4257" s="141"/>
      <c r="P4257" s="142"/>
      <c r="Q4257" s="142"/>
      <c r="R4257" s="20"/>
      <c r="S4257" s="20"/>
    </row>
    <row r="4258" spans="6:19">
      <c r="F4258" s="51"/>
      <c r="G4258" s="26">
        <f t="shared" si="219"/>
        <v>41274</v>
      </c>
      <c r="H4258" s="7">
        <v>41268</v>
      </c>
      <c r="I4258" s="22">
        <v>5.1530000000000005</v>
      </c>
      <c r="J4258" s="120">
        <v>4.0640000000000001</v>
      </c>
      <c r="K4258" s="26">
        <f t="shared" si="220"/>
        <v>41274</v>
      </c>
      <c r="L4258" s="126">
        <f t="shared" si="221"/>
        <v>41268</v>
      </c>
      <c r="M4258" s="127">
        <f>INDEX('Bloomberg data'!C:C,MATCH($L4258,'Bloomberg data'!A:A,0))</f>
        <v>5.1530000000000005</v>
      </c>
      <c r="N4258" s="128">
        <f>INDEX('Bloomberg data'!B:B,MATCH($L4258,'Bloomberg data'!A:A,0))</f>
        <v>4.0640000000000001</v>
      </c>
      <c r="O4258" s="141"/>
      <c r="P4258" s="142"/>
      <c r="Q4258" s="142"/>
      <c r="R4258" s="20"/>
      <c r="S4258" s="20"/>
    </row>
    <row r="4259" spans="6:19">
      <c r="F4259" s="51"/>
      <c r="G4259" s="26">
        <f t="shared" si="219"/>
        <v>41274</v>
      </c>
      <c r="H4259" s="7">
        <v>41269</v>
      </c>
      <c r="I4259" s="22">
        <v>5.3529999999999998</v>
      </c>
      <c r="J4259" s="120">
        <v>4.2640000000000002</v>
      </c>
      <c r="K4259" s="26">
        <f t="shared" si="220"/>
        <v>41274</v>
      </c>
      <c r="L4259" s="126">
        <f t="shared" si="221"/>
        <v>41269</v>
      </c>
      <c r="M4259" s="127">
        <f>INDEX('Bloomberg data'!C:C,MATCH($L4259,'Bloomberg data'!A:A,0))</f>
        <v>5.3529999999999998</v>
      </c>
      <c r="N4259" s="128">
        <f>INDEX('Bloomberg data'!B:B,MATCH($L4259,'Bloomberg data'!A:A,0))</f>
        <v>4.2640000000000002</v>
      </c>
      <c r="O4259" s="141"/>
      <c r="P4259" s="142"/>
      <c r="Q4259" s="142"/>
      <c r="R4259" s="20"/>
      <c r="S4259" s="20"/>
    </row>
    <row r="4260" spans="6:19">
      <c r="F4260" s="51"/>
      <c r="G4260" s="26">
        <f t="shared" si="219"/>
        <v>41274</v>
      </c>
      <c r="H4260" s="7">
        <v>41270</v>
      </c>
      <c r="I4260" s="22">
        <v>6.2309999999999999</v>
      </c>
      <c r="J4260" s="120">
        <v>5.1639999999999997</v>
      </c>
      <c r="K4260" s="26">
        <f t="shared" si="220"/>
        <v>41274</v>
      </c>
      <c r="L4260" s="126">
        <f t="shared" si="221"/>
        <v>41270</v>
      </c>
      <c r="M4260" s="127">
        <f>INDEX('Bloomberg data'!C:C,MATCH($L4260,'Bloomberg data'!A:A,0))</f>
        <v>6.2309999999999999</v>
      </c>
      <c r="N4260" s="128">
        <f>INDEX('Bloomberg data'!B:B,MATCH($L4260,'Bloomberg data'!A:A,0))</f>
        <v>5.1639999999999997</v>
      </c>
      <c r="O4260" s="141"/>
      <c r="P4260" s="142"/>
      <c r="Q4260" s="142"/>
      <c r="R4260" s="20"/>
      <c r="S4260" s="20"/>
    </row>
    <row r="4261" spans="6:19">
      <c r="F4261" s="51"/>
      <c r="G4261" s="26">
        <f t="shared" si="219"/>
        <v>41274</v>
      </c>
      <c r="H4261" s="7">
        <v>41271</v>
      </c>
      <c r="I4261" s="22">
        <v>6.1289999999999996</v>
      </c>
      <c r="J4261" s="120">
        <v>5.0410000000000004</v>
      </c>
      <c r="K4261" s="26">
        <f t="shared" si="220"/>
        <v>41274</v>
      </c>
      <c r="L4261" s="126">
        <f t="shared" si="221"/>
        <v>41271</v>
      </c>
      <c r="M4261" s="127">
        <f>INDEX('Bloomberg data'!C:C,MATCH($L4261,'Bloomberg data'!A:A,0))</f>
        <v>6.1289999999999996</v>
      </c>
      <c r="N4261" s="128">
        <f>INDEX('Bloomberg data'!B:B,MATCH($L4261,'Bloomberg data'!A:A,0))</f>
        <v>5.0410000000000004</v>
      </c>
      <c r="O4261" s="141"/>
      <c r="P4261" s="142"/>
      <c r="Q4261" s="142"/>
      <c r="R4261" s="20"/>
      <c r="S4261" s="20"/>
    </row>
    <row r="4262" spans="6:19">
      <c r="F4262" s="51"/>
      <c r="G4262" s="26">
        <f t="shared" si="219"/>
        <v>41274</v>
      </c>
      <c r="H4262" s="7">
        <v>41274</v>
      </c>
      <c r="I4262" s="22">
        <v>5.29</v>
      </c>
      <c r="J4262" s="120">
        <v>4.2009999999999996</v>
      </c>
      <c r="K4262" s="26">
        <f t="shared" si="220"/>
        <v>41274</v>
      </c>
      <c r="L4262" s="126">
        <f t="shared" si="221"/>
        <v>41274</v>
      </c>
      <c r="M4262" s="127">
        <f>INDEX('Bloomberg data'!C:C,MATCH($L4262,'Bloomberg data'!A:A,0))</f>
        <v>5.29</v>
      </c>
      <c r="N4262" s="128">
        <f>INDEX('Bloomberg data'!B:B,MATCH($L4262,'Bloomberg data'!A:A,0))</f>
        <v>4.2009999999999996</v>
      </c>
      <c r="O4262" s="141"/>
      <c r="P4262" s="142"/>
      <c r="Q4262" s="142"/>
      <c r="R4262" s="20"/>
      <c r="S4262" s="20"/>
    </row>
    <row r="4263" spans="6:19">
      <c r="F4263" s="51"/>
      <c r="G4263" s="26">
        <f t="shared" si="219"/>
        <v>41305</v>
      </c>
      <c r="H4263" s="7">
        <v>41275</v>
      </c>
      <c r="I4263" s="22">
        <v>6.2030000000000003</v>
      </c>
      <c r="J4263" s="120">
        <v>5.1040000000000001</v>
      </c>
      <c r="K4263" s="26">
        <f t="shared" si="220"/>
        <v>41305</v>
      </c>
      <c r="L4263" s="126">
        <f t="shared" si="221"/>
        <v>41275</v>
      </c>
      <c r="M4263" s="127">
        <f>INDEX('Bloomberg data'!C:C,MATCH($L4263,'Bloomberg data'!A:A,0))</f>
        <v>6.2030000000000003</v>
      </c>
      <c r="N4263" s="128">
        <f>INDEX('Bloomberg data'!B:B,MATCH($L4263,'Bloomberg data'!A:A,0))</f>
        <v>5.1040000000000001</v>
      </c>
      <c r="O4263" s="141"/>
      <c r="P4263" s="142"/>
      <c r="Q4263" s="142"/>
      <c r="R4263" s="20"/>
      <c r="S4263" s="20"/>
    </row>
    <row r="4264" spans="6:19">
      <c r="F4264" s="51"/>
      <c r="G4264" s="26">
        <f t="shared" si="219"/>
        <v>41305</v>
      </c>
      <c r="H4264" s="7">
        <v>41276</v>
      </c>
      <c r="I4264" s="22">
        <v>5.2070000000000007</v>
      </c>
      <c r="J4264" s="120">
        <v>4.1189999999999998</v>
      </c>
      <c r="K4264" s="26">
        <f t="shared" si="220"/>
        <v>41305</v>
      </c>
      <c r="L4264" s="126">
        <f t="shared" si="221"/>
        <v>41276</v>
      </c>
      <c r="M4264" s="127">
        <f>INDEX('Bloomberg data'!C:C,MATCH($L4264,'Bloomberg data'!A:A,0))</f>
        <v>5.2070000000000007</v>
      </c>
      <c r="N4264" s="128">
        <f>INDEX('Bloomberg data'!B:B,MATCH($L4264,'Bloomberg data'!A:A,0))</f>
        <v>4.1189999999999998</v>
      </c>
      <c r="O4264" s="141"/>
      <c r="P4264" s="142"/>
      <c r="Q4264" s="142"/>
      <c r="R4264" s="20"/>
      <c r="S4264" s="20"/>
    </row>
    <row r="4265" spans="6:19">
      <c r="F4265" s="51"/>
      <c r="G4265" s="26">
        <f t="shared" si="219"/>
        <v>41305</v>
      </c>
      <c r="H4265" s="7">
        <v>41277</v>
      </c>
      <c r="I4265" s="22">
        <v>6.3639999999999999</v>
      </c>
      <c r="J4265" s="120">
        <v>5.2799999999999994</v>
      </c>
      <c r="K4265" s="26">
        <f t="shared" si="220"/>
        <v>41305</v>
      </c>
      <c r="L4265" s="126">
        <f t="shared" si="221"/>
        <v>41277</v>
      </c>
      <c r="M4265" s="127">
        <f>INDEX('Bloomberg data'!C:C,MATCH($L4265,'Bloomberg data'!A:A,0))</f>
        <v>6.3639999999999999</v>
      </c>
      <c r="N4265" s="128">
        <f>INDEX('Bloomberg data'!B:B,MATCH($L4265,'Bloomberg data'!A:A,0))</f>
        <v>5.2799999999999994</v>
      </c>
      <c r="O4265" s="141"/>
      <c r="P4265" s="142"/>
      <c r="Q4265" s="142"/>
      <c r="R4265" s="20"/>
      <c r="S4265" s="20"/>
    </row>
    <row r="4266" spans="6:19">
      <c r="F4266" s="51"/>
      <c r="G4266" s="26">
        <f t="shared" si="219"/>
        <v>41305</v>
      </c>
      <c r="H4266" s="7">
        <v>41278</v>
      </c>
      <c r="I4266" s="22">
        <v>5.3260000000000005</v>
      </c>
      <c r="J4266" s="120">
        <v>4.2530000000000001</v>
      </c>
      <c r="K4266" s="26">
        <f t="shared" si="220"/>
        <v>41305</v>
      </c>
      <c r="L4266" s="126">
        <f t="shared" si="221"/>
        <v>41278</v>
      </c>
      <c r="M4266" s="127">
        <f>INDEX('Bloomberg data'!C:C,MATCH($L4266,'Bloomberg data'!A:A,0))</f>
        <v>5.3260000000000005</v>
      </c>
      <c r="N4266" s="128">
        <f>INDEX('Bloomberg data'!B:B,MATCH($L4266,'Bloomberg data'!A:A,0))</f>
        <v>4.2530000000000001</v>
      </c>
      <c r="O4266" s="141"/>
      <c r="P4266" s="142"/>
      <c r="Q4266" s="142"/>
      <c r="R4266" s="20"/>
      <c r="S4266" s="20"/>
    </row>
    <row r="4267" spans="6:19">
      <c r="F4267" s="51"/>
      <c r="G4267" s="26">
        <f t="shared" si="219"/>
        <v>41305</v>
      </c>
      <c r="H4267" s="7">
        <v>41281</v>
      </c>
      <c r="I4267" s="22">
        <v>5.2170000000000005</v>
      </c>
      <c r="J4267" s="120">
        <v>4.141</v>
      </c>
      <c r="K4267" s="26">
        <f t="shared" si="220"/>
        <v>41305</v>
      </c>
      <c r="L4267" s="126">
        <f t="shared" si="221"/>
        <v>41281</v>
      </c>
      <c r="M4267" s="127">
        <f>INDEX('Bloomberg data'!C:C,MATCH($L4267,'Bloomberg data'!A:A,0))</f>
        <v>5.2170000000000005</v>
      </c>
      <c r="N4267" s="128">
        <f>INDEX('Bloomberg data'!B:B,MATCH($L4267,'Bloomberg data'!A:A,0))</f>
        <v>4.141</v>
      </c>
      <c r="O4267" s="141"/>
      <c r="P4267" s="142"/>
      <c r="Q4267" s="142"/>
      <c r="R4267" s="20"/>
      <c r="S4267" s="20"/>
    </row>
    <row r="4268" spans="6:19">
      <c r="F4268" s="51"/>
      <c r="G4268" s="26">
        <f t="shared" si="219"/>
        <v>41305</v>
      </c>
      <c r="H4268" s="7">
        <v>41282</v>
      </c>
      <c r="I4268" s="22">
        <v>6.4079999999999995</v>
      </c>
      <c r="J4268" s="120">
        <v>5.3390000000000004</v>
      </c>
      <c r="K4268" s="26">
        <f t="shared" si="220"/>
        <v>41305</v>
      </c>
      <c r="L4268" s="126">
        <f t="shared" si="221"/>
        <v>41282</v>
      </c>
      <c r="M4268" s="127">
        <f>INDEX('Bloomberg data'!C:C,MATCH($L4268,'Bloomberg data'!A:A,0))</f>
        <v>6.4079999999999995</v>
      </c>
      <c r="N4268" s="128">
        <f>INDEX('Bloomberg data'!B:B,MATCH($L4268,'Bloomberg data'!A:A,0))</f>
        <v>5.3390000000000004</v>
      </c>
      <c r="O4268" s="141"/>
      <c r="P4268" s="142"/>
      <c r="Q4268" s="142"/>
      <c r="R4268" s="20"/>
      <c r="S4268" s="20"/>
    </row>
    <row r="4269" spans="6:19">
      <c r="F4269" s="51"/>
      <c r="G4269" s="26">
        <f t="shared" si="219"/>
        <v>41305</v>
      </c>
      <c r="H4269" s="7">
        <v>41283</v>
      </c>
      <c r="I4269" s="22">
        <v>6.2730000000000006</v>
      </c>
      <c r="J4269" s="120">
        <v>5.2110000000000003</v>
      </c>
      <c r="K4269" s="26">
        <f t="shared" si="220"/>
        <v>41305</v>
      </c>
      <c r="L4269" s="126">
        <f t="shared" si="221"/>
        <v>41283</v>
      </c>
      <c r="M4269" s="127">
        <f>INDEX('Bloomberg data'!C:C,MATCH($L4269,'Bloomberg data'!A:A,0))</f>
        <v>6.2730000000000006</v>
      </c>
      <c r="N4269" s="128">
        <f>INDEX('Bloomberg data'!B:B,MATCH($L4269,'Bloomberg data'!A:A,0))</f>
        <v>5.2110000000000003</v>
      </c>
      <c r="O4269" s="141"/>
      <c r="P4269" s="142"/>
      <c r="Q4269" s="142"/>
      <c r="R4269" s="20"/>
      <c r="S4269" s="20"/>
    </row>
    <row r="4270" spans="6:19">
      <c r="F4270" s="51"/>
      <c r="G4270" s="26">
        <f t="shared" si="219"/>
        <v>41305</v>
      </c>
      <c r="H4270" s="7">
        <v>41284</v>
      </c>
      <c r="I4270" s="22">
        <v>5.2040000000000006</v>
      </c>
      <c r="J4270" s="120">
        <v>4.1509999999999998</v>
      </c>
      <c r="K4270" s="26">
        <f t="shared" si="220"/>
        <v>41305</v>
      </c>
      <c r="L4270" s="126">
        <f t="shared" si="221"/>
        <v>41284</v>
      </c>
      <c r="M4270" s="127">
        <f>INDEX('Bloomberg data'!C:C,MATCH($L4270,'Bloomberg data'!A:A,0))</f>
        <v>5.2040000000000006</v>
      </c>
      <c r="N4270" s="128">
        <f>INDEX('Bloomberg data'!B:B,MATCH($L4270,'Bloomberg data'!A:A,0))</f>
        <v>4.1509999999999998</v>
      </c>
      <c r="O4270" s="141"/>
      <c r="P4270" s="142"/>
      <c r="Q4270" s="142"/>
      <c r="R4270" s="20"/>
      <c r="S4270" s="20"/>
    </row>
    <row r="4271" spans="6:19">
      <c r="F4271" s="51"/>
      <c r="G4271" s="26">
        <f t="shared" si="219"/>
        <v>41305</v>
      </c>
      <c r="H4271" s="7">
        <v>41285</v>
      </c>
      <c r="I4271" s="22">
        <v>6.4319999999999995</v>
      </c>
      <c r="J4271" s="120">
        <v>5.3739999999999997</v>
      </c>
      <c r="K4271" s="26">
        <f t="shared" si="220"/>
        <v>41305</v>
      </c>
      <c r="L4271" s="126">
        <f t="shared" si="221"/>
        <v>41285</v>
      </c>
      <c r="M4271" s="127">
        <f>INDEX('Bloomberg data'!C:C,MATCH($L4271,'Bloomberg data'!A:A,0))</f>
        <v>6.4319999999999995</v>
      </c>
      <c r="N4271" s="128">
        <f>INDEX('Bloomberg data'!B:B,MATCH($L4271,'Bloomberg data'!A:A,0))</f>
        <v>5.3739999999999997</v>
      </c>
      <c r="O4271" s="141"/>
      <c r="P4271" s="142"/>
      <c r="Q4271" s="142"/>
      <c r="R4271" s="20"/>
      <c r="S4271" s="20"/>
    </row>
    <row r="4272" spans="6:19">
      <c r="F4272" s="51"/>
      <c r="G4272" s="26">
        <f t="shared" si="219"/>
        <v>41305</v>
      </c>
      <c r="H4272" s="7">
        <v>41288</v>
      </c>
      <c r="I4272" s="22">
        <v>5.32</v>
      </c>
      <c r="J4272" s="120">
        <v>4.2619999999999996</v>
      </c>
      <c r="K4272" s="26">
        <f t="shared" si="220"/>
        <v>41305</v>
      </c>
      <c r="L4272" s="126">
        <f t="shared" si="221"/>
        <v>41288</v>
      </c>
      <c r="M4272" s="127">
        <f>INDEX('Bloomberg data'!C:C,MATCH($L4272,'Bloomberg data'!A:A,0))</f>
        <v>5.32</v>
      </c>
      <c r="N4272" s="128">
        <f>INDEX('Bloomberg data'!B:B,MATCH($L4272,'Bloomberg data'!A:A,0))</f>
        <v>4.2619999999999996</v>
      </c>
      <c r="O4272" s="141"/>
      <c r="P4272" s="142"/>
      <c r="Q4272" s="142"/>
      <c r="R4272" s="20"/>
      <c r="S4272" s="20"/>
    </row>
    <row r="4273" spans="6:19">
      <c r="F4273" s="51"/>
      <c r="G4273" s="26">
        <f t="shared" si="219"/>
        <v>41305</v>
      </c>
      <c r="H4273" s="7">
        <v>41289</v>
      </c>
      <c r="I4273" s="22">
        <v>5.1790000000000003</v>
      </c>
      <c r="J4273" s="120">
        <v>4.1400000000000006</v>
      </c>
      <c r="K4273" s="26">
        <f t="shared" si="220"/>
        <v>41305</v>
      </c>
      <c r="L4273" s="126">
        <f t="shared" si="221"/>
        <v>41289</v>
      </c>
      <c r="M4273" s="127">
        <f>INDEX('Bloomberg data'!C:C,MATCH($L4273,'Bloomberg data'!A:A,0))</f>
        <v>5.1790000000000003</v>
      </c>
      <c r="N4273" s="128">
        <f>INDEX('Bloomberg data'!B:B,MATCH($L4273,'Bloomberg data'!A:A,0))</f>
        <v>4.1400000000000006</v>
      </c>
      <c r="O4273" s="141"/>
      <c r="P4273" s="142"/>
      <c r="Q4273" s="142"/>
      <c r="R4273" s="20"/>
      <c r="S4273" s="20"/>
    </row>
    <row r="4274" spans="6:19">
      <c r="F4274" s="51"/>
      <c r="G4274" s="26">
        <f t="shared" si="219"/>
        <v>41305</v>
      </c>
      <c r="H4274" s="7">
        <v>41290</v>
      </c>
      <c r="I4274" s="22">
        <v>5.3339999999999996</v>
      </c>
      <c r="J4274" s="120">
        <v>4.2789999999999999</v>
      </c>
      <c r="K4274" s="26">
        <f t="shared" si="220"/>
        <v>41305</v>
      </c>
      <c r="L4274" s="126">
        <f t="shared" si="221"/>
        <v>41290</v>
      </c>
      <c r="M4274" s="127">
        <f>INDEX('Bloomberg data'!C:C,MATCH($L4274,'Bloomberg data'!A:A,0))</f>
        <v>5.3339999999999996</v>
      </c>
      <c r="N4274" s="128">
        <f>INDEX('Bloomberg data'!B:B,MATCH($L4274,'Bloomberg data'!A:A,0))</f>
        <v>4.2789999999999999</v>
      </c>
      <c r="O4274" s="141"/>
      <c r="P4274" s="142"/>
      <c r="Q4274" s="142"/>
      <c r="R4274" s="20"/>
      <c r="S4274" s="20"/>
    </row>
    <row r="4275" spans="6:19">
      <c r="F4275" s="51"/>
      <c r="G4275" s="26">
        <f t="shared" si="219"/>
        <v>41305</v>
      </c>
      <c r="H4275" s="7">
        <v>41291</v>
      </c>
      <c r="I4275" s="22">
        <v>6.1690000000000005</v>
      </c>
      <c r="J4275" s="120">
        <v>5.117</v>
      </c>
      <c r="K4275" s="26">
        <f t="shared" si="220"/>
        <v>41305</v>
      </c>
      <c r="L4275" s="126">
        <f t="shared" si="221"/>
        <v>41291</v>
      </c>
      <c r="M4275" s="127">
        <f>INDEX('Bloomberg data'!C:C,MATCH($L4275,'Bloomberg data'!A:A,0))</f>
        <v>6.1690000000000005</v>
      </c>
      <c r="N4275" s="128">
        <f>INDEX('Bloomberg data'!B:B,MATCH($L4275,'Bloomberg data'!A:A,0))</f>
        <v>5.117</v>
      </c>
      <c r="O4275" s="141"/>
      <c r="P4275" s="142"/>
      <c r="Q4275" s="142"/>
      <c r="R4275" s="20"/>
      <c r="S4275" s="20"/>
    </row>
    <row r="4276" spans="6:19">
      <c r="F4276" s="51"/>
      <c r="G4276" s="26">
        <f t="shared" si="219"/>
        <v>41305</v>
      </c>
      <c r="H4276" s="7">
        <v>41292</v>
      </c>
      <c r="I4276" s="22">
        <v>6.1549999999999994</v>
      </c>
      <c r="J4276" s="120">
        <v>5.12</v>
      </c>
      <c r="K4276" s="26">
        <f t="shared" si="220"/>
        <v>41305</v>
      </c>
      <c r="L4276" s="126">
        <f t="shared" si="221"/>
        <v>41292</v>
      </c>
      <c r="M4276" s="127">
        <f>INDEX('Bloomberg data'!C:C,MATCH($L4276,'Bloomberg data'!A:A,0))</f>
        <v>6.1549999999999994</v>
      </c>
      <c r="N4276" s="128">
        <f>INDEX('Bloomberg data'!B:B,MATCH($L4276,'Bloomberg data'!A:A,0))</f>
        <v>5.12</v>
      </c>
      <c r="O4276" s="141"/>
      <c r="P4276" s="142"/>
      <c r="Q4276" s="142"/>
      <c r="R4276" s="20"/>
      <c r="S4276" s="20"/>
    </row>
    <row r="4277" spans="6:19">
      <c r="F4277" s="51"/>
      <c r="G4277" s="26">
        <f t="shared" si="219"/>
        <v>41305</v>
      </c>
      <c r="H4277" s="7">
        <v>41295</v>
      </c>
      <c r="I4277" s="22">
        <v>6.3179999999999996</v>
      </c>
      <c r="J4277" s="120">
        <v>5.2780000000000005</v>
      </c>
      <c r="K4277" s="26">
        <f t="shared" si="220"/>
        <v>41305</v>
      </c>
      <c r="L4277" s="126">
        <f t="shared" si="221"/>
        <v>41295</v>
      </c>
      <c r="M4277" s="127">
        <f>INDEX('Bloomberg data'!C:C,MATCH($L4277,'Bloomberg data'!A:A,0))</f>
        <v>6.3179999999999996</v>
      </c>
      <c r="N4277" s="128">
        <f>INDEX('Bloomberg data'!B:B,MATCH($L4277,'Bloomberg data'!A:A,0))</f>
        <v>5.2780000000000005</v>
      </c>
      <c r="O4277" s="141"/>
      <c r="P4277" s="142"/>
      <c r="Q4277" s="142"/>
      <c r="R4277" s="20"/>
      <c r="S4277" s="20"/>
    </row>
    <row r="4278" spans="6:19">
      <c r="F4278" s="51"/>
      <c r="G4278" s="26">
        <f t="shared" si="219"/>
        <v>41305</v>
      </c>
      <c r="H4278" s="7">
        <v>41296</v>
      </c>
      <c r="I4278" s="22">
        <v>6.2290000000000001</v>
      </c>
      <c r="J4278" s="120">
        <v>5.1840000000000002</v>
      </c>
      <c r="K4278" s="26">
        <f t="shared" si="220"/>
        <v>41305</v>
      </c>
      <c r="L4278" s="126">
        <f t="shared" si="221"/>
        <v>41296</v>
      </c>
      <c r="M4278" s="127">
        <f>INDEX('Bloomberg data'!C:C,MATCH($L4278,'Bloomberg data'!A:A,0))</f>
        <v>6.2290000000000001</v>
      </c>
      <c r="N4278" s="128">
        <f>INDEX('Bloomberg data'!B:B,MATCH($L4278,'Bloomberg data'!A:A,0))</f>
        <v>5.1840000000000002</v>
      </c>
      <c r="O4278" s="141"/>
      <c r="P4278" s="142"/>
      <c r="Q4278" s="142"/>
      <c r="R4278" s="20"/>
      <c r="S4278" s="20"/>
    </row>
    <row r="4279" spans="6:19">
      <c r="F4279" s="51"/>
      <c r="G4279" s="26">
        <f t="shared" si="219"/>
        <v>41305</v>
      </c>
      <c r="H4279" s="7">
        <v>41297</v>
      </c>
      <c r="I4279" s="22">
        <v>5.0670000000000002</v>
      </c>
      <c r="J4279" s="120">
        <v>4.0270000000000001</v>
      </c>
      <c r="K4279" s="26">
        <f t="shared" si="220"/>
        <v>41305</v>
      </c>
      <c r="L4279" s="126">
        <f t="shared" si="221"/>
        <v>41297</v>
      </c>
      <c r="M4279" s="127">
        <f>INDEX('Bloomberg data'!C:C,MATCH($L4279,'Bloomberg data'!A:A,0))</f>
        <v>5.0670000000000002</v>
      </c>
      <c r="N4279" s="128">
        <f>INDEX('Bloomberg data'!B:B,MATCH($L4279,'Bloomberg data'!A:A,0))</f>
        <v>4.0270000000000001</v>
      </c>
      <c r="O4279" s="141"/>
      <c r="P4279" s="142"/>
      <c r="Q4279" s="142"/>
      <c r="R4279" s="20"/>
      <c r="S4279" s="20"/>
    </row>
    <row r="4280" spans="6:19">
      <c r="F4280" s="51"/>
      <c r="G4280" s="26">
        <f t="shared" si="219"/>
        <v>41305</v>
      </c>
      <c r="H4280" s="7">
        <v>41298</v>
      </c>
      <c r="I4280" s="22">
        <v>6.2370000000000001</v>
      </c>
      <c r="J4280" s="120">
        <v>5.202</v>
      </c>
      <c r="K4280" s="26">
        <f t="shared" si="220"/>
        <v>41305</v>
      </c>
      <c r="L4280" s="126">
        <f t="shared" si="221"/>
        <v>41298</v>
      </c>
      <c r="M4280" s="127">
        <f>INDEX('Bloomberg data'!C:C,MATCH($L4280,'Bloomberg data'!A:A,0))</f>
        <v>6.2370000000000001</v>
      </c>
      <c r="N4280" s="128">
        <f>INDEX('Bloomberg data'!B:B,MATCH($L4280,'Bloomberg data'!A:A,0))</f>
        <v>5.202</v>
      </c>
      <c r="O4280" s="141"/>
      <c r="P4280" s="142"/>
      <c r="Q4280" s="142"/>
      <c r="R4280" s="20"/>
      <c r="S4280" s="20"/>
    </row>
    <row r="4281" spans="6:19">
      <c r="F4281" s="51"/>
      <c r="G4281" s="26">
        <f t="shared" si="219"/>
        <v>41305</v>
      </c>
      <c r="H4281" s="7">
        <v>41299</v>
      </c>
      <c r="I4281" s="22">
        <v>5.1609999999999996</v>
      </c>
      <c r="J4281" s="120">
        <v>4.1319999999999997</v>
      </c>
      <c r="K4281" s="26">
        <f t="shared" si="220"/>
        <v>41305</v>
      </c>
      <c r="L4281" s="126">
        <f t="shared" si="221"/>
        <v>41299</v>
      </c>
      <c r="M4281" s="127">
        <f>INDEX('Bloomberg data'!C:C,MATCH($L4281,'Bloomberg data'!A:A,0))</f>
        <v>5.1609999999999996</v>
      </c>
      <c r="N4281" s="128">
        <f>INDEX('Bloomberg data'!B:B,MATCH($L4281,'Bloomberg data'!A:A,0))</f>
        <v>4.1319999999999997</v>
      </c>
      <c r="O4281" s="141"/>
      <c r="P4281" s="142"/>
      <c r="Q4281" s="142"/>
      <c r="R4281" s="20"/>
      <c r="S4281" s="20"/>
    </row>
    <row r="4282" spans="6:19">
      <c r="F4282" s="51"/>
      <c r="G4282" s="26">
        <f t="shared" si="219"/>
        <v>41305</v>
      </c>
      <c r="H4282" s="7">
        <v>41302</v>
      </c>
      <c r="I4282" s="22">
        <v>6.0609999999999999</v>
      </c>
      <c r="J4282" s="120">
        <v>5.032</v>
      </c>
      <c r="K4282" s="26">
        <f t="shared" si="220"/>
        <v>41305</v>
      </c>
      <c r="L4282" s="126">
        <f t="shared" si="221"/>
        <v>41302</v>
      </c>
      <c r="M4282" s="127">
        <f>INDEX('Bloomberg data'!C:C,MATCH($L4282,'Bloomberg data'!A:A,0))</f>
        <v>6.0609999999999999</v>
      </c>
      <c r="N4282" s="128">
        <f>INDEX('Bloomberg data'!B:B,MATCH($L4282,'Bloomberg data'!A:A,0))</f>
        <v>5.032</v>
      </c>
      <c r="O4282" s="141"/>
      <c r="P4282" s="142"/>
      <c r="Q4282" s="142"/>
      <c r="R4282" s="20"/>
      <c r="S4282" s="20"/>
    </row>
    <row r="4283" spans="6:19">
      <c r="F4283" s="51"/>
      <c r="G4283" s="26">
        <f t="shared" si="219"/>
        <v>41305</v>
      </c>
      <c r="H4283" s="7">
        <v>41303</v>
      </c>
      <c r="I4283" s="22">
        <v>5.3929999999999998</v>
      </c>
      <c r="J4283" s="120">
        <v>4.3860000000000001</v>
      </c>
      <c r="K4283" s="26">
        <f t="shared" si="220"/>
        <v>41305</v>
      </c>
      <c r="L4283" s="126">
        <f t="shared" si="221"/>
        <v>41303</v>
      </c>
      <c r="M4283" s="127">
        <f>INDEX('Bloomberg data'!C:C,MATCH($L4283,'Bloomberg data'!A:A,0))</f>
        <v>5.3929999999999998</v>
      </c>
      <c r="N4283" s="128">
        <f>INDEX('Bloomberg data'!B:B,MATCH($L4283,'Bloomberg data'!A:A,0))</f>
        <v>4.3860000000000001</v>
      </c>
      <c r="O4283" s="141"/>
      <c r="P4283" s="142"/>
      <c r="Q4283" s="142"/>
      <c r="R4283" s="20"/>
      <c r="S4283" s="20"/>
    </row>
    <row r="4284" spans="6:19">
      <c r="F4284" s="51"/>
      <c r="G4284" s="26">
        <f t="shared" si="219"/>
        <v>41305</v>
      </c>
      <c r="H4284" s="7">
        <v>41304</v>
      </c>
      <c r="I4284" s="22">
        <v>6.2949999999999999</v>
      </c>
      <c r="J4284" s="120">
        <v>5.2910000000000004</v>
      </c>
      <c r="K4284" s="26">
        <f t="shared" si="220"/>
        <v>41305</v>
      </c>
      <c r="L4284" s="126">
        <f t="shared" si="221"/>
        <v>41304</v>
      </c>
      <c r="M4284" s="127">
        <f>INDEX('Bloomberg data'!C:C,MATCH($L4284,'Bloomberg data'!A:A,0))</f>
        <v>6.2949999999999999</v>
      </c>
      <c r="N4284" s="128">
        <f>INDEX('Bloomberg data'!B:B,MATCH($L4284,'Bloomberg data'!A:A,0))</f>
        <v>5.2910000000000004</v>
      </c>
      <c r="O4284" s="141"/>
      <c r="P4284" s="142"/>
      <c r="Q4284" s="142"/>
      <c r="R4284" s="20"/>
      <c r="S4284" s="20"/>
    </row>
    <row r="4285" spans="6:19">
      <c r="F4285" s="51"/>
      <c r="G4285" s="26">
        <f t="shared" si="219"/>
        <v>41305</v>
      </c>
      <c r="H4285" s="7">
        <v>41305</v>
      </c>
      <c r="I4285" s="22">
        <v>5.1430000000000007</v>
      </c>
      <c r="J4285" s="120">
        <v>4.141</v>
      </c>
      <c r="K4285" s="26">
        <f t="shared" si="220"/>
        <v>41305</v>
      </c>
      <c r="L4285" s="126">
        <f t="shared" si="221"/>
        <v>41305</v>
      </c>
      <c r="M4285" s="127">
        <f>INDEX('Bloomberg data'!C:C,MATCH($L4285,'Bloomberg data'!A:A,0))</f>
        <v>5.1430000000000007</v>
      </c>
      <c r="N4285" s="128">
        <f>INDEX('Bloomberg data'!B:B,MATCH($L4285,'Bloomberg data'!A:A,0))</f>
        <v>4.141</v>
      </c>
      <c r="O4285" s="141"/>
      <c r="P4285" s="142"/>
      <c r="Q4285" s="142"/>
      <c r="R4285" s="20"/>
      <c r="S4285" s="20"/>
    </row>
    <row r="4286" spans="6:19">
      <c r="F4286" s="51"/>
      <c r="G4286" s="26">
        <f t="shared" si="219"/>
        <v>41333</v>
      </c>
      <c r="H4286" s="7">
        <v>41306</v>
      </c>
      <c r="I4286" s="22">
        <v>5.4089999999999998</v>
      </c>
      <c r="J4286" s="120">
        <v>4.4030000000000005</v>
      </c>
      <c r="K4286" s="26">
        <f t="shared" si="220"/>
        <v>41333</v>
      </c>
      <c r="L4286" s="126">
        <f t="shared" si="221"/>
        <v>41306</v>
      </c>
      <c r="M4286" s="127">
        <f>INDEX('Bloomberg data'!C:C,MATCH($L4286,'Bloomberg data'!A:A,0))</f>
        <v>5.4089999999999998</v>
      </c>
      <c r="N4286" s="128">
        <f>INDEX('Bloomberg data'!B:B,MATCH($L4286,'Bloomberg data'!A:A,0))</f>
        <v>4.4030000000000005</v>
      </c>
      <c r="O4286" s="141"/>
      <c r="P4286" s="142"/>
      <c r="Q4286" s="142"/>
      <c r="R4286" s="20"/>
      <c r="S4286" s="20"/>
    </row>
    <row r="4287" spans="6:19">
      <c r="F4287" s="51"/>
      <c r="G4287" s="26">
        <f t="shared" si="219"/>
        <v>41333</v>
      </c>
      <c r="H4287" s="7">
        <v>41309</v>
      </c>
      <c r="I4287" s="22">
        <v>5.3609999999999998</v>
      </c>
      <c r="J4287" s="120">
        <v>4.3609999999999998</v>
      </c>
      <c r="K4287" s="26">
        <f t="shared" si="220"/>
        <v>41333</v>
      </c>
      <c r="L4287" s="126">
        <f t="shared" si="221"/>
        <v>41309</v>
      </c>
      <c r="M4287" s="127">
        <f>INDEX('Bloomberg data'!C:C,MATCH($L4287,'Bloomberg data'!A:A,0))</f>
        <v>5.3609999999999998</v>
      </c>
      <c r="N4287" s="128">
        <f>INDEX('Bloomberg data'!B:B,MATCH($L4287,'Bloomberg data'!A:A,0))</f>
        <v>4.3609999999999998</v>
      </c>
      <c r="O4287" s="141"/>
      <c r="P4287" s="142"/>
      <c r="Q4287" s="142"/>
      <c r="R4287" s="20"/>
      <c r="S4287" s="20"/>
    </row>
    <row r="4288" spans="6:19">
      <c r="F4288" s="51"/>
      <c r="G4288" s="26">
        <f t="shared" si="219"/>
        <v>41333</v>
      </c>
      <c r="H4288" s="7">
        <v>41310</v>
      </c>
      <c r="I4288" s="22">
        <v>6.202</v>
      </c>
      <c r="J4288" s="120">
        <v>5.1820000000000004</v>
      </c>
      <c r="K4288" s="26">
        <f t="shared" si="220"/>
        <v>41333</v>
      </c>
      <c r="L4288" s="126">
        <f t="shared" si="221"/>
        <v>41310</v>
      </c>
      <c r="M4288" s="127">
        <f>INDEX('Bloomberg data'!C:C,MATCH($L4288,'Bloomberg data'!A:A,0))</f>
        <v>6.202</v>
      </c>
      <c r="N4288" s="128">
        <f>INDEX('Bloomberg data'!B:B,MATCH($L4288,'Bloomberg data'!A:A,0))</f>
        <v>5.1820000000000004</v>
      </c>
      <c r="O4288" s="141"/>
      <c r="P4288" s="142"/>
      <c r="Q4288" s="142"/>
      <c r="R4288" s="20"/>
      <c r="S4288" s="20"/>
    </row>
    <row r="4289" spans="6:19">
      <c r="F4289" s="51"/>
      <c r="G4289" s="26">
        <f t="shared" ref="G4289:G4352" si="222">EOMONTH(H4289,0)</f>
        <v>41333</v>
      </c>
      <c r="H4289" s="7">
        <v>41311</v>
      </c>
      <c r="I4289" s="22">
        <v>6.39</v>
      </c>
      <c r="J4289" s="120">
        <v>5.3859999999999992</v>
      </c>
      <c r="K4289" s="26">
        <f t="shared" ref="K4289:K4352" si="223">EOMONTH(L4289,0)</f>
        <v>41333</v>
      </c>
      <c r="L4289" s="126">
        <f t="shared" si="221"/>
        <v>41311</v>
      </c>
      <c r="M4289" s="127">
        <f>INDEX('Bloomberg data'!C:C,MATCH($L4289,'Bloomberg data'!A:A,0))</f>
        <v>6.39</v>
      </c>
      <c r="N4289" s="128">
        <f>INDEX('Bloomberg data'!B:B,MATCH($L4289,'Bloomberg data'!A:A,0))</f>
        <v>5.3859999999999992</v>
      </c>
      <c r="O4289" s="141"/>
      <c r="P4289" s="142"/>
      <c r="Q4289" s="142"/>
      <c r="R4289" s="20"/>
      <c r="S4289" s="20"/>
    </row>
    <row r="4290" spans="6:19">
      <c r="F4290" s="51"/>
      <c r="G4290" s="26">
        <f t="shared" si="222"/>
        <v>41333</v>
      </c>
      <c r="H4290" s="7">
        <v>41312</v>
      </c>
      <c r="I4290" s="22">
        <v>6.2640000000000002</v>
      </c>
      <c r="J4290" s="120">
        <v>5.2439999999999998</v>
      </c>
      <c r="K4290" s="26">
        <f t="shared" si="223"/>
        <v>41333</v>
      </c>
      <c r="L4290" s="126">
        <f t="shared" ref="L4290:L4353" si="224">H4290</f>
        <v>41312</v>
      </c>
      <c r="M4290" s="127">
        <f>INDEX('Bloomberg data'!C:C,MATCH($L4290,'Bloomberg data'!A:A,0))</f>
        <v>6.2640000000000002</v>
      </c>
      <c r="N4290" s="128">
        <f>INDEX('Bloomberg data'!B:B,MATCH($L4290,'Bloomberg data'!A:A,0))</f>
        <v>5.2439999999999998</v>
      </c>
      <c r="O4290" s="141"/>
      <c r="P4290" s="142"/>
      <c r="Q4290" s="142"/>
      <c r="R4290" s="20"/>
      <c r="S4290" s="20"/>
    </row>
    <row r="4291" spans="6:19">
      <c r="F4291" s="51"/>
      <c r="G4291" s="26">
        <f t="shared" si="222"/>
        <v>41333</v>
      </c>
      <c r="H4291" s="7">
        <v>41313</v>
      </c>
      <c r="I4291" s="22">
        <v>6.1590000000000007</v>
      </c>
      <c r="J4291" s="120">
        <v>5.1550000000000002</v>
      </c>
      <c r="K4291" s="26">
        <f t="shared" si="223"/>
        <v>41333</v>
      </c>
      <c r="L4291" s="126">
        <f t="shared" si="224"/>
        <v>41313</v>
      </c>
      <c r="M4291" s="127">
        <f>INDEX('Bloomberg data'!C:C,MATCH($L4291,'Bloomberg data'!A:A,0))</f>
        <v>6.1590000000000007</v>
      </c>
      <c r="N4291" s="128">
        <f>INDEX('Bloomberg data'!B:B,MATCH($L4291,'Bloomberg data'!A:A,0))</f>
        <v>5.1550000000000002</v>
      </c>
      <c r="O4291" s="141"/>
      <c r="P4291" s="142"/>
      <c r="Q4291" s="142"/>
      <c r="R4291" s="20"/>
      <c r="S4291" s="20"/>
    </row>
    <row r="4292" spans="6:19">
      <c r="F4292" s="51"/>
      <c r="G4292" s="26">
        <f t="shared" si="222"/>
        <v>41333</v>
      </c>
      <c r="H4292" s="7">
        <v>41316</v>
      </c>
      <c r="I4292" s="22">
        <v>6.3109999999999999</v>
      </c>
      <c r="J4292" s="120">
        <v>5.3170000000000002</v>
      </c>
      <c r="K4292" s="26">
        <f t="shared" si="223"/>
        <v>41333</v>
      </c>
      <c r="L4292" s="126">
        <f t="shared" si="224"/>
        <v>41316</v>
      </c>
      <c r="M4292" s="127">
        <f>INDEX('Bloomberg data'!C:C,MATCH($L4292,'Bloomberg data'!A:A,0))</f>
        <v>6.3109999999999999</v>
      </c>
      <c r="N4292" s="128">
        <f>INDEX('Bloomberg data'!B:B,MATCH($L4292,'Bloomberg data'!A:A,0))</f>
        <v>5.3170000000000002</v>
      </c>
      <c r="O4292" s="141"/>
      <c r="P4292" s="142"/>
      <c r="Q4292" s="142"/>
      <c r="R4292" s="20"/>
      <c r="S4292" s="20"/>
    </row>
    <row r="4293" spans="6:19">
      <c r="F4293" s="51"/>
      <c r="G4293" s="26">
        <f t="shared" si="222"/>
        <v>41333</v>
      </c>
      <c r="H4293" s="7">
        <v>41317</v>
      </c>
      <c r="I4293" s="22">
        <v>5.2069999999999999</v>
      </c>
      <c r="J4293" s="120">
        <v>4.226</v>
      </c>
      <c r="K4293" s="26">
        <f t="shared" si="223"/>
        <v>41333</v>
      </c>
      <c r="L4293" s="126">
        <f t="shared" si="224"/>
        <v>41317</v>
      </c>
      <c r="M4293" s="127">
        <f>INDEX('Bloomberg data'!C:C,MATCH($L4293,'Bloomberg data'!A:A,0))</f>
        <v>5.2069999999999999</v>
      </c>
      <c r="N4293" s="128">
        <f>INDEX('Bloomberg data'!B:B,MATCH($L4293,'Bloomberg data'!A:A,0))</f>
        <v>4.226</v>
      </c>
      <c r="O4293" s="141"/>
      <c r="P4293" s="142"/>
      <c r="Q4293" s="142"/>
      <c r="R4293" s="20"/>
      <c r="S4293" s="20"/>
    </row>
    <row r="4294" spans="6:19">
      <c r="F4294" s="51"/>
      <c r="G4294" s="26">
        <f t="shared" si="222"/>
        <v>41333</v>
      </c>
      <c r="H4294" s="7">
        <v>41318</v>
      </c>
      <c r="I4294" s="22">
        <v>6.1590000000000007</v>
      </c>
      <c r="J4294" s="120">
        <v>5.1779999999999999</v>
      </c>
      <c r="K4294" s="26">
        <f t="shared" si="223"/>
        <v>41333</v>
      </c>
      <c r="L4294" s="126">
        <f t="shared" si="224"/>
        <v>41318</v>
      </c>
      <c r="M4294" s="127">
        <f>INDEX('Bloomberg data'!C:C,MATCH($L4294,'Bloomberg data'!A:A,0))</f>
        <v>6.1590000000000007</v>
      </c>
      <c r="N4294" s="128">
        <f>INDEX('Bloomberg data'!B:B,MATCH($L4294,'Bloomberg data'!A:A,0))</f>
        <v>5.1779999999999999</v>
      </c>
      <c r="O4294" s="141"/>
      <c r="P4294" s="142"/>
      <c r="Q4294" s="142"/>
      <c r="R4294" s="20"/>
      <c r="S4294" s="20"/>
    </row>
    <row r="4295" spans="6:19">
      <c r="F4295" s="51"/>
      <c r="G4295" s="26">
        <f t="shared" si="222"/>
        <v>41333</v>
      </c>
      <c r="H4295" s="7">
        <v>41319</v>
      </c>
      <c r="I4295" s="22">
        <v>5.4009999999999998</v>
      </c>
      <c r="J4295" s="120">
        <v>4.4459999999999997</v>
      </c>
      <c r="K4295" s="26">
        <f t="shared" si="223"/>
        <v>41333</v>
      </c>
      <c r="L4295" s="126">
        <f t="shared" si="224"/>
        <v>41319</v>
      </c>
      <c r="M4295" s="127">
        <f>INDEX('Bloomberg data'!C:C,MATCH($L4295,'Bloomberg data'!A:A,0))</f>
        <v>5.4009999999999998</v>
      </c>
      <c r="N4295" s="128">
        <f>INDEX('Bloomberg data'!B:B,MATCH($L4295,'Bloomberg data'!A:A,0))</f>
        <v>4.4459999999999997</v>
      </c>
      <c r="O4295" s="141"/>
      <c r="P4295" s="142"/>
      <c r="Q4295" s="142"/>
      <c r="R4295" s="20"/>
      <c r="S4295" s="20"/>
    </row>
    <row r="4296" spans="6:19">
      <c r="F4296" s="51"/>
      <c r="G4296" s="26">
        <f t="shared" si="222"/>
        <v>41333</v>
      </c>
      <c r="H4296" s="7">
        <v>41320</v>
      </c>
      <c r="I4296" s="22">
        <v>6.2560000000000002</v>
      </c>
      <c r="J4296" s="120">
        <v>5.2930000000000001</v>
      </c>
      <c r="K4296" s="26">
        <f t="shared" si="223"/>
        <v>41333</v>
      </c>
      <c r="L4296" s="126">
        <f t="shared" si="224"/>
        <v>41320</v>
      </c>
      <c r="M4296" s="127">
        <f>INDEX('Bloomberg data'!C:C,MATCH($L4296,'Bloomberg data'!A:A,0))</f>
        <v>6.2560000000000002</v>
      </c>
      <c r="N4296" s="128">
        <f>INDEX('Bloomberg data'!B:B,MATCH($L4296,'Bloomberg data'!A:A,0))</f>
        <v>5.2930000000000001</v>
      </c>
      <c r="O4296" s="141"/>
      <c r="P4296" s="142"/>
      <c r="Q4296" s="142"/>
      <c r="R4296" s="20"/>
      <c r="S4296" s="20"/>
    </row>
    <row r="4297" spans="6:19">
      <c r="F4297" s="51"/>
      <c r="G4297" s="26">
        <f t="shared" si="222"/>
        <v>41333</v>
      </c>
      <c r="H4297" s="7">
        <v>41323</v>
      </c>
      <c r="I4297" s="22">
        <v>6.1899999999999995</v>
      </c>
      <c r="J4297" s="120">
        <v>5.2290000000000001</v>
      </c>
      <c r="K4297" s="26">
        <f t="shared" si="223"/>
        <v>41333</v>
      </c>
      <c r="L4297" s="126">
        <f t="shared" si="224"/>
        <v>41323</v>
      </c>
      <c r="M4297" s="127">
        <f>INDEX('Bloomberg data'!C:C,MATCH($L4297,'Bloomberg data'!A:A,0))</f>
        <v>6.1899999999999995</v>
      </c>
      <c r="N4297" s="128">
        <f>INDEX('Bloomberg data'!B:B,MATCH($L4297,'Bloomberg data'!A:A,0))</f>
        <v>5.2290000000000001</v>
      </c>
      <c r="O4297" s="141"/>
      <c r="P4297" s="142"/>
      <c r="Q4297" s="142"/>
      <c r="R4297" s="20"/>
      <c r="S4297" s="20"/>
    </row>
    <row r="4298" spans="6:19">
      <c r="F4298" s="51"/>
      <c r="G4298" s="26">
        <f t="shared" si="222"/>
        <v>41333</v>
      </c>
      <c r="H4298" s="7">
        <v>41324</v>
      </c>
      <c r="I4298" s="22">
        <v>6.3849999999999998</v>
      </c>
      <c r="J4298" s="120">
        <v>5.4390000000000001</v>
      </c>
      <c r="K4298" s="26">
        <f t="shared" si="223"/>
        <v>41333</v>
      </c>
      <c r="L4298" s="126">
        <f t="shared" si="224"/>
        <v>41324</v>
      </c>
      <c r="M4298" s="127">
        <f>INDEX('Bloomberg data'!C:C,MATCH($L4298,'Bloomberg data'!A:A,0))</f>
        <v>6.3849999999999998</v>
      </c>
      <c r="N4298" s="128">
        <f>INDEX('Bloomberg data'!B:B,MATCH($L4298,'Bloomberg data'!A:A,0))</f>
        <v>5.4390000000000001</v>
      </c>
      <c r="O4298" s="141"/>
      <c r="P4298" s="142"/>
      <c r="Q4298" s="142"/>
      <c r="R4298" s="20"/>
      <c r="S4298" s="20"/>
    </row>
    <row r="4299" spans="6:19">
      <c r="F4299" s="51"/>
      <c r="G4299" s="26">
        <f t="shared" si="222"/>
        <v>41333</v>
      </c>
      <c r="H4299" s="7">
        <v>41325</v>
      </c>
      <c r="I4299" s="22">
        <v>5.2869999999999999</v>
      </c>
      <c r="J4299" s="120">
        <v>4.343</v>
      </c>
      <c r="K4299" s="26">
        <f t="shared" si="223"/>
        <v>41333</v>
      </c>
      <c r="L4299" s="126">
        <f t="shared" si="224"/>
        <v>41325</v>
      </c>
      <c r="M4299" s="127">
        <f>INDEX('Bloomberg data'!C:C,MATCH($L4299,'Bloomberg data'!A:A,0))</f>
        <v>5.2869999999999999</v>
      </c>
      <c r="N4299" s="128">
        <f>INDEX('Bloomberg data'!B:B,MATCH($L4299,'Bloomberg data'!A:A,0))</f>
        <v>4.343</v>
      </c>
      <c r="O4299" s="141"/>
      <c r="P4299" s="142"/>
      <c r="Q4299" s="142"/>
      <c r="R4299" s="20"/>
      <c r="S4299" s="20"/>
    </row>
    <row r="4300" spans="6:19">
      <c r="F4300" s="51"/>
      <c r="G4300" s="26">
        <f t="shared" si="222"/>
        <v>41333</v>
      </c>
      <c r="H4300" s="7">
        <v>41326</v>
      </c>
      <c r="I4300" s="22">
        <v>5.15</v>
      </c>
      <c r="J4300" s="120">
        <v>4.1980000000000004</v>
      </c>
      <c r="K4300" s="26">
        <f t="shared" si="223"/>
        <v>41333</v>
      </c>
      <c r="L4300" s="126">
        <f t="shared" si="224"/>
        <v>41326</v>
      </c>
      <c r="M4300" s="127">
        <f>INDEX('Bloomberg data'!C:C,MATCH($L4300,'Bloomberg data'!A:A,0))</f>
        <v>5.15</v>
      </c>
      <c r="N4300" s="128">
        <f>INDEX('Bloomberg data'!B:B,MATCH($L4300,'Bloomberg data'!A:A,0))</f>
        <v>4.1980000000000004</v>
      </c>
      <c r="O4300" s="141"/>
      <c r="P4300" s="142"/>
      <c r="Q4300" s="142"/>
      <c r="R4300" s="20"/>
      <c r="S4300" s="20"/>
    </row>
    <row r="4301" spans="6:19">
      <c r="F4301" s="51"/>
      <c r="G4301" s="26">
        <f t="shared" si="222"/>
        <v>41333</v>
      </c>
      <c r="H4301" s="7">
        <v>41327</v>
      </c>
      <c r="I4301" s="22">
        <v>5.3650000000000002</v>
      </c>
      <c r="J4301" s="120">
        <v>4.4130000000000003</v>
      </c>
      <c r="K4301" s="26">
        <f t="shared" si="223"/>
        <v>41333</v>
      </c>
      <c r="L4301" s="126">
        <f t="shared" si="224"/>
        <v>41327</v>
      </c>
      <c r="M4301" s="127">
        <f>INDEX('Bloomberg data'!C:C,MATCH($L4301,'Bloomberg data'!A:A,0))</f>
        <v>5.3650000000000002</v>
      </c>
      <c r="N4301" s="128">
        <f>INDEX('Bloomberg data'!B:B,MATCH($L4301,'Bloomberg data'!A:A,0))</f>
        <v>4.4130000000000003</v>
      </c>
      <c r="O4301" s="141"/>
      <c r="P4301" s="142"/>
      <c r="Q4301" s="142"/>
      <c r="R4301" s="20"/>
      <c r="S4301" s="20"/>
    </row>
    <row r="4302" spans="6:19">
      <c r="F4302" s="51"/>
      <c r="G4302" s="26">
        <f t="shared" si="222"/>
        <v>41333</v>
      </c>
      <c r="H4302" s="7">
        <v>41330</v>
      </c>
      <c r="I4302" s="22">
        <v>6.2490000000000006</v>
      </c>
      <c r="J4302" s="120">
        <v>5.2850000000000001</v>
      </c>
      <c r="K4302" s="26">
        <f t="shared" si="223"/>
        <v>41333</v>
      </c>
      <c r="L4302" s="126">
        <f t="shared" si="224"/>
        <v>41330</v>
      </c>
      <c r="M4302" s="127">
        <f>INDEX('Bloomberg data'!C:C,MATCH($L4302,'Bloomberg data'!A:A,0))</f>
        <v>6.2490000000000006</v>
      </c>
      <c r="N4302" s="128">
        <f>INDEX('Bloomberg data'!B:B,MATCH($L4302,'Bloomberg data'!A:A,0))</f>
        <v>5.2850000000000001</v>
      </c>
      <c r="O4302" s="141"/>
      <c r="P4302" s="142"/>
      <c r="Q4302" s="142"/>
      <c r="R4302" s="20"/>
      <c r="S4302" s="20"/>
    </row>
    <row r="4303" spans="6:19">
      <c r="F4303" s="51"/>
      <c r="G4303" s="26">
        <f t="shared" si="222"/>
        <v>41333</v>
      </c>
      <c r="H4303" s="7">
        <v>41331</v>
      </c>
      <c r="I4303" s="22">
        <v>5.0620000000000003</v>
      </c>
      <c r="J4303" s="120">
        <v>4.0760000000000005</v>
      </c>
      <c r="K4303" s="26">
        <f t="shared" si="223"/>
        <v>41333</v>
      </c>
      <c r="L4303" s="126">
        <f t="shared" si="224"/>
        <v>41331</v>
      </c>
      <c r="M4303" s="127">
        <f>INDEX('Bloomberg data'!C:C,MATCH($L4303,'Bloomberg data'!A:A,0))</f>
        <v>5.0620000000000003</v>
      </c>
      <c r="N4303" s="128">
        <f>INDEX('Bloomberg data'!B:B,MATCH($L4303,'Bloomberg data'!A:A,0))</f>
        <v>4.0760000000000005</v>
      </c>
      <c r="O4303" s="141"/>
      <c r="P4303" s="142"/>
      <c r="Q4303" s="142"/>
      <c r="R4303" s="20"/>
      <c r="S4303" s="20"/>
    </row>
    <row r="4304" spans="6:19">
      <c r="F4304" s="51"/>
      <c r="G4304" s="26">
        <f t="shared" si="222"/>
        <v>41333</v>
      </c>
      <c r="H4304" s="7">
        <v>41332</v>
      </c>
      <c r="I4304" s="22">
        <v>6.2289999999999992</v>
      </c>
      <c r="J4304" s="120">
        <v>5.2379999999999995</v>
      </c>
      <c r="K4304" s="26">
        <f t="shared" si="223"/>
        <v>41333</v>
      </c>
      <c r="L4304" s="126">
        <f t="shared" si="224"/>
        <v>41332</v>
      </c>
      <c r="M4304" s="127">
        <f>INDEX('Bloomberg data'!C:C,MATCH($L4304,'Bloomberg data'!A:A,0))</f>
        <v>6.2289999999999992</v>
      </c>
      <c r="N4304" s="128">
        <f>INDEX('Bloomberg data'!B:B,MATCH($L4304,'Bloomberg data'!A:A,0))</f>
        <v>5.2379999999999995</v>
      </c>
      <c r="O4304" s="141"/>
      <c r="P4304" s="142"/>
      <c r="Q4304" s="142"/>
      <c r="R4304" s="20"/>
      <c r="S4304" s="20"/>
    </row>
    <row r="4305" spans="6:19">
      <c r="F4305" s="51"/>
      <c r="G4305" s="26">
        <f t="shared" si="222"/>
        <v>41333</v>
      </c>
      <c r="H4305" s="7">
        <v>41333</v>
      </c>
      <c r="I4305" s="22">
        <v>5.15</v>
      </c>
      <c r="J4305" s="120">
        <v>4.165</v>
      </c>
      <c r="K4305" s="26">
        <f t="shared" si="223"/>
        <v>41333</v>
      </c>
      <c r="L4305" s="126">
        <f t="shared" si="224"/>
        <v>41333</v>
      </c>
      <c r="M4305" s="127">
        <f>INDEX('Bloomberg data'!C:C,MATCH($L4305,'Bloomberg data'!A:A,0))</f>
        <v>5.15</v>
      </c>
      <c r="N4305" s="128">
        <f>INDEX('Bloomberg data'!B:B,MATCH($L4305,'Bloomberg data'!A:A,0))</f>
        <v>4.165</v>
      </c>
      <c r="O4305" s="141"/>
      <c r="P4305" s="142"/>
      <c r="Q4305" s="142"/>
      <c r="R4305" s="20"/>
      <c r="S4305" s="20"/>
    </row>
    <row r="4306" spans="6:19">
      <c r="F4306" s="51"/>
      <c r="G4306" s="26">
        <f t="shared" si="222"/>
        <v>41364</v>
      </c>
      <c r="H4306" s="7">
        <v>41334</v>
      </c>
      <c r="I4306" s="22">
        <v>5.0630000000000006</v>
      </c>
      <c r="J4306" s="120">
        <v>4.0649999999999995</v>
      </c>
      <c r="K4306" s="26">
        <f t="shared" si="223"/>
        <v>41364</v>
      </c>
      <c r="L4306" s="126">
        <f t="shared" si="224"/>
        <v>41334</v>
      </c>
      <c r="M4306" s="127">
        <f>INDEX('Bloomberg data'!C:C,MATCH($L4306,'Bloomberg data'!A:A,0))</f>
        <v>5.0630000000000006</v>
      </c>
      <c r="N4306" s="128">
        <f>INDEX('Bloomberg data'!B:B,MATCH($L4306,'Bloomberg data'!A:A,0))</f>
        <v>4.0649999999999995</v>
      </c>
      <c r="O4306" s="141"/>
      <c r="P4306" s="142"/>
      <c r="Q4306" s="142"/>
      <c r="R4306" s="20"/>
      <c r="S4306" s="20"/>
    </row>
    <row r="4307" spans="6:19">
      <c r="F4307" s="51"/>
      <c r="G4307" s="26">
        <f t="shared" si="222"/>
        <v>41364</v>
      </c>
      <c r="H4307" s="7">
        <v>41337</v>
      </c>
      <c r="I4307" s="22">
        <v>6.2329999999999997</v>
      </c>
      <c r="J4307" s="120">
        <v>5.2240000000000002</v>
      </c>
      <c r="K4307" s="26">
        <f t="shared" si="223"/>
        <v>41364</v>
      </c>
      <c r="L4307" s="126">
        <f t="shared" si="224"/>
        <v>41337</v>
      </c>
      <c r="M4307" s="127">
        <f>INDEX('Bloomberg data'!C:C,MATCH($L4307,'Bloomberg data'!A:A,0))</f>
        <v>6.2329999999999997</v>
      </c>
      <c r="N4307" s="128">
        <f>INDEX('Bloomberg data'!B:B,MATCH($L4307,'Bloomberg data'!A:A,0))</f>
        <v>5.2240000000000002</v>
      </c>
      <c r="O4307" s="141"/>
      <c r="P4307" s="142"/>
      <c r="Q4307" s="142"/>
      <c r="R4307" s="20"/>
      <c r="S4307" s="20"/>
    </row>
    <row r="4308" spans="6:19">
      <c r="F4308" s="51"/>
      <c r="G4308" s="26">
        <f t="shared" si="222"/>
        <v>41364</v>
      </c>
      <c r="H4308" s="7">
        <v>41338</v>
      </c>
      <c r="I4308" s="22">
        <v>5.2010000000000005</v>
      </c>
      <c r="J4308" s="120">
        <v>4.1879999999999997</v>
      </c>
      <c r="K4308" s="26">
        <f t="shared" si="223"/>
        <v>41364</v>
      </c>
      <c r="L4308" s="126">
        <f t="shared" si="224"/>
        <v>41338</v>
      </c>
      <c r="M4308" s="127">
        <f>INDEX('Bloomberg data'!C:C,MATCH($L4308,'Bloomberg data'!A:A,0))</f>
        <v>5.2010000000000005</v>
      </c>
      <c r="N4308" s="128">
        <f>INDEX('Bloomberg data'!B:B,MATCH($L4308,'Bloomberg data'!A:A,0))</f>
        <v>4.1879999999999997</v>
      </c>
      <c r="O4308" s="141"/>
      <c r="P4308" s="142"/>
      <c r="Q4308" s="142"/>
      <c r="R4308" s="20"/>
      <c r="S4308" s="20"/>
    </row>
    <row r="4309" spans="6:19">
      <c r="F4309" s="51"/>
      <c r="G4309" s="26">
        <f t="shared" si="222"/>
        <v>41364</v>
      </c>
      <c r="H4309" s="7">
        <v>41339</v>
      </c>
      <c r="I4309" s="22">
        <v>6.1330000000000009</v>
      </c>
      <c r="J4309" s="120">
        <v>5.1479999999999997</v>
      </c>
      <c r="K4309" s="26">
        <f t="shared" si="223"/>
        <v>41364</v>
      </c>
      <c r="L4309" s="126">
        <f t="shared" si="224"/>
        <v>41339</v>
      </c>
      <c r="M4309" s="127">
        <f>INDEX('Bloomberg data'!C:C,MATCH($L4309,'Bloomberg data'!A:A,0))</f>
        <v>6.1330000000000009</v>
      </c>
      <c r="N4309" s="128">
        <f>INDEX('Bloomberg data'!B:B,MATCH($L4309,'Bloomberg data'!A:A,0))</f>
        <v>5.1479999999999997</v>
      </c>
      <c r="O4309" s="141"/>
      <c r="P4309" s="142"/>
      <c r="Q4309" s="142"/>
      <c r="R4309" s="20"/>
      <c r="S4309" s="20"/>
    </row>
    <row r="4310" spans="6:19">
      <c r="F4310" s="51"/>
      <c r="G4310" s="26">
        <f t="shared" si="222"/>
        <v>41364</v>
      </c>
      <c r="H4310" s="7">
        <v>41340</v>
      </c>
      <c r="I4310" s="22">
        <v>5.351</v>
      </c>
      <c r="J4310" s="120">
        <v>4.383</v>
      </c>
      <c r="K4310" s="26">
        <f t="shared" si="223"/>
        <v>41364</v>
      </c>
      <c r="L4310" s="126">
        <f t="shared" si="224"/>
        <v>41340</v>
      </c>
      <c r="M4310" s="127">
        <f>INDEX('Bloomberg data'!C:C,MATCH($L4310,'Bloomberg data'!A:A,0))</f>
        <v>5.351</v>
      </c>
      <c r="N4310" s="128">
        <f>INDEX('Bloomberg data'!B:B,MATCH($L4310,'Bloomberg data'!A:A,0))</f>
        <v>4.383</v>
      </c>
      <c r="O4310" s="141"/>
      <c r="P4310" s="142"/>
      <c r="Q4310" s="142"/>
      <c r="R4310" s="20"/>
      <c r="S4310" s="20"/>
    </row>
    <row r="4311" spans="6:19">
      <c r="F4311" s="51"/>
      <c r="G4311" s="26">
        <f t="shared" si="222"/>
        <v>41364</v>
      </c>
      <c r="H4311" s="7">
        <v>41341</v>
      </c>
      <c r="I4311" s="22">
        <v>6.2960000000000003</v>
      </c>
      <c r="J4311" s="120">
        <v>5.3570000000000002</v>
      </c>
      <c r="K4311" s="26">
        <f t="shared" si="223"/>
        <v>41364</v>
      </c>
      <c r="L4311" s="126">
        <f t="shared" si="224"/>
        <v>41341</v>
      </c>
      <c r="M4311" s="127">
        <f>INDEX('Bloomberg data'!C:C,MATCH($L4311,'Bloomberg data'!A:A,0))</f>
        <v>6.2960000000000003</v>
      </c>
      <c r="N4311" s="128">
        <f>INDEX('Bloomberg data'!B:B,MATCH($L4311,'Bloomberg data'!A:A,0))</f>
        <v>5.3570000000000002</v>
      </c>
      <c r="O4311" s="141"/>
      <c r="P4311" s="142"/>
      <c r="Q4311" s="142"/>
      <c r="R4311" s="20"/>
      <c r="S4311" s="20"/>
    </row>
    <row r="4312" spans="6:19">
      <c r="F4312" s="51"/>
      <c r="G4312" s="26">
        <f t="shared" si="222"/>
        <v>41364</v>
      </c>
      <c r="H4312" s="7">
        <v>41344</v>
      </c>
      <c r="I4312" s="22">
        <v>6.2270000000000003</v>
      </c>
      <c r="J4312" s="120">
        <v>5.2910000000000004</v>
      </c>
      <c r="K4312" s="26">
        <f t="shared" si="223"/>
        <v>41364</v>
      </c>
      <c r="L4312" s="126">
        <f t="shared" si="224"/>
        <v>41344</v>
      </c>
      <c r="M4312" s="127">
        <f>INDEX('Bloomberg data'!C:C,MATCH($L4312,'Bloomberg data'!A:A,0))</f>
        <v>6.2270000000000003</v>
      </c>
      <c r="N4312" s="128">
        <f>INDEX('Bloomberg data'!B:B,MATCH($L4312,'Bloomberg data'!A:A,0))</f>
        <v>5.2910000000000004</v>
      </c>
      <c r="O4312" s="141"/>
      <c r="P4312" s="142"/>
      <c r="Q4312" s="142"/>
      <c r="R4312" s="20"/>
      <c r="S4312" s="20"/>
    </row>
    <row r="4313" spans="6:19">
      <c r="F4313" s="51"/>
      <c r="G4313" s="26">
        <f t="shared" si="222"/>
        <v>41364</v>
      </c>
      <c r="H4313" s="7">
        <v>41345</v>
      </c>
      <c r="I4313" s="22">
        <v>5.452</v>
      </c>
      <c r="J4313" s="120">
        <v>4.5270000000000001</v>
      </c>
      <c r="K4313" s="26">
        <f t="shared" si="223"/>
        <v>41364</v>
      </c>
      <c r="L4313" s="126">
        <f t="shared" si="224"/>
        <v>41345</v>
      </c>
      <c r="M4313" s="127">
        <f>INDEX('Bloomberg data'!C:C,MATCH($L4313,'Bloomberg data'!A:A,0))</f>
        <v>5.452</v>
      </c>
      <c r="N4313" s="128">
        <f>INDEX('Bloomberg data'!B:B,MATCH($L4313,'Bloomberg data'!A:A,0))</f>
        <v>4.5270000000000001</v>
      </c>
      <c r="O4313" s="141"/>
      <c r="P4313" s="142"/>
      <c r="Q4313" s="142"/>
      <c r="R4313" s="20"/>
      <c r="S4313" s="20"/>
    </row>
    <row r="4314" spans="6:19">
      <c r="F4314" s="51"/>
      <c r="G4314" s="26">
        <f t="shared" si="222"/>
        <v>41364</v>
      </c>
      <c r="H4314" s="7">
        <v>41346</v>
      </c>
      <c r="I4314" s="22">
        <v>6.3260000000000005</v>
      </c>
      <c r="J4314" s="120">
        <v>5.399</v>
      </c>
      <c r="K4314" s="26">
        <f t="shared" si="223"/>
        <v>41364</v>
      </c>
      <c r="L4314" s="126">
        <f t="shared" si="224"/>
        <v>41346</v>
      </c>
      <c r="M4314" s="127">
        <f>INDEX('Bloomberg data'!C:C,MATCH($L4314,'Bloomberg data'!A:A,0))</f>
        <v>6.3260000000000005</v>
      </c>
      <c r="N4314" s="128">
        <f>INDEX('Bloomberg data'!B:B,MATCH($L4314,'Bloomberg data'!A:A,0))</f>
        <v>5.399</v>
      </c>
      <c r="O4314" s="141"/>
      <c r="P4314" s="142"/>
      <c r="Q4314" s="142"/>
      <c r="R4314" s="20"/>
      <c r="S4314" s="20"/>
    </row>
    <row r="4315" spans="6:19">
      <c r="F4315" s="51"/>
      <c r="G4315" s="26">
        <f t="shared" si="222"/>
        <v>41364</v>
      </c>
      <c r="H4315" s="7">
        <v>41347</v>
      </c>
      <c r="I4315" s="22">
        <v>5.3640000000000008</v>
      </c>
      <c r="J4315" s="120">
        <v>4.4250000000000007</v>
      </c>
      <c r="K4315" s="26">
        <f t="shared" si="223"/>
        <v>41364</v>
      </c>
      <c r="L4315" s="126">
        <f t="shared" si="224"/>
        <v>41347</v>
      </c>
      <c r="M4315" s="127">
        <f>INDEX('Bloomberg data'!C:C,MATCH($L4315,'Bloomberg data'!A:A,0))</f>
        <v>5.3640000000000008</v>
      </c>
      <c r="N4315" s="128">
        <f>INDEX('Bloomberg data'!B:B,MATCH($L4315,'Bloomberg data'!A:A,0))</f>
        <v>4.4250000000000007</v>
      </c>
      <c r="O4315" s="141"/>
      <c r="P4315" s="142"/>
      <c r="Q4315" s="142"/>
      <c r="R4315" s="20"/>
      <c r="S4315" s="20"/>
    </row>
    <row r="4316" spans="6:19">
      <c r="F4316" s="51"/>
      <c r="G4316" s="26">
        <f t="shared" si="222"/>
        <v>41364</v>
      </c>
      <c r="H4316" s="7">
        <v>41348</v>
      </c>
      <c r="I4316" s="22">
        <v>6.5409999999999995</v>
      </c>
      <c r="J4316" s="120">
        <v>5.585</v>
      </c>
      <c r="K4316" s="26">
        <f t="shared" si="223"/>
        <v>41364</v>
      </c>
      <c r="L4316" s="126">
        <f t="shared" si="224"/>
        <v>41348</v>
      </c>
      <c r="M4316" s="127">
        <f>INDEX('Bloomberg data'!C:C,MATCH($L4316,'Bloomberg data'!A:A,0))</f>
        <v>6.5409999999999995</v>
      </c>
      <c r="N4316" s="128">
        <f>INDEX('Bloomberg data'!B:B,MATCH($L4316,'Bloomberg data'!A:A,0))</f>
        <v>5.585</v>
      </c>
      <c r="O4316" s="141"/>
      <c r="P4316" s="142"/>
      <c r="Q4316" s="142"/>
      <c r="R4316" s="20"/>
      <c r="S4316" s="20"/>
    </row>
    <row r="4317" spans="6:19">
      <c r="F4317" s="51"/>
      <c r="G4317" s="26">
        <f t="shared" si="222"/>
        <v>41364</v>
      </c>
      <c r="H4317" s="7">
        <v>41351</v>
      </c>
      <c r="I4317" s="22">
        <v>5.3230000000000004</v>
      </c>
      <c r="J4317" s="120">
        <v>4.3419999999999996</v>
      </c>
      <c r="K4317" s="26">
        <f t="shared" si="223"/>
        <v>41364</v>
      </c>
      <c r="L4317" s="126">
        <f t="shared" si="224"/>
        <v>41351</v>
      </c>
      <c r="M4317" s="127">
        <f>INDEX('Bloomberg data'!C:C,MATCH($L4317,'Bloomberg data'!A:A,0))</f>
        <v>5.3230000000000004</v>
      </c>
      <c r="N4317" s="128">
        <f>INDEX('Bloomberg data'!B:B,MATCH($L4317,'Bloomberg data'!A:A,0))</f>
        <v>4.3419999999999996</v>
      </c>
      <c r="O4317" s="141"/>
      <c r="P4317" s="142"/>
      <c r="Q4317" s="142"/>
      <c r="R4317" s="20"/>
      <c r="S4317" s="20"/>
    </row>
    <row r="4318" spans="6:19">
      <c r="F4318" s="51"/>
      <c r="G4318" s="26">
        <f t="shared" si="222"/>
        <v>41364</v>
      </c>
      <c r="H4318" s="7">
        <v>41352</v>
      </c>
      <c r="I4318" s="22">
        <v>6.2720000000000002</v>
      </c>
      <c r="J4318" s="120">
        <v>5.3090000000000002</v>
      </c>
      <c r="K4318" s="26">
        <f t="shared" si="223"/>
        <v>41364</v>
      </c>
      <c r="L4318" s="126">
        <f t="shared" si="224"/>
        <v>41352</v>
      </c>
      <c r="M4318" s="127">
        <f>INDEX('Bloomberg data'!C:C,MATCH($L4318,'Bloomberg data'!A:A,0))</f>
        <v>6.2720000000000002</v>
      </c>
      <c r="N4318" s="128">
        <f>INDEX('Bloomberg data'!B:B,MATCH($L4318,'Bloomberg data'!A:A,0))</f>
        <v>5.3090000000000002</v>
      </c>
      <c r="O4318" s="141"/>
      <c r="P4318" s="142"/>
      <c r="Q4318" s="142"/>
      <c r="R4318" s="20"/>
      <c r="S4318" s="20"/>
    </row>
    <row r="4319" spans="6:19">
      <c r="F4319" s="51"/>
      <c r="G4319" s="26">
        <f t="shared" si="222"/>
        <v>41364</v>
      </c>
      <c r="H4319" s="7">
        <v>41353</v>
      </c>
      <c r="I4319" s="22">
        <v>6.4479999999999995</v>
      </c>
      <c r="J4319" s="120">
        <v>5.4659999999999993</v>
      </c>
      <c r="K4319" s="26">
        <f t="shared" si="223"/>
        <v>41364</v>
      </c>
      <c r="L4319" s="126">
        <f t="shared" si="224"/>
        <v>41353</v>
      </c>
      <c r="M4319" s="127">
        <f>INDEX('Bloomberg data'!C:C,MATCH($L4319,'Bloomberg data'!A:A,0))</f>
        <v>6.4479999999999995</v>
      </c>
      <c r="N4319" s="128">
        <f>INDEX('Bloomberg data'!B:B,MATCH($L4319,'Bloomberg data'!A:A,0))</f>
        <v>5.4659999999999993</v>
      </c>
      <c r="O4319" s="141"/>
      <c r="P4319" s="142"/>
      <c r="Q4319" s="142"/>
      <c r="R4319" s="20"/>
      <c r="S4319" s="20"/>
    </row>
    <row r="4320" spans="6:19">
      <c r="F4320" s="51"/>
      <c r="G4320" s="26">
        <f t="shared" si="222"/>
        <v>41364</v>
      </c>
      <c r="H4320" s="7">
        <v>41354</v>
      </c>
      <c r="I4320" s="22">
        <v>6.3879999999999999</v>
      </c>
      <c r="J4320" s="120">
        <v>5.43</v>
      </c>
      <c r="K4320" s="26">
        <f t="shared" si="223"/>
        <v>41364</v>
      </c>
      <c r="L4320" s="126">
        <f t="shared" si="224"/>
        <v>41354</v>
      </c>
      <c r="M4320" s="127">
        <f>INDEX('Bloomberg data'!C:C,MATCH($L4320,'Bloomberg data'!A:A,0))</f>
        <v>6.3879999999999999</v>
      </c>
      <c r="N4320" s="128">
        <f>INDEX('Bloomberg data'!B:B,MATCH($L4320,'Bloomberg data'!A:A,0))</f>
        <v>5.43</v>
      </c>
      <c r="O4320" s="141"/>
      <c r="P4320" s="142"/>
      <c r="Q4320" s="142"/>
      <c r="R4320" s="20"/>
      <c r="S4320" s="20"/>
    </row>
    <row r="4321" spans="6:19">
      <c r="F4321" s="51"/>
      <c r="G4321" s="26">
        <f t="shared" si="222"/>
        <v>41364</v>
      </c>
      <c r="H4321" s="7">
        <v>41355</v>
      </c>
      <c r="I4321" s="22">
        <v>6.2650000000000006</v>
      </c>
      <c r="J4321" s="120">
        <v>5.3000000000000007</v>
      </c>
      <c r="K4321" s="26">
        <f t="shared" si="223"/>
        <v>41364</v>
      </c>
      <c r="L4321" s="126">
        <f t="shared" si="224"/>
        <v>41355</v>
      </c>
      <c r="M4321" s="127">
        <f>INDEX('Bloomberg data'!C:C,MATCH($L4321,'Bloomberg data'!A:A,0))</f>
        <v>6.2650000000000006</v>
      </c>
      <c r="N4321" s="128">
        <f>INDEX('Bloomberg data'!B:B,MATCH($L4321,'Bloomberg data'!A:A,0))</f>
        <v>5.3000000000000007</v>
      </c>
      <c r="O4321" s="141"/>
      <c r="P4321" s="142"/>
      <c r="Q4321" s="142"/>
      <c r="R4321" s="20"/>
      <c r="S4321" s="20"/>
    </row>
    <row r="4322" spans="6:19">
      <c r="F4322" s="51"/>
      <c r="G4322" s="26">
        <f t="shared" si="222"/>
        <v>41364</v>
      </c>
      <c r="H4322" s="7">
        <v>41358</v>
      </c>
      <c r="I4322" s="22">
        <v>5.5119999999999996</v>
      </c>
      <c r="J4322" s="120">
        <v>4.569</v>
      </c>
      <c r="K4322" s="26">
        <f t="shared" si="223"/>
        <v>41364</v>
      </c>
      <c r="L4322" s="126">
        <f t="shared" si="224"/>
        <v>41358</v>
      </c>
      <c r="M4322" s="127">
        <f>INDEX('Bloomberg data'!C:C,MATCH($L4322,'Bloomberg data'!A:A,0))</f>
        <v>5.5119999999999996</v>
      </c>
      <c r="N4322" s="128">
        <f>INDEX('Bloomberg data'!B:B,MATCH($L4322,'Bloomberg data'!A:A,0))</f>
        <v>4.569</v>
      </c>
      <c r="O4322" s="141"/>
      <c r="P4322" s="142"/>
      <c r="Q4322" s="142"/>
      <c r="R4322" s="20"/>
      <c r="S4322" s="20"/>
    </row>
    <row r="4323" spans="6:19">
      <c r="F4323" s="51"/>
      <c r="G4323" s="26">
        <f t="shared" si="222"/>
        <v>41364</v>
      </c>
      <c r="H4323" s="7">
        <v>41359</v>
      </c>
      <c r="I4323" s="22">
        <v>5.3650000000000002</v>
      </c>
      <c r="J4323" s="120">
        <v>4.4240000000000004</v>
      </c>
      <c r="K4323" s="26">
        <f t="shared" si="223"/>
        <v>41364</v>
      </c>
      <c r="L4323" s="126">
        <f t="shared" si="224"/>
        <v>41359</v>
      </c>
      <c r="M4323" s="127">
        <f>INDEX('Bloomberg data'!C:C,MATCH($L4323,'Bloomberg data'!A:A,0))</f>
        <v>5.3650000000000002</v>
      </c>
      <c r="N4323" s="128">
        <f>INDEX('Bloomberg data'!B:B,MATCH($L4323,'Bloomberg data'!A:A,0))</f>
        <v>4.4240000000000004</v>
      </c>
      <c r="O4323" s="141"/>
      <c r="P4323" s="142"/>
      <c r="Q4323" s="142"/>
      <c r="R4323" s="20"/>
      <c r="S4323" s="20"/>
    </row>
    <row r="4324" spans="6:19">
      <c r="F4324" s="51"/>
      <c r="G4324" s="26">
        <f t="shared" si="222"/>
        <v>41364</v>
      </c>
      <c r="H4324" s="7">
        <v>41360</v>
      </c>
      <c r="I4324" s="22">
        <v>6.2210000000000001</v>
      </c>
      <c r="J4324" s="120">
        <v>5.2680000000000007</v>
      </c>
      <c r="K4324" s="26">
        <f t="shared" si="223"/>
        <v>41364</v>
      </c>
      <c r="L4324" s="126">
        <f t="shared" si="224"/>
        <v>41360</v>
      </c>
      <c r="M4324" s="127">
        <f>INDEX('Bloomberg data'!C:C,MATCH($L4324,'Bloomberg data'!A:A,0))</f>
        <v>6.2210000000000001</v>
      </c>
      <c r="N4324" s="128">
        <f>INDEX('Bloomberg data'!B:B,MATCH($L4324,'Bloomberg data'!A:A,0))</f>
        <v>5.2680000000000007</v>
      </c>
      <c r="O4324" s="141"/>
      <c r="P4324" s="142"/>
      <c r="Q4324" s="142"/>
      <c r="R4324" s="20"/>
      <c r="S4324" s="20"/>
    </row>
    <row r="4325" spans="6:19">
      <c r="F4325" s="51"/>
      <c r="G4325" s="26">
        <f t="shared" si="222"/>
        <v>41364</v>
      </c>
      <c r="H4325" s="7">
        <v>41361</v>
      </c>
      <c r="I4325" s="22">
        <v>6.375</v>
      </c>
      <c r="J4325" s="120">
        <v>5.38</v>
      </c>
      <c r="K4325" s="26">
        <f t="shared" si="223"/>
        <v>41364</v>
      </c>
      <c r="L4325" s="126">
        <f t="shared" si="224"/>
        <v>41361</v>
      </c>
      <c r="M4325" s="127">
        <f>INDEX('Bloomberg data'!C:C,MATCH($L4325,'Bloomberg data'!A:A,0))</f>
        <v>6.375</v>
      </c>
      <c r="N4325" s="128">
        <f>INDEX('Bloomberg data'!B:B,MATCH($L4325,'Bloomberg data'!A:A,0))</f>
        <v>5.38</v>
      </c>
      <c r="O4325" s="141"/>
      <c r="P4325" s="142"/>
      <c r="Q4325" s="142"/>
      <c r="R4325" s="20"/>
      <c r="S4325" s="20"/>
    </row>
    <row r="4326" spans="6:19">
      <c r="F4326" s="51"/>
      <c r="G4326" s="26">
        <f t="shared" si="222"/>
        <v>41364</v>
      </c>
      <c r="H4326" s="7">
        <v>41362</v>
      </c>
      <c r="I4326" s="22">
        <v>6.2750000000000004</v>
      </c>
      <c r="J4326" s="120">
        <v>5.28</v>
      </c>
      <c r="K4326" s="26">
        <f t="shared" si="223"/>
        <v>41364</v>
      </c>
      <c r="L4326" s="126">
        <f t="shared" si="224"/>
        <v>41362</v>
      </c>
      <c r="M4326" s="127">
        <f>INDEX('Bloomberg data'!C:C,MATCH($L4326,'Bloomberg data'!A:A,0))</f>
        <v>6.2750000000000004</v>
      </c>
      <c r="N4326" s="128">
        <f>INDEX('Bloomberg data'!B:B,MATCH($L4326,'Bloomberg data'!A:A,0))</f>
        <v>5.28</v>
      </c>
      <c r="O4326" s="141"/>
      <c r="P4326" s="142"/>
      <c r="Q4326" s="142"/>
      <c r="R4326" s="20"/>
      <c r="S4326" s="20"/>
    </row>
    <row r="4327" spans="6:19">
      <c r="F4327" s="51"/>
      <c r="G4327" s="26">
        <f t="shared" si="222"/>
        <v>41394</v>
      </c>
      <c r="H4327" s="7">
        <v>41365</v>
      </c>
      <c r="I4327" s="22">
        <v>5.1890000000000001</v>
      </c>
      <c r="J4327" s="120">
        <v>4.1829999999999998</v>
      </c>
      <c r="K4327" s="26">
        <f t="shared" si="223"/>
        <v>41394</v>
      </c>
      <c r="L4327" s="126">
        <f t="shared" si="224"/>
        <v>41365</v>
      </c>
      <c r="M4327" s="127">
        <f>INDEX('Bloomberg data'!C:C,MATCH($L4327,'Bloomberg data'!A:A,0))</f>
        <v>5.1890000000000001</v>
      </c>
      <c r="N4327" s="128">
        <f>INDEX('Bloomberg data'!B:B,MATCH($L4327,'Bloomberg data'!A:A,0))</f>
        <v>4.1829999999999998</v>
      </c>
      <c r="O4327" s="141"/>
      <c r="P4327" s="142"/>
      <c r="Q4327" s="142"/>
      <c r="R4327" s="20"/>
      <c r="S4327" s="20"/>
    </row>
    <row r="4328" spans="6:19">
      <c r="F4328" s="51"/>
      <c r="G4328" s="26">
        <f t="shared" si="222"/>
        <v>41394</v>
      </c>
      <c r="H4328" s="7">
        <v>41366</v>
      </c>
      <c r="I4328" s="22">
        <v>5.4279999999999999</v>
      </c>
      <c r="J4328" s="120">
        <v>4.3929999999999998</v>
      </c>
      <c r="K4328" s="26">
        <f t="shared" si="223"/>
        <v>41394</v>
      </c>
      <c r="L4328" s="126">
        <f t="shared" si="224"/>
        <v>41366</v>
      </c>
      <c r="M4328" s="127">
        <f>INDEX('Bloomberg data'!C:C,MATCH($L4328,'Bloomberg data'!A:A,0))</f>
        <v>5.4279999999999999</v>
      </c>
      <c r="N4328" s="128">
        <f>INDEX('Bloomberg data'!B:B,MATCH($L4328,'Bloomberg data'!A:A,0))</f>
        <v>4.3929999999999998</v>
      </c>
      <c r="O4328" s="141"/>
      <c r="P4328" s="142"/>
      <c r="Q4328" s="142"/>
      <c r="R4328" s="20"/>
      <c r="S4328" s="20"/>
    </row>
    <row r="4329" spans="6:19">
      <c r="F4329" s="51"/>
      <c r="G4329" s="26">
        <f t="shared" si="222"/>
        <v>41394</v>
      </c>
      <c r="H4329" s="7">
        <v>41367</v>
      </c>
      <c r="I4329" s="22">
        <v>5.343</v>
      </c>
      <c r="J4329" s="120">
        <v>4.327</v>
      </c>
      <c r="K4329" s="26">
        <f t="shared" si="223"/>
        <v>41394</v>
      </c>
      <c r="L4329" s="126">
        <f t="shared" si="224"/>
        <v>41367</v>
      </c>
      <c r="M4329" s="127">
        <f>INDEX('Bloomberg data'!C:C,MATCH($L4329,'Bloomberg data'!A:A,0))</f>
        <v>5.343</v>
      </c>
      <c r="N4329" s="128">
        <f>INDEX('Bloomberg data'!B:B,MATCH($L4329,'Bloomberg data'!A:A,0))</f>
        <v>4.327</v>
      </c>
      <c r="O4329" s="141"/>
      <c r="P4329" s="142"/>
      <c r="Q4329" s="142"/>
      <c r="R4329" s="20"/>
      <c r="S4329" s="20"/>
    </row>
    <row r="4330" spans="6:19">
      <c r="F4330" s="51"/>
      <c r="G4330" s="26">
        <f t="shared" si="222"/>
        <v>41394</v>
      </c>
      <c r="H4330" s="7">
        <v>41368</v>
      </c>
      <c r="I4330" s="22">
        <v>5.2249999999999996</v>
      </c>
      <c r="J4330" s="120">
        <v>4.2010000000000005</v>
      </c>
      <c r="K4330" s="26">
        <f t="shared" si="223"/>
        <v>41394</v>
      </c>
      <c r="L4330" s="126">
        <f t="shared" si="224"/>
        <v>41368</v>
      </c>
      <c r="M4330" s="127">
        <f>INDEX('Bloomberg data'!C:C,MATCH($L4330,'Bloomberg data'!A:A,0))</f>
        <v>5.2249999999999996</v>
      </c>
      <c r="N4330" s="128">
        <f>INDEX('Bloomberg data'!B:B,MATCH($L4330,'Bloomberg data'!A:A,0))</f>
        <v>4.2010000000000005</v>
      </c>
      <c r="O4330" s="141"/>
      <c r="P4330" s="142"/>
      <c r="Q4330" s="142"/>
      <c r="R4330" s="20"/>
      <c r="S4330" s="20"/>
    </row>
    <row r="4331" spans="6:19">
      <c r="F4331" s="51"/>
      <c r="G4331" s="26">
        <f t="shared" si="222"/>
        <v>41394</v>
      </c>
      <c r="H4331" s="7">
        <v>41369</v>
      </c>
      <c r="I4331" s="22">
        <v>6.4009999999999998</v>
      </c>
      <c r="J4331" s="120">
        <v>5.343</v>
      </c>
      <c r="K4331" s="26">
        <f t="shared" si="223"/>
        <v>41394</v>
      </c>
      <c r="L4331" s="126">
        <f t="shared" si="224"/>
        <v>41369</v>
      </c>
      <c r="M4331" s="127">
        <f>INDEX('Bloomberg data'!C:C,MATCH($L4331,'Bloomberg data'!A:A,0))</f>
        <v>6.4009999999999998</v>
      </c>
      <c r="N4331" s="128">
        <f>INDEX('Bloomberg data'!B:B,MATCH($L4331,'Bloomberg data'!A:A,0))</f>
        <v>5.343</v>
      </c>
      <c r="O4331" s="141"/>
      <c r="P4331" s="142"/>
      <c r="Q4331" s="142"/>
      <c r="R4331" s="20"/>
      <c r="S4331" s="20"/>
    </row>
    <row r="4332" spans="6:19">
      <c r="F4332" s="51"/>
      <c r="G4332" s="26">
        <f t="shared" si="222"/>
        <v>41394</v>
      </c>
      <c r="H4332" s="7">
        <v>41372</v>
      </c>
      <c r="I4332" s="22">
        <v>6.2560000000000002</v>
      </c>
      <c r="J4332" s="120">
        <v>5.1840000000000002</v>
      </c>
      <c r="K4332" s="26">
        <f t="shared" si="223"/>
        <v>41394</v>
      </c>
      <c r="L4332" s="126">
        <f t="shared" si="224"/>
        <v>41372</v>
      </c>
      <c r="M4332" s="127">
        <f>INDEX('Bloomberg data'!C:C,MATCH($L4332,'Bloomberg data'!A:A,0))</f>
        <v>6.2560000000000002</v>
      </c>
      <c r="N4332" s="128">
        <f>INDEX('Bloomberg data'!B:B,MATCH($L4332,'Bloomberg data'!A:A,0))</f>
        <v>5.1840000000000002</v>
      </c>
      <c r="O4332" s="141"/>
      <c r="P4332" s="142"/>
      <c r="Q4332" s="142"/>
      <c r="R4332" s="20"/>
      <c r="S4332" s="20"/>
    </row>
    <row r="4333" spans="6:19">
      <c r="F4333" s="51"/>
      <c r="G4333" s="26">
        <f t="shared" si="222"/>
        <v>41394</v>
      </c>
      <c r="H4333" s="7">
        <v>41373</v>
      </c>
      <c r="I4333" s="22">
        <v>5.157</v>
      </c>
      <c r="J4333" s="120">
        <v>4.0980000000000008</v>
      </c>
      <c r="K4333" s="26">
        <f t="shared" si="223"/>
        <v>41394</v>
      </c>
      <c r="L4333" s="126">
        <f t="shared" si="224"/>
        <v>41373</v>
      </c>
      <c r="M4333" s="127">
        <f>INDEX('Bloomberg data'!C:C,MATCH($L4333,'Bloomberg data'!A:A,0))</f>
        <v>5.157</v>
      </c>
      <c r="N4333" s="128">
        <f>INDEX('Bloomberg data'!B:B,MATCH($L4333,'Bloomberg data'!A:A,0))</f>
        <v>4.0980000000000008</v>
      </c>
      <c r="O4333" s="141"/>
      <c r="P4333" s="142"/>
      <c r="Q4333" s="142"/>
      <c r="R4333" s="20"/>
      <c r="S4333" s="20"/>
    </row>
    <row r="4334" spans="6:19">
      <c r="F4334" s="51"/>
      <c r="G4334" s="26">
        <f t="shared" si="222"/>
        <v>41394</v>
      </c>
      <c r="H4334" s="7">
        <v>41374</v>
      </c>
      <c r="I4334" s="22">
        <v>5.3519999999999994</v>
      </c>
      <c r="J4334" s="120">
        <v>4.33</v>
      </c>
      <c r="K4334" s="26">
        <f t="shared" si="223"/>
        <v>41394</v>
      </c>
      <c r="L4334" s="126">
        <f t="shared" si="224"/>
        <v>41374</v>
      </c>
      <c r="M4334" s="127">
        <f>INDEX('Bloomberg data'!C:C,MATCH($L4334,'Bloomberg data'!A:A,0))</f>
        <v>5.3519999999999994</v>
      </c>
      <c r="N4334" s="128">
        <f>INDEX('Bloomberg data'!B:B,MATCH($L4334,'Bloomberg data'!A:A,0))</f>
        <v>4.33</v>
      </c>
      <c r="O4334" s="141"/>
      <c r="P4334" s="142"/>
      <c r="Q4334" s="142"/>
      <c r="R4334" s="20"/>
      <c r="S4334" s="20"/>
    </row>
    <row r="4335" spans="6:19">
      <c r="F4335" s="51"/>
      <c r="G4335" s="26">
        <f t="shared" si="222"/>
        <v>41394</v>
      </c>
      <c r="H4335" s="7">
        <v>41375</v>
      </c>
      <c r="I4335" s="22">
        <v>5.2170000000000005</v>
      </c>
      <c r="J4335" s="120">
        <v>4.2309999999999999</v>
      </c>
      <c r="K4335" s="26">
        <f t="shared" si="223"/>
        <v>41394</v>
      </c>
      <c r="L4335" s="126">
        <f t="shared" si="224"/>
        <v>41375</v>
      </c>
      <c r="M4335" s="127">
        <f>INDEX('Bloomberg data'!C:C,MATCH($L4335,'Bloomberg data'!A:A,0))</f>
        <v>5.2170000000000005</v>
      </c>
      <c r="N4335" s="128">
        <f>INDEX('Bloomberg data'!B:B,MATCH($L4335,'Bloomberg data'!A:A,0))</f>
        <v>4.2309999999999999</v>
      </c>
      <c r="O4335" s="141"/>
      <c r="P4335" s="142"/>
      <c r="Q4335" s="142"/>
      <c r="R4335" s="20"/>
      <c r="S4335" s="20"/>
    </row>
    <row r="4336" spans="6:19">
      <c r="F4336" s="51"/>
      <c r="G4336" s="26">
        <f t="shared" si="222"/>
        <v>41394</v>
      </c>
      <c r="H4336" s="7">
        <v>41376</v>
      </c>
      <c r="I4336" s="22">
        <v>6.1229999999999993</v>
      </c>
      <c r="J4336" s="120">
        <v>5.1259999999999994</v>
      </c>
      <c r="K4336" s="26">
        <f t="shared" si="223"/>
        <v>41394</v>
      </c>
      <c r="L4336" s="126">
        <f t="shared" si="224"/>
        <v>41376</v>
      </c>
      <c r="M4336" s="127">
        <f>INDEX('Bloomberg data'!C:C,MATCH($L4336,'Bloomberg data'!A:A,0))</f>
        <v>6.1229999999999993</v>
      </c>
      <c r="N4336" s="128">
        <f>INDEX('Bloomberg data'!B:B,MATCH($L4336,'Bloomberg data'!A:A,0))</f>
        <v>5.1259999999999994</v>
      </c>
      <c r="O4336" s="141"/>
      <c r="P4336" s="142"/>
      <c r="Q4336" s="142"/>
      <c r="R4336" s="20"/>
      <c r="S4336" s="20"/>
    </row>
    <row r="4337" spans="6:19">
      <c r="F4337" s="51"/>
      <c r="G4337" s="26">
        <f t="shared" si="222"/>
        <v>41394</v>
      </c>
      <c r="H4337" s="7">
        <v>41379</v>
      </c>
      <c r="I4337" s="22">
        <v>6.2750000000000004</v>
      </c>
      <c r="J4337" s="120">
        <v>5.2629999999999999</v>
      </c>
      <c r="K4337" s="26">
        <f t="shared" si="223"/>
        <v>41394</v>
      </c>
      <c r="L4337" s="126">
        <f t="shared" si="224"/>
        <v>41379</v>
      </c>
      <c r="M4337" s="127">
        <f>INDEX('Bloomberg data'!C:C,MATCH($L4337,'Bloomberg data'!A:A,0))</f>
        <v>6.2750000000000004</v>
      </c>
      <c r="N4337" s="128">
        <f>INDEX('Bloomberg data'!B:B,MATCH($L4337,'Bloomberg data'!A:A,0))</f>
        <v>5.2629999999999999</v>
      </c>
      <c r="O4337" s="141"/>
      <c r="P4337" s="142"/>
      <c r="Q4337" s="142"/>
      <c r="R4337" s="20"/>
      <c r="S4337" s="20"/>
    </row>
    <row r="4338" spans="6:19">
      <c r="F4338" s="51"/>
      <c r="G4338" s="26">
        <f t="shared" si="222"/>
        <v>41394</v>
      </c>
      <c r="H4338" s="7">
        <v>41380</v>
      </c>
      <c r="I4338" s="22">
        <v>5.181</v>
      </c>
      <c r="J4338" s="120">
        <v>4.1660000000000004</v>
      </c>
      <c r="K4338" s="26">
        <f t="shared" si="223"/>
        <v>41394</v>
      </c>
      <c r="L4338" s="126">
        <f t="shared" si="224"/>
        <v>41380</v>
      </c>
      <c r="M4338" s="127">
        <f>INDEX('Bloomberg data'!C:C,MATCH($L4338,'Bloomberg data'!A:A,0))</f>
        <v>5.181</v>
      </c>
      <c r="N4338" s="128">
        <f>INDEX('Bloomberg data'!B:B,MATCH($L4338,'Bloomberg data'!A:A,0))</f>
        <v>4.1660000000000004</v>
      </c>
      <c r="O4338" s="141"/>
      <c r="P4338" s="142"/>
      <c r="Q4338" s="142"/>
      <c r="R4338" s="20"/>
      <c r="S4338" s="20"/>
    </row>
    <row r="4339" spans="6:19">
      <c r="F4339" s="51"/>
      <c r="G4339" s="26">
        <f t="shared" si="222"/>
        <v>41394</v>
      </c>
      <c r="H4339" s="7">
        <v>41381</v>
      </c>
      <c r="I4339" s="22">
        <v>5.0950000000000006</v>
      </c>
      <c r="J4339" s="120">
        <v>4.0820000000000007</v>
      </c>
      <c r="K4339" s="26">
        <f t="shared" si="223"/>
        <v>41394</v>
      </c>
      <c r="L4339" s="126">
        <f t="shared" si="224"/>
        <v>41381</v>
      </c>
      <c r="M4339" s="127">
        <f>INDEX('Bloomberg data'!C:C,MATCH($L4339,'Bloomberg data'!A:A,0))</f>
        <v>5.0950000000000006</v>
      </c>
      <c r="N4339" s="128">
        <f>INDEX('Bloomberg data'!B:B,MATCH($L4339,'Bloomberg data'!A:A,0))</f>
        <v>4.0820000000000007</v>
      </c>
      <c r="O4339" s="141"/>
      <c r="P4339" s="142"/>
      <c r="Q4339" s="142"/>
      <c r="R4339" s="20"/>
      <c r="S4339" s="20"/>
    </row>
    <row r="4340" spans="6:19">
      <c r="F4340" s="51"/>
      <c r="G4340" s="26">
        <f t="shared" si="222"/>
        <v>41394</v>
      </c>
      <c r="H4340" s="7">
        <v>41382</v>
      </c>
      <c r="I4340" s="22">
        <v>5.2489999999999997</v>
      </c>
      <c r="J4340" s="120">
        <v>4.226</v>
      </c>
      <c r="K4340" s="26">
        <f t="shared" si="223"/>
        <v>41394</v>
      </c>
      <c r="L4340" s="126">
        <f t="shared" si="224"/>
        <v>41382</v>
      </c>
      <c r="M4340" s="127">
        <f>INDEX('Bloomberg data'!C:C,MATCH($L4340,'Bloomberg data'!A:A,0))</f>
        <v>5.2489999999999997</v>
      </c>
      <c r="N4340" s="128">
        <f>INDEX('Bloomberg data'!B:B,MATCH($L4340,'Bloomberg data'!A:A,0))</f>
        <v>4.226</v>
      </c>
      <c r="O4340" s="141"/>
      <c r="P4340" s="142"/>
      <c r="Q4340" s="142"/>
      <c r="R4340" s="20"/>
      <c r="S4340" s="20"/>
    </row>
    <row r="4341" spans="6:19">
      <c r="F4341" s="51"/>
      <c r="G4341" s="26">
        <f t="shared" si="222"/>
        <v>41394</v>
      </c>
      <c r="H4341" s="7">
        <v>41383</v>
      </c>
      <c r="I4341" s="22">
        <v>5.1479999999999997</v>
      </c>
      <c r="J4341" s="120">
        <v>4.1310000000000002</v>
      </c>
      <c r="K4341" s="26">
        <f t="shared" si="223"/>
        <v>41394</v>
      </c>
      <c r="L4341" s="126">
        <f t="shared" si="224"/>
        <v>41383</v>
      </c>
      <c r="M4341" s="127">
        <f>INDEX('Bloomberg data'!C:C,MATCH($L4341,'Bloomberg data'!A:A,0))</f>
        <v>5.1479999999999997</v>
      </c>
      <c r="N4341" s="128">
        <f>INDEX('Bloomberg data'!B:B,MATCH($L4341,'Bloomberg data'!A:A,0))</f>
        <v>4.1310000000000002</v>
      </c>
      <c r="O4341" s="141"/>
      <c r="P4341" s="142"/>
      <c r="Q4341" s="142"/>
      <c r="R4341" s="20"/>
      <c r="S4341" s="20"/>
    </row>
    <row r="4342" spans="6:19">
      <c r="F4342" s="51"/>
      <c r="G4342" s="26">
        <f t="shared" si="222"/>
        <v>41394</v>
      </c>
      <c r="H4342" s="7">
        <v>41386</v>
      </c>
      <c r="I4342" s="22">
        <v>6.0609999999999999</v>
      </c>
      <c r="J4342" s="120">
        <v>5.0460000000000003</v>
      </c>
      <c r="K4342" s="26">
        <f t="shared" si="223"/>
        <v>41394</v>
      </c>
      <c r="L4342" s="126">
        <f t="shared" si="224"/>
        <v>41386</v>
      </c>
      <c r="M4342" s="127">
        <f>INDEX('Bloomberg data'!C:C,MATCH($L4342,'Bloomberg data'!A:A,0))</f>
        <v>6.0609999999999999</v>
      </c>
      <c r="N4342" s="128">
        <f>INDEX('Bloomberg data'!B:B,MATCH($L4342,'Bloomberg data'!A:A,0))</f>
        <v>5.0460000000000003</v>
      </c>
      <c r="O4342" s="141"/>
      <c r="P4342" s="142"/>
      <c r="Q4342" s="142"/>
      <c r="R4342" s="20"/>
      <c r="S4342" s="20"/>
    </row>
    <row r="4343" spans="6:19">
      <c r="F4343" s="51"/>
      <c r="G4343" s="26">
        <f t="shared" si="222"/>
        <v>41394</v>
      </c>
      <c r="H4343" s="7">
        <v>41387</v>
      </c>
      <c r="I4343" s="22">
        <v>6.2039999999999997</v>
      </c>
      <c r="J4343" s="120">
        <v>5.1829999999999998</v>
      </c>
      <c r="K4343" s="26">
        <f t="shared" si="223"/>
        <v>41394</v>
      </c>
      <c r="L4343" s="126">
        <f t="shared" si="224"/>
        <v>41387</v>
      </c>
      <c r="M4343" s="127">
        <f>INDEX('Bloomberg data'!C:C,MATCH($L4343,'Bloomberg data'!A:A,0))</f>
        <v>6.2039999999999997</v>
      </c>
      <c r="N4343" s="128">
        <f>INDEX('Bloomberg data'!B:B,MATCH($L4343,'Bloomberg data'!A:A,0))</f>
        <v>5.1829999999999998</v>
      </c>
      <c r="O4343" s="141"/>
      <c r="P4343" s="142"/>
      <c r="Q4343" s="142"/>
      <c r="R4343" s="20"/>
      <c r="S4343" s="20"/>
    </row>
    <row r="4344" spans="6:19">
      <c r="F4344" s="51"/>
      <c r="G4344" s="26">
        <f t="shared" si="222"/>
        <v>41394</v>
      </c>
      <c r="H4344" s="7">
        <v>41388</v>
      </c>
      <c r="I4344" s="22">
        <v>6.0590000000000002</v>
      </c>
      <c r="J4344" s="120">
        <v>5.0609999999999999</v>
      </c>
      <c r="K4344" s="26">
        <f t="shared" si="223"/>
        <v>41394</v>
      </c>
      <c r="L4344" s="126">
        <f t="shared" si="224"/>
        <v>41388</v>
      </c>
      <c r="M4344" s="127">
        <f>INDEX('Bloomberg data'!C:C,MATCH($L4344,'Bloomberg data'!A:A,0))</f>
        <v>6.0590000000000002</v>
      </c>
      <c r="N4344" s="128">
        <f>INDEX('Bloomberg data'!B:B,MATCH($L4344,'Bloomberg data'!A:A,0))</f>
        <v>5.0609999999999999</v>
      </c>
      <c r="O4344" s="141"/>
      <c r="P4344" s="142"/>
      <c r="Q4344" s="142"/>
      <c r="R4344" s="20"/>
      <c r="S4344" s="20"/>
    </row>
    <row r="4345" spans="6:19">
      <c r="F4345" s="51"/>
      <c r="G4345" s="26">
        <f t="shared" si="222"/>
        <v>41394</v>
      </c>
      <c r="H4345" s="7">
        <v>41389</v>
      </c>
      <c r="I4345" s="22">
        <v>5.9589999999999996</v>
      </c>
      <c r="J4345" s="120">
        <v>4.9610000000000003</v>
      </c>
      <c r="K4345" s="26">
        <f t="shared" si="223"/>
        <v>41394</v>
      </c>
      <c r="L4345" s="126">
        <f t="shared" si="224"/>
        <v>41389</v>
      </c>
      <c r="M4345" s="127">
        <f>INDEX('Bloomberg data'!C:C,MATCH($L4345,'Bloomberg data'!A:A,0))</f>
        <v>5.9589999999999996</v>
      </c>
      <c r="N4345" s="128">
        <f>INDEX('Bloomberg data'!B:B,MATCH($L4345,'Bloomberg data'!A:A,0))</f>
        <v>4.9610000000000003</v>
      </c>
      <c r="O4345" s="141"/>
      <c r="P4345" s="142"/>
      <c r="Q4345" s="142"/>
      <c r="R4345" s="20"/>
      <c r="S4345" s="20"/>
    </row>
    <row r="4346" spans="6:19">
      <c r="F4346" s="51"/>
      <c r="G4346" s="26">
        <f t="shared" si="222"/>
        <v>41394</v>
      </c>
      <c r="H4346" s="7">
        <v>41390</v>
      </c>
      <c r="I4346" s="22">
        <v>6.165</v>
      </c>
      <c r="J4346" s="120">
        <v>5.1630000000000003</v>
      </c>
      <c r="K4346" s="26">
        <f t="shared" si="223"/>
        <v>41394</v>
      </c>
      <c r="L4346" s="126">
        <f t="shared" si="224"/>
        <v>41390</v>
      </c>
      <c r="M4346" s="127">
        <f>INDEX('Bloomberg data'!C:C,MATCH($L4346,'Bloomberg data'!A:A,0))</f>
        <v>6.165</v>
      </c>
      <c r="N4346" s="128">
        <f>INDEX('Bloomberg data'!B:B,MATCH($L4346,'Bloomberg data'!A:A,0))</f>
        <v>5.1630000000000003</v>
      </c>
      <c r="O4346" s="141"/>
      <c r="P4346" s="142"/>
      <c r="Q4346" s="142"/>
      <c r="R4346" s="20"/>
      <c r="S4346" s="20"/>
    </row>
    <row r="4347" spans="6:19">
      <c r="F4347" s="51"/>
      <c r="G4347" s="26">
        <f t="shared" si="222"/>
        <v>41394</v>
      </c>
      <c r="H4347" s="7">
        <v>41393</v>
      </c>
      <c r="I4347" s="22">
        <v>5.0380000000000003</v>
      </c>
      <c r="J4347" s="120">
        <v>4.032</v>
      </c>
      <c r="K4347" s="26">
        <f t="shared" si="223"/>
        <v>41394</v>
      </c>
      <c r="L4347" s="126">
        <f t="shared" si="224"/>
        <v>41393</v>
      </c>
      <c r="M4347" s="127">
        <f>INDEX('Bloomberg data'!C:C,MATCH($L4347,'Bloomberg data'!A:A,0))</f>
        <v>5.0380000000000003</v>
      </c>
      <c r="N4347" s="128">
        <f>INDEX('Bloomberg data'!B:B,MATCH($L4347,'Bloomberg data'!A:A,0))</f>
        <v>4.032</v>
      </c>
      <c r="O4347" s="141"/>
      <c r="P4347" s="142"/>
      <c r="Q4347" s="142"/>
      <c r="R4347" s="20"/>
      <c r="S4347" s="20"/>
    </row>
    <row r="4348" spans="6:19">
      <c r="F4348" s="51"/>
      <c r="G4348" s="26">
        <f t="shared" si="222"/>
        <v>41394</v>
      </c>
      <c r="H4348" s="7">
        <v>41394</v>
      </c>
      <c r="I4348" s="22">
        <v>5.9130000000000003</v>
      </c>
      <c r="J4348" s="120">
        <v>4.9210000000000003</v>
      </c>
      <c r="K4348" s="26">
        <f t="shared" si="223"/>
        <v>41394</v>
      </c>
      <c r="L4348" s="126">
        <f t="shared" si="224"/>
        <v>41394</v>
      </c>
      <c r="M4348" s="127">
        <f>INDEX('Bloomberg data'!C:C,MATCH($L4348,'Bloomberg data'!A:A,0))</f>
        <v>5.9130000000000003</v>
      </c>
      <c r="N4348" s="128">
        <f>INDEX('Bloomberg data'!B:B,MATCH($L4348,'Bloomberg data'!A:A,0))</f>
        <v>4.9210000000000003</v>
      </c>
      <c r="O4348" s="141"/>
      <c r="P4348" s="142"/>
      <c r="Q4348" s="142"/>
      <c r="R4348" s="20"/>
      <c r="S4348" s="20"/>
    </row>
    <row r="4349" spans="6:19">
      <c r="F4349" s="51"/>
      <c r="G4349" s="26">
        <f t="shared" si="222"/>
        <v>41425</v>
      </c>
      <c r="H4349" s="7">
        <v>41395</v>
      </c>
      <c r="I4349" s="22">
        <v>5.1100000000000003</v>
      </c>
      <c r="J4349" s="120">
        <v>4.1269999999999998</v>
      </c>
      <c r="K4349" s="26">
        <f t="shared" si="223"/>
        <v>41425</v>
      </c>
      <c r="L4349" s="126">
        <f t="shared" si="224"/>
        <v>41395</v>
      </c>
      <c r="M4349" s="127">
        <f>INDEX('Bloomberg data'!C:C,MATCH($L4349,'Bloomberg data'!A:A,0))</f>
        <v>5.1100000000000003</v>
      </c>
      <c r="N4349" s="128">
        <f>INDEX('Bloomberg data'!B:B,MATCH($L4349,'Bloomberg data'!A:A,0))</f>
        <v>4.1269999999999998</v>
      </c>
      <c r="O4349" s="141"/>
      <c r="P4349" s="142"/>
      <c r="Q4349" s="142"/>
      <c r="R4349" s="20"/>
      <c r="S4349" s="20"/>
    </row>
    <row r="4350" spans="6:19">
      <c r="F4350" s="51"/>
      <c r="G4350" s="26">
        <f t="shared" si="222"/>
        <v>41425</v>
      </c>
      <c r="H4350" s="7">
        <v>41396</v>
      </c>
      <c r="I4350" s="22">
        <v>4.9610000000000003</v>
      </c>
      <c r="J4350" s="120">
        <v>3.9690000000000003</v>
      </c>
      <c r="K4350" s="26">
        <f t="shared" si="223"/>
        <v>41425</v>
      </c>
      <c r="L4350" s="126">
        <f t="shared" si="224"/>
        <v>41396</v>
      </c>
      <c r="M4350" s="127">
        <f>INDEX('Bloomberg data'!C:C,MATCH($L4350,'Bloomberg data'!A:A,0))</f>
        <v>4.9610000000000003</v>
      </c>
      <c r="N4350" s="128">
        <f>INDEX('Bloomberg data'!B:B,MATCH($L4350,'Bloomberg data'!A:A,0))</f>
        <v>3.9690000000000003</v>
      </c>
      <c r="O4350" s="141"/>
      <c r="P4350" s="142"/>
      <c r="Q4350" s="142"/>
      <c r="R4350" s="20"/>
      <c r="S4350" s="20"/>
    </row>
    <row r="4351" spans="6:19">
      <c r="F4351" s="51"/>
      <c r="G4351" s="26">
        <f t="shared" si="222"/>
        <v>41425</v>
      </c>
      <c r="H4351" s="7">
        <v>41397</v>
      </c>
      <c r="I4351" s="22">
        <v>5.84</v>
      </c>
      <c r="J4351" s="120">
        <v>4.8659999999999997</v>
      </c>
      <c r="K4351" s="26">
        <f t="shared" si="223"/>
        <v>41425</v>
      </c>
      <c r="L4351" s="126">
        <f t="shared" si="224"/>
        <v>41397</v>
      </c>
      <c r="M4351" s="127">
        <f>INDEX('Bloomberg data'!C:C,MATCH($L4351,'Bloomberg data'!A:A,0))</f>
        <v>5.84</v>
      </c>
      <c r="N4351" s="128">
        <f>INDEX('Bloomberg data'!B:B,MATCH($L4351,'Bloomberg data'!A:A,0))</f>
        <v>4.8659999999999997</v>
      </c>
      <c r="O4351" s="141"/>
      <c r="P4351" s="142"/>
      <c r="Q4351" s="142"/>
      <c r="R4351" s="20"/>
      <c r="S4351" s="20"/>
    </row>
    <row r="4352" spans="6:19">
      <c r="F4352" s="51"/>
      <c r="G4352" s="26">
        <f t="shared" si="222"/>
        <v>41425</v>
      </c>
      <c r="H4352" s="7">
        <v>41400</v>
      </c>
      <c r="I4352" s="22">
        <v>6.0819999999999999</v>
      </c>
      <c r="J4352" s="120">
        <v>5.125</v>
      </c>
      <c r="K4352" s="26">
        <f t="shared" si="223"/>
        <v>41425</v>
      </c>
      <c r="L4352" s="126">
        <f t="shared" si="224"/>
        <v>41400</v>
      </c>
      <c r="M4352" s="127">
        <f>INDEX('Bloomberg data'!C:C,MATCH($L4352,'Bloomberg data'!A:A,0))</f>
        <v>6.0819999999999999</v>
      </c>
      <c r="N4352" s="128">
        <f>INDEX('Bloomberg data'!B:B,MATCH($L4352,'Bloomberg data'!A:A,0))</f>
        <v>5.125</v>
      </c>
      <c r="O4352" s="141"/>
      <c r="P4352" s="142"/>
      <c r="Q4352" s="142"/>
      <c r="R4352" s="20"/>
      <c r="S4352" s="20"/>
    </row>
    <row r="4353" spans="6:19">
      <c r="F4353" s="51"/>
      <c r="G4353" s="26">
        <f t="shared" ref="G4353:G4416" si="225">EOMONTH(H4353,0)</f>
        <v>41425</v>
      </c>
      <c r="H4353" s="7">
        <v>41401</v>
      </c>
      <c r="I4353" s="22">
        <v>4.8979999999999997</v>
      </c>
      <c r="J4353" s="120">
        <v>3.9480000000000004</v>
      </c>
      <c r="K4353" s="26">
        <f t="shared" ref="K4353:K4416" si="226">EOMONTH(L4353,0)</f>
        <v>41425</v>
      </c>
      <c r="L4353" s="126">
        <f t="shared" si="224"/>
        <v>41401</v>
      </c>
      <c r="M4353" s="127">
        <f>INDEX('Bloomberg data'!C:C,MATCH($L4353,'Bloomberg data'!A:A,0))</f>
        <v>4.8979999999999997</v>
      </c>
      <c r="N4353" s="128">
        <f>INDEX('Bloomberg data'!B:B,MATCH($L4353,'Bloomberg data'!A:A,0))</f>
        <v>3.9480000000000004</v>
      </c>
      <c r="O4353" s="141"/>
      <c r="P4353" s="142"/>
      <c r="Q4353" s="142"/>
      <c r="R4353" s="20"/>
      <c r="S4353" s="20"/>
    </row>
    <row r="4354" spans="6:19">
      <c r="F4354" s="51"/>
      <c r="G4354" s="26">
        <f t="shared" si="225"/>
        <v>41425</v>
      </c>
      <c r="H4354" s="7">
        <v>41402</v>
      </c>
      <c r="I4354" s="22">
        <v>5.78</v>
      </c>
      <c r="J4354" s="120">
        <v>4.8710000000000004</v>
      </c>
      <c r="K4354" s="26">
        <f t="shared" si="226"/>
        <v>41425</v>
      </c>
      <c r="L4354" s="126">
        <f t="shared" ref="L4354:L4417" si="227">H4354</f>
        <v>41402</v>
      </c>
      <c r="M4354" s="127">
        <f>INDEX('Bloomberg data'!C:C,MATCH($L4354,'Bloomberg data'!A:A,0))</f>
        <v>5.78</v>
      </c>
      <c r="N4354" s="128">
        <f>INDEX('Bloomberg data'!B:B,MATCH($L4354,'Bloomberg data'!A:A,0))</f>
        <v>4.8710000000000004</v>
      </c>
      <c r="O4354" s="141"/>
      <c r="P4354" s="142"/>
      <c r="Q4354" s="142"/>
      <c r="R4354" s="20"/>
      <c r="S4354" s="20"/>
    </row>
    <row r="4355" spans="6:19">
      <c r="F4355" s="51"/>
      <c r="G4355" s="26">
        <f t="shared" si="225"/>
        <v>41425</v>
      </c>
      <c r="H4355" s="7">
        <v>41403</v>
      </c>
      <c r="I4355" s="22">
        <v>5.0360000000000005</v>
      </c>
      <c r="J4355" s="120">
        <v>4.1109999999999998</v>
      </c>
      <c r="K4355" s="26">
        <f t="shared" si="226"/>
        <v>41425</v>
      </c>
      <c r="L4355" s="126">
        <f t="shared" si="227"/>
        <v>41403</v>
      </c>
      <c r="M4355" s="127">
        <f>INDEX('Bloomberg data'!C:C,MATCH($L4355,'Bloomberg data'!A:A,0))</f>
        <v>5.0360000000000005</v>
      </c>
      <c r="N4355" s="128">
        <f>INDEX('Bloomberg data'!B:B,MATCH($L4355,'Bloomberg data'!A:A,0))</f>
        <v>4.1109999999999998</v>
      </c>
      <c r="O4355" s="141"/>
      <c r="P4355" s="142"/>
      <c r="Q4355" s="142"/>
      <c r="R4355" s="20"/>
      <c r="S4355" s="20"/>
    </row>
    <row r="4356" spans="6:19">
      <c r="F4356" s="51"/>
      <c r="G4356" s="26">
        <f t="shared" si="225"/>
        <v>41425</v>
      </c>
      <c r="H4356" s="7">
        <v>41404</v>
      </c>
      <c r="I4356" s="22">
        <v>4.9820000000000002</v>
      </c>
      <c r="J4356" s="120">
        <v>4.0780000000000003</v>
      </c>
      <c r="K4356" s="26">
        <f t="shared" si="226"/>
        <v>41425</v>
      </c>
      <c r="L4356" s="126">
        <f t="shared" si="227"/>
        <v>41404</v>
      </c>
      <c r="M4356" s="127">
        <f>INDEX('Bloomberg data'!C:C,MATCH($L4356,'Bloomberg data'!A:A,0))</f>
        <v>4.9820000000000002</v>
      </c>
      <c r="N4356" s="128">
        <f>INDEX('Bloomberg data'!B:B,MATCH($L4356,'Bloomberg data'!A:A,0))</f>
        <v>4.0780000000000003</v>
      </c>
      <c r="O4356" s="141"/>
      <c r="P4356" s="142"/>
      <c r="Q4356" s="142"/>
      <c r="R4356" s="20"/>
      <c r="S4356" s="20"/>
    </row>
    <row r="4357" spans="6:19">
      <c r="F4357" s="51"/>
      <c r="G4357" s="26">
        <f t="shared" si="225"/>
        <v>41425</v>
      </c>
      <c r="H4357" s="7">
        <v>41407</v>
      </c>
      <c r="I4357" s="22">
        <v>5.8490000000000002</v>
      </c>
      <c r="J4357" s="120">
        <v>4.9570000000000007</v>
      </c>
      <c r="K4357" s="26">
        <f t="shared" si="226"/>
        <v>41425</v>
      </c>
      <c r="L4357" s="126">
        <f t="shared" si="227"/>
        <v>41407</v>
      </c>
      <c r="M4357" s="127">
        <f>INDEX('Bloomberg data'!C:C,MATCH($L4357,'Bloomberg data'!A:A,0))</f>
        <v>5.8490000000000002</v>
      </c>
      <c r="N4357" s="128">
        <f>INDEX('Bloomberg data'!B:B,MATCH($L4357,'Bloomberg data'!A:A,0))</f>
        <v>4.9570000000000007</v>
      </c>
      <c r="O4357" s="141"/>
      <c r="P4357" s="142"/>
      <c r="Q4357" s="142"/>
      <c r="R4357" s="20"/>
      <c r="S4357" s="20"/>
    </row>
    <row r="4358" spans="6:19">
      <c r="F4358" s="51"/>
      <c r="G4358" s="26">
        <f t="shared" si="225"/>
        <v>41425</v>
      </c>
      <c r="H4358" s="7">
        <v>41408</v>
      </c>
      <c r="I4358" s="22">
        <v>5.0380000000000003</v>
      </c>
      <c r="J4358" s="120">
        <v>4.1459999999999999</v>
      </c>
      <c r="K4358" s="26">
        <f t="shared" si="226"/>
        <v>41425</v>
      </c>
      <c r="L4358" s="126">
        <f t="shared" si="227"/>
        <v>41408</v>
      </c>
      <c r="M4358" s="127">
        <f>INDEX('Bloomberg data'!C:C,MATCH($L4358,'Bloomberg data'!A:A,0))</f>
        <v>5.0380000000000003</v>
      </c>
      <c r="N4358" s="128">
        <f>INDEX('Bloomberg data'!B:B,MATCH($L4358,'Bloomberg data'!A:A,0))</f>
        <v>4.1459999999999999</v>
      </c>
      <c r="O4358" s="141"/>
      <c r="P4358" s="142"/>
      <c r="Q4358" s="142"/>
      <c r="R4358" s="20"/>
      <c r="S4358" s="20"/>
    </row>
    <row r="4359" spans="6:19">
      <c r="F4359" s="51"/>
      <c r="G4359" s="26">
        <f t="shared" si="225"/>
        <v>41425</v>
      </c>
      <c r="H4359" s="7">
        <v>41409</v>
      </c>
      <c r="I4359" s="22">
        <v>4.9530000000000003</v>
      </c>
      <c r="J4359" s="120">
        <v>4.0650000000000004</v>
      </c>
      <c r="K4359" s="26">
        <f t="shared" si="226"/>
        <v>41425</v>
      </c>
      <c r="L4359" s="126">
        <f t="shared" si="227"/>
        <v>41409</v>
      </c>
      <c r="M4359" s="127">
        <f>INDEX('Bloomberg data'!C:C,MATCH($L4359,'Bloomberg data'!A:A,0))</f>
        <v>4.9530000000000003</v>
      </c>
      <c r="N4359" s="128">
        <f>INDEX('Bloomberg data'!B:B,MATCH($L4359,'Bloomberg data'!A:A,0))</f>
        <v>4.0650000000000004</v>
      </c>
      <c r="O4359" s="141"/>
      <c r="P4359" s="142"/>
      <c r="Q4359" s="142"/>
      <c r="R4359" s="20"/>
      <c r="S4359" s="20"/>
    </row>
    <row r="4360" spans="6:19">
      <c r="F4360" s="51"/>
      <c r="G4360" s="26">
        <f t="shared" si="225"/>
        <v>41425</v>
      </c>
      <c r="H4360" s="7">
        <v>41410</v>
      </c>
      <c r="I4360" s="22">
        <v>5.8330000000000002</v>
      </c>
      <c r="J4360" s="120">
        <v>4.9380000000000006</v>
      </c>
      <c r="K4360" s="26">
        <f t="shared" si="226"/>
        <v>41425</v>
      </c>
      <c r="L4360" s="126">
        <f t="shared" si="227"/>
        <v>41410</v>
      </c>
      <c r="M4360" s="127">
        <f>INDEX('Bloomberg data'!C:C,MATCH($L4360,'Bloomberg data'!A:A,0))</f>
        <v>5.8330000000000002</v>
      </c>
      <c r="N4360" s="128">
        <f>INDEX('Bloomberg data'!B:B,MATCH($L4360,'Bloomberg data'!A:A,0))</f>
        <v>4.9380000000000006</v>
      </c>
      <c r="O4360" s="141"/>
      <c r="P4360" s="142"/>
      <c r="Q4360" s="142"/>
      <c r="R4360" s="20"/>
      <c r="S4360" s="20"/>
    </row>
    <row r="4361" spans="6:19">
      <c r="F4361" s="51"/>
      <c r="G4361" s="26">
        <f t="shared" si="225"/>
        <v>41425</v>
      </c>
      <c r="H4361" s="7">
        <v>41411</v>
      </c>
      <c r="I4361" s="22">
        <v>6.0149999999999997</v>
      </c>
      <c r="J4361" s="120">
        <v>5.0819999999999999</v>
      </c>
      <c r="K4361" s="26">
        <f t="shared" si="226"/>
        <v>41425</v>
      </c>
      <c r="L4361" s="126">
        <f t="shared" si="227"/>
        <v>41411</v>
      </c>
      <c r="M4361" s="127">
        <f>INDEX('Bloomberg data'!C:C,MATCH($L4361,'Bloomberg data'!A:A,0))</f>
        <v>6.0149999999999997</v>
      </c>
      <c r="N4361" s="128">
        <f>INDEX('Bloomberg data'!B:B,MATCH($L4361,'Bloomberg data'!A:A,0))</f>
        <v>5.0819999999999999</v>
      </c>
      <c r="O4361" s="141"/>
      <c r="P4361" s="142"/>
      <c r="Q4361" s="142"/>
      <c r="R4361" s="20"/>
      <c r="S4361" s="20"/>
    </row>
    <row r="4362" spans="6:19">
      <c r="F4362" s="51"/>
      <c r="G4362" s="26">
        <f t="shared" si="225"/>
        <v>41425</v>
      </c>
      <c r="H4362" s="7">
        <v>41414</v>
      </c>
      <c r="I4362" s="22">
        <v>5.9320000000000004</v>
      </c>
      <c r="J4362" s="120">
        <v>5.0210000000000008</v>
      </c>
      <c r="K4362" s="26">
        <f t="shared" si="226"/>
        <v>41425</v>
      </c>
      <c r="L4362" s="126">
        <f t="shared" si="227"/>
        <v>41414</v>
      </c>
      <c r="M4362" s="127">
        <f>INDEX('Bloomberg data'!C:C,MATCH($L4362,'Bloomberg data'!A:A,0))</f>
        <v>5.9320000000000004</v>
      </c>
      <c r="N4362" s="128">
        <f>INDEX('Bloomberg data'!B:B,MATCH($L4362,'Bloomberg data'!A:A,0))</f>
        <v>5.0210000000000008</v>
      </c>
      <c r="O4362" s="141"/>
      <c r="P4362" s="142"/>
      <c r="Q4362" s="142"/>
      <c r="R4362" s="20"/>
      <c r="S4362" s="20"/>
    </row>
    <row r="4363" spans="6:19">
      <c r="F4363" s="51"/>
      <c r="G4363" s="26">
        <f t="shared" si="225"/>
        <v>41425</v>
      </c>
      <c r="H4363" s="7">
        <v>41415</v>
      </c>
      <c r="I4363" s="22">
        <v>5.875</v>
      </c>
      <c r="J4363" s="120">
        <v>4.9589999999999996</v>
      </c>
      <c r="K4363" s="26">
        <f t="shared" si="226"/>
        <v>41425</v>
      </c>
      <c r="L4363" s="126">
        <f t="shared" si="227"/>
        <v>41415</v>
      </c>
      <c r="M4363" s="127">
        <f>INDEX('Bloomberg data'!C:C,MATCH($L4363,'Bloomberg data'!A:A,0))</f>
        <v>5.875</v>
      </c>
      <c r="N4363" s="128">
        <f>INDEX('Bloomberg data'!B:B,MATCH($L4363,'Bloomberg data'!A:A,0))</f>
        <v>4.9589999999999996</v>
      </c>
      <c r="O4363" s="141"/>
      <c r="P4363" s="142"/>
      <c r="Q4363" s="142"/>
      <c r="R4363" s="20"/>
      <c r="S4363" s="20"/>
    </row>
    <row r="4364" spans="6:19">
      <c r="F4364" s="51"/>
      <c r="G4364" s="26">
        <f t="shared" si="225"/>
        <v>41425</v>
      </c>
      <c r="H4364" s="7">
        <v>41416</v>
      </c>
      <c r="I4364" s="22">
        <v>6.0759999999999996</v>
      </c>
      <c r="J4364" s="120">
        <v>5.17</v>
      </c>
      <c r="K4364" s="26">
        <f t="shared" si="226"/>
        <v>41425</v>
      </c>
      <c r="L4364" s="126">
        <f t="shared" si="227"/>
        <v>41416</v>
      </c>
      <c r="M4364" s="127">
        <f>INDEX('Bloomberg data'!C:C,MATCH($L4364,'Bloomberg data'!A:A,0))</f>
        <v>6.0759999999999996</v>
      </c>
      <c r="N4364" s="128">
        <f>INDEX('Bloomberg data'!B:B,MATCH($L4364,'Bloomberg data'!A:A,0))</f>
        <v>5.17</v>
      </c>
      <c r="O4364" s="141"/>
      <c r="P4364" s="142"/>
      <c r="Q4364" s="142"/>
      <c r="R4364" s="20"/>
      <c r="S4364" s="20"/>
    </row>
    <row r="4365" spans="6:19">
      <c r="F4365" s="51"/>
      <c r="G4365" s="26">
        <f t="shared" si="225"/>
        <v>41425</v>
      </c>
      <c r="H4365" s="7">
        <v>41417</v>
      </c>
      <c r="I4365" s="22">
        <v>5.9770000000000003</v>
      </c>
      <c r="J4365" s="120">
        <v>5.0809999999999995</v>
      </c>
      <c r="K4365" s="26">
        <f t="shared" si="226"/>
        <v>41425</v>
      </c>
      <c r="L4365" s="126">
        <f t="shared" si="227"/>
        <v>41417</v>
      </c>
      <c r="M4365" s="127">
        <f>INDEX('Bloomberg data'!C:C,MATCH($L4365,'Bloomberg data'!A:A,0))</f>
        <v>5.9770000000000003</v>
      </c>
      <c r="N4365" s="128">
        <f>INDEX('Bloomberg data'!B:B,MATCH($L4365,'Bloomberg data'!A:A,0))</f>
        <v>5.0809999999999995</v>
      </c>
      <c r="O4365" s="141"/>
      <c r="P4365" s="142"/>
      <c r="Q4365" s="142"/>
      <c r="R4365" s="20"/>
      <c r="S4365" s="20"/>
    </row>
    <row r="4366" spans="6:19">
      <c r="F4366" s="51"/>
      <c r="G4366" s="26">
        <f t="shared" si="225"/>
        <v>41425</v>
      </c>
      <c r="H4366" s="7">
        <v>41418</v>
      </c>
      <c r="I4366" s="22">
        <v>5.8860000000000001</v>
      </c>
      <c r="J4366" s="120">
        <v>4.9909999999999997</v>
      </c>
      <c r="K4366" s="26">
        <f t="shared" si="226"/>
        <v>41425</v>
      </c>
      <c r="L4366" s="126">
        <f t="shared" si="227"/>
        <v>41418</v>
      </c>
      <c r="M4366" s="127">
        <f>INDEX('Bloomberg data'!C:C,MATCH($L4366,'Bloomberg data'!A:A,0))</f>
        <v>5.8860000000000001</v>
      </c>
      <c r="N4366" s="128">
        <f>INDEX('Bloomberg data'!B:B,MATCH($L4366,'Bloomberg data'!A:A,0))</f>
        <v>4.9909999999999997</v>
      </c>
      <c r="O4366" s="141"/>
      <c r="P4366" s="142"/>
      <c r="Q4366" s="142"/>
      <c r="R4366" s="20"/>
      <c r="S4366" s="20"/>
    </row>
    <row r="4367" spans="6:19">
      <c r="F4367" s="51"/>
      <c r="G4367" s="26">
        <f t="shared" si="225"/>
        <v>41425</v>
      </c>
      <c r="H4367" s="7">
        <v>41421</v>
      </c>
      <c r="I4367" s="22">
        <v>5.0679999999999996</v>
      </c>
      <c r="J4367" s="120">
        <v>4.1589999999999998</v>
      </c>
      <c r="K4367" s="26">
        <f t="shared" si="226"/>
        <v>41425</v>
      </c>
      <c r="L4367" s="126">
        <f t="shared" si="227"/>
        <v>41421</v>
      </c>
      <c r="M4367" s="127">
        <f>INDEX('Bloomberg data'!C:C,MATCH($L4367,'Bloomberg data'!A:A,0))</f>
        <v>5.0679999999999996</v>
      </c>
      <c r="N4367" s="128">
        <f>INDEX('Bloomberg data'!B:B,MATCH($L4367,'Bloomberg data'!A:A,0))</f>
        <v>4.1589999999999998</v>
      </c>
      <c r="O4367" s="141"/>
      <c r="P4367" s="142"/>
      <c r="Q4367" s="142"/>
      <c r="R4367" s="20"/>
      <c r="S4367" s="20"/>
    </row>
    <row r="4368" spans="6:19">
      <c r="F4368" s="51"/>
      <c r="G4368" s="26">
        <f t="shared" si="225"/>
        <v>41425</v>
      </c>
      <c r="H4368" s="7">
        <v>41422</v>
      </c>
      <c r="I4368" s="22">
        <v>4.9909999999999997</v>
      </c>
      <c r="J4368" s="120">
        <v>4.1029999999999998</v>
      </c>
      <c r="K4368" s="26">
        <f t="shared" si="226"/>
        <v>41425</v>
      </c>
      <c r="L4368" s="126">
        <f t="shared" si="227"/>
        <v>41422</v>
      </c>
      <c r="M4368" s="127">
        <f>INDEX('Bloomberg data'!C:C,MATCH($L4368,'Bloomberg data'!A:A,0))</f>
        <v>4.9909999999999997</v>
      </c>
      <c r="N4368" s="128">
        <f>INDEX('Bloomberg data'!B:B,MATCH($L4368,'Bloomberg data'!A:A,0))</f>
        <v>4.1029999999999998</v>
      </c>
      <c r="O4368" s="141"/>
      <c r="P4368" s="142"/>
      <c r="Q4368" s="142"/>
      <c r="R4368" s="20"/>
      <c r="S4368" s="20"/>
    </row>
    <row r="4369" spans="6:19">
      <c r="F4369" s="51"/>
      <c r="G4369" s="26">
        <f t="shared" si="225"/>
        <v>41425</v>
      </c>
      <c r="H4369" s="7">
        <v>41423</v>
      </c>
      <c r="I4369" s="22">
        <v>4.9239999999999995</v>
      </c>
      <c r="J4369" s="120">
        <v>4.0890000000000004</v>
      </c>
      <c r="K4369" s="26">
        <f t="shared" si="226"/>
        <v>41425</v>
      </c>
      <c r="L4369" s="126">
        <f t="shared" si="227"/>
        <v>41423</v>
      </c>
      <c r="M4369" s="127">
        <f>INDEX('Bloomberg data'!C:C,MATCH($L4369,'Bloomberg data'!A:A,0))</f>
        <v>4.9239999999999995</v>
      </c>
      <c r="N4369" s="128">
        <f>INDEX('Bloomberg data'!B:B,MATCH($L4369,'Bloomberg data'!A:A,0))</f>
        <v>4.0890000000000004</v>
      </c>
      <c r="O4369" s="141"/>
      <c r="P4369" s="142"/>
      <c r="Q4369" s="142"/>
      <c r="R4369" s="20"/>
      <c r="S4369" s="20"/>
    </row>
    <row r="4370" spans="6:19">
      <c r="F4370" s="51"/>
      <c r="G4370" s="26">
        <f t="shared" si="225"/>
        <v>41425</v>
      </c>
      <c r="H4370" s="7">
        <v>41424</v>
      </c>
      <c r="I4370" s="22">
        <v>5.0999999999999996</v>
      </c>
      <c r="J4370" s="120">
        <v>4.2320000000000002</v>
      </c>
      <c r="K4370" s="26">
        <f t="shared" si="226"/>
        <v>41425</v>
      </c>
      <c r="L4370" s="126">
        <f t="shared" si="227"/>
        <v>41424</v>
      </c>
      <c r="M4370" s="127">
        <f>INDEX('Bloomberg data'!C:C,MATCH($L4370,'Bloomberg data'!A:A,0))</f>
        <v>5.0999999999999996</v>
      </c>
      <c r="N4370" s="128">
        <f>INDEX('Bloomberg data'!B:B,MATCH($L4370,'Bloomberg data'!A:A,0))</f>
        <v>4.2320000000000002</v>
      </c>
      <c r="O4370" s="141"/>
      <c r="P4370" s="142"/>
      <c r="Q4370" s="142"/>
      <c r="R4370" s="20"/>
      <c r="S4370" s="20"/>
    </row>
    <row r="4371" spans="6:19">
      <c r="F4371" s="51"/>
      <c r="G4371" s="26">
        <f t="shared" si="225"/>
        <v>41425</v>
      </c>
      <c r="H4371" s="7">
        <v>41425</v>
      </c>
      <c r="I4371" s="22">
        <v>4.9770000000000003</v>
      </c>
      <c r="J4371" s="120">
        <v>4.1040000000000001</v>
      </c>
      <c r="K4371" s="26">
        <f t="shared" si="226"/>
        <v>41425</v>
      </c>
      <c r="L4371" s="126">
        <f t="shared" si="227"/>
        <v>41425</v>
      </c>
      <c r="M4371" s="127">
        <f>INDEX('Bloomberg data'!C:C,MATCH($L4371,'Bloomberg data'!A:A,0))</f>
        <v>4.9770000000000003</v>
      </c>
      <c r="N4371" s="128">
        <f>INDEX('Bloomberg data'!B:B,MATCH($L4371,'Bloomberg data'!A:A,0))</f>
        <v>4.1040000000000001</v>
      </c>
      <c r="O4371" s="141"/>
      <c r="P4371" s="142"/>
      <c r="Q4371" s="142"/>
      <c r="R4371" s="20"/>
      <c r="S4371" s="20"/>
    </row>
    <row r="4372" spans="6:19">
      <c r="F4372" s="51"/>
      <c r="G4372" s="26">
        <f t="shared" si="225"/>
        <v>41455</v>
      </c>
      <c r="H4372" s="7">
        <v>41428</v>
      </c>
      <c r="I4372" s="22">
        <v>5.9250000000000007</v>
      </c>
      <c r="J4372" s="120">
        <v>5.0600000000000005</v>
      </c>
      <c r="K4372" s="26">
        <f t="shared" si="226"/>
        <v>41455</v>
      </c>
      <c r="L4372" s="126">
        <f t="shared" si="227"/>
        <v>41428</v>
      </c>
      <c r="M4372" s="127">
        <f>INDEX('Bloomberg data'!C:C,MATCH($L4372,'Bloomberg data'!A:A,0))</f>
        <v>5.9250000000000007</v>
      </c>
      <c r="N4372" s="128">
        <f>INDEX('Bloomberg data'!B:B,MATCH($L4372,'Bloomberg data'!A:A,0))</f>
        <v>5.0600000000000005</v>
      </c>
      <c r="O4372" s="141"/>
      <c r="P4372" s="142"/>
      <c r="Q4372" s="142"/>
      <c r="R4372" s="20"/>
      <c r="S4372" s="20"/>
    </row>
    <row r="4373" spans="6:19">
      <c r="F4373" s="51"/>
      <c r="G4373" s="26">
        <f t="shared" si="225"/>
        <v>41455</v>
      </c>
      <c r="H4373" s="7">
        <v>41429</v>
      </c>
      <c r="I4373" s="22">
        <v>5.1539999999999999</v>
      </c>
      <c r="J4373" s="120">
        <v>4.2830000000000004</v>
      </c>
      <c r="K4373" s="26">
        <f t="shared" si="226"/>
        <v>41455</v>
      </c>
      <c r="L4373" s="126">
        <f t="shared" si="227"/>
        <v>41429</v>
      </c>
      <c r="M4373" s="127">
        <f>INDEX('Bloomberg data'!C:C,MATCH($L4373,'Bloomberg data'!A:A,0))</f>
        <v>5.1539999999999999</v>
      </c>
      <c r="N4373" s="128">
        <f>INDEX('Bloomberg data'!B:B,MATCH($L4373,'Bloomberg data'!A:A,0))</f>
        <v>4.2830000000000004</v>
      </c>
      <c r="O4373" s="141"/>
      <c r="P4373" s="142"/>
      <c r="Q4373" s="142"/>
      <c r="R4373" s="20"/>
      <c r="S4373" s="20"/>
    </row>
    <row r="4374" spans="6:19">
      <c r="F4374" s="51"/>
      <c r="G4374" s="26">
        <f t="shared" si="225"/>
        <v>41455</v>
      </c>
      <c r="H4374" s="7">
        <v>41430</v>
      </c>
      <c r="I4374" s="22">
        <v>5.008</v>
      </c>
      <c r="J4374" s="120">
        <v>4.1310000000000002</v>
      </c>
      <c r="K4374" s="26">
        <f t="shared" si="226"/>
        <v>41455</v>
      </c>
      <c r="L4374" s="126">
        <f t="shared" si="227"/>
        <v>41430</v>
      </c>
      <c r="M4374" s="127">
        <f>INDEX('Bloomberg data'!C:C,MATCH($L4374,'Bloomberg data'!A:A,0))</f>
        <v>5.008</v>
      </c>
      <c r="N4374" s="128">
        <f>INDEX('Bloomberg data'!B:B,MATCH($L4374,'Bloomberg data'!A:A,0))</f>
        <v>4.1310000000000002</v>
      </c>
      <c r="O4374" s="141"/>
      <c r="P4374" s="142"/>
      <c r="Q4374" s="142"/>
      <c r="R4374" s="20"/>
      <c r="S4374" s="20"/>
    </row>
    <row r="4375" spans="6:19">
      <c r="F4375" s="51"/>
      <c r="G4375" s="26">
        <f t="shared" si="225"/>
        <v>41455</v>
      </c>
      <c r="H4375" s="7">
        <v>41431</v>
      </c>
      <c r="I4375" s="22">
        <v>4.8629999999999995</v>
      </c>
      <c r="J4375" s="120">
        <v>3.9740000000000002</v>
      </c>
      <c r="K4375" s="26">
        <f t="shared" si="226"/>
        <v>41455</v>
      </c>
      <c r="L4375" s="126">
        <f t="shared" si="227"/>
        <v>41431</v>
      </c>
      <c r="M4375" s="127">
        <f>INDEX('Bloomberg data'!C:C,MATCH($L4375,'Bloomberg data'!A:A,0))</f>
        <v>4.8629999999999995</v>
      </c>
      <c r="N4375" s="128">
        <f>INDEX('Bloomberg data'!B:B,MATCH($L4375,'Bloomberg data'!A:A,0))</f>
        <v>3.9740000000000002</v>
      </c>
      <c r="O4375" s="141"/>
      <c r="P4375" s="142"/>
      <c r="Q4375" s="142"/>
      <c r="R4375" s="20"/>
      <c r="S4375" s="20"/>
    </row>
    <row r="4376" spans="6:19">
      <c r="F4376" s="51"/>
      <c r="G4376" s="26">
        <f t="shared" si="225"/>
        <v>41455</v>
      </c>
      <c r="H4376" s="7">
        <v>41432</v>
      </c>
      <c r="I4376" s="22">
        <v>6.0429999999999993</v>
      </c>
      <c r="J4376" s="120">
        <v>5.1059999999999999</v>
      </c>
      <c r="K4376" s="26">
        <f t="shared" si="226"/>
        <v>41455</v>
      </c>
      <c r="L4376" s="126">
        <f t="shared" si="227"/>
        <v>41432</v>
      </c>
      <c r="M4376" s="127">
        <f>INDEX('Bloomberg data'!C:C,MATCH($L4376,'Bloomberg data'!A:A,0))</f>
        <v>6.0429999999999993</v>
      </c>
      <c r="N4376" s="128">
        <f>INDEX('Bloomberg data'!B:B,MATCH($L4376,'Bloomberg data'!A:A,0))</f>
        <v>5.1059999999999999</v>
      </c>
      <c r="O4376" s="141"/>
      <c r="P4376" s="142"/>
      <c r="Q4376" s="142"/>
      <c r="R4376" s="20"/>
      <c r="S4376" s="20"/>
    </row>
    <row r="4377" spans="6:19">
      <c r="F4377" s="51"/>
      <c r="G4377" s="26">
        <f t="shared" si="225"/>
        <v>41455</v>
      </c>
      <c r="H4377" s="7">
        <v>41435</v>
      </c>
      <c r="I4377" s="22">
        <v>4.9429999999999996</v>
      </c>
      <c r="J4377" s="120">
        <v>4.0060000000000002</v>
      </c>
      <c r="K4377" s="26">
        <f t="shared" si="226"/>
        <v>41455</v>
      </c>
      <c r="L4377" s="126">
        <f t="shared" si="227"/>
        <v>41435</v>
      </c>
      <c r="M4377" s="127">
        <f>INDEX('Bloomberg data'!C:C,MATCH($L4377,'Bloomberg data'!A:A,0))</f>
        <v>4.9429999999999996</v>
      </c>
      <c r="N4377" s="128">
        <f>INDEX('Bloomberg data'!B:B,MATCH($L4377,'Bloomberg data'!A:A,0))</f>
        <v>4.0060000000000002</v>
      </c>
      <c r="O4377" s="141"/>
      <c r="P4377" s="142"/>
      <c r="Q4377" s="142"/>
      <c r="R4377" s="20"/>
      <c r="S4377" s="20"/>
    </row>
    <row r="4378" spans="6:19">
      <c r="F4378" s="51"/>
      <c r="G4378" s="26">
        <f t="shared" si="225"/>
        <v>41455</v>
      </c>
      <c r="H4378" s="7">
        <v>41436</v>
      </c>
      <c r="I4378" s="22">
        <v>4.9290000000000003</v>
      </c>
      <c r="J4378" s="120">
        <v>4.0169999999999995</v>
      </c>
      <c r="K4378" s="26">
        <f t="shared" si="226"/>
        <v>41455</v>
      </c>
      <c r="L4378" s="126">
        <f t="shared" si="227"/>
        <v>41436</v>
      </c>
      <c r="M4378" s="127">
        <f>INDEX('Bloomberg data'!C:C,MATCH($L4378,'Bloomberg data'!A:A,0))</f>
        <v>4.9290000000000003</v>
      </c>
      <c r="N4378" s="128">
        <f>INDEX('Bloomberg data'!B:B,MATCH($L4378,'Bloomberg data'!A:A,0))</f>
        <v>4.0169999999999995</v>
      </c>
      <c r="O4378" s="141"/>
      <c r="P4378" s="142"/>
      <c r="Q4378" s="142"/>
      <c r="R4378" s="20"/>
      <c r="S4378" s="20"/>
    </row>
    <row r="4379" spans="6:19">
      <c r="F4379" s="51"/>
      <c r="G4379" s="26">
        <f t="shared" si="225"/>
        <v>41455</v>
      </c>
      <c r="H4379" s="7">
        <v>41437</v>
      </c>
      <c r="I4379" s="22">
        <v>5.1859999999999999</v>
      </c>
      <c r="J4379" s="120">
        <v>4.2640000000000002</v>
      </c>
      <c r="K4379" s="26">
        <f t="shared" si="226"/>
        <v>41455</v>
      </c>
      <c r="L4379" s="126">
        <f t="shared" si="227"/>
        <v>41437</v>
      </c>
      <c r="M4379" s="127">
        <f>INDEX('Bloomberg data'!C:C,MATCH($L4379,'Bloomberg data'!A:A,0))</f>
        <v>5.1859999999999999</v>
      </c>
      <c r="N4379" s="128">
        <f>INDEX('Bloomberg data'!B:B,MATCH($L4379,'Bloomberg data'!A:A,0))</f>
        <v>4.2640000000000002</v>
      </c>
      <c r="O4379" s="141"/>
      <c r="P4379" s="142"/>
      <c r="Q4379" s="142"/>
      <c r="R4379" s="20"/>
      <c r="S4379" s="20"/>
    </row>
    <row r="4380" spans="6:19">
      <c r="F4380" s="51"/>
      <c r="G4380" s="26">
        <f t="shared" si="225"/>
        <v>41455</v>
      </c>
      <c r="H4380" s="7">
        <v>41438</v>
      </c>
      <c r="I4380" s="22">
        <v>5.0599999999999996</v>
      </c>
      <c r="J4380" s="120">
        <v>4.1129999999999995</v>
      </c>
      <c r="K4380" s="26">
        <f t="shared" si="226"/>
        <v>41455</v>
      </c>
      <c r="L4380" s="126">
        <f t="shared" si="227"/>
        <v>41438</v>
      </c>
      <c r="M4380" s="127">
        <f>INDEX('Bloomberg data'!C:C,MATCH($L4380,'Bloomberg data'!A:A,0))</f>
        <v>5.0599999999999996</v>
      </c>
      <c r="N4380" s="128">
        <f>INDEX('Bloomberg data'!B:B,MATCH($L4380,'Bloomberg data'!A:A,0))</f>
        <v>4.1129999999999995</v>
      </c>
      <c r="O4380" s="141"/>
      <c r="P4380" s="142"/>
      <c r="Q4380" s="142"/>
      <c r="R4380" s="20"/>
      <c r="S4380" s="20"/>
    </row>
    <row r="4381" spans="6:19">
      <c r="F4381" s="51"/>
      <c r="G4381" s="26">
        <f t="shared" si="225"/>
        <v>41455</v>
      </c>
      <c r="H4381" s="7">
        <v>41439</v>
      </c>
      <c r="I4381" s="22">
        <v>5.9570000000000007</v>
      </c>
      <c r="J4381" s="120">
        <v>4.9980000000000002</v>
      </c>
      <c r="K4381" s="26">
        <f t="shared" si="226"/>
        <v>41455</v>
      </c>
      <c r="L4381" s="126">
        <f t="shared" si="227"/>
        <v>41439</v>
      </c>
      <c r="M4381" s="127">
        <f>INDEX('Bloomberg data'!C:C,MATCH($L4381,'Bloomberg data'!A:A,0))</f>
        <v>5.9570000000000007</v>
      </c>
      <c r="N4381" s="128">
        <f>INDEX('Bloomberg data'!B:B,MATCH($L4381,'Bloomberg data'!A:A,0))</f>
        <v>4.9980000000000002</v>
      </c>
      <c r="O4381" s="141"/>
      <c r="P4381" s="142"/>
      <c r="Q4381" s="142"/>
      <c r="R4381" s="20"/>
      <c r="S4381" s="20"/>
    </row>
    <row r="4382" spans="6:19">
      <c r="F4382" s="51"/>
      <c r="G4382" s="26">
        <f t="shared" si="225"/>
        <v>41455</v>
      </c>
      <c r="H4382" s="7">
        <v>41442</v>
      </c>
      <c r="I4382" s="22">
        <v>6.1820000000000004</v>
      </c>
      <c r="J4382" s="120">
        <v>5.2289999999999992</v>
      </c>
      <c r="K4382" s="26">
        <f t="shared" si="226"/>
        <v>41455</v>
      </c>
      <c r="L4382" s="126">
        <f t="shared" si="227"/>
        <v>41442</v>
      </c>
      <c r="M4382" s="127">
        <f>INDEX('Bloomberg data'!C:C,MATCH($L4382,'Bloomberg data'!A:A,0))</f>
        <v>6.1820000000000004</v>
      </c>
      <c r="N4382" s="128">
        <f>INDEX('Bloomberg data'!B:B,MATCH($L4382,'Bloomberg data'!A:A,0))</f>
        <v>5.2289999999999992</v>
      </c>
      <c r="O4382" s="141"/>
      <c r="P4382" s="142"/>
      <c r="Q4382" s="142"/>
      <c r="R4382" s="20"/>
      <c r="S4382" s="20"/>
    </row>
    <row r="4383" spans="6:19">
      <c r="F4383" s="51"/>
      <c r="G4383" s="26">
        <f t="shared" si="225"/>
        <v>41455</v>
      </c>
      <c r="H4383" s="7">
        <v>41443</v>
      </c>
      <c r="I4383" s="22">
        <v>5.0659999999999998</v>
      </c>
      <c r="J4383" s="120">
        <v>4.12</v>
      </c>
      <c r="K4383" s="26">
        <f t="shared" si="226"/>
        <v>41455</v>
      </c>
      <c r="L4383" s="126">
        <f t="shared" si="227"/>
        <v>41443</v>
      </c>
      <c r="M4383" s="127">
        <f>INDEX('Bloomberg data'!C:C,MATCH($L4383,'Bloomberg data'!A:A,0))</f>
        <v>5.0659999999999998</v>
      </c>
      <c r="N4383" s="128">
        <f>INDEX('Bloomberg data'!B:B,MATCH($L4383,'Bloomberg data'!A:A,0))</f>
        <v>4.12</v>
      </c>
      <c r="O4383" s="141"/>
      <c r="P4383" s="142"/>
      <c r="Q4383" s="142"/>
      <c r="R4383" s="20"/>
      <c r="S4383" s="20"/>
    </row>
    <row r="4384" spans="6:19">
      <c r="F4384" s="51"/>
      <c r="G4384" s="26">
        <f t="shared" si="225"/>
        <v>41455</v>
      </c>
      <c r="H4384" s="7">
        <v>41444</v>
      </c>
      <c r="I4384" s="22">
        <v>5.9809999999999999</v>
      </c>
      <c r="J4384" s="120">
        <v>5.0430000000000001</v>
      </c>
      <c r="K4384" s="26">
        <f t="shared" si="226"/>
        <v>41455</v>
      </c>
      <c r="L4384" s="126">
        <f t="shared" si="227"/>
        <v>41444</v>
      </c>
      <c r="M4384" s="127">
        <f>INDEX('Bloomberg data'!C:C,MATCH($L4384,'Bloomberg data'!A:A,0))</f>
        <v>5.9809999999999999</v>
      </c>
      <c r="N4384" s="128">
        <f>INDEX('Bloomberg data'!B:B,MATCH($L4384,'Bloomberg data'!A:A,0))</f>
        <v>5.0430000000000001</v>
      </c>
      <c r="O4384" s="141"/>
      <c r="P4384" s="142"/>
      <c r="Q4384" s="142"/>
      <c r="R4384" s="20"/>
      <c r="S4384" s="20"/>
    </row>
    <row r="4385" spans="6:19">
      <c r="F4385" s="51"/>
      <c r="G4385" s="26">
        <f t="shared" si="225"/>
        <v>41455</v>
      </c>
      <c r="H4385" s="7">
        <v>41445</v>
      </c>
      <c r="I4385" s="22">
        <v>6.3069999999999995</v>
      </c>
      <c r="J4385" s="120">
        <v>5.4009999999999998</v>
      </c>
      <c r="K4385" s="26">
        <f t="shared" si="226"/>
        <v>41455</v>
      </c>
      <c r="L4385" s="126">
        <f t="shared" si="227"/>
        <v>41445</v>
      </c>
      <c r="M4385" s="127">
        <f>INDEX('Bloomberg data'!C:C,MATCH($L4385,'Bloomberg data'!A:A,0))</f>
        <v>6.3069999999999995</v>
      </c>
      <c r="N4385" s="128">
        <f>INDEX('Bloomberg data'!B:B,MATCH($L4385,'Bloomberg data'!A:A,0))</f>
        <v>5.4009999999999998</v>
      </c>
      <c r="O4385" s="141"/>
      <c r="P4385" s="142"/>
      <c r="Q4385" s="142"/>
      <c r="R4385" s="20"/>
      <c r="S4385" s="20"/>
    </row>
    <row r="4386" spans="6:19">
      <c r="F4386" s="51"/>
      <c r="G4386" s="26">
        <f t="shared" si="225"/>
        <v>41455</v>
      </c>
      <c r="H4386" s="7">
        <v>41446</v>
      </c>
      <c r="I4386" s="22">
        <v>6.3260000000000005</v>
      </c>
      <c r="J4386" s="120">
        <v>5.3930000000000007</v>
      </c>
      <c r="K4386" s="26">
        <f t="shared" si="226"/>
        <v>41455</v>
      </c>
      <c r="L4386" s="126">
        <f t="shared" si="227"/>
        <v>41446</v>
      </c>
      <c r="M4386" s="127">
        <f>INDEX('Bloomberg data'!C:C,MATCH($L4386,'Bloomberg data'!A:A,0))</f>
        <v>6.3260000000000005</v>
      </c>
      <c r="N4386" s="128">
        <f>INDEX('Bloomberg data'!B:B,MATCH($L4386,'Bloomberg data'!A:A,0))</f>
        <v>5.3930000000000007</v>
      </c>
      <c r="O4386" s="141"/>
      <c r="P4386" s="142"/>
      <c r="Q4386" s="142"/>
      <c r="R4386" s="20"/>
      <c r="S4386" s="20"/>
    </row>
    <row r="4387" spans="6:19">
      <c r="F4387" s="51"/>
      <c r="G4387" s="26">
        <f t="shared" si="225"/>
        <v>41455</v>
      </c>
      <c r="H4387" s="7">
        <v>41449</v>
      </c>
      <c r="I4387" s="22">
        <v>5.4019999999999992</v>
      </c>
      <c r="J4387" s="120">
        <v>4.4980000000000002</v>
      </c>
      <c r="K4387" s="26">
        <f t="shared" si="226"/>
        <v>41455</v>
      </c>
      <c r="L4387" s="126">
        <f t="shared" si="227"/>
        <v>41449</v>
      </c>
      <c r="M4387" s="127">
        <f>INDEX('Bloomberg data'!C:C,MATCH($L4387,'Bloomberg data'!A:A,0))</f>
        <v>5.4019999999999992</v>
      </c>
      <c r="N4387" s="128">
        <f>INDEX('Bloomberg data'!B:B,MATCH($L4387,'Bloomberg data'!A:A,0))</f>
        <v>4.4980000000000002</v>
      </c>
      <c r="O4387" s="141"/>
      <c r="P4387" s="142"/>
      <c r="Q4387" s="142"/>
      <c r="R4387" s="20"/>
      <c r="S4387" s="20"/>
    </row>
    <row r="4388" spans="6:19">
      <c r="F4388" s="51"/>
      <c r="G4388" s="26">
        <f t="shared" si="225"/>
        <v>41455</v>
      </c>
      <c r="H4388" s="7">
        <v>41450</v>
      </c>
      <c r="I4388" s="22">
        <v>6.51</v>
      </c>
      <c r="J4388" s="120">
        <v>5.5309999999999997</v>
      </c>
      <c r="K4388" s="26">
        <f t="shared" si="226"/>
        <v>41455</v>
      </c>
      <c r="L4388" s="126">
        <f t="shared" si="227"/>
        <v>41450</v>
      </c>
      <c r="M4388" s="127">
        <f>INDEX('Bloomberg data'!C:C,MATCH($L4388,'Bloomberg data'!A:A,0))</f>
        <v>6.51</v>
      </c>
      <c r="N4388" s="128">
        <f>INDEX('Bloomberg data'!B:B,MATCH($L4388,'Bloomberg data'!A:A,0))</f>
        <v>5.5309999999999997</v>
      </c>
      <c r="O4388" s="141"/>
      <c r="P4388" s="142"/>
      <c r="Q4388" s="142"/>
      <c r="R4388" s="20"/>
      <c r="S4388" s="20"/>
    </row>
    <row r="4389" spans="6:19">
      <c r="F4389" s="51"/>
      <c r="G4389" s="26">
        <f t="shared" si="225"/>
        <v>41455</v>
      </c>
      <c r="H4389" s="7">
        <v>41451</v>
      </c>
      <c r="I4389" s="22">
        <v>5.4089999999999998</v>
      </c>
      <c r="J4389" s="120">
        <v>4.45</v>
      </c>
      <c r="K4389" s="26">
        <f t="shared" si="226"/>
        <v>41455</v>
      </c>
      <c r="L4389" s="126">
        <f t="shared" si="227"/>
        <v>41451</v>
      </c>
      <c r="M4389" s="127">
        <f>INDEX('Bloomberg data'!C:C,MATCH($L4389,'Bloomberg data'!A:A,0))</f>
        <v>5.4089999999999998</v>
      </c>
      <c r="N4389" s="128">
        <f>INDEX('Bloomberg data'!B:B,MATCH($L4389,'Bloomberg data'!A:A,0))</f>
        <v>4.45</v>
      </c>
      <c r="O4389" s="141"/>
      <c r="P4389" s="142"/>
      <c r="Q4389" s="142"/>
      <c r="R4389" s="20"/>
      <c r="S4389" s="20"/>
    </row>
    <row r="4390" spans="6:19">
      <c r="F4390" s="51"/>
      <c r="G4390" s="26">
        <f t="shared" si="225"/>
        <v>41455</v>
      </c>
      <c r="H4390" s="7">
        <v>41452</v>
      </c>
      <c r="I4390" s="22">
        <v>5.2449999999999992</v>
      </c>
      <c r="J4390" s="120">
        <v>4.3049999999999997</v>
      </c>
      <c r="K4390" s="26">
        <f t="shared" si="226"/>
        <v>41455</v>
      </c>
      <c r="L4390" s="126">
        <f t="shared" si="227"/>
        <v>41452</v>
      </c>
      <c r="M4390" s="127">
        <f>INDEX('Bloomberg data'!C:C,MATCH($L4390,'Bloomberg data'!A:A,0))</f>
        <v>5.2449999999999992</v>
      </c>
      <c r="N4390" s="128">
        <f>INDEX('Bloomberg data'!B:B,MATCH($L4390,'Bloomberg data'!A:A,0))</f>
        <v>4.3049999999999997</v>
      </c>
      <c r="O4390" s="141"/>
      <c r="P4390" s="142"/>
      <c r="Q4390" s="142"/>
      <c r="R4390" s="20"/>
      <c r="S4390" s="20"/>
    </row>
    <row r="4391" spans="6:19">
      <c r="F4391" s="51"/>
      <c r="G4391" s="26">
        <f t="shared" si="225"/>
        <v>41455</v>
      </c>
      <c r="H4391" s="7">
        <v>41453</v>
      </c>
      <c r="I4391" s="22">
        <v>6.3780000000000001</v>
      </c>
      <c r="J4391" s="120">
        <v>5.4499999999999993</v>
      </c>
      <c r="K4391" s="26">
        <f t="shared" si="226"/>
        <v>41455</v>
      </c>
      <c r="L4391" s="126">
        <f t="shared" si="227"/>
        <v>41453</v>
      </c>
      <c r="M4391" s="127">
        <f>INDEX('Bloomberg data'!C:C,MATCH($L4391,'Bloomberg data'!A:A,0))</f>
        <v>6.3780000000000001</v>
      </c>
      <c r="N4391" s="128">
        <f>INDEX('Bloomberg data'!B:B,MATCH($L4391,'Bloomberg data'!A:A,0))</f>
        <v>5.4499999999999993</v>
      </c>
      <c r="O4391" s="141"/>
      <c r="P4391" s="142"/>
      <c r="Q4391" s="142"/>
      <c r="R4391" s="20"/>
      <c r="S4391" s="20"/>
    </row>
    <row r="4392" spans="6:19">
      <c r="F4392" s="51"/>
      <c r="G4392" s="26">
        <f t="shared" si="225"/>
        <v>41486</v>
      </c>
      <c r="H4392" s="7">
        <v>41456</v>
      </c>
      <c r="I4392" s="22">
        <v>6.335</v>
      </c>
      <c r="J4392" s="120">
        <v>5.4160000000000004</v>
      </c>
      <c r="K4392" s="26">
        <f t="shared" si="226"/>
        <v>41486</v>
      </c>
      <c r="L4392" s="126">
        <f t="shared" si="227"/>
        <v>41456</v>
      </c>
      <c r="M4392" s="127">
        <f>INDEX('Bloomberg data'!C:C,MATCH($L4392,'Bloomberg data'!A:A,0))</f>
        <v>6.335</v>
      </c>
      <c r="N4392" s="128">
        <f>INDEX('Bloomberg data'!B:B,MATCH($L4392,'Bloomberg data'!A:A,0))</f>
        <v>5.4160000000000004</v>
      </c>
      <c r="O4392" s="141"/>
      <c r="P4392" s="142"/>
      <c r="Q4392" s="142"/>
      <c r="R4392" s="20"/>
      <c r="S4392" s="20"/>
    </row>
    <row r="4393" spans="6:19">
      <c r="F4393" s="51"/>
      <c r="G4393" s="26">
        <f t="shared" si="225"/>
        <v>41486</v>
      </c>
      <c r="H4393" s="7">
        <v>41457</v>
      </c>
      <c r="I4393" s="22">
        <v>5.202</v>
      </c>
      <c r="J4393" s="120">
        <v>4.2620000000000005</v>
      </c>
      <c r="K4393" s="26">
        <f t="shared" si="226"/>
        <v>41486</v>
      </c>
      <c r="L4393" s="126">
        <f t="shared" si="227"/>
        <v>41457</v>
      </c>
      <c r="M4393" s="127">
        <f>INDEX('Bloomberg data'!C:C,MATCH($L4393,'Bloomberg data'!A:A,0))</f>
        <v>5.202</v>
      </c>
      <c r="N4393" s="128">
        <f>INDEX('Bloomberg data'!B:B,MATCH($L4393,'Bloomberg data'!A:A,0))</f>
        <v>4.2620000000000005</v>
      </c>
      <c r="O4393" s="141"/>
      <c r="P4393" s="142"/>
      <c r="Q4393" s="142"/>
      <c r="R4393" s="20"/>
      <c r="S4393" s="20"/>
    </row>
    <row r="4394" spans="6:19">
      <c r="F4394" s="51"/>
      <c r="G4394" s="26">
        <f t="shared" si="225"/>
        <v>41486</v>
      </c>
      <c r="H4394" s="7">
        <v>41458</v>
      </c>
      <c r="I4394" s="22">
        <v>5.3519999999999994</v>
      </c>
      <c r="J4394" s="120">
        <v>4.4379999999999997</v>
      </c>
      <c r="K4394" s="26">
        <f t="shared" si="226"/>
        <v>41486</v>
      </c>
      <c r="L4394" s="126">
        <f t="shared" si="227"/>
        <v>41458</v>
      </c>
      <c r="M4394" s="127">
        <f>INDEX('Bloomberg data'!C:C,MATCH($L4394,'Bloomberg data'!A:A,0))</f>
        <v>5.3519999999999994</v>
      </c>
      <c r="N4394" s="128">
        <f>INDEX('Bloomberg data'!B:B,MATCH($L4394,'Bloomberg data'!A:A,0))</f>
        <v>4.4379999999999997</v>
      </c>
      <c r="O4394" s="141"/>
      <c r="P4394" s="142"/>
      <c r="Q4394" s="142"/>
      <c r="R4394" s="20"/>
      <c r="S4394" s="20"/>
    </row>
    <row r="4395" spans="6:19">
      <c r="F4395" s="51"/>
      <c r="G4395" s="26">
        <f t="shared" si="225"/>
        <v>41486</v>
      </c>
      <c r="H4395" s="7">
        <v>41459</v>
      </c>
      <c r="I4395" s="22">
        <v>6.3130000000000006</v>
      </c>
      <c r="J4395" s="120">
        <v>5.3960000000000008</v>
      </c>
      <c r="K4395" s="26">
        <f t="shared" si="226"/>
        <v>41486</v>
      </c>
      <c r="L4395" s="126">
        <f t="shared" si="227"/>
        <v>41459</v>
      </c>
      <c r="M4395" s="127">
        <f>INDEX('Bloomberg data'!C:C,MATCH($L4395,'Bloomberg data'!A:A,0))</f>
        <v>6.3130000000000006</v>
      </c>
      <c r="N4395" s="128">
        <f>INDEX('Bloomberg data'!B:B,MATCH($L4395,'Bloomberg data'!A:A,0))</f>
        <v>5.3960000000000008</v>
      </c>
      <c r="O4395" s="141"/>
      <c r="P4395" s="142"/>
      <c r="Q4395" s="142"/>
      <c r="R4395" s="20"/>
      <c r="S4395" s="20"/>
    </row>
    <row r="4396" spans="6:19">
      <c r="F4396" s="51"/>
      <c r="G4396" s="26">
        <f t="shared" si="225"/>
        <v>41486</v>
      </c>
      <c r="H4396" s="7">
        <v>41460</v>
      </c>
      <c r="I4396" s="22">
        <v>5.2449999999999992</v>
      </c>
      <c r="J4396" s="120">
        <v>4.3260000000000005</v>
      </c>
      <c r="K4396" s="26">
        <f t="shared" si="226"/>
        <v>41486</v>
      </c>
      <c r="L4396" s="126">
        <f t="shared" si="227"/>
        <v>41460</v>
      </c>
      <c r="M4396" s="127">
        <f>INDEX('Bloomberg data'!C:C,MATCH($L4396,'Bloomberg data'!A:A,0))</f>
        <v>5.2449999999999992</v>
      </c>
      <c r="N4396" s="128">
        <f>INDEX('Bloomberg data'!B:B,MATCH($L4396,'Bloomberg data'!A:A,0))</f>
        <v>4.3260000000000005</v>
      </c>
      <c r="O4396" s="141"/>
      <c r="P4396" s="142"/>
      <c r="Q4396" s="142"/>
      <c r="R4396" s="20"/>
      <c r="S4396" s="20"/>
    </row>
    <row r="4397" spans="6:19">
      <c r="F4397" s="51"/>
      <c r="G4397" s="26">
        <f t="shared" si="225"/>
        <v>41486</v>
      </c>
      <c r="H4397" s="7">
        <v>41463</v>
      </c>
      <c r="I4397" s="22">
        <v>6.4870000000000001</v>
      </c>
      <c r="J4397" s="120">
        <v>5.569</v>
      </c>
      <c r="K4397" s="26">
        <f t="shared" si="226"/>
        <v>41486</v>
      </c>
      <c r="L4397" s="126">
        <f t="shared" si="227"/>
        <v>41463</v>
      </c>
      <c r="M4397" s="127">
        <f>INDEX('Bloomberg data'!C:C,MATCH($L4397,'Bloomberg data'!A:A,0))</f>
        <v>6.4870000000000001</v>
      </c>
      <c r="N4397" s="128">
        <f>INDEX('Bloomberg data'!B:B,MATCH($L4397,'Bloomberg data'!A:A,0))</f>
        <v>5.569</v>
      </c>
      <c r="O4397" s="141"/>
      <c r="P4397" s="142"/>
      <c r="Q4397" s="142"/>
      <c r="R4397" s="20"/>
      <c r="S4397" s="20"/>
    </row>
    <row r="4398" spans="6:19">
      <c r="F4398" s="51"/>
      <c r="G4398" s="26">
        <f t="shared" si="225"/>
        <v>41486</v>
      </c>
      <c r="H4398" s="7">
        <v>41464</v>
      </c>
      <c r="I4398" s="22">
        <v>6.3159999999999998</v>
      </c>
      <c r="J4398" s="120">
        <v>5.4329999999999998</v>
      </c>
      <c r="K4398" s="26">
        <f t="shared" si="226"/>
        <v>41486</v>
      </c>
      <c r="L4398" s="126">
        <f t="shared" si="227"/>
        <v>41464</v>
      </c>
      <c r="M4398" s="127">
        <f>INDEX('Bloomberg data'!C:C,MATCH($L4398,'Bloomberg data'!A:A,0))</f>
        <v>6.3159999999999998</v>
      </c>
      <c r="N4398" s="128">
        <f>INDEX('Bloomberg data'!B:B,MATCH($L4398,'Bloomberg data'!A:A,0))</f>
        <v>5.4329999999999998</v>
      </c>
      <c r="O4398" s="141"/>
      <c r="P4398" s="142"/>
      <c r="Q4398" s="142"/>
      <c r="R4398" s="20"/>
      <c r="S4398" s="20"/>
    </row>
    <row r="4399" spans="6:19">
      <c r="F4399" s="51"/>
      <c r="G4399" s="26">
        <f t="shared" si="225"/>
        <v>41486</v>
      </c>
      <c r="H4399" s="7">
        <v>41465</v>
      </c>
      <c r="I4399" s="22">
        <v>6.1539999999999999</v>
      </c>
      <c r="J4399" s="120">
        <v>5.2859999999999996</v>
      </c>
      <c r="K4399" s="26">
        <f t="shared" si="226"/>
        <v>41486</v>
      </c>
      <c r="L4399" s="126">
        <f t="shared" si="227"/>
        <v>41465</v>
      </c>
      <c r="M4399" s="127">
        <f>INDEX('Bloomberg data'!C:C,MATCH($L4399,'Bloomberg data'!A:A,0))</f>
        <v>6.1539999999999999</v>
      </c>
      <c r="N4399" s="128">
        <f>INDEX('Bloomberg data'!B:B,MATCH($L4399,'Bloomberg data'!A:A,0))</f>
        <v>5.2859999999999996</v>
      </c>
      <c r="O4399" s="141"/>
      <c r="P4399" s="142"/>
      <c r="Q4399" s="142"/>
      <c r="R4399" s="20"/>
      <c r="S4399" s="20"/>
    </row>
    <row r="4400" spans="6:19">
      <c r="F4400" s="51"/>
      <c r="G4400" s="26">
        <f t="shared" si="225"/>
        <v>41486</v>
      </c>
      <c r="H4400" s="7">
        <v>41466</v>
      </c>
      <c r="I4400" s="22">
        <v>5.3029999999999999</v>
      </c>
      <c r="J4400" s="120">
        <v>4.4130000000000003</v>
      </c>
      <c r="K4400" s="26">
        <f t="shared" si="226"/>
        <v>41486</v>
      </c>
      <c r="L4400" s="126">
        <f t="shared" si="227"/>
        <v>41466</v>
      </c>
      <c r="M4400" s="127">
        <f>INDEX('Bloomberg data'!C:C,MATCH($L4400,'Bloomberg data'!A:A,0))</f>
        <v>5.3029999999999999</v>
      </c>
      <c r="N4400" s="128">
        <f>INDEX('Bloomberg data'!B:B,MATCH($L4400,'Bloomberg data'!A:A,0))</f>
        <v>4.4130000000000003</v>
      </c>
      <c r="O4400" s="141"/>
      <c r="P4400" s="142"/>
      <c r="Q4400" s="142"/>
      <c r="R4400" s="20"/>
      <c r="S4400" s="20"/>
    </row>
    <row r="4401" spans="6:19">
      <c r="F4401" s="51"/>
      <c r="G4401" s="26">
        <f t="shared" si="225"/>
        <v>41486</v>
      </c>
      <c r="H4401" s="7">
        <v>41467</v>
      </c>
      <c r="I4401" s="22">
        <v>5.1870000000000003</v>
      </c>
      <c r="J4401" s="120">
        <v>4.3140000000000001</v>
      </c>
      <c r="K4401" s="26">
        <f t="shared" si="226"/>
        <v>41486</v>
      </c>
      <c r="L4401" s="126">
        <f t="shared" si="227"/>
        <v>41467</v>
      </c>
      <c r="M4401" s="127">
        <f>INDEX('Bloomberg data'!C:C,MATCH($L4401,'Bloomberg data'!A:A,0))</f>
        <v>5.1870000000000003</v>
      </c>
      <c r="N4401" s="128">
        <f>INDEX('Bloomberg data'!B:B,MATCH($L4401,'Bloomberg data'!A:A,0))</f>
        <v>4.3140000000000001</v>
      </c>
      <c r="O4401" s="141"/>
      <c r="P4401" s="142"/>
      <c r="Q4401" s="142"/>
      <c r="R4401" s="20"/>
      <c r="S4401" s="20"/>
    </row>
    <row r="4402" spans="6:19">
      <c r="F4402" s="51"/>
      <c r="G4402" s="26">
        <f t="shared" si="225"/>
        <v>41486</v>
      </c>
      <c r="H4402" s="7">
        <v>41470</v>
      </c>
      <c r="I4402" s="22">
        <v>5.08</v>
      </c>
      <c r="J4402" s="120">
        <v>4.2</v>
      </c>
      <c r="K4402" s="26">
        <f t="shared" si="226"/>
        <v>41486</v>
      </c>
      <c r="L4402" s="126">
        <f t="shared" si="227"/>
        <v>41470</v>
      </c>
      <c r="M4402" s="127">
        <f>INDEX('Bloomberg data'!C:C,MATCH($L4402,'Bloomberg data'!A:A,0))</f>
        <v>5.08</v>
      </c>
      <c r="N4402" s="128">
        <f>INDEX('Bloomberg data'!B:B,MATCH($L4402,'Bloomberg data'!A:A,0))</f>
        <v>4.2</v>
      </c>
      <c r="O4402" s="141"/>
      <c r="P4402" s="142"/>
      <c r="Q4402" s="142"/>
      <c r="R4402" s="20"/>
      <c r="S4402" s="20"/>
    </row>
    <row r="4403" spans="6:19">
      <c r="F4403" s="51"/>
      <c r="G4403" s="26">
        <f t="shared" si="225"/>
        <v>41486</v>
      </c>
      <c r="H4403" s="7">
        <v>41471</v>
      </c>
      <c r="I4403" s="22">
        <v>5.3259999999999996</v>
      </c>
      <c r="J4403" s="120">
        <v>4.444</v>
      </c>
      <c r="K4403" s="26">
        <f t="shared" si="226"/>
        <v>41486</v>
      </c>
      <c r="L4403" s="126">
        <f t="shared" si="227"/>
        <v>41471</v>
      </c>
      <c r="M4403" s="127">
        <f>INDEX('Bloomberg data'!C:C,MATCH($L4403,'Bloomberg data'!A:A,0))</f>
        <v>5.3259999999999996</v>
      </c>
      <c r="N4403" s="128">
        <f>INDEX('Bloomberg data'!B:B,MATCH($L4403,'Bloomberg data'!A:A,0))</f>
        <v>4.444</v>
      </c>
      <c r="O4403" s="141"/>
      <c r="P4403" s="142"/>
      <c r="Q4403" s="142"/>
      <c r="R4403" s="20"/>
      <c r="S4403" s="20"/>
    </row>
    <row r="4404" spans="6:19">
      <c r="F4404" s="51"/>
      <c r="G4404" s="26">
        <f t="shared" si="225"/>
        <v>41486</v>
      </c>
      <c r="H4404" s="7">
        <v>41472</v>
      </c>
      <c r="I4404" s="22">
        <v>5.2190000000000003</v>
      </c>
      <c r="J4404" s="120">
        <v>4.3490000000000002</v>
      </c>
      <c r="K4404" s="26">
        <f t="shared" si="226"/>
        <v>41486</v>
      </c>
      <c r="L4404" s="126">
        <f t="shared" si="227"/>
        <v>41472</v>
      </c>
      <c r="M4404" s="127">
        <f>INDEX('Bloomberg data'!C:C,MATCH($L4404,'Bloomberg data'!A:A,0))</f>
        <v>5.2190000000000003</v>
      </c>
      <c r="N4404" s="128">
        <f>INDEX('Bloomberg data'!B:B,MATCH($L4404,'Bloomberg data'!A:A,0))</f>
        <v>4.3490000000000002</v>
      </c>
      <c r="O4404" s="141"/>
      <c r="P4404" s="142"/>
      <c r="Q4404" s="142"/>
      <c r="R4404" s="20"/>
      <c r="S4404" s="20"/>
    </row>
    <row r="4405" spans="6:19">
      <c r="F4405" s="51"/>
      <c r="G4405" s="26">
        <f t="shared" si="225"/>
        <v>41486</v>
      </c>
      <c r="H4405" s="7">
        <v>41473</v>
      </c>
      <c r="I4405" s="22">
        <v>6.0760000000000005</v>
      </c>
      <c r="J4405" s="120">
        <v>5.1899999999999995</v>
      </c>
      <c r="K4405" s="26">
        <f t="shared" si="226"/>
        <v>41486</v>
      </c>
      <c r="L4405" s="126">
        <f t="shared" si="227"/>
        <v>41473</v>
      </c>
      <c r="M4405" s="127">
        <f>INDEX('Bloomberg data'!C:C,MATCH($L4405,'Bloomberg data'!A:A,0))</f>
        <v>6.0760000000000005</v>
      </c>
      <c r="N4405" s="128">
        <f>INDEX('Bloomberg data'!B:B,MATCH($L4405,'Bloomberg data'!A:A,0))</f>
        <v>5.1899999999999995</v>
      </c>
      <c r="O4405" s="141"/>
      <c r="P4405" s="142"/>
      <c r="Q4405" s="142"/>
      <c r="R4405" s="20"/>
      <c r="S4405" s="20"/>
    </row>
    <row r="4406" spans="6:19">
      <c r="F4406" s="51"/>
      <c r="G4406" s="26">
        <f t="shared" si="225"/>
        <v>41486</v>
      </c>
      <c r="H4406" s="7">
        <v>41474</v>
      </c>
      <c r="I4406" s="22">
        <v>6.2649999999999997</v>
      </c>
      <c r="J4406" s="120">
        <v>5.3840000000000003</v>
      </c>
      <c r="K4406" s="26">
        <f t="shared" si="226"/>
        <v>41486</v>
      </c>
      <c r="L4406" s="126">
        <f t="shared" si="227"/>
        <v>41474</v>
      </c>
      <c r="M4406" s="127">
        <f>INDEX('Bloomberg data'!C:C,MATCH($L4406,'Bloomberg data'!A:A,0))</f>
        <v>6.2649999999999997</v>
      </c>
      <c r="N4406" s="128">
        <f>INDEX('Bloomberg data'!B:B,MATCH($L4406,'Bloomberg data'!A:A,0))</f>
        <v>5.3840000000000003</v>
      </c>
      <c r="O4406" s="141"/>
      <c r="P4406" s="142"/>
      <c r="Q4406" s="142"/>
      <c r="R4406" s="20"/>
      <c r="S4406" s="20"/>
    </row>
    <row r="4407" spans="6:19">
      <c r="F4407" s="51"/>
      <c r="G4407" s="26">
        <f t="shared" si="225"/>
        <v>41486</v>
      </c>
      <c r="H4407" s="7">
        <v>41477</v>
      </c>
      <c r="I4407" s="22">
        <v>5.117</v>
      </c>
      <c r="J4407" s="120">
        <v>4.2450000000000001</v>
      </c>
      <c r="K4407" s="26">
        <f t="shared" si="226"/>
        <v>41486</v>
      </c>
      <c r="L4407" s="126">
        <f t="shared" si="227"/>
        <v>41477</v>
      </c>
      <c r="M4407" s="127">
        <f>INDEX('Bloomberg data'!C:C,MATCH($L4407,'Bloomberg data'!A:A,0))</f>
        <v>5.117</v>
      </c>
      <c r="N4407" s="128">
        <f>INDEX('Bloomberg data'!B:B,MATCH($L4407,'Bloomberg data'!A:A,0))</f>
        <v>4.2450000000000001</v>
      </c>
      <c r="O4407" s="141"/>
      <c r="P4407" s="142"/>
      <c r="Q4407" s="142"/>
      <c r="R4407" s="20"/>
      <c r="S4407" s="20"/>
    </row>
    <row r="4408" spans="6:19">
      <c r="F4408" s="51"/>
      <c r="G4408" s="26">
        <f t="shared" si="225"/>
        <v>41486</v>
      </c>
      <c r="H4408" s="7">
        <v>41478</v>
      </c>
      <c r="I4408" s="22">
        <v>5.0140000000000002</v>
      </c>
      <c r="J4408" s="120">
        <v>4.1459999999999999</v>
      </c>
      <c r="K4408" s="26">
        <f t="shared" si="226"/>
        <v>41486</v>
      </c>
      <c r="L4408" s="126">
        <f t="shared" si="227"/>
        <v>41478</v>
      </c>
      <c r="M4408" s="127">
        <f>INDEX('Bloomberg data'!C:C,MATCH($L4408,'Bloomberg data'!A:A,0))</f>
        <v>5.0140000000000002</v>
      </c>
      <c r="N4408" s="128">
        <f>INDEX('Bloomberg data'!B:B,MATCH($L4408,'Bloomberg data'!A:A,0))</f>
        <v>4.1459999999999999</v>
      </c>
      <c r="O4408" s="141"/>
      <c r="P4408" s="142"/>
      <c r="Q4408" s="142"/>
      <c r="R4408" s="20"/>
      <c r="S4408" s="20"/>
    </row>
    <row r="4409" spans="6:19">
      <c r="F4409" s="51"/>
      <c r="G4409" s="26">
        <f t="shared" si="225"/>
        <v>41486</v>
      </c>
      <c r="H4409" s="7">
        <v>41479</v>
      </c>
      <c r="I4409" s="22">
        <v>6.2249999999999996</v>
      </c>
      <c r="J4409" s="120">
        <v>5.3710000000000004</v>
      </c>
      <c r="K4409" s="26">
        <f t="shared" si="226"/>
        <v>41486</v>
      </c>
      <c r="L4409" s="126">
        <f t="shared" si="227"/>
        <v>41479</v>
      </c>
      <c r="M4409" s="127">
        <f>INDEX('Bloomberg data'!C:C,MATCH($L4409,'Bloomberg data'!A:A,0))</f>
        <v>6.2249999999999996</v>
      </c>
      <c r="N4409" s="128">
        <f>INDEX('Bloomberg data'!B:B,MATCH($L4409,'Bloomberg data'!A:A,0))</f>
        <v>5.3710000000000004</v>
      </c>
      <c r="O4409" s="141"/>
      <c r="P4409" s="142"/>
      <c r="Q4409" s="142"/>
      <c r="R4409" s="20"/>
      <c r="S4409" s="20"/>
    </row>
    <row r="4410" spans="6:19">
      <c r="F4410" s="51"/>
      <c r="G4410" s="26">
        <f t="shared" si="225"/>
        <v>41486</v>
      </c>
      <c r="H4410" s="7">
        <v>41480</v>
      </c>
      <c r="I4410" s="22">
        <v>5.1479999999999997</v>
      </c>
      <c r="J4410" s="120">
        <v>4.3309999999999995</v>
      </c>
      <c r="K4410" s="26">
        <f t="shared" si="226"/>
        <v>41486</v>
      </c>
      <c r="L4410" s="126">
        <f t="shared" si="227"/>
        <v>41480</v>
      </c>
      <c r="M4410" s="127">
        <f>INDEX('Bloomberg data'!C:C,MATCH($L4410,'Bloomberg data'!A:A,0))</f>
        <v>5.1479999999999997</v>
      </c>
      <c r="N4410" s="128">
        <f>INDEX('Bloomberg data'!B:B,MATCH($L4410,'Bloomberg data'!A:A,0))</f>
        <v>4.3309999999999995</v>
      </c>
      <c r="O4410" s="141"/>
      <c r="P4410" s="142"/>
      <c r="Q4410" s="142"/>
      <c r="R4410" s="20"/>
      <c r="S4410" s="20"/>
    </row>
    <row r="4411" spans="6:19">
      <c r="F4411" s="51"/>
      <c r="G4411" s="26">
        <f t="shared" si="225"/>
        <v>41486</v>
      </c>
      <c r="H4411" s="7">
        <v>41481</v>
      </c>
      <c r="I4411" s="22">
        <v>6.0340000000000007</v>
      </c>
      <c r="J4411" s="120">
        <v>5.2219999999999995</v>
      </c>
      <c r="K4411" s="26">
        <f t="shared" si="226"/>
        <v>41486</v>
      </c>
      <c r="L4411" s="126">
        <f t="shared" si="227"/>
        <v>41481</v>
      </c>
      <c r="M4411" s="127">
        <f>INDEX('Bloomberg data'!C:C,MATCH($L4411,'Bloomberg data'!A:A,0))</f>
        <v>6.0340000000000007</v>
      </c>
      <c r="N4411" s="128">
        <f>INDEX('Bloomberg data'!B:B,MATCH($L4411,'Bloomberg data'!A:A,0))</f>
        <v>5.2219999999999995</v>
      </c>
      <c r="O4411" s="141"/>
      <c r="P4411" s="142"/>
      <c r="Q4411" s="142"/>
      <c r="R4411" s="20"/>
      <c r="S4411" s="20"/>
    </row>
    <row r="4412" spans="6:19">
      <c r="F4412" s="51"/>
      <c r="G4412" s="26">
        <f t="shared" si="225"/>
        <v>41486</v>
      </c>
      <c r="H4412" s="7">
        <v>41484</v>
      </c>
      <c r="I4412" s="22">
        <v>5.1989999999999998</v>
      </c>
      <c r="J4412" s="120">
        <v>4.3780000000000001</v>
      </c>
      <c r="K4412" s="26">
        <f t="shared" si="226"/>
        <v>41486</v>
      </c>
      <c r="L4412" s="126">
        <f t="shared" si="227"/>
        <v>41484</v>
      </c>
      <c r="M4412" s="127">
        <f>INDEX('Bloomberg data'!C:C,MATCH($L4412,'Bloomberg data'!A:A,0))</f>
        <v>5.1989999999999998</v>
      </c>
      <c r="N4412" s="128">
        <f>INDEX('Bloomberg data'!B:B,MATCH($L4412,'Bloomberg data'!A:A,0))</f>
        <v>4.3780000000000001</v>
      </c>
      <c r="O4412" s="141"/>
      <c r="P4412" s="142"/>
      <c r="Q4412" s="142"/>
      <c r="R4412" s="20"/>
      <c r="S4412" s="20"/>
    </row>
    <row r="4413" spans="6:19">
      <c r="F4413" s="51"/>
      <c r="G4413" s="26">
        <f t="shared" si="225"/>
        <v>41486</v>
      </c>
      <c r="H4413" s="7">
        <v>41485</v>
      </c>
      <c r="I4413" s="22">
        <v>6.0250000000000004</v>
      </c>
      <c r="J4413" s="120">
        <v>5.2200000000000006</v>
      </c>
      <c r="K4413" s="26">
        <f t="shared" si="226"/>
        <v>41486</v>
      </c>
      <c r="L4413" s="126">
        <f t="shared" si="227"/>
        <v>41485</v>
      </c>
      <c r="M4413" s="127">
        <f>INDEX('Bloomberg data'!C:C,MATCH($L4413,'Bloomberg data'!A:A,0))</f>
        <v>6.0250000000000004</v>
      </c>
      <c r="N4413" s="128">
        <f>INDEX('Bloomberg data'!B:B,MATCH($L4413,'Bloomberg data'!A:A,0))</f>
        <v>5.2200000000000006</v>
      </c>
      <c r="O4413" s="141"/>
      <c r="P4413" s="142"/>
      <c r="Q4413" s="142"/>
      <c r="R4413" s="20"/>
      <c r="S4413" s="20"/>
    </row>
    <row r="4414" spans="6:19">
      <c r="F4414" s="51"/>
      <c r="G4414" s="26">
        <f t="shared" si="225"/>
        <v>41486</v>
      </c>
      <c r="H4414" s="7">
        <v>41486</v>
      </c>
      <c r="I4414" s="22">
        <v>5.9039999999999999</v>
      </c>
      <c r="J4414" s="120">
        <v>5.1289999999999996</v>
      </c>
      <c r="K4414" s="26">
        <f t="shared" si="226"/>
        <v>41486</v>
      </c>
      <c r="L4414" s="126">
        <f t="shared" si="227"/>
        <v>41486</v>
      </c>
      <c r="M4414" s="127">
        <f>INDEX('Bloomberg data'!C:C,MATCH($L4414,'Bloomberg data'!A:A,0))</f>
        <v>5.9039999999999999</v>
      </c>
      <c r="N4414" s="128">
        <f>INDEX('Bloomberg data'!B:B,MATCH($L4414,'Bloomberg data'!A:A,0))</f>
        <v>5.1289999999999996</v>
      </c>
      <c r="O4414" s="141"/>
      <c r="P4414" s="142"/>
      <c r="Q4414" s="142"/>
      <c r="R4414" s="20"/>
      <c r="S4414" s="20"/>
    </row>
    <row r="4415" spans="6:19">
      <c r="F4415" s="51"/>
      <c r="G4415" s="26">
        <f t="shared" si="225"/>
        <v>41517</v>
      </c>
      <c r="H4415" s="7">
        <v>41487</v>
      </c>
      <c r="I4415" s="22">
        <v>6.1079999999999997</v>
      </c>
      <c r="J4415" s="120">
        <v>5.298</v>
      </c>
      <c r="K4415" s="26">
        <f t="shared" si="226"/>
        <v>41517</v>
      </c>
      <c r="L4415" s="126">
        <f t="shared" si="227"/>
        <v>41487</v>
      </c>
      <c r="M4415" s="127">
        <f>INDEX('Bloomberg data'!C:C,MATCH($L4415,'Bloomberg data'!A:A,0))</f>
        <v>6.1079999999999997</v>
      </c>
      <c r="N4415" s="128">
        <f>INDEX('Bloomberg data'!B:B,MATCH($L4415,'Bloomberg data'!A:A,0))</f>
        <v>5.298</v>
      </c>
      <c r="O4415" s="141"/>
      <c r="P4415" s="142"/>
      <c r="Q4415" s="142"/>
      <c r="R4415" s="20"/>
      <c r="S4415" s="20"/>
    </row>
    <row r="4416" spans="6:19">
      <c r="F4416" s="51"/>
      <c r="G4416" s="26">
        <f t="shared" si="225"/>
        <v>41517</v>
      </c>
      <c r="H4416" s="7">
        <v>41488</v>
      </c>
      <c r="I4416" s="22">
        <v>5.048</v>
      </c>
      <c r="J4416" s="120">
        <v>4.2839999999999998</v>
      </c>
      <c r="K4416" s="26">
        <f t="shared" si="226"/>
        <v>41517</v>
      </c>
      <c r="L4416" s="126">
        <f t="shared" si="227"/>
        <v>41488</v>
      </c>
      <c r="M4416" s="127">
        <f>INDEX('Bloomberg data'!C:C,MATCH($L4416,'Bloomberg data'!A:A,0))</f>
        <v>5.048</v>
      </c>
      <c r="N4416" s="128">
        <f>INDEX('Bloomberg data'!B:B,MATCH($L4416,'Bloomberg data'!A:A,0))</f>
        <v>4.2839999999999998</v>
      </c>
      <c r="O4416" s="141"/>
      <c r="P4416" s="142"/>
      <c r="Q4416" s="142"/>
      <c r="R4416" s="20"/>
      <c r="S4416" s="20"/>
    </row>
    <row r="4417" spans="6:19">
      <c r="F4417" s="51"/>
      <c r="G4417" s="26">
        <f t="shared" ref="G4417:G4480" si="228">EOMONTH(H4417,0)</f>
        <v>41517</v>
      </c>
      <c r="H4417" s="7">
        <v>41491</v>
      </c>
      <c r="I4417" s="22">
        <v>4.9480000000000004</v>
      </c>
      <c r="J4417" s="120">
        <v>4.1840000000000002</v>
      </c>
      <c r="K4417" s="26">
        <f t="shared" ref="K4417:K4480" si="229">EOMONTH(L4417,0)</f>
        <v>41517</v>
      </c>
      <c r="L4417" s="126">
        <f t="shared" si="227"/>
        <v>41491</v>
      </c>
      <c r="M4417" s="127">
        <f>INDEX('Bloomberg data'!C:C,MATCH($L4417,'Bloomberg data'!A:A,0))</f>
        <v>4.9480000000000004</v>
      </c>
      <c r="N4417" s="128">
        <f>INDEX('Bloomberg data'!B:B,MATCH($L4417,'Bloomberg data'!A:A,0))</f>
        <v>4.1840000000000002</v>
      </c>
      <c r="O4417" s="141"/>
      <c r="P4417" s="142"/>
      <c r="Q4417" s="142"/>
      <c r="R4417" s="20"/>
      <c r="S4417" s="20"/>
    </row>
    <row r="4418" spans="6:19">
      <c r="F4418" s="51"/>
      <c r="G4418" s="26">
        <f t="shared" si="228"/>
        <v>41517</v>
      </c>
      <c r="H4418" s="7">
        <v>41492</v>
      </c>
      <c r="I4418" s="22">
        <v>5.1290000000000004</v>
      </c>
      <c r="J4418" s="120">
        <v>4.3250000000000002</v>
      </c>
      <c r="K4418" s="26">
        <f t="shared" si="229"/>
        <v>41517</v>
      </c>
      <c r="L4418" s="126">
        <f t="shared" ref="L4418:L4481" si="230">H4418</f>
        <v>41492</v>
      </c>
      <c r="M4418" s="127">
        <f>INDEX('Bloomberg data'!C:C,MATCH($L4418,'Bloomberg data'!A:A,0))</f>
        <v>5.1290000000000004</v>
      </c>
      <c r="N4418" s="128">
        <f>INDEX('Bloomberg data'!B:B,MATCH($L4418,'Bloomberg data'!A:A,0))</f>
        <v>4.3250000000000002</v>
      </c>
      <c r="O4418" s="141"/>
      <c r="P4418" s="142"/>
      <c r="Q4418" s="142"/>
      <c r="R4418" s="20"/>
      <c r="S4418" s="20"/>
    </row>
    <row r="4419" spans="6:19">
      <c r="F4419" s="51"/>
      <c r="G4419" s="26">
        <f t="shared" si="228"/>
        <v>41517</v>
      </c>
      <c r="H4419" s="7">
        <v>41493</v>
      </c>
      <c r="I4419" s="22">
        <v>5.9790000000000001</v>
      </c>
      <c r="J4419" s="120">
        <v>5.1950000000000003</v>
      </c>
      <c r="K4419" s="26">
        <f t="shared" si="229"/>
        <v>41517</v>
      </c>
      <c r="L4419" s="126">
        <f t="shared" si="230"/>
        <v>41493</v>
      </c>
      <c r="M4419" s="127">
        <f>INDEX('Bloomberg data'!C:C,MATCH($L4419,'Bloomberg data'!A:A,0))</f>
        <v>5.9790000000000001</v>
      </c>
      <c r="N4419" s="128">
        <f>INDEX('Bloomberg data'!B:B,MATCH($L4419,'Bloomberg data'!A:A,0))</f>
        <v>5.1950000000000003</v>
      </c>
      <c r="O4419" s="141"/>
      <c r="P4419" s="142"/>
      <c r="Q4419" s="142"/>
      <c r="R4419" s="20"/>
      <c r="S4419" s="20"/>
    </row>
    <row r="4420" spans="6:19">
      <c r="F4420" s="51"/>
      <c r="G4420" s="26">
        <f t="shared" si="228"/>
        <v>41517</v>
      </c>
      <c r="H4420" s="7">
        <v>41494</v>
      </c>
      <c r="I4420" s="22">
        <v>5.8940000000000001</v>
      </c>
      <c r="J4420" s="120">
        <v>5.0950000000000006</v>
      </c>
      <c r="K4420" s="26">
        <f t="shared" si="229"/>
        <v>41517</v>
      </c>
      <c r="L4420" s="126">
        <f t="shared" si="230"/>
        <v>41494</v>
      </c>
      <c r="M4420" s="127">
        <f>INDEX('Bloomberg data'!C:C,MATCH($L4420,'Bloomberg data'!A:A,0))</f>
        <v>5.8940000000000001</v>
      </c>
      <c r="N4420" s="128">
        <f>INDEX('Bloomberg data'!B:B,MATCH($L4420,'Bloomberg data'!A:A,0))</f>
        <v>5.0950000000000006</v>
      </c>
      <c r="O4420" s="141"/>
      <c r="P4420" s="142"/>
      <c r="Q4420" s="142"/>
      <c r="R4420" s="20"/>
      <c r="S4420" s="20"/>
    </row>
    <row r="4421" spans="6:19">
      <c r="F4421" s="51"/>
      <c r="G4421" s="26">
        <f t="shared" si="228"/>
        <v>41517</v>
      </c>
      <c r="H4421" s="7">
        <v>41495</v>
      </c>
      <c r="I4421" s="22">
        <v>6.1340000000000003</v>
      </c>
      <c r="J4421" s="120">
        <v>5.3309999999999995</v>
      </c>
      <c r="K4421" s="26">
        <f t="shared" si="229"/>
        <v>41517</v>
      </c>
      <c r="L4421" s="126">
        <f t="shared" si="230"/>
        <v>41495</v>
      </c>
      <c r="M4421" s="127">
        <f>INDEX('Bloomberg data'!C:C,MATCH($L4421,'Bloomberg data'!A:A,0))</f>
        <v>6.1340000000000003</v>
      </c>
      <c r="N4421" s="128">
        <f>INDEX('Bloomberg data'!B:B,MATCH($L4421,'Bloomberg data'!A:A,0))</f>
        <v>5.3309999999999995</v>
      </c>
      <c r="O4421" s="141"/>
      <c r="P4421" s="142"/>
      <c r="Q4421" s="142"/>
      <c r="R4421" s="20"/>
      <c r="S4421" s="20"/>
    </row>
    <row r="4422" spans="6:19">
      <c r="F4422" s="51"/>
      <c r="G4422" s="26">
        <f t="shared" si="228"/>
        <v>41517</v>
      </c>
      <c r="H4422" s="7">
        <v>41498</v>
      </c>
      <c r="I4422" s="22">
        <v>6.0449999999999999</v>
      </c>
      <c r="J4422" s="120">
        <v>5.2279999999999998</v>
      </c>
      <c r="K4422" s="26">
        <f t="shared" si="229"/>
        <v>41517</v>
      </c>
      <c r="L4422" s="126">
        <f t="shared" si="230"/>
        <v>41498</v>
      </c>
      <c r="M4422" s="127">
        <f>INDEX('Bloomberg data'!C:C,MATCH($L4422,'Bloomberg data'!A:A,0))</f>
        <v>6.0449999999999999</v>
      </c>
      <c r="N4422" s="128">
        <f>INDEX('Bloomberg data'!B:B,MATCH($L4422,'Bloomberg data'!A:A,0))</f>
        <v>5.2279999999999998</v>
      </c>
      <c r="O4422" s="141"/>
      <c r="P4422" s="142"/>
      <c r="Q4422" s="142"/>
      <c r="R4422" s="20"/>
      <c r="S4422" s="20"/>
    </row>
    <row r="4423" spans="6:19">
      <c r="F4423" s="51"/>
      <c r="G4423" s="26">
        <f t="shared" si="228"/>
        <v>41517</v>
      </c>
      <c r="H4423" s="7">
        <v>41499</v>
      </c>
      <c r="I4423" s="22">
        <v>5.98</v>
      </c>
      <c r="J4423" s="120">
        <v>5.1739999999999995</v>
      </c>
      <c r="K4423" s="26">
        <f t="shared" si="229"/>
        <v>41517</v>
      </c>
      <c r="L4423" s="126">
        <f t="shared" si="230"/>
        <v>41499</v>
      </c>
      <c r="M4423" s="127">
        <f>INDEX('Bloomberg data'!C:C,MATCH($L4423,'Bloomberg data'!A:A,0))</f>
        <v>5.98</v>
      </c>
      <c r="N4423" s="128">
        <f>INDEX('Bloomberg data'!B:B,MATCH($L4423,'Bloomberg data'!A:A,0))</f>
        <v>5.1739999999999995</v>
      </c>
      <c r="O4423" s="141"/>
      <c r="P4423" s="142"/>
      <c r="Q4423" s="142"/>
      <c r="R4423" s="20"/>
      <c r="S4423" s="20"/>
    </row>
    <row r="4424" spans="6:19">
      <c r="F4424" s="51"/>
      <c r="G4424" s="26">
        <f t="shared" si="228"/>
        <v>41517</v>
      </c>
      <c r="H4424" s="7">
        <v>41500</v>
      </c>
      <c r="I4424" s="22">
        <v>5.2119999999999997</v>
      </c>
      <c r="J4424" s="120">
        <v>4.4489999999999998</v>
      </c>
      <c r="K4424" s="26">
        <f t="shared" si="229"/>
        <v>41517</v>
      </c>
      <c r="L4424" s="126">
        <f t="shared" si="230"/>
        <v>41500</v>
      </c>
      <c r="M4424" s="127">
        <f>INDEX('Bloomberg data'!C:C,MATCH($L4424,'Bloomberg data'!A:A,0))</f>
        <v>5.2119999999999997</v>
      </c>
      <c r="N4424" s="128">
        <f>INDEX('Bloomberg data'!B:B,MATCH($L4424,'Bloomberg data'!A:A,0))</f>
        <v>4.4489999999999998</v>
      </c>
      <c r="O4424" s="141"/>
      <c r="P4424" s="142"/>
      <c r="Q4424" s="142"/>
      <c r="R4424" s="20"/>
      <c r="S4424" s="20"/>
    </row>
    <row r="4425" spans="6:19">
      <c r="F4425" s="51"/>
      <c r="G4425" s="26">
        <f t="shared" si="228"/>
        <v>41517</v>
      </c>
      <c r="H4425" s="7">
        <v>41501</v>
      </c>
      <c r="I4425" s="22">
        <v>6.1370000000000005</v>
      </c>
      <c r="J4425" s="120">
        <v>5.3840000000000003</v>
      </c>
      <c r="K4425" s="26">
        <f t="shared" si="229"/>
        <v>41517</v>
      </c>
      <c r="L4425" s="126">
        <f t="shared" si="230"/>
        <v>41501</v>
      </c>
      <c r="M4425" s="127">
        <f>INDEX('Bloomberg data'!C:C,MATCH($L4425,'Bloomberg data'!A:A,0))</f>
        <v>6.1370000000000005</v>
      </c>
      <c r="N4425" s="128">
        <f>INDEX('Bloomberg data'!B:B,MATCH($L4425,'Bloomberg data'!A:A,0))</f>
        <v>5.3840000000000003</v>
      </c>
      <c r="O4425" s="141"/>
      <c r="P4425" s="142"/>
      <c r="Q4425" s="142"/>
      <c r="R4425" s="20"/>
      <c r="S4425" s="20"/>
    </row>
    <row r="4426" spans="6:19">
      <c r="F4426" s="51"/>
      <c r="G4426" s="26">
        <f t="shared" si="228"/>
        <v>41517</v>
      </c>
      <c r="H4426" s="7">
        <v>41502</v>
      </c>
      <c r="I4426" s="22">
        <v>5.085</v>
      </c>
      <c r="J4426" s="120">
        <v>4.3440000000000003</v>
      </c>
      <c r="K4426" s="26">
        <f t="shared" si="229"/>
        <v>41517</v>
      </c>
      <c r="L4426" s="126">
        <f t="shared" si="230"/>
        <v>41502</v>
      </c>
      <c r="M4426" s="127">
        <f>INDEX('Bloomberg data'!C:C,MATCH($L4426,'Bloomberg data'!A:A,0))</f>
        <v>5.085</v>
      </c>
      <c r="N4426" s="128">
        <f>INDEX('Bloomberg data'!B:B,MATCH($L4426,'Bloomberg data'!A:A,0))</f>
        <v>4.3440000000000003</v>
      </c>
      <c r="O4426" s="141"/>
      <c r="P4426" s="142"/>
      <c r="Q4426" s="142"/>
      <c r="R4426" s="20"/>
      <c r="S4426" s="20"/>
    </row>
    <row r="4427" spans="6:19">
      <c r="F4427" s="51"/>
      <c r="G4427" s="26">
        <f t="shared" si="228"/>
        <v>41517</v>
      </c>
      <c r="H4427" s="7">
        <v>41505</v>
      </c>
      <c r="I4427" s="22">
        <v>6.3119999999999994</v>
      </c>
      <c r="J4427" s="120">
        <v>5.5789999999999997</v>
      </c>
      <c r="K4427" s="26">
        <f t="shared" si="229"/>
        <v>41517</v>
      </c>
      <c r="L4427" s="126">
        <f t="shared" si="230"/>
        <v>41505</v>
      </c>
      <c r="M4427" s="127">
        <f>INDEX('Bloomberg data'!C:C,MATCH($L4427,'Bloomberg data'!A:A,0))</f>
        <v>6.3119999999999994</v>
      </c>
      <c r="N4427" s="128">
        <f>INDEX('Bloomberg data'!B:B,MATCH($L4427,'Bloomberg data'!A:A,0))</f>
        <v>5.5789999999999997</v>
      </c>
      <c r="O4427" s="141"/>
      <c r="P4427" s="142"/>
      <c r="Q4427" s="142"/>
      <c r="R4427" s="20"/>
      <c r="S4427" s="20"/>
    </row>
    <row r="4428" spans="6:19">
      <c r="F4428" s="51"/>
      <c r="G4428" s="26">
        <f t="shared" si="228"/>
        <v>41517</v>
      </c>
      <c r="H4428" s="7">
        <v>41506</v>
      </c>
      <c r="I4428" s="22">
        <v>6.1850000000000005</v>
      </c>
      <c r="J4428" s="120">
        <v>5.4340000000000002</v>
      </c>
      <c r="K4428" s="26">
        <f t="shared" si="229"/>
        <v>41517</v>
      </c>
      <c r="L4428" s="126">
        <f t="shared" si="230"/>
        <v>41506</v>
      </c>
      <c r="M4428" s="127">
        <f>INDEX('Bloomberg data'!C:C,MATCH($L4428,'Bloomberg data'!A:A,0))</f>
        <v>6.1850000000000005</v>
      </c>
      <c r="N4428" s="128">
        <f>INDEX('Bloomberg data'!B:B,MATCH($L4428,'Bloomberg data'!A:A,0))</f>
        <v>5.4340000000000002</v>
      </c>
      <c r="O4428" s="141"/>
      <c r="P4428" s="142"/>
      <c r="Q4428" s="142"/>
      <c r="R4428" s="20"/>
      <c r="S4428" s="20"/>
    </row>
    <row r="4429" spans="6:19">
      <c r="F4429" s="51"/>
      <c r="G4429" s="26">
        <f t="shared" si="228"/>
        <v>41517</v>
      </c>
      <c r="H4429" s="7">
        <v>41507</v>
      </c>
      <c r="I4429" s="22">
        <v>6.0670000000000002</v>
      </c>
      <c r="J4429" s="120">
        <v>5.3330000000000002</v>
      </c>
      <c r="K4429" s="26">
        <f t="shared" si="229"/>
        <v>41517</v>
      </c>
      <c r="L4429" s="126">
        <f t="shared" si="230"/>
        <v>41507</v>
      </c>
      <c r="M4429" s="127">
        <f>INDEX('Bloomberg data'!C:C,MATCH($L4429,'Bloomberg data'!A:A,0))</f>
        <v>6.0670000000000002</v>
      </c>
      <c r="N4429" s="128">
        <f>INDEX('Bloomberg data'!B:B,MATCH($L4429,'Bloomberg data'!A:A,0))</f>
        <v>5.3330000000000002</v>
      </c>
      <c r="O4429" s="141"/>
      <c r="P4429" s="142"/>
      <c r="Q4429" s="142"/>
      <c r="R4429" s="20"/>
      <c r="S4429" s="20"/>
    </row>
    <row r="4430" spans="6:19">
      <c r="F4430" s="51"/>
      <c r="G4430" s="26">
        <f t="shared" si="228"/>
        <v>41517</v>
      </c>
      <c r="H4430" s="7">
        <v>41508</v>
      </c>
      <c r="I4430" s="22">
        <v>6.3159999999999998</v>
      </c>
      <c r="J4430" s="120">
        <v>5.6109999999999998</v>
      </c>
      <c r="K4430" s="26">
        <f t="shared" si="229"/>
        <v>41517</v>
      </c>
      <c r="L4430" s="126">
        <f t="shared" si="230"/>
        <v>41508</v>
      </c>
      <c r="M4430" s="127">
        <f>INDEX('Bloomberg data'!C:C,MATCH($L4430,'Bloomberg data'!A:A,0))</f>
        <v>6.3159999999999998</v>
      </c>
      <c r="N4430" s="128">
        <f>INDEX('Bloomberg data'!B:B,MATCH($L4430,'Bloomberg data'!A:A,0))</f>
        <v>5.6109999999999998</v>
      </c>
      <c r="O4430" s="141"/>
      <c r="P4430" s="142"/>
      <c r="Q4430" s="142"/>
      <c r="R4430" s="20"/>
      <c r="S4430" s="20"/>
    </row>
    <row r="4431" spans="6:19">
      <c r="F4431" s="51"/>
      <c r="G4431" s="26">
        <f t="shared" si="228"/>
        <v>41517</v>
      </c>
      <c r="H4431" s="7">
        <v>41509</v>
      </c>
      <c r="I4431" s="22">
        <v>5.1909999999999998</v>
      </c>
      <c r="J4431" s="120">
        <v>4.4879999999999995</v>
      </c>
      <c r="K4431" s="26">
        <f t="shared" si="229"/>
        <v>41517</v>
      </c>
      <c r="L4431" s="126">
        <f t="shared" si="230"/>
        <v>41509</v>
      </c>
      <c r="M4431" s="127">
        <f>INDEX('Bloomberg data'!C:C,MATCH($L4431,'Bloomberg data'!A:A,0))</f>
        <v>5.1909999999999998</v>
      </c>
      <c r="N4431" s="128">
        <f>INDEX('Bloomberg data'!B:B,MATCH($L4431,'Bloomberg data'!A:A,0))</f>
        <v>4.4879999999999995</v>
      </c>
      <c r="O4431" s="141"/>
      <c r="P4431" s="142"/>
      <c r="Q4431" s="142"/>
      <c r="R4431" s="20"/>
      <c r="S4431" s="20"/>
    </row>
    <row r="4432" spans="6:19">
      <c r="F4432" s="51"/>
      <c r="G4432" s="26">
        <f t="shared" si="228"/>
        <v>41517</v>
      </c>
      <c r="H4432" s="7">
        <v>41512</v>
      </c>
      <c r="I4432" s="22">
        <v>6.0869999999999997</v>
      </c>
      <c r="J4432" s="120">
        <v>5.3710000000000004</v>
      </c>
      <c r="K4432" s="26">
        <f t="shared" si="229"/>
        <v>41517</v>
      </c>
      <c r="L4432" s="126">
        <f t="shared" si="230"/>
        <v>41512</v>
      </c>
      <c r="M4432" s="127">
        <f>INDEX('Bloomberg data'!C:C,MATCH($L4432,'Bloomberg data'!A:A,0))</f>
        <v>6.0869999999999997</v>
      </c>
      <c r="N4432" s="128">
        <f>INDEX('Bloomberg data'!B:B,MATCH($L4432,'Bloomberg data'!A:A,0))</f>
        <v>5.3710000000000004</v>
      </c>
      <c r="O4432" s="141"/>
      <c r="P4432" s="142"/>
      <c r="Q4432" s="142"/>
      <c r="R4432" s="20"/>
      <c r="S4432" s="20"/>
    </row>
    <row r="4433" spans="6:19">
      <c r="F4433" s="51"/>
      <c r="G4433" s="26">
        <f t="shared" si="228"/>
        <v>41517</v>
      </c>
      <c r="H4433" s="7">
        <v>41513</v>
      </c>
      <c r="I4433" s="22">
        <v>6.2519999999999998</v>
      </c>
      <c r="J4433" s="120">
        <v>5.5090000000000003</v>
      </c>
      <c r="K4433" s="26">
        <f t="shared" si="229"/>
        <v>41517</v>
      </c>
      <c r="L4433" s="126">
        <f t="shared" si="230"/>
        <v>41513</v>
      </c>
      <c r="M4433" s="127">
        <f>INDEX('Bloomberg data'!C:C,MATCH($L4433,'Bloomberg data'!A:A,0))</f>
        <v>6.2519999999999998</v>
      </c>
      <c r="N4433" s="128">
        <f>INDEX('Bloomberg data'!B:B,MATCH($L4433,'Bloomberg data'!A:A,0))</f>
        <v>5.5090000000000003</v>
      </c>
      <c r="O4433" s="141"/>
      <c r="P4433" s="142"/>
      <c r="Q4433" s="142"/>
      <c r="R4433" s="20"/>
      <c r="S4433" s="20"/>
    </row>
    <row r="4434" spans="6:19">
      <c r="F4434" s="51"/>
      <c r="G4434" s="26">
        <f t="shared" si="228"/>
        <v>41517</v>
      </c>
      <c r="H4434" s="7">
        <v>41514</v>
      </c>
      <c r="I4434" s="22">
        <v>6.1440000000000001</v>
      </c>
      <c r="J4434" s="120">
        <v>5.3920000000000003</v>
      </c>
      <c r="K4434" s="26">
        <f t="shared" si="229"/>
        <v>41517</v>
      </c>
      <c r="L4434" s="126">
        <f t="shared" si="230"/>
        <v>41514</v>
      </c>
      <c r="M4434" s="127">
        <f>INDEX('Bloomberg data'!C:C,MATCH($L4434,'Bloomberg data'!A:A,0))</f>
        <v>6.1440000000000001</v>
      </c>
      <c r="N4434" s="128">
        <f>INDEX('Bloomberg data'!B:B,MATCH($L4434,'Bloomberg data'!A:A,0))</f>
        <v>5.3920000000000003</v>
      </c>
      <c r="O4434" s="141"/>
      <c r="P4434" s="142"/>
      <c r="Q4434" s="142"/>
      <c r="R4434" s="20"/>
      <c r="S4434" s="20"/>
    </row>
    <row r="4435" spans="6:19">
      <c r="F4435" s="51"/>
      <c r="G4435" s="26">
        <f t="shared" si="228"/>
        <v>41517</v>
      </c>
      <c r="H4435" s="7">
        <v>41515</v>
      </c>
      <c r="I4435" s="22">
        <v>6.0529999999999999</v>
      </c>
      <c r="J4435" s="120">
        <v>5.3000000000000007</v>
      </c>
      <c r="K4435" s="26">
        <f t="shared" si="229"/>
        <v>41517</v>
      </c>
      <c r="L4435" s="126">
        <f t="shared" si="230"/>
        <v>41515</v>
      </c>
      <c r="M4435" s="127">
        <f>INDEX('Bloomberg data'!C:C,MATCH($L4435,'Bloomberg data'!A:A,0))</f>
        <v>6.0529999999999999</v>
      </c>
      <c r="N4435" s="128">
        <f>INDEX('Bloomberg data'!B:B,MATCH($L4435,'Bloomberg data'!A:A,0))</f>
        <v>5.3000000000000007</v>
      </c>
      <c r="O4435" s="141"/>
      <c r="P4435" s="142"/>
      <c r="Q4435" s="142"/>
      <c r="R4435" s="20"/>
      <c r="S4435" s="20"/>
    </row>
    <row r="4436" spans="6:19">
      <c r="F4436" s="51"/>
      <c r="G4436" s="26">
        <f t="shared" si="228"/>
        <v>41517</v>
      </c>
      <c r="H4436" s="7">
        <v>41516</v>
      </c>
      <c r="I4436" s="22">
        <v>6.2359999999999998</v>
      </c>
      <c r="J4436" s="120">
        <v>5.4819999999999993</v>
      </c>
      <c r="K4436" s="26">
        <f t="shared" si="229"/>
        <v>41517</v>
      </c>
      <c r="L4436" s="126">
        <f t="shared" si="230"/>
        <v>41516</v>
      </c>
      <c r="M4436" s="127">
        <f>INDEX('Bloomberg data'!C:C,MATCH($L4436,'Bloomberg data'!A:A,0))</f>
        <v>6.2359999999999998</v>
      </c>
      <c r="N4436" s="128">
        <f>INDEX('Bloomberg data'!B:B,MATCH($L4436,'Bloomberg data'!A:A,0))</f>
        <v>5.4819999999999993</v>
      </c>
      <c r="O4436" s="141"/>
      <c r="P4436" s="142"/>
      <c r="Q4436" s="142"/>
      <c r="R4436" s="20"/>
      <c r="S4436" s="20"/>
    </row>
    <row r="4437" spans="6:19">
      <c r="F4437" s="51"/>
      <c r="G4437" s="26">
        <f t="shared" si="228"/>
        <v>41547</v>
      </c>
      <c r="H4437" s="7">
        <v>41519</v>
      </c>
      <c r="I4437" s="22">
        <v>5.2060000000000004</v>
      </c>
      <c r="J4437" s="120">
        <v>4.4459999999999997</v>
      </c>
      <c r="K4437" s="26">
        <f t="shared" si="229"/>
        <v>41547</v>
      </c>
      <c r="L4437" s="126">
        <f t="shared" si="230"/>
        <v>41519</v>
      </c>
      <c r="M4437" s="127">
        <f>INDEX('Bloomberg data'!C:C,MATCH($L4437,'Bloomberg data'!A:A,0))</f>
        <v>5.2060000000000004</v>
      </c>
      <c r="N4437" s="128">
        <f>INDEX('Bloomberg data'!B:B,MATCH($L4437,'Bloomberg data'!A:A,0))</f>
        <v>4.4459999999999997</v>
      </c>
      <c r="O4437" s="141"/>
      <c r="P4437" s="142"/>
      <c r="Q4437" s="142"/>
      <c r="R4437" s="20"/>
      <c r="S4437" s="20"/>
    </row>
    <row r="4438" spans="6:19">
      <c r="F4438" s="51"/>
      <c r="G4438" s="26">
        <f t="shared" si="228"/>
        <v>41547</v>
      </c>
      <c r="H4438" s="7">
        <v>41520</v>
      </c>
      <c r="I4438" s="22">
        <v>6.1579999999999995</v>
      </c>
      <c r="J4438" s="120">
        <v>5.3940000000000001</v>
      </c>
      <c r="K4438" s="26">
        <f t="shared" si="229"/>
        <v>41547</v>
      </c>
      <c r="L4438" s="126">
        <f t="shared" si="230"/>
        <v>41520</v>
      </c>
      <c r="M4438" s="127">
        <f>INDEX('Bloomberg data'!C:C,MATCH($L4438,'Bloomberg data'!A:A,0))</f>
        <v>6.1579999999999995</v>
      </c>
      <c r="N4438" s="128">
        <f>INDEX('Bloomberg data'!B:B,MATCH($L4438,'Bloomberg data'!A:A,0))</f>
        <v>5.3940000000000001</v>
      </c>
      <c r="O4438" s="141"/>
      <c r="P4438" s="142"/>
      <c r="Q4438" s="142"/>
      <c r="R4438" s="20"/>
      <c r="S4438" s="20"/>
    </row>
    <row r="4439" spans="6:19">
      <c r="F4439" s="51"/>
      <c r="G4439" s="26">
        <f t="shared" si="228"/>
        <v>41547</v>
      </c>
      <c r="H4439" s="7">
        <v>41521</v>
      </c>
      <c r="I4439" s="22">
        <v>6.4050000000000002</v>
      </c>
      <c r="J4439" s="120">
        <v>5.6389999999999993</v>
      </c>
      <c r="K4439" s="26">
        <f t="shared" si="229"/>
        <v>41547</v>
      </c>
      <c r="L4439" s="126">
        <f t="shared" si="230"/>
        <v>41521</v>
      </c>
      <c r="M4439" s="127">
        <f>INDEX('Bloomberg data'!C:C,MATCH($L4439,'Bloomberg data'!A:A,0))</f>
        <v>6.4050000000000002</v>
      </c>
      <c r="N4439" s="128">
        <f>INDEX('Bloomberg data'!B:B,MATCH($L4439,'Bloomberg data'!A:A,0))</f>
        <v>5.6389999999999993</v>
      </c>
      <c r="O4439" s="141"/>
      <c r="P4439" s="142"/>
      <c r="Q4439" s="142"/>
      <c r="R4439" s="20"/>
      <c r="S4439" s="20"/>
    </row>
    <row r="4440" spans="6:19">
      <c r="F4440" s="51"/>
      <c r="G4440" s="26">
        <f t="shared" si="228"/>
        <v>41547</v>
      </c>
      <c r="H4440" s="7">
        <v>41522</v>
      </c>
      <c r="I4440" s="22">
        <v>6.3289999999999997</v>
      </c>
      <c r="J4440" s="120">
        <v>5.58</v>
      </c>
      <c r="K4440" s="26">
        <f t="shared" si="229"/>
        <v>41547</v>
      </c>
      <c r="L4440" s="126">
        <f t="shared" si="230"/>
        <v>41522</v>
      </c>
      <c r="M4440" s="127">
        <f>INDEX('Bloomberg data'!C:C,MATCH($L4440,'Bloomberg data'!A:A,0))</f>
        <v>6.3289999999999997</v>
      </c>
      <c r="N4440" s="128">
        <f>INDEX('Bloomberg data'!B:B,MATCH($L4440,'Bloomberg data'!A:A,0))</f>
        <v>5.58</v>
      </c>
      <c r="O4440" s="141"/>
      <c r="P4440" s="142"/>
      <c r="Q4440" s="142"/>
      <c r="R4440" s="20"/>
      <c r="S4440" s="20"/>
    </row>
    <row r="4441" spans="6:19">
      <c r="F4441" s="51"/>
      <c r="G4441" s="26">
        <f t="shared" si="228"/>
        <v>41547</v>
      </c>
      <c r="H4441" s="7">
        <v>41523</v>
      </c>
      <c r="I4441" s="22">
        <v>5.266</v>
      </c>
      <c r="J4441" s="120">
        <v>4.5270000000000001</v>
      </c>
      <c r="K4441" s="26">
        <f t="shared" si="229"/>
        <v>41547</v>
      </c>
      <c r="L4441" s="126">
        <f t="shared" si="230"/>
        <v>41523</v>
      </c>
      <c r="M4441" s="127">
        <f>INDEX('Bloomberg data'!C:C,MATCH($L4441,'Bloomberg data'!A:A,0))</f>
        <v>5.266</v>
      </c>
      <c r="N4441" s="128">
        <f>INDEX('Bloomberg data'!B:B,MATCH($L4441,'Bloomberg data'!A:A,0))</f>
        <v>4.5270000000000001</v>
      </c>
      <c r="O4441" s="141"/>
      <c r="P4441" s="142"/>
      <c r="Q4441" s="142"/>
      <c r="R4441" s="20"/>
      <c r="S4441" s="20"/>
    </row>
    <row r="4442" spans="6:19">
      <c r="F4442" s="51"/>
      <c r="G4442" s="26">
        <f t="shared" si="228"/>
        <v>41547</v>
      </c>
      <c r="H4442" s="7">
        <v>41526</v>
      </c>
      <c r="I4442" s="22">
        <v>5.4109999999999996</v>
      </c>
      <c r="J4442" s="120">
        <v>4.6680000000000001</v>
      </c>
      <c r="K4442" s="26">
        <f t="shared" si="229"/>
        <v>41547</v>
      </c>
      <c r="L4442" s="126">
        <f t="shared" si="230"/>
        <v>41526</v>
      </c>
      <c r="M4442" s="127">
        <f>INDEX('Bloomberg data'!C:C,MATCH($L4442,'Bloomberg data'!A:A,0))</f>
        <v>5.4109999999999996</v>
      </c>
      <c r="N4442" s="128">
        <f>INDEX('Bloomberg data'!B:B,MATCH($L4442,'Bloomberg data'!A:A,0))</f>
        <v>4.6680000000000001</v>
      </c>
      <c r="O4442" s="141"/>
      <c r="P4442" s="142"/>
      <c r="Q4442" s="142"/>
      <c r="R4442" s="20"/>
      <c r="S4442" s="20"/>
    </row>
    <row r="4443" spans="6:19">
      <c r="F4443" s="51"/>
      <c r="G4443" s="26">
        <f t="shared" si="228"/>
        <v>41547</v>
      </c>
      <c r="H4443" s="7">
        <v>41527</v>
      </c>
      <c r="I4443" s="22">
        <v>5.3639999999999999</v>
      </c>
      <c r="J4443" s="120">
        <v>4.63</v>
      </c>
      <c r="K4443" s="26">
        <f t="shared" si="229"/>
        <v>41547</v>
      </c>
      <c r="L4443" s="126">
        <f t="shared" si="230"/>
        <v>41527</v>
      </c>
      <c r="M4443" s="127">
        <f>INDEX('Bloomberg data'!C:C,MATCH($L4443,'Bloomberg data'!A:A,0))</f>
        <v>5.3639999999999999</v>
      </c>
      <c r="N4443" s="128">
        <f>INDEX('Bloomberg data'!B:B,MATCH($L4443,'Bloomberg data'!A:A,0))</f>
        <v>4.63</v>
      </c>
      <c r="O4443" s="141"/>
      <c r="P4443" s="142"/>
      <c r="Q4443" s="142"/>
      <c r="R4443" s="20"/>
      <c r="S4443" s="20"/>
    </row>
    <row r="4444" spans="6:19">
      <c r="F4444" s="51"/>
      <c r="G4444" s="26">
        <f t="shared" si="228"/>
        <v>41547</v>
      </c>
      <c r="H4444" s="7">
        <v>41528</v>
      </c>
      <c r="I4444" s="22">
        <v>6.2690000000000001</v>
      </c>
      <c r="J4444" s="120">
        <v>5.5430000000000001</v>
      </c>
      <c r="K4444" s="26">
        <f t="shared" si="229"/>
        <v>41547</v>
      </c>
      <c r="L4444" s="126">
        <f t="shared" si="230"/>
        <v>41528</v>
      </c>
      <c r="M4444" s="127">
        <f>INDEX('Bloomberg data'!C:C,MATCH($L4444,'Bloomberg data'!A:A,0))</f>
        <v>6.2690000000000001</v>
      </c>
      <c r="N4444" s="128">
        <f>INDEX('Bloomberg data'!B:B,MATCH($L4444,'Bloomberg data'!A:A,0))</f>
        <v>5.5430000000000001</v>
      </c>
      <c r="O4444" s="141"/>
      <c r="P4444" s="142"/>
      <c r="Q4444" s="142"/>
      <c r="R4444" s="20"/>
      <c r="S4444" s="20"/>
    </row>
    <row r="4445" spans="6:19">
      <c r="F4445" s="51"/>
      <c r="G4445" s="26">
        <f t="shared" si="228"/>
        <v>41547</v>
      </c>
      <c r="H4445" s="7">
        <v>41529</v>
      </c>
      <c r="I4445" s="22">
        <v>5.3869999999999996</v>
      </c>
      <c r="J4445" s="120">
        <v>4.6340000000000003</v>
      </c>
      <c r="K4445" s="26">
        <f t="shared" si="229"/>
        <v>41547</v>
      </c>
      <c r="L4445" s="126">
        <f t="shared" si="230"/>
        <v>41529</v>
      </c>
      <c r="M4445" s="127">
        <f>INDEX('Bloomberg data'!C:C,MATCH($L4445,'Bloomberg data'!A:A,0))</f>
        <v>5.3869999999999996</v>
      </c>
      <c r="N4445" s="128">
        <f>INDEX('Bloomberg data'!B:B,MATCH($L4445,'Bloomberg data'!A:A,0))</f>
        <v>4.6340000000000003</v>
      </c>
      <c r="O4445" s="141"/>
      <c r="P4445" s="142"/>
      <c r="Q4445" s="142"/>
      <c r="R4445" s="20"/>
      <c r="S4445" s="20"/>
    </row>
    <row r="4446" spans="6:19">
      <c r="F4446" s="51"/>
      <c r="G4446" s="26">
        <f t="shared" si="228"/>
        <v>41547</v>
      </c>
      <c r="H4446" s="7">
        <v>41530</v>
      </c>
      <c r="I4446" s="22">
        <v>6.3159999999999998</v>
      </c>
      <c r="J4446" s="120">
        <v>5.5780000000000003</v>
      </c>
      <c r="K4446" s="26">
        <f t="shared" si="229"/>
        <v>41547</v>
      </c>
      <c r="L4446" s="126">
        <f t="shared" si="230"/>
        <v>41530</v>
      </c>
      <c r="M4446" s="127">
        <f>INDEX('Bloomberg data'!C:C,MATCH($L4446,'Bloomberg data'!A:A,0))</f>
        <v>6.3159999999999998</v>
      </c>
      <c r="N4446" s="128">
        <f>INDEX('Bloomberg data'!B:B,MATCH($L4446,'Bloomberg data'!A:A,0))</f>
        <v>5.5780000000000003</v>
      </c>
      <c r="O4446" s="141"/>
      <c r="P4446" s="142"/>
      <c r="Q4446" s="142"/>
      <c r="R4446" s="20"/>
      <c r="S4446" s="20"/>
    </row>
    <row r="4447" spans="6:19">
      <c r="F4447" s="51"/>
      <c r="G4447" s="26">
        <f t="shared" si="228"/>
        <v>41547</v>
      </c>
      <c r="H4447" s="7">
        <v>41533</v>
      </c>
      <c r="I4447" s="22">
        <v>6.1829999999999998</v>
      </c>
      <c r="J4447" s="120">
        <v>5.4139999999999997</v>
      </c>
      <c r="K4447" s="26">
        <f t="shared" si="229"/>
        <v>41547</v>
      </c>
      <c r="L4447" s="126">
        <f t="shared" si="230"/>
        <v>41533</v>
      </c>
      <c r="M4447" s="127">
        <f>INDEX('Bloomberg data'!C:C,MATCH($L4447,'Bloomberg data'!A:A,0))</f>
        <v>6.1829999999999998</v>
      </c>
      <c r="N4447" s="128">
        <f>INDEX('Bloomberg data'!B:B,MATCH($L4447,'Bloomberg data'!A:A,0))</f>
        <v>5.4139999999999997</v>
      </c>
      <c r="O4447" s="141"/>
      <c r="P4447" s="142"/>
      <c r="Q4447" s="142"/>
      <c r="R4447" s="20"/>
      <c r="S4447" s="20"/>
    </row>
    <row r="4448" spans="6:19">
      <c r="F4448" s="51"/>
      <c r="G4448" s="26">
        <f t="shared" si="228"/>
        <v>41547</v>
      </c>
      <c r="H4448" s="7">
        <v>41534</v>
      </c>
      <c r="I4448" s="22">
        <v>5.42</v>
      </c>
      <c r="J4448" s="120">
        <v>4.6589999999999998</v>
      </c>
      <c r="K4448" s="26">
        <f t="shared" si="229"/>
        <v>41547</v>
      </c>
      <c r="L4448" s="126">
        <f t="shared" si="230"/>
        <v>41534</v>
      </c>
      <c r="M4448" s="127">
        <f>INDEX('Bloomberg data'!C:C,MATCH($L4448,'Bloomberg data'!A:A,0))</f>
        <v>5.42</v>
      </c>
      <c r="N4448" s="128">
        <f>INDEX('Bloomberg data'!B:B,MATCH($L4448,'Bloomberg data'!A:A,0))</f>
        <v>4.6589999999999998</v>
      </c>
      <c r="O4448" s="141"/>
      <c r="P4448" s="142"/>
      <c r="Q4448" s="142"/>
      <c r="R4448" s="20"/>
      <c r="S4448" s="20"/>
    </row>
    <row r="4449" spans="6:19">
      <c r="F4449" s="51"/>
      <c r="G4449" s="26">
        <f t="shared" si="228"/>
        <v>41547</v>
      </c>
      <c r="H4449" s="7">
        <v>41535</v>
      </c>
      <c r="I4449" s="22">
        <v>5.3159999999999998</v>
      </c>
      <c r="J4449" s="120">
        <v>4.57</v>
      </c>
      <c r="K4449" s="26">
        <f t="shared" si="229"/>
        <v>41547</v>
      </c>
      <c r="L4449" s="126">
        <f t="shared" si="230"/>
        <v>41535</v>
      </c>
      <c r="M4449" s="127">
        <f>INDEX('Bloomberg data'!C:C,MATCH($L4449,'Bloomberg data'!A:A,0))</f>
        <v>5.3159999999999998</v>
      </c>
      <c r="N4449" s="128">
        <f>INDEX('Bloomberg data'!B:B,MATCH($L4449,'Bloomberg data'!A:A,0))</f>
        <v>4.57</v>
      </c>
      <c r="O4449" s="141"/>
      <c r="P4449" s="142"/>
      <c r="Q4449" s="142"/>
      <c r="R4449" s="20"/>
      <c r="S4449" s="20"/>
    </row>
    <row r="4450" spans="6:19">
      <c r="F4450" s="51"/>
      <c r="G4450" s="26">
        <f t="shared" si="228"/>
        <v>41547</v>
      </c>
      <c r="H4450" s="7">
        <v>41536</v>
      </c>
      <c r="I4450" s="22">
        <v>6.0860000000000003</v>
      </c>
      <c r="J4450" s="120">
        <v>5.327</v>
      </c>
      <c r="K4450" s="26">
        <f t="shared" si="229"/>
        <v>41547</v>
      </c>
      <c r="L4450" s="126">
        <f t="shared" si="230"/>
        <v>41536</v>
      </c>
      <c r="M4450" s="127">
        <f>INDEX('Bloomberg data'!C:C,MATCH($L4450,'Bloomberg data'!A:A,0))</f>
        <v>6.0860000000000003</v>
      </c>
      <c r="N4450" s="128">
        <f>INDEX('Bloomberg data'!B:B,MATCH($L4450,'Bloomberg data'!A:A,0))</f>
        <v>5.327</v>
      </c>
      <c r="O4450" s="141"/>
      <c r="P4450" s="142"/>
      <c r="Q4450" s="142"/>
      <c r="R4450" s="20"/>
      <c r="S4450" s="20"/>
    </row>
    <row r="4451" spans="6:19">
      <c r="F4451" s="51"/>
      <c r="G4451" s="26">
        <f t="shared" si="228"/>
        <v>41547</v>
      </c>
      <c r="H4451" s="7">
        <v>41537</v>
      </c>
      <c r="I4451" s="22">
        <v>5.3109999999999999</v>
      </c>
      <c r="J4451" s="120">
        <v>4.5679999999999996</v>
      </c>
      <c r="K4451" s="26">
        <f t="shared" si="229"/>
        <v>41547</v>
      </c>
      <c r="L4451" s="126">
        <f t="shared" si="230"/>
        <v>41537</v>
      </c>
      <c r="M4451" s="127">
        <f>INDEX('Bloomberg data'!C:C,MATCH($L4451,'Bloomberg data'!A:A,0))</f>
        <v>5.3109999999999999</v>
      </c>
      <c r="N4451" s="128">
        <f>INDEX('Bloomberg data'!B:B,MATCH($L4451,'Bloomberg data'!A:A,0))</f>
        <v>4.5679999999999996</v>
      </c>
      <c r="O4451" s="141"/>
      <c r="P4451" s="142"/>
      <c r="Q4451" s="142"/>
      <c r="R4451" s="20"/>
      <c r="S4451" s="20"/>
    </row>
    <row r="4452" spans="6:19">
      <c r="F4452" s="51"/>
      <c r="G4452" s="26">
        <f t="shared" si="228"/>
        <v>41547</v>
      </c>
      <c r="H4452" s="7">
        <v>41540</v>
      </c>
      <c r="I4452" s="22">
        <v>5.226</v>
      </c>
      <c r="J4452" s="120">
        <v>4.4909999999999997</v>
      </c>
      <c r="K4452" s="26">
        <f t="shared" si="229"/>
        <v>41547</v>
      </c>
      <c r="L4452" s="126">
        <f t="shared" si="230"/>
        <v>41540</v>
      </c>
      <c r="M4452" s="127">
        <f>INDEX('Bloomberg data'!C:C,MATCH($L4452,'Bloomberg data'!A:A,0))</f>
        <v>5.226</v>
      </c>
      <c r="N4452" s="128">
        <f>INDEX('Bloomberg data'!B:B,MATCH($L4452,'Bloomberg data'!A:A,0))</f>
        <v>4.4909999999999997</v>
      </c>
      <c r="O4452" s="141"/>
      <c r="P4452" s="142"/>
      <c r="Q4452" s="142"/>
      <c r="R4452" s="20"/>
      <c r="S4452" s="20"/>
    </row>
    <row r="4453" spans="6:19">
      <c r="F4453" s="51"/>
      <c r="G4453" s="26">
        <f t="shared" si="228"/>
        <v>41547</v>
      </c>
      <c r="H4453" s="7">
        <v>41541</v>
      </c>
      <c r="I4453" s="22">
        <v>5.0750000000000002</v>
      </c>
      <c r="J4453" s="120">
        <v>4.3380000000000001</v>
      </c>
      <c r="K4453" s="26">
        <f t="shared" si="229"/>
        <v>41547</v>
      </c>
      <c r="L4453" s="126">
        <f t="shared" si="230"/>
        <v>41541</v>
      </c>
      <c r="M4453" s="127">
        <f>INDEX('Bloomberg data'!C:C,MATCH($L4453,'Bloomberg data'!A:A,0))</f>
        <v>5.0750000000000002</v>
      </c>
      <c r="N4453" s="128">
        <f>INDEX('Bloomberg data'!B:B,MATCH($L4453,'Bloomberg data'!A:A,0))</f>
        <v>4.3380000000000001</v>
      </c>
      <c r="O4453" s="141"/>
      <c r="P4453" s="142"/>
      <c r="Q4453" s="142"/>
      <c r="R4453" s="20"/>
      <c r="S4453" s="20"/>
    </row>
    <row r="4454" spans="6:19">
      <c r="F4454" s="51"/>
      <c r="G4454" s="26">
        <f t="shared" si="228"/>
        <v>41547</v>
      </c>
      <c r="H4454" s="7">
        <v>41542</v>
      </c>
      <c r="I4454" s="22">
        <v>6.2309999999999999</v>
      </c>
      <c r="J4454" s="120">
        <v>5.5109999999999992</v>
      </c>
      <c r="K4454" s="26">
        <f t="shared" si="229"/>
        <v>41547</v>
      </c>
      <c r="L4454" s="126">
        <f t="shared" si="230"/>
        <v>41542</v>
      </c>
      <c r="M4454" s="127">
        <f>INDEX('Bloomberg data'!C:C,MATCH($L4454,'Bloomberg data'!A:A,0))</f>
        <v>6.2309999999999999</v>
      </c>
      <c r="N4454" s="128">
        <f>INDEX('Bloomberg data'!B:B,MATCH($L4454,'Bloomberg data'!A:A,0))</f>
        <v>5.5109999999999992</v>
      </c>
      <c r="O4454" s="141"/>
      <c r="P4454" s="142"/>
      <c r="Q4454" s="142"/>
      <c r="R4454" s="20"/>
      <c r="S4454" s="20"/>
    </row>
    <row r="4455" spans="6:19">
      <c r="F4455" s="51"/>
      <c r="G4455" s="26">
        <f t="shared" si="228"/>
        <v>41547</v>
      </c>
      <c r="H4455" s="7">
        <v>41543</v>
      </c>
      <c r="I4455" s="22">
        <v>6.1340000000000003</v>
      </c>
      <c r="J4455" s="120">
        <v>5.4190000000000005</v>
      </c>
      <c r="K4455" s="26">
        <f t="shared" si="229"/>
        <v>41547</v>
      </c>
      <c r="L4455" s="126">
        <f t="shared" si="230"/>
        <v>41543</v>
      </c>
      <c r="M4455" s="127">
        <f>INDEX('Bloomberg data'!C:C,MATCH($L4455,'Bloomberg data'!A:A,0))</f>
        <v>6.1340000000000003</v>
      </c>
      <c r="N4455" s="128">
        <f>INDEX('Bloomberg data'!B:B,MATCH($L4455,'Bloomberg data'!A:A,0))</f>
        <v>5.4190000000000005</v>
      </c>
      <c r="O4455" s="141"/>
      <c r="P4455" s="142"/>
      <c r="Q4455" s="142"/>
      <c r="R4455" s="20"/>
      <c r="S4455" s="20"/>
    </row>
    <row r="4456" spans="6:19">
      <c r="F4456" s="51"/>
      <c r="G4456" s="26">
        <f t="shared" si="228"/>
        <v>41547</v>
      </c>
      <c r="H4456" s="7">
        <v>41544</v>
      </c>
      <c r="I4456" s="22">
        <v>6.0340000000000007</v>
      </c>
      <c r="J4456" s="120">
        <v>5.3090000000000002</v>
      </c>
      <c r="K4456" s="26">
        <f t="shared" si="229"/>
        <v>41547</v>
      </c>
      <c r="L4456" s="126">
        <f t="shared" si="230"/>
        <v>41544</v>
      </c>
      <c r="M4456" s="127">
        <f>INDEX('Bloomberg data'!C:C,MATCH($L4456,'Bloomberg data'!A:A,0))</f>
        <v>6.0340000000000007</v>
      </c>
      <c r="N4456" s="128">
        <f>INDEX('Bloomberg data'!B:B,MATCH($L4456,'Bloomberg data'!A:A,0))</f>
        <v>5.3090000000000002</v>
      </c>
      <c r="O4456" s="141"/>
      <c r="P4456" s="142"/>
      <c r="Q4456" s="142"/>
      <c r="R4456" s="20"/>
      <c r="S4456" s="20"/>
    </row>
    <row r="4457" spans="6:19">
      <c r="F4457" s="51"/>
      <c r="G4457" s="26">
        <f t="shared" si="228"/>
        <v>41547</v>
      </c>
      <c r="H4457" s="7">
        <v>41547</v>
      </c>
      <c r="I4457" s="22">
        <v>5.2</v>
      </c>
      <c r="J4457" s="120">
        <v>4.468</v>
      </c>
      <c r="K4457" s="26">
        <f t="shared" si="229"/>
        <v>41547</v>
      </c>
      <c r="L4457" s="126">
        <f t="shared" si="230"/>
        <v>41547</v>
      </c>
      <c r="M4457" s="127">
        <f>INDEX('Bloomberg data'!C:C,MATCH($L4457,'Bloomberg data'!A:A,0))</f>
        <v>5.2</v>
      </c>
      <c r="N4457" s="128">
        <f>INDEX('Bloomberg data'!B:B,MATCH($L4457,'Bloomberg data'!A:A,0))</f>
        <v>4.468</v>
      </c>
      <c r="O4457" s="141"/>
      <c r="P4457" s="142"/>
      <c r="Q4457" s="142"/>
      <c r="R4457" s="20"/>
      <c r="S4457" s="20"/>
    </row>
    <row r="4458" spans="6:19">
      <c r="F4458" s="51"/>
      <c r="G4458" s="26">
        <f t="shared" si="228"/>
        <v>41578</v>
      </c>
      <c r="H4458" s="7">
        <v>41548</v>
      </c>
      <c r="I4458" s="22">
        <v>6.1669999999999998</v>
      </c>
      <c r="J4458" s="120">
        <v>5.4180000000000001</v>
      </c>
      <c r="K4458" s="26">
        <f t="shared" si="229"/>
        <v>41578</v>
      </c>
      <c r="L4458" s="126">
        <f t="shared" si="230"/>
        <v>41548</v>
      </c>
      <c r="M4458" s="127">
        <f>INDEX('Bloomberg data'!C:C,MATCH($L4458,'Bloomberg data'!A:A,0))</f>
        <v>6.1669999999999998</v>
      </c>
      <c r="N4458" s="128">
        <f>INDEX('Bloomberg data'!B:B,MATCH($L4458,'Bloomberg data'!A:A,0))</f>
        <v>5.4180000000000001</v>
      </c>
      <c r="O4458" s="141"/>
      <c r="P4458" s="142"/>
      <c r="Q4458" s="142"/>
      <c r="R4458" s="20"/>
      <c r="S4458" s="20"/>
    </row>
    <row r="4459" spans="6:19">
      <c r="F4459" s="51"/>
      <c r="G4459" s="26">
        <f t="shared" si="228"/>
        <v>41578</v>
      </c>
      <c r="H4459" s="7">
        <v>41549</v>
      </c>
      <c r="I4459" s="22">
        <v>5.0630000000000006</v>
      </c>
      <c r="J4459" s="120">
        <v>4.3209999999999997</v>
      </c>
      <c r="K4459" s="26">
        <f t="shared" si="229"/>
        <v>41578</v>
      </c>
      <c r="L4459" s="126">
        <f t="shared" si="230"/>
        <v>41549</v>
      </c>
      <c r="M4459" s="127">
        <f>INDEX('Bloomberg data'!C:C,MATCH($L4459,'Bloomberg data'!A:A,0))</f>
        <v>5.0630000000000006</v>
      </c>
      <c r="N4459" s="128">
        <f>INDEX('Bloomberg data'!B:B,MATCH($L4459,'Bloomberg data'!A:A,0))</f>
        <v>4.3209999999999997</v>
      </c>
      <c r="O4459" s="141"/>
      <c r="P4459" s="142"/>
      <c r="Q4459" s="142"/>
      <c r="R4459" s="20"/>
      <c r="S4459" s="20"/>
    </row>
    <row r="4460" spans="6:19">
      <c r="F4460" s="51"/>
      <c r="G4460" s="26">
        <f t="shared" si="228"/>
        <v>41578</v>
      </c>
      <c r="H4460" s="7">
        <v>41550</v>
      </c>
      <c r="I4460" s="22">
        <v>6.2609999999999992</v>
      </c>
      <c r="J4460" s="120">
        <v>5.5190000000000001</v>
      </c>
      <c r="K4460" s="26">
        <f t="shared" si="229"/>
        <v>41578</v>
      </c>
      <c r="L4460" s="126">
        <f t="shared" si="230"/>
        <v>41550</v>
      </c>
      <c r="M4460" s="127">
        <f>INDEX('Bloomberg data'!C:C,MATCH($L4460,'Bloomberg data'!A:A,0))</f>
        <v>6.2609999999999992</v>
      </c>
      <c r="N4460" s="128">
        <f>INDEX('Bloomberg data'!B:B,MATCH($L4460,'Bloomberg data'!A:A,0))</f>
        <v>5.5190000000000001</v>
      </c>
      <c r="O4460" s="141"/>
      <c r="P4460" s="142"/>
      <c r="Q4460" s="142"/>
      <c r="R4460" s="20"/>
      <c r="S4460" s="20"/>
    </row>
    <row r="4461" spans="6:19">
      <c r="F4461" s="51"/>
      <c r="G4461" s="26">
        <f t="shared" si="228"/>
        <v>41578</v>
      </c>
      <c r="H4461" s="7">
        <v>41551</v>
      </c>
      <c r="I4461" s="22">
        <v>6.2090000000000005</v>
      </c>
      <c r="J4461" s="120">
        <v>5.4830000000000005</v>
      </c>
      <c r="K4461" s="26">
        <f t="shared" si="229"/>
        <v>41578</v>
      </c>
      <c r="L4461" s="126">
        <f t="shared" si="230"/>
        <v>41551</v>
      </c>
      <c r="M4461" s="127">
        <f>INDEX('Bloomberg data'!C:C,MATCH($L4461,'Bloomberg data'!A:A,0))</f>
        <v>6.2090000000000005</v>
      </c>
      <c r="N4461" s="128">
        <f>INDEX('Bloomberg data'!B:B,MATCH($L4461,'Bloomberg data'!A:A,0))</f>
        <v>5.4830000000000005</v>
      </c>
      <c r="O4461" s="141"/>
      <c r="P4461" s="142"/>
      <c r="Q4461" s="142"/>
      <c r="R4461" s="20"/>
      <c r="S4461" s="20"/>
    </row>
    <row r="4462" spans="6:19">
      <c r="F4462" s="51"/>
      <c r="G4462" s="26">
        <f t="shared" si="228"/>
        <v>41578</v>
      </c>
      <c r="H4462" s="7">
        <v>41554</v>
      </c>
      <c r="I4462" s="22">
        <v>6.109</v>
      </c>
      <c r="J4462" s="120">
        <v>5.383</v>
      </c>
      <c r="K4462" s="26">
        <f t="shared" si="229"/>
        <v>41578</v>
      </c>
      <c r="L4462" s="126">
        <f t="shared" si="230"/>
        <v>41554</v>
      </c>
      <c r="M4462" s="127">
        <f>INDEX('Bloomberg data'!C:C,MATCH($L4462,'Bloomberg data'!A:A,0))</f>
        <v>6.109</v>
      </c>
      <c r="N4462" s="128">
        <f>INDEX('Bloomberg data'!B:B,MATCH($L4462,'Bloomberg data'!A:A,0))</f>
        <v>5.383</v>
      </c>
      <c r="O4462" s="141"/>
      <c r="P4462" s="142"/>
      <c r="Q4462" s="142"/>
      <c r="R4462" s="20"/>
      <c r="S4462" s="20"/>
    </row>
    <row r="4463" spans="6:19">
      <c r="F4463" s="51"/>
      <c r="G4463" s="26">
        <f t="shared" si="228"/>
        <v>41578</v>
      </c>
      <c r="H4463" s="7">
        <v>41555</v>
      </c>
      <c r="I4463" s="22">
        <v>5.3220000000000001</v>
      </c>
      <c r="J4463" s="120">
        <v>4.617</v>
      </c>
      <c r="K4463" s="26">
        <f t="shared" si="229"/>
        <v>41578</v>
      </c>
      <c r="L4463" s="126">
        <f t="shared" si="230"/>
        <v>41555</v>
      </c>
      <c r="M4463" s="127">
        <f>INDEX('Bloomberg data'!C:C,MATCH($L4463,'Bloomberg data'!A:A,0))</f>
        <v>5.3220000000000001</v>
      </c>
      <c r="N4463" s="128">
        <f>INDEX('Bloomberg data'!B:B,MATCH($L4463,'Bloomberg data'!A:A,0))</f>
        <v>4.617</v>
      </c>
      <c r="O4463" s="141"/>
      <c r="P4463" s="142"/>
      <c r="Q4463" s="142"/>
      <c r="R4463" s="20"/>
      <c r="S4463" s="20"/>
    </row>
    <row r="4464" spans="6:19">
      <c r="F4464" s="51"/>
      <c r="G4464" s="26">
        <f t="shared" si="228"/>
        <v>41578</v>
      </c>
      <c r="H4464" s="7">
        <v>41556</v>
      </c>
      <c r="I4464" s="22">
        <v>5.2640000000000002</v>
      </c>
      <c r="J4464" s="120">
        <v>4.5309999999999997</v>
      </c>
      <c r="K4464" s="26">
        <f t="shared" si="229"/>
        <v>41578</v>
      </c>
      <c r="L4464" s="126">
        <f t="shared" si="230"/>
        <v>41556</v>
      </c>
      <c r="M4464" s="127">
        <f>INDEX('Bloomberg data'!C:C,MATCH($L4464,'Bloomberg data'!A:A,0))</f>
        <v>5.2640000000000002</v>
      </c>
      <c r="N4464" s="128">
        <f>INDEX('Bloomberg data'!B:B,MATCH($L4464,'Bloomberg data'!A:A,0))</f>
        <v>4.5309999999999997</v>
      </c>
      <c r="O4464" s="141"/>
      <c r="P4464" s="142"/>
      <c r="Q4464" s="142"/>
      <c r="R4464" s="20"/>
      <c r="S4464" s="20"/>
    </row>
    <row r="4465" spans="6:19">
      <c r="F4465" s="51"/>
      <c r="G4465" s="26">
        <f t="shared" si="228"/>
        <v>41578</v>
      </c>
      <c r="H4465" s="7">
        <v>41557</v>
      </c>
      <c r="I4465" s="22">
        <v>5.2100000000000009</v>
      </c>
      <c r="J4465" s="120">
        <v>4.4950000000000001</v>
      </c>
      <c r="K4465" s="26">
        <f t="shared" si="229"/>
        <v>41578</v>
      </c>
      <c r="L4465" s="126">
        <f t="shared" si="230"/>
        <v>41557</v>
      </c>
      <c r="M4465" s="127">
        <f>INDEX('Bloomberg data'!C:C,MATCH($L4465,'Bloomberg data'!A:A,0))</f>
        <v>5.2100000000000009</v>
      </c>
      <c r="N4465" s="128">
        <f>INDEX('Bloomberg data'!B:B,MATCH($L4465,'Bloomberg data'!A:A,0))</f>
        <v>4.4950000000000001</v>
      </c>
      <c r="O4465" s="141"/>
      <c r="P4465" s="142"/>
      <c r="Q4465" s="142"/>
      <c r="R4465" s="20"/>
      <c r="S4465" s="20"/>
    </row>
    <row r="4466" spans="6:19">
      <c r="F4466" s="51"/>
      <c r="G4466" s="26">
        <f t="shared" si="228"/>
        <v>41578</v>
      </c>
      <c r="H4466" s="7">
        <v>41558</v>
      </c>
      <c r="I4466" s="22">
        <v>5.3890000000000002</v>
      </c>
      <c r="J4466" s="120">
        <v>4.6740000000000004</v>
      </c>
      <c r="K4466" s="26">
        <f t="shared" si="229"/>
        <v>41578</v>
      </c>
      <c r="L4466" s="126">
        <f t="shared" si="230"/>
        <v>41558</v>
      </c>
      <c r="M4466" s="127">
        <f>INDEX('Bloomberg data'!C:C,MATCH($L4466,'Bloomberg data'!A:A,0))</f>
        <v>5.3890000000000002</v>
      </c>
      <c r="N4466" s="128">
        <f>INDEX('Bloomberg data'!B:B,MATCH($L4466,'Bloomberg data'!A:A,0))</f>
        <v>4.6740000000000004</v>
      </c>
      <c r="O4466" s="141"/>
      <c r="P4466" s="142"/>
      <c r="Q4466" s="142"/>
      <c r="R4466" s="20"/>
      <c r="S4466" s="20"/>
    </row>
    <row r="4467" spans="6:19">
      <c r="F4467" s="51"/>
      <c r="G4467" s="26">
        <f t="shared" si="228"/>
        <v>41578</v>
      </c>
      <c r="H4467" s="7">
        <v>41561</v>
      </c>
      <c r="I4467" s="22">
        <v>5.2789999999999999</v>
      </c>
      <c r="J4467" s="120">
        <v>4.5570000000000004</v>
      </c>
      <c r="K4467" s="26">
        <f t="shared" si="229"/>
        <v>41578</v>
      </c>
      <c r="L4467" s="126">
        <f t="shared" si="230"/>
        <v>41561</v>
      </c>
      <c r="M4467" s="127">
        <f>INDEX('Bloomberg data'!C:C,MATCH($L4467,'Bloomberg data'!A:A,0))</f>
        <v>5.2789999999999999</v>
      </c>
      <c r="N4467" s="128">
        <f>INDEX('Bloomberg data'!B:B,MATCH($L4467,'Bloomberg data'!A:A,0))</f>
        <v>4.5570000000000004</v>
      </c>
      <c r="O4467" s="141"/>
      <c r="P4467" s="142"/>
      <c r="Q4467" s="142"/>
      <c r="R4467" s="20"/>
      <c r="S4467" s="20"/>
    </row>
    <row r="4468" spans="6:19">
      <c r="F4468" s="51"/>
      <c r="G4468" s="26">
        <f t="shared" si="228"/>
        <v>41578</v>
      </c>
      <c r="H4468" s="7">
        <v>41562</v>
      </c>
      <c r="I4468" s="22">
        <v>6.2279999999999998</v>
      </c>
      <c r="J4468" s="120">
        <v>5.5280000000000005</v>
      </c>
      <c r="K4468" s="26">
        <f t="shared" si="229"/>
        <v>41578</v>
      </c>
      <c r="L4468" s="126">
        <f t="shared" si="230"/>
        <v>41562</v>
      </c>
      <c r="M4468" s="127">
        <f>INDEX('Bloomberg data'!C:C,MATCH($L4468,'Bloomberg data'!A:A,0))</f>
        <v>6.2279999999999998</v>
      </c>
      <c r="N4468" s="128">
        <f>INDEX('Bloomberg data'!B:B,MATCH($L4468,'Bloomberg data'!A:A,0))</f>
        <v>5.5280000000000005</v>
      </c>
      <c r="O4468" s="141"/>
      <c r="P4468" s="142"/>
      <c r="Q4468" s="142"/>
      <c r="R4468" s="20"/>
      <c r="S4468" s="20"/>
    </row>
    <row r="4469" spans="6:19">
      <c r="F4469" s="51"/>
      <c r="G4469" s="26">
        <f t="shared" si="228"/>
        <v>41578</v>
      </c>
      <c r="H4469" s="7">
        <v>41563</v>
      </c>
      <c r="I4469" s="22">
        <v>5.4269999999999996</v>
      </c>
      <c r="J4469" s="120">
        <v>4.7460000000000004</v>
      </c>
      <c r="K4469" s="26">
        <f t="shared" si="229"/>
        <v>41578</v>
      </c>
      <c r="L4469" s="126">
        <f t="shared" si="230"/>
        <v>41563</v>
      </c>
      <c r="M4469" s="127">
        <f>INDEX('Bloomberg data'!C:C,MATCH($L4469,'Bloomberg data'!A:A,0))</f>
        <v>5.4269999999999996</v>
      </c>
      <c r="N4469" s="128">
        <f>INDEX('Bloomberg data'!B:B,MATCH($L4469,'Bloomberg data'!A:A,0))</f>
        <v>4.7460000000000004</v>
      </c>
      <c r="O4469" s="141"/>
      <c r="P4469" s="142"/>
      <c r="Q4469" s="142"/>
      <c r="R4469" s="20"/>
      <c r="S4469" s="20"/>
    </row>
    <row r="4470" spans="6:19">
      <c r="F4470" s="51"/>
      <c r="G4470" s="26">
        <f t="shared" si="228"/>
        <v>41578</v>
      </c>
      <c r="H4470" s="7">
        <v>41564</v>
      </c>
      <c r="I4470" s="22">
        <v>5.2549999999999999</v>
      </c>
      <c r="J4470" s="120">
        <v>4.5590000000000002</v>
      </c>
      <c r="K4470" s="26">
        <f t="shared" si="229"/>
        <v>41578</v>
      </c>
      <c r="L4470" s="126">
        <f t="shared" si="230"/>
        <v>41564</v>
      </c>
      <c r="M4470" s="127">
        <f>INDEX('Bloomberg data'!C:C,MATCH($L4470,'Bloomberg data'!A:A,0))</f>
        <v>5.2549999999999999</v>
      </c>
      <c r="N4470" s="128">
        <f>INDEX('Bloomberg data'!B:B,MATCH($L4470,'Bloomberg data'!A:A,0))</f>
        <v>4.5590000000000002</v>
      </c>
      <c r="O4470" s="141"/>
      <c r="P4470" s="142"/>
      <c r="Q4470" s="142"/>
      <c r="R4470" s="20"/>
      <c r="S4470" s="20"/>
    </row>
    <row r="4471" spans="6:19">
      <c r="F4471" s="51"/>
      <c r="G4471" s="26">
        <f t="shared" si="228"/>
        <v>41578</v>
      </c>
      <c r="H4471" s="7">
        <v>41565</v>
      </c>
      <c r="I4471" s="22">
        <v>6.1400000000000006</v>
      </c>
      <c r="J4471" s="120">
        <v>5.4459999999999997</v>
      </c>
      <c r="K4471" s="26">
        <f t="shared" si="229"/>
        <v>41578</v>
      </c>
      <c r="L4471" s="126">
        <f t="shared" si="230"/>
        <v>41565</v>
      </c>
      <c r="M4471" s="127">
        <f>INDEX('Bloomberg data'!C:C,MATCH($L4471,'Bloomberg data'!A:A,0))</f>
        <v>6.1400000000000006</v>
      </c>
      <c r="N4471" s="128">
        <f>INDEX('Bloomberg data'!B:B,MATCH($L4471,'Bloomberg data'!A:A,0))</f>
        <v>5.4459999999999997</v>
      </c>
      <c r="O4471" s="141"/>
      <c r="P4471" s="142"/>
      <c r="Q4471" s="142"/>
      <c r="R4471" s="20"/>
      <c r="S4471" s="20"/>
    </row>
    <row r="4472" spans="6:19">
      <c r="F4472" s="51"/>
      <c r="G4472" s="26">
        <f t="shared" si="228"/>
        <v>41578</v>
      </c>
      <c r="H4472" s="7">
        <v>41568</v>
      </c>
      <c r="I4472" s="22">
        <v>6.327</v>
      </c>
      <c r="J4472" s="120">
        <v>5.6280000000000001</v>
      </c>
      <c r="K4472" s="26">
        <f t="shared" si="229"/>
        <v>41578</v>
      </c>
      <c r="L4472" s="126">
        <f t="shared" si="230"/>
        <v>41568</v>
      </c>
      <c r="M4472" s="127">
        <f>INDEX('Bloomberg data'!C:C,MATCH($L4472,'Bloomberg data'!A:A,0))</f>
        <v>6.327</v>
      </c>
      <c r="N4472" s="128">
        <f>INDEX('Bloomberg data'!B:B,MATCH($L4472,'Bloomberg data'!A:A,0))</f>
        <v>5.6280000000000001</v>
      </c>
      <c r="O4472" s="141"/>
      <c r="P4472" s="142"/>
      <c r="Q4472" s="142"/>
      <c r="R4472" s="20"/>
      <c r="S4472" s="20"/>
    </row>
    <row r="4473" spans="6:19">
      <c r="F4473" s="51"/>
      <c r="G4473" s="26">
        <f t="shared" si="228"/>
        <v>41578</v>
      </c>
      <c r="H4473" s="7">
        <v>41569</v>
      </c>
      <c r="I4473" s="22">
        <v>5.2410000000000005</v>
      </c>
      <c r="J4473" s="120">
        <v>4.5490000000000004</v>
      </c>
      <c r="K4473" s="26">
        <f t="shared" si="229"/>
        <v>41578</v>
      </c>
      <c r="L4473" s="126">
        <f t="shared" si="230"/>
        <v>41569</v>
      </c>
      <c r="M4473" s="127">
        <f>INDEX('Bloomberg data'!C:C,MATCH($L4473,'Bloomberg data'!A:A,0))</f>
        <v>5.2410000000000005</v>
      </c>
      <c r="N4473" s="128">
        <f>INDEX('Bloomberg data'!B:B,MATCH($L4473,'Bloomberg data'!A:A,0))</f>
        <v>4.5490000000000004</v>
      </c>
      <c r="O4473" s="141"/>
      <c r="P4473" s="142"/>
      <c r="Q4473" s="142"/>
      <c r="R4473" s="20"/>
      <c r="S4473" s="20"/>
    </row>
    <row r="4474" spans="6:19">
      <c r="F4474" s="51"/>
      <c r="G4474" s="26">
        <f t="shared" si="228"/>
        <v>41578</v>
      </c>
      <c r="H4474" s="7">
        <v>41570</v>
      </c>
      <c r="I4474" s="22">
        <v>6.0830000000000002</v>
      </c>
      <c r="J4474" s="120">
        <v>5.375</v>
      </c>
      <c r="K4474" s="26">
        <f t="shared" si="229"/>
        <v>41578</v>
      </c>
      <c r="L4474" s="126">
        <f t="shared" si="230"/>
        <v>41570</v>
      </c>
      <c r="M4474" s="127">
        <f>INDEX('Bloomberg data'!C:C,MATCH($L4474,'Bloomberg data'!A:A,0))</f>
        <v>6.0830000000000002</v>
      </c>
      <c r="N4474" s="128">
        <f>INDEX('Bloomberg data'!B:B,MATCH($L4474,'Bloomberg data'!A:A,0))</f>
        <v>5.375</v>
      </c>
      <c r="O4474" s="141"/>
      <c r="P4474" s="142"/>
      <c r="Q4474" s="142"/>
      <c r="R4474" s="20"/>
      <c r="S4474" s="20"/>
    </row>
    <row r="4475" spans="6:19">
      <c r="F4475" s="51"/>
      <c r="G4475" s="26">
        <f t="shared" si="228"/>
        <v>41578</v>
      </c>
      <c r="H4475" s="7">
        <v>41571</v>
      </c>
      <c r="I4475" s="22">
        <v>6.2780000000000005</v>
      </c>
      <c r="J4475" s="120">
        <v>5.5759999999999996</v>
      </c>
      <c r="K4475" s="26">
        <f t="shared" si="229"/>
        <v>41578</v>
      </c>
      <c r="L4475" s="126">
        <f t="shared" si="230"/>
        <v>41571</v>
      </c>
      <c r="M4475" s="127">
        <f>INDEX('Bloomberg data'!C:C,MATCH($L4475,'Bloomberg data'!A:A,0))</f>
        <v>6.2780000000000005</v>
      </c>
      <c r="N4475" s="128">
        <f>INDEX('Bloomberg data'!B:B,MATCH($L4475,'Bloomberg data'!A:A,0))</f>
        <v>5.5759999999999996</v>
      </c>
      <c r="O4475" s="141"/>
      <c r="P4475" s="142"/>
      <c r="Q4475" s="142"/>
      <c r="R4475" s="20"/>
      <c r="S4475" s="20"/>
    </row>
    <row r="4476" spans="6:19">
      <c r="F4476" s="51"/>
      <c r="G4476" s="26">
        <f t="shared" si="228"/>
        <v>41578</v>
      </c>
      <c r="H4476" s="7">
        <v>41572</v>
      </c>
      <c r="I4476" s="22">
        <v>6.1690000000000005</v>
      </c>
      <c r="J4476" s="120">
        <v>5.4660000000000002</v>
      </c>
      <c r="K4476" s="26">
        <f t="shared" si="229"/>
        <v>41578</v>
      </c>
      <c r="L4476" s="126">
        <f t="shared" si="230"/>
        <v>41572</v>
      </c>
      <c r="M4476" s="127">
        <f>INDEX('Bloomberg data'!C:C,MATCH($L4476,'Bloomberg data'!A:A,0))</f>
        <v>6.1690000000000005</v>
      </c>
      <c r="N4476" s="128">
        <f>INDEX('Bloomberg data'!B:B,MATCH($L4476,'Bloomberg data'!A:A,0))</f>
        <v>5.4660000000000002</v>
      </c>
      <c r="O4476" s="141"/>
      <c r="P4476" s="142"/>
      <c r="Q4476" s="142"/>
      <c r="R4476" s="20"/>
      <c r="S4476" s="20"/>
    </row>
    <row r="4477" spans="6:19">
      <c r="F4477" s="51"/>
      <c r="G4477" s="26">
        <f t="shared" si="228"/>
        <v>41578</v>
      </c>
      <c r="H4477" s="7">
        <v>41575</v>
      </c>
      <c r="I4477" s="22">
        <v>6.0820000000000007</v>
      </c>
      <c r="J4477" s="120">
        <v>5.3860000000000001</v>
      </c>
      <c r="K4477" s="26">
        <f t="shared" si="229"/>
        <v>41578</v>
      </c>
      <c r="L4477" s="126">
        <f t="shared" si="230"/>
        <v>41575</v>
      </c>
      <c r="M4477" s="127">
        <f>INDEX('Bloomberg data'!C:C,MATCH($L4477,'Bloomberg data'!A:A,0))</f>
        <v>6.0820000000000007</v>
      </c>
      <c r="N4477" s="128">
        <f>INDEX('Bloomberg data'!B:B,MATCH($L4477,'Bloomberg data'!A:A,0))</f>
        <v>5.3860000000000001</v>
      </c>
      <c r="O4477" s="141"/>
      <c r="P4477" s="142"/>
      <c r="Q4477" s="142"/>
      <c r="R4477" s="20"/>
      <c r="S4477" s="20"/>
    </row>
    <row r="4478" spans="6:19">
      <c r="F4478" s="51"/>
      <c r="G4478" s="26">
        <f t="shared" si="228"/>
        <v>41578</v>
      </c>
      <c r="H4478" s="7">
        <v>41576</v>
      </c>
      <c r="I4478" s="22">
        <v>6.2479999999999993</v>
      </c>
      <c r="J4478" s="120">
        <v>5.5589999999999993</v>
      </c>
      <c r="K4478" s="26">
        <f t="shared" si="229"/>
        <v>41578</v>
      </c>
      <c r="L4478" s="126">
        <f t="shared" si="230"/>
        <v>41576</v>
      </c>
      <c r="M4478" s="127">
        <f>INDEX('Bloomberg data'!C:C,MATCH($L4478,'Bloomberg data'!A:A,0))</f>
        <v>6.2479999999999993</v>
      </c>
      <c r="N4478" s="128">
        <f>INDEX('Bloomberg data'!B:B,MATCH($L4478,'Bloomberg data'!A:A,0))</f>
        <v>5.5589999999999993</v>
      </c>
      <c r="O4478" s="141"/>
      <c r="P4478" s="142"/>
      <c r="Q4478" s="142"/>
      <c r="R4478" s="20"/>
      <c r="S4478" s="20"/>
    </row>
    <row r="4479" spans="6:19">
      <c r="F4479" s="51"/>
      <c r="G4479" s="26">
        <f t="shared" si="228"/>
        <v>41578</v>
      </c>
      <c r="H4479" s="7">
        <v>41577</v>
      </c>
      <c r="I4479" s="22">
        <v>6.12</v>
      </c>
      <c r="J4479" s="120">
        <v>5.4359999999999999</v>
      </c>
      <c r="K4479" s="26">
        <f t="shared" si="229"/>
        <v>41578</v>
      </c>
      <c r="L4479" s="126">
        <f t="shared" si="230"/>
        <v>41577</v>
      </c>
      <c r="M4479" s="127">
        <f>INDEX('Bloomberg data'!C:C,MATCH($L4479,'Bloomberg data'!A:A,0))</f>
        <v>6.12</v>
      </c>
      <c r="N4479" s="128">
        <f>INDEX('Bloomberg data'!B:B,MATCH($L4479,'Bloomberg data'!A:A,0))</f>
        <v>5.4359999999999999</v>
      </c>
      <c r="O4479" s="141"/>
      <c r="P4479" s="142"/>
      <c r="Q4479" s="142"/>
      <c r="R4479" s="20"/>
      <c r="S4479" s="20"/>
    </row>
    <row r="4480" spans="6:19">
      <c r="F4480" s="51"/>
      <c r="G4480" s="26">
        <f t="shared" si="228"/>
        <v>41578</v>
      </c>
      <c r="H4480" s="7">
        <v>41578</v>
      </c>
      <c r="I4480" s="22">
        <v>6.0609999999999999</v>
      </c>
      <c r="J4480" s="120">
        <v>5.3900000000000006</v>
      </c>
      <c r="K4480" s="26">
        <f t="shared" si="229"/>
        <v>41578</v>
      </c>
      <c r="L4480" s="126">
        <f t="shared" si="230"/>
        <v>41578</v>
      </c>
      <c r="M4480" s="127">
        <f>INDEX('Bloomberg data'!C:C,MATCH($L4480,'Bloomberg data'!A:A,0))</f>
        <v>6.0609999999999999</v>
      </c>
      <c r="N4480" s="128">
        <f>INDEX('Bloomberg data'!B:B,MATCH($L4480,'Bloomberg data'!A:A,0))</f>
        <v>5.3900000000000006</v>
      </c>
      <c r="O4480" s="141"/>
      <c r="P4480" s="142"/>
      <c r="Q4480" s="142"/>
      <c r="R4480" s="20"/>
      <c r="S4480" s="20"/>
    </row>
    <row r="4481" spans="6:19">
      <c r="F4481" s="51"/>
      <c r="G4481" s="26">
        <f t="shared" ref="G4481:G4544" si="231">EOMONTH(H4481,0)</f>
        <v>41608</v>
      </c>
      <c r="H4481" s="7">
        <v>41579</v>
      </c>
      <c r="I4481" s="22">
        <v>5.3250000000000002</v>
      </c>
      <c r="J4481" s="120">
        <v>4.6349999999999998</v>
      </c>
      <c r="K4481" s="26">
        <f t="shared" ref="K4481:K4544" si="232">EOMONTH(L4481,0)</f>
        <v>41608</v>
      </c>
      <c r="L4481" s="126">
        <f t="shared" si="230"/>
        <v>41579</v>
      </c>
      <c r="M4481" s="127">
        <f>INDEX('Bloomberg data'!C:C,MATCH($L4481,'Bloomberg data'!A:A,0))</f>
        <v>5.3250000000000002</v>
      </c>
      <c r="N4481" s="128">
        <f>INDEX('Bloomberg data'!B:B,MATCH($L4481,'Bloomberg data'!A:A,0))</f>
        <v>4.6349999999999998</v>
      </c>
      <c r="O4481" s="141"/>
      <c r="P4481" s="142"/>
      <c r="Q4481" s="142"/>
      <c r="R4481" s="20"/>
      <c r="S4481" s="20"/>
    </row>
    <row r="4482" spans="6:19">
      <c r="F4482" s="51"/>
      <c r="G4482" s="26">
        <f t="shared" si="231"/>
        <v>41608</v>
      </c>
      <c r="H4482" s="7">
        <v>41582</v>
      </c>
      <c r="I4482" s="22">
        <v>6.2890000000000006</v>
      </c>
      <c r="J4482" s="120">
        <v>5.6020000000000003</v>
      </c>
      <c r="K4482" s="26">
        <f t="shared" si="232"/>
        <v>41608</v>
      </c>
      <c r="L4482" s="126">
        <f t="shared" ref="L4482:L4545" si="233">H4482</f>
        <v>41582</v>
      </c>
      <c r="M4482" s="127">
        <f>INDEX('Bloomberg data'!C:C,MATCH($L4482,'Bloomberg data'!A:A,0))</f>
        <v>6.2890000000000006</v>
      </c>
      <c r="N4482" s="128">
        <f>INDEX('Bloomberg data'!B:B,MATCH($L4482,'Bloomberg data'!A:A,0))</f>
        <v>5.6020000000000003</v>
      </c>
      <c r="O4482" s="141"/>
      <c r="P4482" s="142"/>
      <c r="Q4482" s="142"/>
      <c r="R4482" s="20"/>
      <c r="S4482" s="20"/>
    </row>
    <row r="4483" spans="6:19">
      <c r="F4483" s="51"/>
      <c r="G4483" s="26">
        <f t="shared" si="231"/>
        <v>41608</v>
      </c>
      <c r="H4483" s="7">
        <v>41583</v>
      </c>
      <c r="I4483" s="22">
        <v>5.1829999999999998</v>
      </c>
      <c r="J4483" s="120">
        <v>4.4980000000000002</v>
      </c>
      <c r="K4483" s="26">
        <f t="shared" si="232"/>
        <v>41608</v>
      </c>
      <c r="L4483" s="126">
        <f t="shared" si="233"/>
        <v>41583</v>
      </c>
      <c r="M4483" s="127">
        <f>INDEX('Bloomberg data'!C:C,MATCH($L4483,'Bloomberg data'!A:A,0))</f>
        <v>5.1829999999999998</v>
      </c>
      <c r="N4483" s="128">
        <f>INDEX('Bloomberg data'!B:B,MATCH($L4483,'Bloomberg data'!A:A,0))</f>
        <v>4.4980000000000002</v>
      </c>
      <c r="O4483" s="141"/>
      <c r="P4483" s="142"/>
      <c r="Q4483" s="142"/>
      <c r="R4483" s="20"/>
      <c r="S4483" s="20"/>
    </row>
    <row r="4484" spans="6:19">
      <c r="F4484" s="51"/>
      <c r="G4484" s="26">
        <f t="shared" si="231"/>
        <v>41608</v>
      </c>
      <c r="H4484" s="7">
        <v>41584</v>
      </c>
      <c r="I4484" s="22">
        <v>6.4009999999999998</v>
      </c>
      <c r="J4484" s="120">
        <v>5.7430000000000003</v>
      </c>
      <c r="K4484" s="26">
        <f t="shared" si="232"/>
        <v>41608</v>
      </c>
      <c r="L4484" s="126">
        <f t="shared" si="233"/>
        <v>41584</v>
      </c>
      <c r="M4484" s="127">
        <f>INDEX('Bloomberg data'!C:C,MATCH($L4484,'Bloomberg data'!A:A,0))</f>
        <v>6.4009999999999998</v>
      </c>
      <c r="N4484" s="128">
        <f>INDEX('Bloomberg data'!B:B,MATCH($L4484,'Bloomberg data'!A:A,0))</f>
        <v>5.7430000000000003</v>
      </c>
      <c r="O4484" s="141"/>
      <c r="P4484" s="142"/>
      <c r="Q4484" s="142"/>
      <c r="R4484" s="20"/>
      <c r="S4484" s="20"/>
    </row>
    <row r="4485" spans="6:19">
      <c r="F4485" s="51"/>
      <c r="G4485" s="26">
        <f t="shared" si="231"/>
        <v>41608</v>
      </c>
      <c r="H4485" s="7">
        <v>41585</v>
      </c>
      <c r="I4485" s="22">
        <v>5.2610000000000001</v>
      </c>
      <c r="J4485" s="120">
        <v>4.5949999999999998</v>
      </c>
      <c r="K4485" s="26">
        <f t="shared" si="232"/>
        <v>41608</v>
      </c>
      <c r="L4485" s="126">
        <f t="shared" si="233"/>
        <v>41585</v>
      </c>
      <c r="M4485" s="127">
        <f>INDEX('Bloomberg data'!C:C,MATCH($L4485,'Bloomberg data'!A:A,0))</f>
        <v>5.2610000000000001</v>
      </c>
      <c r="N4485" s="128">
        <f>INDEX('Bloomberg data'!B:B,MATCH($L4485,'Bloomberg data'!A:A,0))</f>
        <v>4.5949999999999998</v>
      </c>
      <c r="O4485" s="141"/>
      <c r="P4485" s="142"/>
      <c r="Q4485" s="142"/>
      <c r="R4485" s="20"/>
      <c r="S4485" s="20"/>
    </row>
    <row r="4486" spans="6:19">
      <c r="F4486" s="51"/>
      <c r="G4486" s="26">
        <f t="shared" si="231"/>
        <v>41608</v>
      </c>
      <c r="H4486" s="7">
        <v>41586</v>
      </c>
      <c r="I4486" s="22">
        <v>5.1349999999999998</v>
      </c>
      <c r="J4486" s="120">
        <v>4.4730000000000008</v>
      </c>
      <c r="K4486" s="26">
        <f t="shared" si="232"/>
        <v>41608</v>
      </c>
      <c r="L4486" s="126">
        <f t="shared" si="233"/>
        <v>41586</v>
      </c>
      <c r="M4486" s="127">
        <f>INDEX('Bloomberg data'!C:C,MATCH($L4486,'Bloomberg data'!A:A,0))</f>
        <v>5.1349999999999998</v>
      </c>
      <c r="N4486" s="128">
        <f>INDEX('Bloomberg data'!B:B,MATCH($L4486,'Bloomberg data'!A:A,0))</f>
        <v>4.4730000000000008</v>
      </c>
      <c r="O4486" s="141"/>
      <c r="P4486" s="142"/>
      <c r="Q4486" s="142"/>
      <c r="R4486" s="20"/>
      <c r="S4486" s="20"/>
    </row>
    <row r="4487" spans="6:19">
      <c r="F4487" s="51"/>
      <c r="G4487" s="26">
        <f t="shared" si="231"/>
        <v>41608</v>
      </c>
      <c r="H4487" s="7">
        <v>41589</v>
      </c>
      <c r="I4487" s="22">
        <v>5.3730000000000002</v>
      </c>
      <c r="J4487" s="120">
        <v>4.7320000000000002</v>
      </c>
      <c r="K4487" s="26">
        <f t="shared" si="232"/>
        <v>41608</v>
      </c>
      <c r="L4487" s="126">
        <f t="shared" si="233"/>
        <v>41589</v>
      </c>
      <c r="M4487" s="127">
        <f>INDEX('Bloomberg data'!C:C,MATCH($L4487,'Bloomberg data'!A:A,0))</f>
        <v>5.3730000000000002</v>
      </c>
      <c r="N4487" s="128">
        <f>INDEX('Bloomberg data'!B:B,MATCH($L4487,'Bloomberg data'!A:A,0))</f>
        <v>4.7320000000000002</v>
      </c>
      <c r="O4487" s="141"/>
      <c r="P4487" s="142"/>
      <c r="Q4487" s="142"/>
      <c r="R4487" s="20"/>
      <c r="S4487" s="20"/>
    </row>
    <row r="4488" spans="6:19">
      <c r="F4488" s="51"/>
      <c r="G4488" s="26">
        <f t="shared" si="231"/>
        <v>41608</v>
      </c>
      <c r="H4488" s="7">
        <v>41590</v>
      </c>
      <c r="I4488" s="22">
        <v>6.2990000000000004</v>
      </c>
      <c r="J4488" s="120">
        <v>5.6769999999999996</v>
      </c>
      <c r="K4488" s="26">
        <f t="shared" si="232"/>
        <v>41608</v>
      </c>
      <c r="L4488" s="126">
        <f t="shared" si="233"/>
        <v>41590</v>
      </c>
      <c r="M4488" s="127">
        <f>INDEX('Bloomberg data'!C:C,MATCH($L4488,'Bloomberg data'!A:A,0))</f>
        <v>6.2990000000000004</v>
      </c>
      <c r="N4488" s="128">
        <f>INDEX('Bloomberg data'!B:B,MATCH($L4488,'Bloomberg data'!A:A,0))</f>
        <v>5.6769999999999996</v>
      </c>
      <c r="O4488" s="141"/>
      <c r="P4488" s="142"/>
      <c r="Q4488" s="142"/>
      <c r="R4488" s="20"/>
      <c r="S4488" s="20"/>
    </row>
    <row r="4489" spans="6:19">
      <c r="F4489" s="51"/>
      <c r="G4489" s="26">
        <f t="shared" si="231"/>
        <v>41608</v>
      </c>
      <c r="H4489" s="7">
        <v>41591</v>
      </c>
      <c r="I4489" s="22">
        <v>6.1609999999999996</v>
      </c>
      <c r="J4489" s="120">
        <v>5.5460000000000003</v>
      </c>
      <c r="K4489" s="26">
        <f t="shared" si="232"/>
        <v>41608</v>
      </c>
      <c r="L4489" s="126">
        <f t="shared" si="233"/>
        <v>41591</v>
      </c>
      <c r="M4489" s="127">
        <f>INDEX('Bloomberg data'!C:C,MATCH($L4489,'Bloomberg data'!A:A,0))</f>
        <v>6.1609999999999996</v>
      </c>
      <c r="N4489" s="128">
        <f>INDEX('Bloomberg data'!B:B,MATCH($L4489,'Bloomberg data'!A:A,0))</f>
        <v>5.5460000000000003</v>
      </c>
      <c r="O4489" s="141"/>
      <c r="P4489" s="142"/>
      <c r="Q4489" s="142"/>
      <c r="R4489" s="20"/>
      <c r="S4489" s="20"/>
    </row>
    <row r="4490" spans="6:19">
      <c r="F4490" s="51"/>
      <c r="G4490" s="26">
        <f t="shared" si="231"/>
        <v>41608</v>
      </c>
      <c r="H4490" s="7">
        <v>41592</v>
      </c>
      <c r="I4490" s="22">
        <v>5.33</v>
      </c>
      <c r="J4490" s="120">
        <v>4.7009999999999996</v>
      </c>
      <c r="K4490" s="26">
        <f t="shared" si="232"/>
        <v>41608</v>
      </c>
      <c r="L4490" s="126">
        <f t="shared" si="233"/>
        <v>41592</v>
      </c>
      <c r="M4490" s="127">
        <f>INDEX('Bloomberg data'!C:C,MATCH($L4490,'Bloomberg data'!A:A,0))</f>
        <v>5.33</v>
      </c>
      <c r="N4490" s="128">
        <f>INDEX('Bloomberg data'!B:B,MATCH($L4490,'Bloomberg data'!A:A,0))</f>
        <v>4.7009999999999996</v>
      </c>
      <c r="O4490" s="141"/>
      <c r="P4490" s="142"/>
      <c r="Q4490" s="142"/>
      <c r="R4490" s="20"/>
      <c r="S4490" s="20"/>
    </row>
    <row r="4491" spans="6:19">
      <c r="F4491" s="51"/>
      <c r="G4491" s="26">
        <f t="shared" si="231"/>
        <v>41608</v>
      </c>
      <c r="H4491" s="7">
        <v>41593</v>
      </c>
      <c r="I4491" s="22">
        <v>6.2119999999999997</v>
      </c>
      <c r="J4491" s="120">
        <v>5.593</v>
      </c>
      <c r="K4491" s="26">
        <f t="shared" si="232"/>
        <v>41608</v>
      </c>
      <c r="L4491" s="126">
        <f t="shared" si="233"/>
        <v>41593</v>
      </c>
      <c r="M4491" s="127">
        <f>INDEX('Bloomberg data'!C:C,MATCH($L4491,'Bloomberg data'!A:A,0))</f>
        <v>6.2119999999999997</v>
      </c>
      <c r="N4491" s="128">
        <f>INDEX('Bloomberg data'!B:B,MATCH($L4491,'Bloomberg data'!A:A,0))</f>
        <v>5.593</v>
      </c>
      <c r="O4491" s="141"/>
      <c r="P4491" s="142"/>
      <c r="Q4491" s="142"/>
      <c r="R4491" s="20"/>
      <c r="S4491" s="20"/>
    </row>
    <row r="4492" spans="6:19">
      <c r="F4492" s="51"/>
      <c r="G4492" s="26">
        <f t="shared" si="231"/>
        <v>41608</v>
      </c>
      <c r="H4492" s="7">
        <v>41596</v>
      </c>
      <c r="I4492" s="22">
        <v>5.125</v>
      </c>
      <c r="J4492" s="120">
        <v>4.4939999999999998</v>
      </c>
      <c r="K4492" s="26">
        <f t="shared" si="232"/>
        <v>41608</v>
      </c>
      <c r="L4492" s="126">
        <f t="shared" si="233"/>
        <v>41596</v>
      </c>
      <c r="M4492" s="127">
        <f>INDEX('Bloomberg data'!C:C,MATCH($L4492,'Bloomberg data'!A:A,0))</f>
        <v>5.125</v>
      </c>
      <c r="N4492" s="128">
        <f>INDEX('Bloomberg data'!B:B,MATCH($L4492,'Bloomberg data'!A:A,0))</f>
        <v>4.4939999999999998</v>
      </c>
      <c r="O4492" s="141"/>
      <c r="P4492" s="142"/>
      <c r="Q4492" s="142"/>
      <c r="R4492" s="20"/>
      <c r="S4492" s="20"/>
    </row>
    <row r="4493" spans="6:19">
      <c r="F4493" s="51"/>
      <c r="G4493" s="26">
        <f t="shared" si="231"/>
        <v>41608</v>
      </c>
      <c r="H4493" s="7">
        <v>41597</v>
      </c>
      <c r="I4493" s="22">
        <v>5.3359999999999994</v>
      </c>
      <c r="J4493" s="120">
        <v>4.7069999999999999</v>
      </c>
      <c r="K4493" s="26">
        <f t="shared" si="232"/>
        <v>41608</v>
      </c>
      <c r="L4493" s="126">
        <f t="shared" si="233"/>
        <v>41597</v>
      </c>
      <c r="M4493" s="127">
        <f>INDEX('Bloomberg data'!C:C,MATCH($L4493,'Bloomberg data'!A:A,0))</f>
        <v>5.3359999999999994</v>
      </c>
      <c r="N4493" s="128">
        <f>INDEX('Bloomberg data'!B:B,MATCH($L4493,'Bloomberg data'!A:A,0))</f>
        <v>4.7069999999999999</v>
      </c>
      <c r="O4493" s="141"/>
      <c r="P4493" s="142"/>
      <c r="Q4493" s="142"/>
      <c r="R4493" s="20"/>
      <c r="S4493" s="20"/>
    </row>
    <row r="4494" spans="6:19">
      <c r="F4494" s="51"/>
      <c r="G4494" s="26">
        <f t="shared" si="231"/>
        <v>41608</v>
      </c>
      <c r="H4494" s="7">
        <v>41598</v>
      </c>
      <c r="I4494" s="22">
        <v>5.2469999999999999</v>
      </c>
      <c r="J4494" s="120">
        <v>4.6390000000000002</v>
      </c>
      <c r="K4494" s="26">
        <f t="shared" si="232"/>
        <v>41608</v>
      </c>
      <c r="L4494" s="126">
        <f t="shared" si="233"/>
        <v>41598</v>
      </c>
      <c r="M4494" s="127">
        <f>INDEX('Bloomberg data'!C:C,MATCH($L4494,'Bloomberg data'!A:A,0))</f>
        <v>5.2469999999999999</v>
      </c>
      <c r="N4494" s="128">
        <f>INDEX('Bloomberg data'!B:B,MATCH($L4494,'Bloomberg data'!A:A,0))</f>
        <v>4.6390000000000002</v>
      </c>
      <c r="O4494" s="141"/>
      <c r="P4494" s="142"/>
      <c r="Q4494" s="142"/>
      <c r="R4494" s="20"/>
      <c r="S4494" s="20"/>
    </row>
    <row r="4495" spans="6:19">
      <c r="F4495" s="51"/>
      <c r="G4495" s="26">
        <f t="shared" si="231"/>
        <v>41608</v>
      </c>
      <c r="H4495" s="7">
        <v>41599</v>
      </c>
      <c r="I4495" s="22">
        <v>5.1679999999999993</v>
      </c>
      <c r="J4495" s="120">
        <v>4.577</v>
      </c>
      <c r="K4495" s="26">
        <f t="shared" si="232"/>
        <v>41608</v>
      </c>
      <c r="L4495" s="126">
        <f t="shared" si="233"/>
        <v>41599</v>
      </c>
      <c r="M4495" s="127">
        <f>INDEX('Bloomberg data'!C:C,MATCH($L4495,'Bloomberg data'!A:A,0))</f>
        <v>5.1679999999999993</v>
      </c>
      <c r="N4495" s="128">
        <f>INDEX('Bloomberg data'!B:B,MATCH($L4495,'Bloomberg data'!A:A,0))</f>
        <v>4.577</v>
      </c>
      <c r="O4495" s="141"/>
      <c r="P4495" s="142"/>
      <c r="Q4495" s="142"/>
      <c r="R4495" s="20"/>
      <c r="S4495" s="20"/>
    </row>
    <row r="4496" spans="6:19">
      <c r="F4496" s="51"/>
      <c r="G4496" s="26">
        <f t="shared" si="231"/>
        <v>41608</v>
      </c>
      <c r="H4496" s="7">
        <v>41600</v>
      </c>
      <c r="I4496" s="22">
        <v>5.3570000000000002</v>
      </c>
      <c r="J4496" s="120">
        <v>4.7590000000000003</v>
      </c>
      <c r="K4496" s="26">
        <f t="shared" si="232"/>
        <v>41608</v>
      </c>
      <c r="L4496" s="126">
        <f t="shared" si="233"/>
        <v>41600</v>
      </c>
      <c r="M4496" s="127">
        <f>INDEX('Bloomberg data'!C:C,MATCH($L4496,'Bloomberg data'!A:A,0))</f>
        <v>5.3570000000000002</v>
      </c>
      <c r="N4496" s="128">
        <f>INDEX('Bloomberg data'!B:B,MATCH($L4496,'Bloomberg data'!A:A,0))</f>
        <v>4.7590000000000003</v>
      </c>
      <c r="O4496" s="141"/>
      <c r="P4496" s="142"/>
      <c r="Q4496" s="142"/>
      <c r="R4496" s="20"/>
      <c r="S4496" s="20"/>
    </row>
    <row r="4497" spans="6:19">
      <c r="F4497" s="51"/>
      <c r="G4497" s="26">
        <f t="shared" si="231"/>
        <v>41608</v>
      </c>
      <c r="H4497" s="7">
        <v>41603</v>
      </c>
      <c r="I4497" s="22">
        <v>5.2560000000000002</v>
      </c>
      <c r="J4497" s="120">
        <v>4.6349999999999998</v>
      </c>
      <c r="K4497" s="26">
        <f t="shared" si="232"/>
        <v>41608</v>
      </c>
      <c r="L4497" s="126">
        <f t="shared" si="233"/>
        <v>41603</v>
      </c>
      <c r="M4497" s="127">
        <f>INDEX('Bloomberg data'!C:C,MATCH($L4497,'Bloomberg data'!A:A,0))</f>
        <v>5.2560000000000002</v>
      </c>
      <c r="N4497" s="128">
        <f>INDEX('Bloomberg data'!B:B,MATCH($L4497,'Bloomberg data'!A:A,0))</f>
        <v>4.6349999999999998</v>
      </c>
      <c r="O4497" s="141"/>
      <c r="P4497" s="142"/>
      <c r="Q4497" s="142"/>
      <c r="R4497" s="20"/>
      <c r="S4497" s="20"/>
    </row>
    <row r="4498" spans="6:19">
      <c r="F4498" s="51"/>
      <c r="G4498" s="26">
        <f t="shared" si="231"/>
        <v>41608</v>
      </c>
      <c r="H4498" s="7">
        <v>41604</v>
      </c>
      <c r="I4498" s="22">
        <v>5.1210000000000004</v>
      </c>
      <c r="J4498" s="120">
        <v>4.5</v>
      </c>
      <c r="K4498" s="26">
        <f t="shared" si="232"/>
        <v>41608</v>
      </c>
      <c r="L4498" s="126">
        <f t="shared" si="233"/>
        <v>41604</v>
      </c>
      <c r="M4498" s="127">
        <f>INDEX('Bloomberg data'!C:C,MATCH($L4498,'Bloomberg data'!A:A,0))</f>
        <v>5.1210000000000004</v>
      </c>
      <c r="N4498" s="128">
        <f>INDEX('Bloomberg data'!B:B,MATCH($L4498,'Bloomberg data'!A:A,0))</f>
        <v>4.5</v>
      </c>
      <c r="O4498" s="141"/>
      <c r="P4498" s="142"/>
      <c r="Q4498" s="142"/>
      <c r="R4498" s="20"/>
      <c r="S4498" s="20"/>
    </row>
    <row r="4499" spans="6:19">
      <c r="F4499" s="51"/>
      <c r="G4499" s="26">
        <f t="shared" si="231"/>
        <v>41608</v>
      </c>
      <c r="H4499" s="7">
        <v>41605</v>
      </c>
      <c r="I4499" s="22">
        <v>5.3090000000000002</v>
      </c>
      <c r="J4499" s="120">
        <v>4.6740000000000004</v>
      </c>
      <c r="K4499" s="26">
        <f t="shared" si="232"/>
        <v>41608</v>
      </c>
      <c r="L4499" s="126">
        <f t="shared" si="233"/>
        <v>41605</v>
      </c>
      <c r="M4499" s="127">
        <f>INDEX('Bloomberg data'!C:C,MATCH($L4499,'Bloomberg data'!A:A,0))</f>
        <v>5.3090000000000002</v>
      </c>
      <c r="N4499" s="128">
        <f>INDEX('Bloomberg data'!B:B,MATCH($L4499,'Bloomberg data'!A:A,0))</f>
        <v>4.6740000000000004</v>
      </c>
      <c r="O4499" s="141"/>
      <c r="P4499" s="142"/>
      <c r="Q4499" s="142"/>
      <c r="R4499" s="20"/>
      <c r="S4499" s="20"/>
    </row>
    <row r="4500" spans="6:19">
      <c r="F4500" s="51"/>
      <c r="G4500" s="26">
        <f t="shared" si="231"/>
        <v>41608</v>
      </c>
      <c r="H4500" s="7">
        <v>41606</v>
      </c>
      <c r="I4500" s="22">
        <v>5.2359999999999998</v>
      </c>
      <c r="J4500" s="120">
        <v>4.6150000000000002</v>
      </c>
      <c r="K4500" s="26">
        <f t="shared" si="232"/>
        <v>41608</v>
      </c>
      <c r="L4500" s="126">
        <f t="shared" si="233"/>
        <v>41606</v>
      </c>
      <c r="M4500" s="127">
        <f>INDEX('Bloomberg data'!C:C,MATCH($L4500,'Bloomberg data'!A:A,0))</f>
        <v>5.2359999999999998</v>
      </c>
      <c r="N4500" s="128">
        <f>INDEX('Bloomberg data'!B:B,MATCH($L4500,'Bloomberg data'!A:A,0))</f>
        <v>4.6150000000000002</v>
      </c>
      <c r="O4500" s="141"/>
      <c r="P4500" s="142"/>
      <c r="Q4500" s="142"/>
      <c r="R4500" s="20"/>
      <c r="S4500" s="20"/>
    </row>
    <row r="4501" spans="6:19">
      <c r="F4501" s="51"/>
      <c r="G4501" s="26">
        <f t="shared" si="231"/>
        <v>41608</v>
      </c>
      <c r="H4501" s="7">
        <v>41607</v>
      </c>
      <c r="I4501" s="22">
        <v>6.1150000000000002</v>
      </c>
      <c r="J4501" s="120">
        <v>5.4909999999999997</v>
      </c>
      <c r="K4501" s="26">
        <f t="shared" si="232"/>
        <v>41608</v>
      </c>
      <c r="L4501" s="126">
        <f t="shared" si="233"/>
        <v>41607</v>
      </c>
      <c r="M4501" s="127">
        <f>INDEX('Bloomberg data'!C:C,MATCH($L4501,'Bloomberg data'!A:A,0))</f>
        <v>6.1150000000000002</v>
      </c>
      <c r="N4501" s="128">
        <f>INDEX('Bloomberg data'!B:B,MATCH($L4501,'Bloomberg data'!A:A,0))</f>
        <v>5.4909999999999997</v>
      </c>
      <c r="O4501" s="141"/>
      <c r="P4501" s="142"/>
      <c r="Q4501" s="142"/>
      <c r="R4501" s="20"/>
      <c r="S4501" s="20"/>
    </row>
    <row r="4502" spans="6:19">
      <c r="F4502" s="51"/>
      <c r="G4502" s="26">
        <f t="shared" si="231"/>
        <v>41639</v>
      </c>
      <c r="H4502" s="7">
        <v>41610</v>
      </c>
      <c r="I4502" s="22">
        <v>6.407</v>
      </c>
      <c r="J4502" s="120">
        <v>5.7780000000000005</v>
      </c>
      <c r="K4502" s="26">
        <f t="shared" si="232"/>
        <v>41639</v>
      </c>
      <c r="L4502" s="126">
        <f t="shared" si="233"/>
        <v>41610</v>
      </c>
      <c r="M4502" s="127">
        <f>INDEX('Bloomberg data'!C:C,MATCH($L4502,'Bloomberg data'!A:A,0))</f>
        <v>6.407</v>
      </c>
      <c r="N4502" s="128">
        <f>INDEX('Bloomberg data'!B:B,MATCH($L4502,'Bloomberg data'!A:A,0))</f>
        <v>5.7780000000000005</v>
      </c>
      <c r="O4502" s="141"/>
      <c r="P4502" s="142"/>
      <c r="Q4502" s="142"/>
      <c r="R4502" s="20"/>
      <c r="S4502" s="20"/>
    </row>
    <row r="4503" spans="6:19">
      <c r="F4503" s="51"/>
      <c r="G4503" s="26">
        <f t="shared" si="231"/>
        <v>41639</v>
      </c>
      <c r="H4503" s="7">
        <v>41611</v>
      </c>
      <c r="I4503" s="22">
        <v>5.3250000000000002</v>
      </c>
      <c r="J4503" s="120">
        <v>4.7009999999999996</v>
      </c>
      <c r="K4503" s="26">
        <f t="shared" si="232"/>
        <v>41639</v>
      </c>
      <c r="L4503" s="126">
        <f t="shared" si="233"/>
        <v>41611</v>
      </c>
      <c r="M4503" s="127">
        <f>INDEX('Bloomberg data'!C:C,MATCH($L4503,'Bloomberg data'!A:A,0))</f>
        <v>5.3250000000000002</v>
      </c>
      <c r="N4503" s="128">
        <f>INDEX('Bloomberg data'!B:B,MATCH($L4503,'Bloomberg data'!A:A,0))</f>
        <v>4.7009999999999996</v>
      </c>
      <c r="O4503" s="141"/>
      <c r="P4503" s="142"/>
      <c r="Q4503" s="142"/>
      <c r="R4503" s="20"/>
      <c r="S4503" s="20"/>
    </row>
    <row r="4504" spans="6:19">
      <c r="F4504" s="51"/>
      <c r="G4504" s="26">
        <f t="shared" si="231"/>
        <v>41639</v>
      </c>
      <c r="H4504" s="7">
        <v>41612</v>
      </c>
      <c r="I4504" s="22">
        <v>5.1869999999999994</v>
      </c>
      <c r="J4504" s="120">
        <v>4.57</v>
      </c>
      <c r="K4504" s="26">
        <f t="shared" si="232"/>
        <v>41639</v>
      </c>
      <c r="L4504" s="126">
        <f t="shared" si="233"/>
        <v>41612</v>
      </c>
      <c r="M4504" s="127">
        <f>INDEX('Bloomberg data'!C:C,MATCH($L4504,'Bloomberg data'!A:A,0))</f>
        <v>5.1869999999999994</v>
      </c>
      <c r="N4504" s="128">
        <f>INDEX('Bloomberg data'!B:B,MATCH($L4504,'Bloomberg data'!A:A,0))</f>
        <v>4.57</v>
      </c>
      <c r="O4504" s="141"/>
      <c r="P4504" s="142"/>
      <c r="Q4504" s="142"/>
      <c r="R4504" s="20"/>
      <c r="S4504" s="20"/>
    </row>
    <row r="4505" spans="6:19">
      <c r="F4505" s="51"/>
      <c r="G4505" s="26">
        <f t="shared" si="231"/>
        <v>41639</v>
      </c>
      <c r="H4505" s="7">
        <v>41613</v>
      </c>
      <c r="I4505" s="22">
        <v>6.41</v>
      </c>
      <c r="J4505" s="120">
        <v>5.8159999999999998</v>
      </c>
      <c r="K4505" s="26">
        <f t="shared" si="232"/>
        <v>41639</v>
      </c>
      <c r="L4505" s="126">
        <f t="shared" si="233"/>
        <v>41613</v>
      </c>
      <c r="M4505" s="127">
        <f>INDEX('Bloomberg data'!C:C,MATCH($L4505,'Bloomberg data'!A:A,0))</f>
        <v>6.41</v>
      </c>
      <c r="N4505" s="128">
        <f>INDEX('Bloomberg data'!B:B,MATCH($L4505,'Bloomberg data'!A:A,0))</f>
        <v>5.8159999999999998</v>
      </c>
      <c r="O4505" s="141"/>
      <c r="P4505" s="142"/>
      <c r="Q4505" s="142"/>
      <c r="R4505" s="20"/>
      <c r="S4505" s="20"/>
    </row>
    <row r="4506" spans="6:19">
      <c r="F4506" s="51"/>
      <c r="G4506" s="26">
        <f t="shared" si="231"/>
        <v>41639</v>
      </c>
      <c r="H4506" s="7">
        <v>41614</v>
      </c>
      <c r="I4506" s="22">
        <v>6.3120000000000003</v>
      </c>
      <c r="J4506" s="120">
        <v>5.7379999999999995</v>
      </c>
      <c r="K4506" s="26">
        <f t="shared" si="232"/>
        <v>41639</v>
      </c>
      <c r="L4506" s="126">
        <f t="shared" si="233"/>
        <v>41614</v>
      </c>
      <c r="M4506" s="127">
        <f>INDEX('Bloomberg data'!C:C,MATCH($L4506,'Bloomberg data'!A:A,0))</f>
        <v>6.3120000000000003</v>
      </c>
      <c r="N4506" s="128">
        <f>INDEX('Bloomberg data'!B:B,MATCH($L4506,'Bloomberg data'!A:A,0))</f>
        <v>5.7379999999999995</v>
      </c>
      <c r="O4506" s="141"/>
      <c r="P4506" s="142"/>
      <c r="Q4506" s="142"/>
      <c r="R4506" s="20"/>
      <c r="S4506" s="20"/>
    </row>
    <row r="4507" spans="6:19">
      <c r="F4507" s="51"/>
      <c r="G4507" s="26">
        <f t="shared" si="231"/>
        <v>41639</v>
      </c>
      <c r="H4507" s="7">
        <v>41617</v>
      </c>
      <c r="I4507" s="22">
        <v>6.1769999999999996</v>
      </c>
      <c r="J4507" s="120">
        <v>5.59</v>
      </c>
      <c r="K4507" s="26">
        <f t="shared" si="232"/>
        <v>41639</v>
      </c>
      <c r="L4507" s="126">
        <f t="shared" si="233"/>
        <v>41617</v>
      </c>
      <c r="M4507" s="127">
        <f>INDEX('Bloomberg data'!C:C,MATCH($L4507,'Bloomberg data'!A:A,0))</f>
        <v>6.1769999999999996</v>
      </c>
      <c r="N4507" s="128">
        <f>INDEX('Bloomberg data'!B:B,MATCH($L4507,'Bloomberg data'!A:A,0))</f>
        <v>5.59</v>
      </c>
      <c r="O4507" s="141"/>
      <c r="P4507" s="142"/>
      <c r="Q4507" s="142"/>
      <c r="R4507" s="20"/>
      <c r="S4507" s="20"/>
    </row>
    <row r="4508" spans="6:19">
      <c r="F4508" s="51"/>
      <c r="G4508" s="26">
        <f t="shared" si="231"/>
        <v>41639</v>
      </c>
      <c r="H4508" s="7">
        <v>41618</v>
      </c>
      <c r="I4508" s="22">
        <v>6.383</v>
      </c>
      <c r="J4508" s="120">
        <v>5.8</v>
      </c>
      <c r="K4508" s="26">
        <f t="shared" si="232"/>
        <v>41639</v>
      </c>
      <c r="L4508" s="126">
        <f t="shared" si="233"/>
        <v>41618</v>
      </c>
      <c r="M4508" s="127">
        <f>INDEX('Bloomberg data'!C:C,MATCH($L4508,'Bloomberg data'!A:A,0))</f>
        <v>6.383</v>
      </c>
      <c r="N4508" s="128">
        <f>INDEX('Bloomberg data'!B:B,MATCH($L4508,'Bloomberg data'!A:A,0))</f>
        <v>5.8</v>
      </c>
      <c r="O4508" s="141"/>
      <c r="P4508" s="142"/>
      <c r="Q4508" s="142"/>
      <c r="R4508" s="20"/>
      <c r="S4508" s="20"/>
    </row>
    <row r="4509" spans="6:19">
      <c r="F4509" s="51"/>
      <c r="G4509" s="26">
        <f t="shared" si="231"/>
        <v>41639</v>
      </c>
      <c r="H4509" s="7">
        <v>41619</v>
      </c>
      <c r="I4509" s="22">
        <v>6.2439999999999998</v>
      </c>
      <c r="J4509" s="120">
        <v>5.657</v>
      </c>
      <c r="K4509" s="26">
        <f t="shared" si="232"/>
        <v>41639</v>
      </c>
      <c r="L4509" s="126">
        <f t="shared" si="233"/>
        <v>41619</v>
      </c>
      <c r="M4509" s="127">
        <f>INDEX('Bloomberg data'!C:C,MATCH($L4509,'Bloomberg data'!A:A,0))</f>
        <v>6.2439999999999998</v>
      </c>
      <c r="N4509" s="128">
        <f>INDEX('Bloomberg data'!B:B,MATCH($L4509,'Bloomberg data'!A:A,0))</f>
        <v>5.657</v>
      </c>
      <c r="O4509" s="141"/>
      <c r="P4509" s="142"/>
      <c r="Q4509" s="142"/>
      <c r="R4509" s="20"/>
      <c r="S4509" s="20"/>
    </row>
    <row r="4510" spans="6:19">
      <c r="F4510" s="51"/>
      <c r="G4510" s="26">
        <f t="shared" si="231"/>
        <v>41639</v>
      </c>
      <c r="H4510" s="7">
        <v>41620</v>
      </c>
      <c r="I4510" s="22">
        <v>5.125</v>
      </c>
      <c r="J4510" s="120">
        <v>4.5310000000000006</v>
      </c>
      <c r="K4510" s="26">
        <f t="shared" si="232"/>
        <v>41639</v>
      </c>
      <c r="L4510" s="126">
        <f t="shared" si="233"/>
        <v>41620</v>
      </c>
      <c r="M4510" s="127">
        <f>INDEX('Bloomberg data'!C:C,MATCH($L4510,'Bloomberg data'!A:A,0))</f>
        <v>5.125</v>
      </c>
      <c r="N4510" s="128">
        <f>INDEX('Bloomberg data'!B:B,MATCH($L4510,'Bloomberg data'!A:A,0))</f>
        <v>4.5310000000000006</v>
      </c>
      <c r="O4510" s="141"/>
      <c r="P4510" s="142"/>
      <c r="Q4510" s="142"/>
      <c r="R4510" s="20"/>
      <c r="S4510" s="20"/>
    </row>
    <row r="4511" spans="6:19">
      <c r="F4511" s="51"/>
      <c r="G4511" s="26">
        <f t="shared" si="231"/>
        <v>41639</v>
      </c>
      <c r="H4511" s="7">
        <v>41621</v>
      </c>
      <c r="I4511" s="22">
        <v>5.3199999999999994</v>
      </c>
      <c r="J4511" s="120">
        <v>4.7229999999999999</v>
      </c>
      <c r="K4511" s="26">
        <f t="shared" si="232"/>
        <v>41639</v>
      </c>
      <c r="L4511" s="126">
        <f t="shared" si="233"/>
        <v>41621</v>
      </c>
      <c r="M4511" s="127">
        <f>INDEX('Bloomberg data'!C:C,MATCH($L4511,'Bloomberg data'!A:A,0))</f>
        <v>5.3199999999999994</v>
      </c>
      <c r="N4511" s="128">
        <f>INDEX('Bloomberg data'!B:B,MATCH($L4511,'Bloomberg data'!A:A,0))</f>
        <v>4.7229999999999999</v>
      </c>
      <c r="O4511" s="141"/>
      <c r="P4511" s="142"/>
      <c r="Q4511" s="142"/>
      <c r="R4511" s="20"/>
      <c r="S4511" s="20"/>
    </row>
    <row r="4512" spans="6:19">
      <c r="F4512" s="51"/>
      <c r="G4512" s="26">
        <f t="shared" si="231"/>
        <v>41639</v>
      </c>
      <c r="H4512" s="7">
        <v>41624</v>
      </c>
      <c r="I4512" s="22">
        <v>5.1840000000000002</v>
      </c>
      <c r="J4512" s="120">
        <v>4.5880000000000001</v>
      </c>
      <c r="K4512" s="26">
        <f t="shared" si="232"/>
        <v>41639</v>
      </c>
      <c r="L4512" s="126">
        <f t="shared" si="233"/>
        <v>41624</v>
      </c>
      <c r="M4512" s="127">
        <f>INDEX('Bloomberg data'!C:C,MATCH($L4512,'Bloomberg data'!A:A,0))</f>
        <v>5.1840000000000002</v>
      </c>
      <c r="N4512" s="128">
        <f>INDEX('Bloomberg data'!B:B,MATCH($L4512,'Bloomberg data'!A:A,0))</f>
        <v>4.5880000000000001</v>
      </c>
      <c r="O4512" s="141"/>
      <c r="P4512" s="142"/>
      <c r="Q4512" s="142"/>
      <c r="R4512" s="20"/>
      <c r="S4512" s="20"/>
    </row>
    <row r="4513" spans="6:19">
      <c r="F4513" s="51"/>
      <c r="G4513" s="26">
        <f t="shared" si="231"/>
        <v>41639</v>
      </c>
      <c r="H4513" s="7">
        <v>41625</v>
      </c>
      <c r="I4513" s="22">
        <v>5.0990000000000002</v>
      </c>
      <c r="J4513" s="120">
        <v>4.4889999999999999</v>
      </c>
      <c r="K4513" s="26">
        <f t="shared" si="232"/>
        <v>41639</v>
      </c>
      <c r="L4513" s="126">
        <f t="shared" si="233"/>
        <v>41625</v>
      </c>
      <c r="M4513" s="127">
        <f>INDEX('Bloomberg data'!C:C,MATCH($L4513,'Bloomberg data'!A:A,0))</f>
        <v>5.0990000000000002</v>
      </c>
      <c r="N4513" s="128">
        <f>INDEX('Bloomberg data'!B:B,MATCH($L4513,'Bloomberg data'!A:A,0))</f>
        <v>4.4889999999999999</v>
      </c>
      <c r="O4513" s="141"/>
      <c r="P4513" s="142"/>
      <c r="Q4513" s="142"/>
      <c r="R4513" s="20"/>
      <c r="S4513" s="20"/>
    </row>
    <row r="4514" spans="6:19">
      <c r="F4514" s="51"/>
      <c r="G4514" s="26">
        <f t="shared" si="231"/>
        <v>41639</v>
      </c>
      <c r="H4514" s="7">
        <v>41626</v>
      </c>
      <c r="I4514" s="22">
        <v>5.2809999999999997</v>
      </c>
      <c r="J4514" s="120">
        <v>4.68</v>
      </c>
      <c r="K4514" s="26">
        <f t="shared" si="232"/>
        <v>41639</v>
      </c>
      <c r="L4514" s="126">
        <f t="shared" si="233"/>
        <v>41626</v>
      </c>
      <c r="M4514" s="127">
        <f>INDEX('Bloomberg data'!C:C,MATCH($L4514,'Bloomberg data'!A:A,0))</f>
        <v>5.2809999999999997</v>
      </c>
      <c r="N4514" s="128">
        <f>INDEX('Bloomberg data'!B:B,MATCH($L4514,'Bloomberg data'!A:A,0))</f>
        <v>4.68</v>
      </c>
      <c r="O4514" s="141"/>
      <c r="P4514" s="142"/>
      <c r="Q4514" s="142"/>
      <c r="R4514" s="20"/>
      <c r="S4514" s="20"/>
    </row>
    <row r="4515" spans="6:19">
      <c r="F4515" s="51"/>
      <c r="G4515" s="26">
        <f t="shared" si="231"/>
        <v>41639</v>
      </c>
      <c r="H4515" s="7">
        <v>41627</v>
      </c>
      <c r="I4515" s="22">
        <v>6.2090000000000005</v>
      </c>
      <c r="J4515" s="120">
        <v>5.6189999999999998</v>
      </c>
      <c r="K4515" s="26">
        <f t="shared" si="232"/>
        <v>41639</v>
      </c>
      <c r="L4515" s="126">
        <f t="shared" si="233"/>
        <v>41627</v>
      </c>
      <c r="M4515" s="127">
        <f>INDEX('Bloomberg data'!C:C,MATCH($L4515,'Bloomberg data'!A:A,0))</f>
        <v>6.2090000000000005</v>
      </c>
      <c r="N4515" s="128">
        <f>INDEX('Bloomberg data'!B:B,MATCH($L4515,'Bloomberg data'!A:A,0))</f>
        <v>5.6189999999999998</v>
      </c>
      <c r="O4515" s="141"/>
      <c r="P4515" s="142"/>
      <c r="Q4515" s="142"/>
      <c r="R4515" s="20"/>
      <c r="S4515" s="20"/>
    </row>
    <row r="4516" spans="6:19">
      <c r="F4516" s="51"/>
      <c r="G4516" s="26">
        <f t="shared" si="231"/>
        <v>41639</v>
      </c>
      <c r="H4516" s="7">
        <v>41628</v>
      </c>
      <c r="I4516" s="22">
        <v>6.1229999999999993</v>
      </c>
      <c r="J4516" s="120">
        <v>5.5280000000000005</v>
      </c>
      <c r="K4516" s="26">
        <f t="shared" si="232"/>
        <v>41639</v>
      </c>
      <c r="L4516" s="126">
        <f t="shared" si="233"/>
        <v>41628</v>
      </c>
      <c r="M4516" s="127">
        <f>INDEX('Bloomberg data'!C:C,MATCH($L4516,'Bloomberg data'!A:A,0))</f>
        <v>6.1229999999999993</v>
      </c>
      <c r="N4516" s="128">
        <f>INDEX('Bloomberg data'!B:B,MATCH($L4516,'Bloomberg data'!A:A,0))</f>
        <v>5.5280000000000005</v>
      </c>
      <c r="O4516" s="141"/>
      <c r="P4516" s="142"/>
      <c r="Q4516" s="142"/>
      <c r="R4516" s="20"/>
      <c r="S4516" s="20"/>
    </row>
    <row r="4517" spans="6:19">
      <c r="F4517" s="51"/>
      <c r="G4517" s="26">
        <f t="shared" si="231"/>
        <v>41639</v>
      </c>
      <c r="H4517" s="7">
        <v>41631</v>
      </c>
      <c r="I4517" s="22">
        <v>6.335</v>
      </c>
      <c r="J4517" s="120">
        <v>5.718</v>
      </c>
      <c r="K4517" s="26">
        <f t="shared" si="232"/>
        <v>41639</v>
      </c>
      <c r="L4517" s="126">
        <f t="shared" si="233"/>
        <v>41631</v>
      </c>
      <c r="M4517" s="127">
        <f>INDEX('Bloomberg data'!C:C,MATCH($L4517,'Bloomberg data'!A:A,0))</f>
        <v>6.335</v>
      </c>
      <c r="N4517" s="128">
        <f>INDEX('Bloomberg data'!B:B,MATCH($L4517,'Bloomberg data'!A:A,0))</f>
        <v>5.718</v>
      </c>
      <c r="O4517" s="141"/>
      <c r="P4517" s="142"/>
      <c r="Q4517" s="142"/>
      <c r="R4517" s="20"/>
      <c r="S4517" s="20"/>
    </row>
    <row r="4518" spans="6:19">
      <c r="F4518" s="51"/>
      <c r="G4518" s="26">
        <f t="shared" si="231"/>
        <v>41639</v>
      </c>
      <c r="H4518" s="7">
        <v>41632</v>
      </c>
      <c r="I4518" s="22">
        <v>6.2350000000000003</v>
      </c>
      <c r="J4518" s="120">
        <v>5.6029999999999998</v>
      </c>
      <c r="K4518" s="26">
        <f t="shared" si="232"/>
        <v>41639</v>
      </c>
      <c r="L4518" s="126">
        <f t="shared" si="233"/>
        <v>41632</v>
      </c>
      <c r="M4518" s="127">
        <f>INDEX('Bloomberg data'!C:C,MATCH($L4518,'Bloomberg data'!A:A,0))</f>
        <v>6.2350000000000003</v>
      </c>
      <c r="N4518" s="128">
        <f>INDEX('Bloomberg data'!B:B,MATCH($L4518,'Bloomberg data'!A:A,0))</f>
        <v>5.6029999999999998</v>
      </c>
      <c r="O4518" s="141"/>
      <c r="P4518" s="142"/>
      <c r="Q4518" s="142"/>
      <c r="R4518" s="20"/>
      <c r="S4518" s="20"/>
    </row>
    <row r="4519" spans="6:19">
      <c r="F4519" s="51"/>
      <c r="G4519" s="26">
        <f t="shared" si="231"/>
        <v>41639</v>
      </c>
      <c r="H4519" s="7">
        <v>41633</v>
      </c>
      <c r="I4519" s="22">
        <v>5.1349999999999998</v>
      </c>
      <c r="J4519" s="120">
        <v>4.5030000000000001</v>
      </c>
      <c r="K4519" s="26">
        <f t="shared" si="232"/>
        <v>41639</v>
      </c>
      <c r="L4519" s="126">
        <f t="shared" si="233"/>
        <v>41633</v>
      </c>
      <c r="M4519" s="127">
        <f>INDEX('Bloomberg data'!C:C,MATCH($L4519,'Bloomberg data'!A:A,0))</f>
        <v>5.1349999999999998</v>
      </c>
      <c r="N4519" s="128">
        <f>INDEX('Bloomberg data'!B:B,MATCH($L4519,'Bloomberg data'!A:A,0))</f>
        <v>4.5030000000000001</v>
      </c>
      <c r="O4519" s="141"/>
      <c r="P4519" s="142"/>
      <c r="Q4519" s="142"/>
      <c r="R4519" s="20"/>
      <c r="S4519" s="20"/>
    </row>
    <row r="4520" spans="6:19">
      <c r="F4520" s="51"/>
      <c r="G4520" s="26">
        <f t="shared" si="231"/>
        <v>41639</v>
      </c>
      <c r="H4520" s="7">
        <v>41634</v>
      </c>
      <c r="I4520" s="22">
        <v>6.335</v>
      </c>
      <c r="J4520" s="120">
        <v>5.7029999999999994</v>
      </c>
      <c r="K4520" s="26">
        <f t="shared" si="232"/>
        <v>41639</v>
      </c>
      <c r="L4520" s="126">
        <f t="shared" si="233"/>
        <v>41634</v>
      </c>
      <c r="M4520" s="127">
        <f>INDEX('Bloomberg data'!C:C,MATCH($L4520,'Bloomberg data'!A:A,0))</f>
        <v>6.335</v>
      </c>
      <c r="N4520" s="128">
        <f>INDEX('Bloomberg data'!B:B,MATCH($L4520,'Bloomberg data'!A:A,0))</f>
        <v>5.7029999999999994</v>
      </c>
      <c r="O4520" s="141"/>
      <c r="P4520" s="142"/>
      <c r="Q4520" s="142"/>
      <c r="R4520" s="20"/>
      <c r="S4520" s="20"/>
    </row>
    <row r="4521" spans="6:19">
      <c r="F4521" s="51"/>
      <c r="G4521" s="26">
        <f t="shared" si="231"/>
        <v>41639</v>
      </c>
      <c r="H4521" s="7">
        <v>41635</v>
      </c>
      <c r="I4521" s="22">
        <v>6.2700000000000005</v>
      </c>
      <c r="J4521" s="120">
        <v>5.6400000000000006</v>
      </c>
      <c r="K4521" s="26">
        <f t="shared" si="232"/>
        <v>41639</v>
      </c>
      <c r="L4521" s="126">
        <f t="shared" si="233"/>
        <v>41635</v>
      </c>
      <c r="M4521" s="127">
        <f>INDEX('Bloomberg data'!C:C,MATCH($L4521,'Bloomberg data'!A:A,0))</f>
        <v>6.2700000000000005</v>
      </c>
      <c r="N4521" s="128">
        <f>INDEX('Bloomberg data'!B:B,MATCH($L4521,'Bloomberg data'!A:A,0))</f>
        <v>5.6400000000000006</v>
      </c>
      <c r="O4521" s="141"/>
      <c r="P4521" s="142"/>
      <c r="Q4521" s="142"/>
      <c r="R4521" s="20"/>
      <c r="S4521" s="20"/>
    </row>
    <row r="4522" spans="6:19">
      <c r="F4522" s="51"/>
      <c r="G4522" s="26">
        <f t="shared" si="231"/>
        <v>41639</v>
      </c>
      <c r="H4522" s="7">
        <v>41638</v>
      </c>
      <c r="I4522" s="22">
        <v>5.1829999999999998</v>
      </c>
      <c r="J4522" s="120">
        <v>4.5310000000000006</v>
      </c>
      <c r="K4522" s="26">
        <f t="shared" si="232"/>
        <v>41639</v>
      </c>
      <c r="L4522" s="126">
        <f t="shared" si="233"/>
        <v>41638</v>
      </c>
      <c r="M4522" s="127">
        <f>INDEX('Bloomberg data'!C:C,MATCH($L4522,'Bloomberg data'!A:A,0))</f>
        <v>5.1829999999999998</v>
      </c>
      <c r="N4522" s="128">
        <f>INDEX('Bloomberg data'!B:B,MATCH($L4522,'Bloomberg data'!A:A,0))</f>
        <v>4.5310000000000006</v>
      </c>
      <c r="O4522" s="141"/>
      <c r="P4522" s="142"/>
      <c r="Q4522" s="142"/>
      <c r="R4522" s="20"/>
      <c r="S4522" s="20"/>
    </row>
    <row r="4523" spans="6:19">
      <c r="F4523" s="51"/>
      <c r="G4523" s="26">
        <f t="shared" si="231"/>
        <v>41639</v>
      </c>
      <c r="H4523" s="7">
        <v>41639</v>
      </c>
      <c r="I4523" s="22">
        <v>6.343</v>
      </c>
      <c r="J4523" s="120">
        <v>5.7039999999999997</v>
      </c>
      <c r="K4523" s="26">
        <f t="shared" si="232"/>
        <v>41639</v>
      </c>
      <c r="L4523" s="126">
        <f t="shared" si="233"/>
        <v>41639</v>
      </c>
      <c r="M4523" s="127">
        <f>INDEX('Bloomberg data'!C:C,MATCH($L4523,'Bloomberg data'!A:A,0))</f>
        <v>6.343</v>
      </c>
      <c r="N4523" s="128">
        <f>INDEX('Bloomberg data'!B:B,MATCH($L4523,'Bloomberg data'!A:A,0))</f>
        <v>5.7039999999999997</v>
      </c>
      <c r="O4523" s="141"/>
      <c r="P4523" s="142"/>
      <c r="Q4523" s="142"/>
      <c r="R4523" s="20"/>
      <c r="S4523" s="20"/>
    </row>
    <row r="4524" spans="6:19">
      <c r="F4524" s="51"/>
      <c r="G4524" s="26">
        <f t="shared" si="231"/>
        <v>41670</v>
      </c>
      <c r="H4524" s="7">
        <v>41640</v>
      </c>
      <c r="I4524" s="22">
        <v>6.2530000000000001</v>
      </c>
      <c r="J4524" s="120">
        <v>5.6080000000000005</v>
      </c>
      <c r="K4524" s="26">
        <f t="shared" si="232"/>
        <v>41670</v>
      </c>
      <c r="L4524" s="126">
        <f t="shared" si="233"/>
        <v>41640</v>
      </c>
      <c r="M4524" s="127">
        <f>INDEX('Bloomberg data'!C:C,MATCH($L4524,'Bloomberg data'!A:A,0))</f>
        <v>6.2530000000000001</v>
      </c>
      <c r="N4524" s="128">
        <f>INDEX('Bloomberg data'!B:B,MATCH($L4524,'Bloomberg data'!A:A,0))</f>
        <v>5.6080000000000005</v>
      </c>
      <c r="O4524" s="141"/>
      <c r="P4524" s="142"/>
      <c r="Q4524" s="142"/>
      <c r="R4524" s="20"/>
      <c r="S4524" s="20"/>
    </row>
    <row r="4525" spans="6:19">
      <c r="F4525" s="51"/>
      <c r="G4525" s="26">
        <f t="shared" si="231"/>
        <v>41670</v>
      </c>
      <c r="H4525" s="7">
        <v>41641</v>
      </c>
      <c r="I4525" s="22">
        <v>5.1980000000000004</v>
      </c>
      <c r="J4525" s="120">
        <v>4.5750000000000002</v>
      </c>
      <c r="K4525" s="26">
        <f t="shared" si="232"/>
        <v>41670</v>
      </c>
      <c r="L4525" s="126">
        <f t="shared" si="233"/>
        <v>41641</v>
      </c>
      <c r="M4525" s="127">
        <f>INDEX('Bloomberg data'!C:C,MATCH($L4525,'Bloomberg data'!A:A,0))</f>
        <v>5.1980000000000004</v>
      </c>
      <c r="N4525" s="128">
        <f>INDEX('Bloomberg data'!B:B,MATCH($L4525,'Bloomberg data'!A:A,0))</f>
        <v>4.5750000000000002</v>
      </c>
      <c r="O4525" s="141"/>
      <c r="P4525" s="142"/>
      <c r="Q4525" s="142"/>
      <c r="R4525" s="20"/>
      <c r="S4525" s="20"/>
    </row>
    <row r="4526" spans="6:19">
      <c r="F4526" s="51"/>
      <c r="G4526" s="26">
        <f t="shared" si="231"/>
        <v>41670</v>
      </c>
      <c r="H4526" s="7">
        <v>41642</v>
      </c>
      <c r="I4526" s="22">
        <v>6.3970000000000002</v>
      </c>
      <c r="J4526" s="120">
        <v>5.7809999999999997</v>
      </c>
      <c r="K4526" s="26">
        <f t="shared" si="232"/>
        <v>41670</v>
      </c>
      <c r="L4526" s="126">
        <f t="shared" si="233"/>
        <v>41642</v>
      </c>
      <c r="M4526" s="127">
        <f>INDEX('Bloomberg data'!C:C,MATCH($L4526,'Bloomberg data'!A:A,0))</f>
        <v>6.3970000000000002</v>
      </c>
      <c r="N4526" s="128">
        <f>INDEX('Bloomberg data'!B:B,MATCH($L4526,'Bloomberg data'!A:A,0))</f>
        <v>5.7809999999999997</v>
      </c>
      <c r="O4526" s="141"/>
      <c r="P4526" s="142"/>
      <c r="Q4526" s="142"/>
      <c r="R4526" s="20"/>
      <c r="S4526" s="20"/>
    </row>
    <row r="4527" spans="6:19">
      <c r="F4527" s="51"/>
      <c r="G4527" s="26">
        <f t="shared" si="231"/>
        <v>41670</v>
      </c>
      <c r="H4527" s="7">
        <v>41645</v>
      </c>
      <c r="I4527" s="22">
        <v>5.3029999999999999</v>
      </c>
      <c r="J4527" s="120">
        <v>4.702</v>
      </c>
      <c r="K4527" s="26">
        <f t="shared" si="232"/>
        <v>41670</v>
      </c>
      <c r="L4527" s="126">
        <f t="shared" si="233"/>
        <v>41645</v>
      </c>
      <c r="M4527" s="127">
        <f>INDEX('Bloomberg data'!C:C,MATCH($L4527,'Bloomberg data'!A:A,0))</f>
        <v>5.3029999999999999</v>
      </c>
      <c r="N4527" s="128">
        <f>INDEX('Bloomberg data'!B:B,MATCH($L4527,'Bloomberg data'!A:A,0))</f>
        <v>4.702</v>
      </c>
      <c r="O4527" s="141"/>
      <c r="P4527" s="142"/>
      <c r="Q4527" s="142"/>
      <c r="R4527" s="20"/>
      <c r="S4527" s="20"/>
    </row>
    <row r="4528" spans="6:19">
      <c r="F4528" s="51"/>
      <c r="G4528" s="26">
        <f t="shared" si="231"/>
        <v>41670</v>
      </c>
      <c r="H4528" s="7">
        <v>41646</v>
      </c>
      <c r="I4528" s="22">
        <v>6.1679999999999993</v>
      </c>
      <c r="J4528" s="120">
        <v>5.5630000000000006</v>
      </c>
      <c r="K4528" s="26">
        <f t="shared" si="232"/>
        <v>41670</v>
      </c>
      <c r="L4528" s="126">
        <f t="shared" si="233"/>
        <v>41646</v>
      </c>
      <c r="M4528" s="127">
        <f>INDEX('Bloomberg data'!C:C,MATCH($L4528,'Bloomberg data'!A:A,0))</f>
        <v>6.1679999999999993</v>
      </c>
      <c r="N4528" s="128">
        <f>INDEX('Bloomberg data'!B:B,MATCH($L4528,'Bloomberg data'!A:A,0))</f>
        <v>5.5630000000000006</v>
      </c>
      <c r="O4528" s="141"/>
      <c r="P4528" s="142"/>
      <c r="Q4528" s="142"/>
      <c r="R4528" s="20"/>
      <c r="S4528" s="20"/>
    </row>
    <row r="4529" spans="6:19">
      <c r="F4529" s="51"/>
      <c r="G4529" s="26">
        <f t="shared" si="231"/>
        <v>41670</v>
      </c>
      <c r="H4529" s="7">
        <v>41647</v>
      </c>
      <c r="I4529" s="22">
        <v>6.3490000000000002</v>
      </c>
      <c r="J4529" s="120">
        <v>5.7530000000000001</v>
      </c>
      <c r="K4529" s="26">
        <f t="shared" si="232"/>
        <v>41670</v>
      </c>
      <c r="L4529" s="126">
        <f t="shared" si="233"/>
        <v>41647</v>
      </c>
      <c r="M4529" s="127">
        <f>INDEX('Bloomberg data'!C:C,MATCH($L4529,'Bloomberg data'!A:A,0))</f>
        <v>6.3490000000000002</v>
      </c>
      <c r="N4529" s="128">
        <f>INDEX('Bloomberg data'!B:B,MATCH($L4529,'Bloomberg data'!A:A,0))</f>
        <v>5.7530000000000001</v>
      </c>
      <c r="O4529" s="141"/>
      <c r="P4529" s="142"/>
      <c r="Q4529" s="142"/>
      <c r="R4529" s="20"/>
      <c r="S4529" s="20"/>
    </row>
    <row r="4530" spans="6:19">
      <c r="F4530" s="51"/>
      <c r="G4530" s="26">
        <f t="shared" si="231"/>
        <v>41670</v>
      </c>
      <c r="H4530" s="7">
        <v>41648</v>
      </c>
      <c r="I4530" s="22">
        <v>5.2810000000000006</v>
      </c>
      <c r="J4530" s="120">
        <v>4.6909999999999998</v>
      </c>
      <c r="K4530" s="26">
        <f t="shared" si="232"/>
        <v>41670</v>
      </c>
      <c r="L4530" s="126">
        <f t="shared" si="233"/>
        <v>41648</v>
      </c>
      <c r="M4530" s="127">
        <f>INDEX('Bloomberg data'!C:C,MATCH($L4530,'Bloomberg data'!A:A,0))</f>
        <v>5.2810000000000006</v>
      </c>
      <c r="N4530" s="128">
        <f>INDEX('Bloomberg data'!B:B,MATCH($L4530,'Bloomberg data'!A:A,0))</f>
        <v>4.6909999999999998</v>
      </c>
      <c r="O4530" s="141"/>
      <c r="P4530" s="142"/>
      <c r="Q4530" s="142"/>
      <c r="R4530" s="20"/>
      <c r="S4530" s="20"/>
    </row>
    <row r="4531" spans="6:19">
      <c r="F4531" s="51"/>
      <c r="G4531" s="26">
        <f t="shared" si="231"/>
        <v>41670</v>
      </c>
      <c r="H4531" s="7">
        <v>41649</v>
      </c>
      <c r="I4531" s="22">
        <v>5.157</v>
      </c>
      <c r="J4531" s="120">
        <v>4.5570000000000004</v>
      </c>
      <c r="K4531" s="26">
        <f t="shared" si="232"/>
        <v>41670</v>
      </c>
      <c r="L4531" s="126">
        <f t="shared" si="233"/>
        <v>41649</v>
      </c>
      <c r="M4531" s="127">
        <f>INDEX('Bloomberg data'!C:C,MATCH($L4531,'Bloomberg data'!A:A,0))</f>
        <v>5.157</v>
      </c>
      <c r="N4531" s="128">
        <f>INDEX('Bloomberg data'!B:B,MATCH($L4531,'Bloomberg data'!A:A,0))</f>
        <v>4.5570000000000004</v>
      </c>
      <c r="O4531" s="141"/>
      <c r="P4531" s="142"/>
      <c r="Q4531" s="142"/>
      <c r="R4531" s="20"/>
      <c r="S4531" s="20"/>
    </row>
    <row r="4532" spans="6:19">
      <c r="F4532" s="51"/>
      <c r="G4532" s="26">
        <f t="shared" si="231"/>
        <v>41670</v>
      </c>
      <c r="H4532" s="7">
        <v>41652</v>
      </c>
      <c r="I4532" s="22">
        <v>6.3319999999999999</v>
      </c>
      <c r="J4532" s="120">
        <v>5.7270000000000003</v>
      </c>
      <c r="K4532" s="26">
        <f t="shared" si="232"/>
        <v>41670</v>
      </c>
      <c r="L4532" s="126">
        <f t="shared" si="233"/>
        <v>41652</v>
      </c>
      <c r="M4532" s="127">
        <f>INDEX('Bloomberg data'!C:C,MATCH($L4532,'Bloomberg data'!A:A,0))</f>
        <v>6.3319999999999999</v>
      </c>
      <c r="N4532" s="128">
        <f>INDEX('Bloomberg data'!B:B,MATCH($L4532,'Bloomberg data'!A:A,0))</f>
        <v>5.7270000000000003</v>
      </c>
      <c r="O4532" s="141"/>
      <c r="P4532" s="142"/>
      <c r="Q4532" s="142"/>
      <c r="R4532" s="20"/>
      <c r="S4532" s="20"/>
    </row>
    <row r="4533" spans="6:19">
      <c r="F4533" s="51"/>
      <c r="G4533" s="26">
        <f t="shared" si="231"/>
        <v>41670</v>
      </c>
      <c r="H4533" s="7">
        <v>41653</v>
      </c>
      <c r="I4533" s="22">
        <v>5.21</v>
      </c>
      <c r="J4533" s="120">
        <v>4.5999999999999996</v>
      </c>
      <c r="K4533" s="26">
        <f t="shared" si="232"/>
        <v>41670</v>
      </c>
      <c r="L4533" s="126">
        <f t="shared" si="233"/>
        <v>41653</v>
      </c>
      <c r="M4533" s="127">
        <f>INDEX('Bloomberg data'!C:C,MATCH($L4533,'Bloomberg data'!A:A,0))</f>
        <v>5.21</v>
      </c>
      <c r="N4533" s="128">
        <f>INDEX('Bloomberg data'!B:B,MATCH($L4533,'Bloomberg data'!A:A,0))</f>
        <v>4.5999999999999996</v>
      </c>
      <c r="O4533" s="141"/>
      <c r="P4533" s="142"/>
      <c r="Q4533" s="142"/>
      <c r="R4533" s="20"/>
      <c r="S4533" s="20"/>
    </row>
    <row r="4534" spans="6:19">
      <c r="F4534" s="51"/>
      <c r="G4534" s="26">
        <f t="shared" si="231"/>
        <v>41670</v>
      </c>
      <c r="H4534" s="7">
        <v>41654</v>
      </c>
      <c r="I4534" s="22">
        <v>5.1270000000000007</v>
      </c>
      <c r="J4534" s="120">
        <v>4.5280000000000005</v>
      </c>
      <c r="K4534" s="26">
        <f t="shared" si="232"/>
        <v>41670</v>
      </c>
      <c r="L4534" s="126">
        <f t="shared" si="233"/>
        <v>41654</v>
      </c>
      <c r="M4534" s="127">
        <f>INDEX('Bloomberg data'!C:C,MATCH($L4534,'Bloomberg data'!A:A,0))</f>
        <v>5.1270000000000007</v>
      </c>
      <c r="N4534" s="128">
        <f>INDEX('Bloomberg data'!B:B,MATCH($L4534,'Bloomberg data'!A:A,0))</f>
        <v>4.5280000000000005</v>
      </c>
      <c r="O4534" s="141"/>
      <c r="P4534" s="142"/>
      <c r="Q4534" s="142"/>
      <c r="R4534" s="20"/>
      <c r="S4534" s="20"/>
    </row>
    <row r="4535" spans="6:19">
      <c r="F4535" s="51"/>
      <c r="G4535" s="26">
        <f t="shared" si="231"/>
        <v>41670</v>
      </c>
      <c r="H4535" s="7">
        <v>41655</v>
      </c>
      <c r="I4535" s="22">
        <v>6.2569999999999997</v>
      </c>
      <c r="J4535" s="120">
        <v>5.6630000000000003</v>
      </c>
      <c r="K4535" s="26">
        <f t="shared" si="232"/>
        <v>41670</v>
      </c>
      <c r="L4535" s="126">
        <f t="shared" si="233"/>
        <v>41655</v>
      </c>
      <c r="M4535" s="127">
        <f>INDEX('Bloomberg data'!C:C,MATCH($L4535,'Bloomberg data'!A:A,0))</f>
        <v>6.2569999999999997</v>
      </c>
      <c r="N4535" s="128">
        <f>INDEX('Bloomberg data'!B:B,MATCH($L4535,'Bloomberg data'!A:A,0))</f>
        <v>5.6630000000000003</v>
      </c>
      <c r="O4535" s="141"/>
      <c r="P4535" s="142"/>
      <c r="Q4535" s="142"/>
      <c r="R4535" s="20"/>
      <c r="S4535" s="20"/>
    </row>
    <row r="4536" spans="6:19">
      <c r="F4536" s="51"/>
      <c r="G4536" s="26">
        <f t="shared" si="231"/>
        <v>41670</v>
      </c>
      <c r="H4536" s="7">
        <v>41656</v>
      </c>
      <c r="I4536" s="22">
        <v>6.1050000000000004</v>
      </c>
      <c r="J4536" s="120">
        <v>5.4990000000000006</v>
      </c>
      <c r="K4536" s="26">
        <f t="shared" si="232"/>
        <v>41670</v>
      </c>
      <c r="L4536" s="126">
        <f t="shared" si="233"/>
        <v>41656</v>
      </c>
      <c r="M4536" s="127">
        <f>INDEX('Bloomberg data'!C:C,MATCH($L4536,'Bloomberg data'!A:A,0))</f>
        <v>6.1050000000000004</v>
      </c>
      <c r="N4536" s="128">
        <f>INDEX('Bloomberg data'!B:B,MATCH($L4536,'Bloomberg data'!A:A,0))</f>
        <v>5.4990000000000006</v>
      </c>
      <c r="O4536" s="141"/>
      <c r="P4536" s="142"/>
      <c r="Q4536" s="142"/>
      <c r="R4536" s="20"/>
      <c r="S4536" s="20"/>
    </row>
    <row r="4537" spans="6:19">
      <c r="F4537" s="51"/>
      <c r="G4537" s="26">
        <f t="shared" si="231"/>
        <v>41670</v>
      </c>
      <c r="H4537" s="7">
        <v>41659</v>
      </c>
      <c r="I4537" s="22">
        <v>5.9879999999999995</v>
      </c>
      <c r="J4537" s="120">
        <v>5.3870000000000005</v>
      </c>
      <c r="K4537" s="26">
        <f t="shared" si="232"/>
        <v>41670</v>
      </c>
      <c r="L4537" s="126">
        <f t="shared" si="233"/>
        <v>41659</v>
      </c>
      <c r="M4537" s="127">
        <f>INDEX('Bloomberg data'!C:C,MATCH($L4537,'Bloomberg data'!A:A,0))</f>
        <v>5.9879999999999995</v>
      </c>
      <c r="N4537" s="128">
        <f>INDEX('Bloomberg data'!B:B,MATCH($L4537,'Bloomberg data'!A:A,0))</f>
        <v>5.3870000000000005</v>
      </c>
      <c r="O4537" s="141"/>
      <c r="P4537" s="142"/>
      <c r="Q4537" s="142"/>
      <c r="R4537" s="20"/>
      <c r="S4537" s="20"/>
    </row>
    <row r="4538" spans="6:19">
      <c r="F4538" s="51"/>
      <c r="G4538" s="26">
        <f t="shared" si="231"/>
        <v>41670</v>
      </c>
      <c r="H4538" s="7">
        <v>41660</v>
      </c>
      <c r="I4538" s="22">
        <v>6.2219999999999995</v>
      </c>
      <c r="J4538" s="120">
        <v>5.6150000000000002</v>
      </c>
      <c r="K4538" s="26">
        <f t="shared" si="232"/>
        <v>41670</v>
      </c>
      <c r="L4538" s="126">
        <f t="shared" si="233"/>
        <v>41660</v>
      </c>
      <c r="M4538" s="127">
        <f>INDEX('Bloomberg data'!C:C,MATCH($L4538,'Bloomberg data'!A:A,0))</f>
        <v>6.2219999999999995</v>
      </c>
      <c r="N4538" s="128">
        <f>INDEX('Bloomberg data'!B:B,MATCH($L4538,'Bloomberg data'!A:A,0))</f>
        <v>5.6150000000000002</v>
      </c>
      <c r="O4538" s="141"/>
      <c r="P4538" s="142"/>
      <c r="Q4538" s="142"/>
      <c r="R4538" s="20"/>
      <c r="S4538" s="20"/>
    </row>
    <row r="4539" spans="6:19">
      <c r="F4539" s="51"/>
      <c r="G4539" s="26">
        <f t="shared" si="231"/>
        <v>41670</v>
      </c>
      <c r="H4539" s="7">
        <v>41661</v>
      </c>
      <c r="I4539" s="22">
        <v>6.2170000000000005</v>
      </c>
      <c r="J4539" s="120">
        <v>5.6110000000000007</v>
      </c>
      <c r="K4539" s="26">
        <f t="shared" si="232"/>
        <v>41670</v>
      </c>
      <c r="L4539" s="126">
        <f t="shared" si="233"/>
        <v>41661</v>
      </c>
      <c r="M4539" s="127">
        <f>INDEX('Bloomberg data'!C:C,MATCH($L4539,'Bloomberg data'!A:A,0))</f>
        <v>6.2170000000000005</v>
      </c>
      <c r="N4539" s="128">
        <f>INDEX('Bloomberg data'!B:B,MATCH($L4539,'Bloomberg data'!A:A,0))</f>
        <v>5.6110000000000007</v>
      </c>
      <c r="O4539" s="141"/>
      <c r="P4539" s="142"/>
      <c r="Q4539" s="142"/>
      <c r="R4539" s="20"/>
      <c r="S4539" s="20"/>
    </row>
    <row r="4540" spans="6:19">
      <c r="F4540" s="51"/>
      <c r="G4540" s="26">
        <f t="shared" si="231"/>
        <v>41670</v>
      </c>
      <c r="H4540" s="7">
        <v>41662</v>
      </c>
      <c r="I4540" s="22">
        <v>5.0999999999999996</v>
      </c>
      <c r="J4540" s="120">
        <v>4.4889999999999999</v>
      </c>
      <c r="K4540" s="26">
        <f t="shared" si="232"/>
        <v>41670</v>
      </c>
      <c r="L4540" s="126">
        <f t="shared" si="233"/>
        <v>41662</v>
      </c>
      <c r="M4540" s="127">
        <f>INDEX('Bloomberg data'!C:C,MATCH($L4540,'Bloomberg data'!A:A,0))</f>
        <v>5.0999999999999996</v>
      </c>
      <c r="N4540" s="128">
        <f>INDEX('Bloomberg data'!B:B,MATCH($L4540,'Bloomberg data'!A:A,0))</f>
        <v>4.4889999999999999</v>
      </c>
      <c r="O4540" s="141"/>
      <c r="P4540" s="142"/>
      <c r="Q4540" s="142"/>
      <c r="R4540" s="20"/>
      <c r="S4540" s="20"/>
    </row>
    <row r="4541" spans="6:19">
      <c r="F4541" s="51"/>
      <c r="G4541" s="26">
        <f t="shared" si="231"/>
        <v>41670</v>
      </c>
      <c r="H4541" s="7">
        <v>41663</v>
      </c>
      <c r="I4541" s="22">
        <v>6.2189999999999994</v>
      </c>
      <c r="J4541" s="120">
        <v>5.569</v>
      </c>
      <c r="K4541" s="26">
        <f t="shared" si="232"/>
        <v>41670</v>
      </c>
      <c r="L4541" s="126">
        <f t="shared" si="233"/>
        <v>41663</v>
      </c>
      <c r="M4541" s="127">
        <f>INDEX('Bloomberg data'!C:C,MATCH($L4541,'Bloomberg data'!A:A,0))</f>
        <v>6.2189999999999994</v>
      </c>
      <c r="N4541" s="128">
        <f>INDEX('Bloomberg data'!B:B,MATCH($L4541,'Bloomberg data'!A:A,0))</f>
        <v>5.569</v>
      </c>
      <c r="O4541" s="141"/>
      <c r="P4541" s="142"/>
      <c r="Q4541" s="142"/>
      <c r="R4541" s="20"/>
      <c r="S4541" s="20"/>
    </row>
    <row r="4542" spans="6:19">
      <c r="F4542" s="51"/>
      <c r="G4542" s="26">
        <f t="shared" si="231"/>
        <v>41670</v>
      </c>
      <c r="H4542" s="7">
        <v>41666</v>
      </c>
      <c r="I4542" s="22">
        <v>5.1219999999999999</v>
      </c>
      <c r="J4542" s="120">
        <v>4.4690000000000003</v>
      </c>
      <c r="K4542" s="26">
        <f t="shared" si="232"/>
        <v>41670</v>
      </c>
      <c r="L4542" s="126">
        <f t="shared" si="233"/>
        <v>41666</v>
      </c>
      <c r="M4542" s="127">
        <f>INDEX('Bloomberg data'!C:C,MATCH($L4542,'Bloomberg data'!A:A,0))</f>
        <v>5.1219999999999999</v>
      </c>
      <c r="N4542" s="128">
        <f>INDEX('Bloomberg data'!B:B,MATCH($L4542,'Bloomberg data'!A:A,0))</f>
        <v>4.4690000000000003</v>
      </c>
      <c r="O4542" s="141"/>
      <c r="P4542" s="142"/>
      <c r="Q4542" s="142"/>
      <c r="R4542" s="20"/>
      <c r="S4542" s="20"/>
    </row>
    <row r="4543" spans="6:19">
      <c r="F4543" s="51"/>
      <c r="G4543" s="26">
        <f t="shared" si="231"/>
        <v>41670</v>
      </c>
      <c r="H4543" s="7">
        <v>41667</v>
      </c>
      <c r="I4543" s="22">
        <v>5.9990000000000006</v>
      </c>
      <c r="J4543" s="120">
        <v>5.359</v>
      </c>
      <c r="K4543" s="26">
        <f t="shared" si="232"/>
        <v>41670</v>
      </c>
      <c r="L4543" s="126">
        <f t="shared" si="233"/>
        <v>41667</v>
      </c>
      <c r="M4543" s="127">
        <f>INDEX('Bloomberg data'!C:C,MATCH($L4543,'Bloomberg data'!A:A,0))</f>
        <v>5.9990000000000006</v>
      </c>
      <c r="N4543" s="128">
        <f>INDEX('Bloomberg data'!B:B,MATCH($L4543,'Bloomberg data'!A:A,0))</f>
        <v>5.359</v>
      </c>
      <c r="O4543" s="141"/>
      <c r="P4543" s="142"/>
      <c r="Q4543" s="142"/>
      <c r="R4543" s="20"/>
      <c r="S4543" s="20"/>
    </row>
    <row r="4544" spans="6:19">
      <c r="F4544" s="51"/>
      <c r="G4544" s="26">
        <f t="shared" si="231"/>
        <v>41670</v>
      </c>
      <c r="H4544" s="7">
        <v>41668</v>
      </c>
      <c r="I4544" s="22">
        <v>6.2829999999999995</v>
      </c>
      <c r="J4544" s="120">
        <v>5.6370000000000005</v>
      </c>
      <c r="K4544" s="26">
        <f t="shared" si="232"/>
        <v>41670</v>
      </c>
      <c r="L4544" s="126">
        <f t="shared" si="233"/>
        <v>41668</v>
      </c>
      <c r="M4544" s="127">
        <f>INDEX('Bloomberg data'!C:C,MATCH($L4544,'Bloomberg data'!A:A,0))</f>
        <v>6.2829999999999995</v>
      </c>
      <c r="N4544" s="128">
        <f>INDEX('Bloomberg data'!B:B,MATCH($L4544,'Bloomberg data'!A:A,0))</f>
        <v>5.6370000000000005</v>
      </c>
      <c r="O4544" s="141"/>
      <c r="P4544" s="142"/>
      <c r="Q4544" s="142"/>
      <c r="R4544" s="20"/>
      <c r="S4544" s="20"/>
    </row>
    <row r="4545" spans="6:19">
      <c r="F4545" s="51"/>
      <c r="G4545" s="26">
        <f t="shared" ref="G4545:G4608" si="234">EOMONTH(H4545,0)</f>
        <v>41670</v>
      </c>
      <c r="H4545" s="7">
        <v>41669</v>
      </c>
      <c r="I4545" s="22">
        <v>6.141</v>
      </c>
      <c r="J4545" s="120">
        <v>5.4559999999999995</v>
      </c>
      <c r="K4545" s="26">
        <f t="shared" ref="K4545:K4608" si="235">EOMONTH(L4545,0)</f>
        <v>41670</v>
      </c>
      <c r="L4545" s="126">
        <f t="shared" si="233"/>
        <v>41669</v>
      </c>
      <c r="M4545" s="127">
        <f>INDEX('Bloomberg data'!C:C,MATCH($L4545,'Bloomberg data'!A:A,0))</f>
        <v>6.141</v>
      </c>
      <c r="N4545" s="128">
        <f>INDEX('Bloomberg data'!B:B,MATCH($L4545,'Bloomberg data'!A:A,0))</f>
        <v>5.4559999999999995</v>
      </c>
      <c r="O4545" s="141"/>
      <c r="P4545" s="142"/>
      <c r="Q4545" s="142"/>
      <c r="R4545" s="20"/>
      <c r="S4545" s="20"/>
    </row>
    <row r="4546" spans="6:19">
      <c r="F4546" s="51"/>
      <c r="G4546" s="26">
        <f t="shared" si="234"/>
        <v>41670</v>
      </c>
      <c r="H4546" s="7">
        <v>41670</v>
      </c>
      <c r="I4546" s="22">
        <v>6.0359999999999996</v>
      </c>
      <c r="J4546" s="120">
        <v>5.359</v>
      </c>
      <c r="K4546" s="26">
        <f t="shared" si="235"/>
        <v>41670</v>
      </c>
      <c r="L4546" s="126">
        <f t="shared" ref="L4546:L4609" si="236">H4546</f>
        <v>41670</v>
      </c>
      <c r="M4546" s="127">
        <f>INDEX('Bloomberg data'!C:C,MATCH($L4546,'Bloomberg data'!A:A,0))</f>
        <v>6.0359999999999996</v>
      </c>
      <c r="N4546" s="128">
        <f>INDEX('Bloomberg data'!B:B,MATCH($L4546,'Bloomberg data'!A:A,0))</f>
        <v>5.359</v>
      </c>
      <c r="O4546" s="141"/>
      <c r="P4546" s="142"/>
      <c r="Q4546" s="142"/>
      <c r="R4546" s="20"/>
      <c r="S4546" s="20"/>
    </row>
    <row r="4547" spans="6:19">
      <c r="F4547" s="51"/>
      <c r="G4547" s="26">
        <f t="shared" si="234"/>
        <v>41698</v>
      </c>
      <c r="H4547" s="7">
        <v>41673</v>
      </c>
      <c r="I4547" s="22">
        <v>6.2519999999999998</v>
      </c>
      <c r="J4547" s="120">
        <v>5.569</v>
      </c>
      <c r="K4547" s="26">
        <f t="shared" si="235"/>
        <v>41698</v>
      </c>
      <c r="L4547" s="126">
        <f t="shared" si="236"/>
        <v>41673</v>
      </c>
      <c r="M4547" s="127">
        <f>INDEX('Bloomberg data'!C:C,MATCH($L4547,'Bloomberg data'!A:A,0))</f>
        <v>6.2519999999999998</v>
      </c>
      <c r="N4547" s="128">
        <f>INDEX('Bloomberg data'!B:B,MATCH($L4547,'Bloomberg data'!A:A,0))</f>
        <v>5.569</v>
      </c>
      <c r="O4547" s="141"/>
      <c r="P4547" s="142"/>
      <c r="Q4547" s="142"/>
      <c r="R4547" s="20"/>
      <c r="S4547" s="20"/>
    </row>
    <row r="4548" spans="6:19">
      <c r="F4548" s="51"/>
      <c r="G4548" s="26">
        <f t="shared" si="234"/>
        <v>41698</v>
      </c>
      <c r="H4548" s="7">
        <v>41674</v>
      </c>
      <c r="I4548" s="22">
        <v>5.1840000000000002</v>
      </c>
      <c r="J4548" s="120">
        <v>4.4889999999999999</v>
      </c>
      <c r="K4548" s="26">
        <f t="shared" si="235"/>
        <v>41698</v>
      </c>
      <c r="L4548" s="126">
        <f t="shared" si="236"/>
        <v>41674</v>
      </c>
      <c r="M4548" s="127">
        <f>INDEX('Bloomberg data'!C:C,MATCH($L4548,'Bloomberg data'!A:A,0))</f>
        <v>5.1840000000000002</v>
      </c>
      <c r="N4548" s="128">
        <f>INDEX('Bloomberg data'!B:B,MATCH($L4548,'Bloomberg data'!A:A,0))</f>
        <v>4.4889999999999999</v>
      </c>
      <c r="O4548" s="141"/>
      <c r="P4548" s="142"/>
      <c r="Q4548" s="142"/>
      <c r="R4548" s="20"/>
      <c r="S4548" s="20"/>
    </row>
    <row r="4549" spans="6:19">
      <c r="F4549" s="51"/>
      <c r="G4549" s="26">
        <f t="shared" si="234"/>
        <v>41698</v>
      </c>
      <c r="H4549" s="7">
        <v>41675</v>
      </c>
      <c r="I4549" s="22">
        <v>6.1010000000000009</v>
      </c>
      <c r="J4549" s="120">
        <v>5.41</v>
      </c>
      <c r="K4549" s="26">
        <f t="shared" si="235"/>
        <v>41698</v>
      </c>
      <c r="L4549" s="126">
        <f t="shared" si="236"/>
        <v>41675</v>
      </c>
      <c r="M4549" s="127">
        <f>INDEX('Bloomberg data'!C:C,MATCH($L4549,'Bloomberg data'!A:A,0))</f>
        <v>6.1010000000000009</v>
      </c>
      <c r="N4549" s="128">
        <f>INDEX('Bloomberg data'!B:B,MATCH($L4549,'Bloomberg data'!A:A,0))</f>
        <v>5.41</v>
      </c>
      <c r="O4549" s="141"/>
      <c r="P4549" s="142"/>
      <c r="Q4549" s="142"/>
      <c r="R4549" s="20"/>
      <c r="S4549" s="20"/>
    </row>
    <row r="4550" spans="6:19">
      <c r="F4550" s="51"/>
      <c r="G4550" s="26">
        <f t="shared" si="234"/>
        <v>41698</v>
      </c>
      <c r="H4550" s="7">
        <v>41676</v>
      </c>
      <c r="I4550" s="22">
        <v>6.3359999999999994</v>
      </c>
      <c r="J4550" s="120">
        <v>5.6609999999999996</v>
      </c>
      <c r="K4550" s="26">
        <f t="shared" si="235"/>
        <v>41698</v>
      </c>
      <c r="L4550" s="126">
        <f t="shared" si="236"/>
        <v>41676</v>
      </c>
      <c r="M4550" s="127">
        <f>INDEX('Bloomberg data'!C:C,MATCH($L4550,'Bloomberg data'!A:A,0))</f>
        <v>6.3359999999999994</v>
      </c>
      <c r="N4550" s="128">
        <f>INDEX('Bloomberg data'!B:B,MATCH($L4550,'Bloomberg data'!A:A,0))</f>
        <v>5.6609999999999996</v>
      </c>
      <c r="O4550" s="141"/>
      <c r="P4550" s="142"/>
      <c r="Q4550" s="142"/>
      <c r="R4550" s="20"/>
      <c r="S4550" s="20"/>
    </row>
    <row r="4551" spans="6:19">
      <c r="F4551" s="51"/>
      <c r="G4551" s="26">
        <f t="shared" si="234"/>
        <v>41698</v>
      </c>
      <c r="H4551" s="7">
        <v>41677</v>
      </c>
      <c r="I4551" s="22">
        <v>6.258</v>
      </c>
      <c r="J4551" s="120">
        <v>5.6129999999999995</v>
      </c>
      <c r="K4551" s="26">
        <f t="shared" si="235"/>
        <v>41698</v>
      </c>
      <c r="L4551" s="126">
        <f t="shared" si="236"/>
        <v>41677</v>
      </c>
      <c r="M4551" s="127">
        <f>INDEX('Bloomberg data'!C:C,MATCH($L4551,'Bloomberg data'!A:A,0))</f>
        <v>6.258</v>
      </c>
      <c r="N4551" s="128">
        <f>INDEX('Bloomberg data'!B:B,MATCH($L4551,'Bloomberg data'!A:A,0))</f>
        <v>5.6129999999999995</v>
      </c>
      <c r="O4551" s="141"/>
      <c r="P4551" s="142"/>
      <c r="Q4551" s="142"/>
      <c r="R4551" s="20"/>
      <c r="S4551" s="20"/>
    </row>
    <row r="4552" spans="6:19">
      <c r="F4552" s="51"/>
      <c r="G4552" s="26">
        <f t="shared" si="234"/>
        <v>41698</v>
      </c>
      <c r="H4552" s="7">
        <v>41680</v>
      </c>
      <c r="I4552" s="22">
        <v>6.1440000000000001</v>
      </c>
      <c r="J4552" s="120">
        <v>5.5030000000000001</v>
      </c>
      <c r="K4552" s="26">
        <f t="shared" si="235"/>
        <v>41698</v>
      </c>
      <c r="L4552" s="126">
        <f t="shared" si="236"/>
        <v>41680</v>
      </c>
      <c r="M4552" s="127">
        <f>INDEX('Bloomberg data'!C:C,MATCH($L4552,'Bloomberg data'!A:A,0))</f>
        <v>6.1440000000000001</v>
      </c>
      <c r="N4552" s="128">
        <f>INDEX('Bloomberg data'!B:B,MATCH($L4552,'Bloomberg data'!A:A,0))</f>
        <v>5.5030000000000001</v>
      </c>
      <c r="O4552" s="141"/>
      <c r="P4552" s="142"/>
      <c r="Q4552" s="142"/>
      <c r="R4552" s="20"/>
      <c r="S4552" s="20"/>
    </row>
    <row r="4553" spans="6:19">
      <c r="F4553" s="51"/>
      <c r="G4553" s="26">
        <f t="shared" si="234"/>
        <v>41698</v>
      </c>
      <c r="H4553" s="7">
        <v>41681</v>
      </c>
      <c r="I4553" s="22">
        <v>5.3579999999999997</v>
      </c>
      <c r="J4553" s="120">
        <v>4.7370000000000001</v>
      </c>
      <c r="K4553" s="26">
        <f t="shared" si="235"/>
        <v>41698</v>
      </c>
      <c r="L4553" s="126">
        <f t="shared" si="236"/>
        <v>41681</v>
      </c>
      <c r="M4553" s="127">
        <f>INDEX('Bloomberg data'!C:C,MATCH($L4553,'Bloomberg data'!A:A,0))</f>
        <v>5.3579999999999997</v>
      </c>
      <c r="N4553" s="128">
        <f>INDEX('Bloomberg data'!B:B,MATCH($L4553,'Bloomberg data'!A:A,0))</f>
        <v>4.7370000000000001</v>
      </c>
      <c r="O4553" s="141"/>
      <c r="P4553" s="142"/>
      <c r="Q4553" s="142"/>
      <c r="R4553" s="20"/>
      <c r="S4553" s="20"/>
    </row>
    <row r="4554" spans="6:19">
      <c r="F4554" s="51"/>
      <c r="G4554" s="26">
        <f t="shared" si="234"/>
        <v>41698</v>
      </c>
      <c r="H4554" s="7">
        <v>41682</v>
      </c>
      <c r="I4554" s="22">
        <v>6.2650000000000006</v>
      </c>
      <c r="J4554" s="120">
        <v>5.66</v>
      </c>
      <c r="K4554" s="26">
        <f t="shared" si="235"/>
        <v>41698</v>
      </c>
      <c r="L4554" s="126">
        <f t="shared" si="236"/>
        <v>41682</v>
      </c>
      <c r="M4554" s="127">
        <f>INDEX('Bloomberg data'!C:C,MATCH($L4554,'Bloomberg data'!A:A,0))</f>
        <v>6.2650000000000006</v>
      </c>
      <c r="N4554" s="128">
        <f>INDEX('Bloomberg data'!B:B,MATCH($L4554,'Bloomberg data'!A:A,0))</f>
        <v>5.66</v>
      </c>
      <c r="O4554" s="141"/>
      <c r="P4554" s="142"/>
      <c r="Q4554" s="142"/>
      <c r="R4554" s="20"/>
      <c r="S4554" s="20"/>
    </row>
    <row r="4555" spans="6:19">
      <c r="F4555" s="51"/>
      <c r="G4555" s="26">
        <f t="shared" si="234"/>
        <v>41698</v>
      </c>
      <c r="H4555" s="7">
        <v>41683</v>
      </c>
      <c r="I4555" s="22">
        <v>6.1140000000000008</v>
      </c>
      <c r="J4555" s="120">
        <v>5.5110000000000001</v>
      </c>
      <c r="K4555" s="26">
        <f t="shared" si="235"/>
        <v>41698</v>
      </c>
      <c r="L4555" s="126">
        <f t="shared" si="236"/>
        <v>41683</v>
      </c>
      <c r="M4555" s="127">
        <f>INDEX('Bloomberg data'!C:C,MATCH($L4555,'Bloomberg data'!A:A,0))</f>
        <v>6.1140000000000008</v>
      </c>
      <c r="N4555" s="128">
        <f>INDEX('Bloomberg data'!B:B,MATCH($L4555,'Bloomberg data'!A:A,0))</f>
        <v>5.5110000000000001</v>
      </c>
      <c r="O4555" s="141"/>
      <c r="P4555" s="142"/>
      <c r="Q4555" s="142"/>
      <c r="R4555" s="20"/>
      <c r="S4555" s="20"/>
    </row>
    <row r="4556" spans="6:19">
      <c r="F4556" s="51"/>
      <c r="G4556" s="26">
        <f t="shared" si="234"/>
        <v>41698</v>
      </c>
      <c r="H4556" s="7">
        <v>41684</v>
      </c>
      <c r="I4556" s="22">
        <v>6.282</v>
      </c>
      <c r="J4556" s="120">
        <v>5.6679999999999993</v>
      </c>
      <c r="K4556" s="26">
        <f t="shared" si="235"/>
        <v>41698</v>
      </c>
      <c r="L4556" s="126">
        <f t="shared" si="236"/>
        <v>41684</v>
      </c>
      <c r="M4556" s="127">
        <f>INDEX('Bloomberg data'!C:C,MATCH($L4556,'Bloomberg data'!A:A,0))</f>
        <v>6.282</v>
      </c>
      <c r="N4556" s="128">
        <f>INDEX('Bloomberg data'!B:B,MATCH($L4556,'Bloomberg data'!A:A,0))</f>
        <v>5.6679999999999993</v>
      </c>
      <c r="O4556" s="141"/>
      <c r="P4556" s="142"/>
      <c r="Q4556" s="142"/>
      <c r="R4556" s="20"/>
      <c r="S4556" s="20"/>
    </row>
    <row r="4557" spans="6:19">
      <c r="F4557" s="51"/>
      <c r="G4557" s="26">
        <f t="shared" si="234"/>
        <v>41698</v>
      </c>
      <c r="H4557" s="7">
        <v>41687</v>
      </c>
      <c r="I4557" s="22">
        <v>5.1989999999999998</v>
      </c>
      <c r="J4557" s="120">
        <v>4.609</v>
      </c>
      <c r="K4557" s="26">
        <f t="shared" si="235"/>
        <v>41698</v>
      </c>
      <c r="L4557" s="126">
        <f t="shared" si="236"/>
        <v>41687</v>
      </c>
      <c r="M4557" s="127">
        <f>INDEX('Bloomberg data'!C:C,MATCH($L4557,'Bloomberg data'!A:A,0))</f>
        <v>5.1989999999999998</v>
      </c>
      <c r="N4557" s="128">
        <f>INDEX('Bloomberg data'!B:B,MATCH($L4557,'Bloomberg data'!A:A,0))</f>
        <v>4.609</v>
      </c>
      <c r="O4557" s="141"/>
      <c r="P4557" s="142"/>
      <c r="Q4557" s="142"/>
      <c r="R4557" s="20"/>
      <c r="S4557" s="20"/>
    </row>
    <row r="4558" spans="6:19">
      <c r="F4558" s="51"/>
      <c r="G4558" s="26">
        <f t="shared" si="234"/>
        <v>41698</v>
      </c>
      <c r="H4558" s="7">
        <v>41688</v>
      </c>
      <c r="I4558" s="22">
        <v>5.1219999999999999</v>
      </c>
      <c r="J4558" s="120">
        <v>4.5259999999999998</v>
      </c>
      <c r="K4558" s="26">
        <f t="shared" si="235"/>
        <v>41698</v>
      </c>
      <c r="L4558" s="126">
        <f t="shared" si="236"/>
        <v>41688</v>
      </c>
      <c r="M4558" s="127">
        <f>INDEX('Bloomberg data'!C:C,MATCH($L4558,'Bloomberg data'!A:A,0))</f>
        <v>5.1219999999999999</v>
      </c>
      <c r="N4558" s="128">
        <f>INDEX('Bloomberg data'!B:B,MATCH($L4558,'Bloomberg data'!A:A,0))</f>
        <v>4.5259999999999998</v>
      </c>
      <c r="O4558" s="141"/>
      <c r="P4558" s="142"/>
      <c r="Q4558" s="142"/>
      <c r="R4558" s="20"/>
      <c r="S4558" s="20"/>
    </row>
    <row r="4559" spans="6:19">
      <c r="F4559" s="51"/>
      <c r="G4559" s="26">
        <f t="shared" si="234"/>
        <v>41698</v>
      </c>
      <c r="H4559" s="7">
        <v>41689</v>
      </c>
      <c r="I4559" s="22">
        <v>5.3029999999999999</v>
      </c>
      <c r="J4559" s="120">
        <v>4.6929999999999996</v>
      </c>
      <c r="K4559" s="26">
        <f t="shared" si="235"/>
        <v>41698</v>
      </c>
      <c r="L4559" s="126">
        <f t="shared" si="236"/>
        <v>41689</v>
      </c>
      <c r="M4559" s="127">
        <f>INDEX('Bloomberg data'!C:C,MATCH($L4559,'Bloomberg data'!A:A,0))</f>
        <v>5.3029999999999999</v>
      </c>
      <c r="N4559" s="128">
        <f>INDEX('Bloomberg data'!B:B,MATCH($L4559,'Bloomberg data'!A:A,0))</f>
        <v>4.6929999999999996</v>
      </c>
      <c r="O4559" s="141"/>
      <c r="P4559" s="142"/>
      <c r="Q4559" s="142"/>
      <c r="R4559" s="20"/>
      <c r="S4559" s="20"/>
    </row>
    <row r="4560" spans="6:19">
      <c r="F4560" s="51"/>
      <c r="G4560" s="26">
        <f t="shared" si="234"/>
        <v>41698</v>
      </c>
      <c r="H4560" s="7">
        <v>41690</v>
      </c>
      <c r="I4560" s="22">
        <v>6.19</v>
      </c>
      <c r="J4560" s="120">
        <v>5.5860000000000003</v>
      </c>
      <c r="K4560" s="26">
        <f t="shared" si="235"/>
        <v>41698</v>
      </c>
      <c r="L4560" s="126">
        <f t="shared" si="236"/>
        <v>41690</v>
      </c>
      <c r="M4560" s="127">
        <f>INDEX('Bloomberg data'!C:C,MATCH($L4560,'Bloomberg data'!A:A,0))</f>
        <v>6.19</v>
      </c>
      <c r="N4560" s="128">
        <f>INDEX('Bloomberg data'!B:B,MATCH($L4560,'Bloomberg data'!A:A,0))</f>
        <v>5.5860000000000003</v>
      </c>
      <c r="O4560" s="141"/>
      <c r="P4560" s="142"/>
      <c r="Q4560" s="142"/>
      <c r="R4560" s="20"/>
      <c r="S4560" s="20"/>
    </row>
    <row r="4561" spans="6:19">
      <c r="F4561" s="51"/>
      <c r="G4561" s="26">
        <f t="shared" si="234"/>
        <v>41698</v>
      </c>
      <c r="H4561" s="7">
        <v>41691</v>
      </c>
      <c r="I4561" s="22">
        <v>6.1219999999999999</v>
      </c>
      <c r="J4561" s="120">
        <v>5.5430000000000001</v>
      </c>
      <c r="K4561" s="26">
        <f t="shared" si="235"/>
        <v>41698</v>
      </c>
      <c r="L4561" s="126">
        <f t="shared" si="236"/>
        <v>41691</v>
      </c>
      <c r="M4561" s="127">
        <f>INDEX('Bloomberg data'!C:C,MATCH($L4561,'Bloomberg data'!A:A,0))</f>
        <v>6.1219999999999999</v>
      </c>
      <c r="N4561" s="128">
        <f>INDEX('Bloomberg data'!B:B,MATCH($L4561,'Bloomberg data'!A:A,0))</f>
        <v>5.5430000000000001</v>
      </c>
      <c r="O4561" s="141"/>
      <c r="P4561" s="142"/>
      <c r="Q4561" s="142"/>
      <c r="R4561" s="20"/>
      <c r="S4561" s="20"/>
    </row>
    <row r="4562" spans="6:19">
      <c r="F4562" s="51"/>
      <c r="G4562" s="26">
        <f t="shared" si="234"/>
        <v>41698</v>
      </c>
      <c r="H4562" s="7">
        <v>41694</v>
      </c>
      <c r="I4562" s="22">
        <v>5.2860000000000005</v>
      </c>
      <c r="J4562" s="120">
        <v>4.7009999999999996</v>
      </c>
      <c r="K4562" s="26">
        <f t="shared" si="235"/>
        <v>41698</v>
      </c>
      <c r="L4562" s="126">
        <f t="shared" si="236"/>
        <v>41694</v>
      </c>
      <c r="M4562" s="127">
        <f>INDEX('Bloomberg data'!C:C,MATCH($L4562,'Bloomberg data'!A:A,0))</f>
        <v>5.2860000000000005</v>
      </c>
      <c r="N4562" s="128">
        <f>INDEX('Bloomberg data'!B:B,MATCH($L4562,'Bloomberg data'!A:A,0))</f>
        <v>4.7009999999999996</v>
      </c>
      <c r="O4562" s="141"/>
      <c r="P4562" s="142"/>
      <c r="Q4562" s="142"/>
      <c r="R4562" s="20"/>
      <c r="S4562" s="20"/>
    </row>
    <row r="4563" spans="6:19">
      <c r="F4563" s="51"/>
      <c r="G4563" s="26">
        <f t="shared" si="234"/>
        <v>41698</v>
      </c>
      <c r="H4563" s="7">
        <v>41695</v>
      </c>
      <c r="I4563" s="22">
        <v>6.1890000000000001</v>
      </c>
      <c r="J4563" s="120">
        <v>5.5980000000000008</v>
      </c>
      <c r="K4563" s="26">
        <f t="shared" si="235"/>
        <v>41698</v>
      </c>
      <c r="L4563" s="126">
        <f t="shared" si="236"/>
        <v>41695</v>
      </c>
      <c r="M4563" s="127">
        <f>INDEX('Bloomberg data'!C:C,MATCH($L4563,'Bloomberg data'!A:A,0))</f>
        <v>6.1890000000000001</v>
      </c>
      <c r="N4563" s="128">
        <f>INDEX('Bloomberg data'!B:B,MATCH($L4563,'Bloomberg data'!A:A,0))</f>
        <v>5.5980000000000008</v>
      </c>
      <c r="O4563" s="141"/>
      <c r="P4563" s="142"/>
      <c r="Q4563" s="142"/>
      <c r="R4563" s="20"/>
      <c r="S4563" s="20"/>
    </row>
    <row r="4564" spans="6:19">
      <c r="F4564" s="51"/>
      <c r="G4564" s="26">
        <f t="shared" si="234"/>
        <v>41698</v>
      </c>
      <c r="H4564" s="7">
        <v>41696</v>
      </c>
      <c r="I4564" s="22">
        <v>5.0600000000000005</v>
      </c>
      <c r="J4564" s="120">
        <v>4.4670000000000005</v>
      </c>
      <c r="K4564" s="26">
        <f t="shared" si="235"/>
        <v>41698</v>
      </c>
      <c r="L4564" s="126">
        <f t="shared" si="236"/>
        <v>41696</v>
      </c>
      <c r="M4564" s="127">
        <f>INDEX('Bloomberg data'!C:C,MATCH($L4564,'Bloomberg data'!A:A,0))</f>
        <v>5.0600000000000005</v>
      </c>
      <c r="N4564" s="128">
        <f>INDEX('Bloomberg data'!B:B,MATCH($L4564,'Bloomberg data'!A:A,0))</f>
        <v>4.4670000000000005</v>
      </c>
      <c r="O4564" s="141"/>
      <c r="P4564" s="142"/>
      <c r="Q4564" s="142"/>
      <c r="R4564" s="20"/>
      <c r="S4564" s="20"/>
    </row>
    <row r="4565" spans="6:19">
      <c r="F4565" s="51"/>
      <c r="G4565" s="26">
        <f t="shared" si="234"/>
        <v>41698</v>
      </c>
      <c r="H4565" s="7">
        <v>41697</v>
      </c>
      <c r="I4565" s="22">
        <v>6.2039999999999997</v>
      </c>
      <c r="J4565" s="120">
        <v>5.6039999999999992</v>
      </c>
      <c r="K4565" s="26">
        <f t="shared" si="235"/>
        <v>41698</v>
      </c>
      <c r="L4565" s="126">
        <f t="shared" si="236"/>
        <v>41697</v>
      </c>
      <c r="M4565" s="127">
        <f>INDEX('Bloomberg data'!C:C,MATCH($L4565,'Bloomberg data'!A:A,0))</f>
        <v>6.2039999999999997</v>
      </c>
      <c r="N4565" s="128">
        <f>INDEX('Bloomberg data'!B:B,MATCH($L4565,'Bloomberg data'!A:A,0))</f>
        <v>5.6039999999999992</v>
      </c>
      <c r="O4565" s="141"/>
      <c r="P4565" s="142"/>
      <c r="Q4565" s="142"/>
      <c r="R4565" s="20"/>
      <c r="S4565" s="20"/>
    </row>
    <row r="4566" spans="6:19">
      <c r="F4566" s="51"/>
      <c r="G4566" s="26">
        <f t="shared" si="234"/>
        <v>41698</v>
      </c>
      <c r="H4566" s="7">
        <v>41698</v>
      </c>
      <c r="I4566" s="22">
        <v>6.0780000000000003</v>
      </c>
      <c r="J4566" s="120">
        <v>5.4770000000000003</v>
      </c>
      <c r="K4566" s="26">
        <f t="shared" si="235"/>
        <v>41698</v>
      </c>
      <c r="L4566" s="126">
        <f t="shared" si="236"/>
        <v>41698</v>
      </c>
      <c r="M4566" s="127">
        <f>INDEX('Bloomberg data'!C:C,MATCH($L4566,'Bloomberg data'!A:A,0))</f>
        <v>6.0780000000000003</v>
      </c>
      <c r="N4566" s="128">
        <f>INDEX('Bloomberg data'!B:B,MATCH($L4566,'Bloomberg data'!A:A,0))</f>
        <v>5.4770000000000003</v>
      </c>
      <c r="O4566" s="141"/>
      <c r="P4566" s="142"/>
      <c r="Q4566" s="142"/>
      <c r="R4566" s="20"/>
      <c r="S4566" s="20"/>
    </row>
    <row r="4567" spans="6:19">
      <c r="F4567" s="51"/>
      <c r="G4567" s="26">
        <f t="shared" si="234"/>
        <v>41729</v>
      </c>
      <c r="H4567" s="7">
        <v>41701</v>
      </c>
      <c r="I4567" s="22">
        <v>5.9820000000000002</v>
      </c>
      <c r="J4567" s="120">
        <v>5.343</v>
      </c>
      <c r="K4567" s="26">
        <f t="shared" si="235"/>
        <v>41729</v>
      </c>
      <c r="L4567" s="126">
        <f t="shared" si="236"/>
        <v>41701</v>
      </c>
      <c r="M4567" s="127">
        <f>INDEX('Bloomberg data'!C:C,MATCH($L4567,'Bloomberg data'!A:A,0))</f>
        <v>5.9820000000000002</v>
      </c>
      <c r="N4567" s="128">
        <f>INDEX('Bloomberg data'!B:B,MATCH($L4567,'Bloomberg data'!A:A,0))</f>
        <v>5.343</v>
      </c>
      <c r="O4567" s="141"/>
      <c r="P4567" s="142"/>
      <c r="Q4567" s="142"/>
      <c r="R4567" s="20"/>
      <c r="S4567" s="20"/>
    </row>
    <row r="4568" spans="6:19">
      <c r="F4568" s="51"/>
      <c r="G4568" s="26">
        <f t="shared" si="234"/>
        <v>41729</v>
      </c>
      <c r="H4568" s="7">
        <v>41702</v>
      </c>
      <c r="I4568" s="22">
        <v>5.2149999999999999</v>
      </c>
      <c r="J4568" s="120">
        <v>4.5789999999999997</v>
      </c>
      <c r="K4568" s="26">
        <f t="shared" si="235"/>
        <v>41729</v>
      </c>
      <c r="L4568" s="126">
        <f t="shared" si="236"/>
        <v>41702</v>
      </c>
      <c r="M4568" s="127">
        <f>INDEX('Bloomberg data'!C:C,MATCH($L4568,'Bloomberg data'!A:A,0))</f>
        <v>5.2149999999999999</v>
      </c>
      <c r="N4568" s="128">
        <f>INDEX('Bloomberg data'!B:B,MATCH($L4568,'Bloomberg data'!A:A,0))</f>
        <v>4.5789999999999997</v>
      </c>
      <c r="O4568" s="141"/>
      <c r="P4568" s="142"/>
      <c r="Q4568" s="142"/>
      <c r="R4568" s="20"/>
      <c r="S4568" s="20"/>
    </row>
    <row r="4569" spans="6:19">
      <c r="F4569" s="51"/>
      <c r="G4569" s="26">
        <f t="shared" si="234"/>
        <v>41729</v>
      </c>
      <c r="H4569" s="7">
        <v>41703</v>
      </c>
      <c r="I4569" s="22">
        <v>5.15</v>
      </c>
      <c r="J4569" s="120">
        <v>4.532</v>
      </c>
      <c r="K4569" s="26">
        <f t="shared" si="235"/>
        <v>41729</v>
      </c>
      <c r="L4569" s="126">
        <f t="shared" si="236"/>
        <v>41703</v>
      </c>
      <c r="M4569" s="127">
        <f>INDEX('Bloomberg data'!C:C,MATCH($L4569,'Bloomberg data'!A:A,0))</f>
        <v>5.15</v>
      </c>
      <c r="N4569" s="128">
        <f>INDEX('Bloomberg data'!B:B,MATCH($L4569,'Bloomberg data'!A:A,0))</f>
        <v>4.532</v>
      </c>
      <c r="O4569" s="141"/>
      <c r="P4569" s="142"/>
      <c r="Q4569" s="142"/>
      <c r="R4569" s="20"/>
      <c r="S4569" s="20"/>
    </row>
    <row r="4570" spans="6:19">
      <c r="F4570" s="51"/>
      <c r="G4570" s="26">
        <f t="shared" si="234"/>
        <v>41729</v>
      </c>
      <c r="H4570" s="7">
        <v>41704</v>
      </c>
      <c r="I4570" s="22">
        <v>6.077</v>
      </c>
      <c r="J4570" s="120">
        <v>5.4730000000000008</v>
      </c>
      <c r="K4570" s="26">
        <f t="shared" si="235"/>
        <v>41729</v>
      </c>
      <c r="L4570" s="126">
        <f t="shared" si="236"/>
        <v>41704</v>
      </c>
      <c r="M4570" s="127">
        <f>INDEX('Bloomberg data'!C:C,MATCH($L4570,'Bloomberg data'!A:A,0))</f>
        <v>6.077</v>
      </c>
      <c r="N4570" s="128">
        <f>INDEX('Bloomberg data'!B:B,MATCH($L4570,'Bloomberg data'!A:A,0))</f>
        <v>5.4730000000000008</v>
      </c>
      <c r="O4570" s="141"/>
      <c r="P4570" s="142"/>
      <c r="Q4570" s="142"/>
      <c r="R4570" s="20"/>
      <c r="S4570" s="20"/>
    </row>
    <row r="4571" spans="6:19">
      <c r="F4571" s="51"/>
      <c r="G4571" s="26">
        <f t="shared" si="234"/>
        <v>41729</v>
      </c>
      <c r="H4571" s="7">
        <v>41705</v>
      </c>
      <c r="I4571" s="22">
        <v>5.3019999999999996</v>
      </c>
      <c r="J4571" s="120">
        <v>4.7130000000000001</v>
      </c>
      <c r="K4571" s="26">
        <f t="shared" si="235"/>
        <v>41729</v>
      </c>
      <c r="L4571" s="126">
        <f t="shared" si="236"/>
        <v>41705</v>
      </c>
      <c r="M4571" s="127">
        <f>INDEX('Bloomberg data'!C:C,MATCH($L4571,'Bloomberg data'!A:A,0))</f>
        <v>5.3019999999999996</v>
      </c>
      <c r="N4571" s="128">
        <f>INDEX('Bloomberg data'!B:B,MATCH($L4571,'Bloomberg data'!A:A,0))</f>
        <v>4.7130000000000001</v>
      </c>
      <c r="O4571" s="141"/>
      <c r="P4571" s="142"/>
      <c r="Q4571" s="142"/>
      <c r="R4571" s="20"/>
      <c r="S4571" s="20"/>
    </row>
    <row r="4572" spans="6:19">
      <c r="F4572" s="51"/>
      <c r="G4572" s="26">
        <f t="shared" si="234"/>
        <v>41729</v>
      </c>
      <c r="H4572" s="7">
        <v>41708</v>
      </c>
      <c r="I4572" s="22">
        <v>5.2090000000000005</v>
      </c>
      <c r="J4572" s="120">
        <v>4.6349999999999998</v>
      </c>
      <c r="K4572" s="26">
        <f t="shared" si="235"/>
        <v>41729</v>
      </c>
      <c r="L4572" s="126">
        <f t="shared" si="236"/>
        <v>41708</v>
      </c>
      <c r="M4572" s="127">
        <f>INDEX('Bloomberg data'!C:C,MATCH($L4572,'Bloomberg data'!A:A,0))</f>
        <v>5.2090000000000005</v>
      </c>
      <c r="N4572" s="128">
        <f>INDEX('Bloomberg data'!B:B,MATCH($L4572,'Bloomberg data'!A:A,0))</f>
        <v>4.6349999999999998</v>
      </c>
      <c r="O4572" s="141"/>
      <c r="P4572" s="142"/>
      <c r="Q4572" s="142"/>
      <c r="R4572" s="20"/>
      <c r="S4572" s="20"/>
    </row>
    <row r="4573" spans="6:19">
      <c r="F4573" s="51"/>
      <c r="G4573" s="26">
        <f t="shared" si="234"/>
        <v>41729</v>
      </c>
      <c r="H4573" s="7">
        <v>41709</v>
      </c>
      <c r="I4573" s="22">
        <v>5.0969999999999995</v>
      </c>
      <c r="J4573" s="120">
        <v>4.5140000000000002</v>
      </c>
      <c r="K4573" s="26">
        <f t="shared" si="235"/>
        <v>41729</v>
      </c>
      <c r="L4573" s="126">
        <f t="shared" si="236"/>
        <v>41709</v>
      </c>
      <c r="M4573" s="127">
        <f>INDEX('Bloomberg data'!C:C,MATCH($L4573,'Bloomberg data'!A:A,0))</f>
        <v>5.0969999999999995</v>
      </c>
      <c r="N4573" s="128">
        <f>INDEX('Bloomberg data'!B:B,MATCH($L4573,'Bloomberg data'!A:A,0))</f>
        <v>4.5140000000000002</v>
      </c>
      <c r="O4573" s="141"/>
      <c r="P4573" s="142"/>
      <c r="Q4573" s="142"/>
      <c r="R4573" s="20"/>
      <c r="S4573" s="20"/>
    </row>
    <row r="4574" spans="6:19">
      <c r="F4574" s="51"/>
      <c r="G4574" s="26">
        <f t="shared" si="234"/>
        <v>41729</v>
      </c>
      <c r="H4574" s="7">
        <v>41710</v>
      </c>
      <c r="I4574" s="22">
        <v>5.2830000000000004</v>
      </c>
      <c r="J4574" s="120">
        <v>4.7060000000000004</v>
      </c>
      <c r="K4574" s="26">
        <f t="shared" si="235"/>
        <v>41729</v>
      </c>
      <c r="L4574" s="126">
        <f t="shared" si="236"/>
        <v>41710</v>
      </c>
      <c r="M4574" s="127">
        <f>INDEX('Bloomberg data'!C:C,MATCH($L4574,'Bloomberg data'!A:A,0))</f>
        <v>5.2830000000000004</v>
      </c>
      <c r="N4574" s="128">
        <f>INDEX('Bloomberg data'!B:B,MATCH($L4574,'Bloomberg data'!A:A,0))</f>
        <v>4.7060000000000004</v>
      </c>
      <c r="O4574" s="141"/>
      <c r="P4574" s="142"/>
      <c r="Q4574" s="142"/>
      <c r="R4574" s="20"/>
      <c r="S4574" s="20"/>
    </row>
    <row r="4575" spans="6:19">
      <c r="F4575" s="51"/>
      <c r="G4575" s="26">
        <f t="shared" si="234"/>
        <v>41729</v>
      </c>
      <c r="H4575" s="7">
        <v>41711</v>
      </c>
      <c r="I4575" s="22">
        <v>5.2220000000000004</v>
      </c>
      <c r="J4575" s="120">
        <v>4.6340000000000003</v>
      </c>
      <c r="K4575" s="26">
        <f t="shared" si="235"/>
        <v>41729</v>
      </c>
      <c r="L4575" s="126">
        <f t="shared" si="236"/>
        <v>41711</v>
      </c>
      <c r="M4575" s="127">
        <f>INDEX('Bloomberg data'!C:C,MATCH($L4575,'Bloomberg data'!A:A,0))</f>
        <v>5.2220000000000004</v>
      </c>
      <c r="N4575" s="128">
        <f>INDEX('Bloomberg data'!B:B,MATCH($L4575,'Bloomberg data'!A:A,0))</f>
        <v>4.6340000000000003</v>
      </c>
      <c r="O4575" s="141"/>
      <c r="P4575" s="142"/>
      <c r="Q4575" s="142"/>
      <c r="R4575" s="20"/>
      <c r="S4575" s="20"/>
    </row>
    <row r="4576" spans="6:19">
      <c r="F4576" s="51"/>
      <c r="G4576" s="26">
        <f t="shared" si="234"/>
        <v>41729</v>
      </c>
      <c r="H4576" s="7">
        <v>41712</v>
      </c>
      <c r="I4576" s="22">
        <v>5.0470000000000006</v>
      </c>
      <c r="J4576" s="120">
        <v>4.43</v>
      </c>
      <c r="K4576" s="26">
        <f t="shared" si="235"/>
        <v>41729</v>
      </c>
      <c r="L4576" s="126">
        <f t="shared" si="236"/>
        <v>41712</v>
      </c>
      <c r="M4576" s="127">
        <f>INDEX('Bloomberg data'!C:C,MATCH($L4576,'Bloomberg data'!A:A,0))</f>
        <v>5.0470000000000006</v>
      </c>
      <c r="N4576" s="128">
        <f>INDEX('Bloomberg data'!B:B,MATCH($L4576,'Bloomberg data'!A:A,0))</f>
        <v>4.43</v>
      </c>
      <c r="O4576" s="141"/>
      <c r="P4576" s="142"/>
      <c r="Q4576" s="142"/>
      <c r="R4576" s="20"/>
      <c r="S4576" s="20"/>
    </row>
    <row r="4577" spans="6:19">
      <c r="F4577" s="51"/>
      <c r="G4577" s="26">
        <f t="shared" si="234"/>
        <v>41729</v>
      </c>
      <c r="H4577" s="7">
        <v>41715</v>
      </c>
      <c r="I4577" s="22">
        <v>5.2679999999999998</v>
      </c>
      <c r="J4577" s="120">
        <v>4.6470000000000002</v>
      </c>
      <c r="K4577" s="26">
        <f t="shared" si="235"/>
        <v>41729</v>
      </c>
      <c r="L4577" s="126">
        <f t="shared" si="236"/>
        <v>41715</v>
      </c>
      <c r="M4577" s="127">
        <f>INDEX('Bloomberg data'!C:C,MATCH($L4577,'Bloomberg data'!A:A,0))</f>
        <v>5.2679999999999998</v>
      </c>
      <c r="N4577" s="128">
        <f>INDEX('Bloomberg data'!B:B,MATCH($L4577,'Bloomberg data'!A:A,0))</f>
        <v>4.6470000000000002</v>
      </c>
      <c r="O4577" s="141"/>
      <c r="P4577" s="142"/>
      <c r="Q4577" s="142"/>
      <c r="R4577" s="20"/>
      <c r="S4577" s="20"/>
    </row>
    <row r="4578" spans="6:19">
      <c r="F4578" s="51"/>
      <c r="G4578" s="26">
        <f t="shared" si="234"/>
        <v>41729</v>
      </c>
      <c r="H4578" s="7">
        <v>41716</v>
      </c>
      <c r="I4578" s="22">
        <v>6.1859999999999999</v>
      </c>
      <c r="J4578" s="120">
        <v>5.5780000000000003</v>
      </c>
      <c r="K4578" s="26">
        <f t="shared" si="235"/>
        <v>41729</v>
      </c>
      <c r="L4578" s="126">
        <f t="shared" si="236"/>
        <v>41716</v>
      </c>
      <c r="M4578" s="127">
        <f>INDEX('Bloomberg data'!C:C,MATCH($L4578,'Bloomberg data'!A:A,0))</f>
        <v>6.1859999999999999</v>
      </c>
      <c r="N4578" s="128">
        <f>INDEX('Bloomberg data'!B:B,MATCH($L4578,'Bloomberg data'!A:A,0))</f>
        <v>5.5780000000000003</v>
      </c>
      <c r="O4578" s="141"/>
      <c r="P4578" s="142"/>
      <c r="Q4578" s="142"/>
      <c r="R4578" s="20"/>
      <c r="S4578" s="20"/>
    </row>
    <row r="4579" spans="6:19">
      <c r="F4579" s="51"/>
      <c r="G4579" s="26">
        <f t="shared" si="234"/>
        <v>41729</v>
      </c>
      <c r="H4579" s="7">
        <v>41717</v>
      </c>
      <c r="I4579" s="22">
        <v>5.077</v>
      </c>
      <c r="J4579" s="120">
        <v>4.4649999999999999</v>
      </c>
      <c r="K4579" s="26">
        <f t="shared" si="235"/>
        <v>41729</v>
      </c>
      <c r="L4579" s="126">
        <f t="shared" si="236"/>
        <v>41717</v>
      </c>
      <c r="M4579" s="127">
        <f>INDEX('Bloomberg data'!C:C,MATCH($L4579,'Bloomberg data'!A:A,0))</f>
        <v>5.077</v>
      </c>
      <c r="N4579" s="128">
        <f>INDEX('Bloomberg data'!B:B,MATCH($L4579,'Bloomberg data'!A:A,0))</f>
        <v>4.4649999999999999</v>
      </c>
      <c r="O4579" s="141"/>
      <c r="P4579" s="142"/>
      <c r="Q4579" s="142"/>
      <c r="R4579" s="20"/>
      <c r="S4579" s="20"/>
    </row>
    <row r="4580" spans="6:19">
      <c r="F4580" s="51"/>
      <c r="G4580" s="26">
        <f t="shared" si="234"/>
        <v>41729</v>
      </c>
      <c r="H4580" s="7">
        <v>41718</v>
      </c>
      <c r="I4580" s="22">
        <v>6.3090000000000002</v>
      </c>
      <c r="J4580" s="120">
        <v>5.7119999999999997</v>
      </c>
      <c r="K4580" s="26">
        <f t="shared" si="235"/>
        <v>41729</v>
      </c>
      <c r="L4580" s="126">
        <f t="shared" si="236"/>
        <v>41718</v>
      </c>
      <c r="M4580" s="127">
        <f>INDEX('Bloomberg data'!C:C,MATCH($L4580,'Bloomberg data'!A:A,0))</f>
        <v>6.3090000000000002</v>
      </c>
      <c r="N4580" s="128">
        <f>INDEX('Bloomberg data'!B:B,MATCH($L4580,'Bloomberg data'!A:A,0))</f>
        <v>5.7119999999999997</v>
      </c>
      <c r="O4580" s="141"/>
      <c r="P4580" s="142"/>
      <c r="Q4580" s="142"/>
      <c r="R4580" s="20"/>
      <c r="S4580" s="20"/>
    </row>
    <row r="4581" spans="6:19">
      <c r="F4581" s="51"/>
      <c r="G4581" s="26">
        <f t="shared" si="234"/>
        <v>41729</v>
      </c>
      <c r="H4581" s="7">
        <v>41719</v>
      </c>
      <c r="I4581" s="22">
        <v>6.2309999999999999</v>
      </c>
      <c r="J4581" s="120">
        <v>5.6360000000000001</v>
      </c>
      <c r="K4581" s="26">
        <f t="shared" si="235"/>
        <v>41729</v>
      </c>
      <c r="L4581" s="126">
        <f t="shared" si="236"/>
        <v>41719</v>
      </c>
      <c r="M4581" s="127">
        <f>INDEX('Bloomberg data'!C:C,MATCH($L4581,'Bloomberg data'!A:A,0))</f>
        <v>6.2309999999999999</v>
      </c>
      <c r="N4581" s="128">
        <f>INDEX('Bloomberg data'!B:B,MATCH($L4581,'Bloomberg data'!A:A,0))</f>
        <v>5.6360000000000001</v>
      </c>
      <c r="O4581" s="141"/>
      <c r="P4581" s="142"/>
      <c r="Q4581" s="142"/>
      <c r="R4581" s="20"/>
      <c r="S4581" s="20"/>
    </row>
    <row r="4582" spans="6:19">
      <c r="F4582" s="51"/>
      <c r="G4582" s="26">
        <f t="shared" si="234"/>
        <v>41729</v>
      </c>
      <c r="H4582" s="7">
        <v>41722</v>
      </c>
      <c r="I4582" s="22">
        <v>6.1330000000000009</v>
      </c>
      <c r="J4582" s="120">
        <v>5.5430000000000001</v>
      </c>
      <c r="K4582" s="26">
        <f t="shared" si="235"/>
        <v>41729</v>
      </c>
      <c r="L4582" s="126">
        <f t="shared" si="236"/>
        <v>41722</v>
      </c>
      <c r="M4582" s="127">
        <f>INDEX('Bloomberg data'!C:C,MATCH($L4582,'Bloomberg data'!A:A,0))</f>
        <v>6.1330000000000009</v>
      </c>
      <c r="N4582" s="128">
        <f>INDEX('Bloomberg data'!B:B,MATCH($L4582,'Bloomberg data'!A:A,0))</f>
        <v>5.5430000000000001</v>
      </c>
      <c r="O4582" s="141"/>
      <c r="P4582" s="142"/>
      <c r="Q4582" s="142"/>
      <c r="R4582" s="20"/>
      <c r="S4582" s="20"/>
    </row>
    <row r="4583" spans="6:19">
      <c r="F4583" s="51"/>
      <c r="G4583" s="26">
        <f t="shared" si="234"/>
        <v>41729</v>
      </c>
      <c r="H4583" s="7">
        <v>41723</v>
      </c>
      <c r="I4583" s="22">
        <v>6.3069999999999995</v>
      </c>
      <c r="J4583" s="120">
        <v>5.7039999999999997</v>
      </c>
      <c r="K4583" s="26">
        <f t="shared" si="235"/>
        <v>41729</v>
      </c>
      <c r="L4583" s="126">
        <f t="shared" si="236"/>
        <v>41723</v>
      </c>
      <c r="M4583" s="127">
        <f>INDEX('Bloomberg data'!C:C,MATCH($L4583,'Bloomberg data'!A:A,0))</f>
        <v>6.3069999999999995</v>
      </c>
      <c r="N4583" s="128">
        <f>INDEX('Bloomberg data'!B:B,MATCH($L4583,'Bloomberg data'!A:A,0))</f>
        <v>5.7039999999999997</v>
      </c>
      <c r="O4583" s="141"/>
      <c r="P4583" s="142"/>
      <c r="Q4583" s="142"/>
      <c r="R4583" s="20"/>
      <c r="S4583" s="20"/>
    </row>
    <row r="4584" spans="6:19">
      <c r="F4584" s="51"/>
      <c r="G4584" s="26">
        <f t="shared" si="234"/>
        <v>41729</v>
      </c>
      <c r="H4584" s="7">
        <v>41724</v>
      </c>
      <c r="I4584" s="22">
        <v>6.226</v>
      </c>
      <c r="J4584" s="120">
        <v>5.609</v>
      </c>
      <c r="K4584" s="26">
        <f t="shared" si="235"/>
        <v>41729</v>
      </c>
      <c r="L4584" s="126">
        <f t="shared" si="236"/>
        <v>41724</v>
      </c>
      <c r="M4584" s="127">
        <f>INDEX('Bloomberg data'!C:C,MATCH($L4584,'Bloomberg data'!A:A,0))</f>
        <v>6.226</v>
      </c>
      <c r="N4584" s="128">
        <f>INDEX('Bloomberg data'!B:B,MATCH($L4584,'Bloomberg data'!A:A,0))</f>
        <v>5.609</v>
      </c>
      <c r="O4584" s="141"/>
      <c r="P4584" s="142"/>
      <c r="Q4584" s="142"/>
      <c r="R4584" s="20"/>
      <c r="S4584" s="20"/>
    </row>
    <row r="4585" spans="6:19">
      <c r="F4585" s="51"/>
      <c r="G4585" s="26">
        <f t="shared" si="234"/>
        <v>41729</v>
      </c>
      <c r="H4585" s="7">
        <v>41725</v>
      </c>
      <c r="I4585" s="22">
        <v>6.1170000000000009</v>
      </c>
      <c r="J4585" s="120">
        <v>5.4930000000000003</v>
      </c>
      <c r="K4585" s="26">
        <f t="shared" si="235"/>
        <v>41729</v>
      </c>
      <c r="L4585" s="126">
        <f t="shared" si="236"/>
        <v>41725</v>
      </c>
      <c r="M4585" s="127">
        <f>INDEX('Bloomberg data'!C:C,MATCH($L4585,'Bloomberg data'!A:A,0))</f>
        <v>6.1170000000000009</v>
      </c>
      <c r="N4585" s="128">
        <f>INDEX('Bloomberg data'!B:B,MATCH($L4585,'Bloomberg data'!A:A,0))</f>
        <v>5.4930000000000003</v>
      </c>
      <c r="O4585" s="141"/>
      <c r="P4585" s="142"/>
      <c r="Q4585" s="142"/>
      <c r="R4585" s="20"/>
      <c r="S4585" s="20"/>
    </row>
    <row r="4586" spans="6:19">
      <c r="F4586" s="51"/>
      <c r="G4586" s="26">
        <f t="shared" si="234"/>
        <v>41729</v>
      </c>
      <c r="H4586" s="7">
        <v>41726</v>
      </c>
      <c r="I4586" s="22">
        <v>6.3069999999999995</v>
      </c>
      <c r="J4586" s="120">
        <v>5.68</v>
      </c>
      <c r="K4586" s="26">
        <f t="shared" si="235"/>
        <v>41729</v>
      </c>
      <c r="L4586" s="126">
        <f t="shared" si="236"/>
        <v>41726</v>
      </c>
      <c r="M4586" s="127">
        <f>INDEX('Bloomberg data'!C:C,MATCH($L4586,'Bloomberg data'!A:A,0))</f>
        <v>6.3069999999999995</v>
      </c>
      <c r="N4586" s="128">
        <f>INDEX('Bloomberg data'!B:B,MATCH($L4586,'Bloomberg data'!A:A,0))</f>
        <v>5.68</v>
      </c>
      <c r="O4586" s="141"/>
      <c r="P4586" s="142"/>
      <c r="Q4586" s="142"/>
      <c r="R4586" s="20"/>
      <c r="S4586" s="20"/>
    </row>
    <row r="4587" spans="6:19">
      <c r="F4587" s="51"/>
      <c r="G4587" s="26">
        <f t="shared" si="234"/>
        <v>41729</v>
      </c>
      <c r="H4587" s="7">
        <v>41729</v>
      </c>
      <c r="I4587" s="22">
        <v>6.2050000000000001</v>
      </c>
      <c r="J4587" s="120">
        <v>5.5950000000000006</v>
      </c>
      <c r="K4587" s="26">
        <f t="shared" si="235"/>
        <v>41729</v>
      </c>
      <c r="L4587" s="126">
        <f t="shared" si="236"/>
        <v>41729</v>
      </c>
      <c r="M4587" s="127">
        <f>INDEX('Bloomberg data'!C:C,MATCH($L4587,'Bloomberg data'!A:A,0))</f>
        <v>6.2050000000000001</v>
      </c>
      <c r="N4587" s="128">
        <f>INDEX('Bloomberg data'!B:B,MATCH($L4587,'Bloomberg data'!A:A,0))</f>
        <v>5.5950000000000006</v>
      </c>
      <c r="O4587" s="141"/>
      <c r="P4587" s="142"/>
      <c r="Q4587" s="142"/>
      <c r="R4587" s="20"/>
      <c r="S4587" s="20"/>
    </row>
    <row r="4588" spans="6:19">
      <c r="F4588" s="51"/>
      <c r="G4588" s="26">
        <f t="shared" si="234"/>
        <v>41759</v>
      </c>
      <c r="H4588" s="7">
        <v>41730</v>
      </c>
      <c r="I4588" s="22">
        <v>5.1470000000000002</v>
      </c>
      <c r="J4588" s="120">
        <v>4.5510000000000002</v>
      </c>
      <c r="K4588" s="26">
        <f t="shared" si="235"/>
        <v>41759</v>
      </c>
      <c r="L4588" s="126">
        <f t="shared" si="236"/>
        <v>41730</v>
      </c>
      <c r="M4588" s="127">
        <f>INDEX('Bloomberg data'!C:C,MATCH($L4588,'Bloomberg data'!A:A,0))</f>
        <v>5.1470000000000002</v>
      </c>
      <c r="N4588" s="128">
        <f>INDEX('Bloomberg data'!B:B,MATCH($L4588,'Bloomberg data'!A:A,0))</f>
        <v>4.5510000000000002</v>
      </c>
      <c r="O4588" s="141"/>
      <c r="P4588" s="142"/>
      <c r="Q4588" s="142"/>
      <c r="R4588" s="20"/>
      <c r="S4588" s="20"/>
    </row>
    <row r="4589" spans="6:19">
      <c r="F4589" s="51"/>
      <c r="G4589" s="26">
        <f t="shared" si="234"/>
        <v>41759</v>
      </c>
      <c r="H4589" s="7">
        <v>41731</v>
      </c>
      <c r="I4589" s="22">
        <v>5.3540000000000001</v>
      </c>
      <c r="J4589" s="120">
        <v>4.774</v>
      </c>
      <c r="K4589" s="26">
        <f t="shared" si="235"/>
        <v>41759</v>
      </c>
      <c r="L4589" s="126">
        <f t="shared" si="236"/>
        <v>41731</v>
      </c>
      <c r="M4589" s="127">
        <f>INDEX('Bloomberg data'!C:C,MATCH($L4589,'Bloomberg data'!A:A,0))</f>
        <v>5.3540000000000001</v>
      </c>
      <c r="N4589" s="128">
        <f>INDEX('Bloomberg data'!B:B,MATCH($L4589,'Bloomberg data'!A:A,0))</f>
        <v>4.774</v>
      </c>
      <c r="O4589" s="141"/>
      <c r="P4589" s="142"/>
      <c r="Q4589" s="142"/>
      <c r="R4589" s="20"/>
      <c r="S4589" s="20"/>
    </row>
    <row r="4590" spans="6:19">
      <c r="F4590" s="51"/>
      <c r="G4590" s="26">
        <f t="shared" si="234"/>
        <v>41759</v>
      </c>
      <c r="H4590" s="7">
        <v>41732</v>
      </c>
      <c r="I4590" s="22">
        <v>6.2549999999999999</v>
      </c>
      <c r="J4590" s="120">
        <v>5.6850000000000005</v>
      </c>
      <c r="K4590" s="26">
        <f t="shared" si="235"/>
        <v>41759</v>
      </c>
      <c r="L4590" s="126">
        <f t="shared" si="236"/>
        <v>41732</v>
      </c>
      <c r="M4590" s="127">
        <f>INDEX('Bloomberg data'!C:C,MATCH($L4590,'Bloomberg data'!A:A,0))</f>
        <v>6.2549999999999999</v>
      </c>
      <c r="N4590" s="128">
        <f>INDEX('Bloomberg data'!B:B,MATCH($L4590,'Bloomberg data'!A:A,0))</f>
        <v>5.6850000000000005</v>
      </c>
      <c r="O4590" s="141"/>
      <c r="P4590" s="142"/>
      <c r="Q4590" s="142"/>
      <c r="R4590" s="20"/>
      <c r="S4590" s="20"/>
    </row>
    <row r="4591" spans="6:19">
      <c r="F4591" s="51"/>
      <c r="G4591" s="26">
        <f t="shared" si="234"/>
        <v>41759</v>
      </c>
      <c r="H4591" s="7">
        <v>41733</v>
      </c>
      <c r="I4591" s="22">
        <v>6.1470000000000002</v>
      </c>
      <c r="J4591" s="120">
        <v>5.5670000000000002</v>
      </c>
      <c r="K4591" s="26">
        <f t="shared" si="235"/>
        <v>41759</v>
      </c>
      <c r="L4591" s="126">
        <f t="shared" si="236"/>
        <v>41733</v>
      </c>
      <c r="M4591" s="127">
        <f>INDEX('Bloomberg data'!C:C,MATCH($L4591,'Bloomberg data'!A:A,0))</f>
        <v>6.1470000000000002</v>
      </c>
      <c r="N4591" s="128">
        <f>INDEX('Bloomberg data'!B:B,MATCH($L4591,'Bloomberg data'!A:A,0))</f>
        <v>5.5670000000000002</v>
      </c>
      <c r="O4591" s="141"/>
      <c r="P4591" s="142"/>
      <c r="Q4591" s="142"/>
      <c r="R4591" s="20"/>
      <c r="S4591" s="20"/>
    </row>
    <row r="4592" spans="6:19">
      <c r="F4592" s="51"/>
      <c r="G4592" s="26">
        <f t="shared" si="234"/>
        <v>41759</v>
      </c>
      <c r="H4592" s="7">
        <v>41736</v>
      </c>
      <c r="I4592" s="22">
        <v>5.3159999999999998</v>
      </c>
      <c r="J4592" s="120">
        <v>4.7110000000000003</v>
      </c>
      <c r="K4592" s="26">
        <f t="shared" si="235"/>
        <v>41759</v>
      </c>
      <c r="L4592" s="126">
        <f t="shared" si="236"/>
        <v>41736</v>
      </c>
      <c r="M4592" s="127">
        <f>INDEX('Bloomberg data'!C:C,MATCH($L4592,'Bloomberg data'!A:A,0))</f>
        <v>5.3159999999999998</v>
      </c>
      <c r="N4592" s="128">
        <f>INDEX('Bloomberg data'!B:B,MATCH($L4592,'Bloomberg data'!A:A,0))</f>
        <v>4.7110000000000003</v>
      </c>
      <c r="O4592" s="141"/>
      <c r="P4592" s="142"/>
      <c r="Q4592" s="142"/>
      <c r="R4592" s="20"/>
      <c r="S4592" s="20"/>
    </row>
    <row r="4593" spans="6:19">
      <c r="F4593" s="51"/>
      <c r="G4593" s="26">
        <f t="shared" si="234"/>
        <v>41759</v>
      </c>
      <c r="H4593" s="7">
        <v>41737</v>
      </c>
      <c r="I4593" s="22">
        <v>5.2110000000000003</v>
      </c>
      <c r="J4593" s="120">
        <v>4.6109999999999998</v>
      </c>
      <c r="K4593" s="26">
        <f t="shared" si="235"/>
        <v>41759</v>
      </c>
      <c r="L4593" s="126">
        <f t="shared" si="236"/>
        <v>41737</v>
      </c>
      <c r="M4593" s="127">
        <f>INDEX('Bloomberg data'!C:C,MATCH($L4593,'Bloomberg data'!A:A,0))</f>
        <v>5.2110000000000003</v>
      </c>
      <c r="N4593" s="128">
        <f>INDEX('Bloomberg data'!B:B,MATCH($L4593,'Bloomberg data'!A:A,0))</f>
        <v>4.6109999999999998</v>
      </c>
      <c r="O4593" s="141"/>
      <c r="P4593" s="142"/>
      <c r="Q4593" s="142"/>
      <c r="R4593" s="20"/>
      <c r="S4593" s="20"/>
    </row>
    <row r="4594" spans="6:19">
      <c r="F4594" s="51"/>
      <c r="G4594" s="26">
        <f t="shared" si="234"/>
        <v>41759</v>
      </c>
      <c r="H4594" s="7">
        <v>41738</v>
      </c>
      <c r="I4594" s="22">
        <v>5.1010000000000009</v>
      </c>
      <c r="J4594" s="120">
        <v>4.5009999999999994</v>
      </c>
      <c r="K4594" s="26">
        <f t="shared" si="235"/>
        <v>41759</v>
      </c>
      <c r="L4594" s="126">
        <f t="shared" si="236"/>
        <v>41738</v>
      </c>
      <c r="M4594" s="127">
        <f>INDEX('Bloomberg data'!C:C,MATCH($L4594,'Bloomberg data'!A:A,0))</f>
        <v>5.1010000000000009</v>
      </c>
      <c r="N4594" s="128">
        <f>INDEX('Bloomberg data'!B:B,MATCH($L4594,'Bloomberg data'!A:A,0))</f>
        <v>4.5009999999999994</v>
      </c>
      <c r="O4594" s="141"/>
      <c r="P4594" s="142"/>
      <c r="Q4594" s="142"/>
      <c r="R4594" s="20"/>
      <c r="S4594" s="20"/>
    </row>
    <row r="4595" spans="6:19">
      <c r="F4595" s="51"/>
      <c r="G4595" s="26">
        <f t="shared" si="234"/>
        <v>41759</v>
      </c>
      <c r="H4595" s="7">
        <v>41739</v>
      </c>
      <c r="I4595" s="22">
        <v>5.3250000000000002</v>
      </c>
      <c r="J4595" s="120">
        <v>4.7069999999999999</v>
      </c>
      <c r="K4595" s="26">
        <f t="shared" si="235"/>
        <v>41759</v>
      </c>
      <c r="L4595" s="126">
        <f t="shared" si="236"/>
        <v>41739</v>
      </c>
      <c r="M4595" s="127">
        <f>INDEX('Bloomberg data'!C:C,MATCH($L4595,'Bloomberg data'!A:A,0))</f>
        <v>5.3250000000000002</v>
      </c>
      <c r="N4595" s="128">
        <f>INDEX('Bloomberg data'!B:B,MATCH($L4595,'Bloomberg data'!A:A,0))</f>
        <v>4.7069999999999999</v>
      </c>
      <c r="O4595" s="141"/>
      <c r="P4595" s="142"/>
      <c r="Q4595" s="142"/>
      <c r="R4595" s="20"/>
      <c r="S4595" s="20"/>
    </row>
    <row r="4596" spans="6:19">
      <c r="F4596" s="51"/>
      <c r="G4596" s="26">
        <f t="shared" si="234"/>
        <v>41759</v>
      </c>
      <c r="H4596" s="7">
        <v>41740</v>
      </c>
      <c r="I4596" s="22">
        <v>6.2</v>
      </c>
      <c r="J4596" s="120">
        <v>5.5790000000000006</v>
      </c>
      <c r="K4596" s="26">
        <f t="shared" si="235"/>
        <v>41759</v>
      </c>
      <c r="L4596" s="126">
        <f t="shared" si="236"/>
        <v>41740</v>
      </c>
      <c r="M4596" s="127">
        <f>INDEX('Bloomberg data'!C:C,MATCH($L4596,'Bloomberg data'!A:A,0))</f>
        <v>6.2</v>
      </c>
      <c r="N4596" s="128">
        <f>INDEX('Bloomberg data'!B:B,MATCH($L4596,'Bloomberg data'!A:A,0))</f>
        <v>5.5790000000000006</v>
      </c>
      <c r="O4596" s="141"/>
      <c r="P4596" s="142"/>
      <c r="Q4596" s="142"/>
      <c r="R4596" s="20"/>
      <c r="S4596" s="20"/>
    </row>
    <row r="4597" spans="6:19">
      <c r="F4597" s="51"/>
      <c r="G4597" s="26">
        <f t="shared" si="234"/>
        <v>41759</v>
      </c>
      <c r="H4597" s="7">
        <v>41743</v>
      </c>
      <c r="I4597" s="22">
        <v>6.0809999999999995</v>
      </c>
      <c r="J4597" s="120">
        <v>5.4390000000000001</v>
      </c>
      <c r="K4597" s="26">
        <f t="shared" si="235"/>
        <v>41759</v>
      </c>
      <c r="L4597" s="126">
        <f t="shared" si="236"/>
        <v>41743</v>
      </c>
      <c r="M4597" s="127">
        <f>INDEX('Bloomberg data'!C:C,MATCH($L4597,'Bloomberg data'!A:A,0))</f>
        <v>6.0809999999999995</v>
      </c>
      <c r="N4597" s="128">
        <f>INDEX('Bloomberg data'!B:B,MATCH($L4597,'Bloomberg data'!A:A,0))</f>
        <v>5.4390000000000001</v>
      </c>
      <c r="O4597" s="141"/>
      <c r="P4597" s="142"/>
      <c r="Q4597" s="142"/>
      <c r="R4597" s="20"/>
      <c r="S4597" s="20"/>
    </row>
    <row r="4598" spans="6:19">
      <c r="F4598" s="51"/>
      <c r="G4598" s="26">
        <f t="shared" si="234"/>
        <v>41759</v>
      </c>
      <c r="H4598" s="7">
        <v>41744</v>
      </c>
      <c r="I4598" s="22">
        <v>5.2789999999999999</v>
      </c>
      <c r="J4598" s="120">
        <v>4.6589999999999998</v>
      </c>
      <c r="K4598" s="26">
        <f t="shared" si="235"/>
        <v>41759</v>
      </c>
      <c r="L4598" s="126">
        <f t="shared" si="236"/>
        <v>41744</v>
      </c>
      <c r="M4598" s="127">
        <f>INDEX('Bloomberg data'!C:C,MATCH($L4598,'Bloomberg data'!A:A,0))</f>
        <v>5.2789999999999999</v>
      </c>
      <c r="N4598" s="128">
        <f>INDEX('Bloomberg data'!B:B,MATCH($L4598,'Bloomberg data'!A:A,0))</f>
        <v>4.6589999999999998</v>
      </c>
      <c r="O4598" s="141"/>
      <c r="P4598" s="142"/>
      <c r="Q4598" s="142"/>
      <c r="R4598" s="20"/>
      <c r="S4598" s="20"/>
    </row>
    <row r="4599" spans="6:19">
      <c r="F4599" s="51"/>
      <c r="G4599" s="26">
        <f t="shared" si="234"/>
        <v>41759</v>
      </c>
      <c r="H4599" s="7">
        <v>41745</v>
      </c>
      <c r="I4599" s="22">
        <v>5.1740000000000004</v>
      </c>
      <c r="J4599" s="120">
        <v>4.5510000000000002</v>
      </c>
      <c r="K4599" s="26">
        <f t="shared" si="235"/>
        <v>41759</v>
      </c>
      <c r="L4599" s="126">
        <f t="shared" si="236"/>
        <v>41745</v>
      </c>
      <c r="M4599" s="127">
        <f>INDEX('Bloomberg data'!C:C,MATCH($L4599,'Bloomberg data'!A:A,0))</f>
        <v>5.1740000000000004</v>
      </c>
      <c r="N4599" s="128">
        <f>INDEX('Bloomberg data'!B:B,MATCH($L4599,'Bloomberg data'!A:A,0))</f>
        <v>4.5510000000000002</v>
      </c>
      <c r="O4599" s="141"/>
      <c r="P4599" s="142"/>
      <c r="Q4599" s="142"/>
      <c r="R4599" s="20"/>
      <c r="S4599" s="20"/>
    </row>
    <row r="4600" spans="6:19">
      <c r="F4600" s="51"/>
      <c r="G4600" s="26">
        <f t="shared" si="234"/>
        <v>41759</v>
      </c>
      <c r="H4600" s="7">
        <v>41746</v>
      </c>
      <c r="I4600" s="22">
        <v>5.0570000000000004</v>
      </c>
      <c r="J4600" s="120">
        <v>4.4359999999999999</v>
      </c>
      <c r="K4600" s="26">
        <f t="shared" si="235"/>
        <v>41759</v>
      </c>
      <c r="L4600" s="126">
        <f t="shared" si="236"/>
        <v>41746</v>
      </c>
      <c r="M4600" s="127">
        <f>INDEX('Bloomberg data'!C:C,MATCH($L4600,'Bloomberg data'!A:A,0))</f>
        <v>5.0570000000000004</v>
      </c>
      <c r="N4600" s="128">
        <f>INDEX('Bloomberg data'!B:B,MATCH($L4600,'Bloomberg data'!A:A,0))</f>
        <v>4.4359999999999999</v>
      </c>
      <c r="O4600" s="141"/>
      <c r="P4600" s="142"/>
      <c r="Q4600" s="142"/>
      <c r="R4600" s="20"/>
      <c r="S4600" s="20"/>
    </row>
    <row r="4601" spans="6:19">
      <c r="F4601" s="51"/>
      <c r="G4601" s="26">
        <f t="shared" si="234"/>
        <v>41759</v>
      </c>
      <c r="H4601" s="7">
        <v>41747</v>
      </c>
      <c r="I4601" s="22">
        <v>5.2569999999999997</v>
      </c>
      <c r="J4601" s="120">
        <v>4.6360000000000001</v>
      </c>
      <c r="K4601" s="26">
        <f t="shared" si="235"/>
        <v>41759</v>
      </c>
      <c r="L4601" s="126">
        <f t="shared" si="236"/>
        <v>41747</v>
      </c>
      <c r="M4601" s="127">
        <f>INDEX('Bloomberg data'!C:C,MATCH($L4601,'Bloomberg data'!A:A,0))</f>
        <v>5.2569999999999997</v>
      </c>
      <c r="N4601" s="128">
        <f>INDEX('Bloomberg data'!B:B,MATCH($L4601,'Bloomberg data'!A:A,0))</f>
        <v>4.6360000000000001</v>
      </c>
      <c r="O4601" s="141"/>
      <c r="P4601" s="142"/>
      <c r="Q4601" s="142"/>
      <c r="R4601" s="20"/>
      <c r="S4601" s="20"/>
    </row>
    <row r="4602" spans="6:19">
      <c r="F4602" s="51"/>
      <c r="G4602" s="26">
        <f t="shared" si="234"/>
        <v>41759</v>
      </c>
      <c r="H4602" s="7">
        <v>41750</v>
      </c>
      <c r="I4602" s="22">
        <v>5.157</v>
      </c>
      <c r="J4602" s="120">
        <v>4.5359999999999996</v>
      </c>
      <c r="K4602" s="26">
        <f t="shared" si="235"/>
        <v>41759</v>
      </c>
      <c r="L4602" s="126">
        <f t="shared" si="236"/>
        <v>41750</v>
      </c>
      <c r="M4602" s="127">
        <f>INDEX('Bloomberg data'!C:C,MATCH($L4602,'Bloomberg data'!A:A,0))</f>
        <v>5.157</v>
      </c>
      <c r="N4602" s="128">
        <f>INDEX('Bloomberg data'!B:B,MATCH($L4602,'Bloomberg data'!A:A,0))</f>
        <v>4.5359999999999996</v>
      </c>
      <c r="O4602" s="141"/>
      <c r="P4602" s="142"/>
      <c r="Q4602" s="142"/>
      <c r="R4602" s="20"/>
      <c r="S4602" s="20"/>
    </row>
    <row r="4603" spans="6:19">
      <c r="F4603" s="51"/>
      <c r="G4603" s="26">
        <f t="shared" si="234"/>
        <v>41759</v>
      </c>
      <c r="H4603" s="7">
        <v>41751</v>
      </c>
      <c r="I4603" s="22">
        <v>6.0860000000000003</v>
      </c>
      <c r="J4603" s="120">
        <v>5.4700000000000006</v>
      </c>
      <c r="K4603" s="26">
        <f t="shared" si="235"/>
        <v>41759</v>
      </c>
      <c r="L4603" s="126">
        <f t="shared" si="236"/>
        <v>41751</v>
      </c>
      <c r="M4603" s="127">
        <f>INDEX('Bloomberg data'!C:C,MATCH($L4603,'Bloomberg data'!A:A,0))</f>
        <v>6.0860000000000003</v>
      </c>
      <c r="N4603" s="128">
        <f>INDEX('Bloomberg data'!B:B,MATCH($L4603,'Bloomberg data'!A:A,0))</f>
        <v>5.4700000000000006</v>
      </c>
      <c r="O4603" s="141"/>
      <c r="P4603" s="142"/>
      <c r="Q4603" s="142"/>
      <c r="R4603" s="20"/>
      <c r="S4603" s="20"/>
    </row>
    <row r="4604" spans="6:19">
      <c r="F4604" s="51"/>
      <c r="G4604" s="26">
        <f t="shared" si="234"/>
        <v>41759</v>
      </c>
      <c r="H4604" s="7">
        <v>41752</v>
      </c>
      <c r="I4604" s="22">
        <v>6.2489999999999997</v>
      </c>
      <c r="J4604" s="120">
        <v>5.6269999999999998</v>
      </c>
      <c r="K4604" s="26">
        <f t="shared" si="235"/>
        <v>41759</v>
      </c>
      <c r="L4604" s="126">
        <f t="shared" si="236"/>
        <v>41752</v>
      </c>
      <c r="M4604" s="127">
        <f>INDEX('Bloomberg data'!C:C,MATCH($L4604,'Bloomberg data'!A:A,0))</f>
        <v>6.2489999999999997</v>
      </c>
      <c r="N4604" s="128">
        <f>INDEX('Bloomberg data'!B:B,MATCH($L4604,'Bloomberg data'!A:A,0))</f>
        <v>5.6269999999999998</v>
      </c>
      <c r="O4604" s="141"/>
      <c r="P4604" s="142"/>
      <c r="Q4604" s="142"/>
      <c r="R4604" s="20"/>
      <c r="S4604" s="20"/>
    </row>
    <row r="4605" spans="6:19">
      <c r="F4605" s="51"/>
      <c r="G4605" s="26">
        <f t="shared" si="234"/>
        <v>41759</v>
      </c>
      <c r="H4605" s="7">
        <v>41753</v>
      </c>
      <c r="I4605" s="22">
        <v>5.1390000000000002</v>
      </c>
      <c r="J4605" s="120">
        <v>4.5190000000000001</v>
      </c>
      <c r="K4605" s="26">
        <f t="shared" si="235"/>
        <v>41759</v>
      </c>
      <c r="L4605" s="126">
        <f t="shared" si="236"/>
        <v>41753</v>
      </c>
      <c r="M4605" s="127">
        <f>INDEX('Bloomberg data'!C:C,MATCH($L4605,'Bloomberg data'!A:A,0))</f>
        <v>5.1390000000000002</v>
      </c>
      <c r="N4605" s="128">
        <f>INDEX('Bloomberg data'!B:B,MATCH($L4605,'Bloomberg data'!A:A,0))</f>
        <v>4.5190000000000001</v>
      </c>
      <c r="O4605" s="141"/>
      <c r="P4605" s="142"/>
      <c r="Q4605" s="142"/>
      <c r="R4605" s="20"/>
      <c r="S4605" s="20"/>
    </row>
    <row r="4606" spans="6:19">
      <c r="F4606" s="51"/>
      <c r="G4606" s="26">
        <f t="shared" si="234"/>
        <v>41759</v>
      </c>
      <c r="H4606" s="7">
        <v>41754</v>
      </c>
      <c r="I4606" s="22">
        <v>6.0389999999999997</v>
      </c>
      <c r="J4606" s="120">
        <v>5.4190000000000005</v>
      </c>
      <c r="K4606" s="26">
        <f t="shared" si="235"/>
        <v>41759</v>
      </c>
      <c r="L4606" s="126">
        <f t="shared" si="236"/>
        <v>41754</v>
      </c>
      <c r="M4606" s="127">
        <f>INDEX('Bloomberg data'!C:C,MATCH($L4606,'Bloomberg data'!A:A,0))</f>
        <v>6.0389999999999997</v>
      </c>
      <c r="N4606" s="128">
        <f>INDEX('Bloomberg data'!B:B,MATCH($L4606,'Bloomberg data'!A:A,0))</f>
        <v>5.4190000000000005</v>
      </c>
      <c r="O4606" s="141"/>
      <c r="P4606" s="142"/>
      <c r="Q4606" s="142"/>
      <c r="R4606" s="20"/>
      <c r="S4606" s="20"/>
    </row>
    <row r="4607" spans="6:19">
      <c r="F4607" s="51"/>
      <c r="G4607" s="26">
        <f t="shared" si="234"/>
        <v>41759</v>
      </c>
      <c r="H4607" s="7">
        <v>41757</v>
      </c>
      <c r="I4607" s="22">
        <v>5.2160000000000002</v>
      </c>
      <c r="J4607" s="120">
        <v>4.5960000000000001</v>
      </c>
      <c r="K4607" s="26">
        <f t="shared" si="235"/>
        <v>41759</v>
      </c>
      <c r="L4607" s="126">
        <f t="shared" si="236"/>
        <v>41757</v>
      </c>
      <c r="M4607" s="127">
        <f>INDEX('Bloomberg data'!C:C,MATCH($L4607,'Bloomberg data'!A:A,0))</f>
        <v>5.2160000000000002</v>
      </c>
      <c r="N4607" s="128">
        <f>INDEX('Bloomberg data'!B:B,MATCH($L4607,'Bloomberg data'!A:A,0))</f>
        <v>4.5960000000000001</v>
      </c>
      <c r="O4607" s="141"/>
      <c r="P4607" s="142"/>
      <c r="Q4607" s="142"/>
      <c r="R4607" s="20"/>
      <c r="S4607" s="20"/>
    </row>
    <row r="4608" spans="6:19">
      <c r="F4608" s="51"/>
      <c r="G4608" s="26">
        <f t="shared" si="234"/>
        <v>41759</v>
      </c>
      <c r="H4608" s="7">
        <v>41758</v>
      </c>
      <c r="I4608" s="22">
        <v>6.1180000000000003</v>
      </c>
      <c r="J4608" s="120">
        <v>5.5069999999999997</v>
      </c>
      <c r="K4608" s="26">
        <f t="shared" si="235"/>
        <v>41759</v>
      </c>
      <c r="L4608" s="126">
        <f t="shared" si="236"/>
        <v>41758</v>
      </c>
      <c r="M4608" s="127">
        <f>INDEX('Bloomberg data'!C:C,MATCH($L4608,'Bloomberg data'!A:A,0))</f>
        <v>6.1180000000000003</v>
      </c>
      <c r="N4608" s="128">
        <f>INDEX('Bloomberg data'!B:B,MATCH($L4608,'Bloomberg data'!A:A,0))</f>
        <v>5.5069999999999997</v>
      </c>
      <c r="O4608" s="141"/>
      <c r="P4608" s="142"/>
      <c r="Q4608" s="142"/>
      <c r="R4608" s="20"/>
      <c r="S4608" s="20"/>
    </row>
    <row r="4609" spans="6:19">
      <c r="F4609" s="51"/>
      <c r="G4609" s="26">
        <f t="shared" ref="G4609:G4672" si="237">EOMONTH(H4609,0)</f>
        <v>41759</v>
      </c>
      <c r="H4609" s="7">
        <v>41759</v>
      </c>
      <c r="I4609" s="22">
        <v>6.0180000000000007</v>
      </c>
      <c r="J4609" s="120">
        <v>5.42</v>
      </c>
      <c r="K4609" s="26">
        <f t="shared" ref="K4609:K4672" si="238">EOMONTH(L4609,0)</f>
        <v>41759</v>
      </c>
      <c r="L4609" s="126">
        <f t="shared" si="236"/>
        <v>41759</v>
      </c>
      <c r="M4609" s="127">
        <f>INDEX('Bloomberg data'!C:C,MATCH($L4609,'Bloomberg data'!A:A,0))</f>
        <v>6.0180000000000007</v>
      </c>
      <c r="N4609" s="128">
        <f>INDEX('Bloomberg data'!B:B,MATCH($L4609,'Bloomberg data'!A:A,0))</f>
        <v>5.42</v>
      </c>
      <c r="O4609" s="141"/>
      <c r="P4609" s="142"/>
      <c r="Q4609" s="142"/>
      <c r="R4609" s="20"/>
      <c r="S4609" s="20"/>
    </row>
    <row r="4610" spans="6:19">
      <c r="F4610" s="51"/>
      <c r="G4610" s="26">
        <f t="shared" si="237"/>
        <v>41790</v>
      </c>
      <c r="H4610" s="7">
        <v>41760</v>
      </c>
      <c r="I4610" s="22">
        <v>5.2270000000000003</v>
      </c>
      <c r="J4610" s="120">
        <v>4.6159999999999997</v>
      </c>
      <c r="K4610" s="26">
        <f t="shared" si="238"/>
        <v>41790</v>
      </c>
      <c r="L4610" s="126">
        <f t="shared" ref="L4610:L4673" si="239">H4610</f>
        <v>41760</v>
      </c>
      <c r="M4610" s="127">
        <f>INDEX('Bloomberg data'!C:C,MATCH($L4610,'Bloomberg data'!A:A,0))</f>
        <v>5.2270000000000003</v>
      </c>
      <c r="N4610" s="128">
        <f>INDEX('Bloomberg data'!B:B,MATCH($L4610,'Bloomberg data'!A:A,0))</f>
        <v>4.6159999999999997</v>
      </c>
      <c r="O4610" s="141"/>
      <c r="P4610" s="142"/>
      <c r="Q4610" s="142"/>
      <c r="R4610" s="20"/>
      <c r="S4610" s="20"/>
    </row>
    <row r="4611" spans="6:19">
      <c r="F4611" s="51"/>
      <c r="G4611" s="26">
        <f t="shared" si="237"/>
        <v>41790</v>
      </c>
      <c r="H4611" s="7">
        <v>41761</v>
      </c>
      <c r="I4611" s="22">
        <v>5.1239999999999997</v>
      </c>
      <c r="J4611" s="120">
        <v>4.4980000000000002</v>
      </c>
      <c r="K4611" s="26">
        <f t="shared" si="238"/>
        <v>41790</v>
      </c>
      <c r="L4611" s="126">
        <f t="shared" si="239"/>
        <v>41761</v>
      </c>
      <c r="M4611" s="127">
        <f>INDEX('Bloomberg data'!C:C,MATCH($L4611,'Bloomberg data'!A:A,0))</f>
        <v>5.1239999999999997</v>
      </c>
      <c r="N4611" s="128">
        <f>INDEX('Bloomberg data'!B:B,MATCH($L4611,'Bloomberg data'!A:A,0))</f>
        <v>4.4980000000000002</v>
      </c>
      <c r="O4611" s="141"/>
      <c r="P4611" s="142"/>
      <c r="Q4611" s="142"/>
      <c r="R4611" s="20"/>
      <c r="S4611" s="20"/>
    </row>
    <row r="4612" spans="6:19">
      <c r="F4612" s="51"/>
      <c r="G4612" s="26">
        <f t="shared" si="237"/>
        <v>41790</v>
      </c>
      <c r="H4612" s="7">
        <v>41764</v>
      </c>
      <c r="I4612" s="22">
        <v>5.0020000000000007</v>
      </c>
      <c r="J4612" s="120">
        <v>4.3759999999999994</v>
      </c>
      <c r="K4612" s="26">
        <f t="shared" si="238"/>
        <v>41790</v>
      </c>
      <c r="L4612" s="126">
        <f t="shared" si="239"/>
        <v>41764</v>
      </c>
      <c r="M4612" s="127">
        <f>INDEX('Bloomberg data'!C:C,MATCH($L4612,'Bloomberg data'!A:A,0))</f>
        <v>5.0020000000000007</v>
      </c>
      <c r="N4612" s="128">
        <f>INDEX('Bloomberg data'!B:B,MATCH($L4612,'Bloomberg data'!A:A,0))</f>
        <v>4.3759999999999994</v>
      </c>
      <c r="O4612" s="141"/>
      <c r="P4612" s="142"/>
      <c r="Q4612" s="142"/>
      <c r="R4612" s="20"/>
      <c r="S4612" s="20"/>
    </row>
    <row r="4613" spans="6:19">
      <c r="F4613" s="51"/>
      <c r="G4613" s="26">
        <f t="shared" si="237"/>
        <v>41790</v>
      </c>
      <c r="H4613" s="7">
        <v>41765</v>
      </c>
      <c r="I4613" s="22">
        <v>5.1929999999999996</v>
      </c>
      <c r="J4613" s="120">
        <v>4.5659999999999998</v>
      </c>
      <c r="K4613" s="26">
        <f t="shared" si="238"/>
        <v>41790</v>
      </c>
      <c r="L4613" s="126">
        <f t="shared" si="239"/>
        <v>41765</v>
      </c>
      <c r="M4613" s="127">
        <f>INDEX('Bloomberg data'!C:C,MATCH($L4613,'Bloomberg data'!A:A,0))</f>
        <v>5.1929999999999996</v>
      </c>
      <c r="N4613" s="128">
        <f>INDEX('Bloomberg data'!B:B,MATCH($L4613,'Bloomberg data'!A:A,0))</f>
        <v>4.5659999999999998</v>
      </c>
      <c r="O4613" s="141"/>
      <c r="P4613" s="142"/>
      <c r="Q4613" s="142"/>
      <c r="R4613" s="20"/>
      <c r="S4613" s="20"/>
    </row>
    <row r="4614" spans="6:19">
      <c r="F4614" s="51"/>
      <c r="G4614" s="26">
        <f t="shared" si="237"/>
        <v>41790</v>
      </c>
      <c r="H4614" s="7">
        <v>41766</v>
      </c>
      <c r="I4614" s="22">
        <v>6.0739999999999998</v>
      </c>
      <c r="J4614" s="120">
        <v>5.44</v>
      </c>
      <c r="K4614" s="26">
        <f t="shared" si="238"/>
        <v>41790</v>
      </c>
      <c r="L4614" s="126">
        <f t="shared" si="239"/>
        <v>41766</v>
      </c>
      <c r="M4614" s="127">
        <f>INDEX('Bloomberg data'!C:C,MATCH($L4614,'Bloomberg data'!A:A,0))</f>
        <v>6.0739999999999998</v>
      </c>
      <c r="N4614" s="128">
        <f>INDEX('Bloomberg data'!B:B,MATCH($L4614,'Bloomberg data'!A:A,0))</f>
        <v>5.44</v>
      </c>
      <c r="O4614" s="141"/>
      <c r="P4614" s="142"/>
      <c r="Q4614" s="142"/>
      <c r="R4614" s="20"/>
      <c r="S4614" s="20"/>
    </row>
    <row r="4615" spans="6:19">
      <c r="F4615" s="51"/>
      <c r="G4615" s="26">
        <f t="shared" si="237"/>
        <v>41790</v>
      </c>
      <c r="H4615" s="7">
        <v>41767</v>
      </c>
      <c r="I4615" s="22">
        <v>4.9909999999999997</v>
      </c>
      <c r="J4615" s="120">
        <v>4.3559999999999999</v>
      </c>
      <c r="K4615" s="26">
        <f t="shared" si="238"/>
        <v>41790</v>
      </c>
      <c r="L4615" s="126">
        <f t="shared" si="239"/>
        <v>41767</v>
      </c>
      <c r="M4615" s="127">
        <f>INDEX('Bloomberg data'!C:C,MATCH($L4615,'Bloomberg data'!A:A,0))</f>
        <v>4.9909999999999997</v>
      </c>
      <c r="N4615" s="128">
        <f>INDEX('Bloomberg data'!B:B,MATCH($L4615,'Bloomberg data'!A:A,0))</f>
        <v>4.3559999999999999</v>
      </c>
      <c r="O4615" s="141"/>
      <c r="P4615" s="142"/>
      <c r="Q4615" s="142"/>
      <c r="R4615" s="20"/>
      <c r="S4615" s="20"/>
    </row>
    <row r="4616" spans="6:19">
      <c r="F4616" s="51"/>
      <c r="G4616" s="26">
        <f t="shared" si="237"/>
        <v>41790</v>
      </c>
      <c r="H4616" s="7">
        <v>41768</v>
      </c>
      <c r="I4616" s="22">
        <v>5.1710000000000003</v>
      </c>
      <c r="J4616" s="120">
        <v>4.54</v>
      </c>
      <c r="K4616" s="26">
        <f t="shared" si="238"/>
        <v>41790</v>
      </c>
      <c r="L4616" s="126">
        <f t="shared" si="239"/>
        <v>41768</v>
      </c>
      <c r="M4616" s="127">
        <f>INDEX('Bloomberg data'!C:C,MATCH($L4616,'Bloomberg data'!A:A,0))</f>
        <v>5.1710000000000003</v>
      </c>
      <c r="N4616" s="128">
        <f>INDEX('Bloomberg data'!B:B,MATCH($L4616,'Bloomberg data'!A:A,0))</f>
        <v>4.54</v>
      </c>
      <c r="O4616" s="141"/>
      <c r="P4616" s="142"/>
      <c r="Q4616" s="142"/>
      <c r="R4616" s="20"/>
      <c r="S4616" s="20"/>
    </row>
    <row r="4617" spans="6:19">
      <c r="F4617" s="51"/>
      <c r="G4617" s="26">
        <f t="shared" si="237"/>
        <v>41790</v>
      </c>
      <c r="H4617" s="7">
        <v>41771</v>
      </c>
      <c r="I4617" s="22">
        <v>5.0759999999999996</v>
      </c>
      <c r="J4617" s="120">
        <v>4.4489999999999998</v>
      </c>
      <c r="K4617" s="26">
        <f t="shared" si="238"/>
        <v>41790</v>
      </c>
      <c r="L4617" s="126">
        <f t="shared" si="239"/>
        <v>41771</v>
      </c>
      <c r="M4617" s="127">
        <f>INDEX('Bloomberg data'!C:C,MATCH($L4617,'Bloomberg data'!A:A,0))</f>
        <v>5.0759999999999996</v>
      </c>
      <c r="N4617" s="128">
        <f>INDEX('Bloomberg data'!B:B,MATCH($L4617,'Bloomberg data'!A:A,0))</f>
        <v>4.4489999999999998</v>
      </c>
      <c r="O4617" s="141"/>
      <c r="P4617" s="142"/>
      <c r="Q4617" s="142"/>
      <c r="R4617" s="20"/>
      <c r="S4617" s="20"/>
    </row>
    <row r="4618" spans="6:19">
      <c r="F4618" s="51"/>
      <c r="G4618" s="26">
        <f t="shared" si="237"/>
        <v>41790</v>
      </c>
      <c r="H4618" s="7">
        <v>41772</v>
      </c>
      <c r="I4618" s="22">
        <v>4.9849999999999994</v>
      </c>
      <c r="J4618" s="120">
        <v>4.359</v>
      </c>
      <c r="K4618" s="26">
        <f t="shared" si="238"/>
        <v>41790</v>
      </c>
      <c r="L4618" s="126">
        <f t="shared" si="239"/>
        <v>41772</v>
      </c>
      <c r="M4618" s="127">
        <f>INDEX('Bloomberg data'!C:C,MATCH($L4618,'Bloomberg data'!A:A,0))</f>
        <v>4.9849999999999994</v>
      </c>
      <c r="N4618" s="128">
        <f>INDEX('Bloomberg data'!B:B,MATCH($L4618,'Bloomberg data'!A:A,0))</f>
        <v>4.359</v>
      </c>
      <c r="O4618" s="141"/>
      <c r="P4618" s="142"/>
      <c r="Q4618" s="142"/>
      <c r="R4618" s="20"/>
      <c r="S4618" s="20"/>
    </row>
    <row r="4619" spans="6:19">
      <c r="F4619" s="51"/>
      <c r="G4619" s="26">
        <f t="shared" si="237"/>
        <v>41790</v>
      </c>
      <c r="H4619" s="7">
        <v>41773</v>
      </c>
      <c r="I4619" s="22">
        <v>6.1639999999999997</v>
      </c>
      <c r="J4619" s="120">
        <v>5.5329999999999995</v>
      </c>
      <c r="K4619" s="26">
        <f t="shared" si="238"/>
        <v>41790</v>
      </c>
      <c r="L4619" s="126">
        <f t="shared" si="239"/>
        <v>41773</v>
      </c>
      <c r="M4619" s="127">
        <f>INDEX('Bloomberg data'!C:C,MATCH($L4619,'Bloomberg data'!A:A,0))</f>
        <v>6.1639999999999997</v>
      </c>
      <c r="N4619" s="128">
        <f>INDEX('Bloomberg data'!B:B,MATCH($L4619,'Bloomberg data'!A:A,0))</f>
        <v>5.5329999999999995</v>
      </c>
      <c r="O4619" s="141"/>
      <c r="P4619" s="142"/>
      <c r="Q4619" s="142"/>
      <c r="R4619" s="20"/>
      <c r="S4619" s="20"/>
    </row>
    <row r="4620" spans="6:19">
      <c r="F4620" s="51"/>
      <c r="G4620" s="26">
        <f t="shared" si="237"/>
        <v>41790</v>
      </c>
      <c r="H4620" s="7">
        <v>41774</v>
      </c>
      <c r="I4620" s="22">
        <v>6.04</v>
      </c>
      <c r="J4620" s="120">
        <v>5.4060000000000006</v>
      </c>
      <c r="K4620" s="26">
        <f t="shared" si="238"/>
        <v>41790</v>
      </c>
      <c r="L4620" s="126">
        <f t="shared" si="239"/>
        <v>41774</v>
      </c>
      <c r="M4620" s="127">
        <f>INDEX('Bloomberg data'!C:C,MATCH($L4620,'Bloomberg data'!A:A,0))</f>
        <v>6.04</v>
      </c>
      <c r="N4620" s="128">
        <f>INDEX('Bloomberg data'!B:B,MATCH($L4620,'Bloomberg data'!A:A,0))</f>
        <v>5.4060000000000006</v>
      </c>
      <c r="O4620" s="141"/>
      <c r="P4620" s="142"/>
      <c r="Q4620" s="142"/>
      <c r="R4620" s="20"/>
      <c r="S4620" s="20"/>
    </row>
    <row r="4621" spans="6:19">
      <c r="F4621" s="51"/>
      <c r="G4621" s="26">
        <f t="shared" si="237"/>
        <v>41790</v>
      </c>
      <c r="H4621" s="7">
        <v>41775</v>
      </c>
      <c r="I4621" s="22">
        <v>5.9290000000000003</v>
      </c>
      <c r="J4621" s="120">
        <v>5.2829999999999995</v>
      </c>
      <c r="K4621" s="26">
        <f t="shared" si="238"/>
        <v>41790</v>
      </c>
      <c r="L4621" s="126">
        <f t="shared" si="239"/>
        <v>41775</v>
      </c>
      <c r="M4621" s="127">
        <f>INDEX('Bloomberg data'!C:C,MATCH($L4621,'Bloomberg data'!A:A,0))</f>
        <v>5.9290000000000003</v>
      </c>
      <c r="N4621" s="128">
        <f>INDEX('Bloomberg data'!B:B,MATCH($L4621,'Bloomberg data'!A:A,0))</f>
        <v>5.2829999999999995</v>
      </c>
      <c r="O4621" s="141"/>
      <c r="P4621" s="142"/>
      <c r="Q4621" s="142"/>
      <c r="R4621" s="20"/>
      <c r="S4621" s="20"/>
    </row>
    <row r="4622" spans="6:19">
      <c r="F4622" s="51"/>
      <c r="G4622" s="26">
        <f t="shared" si="237"/>
        <v>41790</v>
      </c>
      <c r="H4622" s="7">
        <v>41778</v>
      </c>
      <c r="I4622" s="22">
        <v>5.1219999999999999</v>
      </c>
      <c r="J4622" s="120">
        <v>4.4619999999999997</v>
      </c>
      <c r="K4622" s="26">
        <f t="shared" si="238"/>
        <v>41790</v>
      </c>
      <c r="L4622" s="126">
        <f t="shared" si="239"/>
        <v>41778</v>
      </c>
      <c r="M4622" s="127">
        <f>INDEX('Bloomberg data'!C:C,MATCH($L4622,'Bloomberg data'!A:A,0))</f>
        <v>5.1219999999999999</v>
      </c>
      <c r="N4622" s="128">
        <f>INDEX('Bloomberg data'!B:B,MATCH($L4622,'Bloomberg data'!A:A,0))</f>
        <v>4.4619999999999997</v>
      </c>
      <c r="O4622" s="141"/>
      <c r="P4622" s="142"/>
      <c r="Q4622" s="142"/>
      <c r="R4622" s="20"/>
      <c r="S4622" s="20"/>
    </row>
    <row r="4623" spans="6:19">
      <c r="F4623" s="51"/>
      <c r="G4623" s="26">
        <f t="shared" si="237"/>
        <v>41790</v>
      </c>
      <c r="H4623" s="7">
        <v>41779</v>
      </c>
      <c r="I4623" s="22">
        <v>6.0330000000000004</v>
      </c>
      <c r="J4623" s="120">
        <v>5.3800000000000008</v>
      </c>
      <c r="K4623" s="26">
        <f t="shared" si="238"/>
        <v>41790</v>
      </c>
      <c r="L4623" s="126">
        <f t="shared" si="239"/>
        <v>41779</v>
      </c>
      <c r="M4623" s="127">
        <f>INDEX('Bloomberg data'!C:C,MATCH($L4623,'Bloomberg data'!A:A,0))</f>
        <v>6.0330000000000004</v>
      </c>
      <c r="N4623" s="128">
        <f>INDEX('Bloomberg data'!B:B,MATCH($L4623,'Bloomberg data'!A:A,0))</f>
        <v>5.3800000000000008</v>
      </c>
      <c r="O4623" s="141"/>
      <c r="P4623" s="142"/>
      <c r="Q4623" s="142"/>
      <c r="R4623" s="20"/>
      <c r="S4623" s="20"/>
    </row>
    <row r="4624" spans="6:19">
      <c r="F4624" s="51"/>
      <c r="G4624" s="26">
        <f t="shared" si="237"/>
        <v>41790</v>
      </c>
      <c r="H4624" s="7">
        <v>41780</v>
      </c>
      <c r="I4624" s="22">
        <v>4.891</v>
      </c>
      <c r="J4624" s="120">
        <v>4.2240000000000002</v>
      </c>
      <c r="K4624" s="26">
        <f t="shared" si="238"/>
        <v>41790</v>
      </c>
      <c r="L4624" s="126">
        <f t="shared" si="239"/>
        <v>41780</v>
      </c>
      <c r="M4624" s="127">
        <f>INDEX('Bloomberg data'!C:C,MATCH($L4624,'Bloomberg data'!A:A,0))</f>
        <v>4.891</v>
      </c>
      <c r="N4624" s="128">
        <f>INDEX('Bloomberg data'!B:B,MATCH($L4624,'Bloomberg data'!A:A,0))</f>
        <v>4.2240000000000002</v>
      </c>
      <c r="O4624" s="141"/>
      <c r="P4624" s="142"/>
      <c r="Q4624" s="142"/>
      <c r="R4624" s="20"/>
      <c r="S4624" s="20"/>
    </row>
    <row r="4625" spans="6:19">
      <c r="F4625" s="51"/>
      <c r="G4625" s="26">
        <f t="shared" si="237"/>
        <v>41790</v>
      </c>
      <c r="H4625" s="7">
        <v>41781</v>
      </c>
      <c r="I4625" s="22">
        <v>6.125</v>
      </c>
      <c r="J4625" s="120">
        <v>5.4829999999999997</v>
      </c>
      <c r="K4625" s="26">
        <f t="shared" si="238"/>
        <v>41790</v>
      </c>
      <c r="L4625" s="126">
        <f t="shared" si="239"/>
        <v>41781</v>
      </c>
      <c r="M4625" s="127">
        <f>INDEX('Bloomberg data'!C:C,MATCH($L4625,'Bloomberg data'!A:A,0))</f>
        <v>6.125</v>
      </c>
      <c r="N4625" s="128">
        <f>INDEX('Bloomberg data'!B:B,MATCH($L4625,'Bloomberg data'!A:A,0))</f>
        <v>5.4829999999999997</v>
      </c>
      <c r="O4625" s="141"/>
      <c r="P4625" s="142"/>
      <c r="Q4625" s="142"/>
      <c r="R4625" s="20"/>
      <c r="S4625" s="20"/>
    </row>
    <row r="4626" spans="6:19">
      <c r="F4626" s="51"/>
      <c r="G4626" s="26">
        <f t="shared" si="237"/>
        <v>41790</v>
      </c>
      <c r="H4626" s="7">
        <v>41782</v>
      </c>
      <c r="I4626" s="22">
        <v>5.0359999999999996</v>
      </c>
      <c r="J4626" s="120">
        <v>4.4050000000000002</v>
      </c>
      <c r="K4626" s="26">
        <f t="shared" si="238"/>
        <v>41790</v>
      </c>
      <c r="L4626" s="126">
        <f t="shared" si="239"/>
        <v>41782</v>
      </c>
      <c r="M4626" s="127">
        <f>INDEX('Bloomberg data'!C:C,MATCH($L4626,'Bloomberg data'!A:A,0))</f>
        <v>5.0359999999999996</v>
      </c>
      <c r="N4626" s="128">
        <f>INDEX('Bloomberg data'!B:B,MATCH($L4626,'Bloomberg data'!A:A,0))</f>
        <v>4.4050000000000002</v>
      </c>
      <c r="O4626" s="141"/>
      <c r="P4626" s="142"/>
      <c r="Q4626" s="142"/>
      <c r="R4626" s="20"/>
      <c r="S4626" s="20"/>
    </row>
    <row r="4627" spans="6:19">
      <c r="F4627" s="51"/>
      <c r="G4627" s="26">
        <f t="shared" si="237"/>
        <v>41790</v>
      </c>
      <c r="H4627" s="7">
        <v>41785</v>
      </c>
      <c r="I4627" s="22">
        <v>5.9180000000000001</v>
      </c>
      <c r="J4627" s="120">
        <v>5.2789999999999999</v>
      </c>
      <c r="K4627" s="26">
        <f t="shared" si="238"/>
        <v>41790</v>
      </c>
      <c r="L4627" s="126">
        <f t="shared" si="239"/>
        <v>41785</v>
      </c>
      <c r="M4627" s="127">
        <f>INDEX('Bloomberg data'!C:C,MATCH($L4627,'Bloomberg data'!A:A,0))</f>
        <v>5.9180000000000001</v>
      </c>
      <c r="N4627" s="128">
        <f>INDEX('Bloomberg data'!B:B,MATCH($L4627,'Bloomberg data'!A:A,0))</f>
        <v>5.2789999999999999</v>
      </c>
      <c r="O4627" s="141"/>
      <c r="P4627" s="142"/>
      <c r="Q4627" s="142"/>
      <c r="R4627" s="20"/>
      <c r="S4627" s="20"/>
    </row>
    <row r="4628" spans="6:19">
      <c r="F4628" s="51"/>
      <c r="G4628" s="26">
        <f t="shared" si="237"/>
        <v>41790</v>
      </c>
      <c r="H4628" s="7">
        <v>41786</v>
      </c>
      <c r="I4628" s="22">
        <v>5.1210000000000004</v>
      </c>
      <c r="J4628" s="120">
        <v>4.49</v>
      </c>
      <c r="K4628" s="26">
        <f t="shared" si="238"/>
        <v>41790</v>
      </c>
      <c r="L4628" s="126">
        <f t="shared" si="239"/>
        <v>41786</v>
      </c>
      <c r="M4628" s="127">
        <f>INDEX('Bloomberg data'!C:C,MATCH($L4628,'Bloomberg data'!A:A,0))</f>
        <v>5.1210000000000004</v>
      </c>
      <c r="N4628" s="128">
        <f>INDEX('Bloomberg data'!B:B,MATCH($L4628,'Bloomberg data'!A:A,0))</f>
        <v>4.49</v>
      </c>
      <c r="O4628" s="141"/>
      <c r="P4628" s="142"/>
      <c r="Q4628" s="142"/>
      <c r="R4628" s="20"/>
      <c r="S4628" s="20"/>
    </row>
    <row r="4629" spans="6:19">
      <c r="F4629" s="51"/>
      <c r="G4629" s="26">
        <f t="shared" si="237"/>
        <v>41790</v>
      </c>
      <c r="H4629" s="7">
        <v>41787</v>
      </c>
      <c r="I4629" s="22">
        <v>5.0110000000000001</v>
      </c>
      <c r="J4629" s="120">
        <v>4.3680000000000003</v>
      </c>
      <c r="K4629" s="26">
        <f t="shared" si="238"/>
        <v>41790</v>
      </c>
      <c r="L4629" s="126">
        <f t="shared" si="239"/>
        <v>41787</v>
      </c>
      <c r="M4629" s="127">
        <f>INDEX('Bloomberg data'!C:C,MATCH($L4629,'Bloomberg data'!A:A,0))</f>
        <v>5.0110000000000001</v>
      </c>
      <c r="N4629" s="128">
        <f>INDEX('Bloomberg data'!B:B,MATCH($L4629,'Bloomberg data'!A:A,0))</f>
        <v>4.3680000000000003</v>
      </c>
      <c r="O4629" s="141"/>
      <c r="P4629" s="142"/>
      <c r="Q4629" s="142"/>
      <c r="R4629" s="20"/>
      <c r="S4629" s="20"/>
    </row>
    <row r="4630" spans="6:19">
      <c r="F4630" s="51"/>
      <c r="G4630" s="26">
        <f t="shared" si="237"/>
        <v>41790</v>
      </c>
      <c r="H4630" s="7">
        <v>41788</v>
      </c>
      <c r="I4630" s="22">
        <v>5.88</v>
      </c>
      <c r="J4630" s="120">
        <v>5.2210000000000001</v>
      </c>
      <c r="K4630" s="26">
        <f t="shared" si="238"/>
        <v>41790</v>
      </c>
      <c r="L4630" s="126">
        <f t="shared" si="239"/>
        <v>41788</v>
      </c>
      <c r="M4630" s="127">
        <f>INDEX('Bloomberg data'!C:C,MATCH($L4630,'Bloomberg data'!A:A,0))</f>
        <v>5.88</v>
      </c>
      <c r="N4630" s="128">
        <f>INDEX('Bloomberg data'!B:B,MATCH($L4630,'Bloomberg data'!A:A,0))</f>
        <v>5.2210000000000001</v>
      </c>
      <c r="O4630" s="141"/>
      <c r="P4630" s="142"/>
      <c r="Q4630" s="142"/>
      <c r="R4630" s="20"/>
      <c r="S4630" s="20"/>
    </row>
    <row r="4631" spans="6:19">
      <c r="F4631" s="51"/>
      <c r="G4631" s="26">
        <f t="shared" si="237"/>
        <v>41790</v>
      </c>
      <c r="H4631" s="7">
        <v>41789</v>
      </c>
      <c r="I4631" s="22">
        <v>5.0789999999999997</v>
      </c>
      <c r="J4631" s="120">
        <v>4.431</v>
      </c>
      <c r="K4631" s="26">
        <f t="shared" si="238"/>
        <v>41790</v>
      </c>
      <c r="L4631" s="126">
        <f t="shared" si="239"/>
        <v>41789</v>
      </c>
      <c r="M4631" s="127">
        <f>INDEX('Bloomberg data'!C:C,MATCH($L4631,'Bloomberg data'!A:A,0))</f>
        <v>5.0789999999999997</v>
      </c>
      <c r="N4631" s="128">
        <f>INDEX('Bloomberg data'!B:B,MATCH($L4631,'Bloomberg data'!A:A,0))</f>
        <v>4.431</v>
      </c>
      <c r="O4631" s="141"/>
      <c r="P4631" s="142"/>
      <c r="Q4631" s="142"/>
      <c r="R4631" s="20"/>
      <c r="S4631" s="20"/>
    </row>
    <row r="4632" spans="6:19">
      <c r="F4632" s="51"/>
      <c r="G4632" s="26">
        <f t="shared" si="237"/>
        <v>41820</v>
      </c>
      <c r="H4632" s="7">
        <v>41792</v>
      </c>
      <c r="I4632" s="22">
        <v>5.9909999999999997</v>
      </c>
      <c r="J4632" s="120">
        <v>5.3390000000000004</v>
      </c>
      <c r="K4632" s="26">
        <f t="shared" si="238"/>
        <v>41820</v>
      </c>
      <c r="L4632" s="126">
        <f t="shared" si="239"/>
        <v>41792</v>
      </c>
      <c r="M4632" s="127">
        <f>INDEX('Bloomberg data'!C:C,MATCH($L4632,'Bloomberg data'!A:A,0))</f>
        <v>5.9909999999999997</v>
      </c>
      <c r="N4632" s="128">
        <f>INDEX('Bloomberg data'!B:B,MATCH($L4632,'Bloomberg data'!A:A,0))</f>
        <v>5.3390000000000004</v>
      </c>
      <c r="O4632" s="141"/>
      <c r="P4632" s="142"/>
      <c r="Q4632" s="142"/>
      <c r="R4632" s="20"/>
      <c r="S4632" s="20"/>
    </row>
    <row r="4633" spans="6:19">
      <c r="F4633" s="51"/>
      <c r="G4633" s="26">
        <f t="shared" si="237"/>
        <v>41820</v>
      </c>
      <c r="H4633" s="7">
        <v>41793</v>
      </c>
      <c r="I4633" s="22">
        <v>5.9079999999999995</v>
      </c>
      <c r="J4633" s="120">
        <v>5.2669999999999995</v>
      </c>
      <c r="K4633" s="26">
        <f t="shared" si="238"/>
        <v>41820</v>
      </c>
      <c r="L4633" s="126">
        <f t="shared" si="239"/>
        <v>41793</v>
      </c>
      <c r="M4633" s="127">
        <f>INDEX('Bloomberg data'!C:C,MATCH($L4633,'Bloomberg data'!A:A,0))</f>
        <v>5.9079999999999995</v>
      </c>
      <c r="N4633" s="128">
        <f>INDEX('Bloomberg data'!B:B,MATCH($L4633,'Bloomberg data'!A:A,0))</f>
        <v>5.2669999999999995</v>
      </c>
      <c r="O4633" s="141"/>
      <c r="P4633" s="142"/>
      <c r="Q4633" s="142"/>
      <c r="R4633" s="20"/>
      <c r="S4633" s="20"/>
    </row>
    <row r="4634" spans="6:19">
      <c r="F4634" s="51"/>
      <c r="G4634" s="26">
        <f t="shared" si="237"/>
        <v>41820</v>
      </c>
      <c r="H4634" s="7">
        <v>41794</v>
      </c>
      <c r="I4634" s="22">
        <v>6.1459999999999999</v>
      </c>
      <c r="J4634" s="120">
        <v>5.5139999999999993</v>
      </c>
      <c r="K4634" s="26">
        <f t="shared" si="238"/>
        <v>41820</v>
      </c>
      <c r="L4634" s="126">
        <f t="shared" si="239"/>
        <v>41794</v>
      </c>
      <c r="M4634" s="127">
        <f>INDEX('Bloomberg data'!C:C,MATCH($L4634,'Bloomberg data'!A:A,0))</f>
        <v>6.1459999999999999</v>
      </c>
      <c r="N4634" s="128">
        <f>INDEX('Bloomberg data'!B:B,MATCH($L4634,'Bloomberg data'!A:A,0))</f>
        <v>5.5139999999999993</v>
      </c>
      <c r="O4634" s="141"/>
      <c r="P4634" s="142"/>
      <c r="Q4634" s="142"/>
      <c r="R4634" s="20"/>
      <c r="S4634" s="20"/>
    </row>
    <row r="4635" spans="6:19">
      <c r="F4635" s="51"/>
      <c r="G4635" s="26">
        <f t="shared" si="237"/>
        <v>41820</v>
      </c>
      <c r="H4635" s="7">
        <v>41795</v>
      </c>
      <c r="I4635" s="22">
        <v>6.0419999999999998</v>
      </c>
      <c r="J4635" s="120">
        <v>5.4060000000000006</v>
      </c>
      <c r="K4635" s="26">
        <f t="shared" si="238"/>
        <v>41820</v>
      </c>
      <c r="L4635" s="126">
        <f t="shared" si="239"/>
        <v>41795</v>
      </c>
      <c r="M4635" s="127">
        <f>INDEX('Bloomberg data'!C:C,MATCH($L4635,'Bloomberg data'!A:A,0))</f>
        <v>6.0419999999999998</v>
      </c>
      <c r="N4635" s="128">
        <f>INDEX('Bloomberg data'!B:B,MATCH($L4635,'Bloomberg data'!A:A,0))</f>
        <v>5.4060000000000006</v>
      </c>
      <c r="O4635" s="141"/>
      <c r="P4635" s="142"/>
      <c r="Q4635" s="142"/>
      <c r="R4635" s="20"/>
      <c r="S4635" s="20"/>
    </row>
    <row r="4636" spans="6:19">
      <c r="F4636" s="51"/>
      <c r="G4636" s="26">
        <f t="shared" si="237"/>
        <v>41820</v>
      </c>
      <c r="H4636" s="7">
        <v>41796</v>
      </c>
      <c r="I4636" s="22">
        <v>5.9359999999999999</v>
      </c>
      <c r="J4636" s="120">
        <v>5.3019999999999996</v>
      </c>
      <c r="K4636" s="26">
        <f t="shared" si="238"/>
        <v>41820</v>
      </c>
      <c r="L4636" s="126">
        <f t="shared" si="239"/>
        <v>41796</v>
      </c>
      <c r="M4636" s="127">
        <f>INDEX('Bloomberg data'!C:C,MATCH($L4636,'Bloomberg data'!A:A,0))</f>
        <v>5.9359999999999999</v>
      </c>
      <c r="N4636" s="128">
        <f>INDEX('Bloomberg data'!B:B,MATCH($L4636,'Bloomberg data'!A:A,0))</f>
        <v>5.3019999999999996</v>
      </c>
      <c r="O4636" s="141"/>
      <c r="P4636" s="142"/>
      <c r="Q4636" s="142"/>
      <c r="R4636" s="20"/>
      <c r="S4636" s="20"/>
    </row>
    <row r="4637" spans="6:19">
      <c r="F4637" s="51"/>
      <c r="G4637" s="26">
        <f t="shared" si="237"/>
        <v>41820</v>
      </c>
      <c r="H4637" s="7">
        <v>41799</v>
      </c>
      <c r="I4637" s="22">
        <v>6.1359999999999992</v>
      </c>
      <c r="J4637" s="120">
        <v>5.5019999999999998</v>
      </c>
      <c r="K4637" s="26">
        <f t="shared" si="238"/>
        <v>41820</v>
      </c>
      <c r="L4637" s="126">
        <f t="shared" si="239"/>
        <v>41799</v>
      </c>
      <c r="M4637" s="127">
        <f>INDEX('Bloomberg data'!C:C,MATCH($L4637,'Bloomberg data'!A:A,0))</f>
        <v>6.1359999999999992</v>
      </c>
      <c r="N4637" s="128">
        <f>INDEX('Bloomberg data'!B:B,MATCH($L4637,'Bloomberg data'!A:A,0))</f>
        <v>5.5019999999999998</v>
      </c>
      <c r="O4637" s="141"/>
      <c r="P4637" s="142"/>
      <c r="Q4637" s="142"/>
      <c r="R4637" s="20"/>
      <c r="S4637" s="20"/>
    </row>
    <row r="4638" spans="6:19">
      <c r="F4638" s="51"/>
      <c r="G4638" s="26">
        <f t="shared" si="237"/>
        <v>41820</v>
      </c>
      <c r="H4638" s="7">
        <v>41800</v>
      </c>
      <c r="I4638" s="22">
        <v>6.0350000000000001</v>
      </c>
      <c r="J4638" s="120">
        <v>5.4080000000000004</v>
      </c>
      <c r="K4638" s="26">
        <f t="shared" si="238"/>
        <v>41820</v>
      </c>
      <c r="L4638" s="126">
        <f t="shared" si="239"/>
        <v>41800</v>
      </c>
      <c r="M4638" s="127">
        <f>INDEX('Bloomberg data'!C:C,MATCH($L4638,'Bloomberg data'!A:A,0))</f>
        <v>6.0350000000000001</v>
      </c>
      <c r="N4638" s="128">
        <f>INDEX('Bloomberg data'!B:B,MATCH($L4638,'Bloomberg data'!A:A,0))</f>
        <v>5.4080000000000004</v>
      </c>
      <c r="O4638" s="141"/>
      <c r="P4638" s="142"/>
      <c r="Q4638" s="142"/>
      <c r="R4638" s="20"/>
      <c r="S4638" s="20"/>
    </row>
    <row r="4639" spans="6:19">
      <c r="F4639" s="51"/>
      <c r="G4639" s="26">
        <f t="shared" si="237"/>
        <v>41820</v>
      </c>
      <c r="H4639" s="7">
        <v>41801</v>
      </c>
      <c r="I4639" s="22">
        <v>5.9610000000000003</v>
      </c>
      <c r="J4639" s="120">
        <v>5.3520000000000003</v>
      </c>
      <c r="K4639" s="26">
        <f t="shared" si="238"/>
        <v>41820</v>
      </c>
      <c r="L4639" s="126">
        <f t="shared" si="239"/>
        <v>41801</v>
      </c>
      <c r="M4639" s="127">
        <f>INDEX('Bloomberg data'!C:C,MATCH($L4639,'Bloomberg data'!A:A,0))</f>
        <v>5.9610000000000003</v>
      </c>
      <c r="N4639" s="128">
        <f>INDEX('Bloomberg data'!B:B,MATCH($L4639,'Bloomberg data'!A:A,0))</f>
        <v>5.3520000000000003</v>
      </c>
      <c r="O4639" s="141"/>
      <c r="P4639" s="142"/>
      <c r="Q4639" s="142"/>
      <c r="R4639" s="20"/>
      <c r="S4639" s="20"/>
    </row>
    <row r="4640" spans="6:19">
      <c r="F4640" s="51"/>
      <c r="G4640" s="26">
        <f t="shared" si="237"/>
        <v>41820</v>
      </c>
      <c r="H4640" s="7">
        <v>41802</v>
      </c>
      <c r="I4640" s="22">
        <v>6.149</v>
      </c>
      <c r="J4640" s="120">
        <v>5.5259999999999998</v>
      </c>
      <c r="K4640" s="26">
        <f t="shared" si="238"/>
        <v>41820</v>
      </c>
      <c r="L4640" s="126">
        <f t="shared" si="239"/>
        <v>41802</v>
      </c>
      <c r="M4640" s="127">
        <f>INDEX('Bloomberg data'!C:C,MATCH($L4640,'Bloomberg data'!A:A,0))</f>
        <v>6.149</v>
      </c>
      <c r="N4640" s="128">
        <f>INDEX('Bloomberg data'!B:B,MATCH($L4640,'Bloomberg data'!A:A,0))</f>
        <v>5.5259999999999998</v>
      </c>
      <c r="O4640" s="141"/>
      <c r="P4640" s="142"/>
      <c r="Q4640" s="142"/>
      <c r="R4640" s="20"/>
      <c r="S4640" s="20"/>
    </row>
    <row r="4641" spans="6:19">
      <c r="F4641" s="51"/>
      <c r="G4641" s="26">
        <f t="shared" si="237"/>
        <v>41820</v>
      </c>
      <c r="H4641" s="7">
        <v>41803</v>
      </c>
      <c r="I4641" s="22">
        <v>5.0469999999999997</v>
      </c>
      <c r="J4641" s="120">
        <v>4.4059999999999997</v>
      </c>
      <c r="K4641" s="26">
        <f t="shared" si="238"/>
        <v>41820</v>
      </c>
      <c r="L4641" s="126">
        <f t="shared" si="239"/>
        <v>41803</v>
      </c>
      <c r="M4641" s="127">
        <f>INDEX('Bloomberg data'!C:C,MATCH($L4641,'Bloomberg data'!A:A,0))</f>
        <v>5.0469999999999997</v>
      </c>
      <c r="N4641" s="128">
        <f>INDEX('Bloomberg data'!B:B,MATCH($L4641,'Bloomberg data'!A:A,0))</f>
        <v>4.4059999999999997</v>
      </c>
      <c r="O4641" s="141"/>
      <c r="P4641" s="142"/>
      <c r="Q4641" s="142"/>
      <c r="R4641" s="20"/>
      <c r="S4641" s="20"/>
    </row>
    <row r="4642" spans="6:19">
      <c r="F4642" s="51"/>
      <c r="G4642" s="26">
        <f t="shared" si="237"/>
        <v>41820</v>
      </c>
      <c r="H4642" s="7">
        <v>41806</v>
      </c>
      <c r="I4642" s="22">
        <v>4.9279999999999999</v>
      </c>
      <c r="J4642" s="120">
        <v>4.3079999999999998</v>
      </c>
      <c r="K4642" s="26">
        <f t="shared" si="238"/>
        <v>41820</v>
      </c>
      <c r="L4642" s="126">
        <f t="shared" si="239"/>
        <v>41806</v>
      </c>
      <c r="M4642" s="127">
        <f>INDEX('Bloomberg data'!C:C,MATCH($L4642,'Bloomberg data'!A:A,0))</f>
        <v>4.9279999999999999</v>
      </c>
      <c r="N4642" s="128">
        <f>INDEX('Bloomberg data'!B:B,MATCH($L4642,'Bloomberg data'!A:A,0))</f>
        <v>4.3079999999999998</v>
      </c>
      <c r="O4642" s="141"/>
      <c r="P4642" s="142"/>
      <c r="Q4642" s="142"/>
      <c r="R4642" s="20"/>
      <c r="S4642" s="20"/>
    </row>
    <row r="4643" spans="6:19">
      <c r="F4643" s="51"/>
      <c r="G4643" s="26">
        <f t="shared" si="237"/>
        <v>41820</v>
      </c>
      <c r="H4643" s="7">
        <v>41807</v>
      </c>
      <c r="I4643" s="22">
        <v>6.0860000000000003</v>
      </c>
      <c r="J4643" s="120">
        <v>5.4619999999999997</v>
      </c>
      <c r="K4643" s="26">
        <f t="shared" si="238"/>
        <v>41820</v>
      </c>
      <c r="L4643" s="126">
        <f t="shared" si="239"/>
        <v>41807</v>
      </c>
      <c r="M4643" s="127">
        <f>INDEX('Bloomberg data'!C:C,MATCH($L4643,'Bloomberg data'!A:A,0))</f>
        <v>6.0860000000000003</v>
      </c>
      <c r="N4643" s="128">
        <f>INDEX('Bloomberg data'!B:B,MATCH($L4643,'Bloomberg data'!A:A,0))</f>
        <v>5.4619999999999997</v>
      </c>
      <c r="O4643" s="141"/>
      <c r="P4643" s="142"/>
      <c r="Q4643" s="142"/>
      <c r="R4643" s="20"/>
      <c r="S4643" s="20"/>
    </row>
    <row r="4644" spans="6:19">
      <c r="F4644" s="51"/>
      <c r="G4644" s="26">
        <f t="shared" si="237"/>
        <v>41820</v>
      </c>
      <c r="H4644" s="7">
        <v>41808</v>
      </c>
      <c r="I4644" s="22">
        <v>5.0019999999999998</v>
      </c>
      <c r="J4644" s="120">
        <v>4.3840000000000003</v>
      </c>
      <c r="K4644" s="26">
        <f t="shared" si="238"/>
        <v>41820</v>
      </c>
      <c r="L4644" s="126">
        <f t="shared" si="239"/>
        <v>41808</v>
      </c>
      <c r="M4644" s="127">
        <f>INDEX('Bloomberg data'!C:C,MATCH($L4644,'Bloomberg data'!A:A,0))</f>
        <v>5.0019999999999998</v>
      </c>
      <c r="N4644" s="128">
        <f>INDEX('Bloomberg data'!B:B,MATCH($L4644,'Bloomberg data'!A:A,0))</f>
        <v>4.3840000000000003</v>
      </c>
      <c r="O4644" s="141"/>
      <c r="P4644" s="142"/>
      <c r="Q4644" s="142"/>
      <c r="R4644" s="20"/>
      <c r="S4644" s="20"/>
    </row>
    <row r="4645" spans="6:19">
      <c r="F4645" s="51"/>
      <c r="G4645" s="26">
        <f t="shared" si="237"/>
        <v>41820</v>
      </c>
      <c r="H4645" s="7">
        <v>41809</v>
      </c>
      <c r="I4645" s="22">
        <v>4.8610000000000007</v>
      </c>
      <c r="J4645" s="120">
        <v>4.2270000000000003</v>
      </c>
      <c r="K4645" s="26">
        <f t="shared" si="238"/>
        <v>41820</v>
      </c>
      <c r="L4645" s="126">
        <f t="shared" si="239"/>
        <v>41809</v>
      </c>
      <c r="M4645" s="127">
        <f>INDEX('Bloomberg data'!C:C,MATCH($L4645,'Bloomberg data'!A:A,0))</f>
        <v>4.8610000000000007</v>
      </c>
      <c r="N4645" s="128">
        <f>INDEX('Bloomberg data'!B:B,MATCH($L4645,'Bloomberg data'!A:A,0))</f>
        <v>4.2270000000000003</v>
      </c>
      <c r="O4645" s="141"/>
      <c r="P4645" s="142"/>
      <c r="Q4645" s="142"/>
      <c r="R4645" s="20"/>
      <c r="S4645" s="20"/>
    </row>
    <row r="4646" spans="6:19">
      <c r="F4646" s="51"/>
      <c r="G4646" s="26">
        <f t="shared" si="237"/>
        <v>41820</v>
      </c>
      <c r="H4646" s="7">
        <v>41810</v>
      </c>
      <c r="I4646" s="22">
        <v>5.0640000000000001</v>
      </c>
      <c r="J4646" s="120">
        <v>4.4370000000000003</v>
      </c>
      <c r="K4646" s="26">
        <f t="shared" si="238"/>
        <v>41820</v>
      </c>
      <c r="L4646" s="126">
        <f t="shared" si="239"/>
        <v>41810</v>
      </c>
      <c r="M4646" s="127">
        <f>INDEX('Bloomberg data'!C:C,MATCH($L4646,'Bloomberg data'!A:A,0))</f>
        <v>5.0640000000000001</v>
      </c>
      <c r="N4646" s="128">
        <f>INDEX('Bloomberg data'!B:B,MATCH($L4646,'Bloomberg data'!A:A,0))</f>
        <v>4.4370000000000003</v>
      </c>
      <c r="O4646" s="141"/>
      <c r="P4646" s="142"/>
      <c r="Q4646" s="142"/>
      <c r="R4646" s="20"/>
      <c r="S4646" s="20"/>
    </row>
    <row r="4647" spans="6:19">
      <c r="F4647" s="51"/>
      <c r="G4647" s="26">
        <f t="shared" si="237"/>
        <v>41820</v>
      </c>
      <c r="H4647" s="7">
        <v>41813</v>
      </c>
      <c r="I4647" s="22">
        <v>5.9770000000000003</v>
      </c>
      <c r="J4647" s="120">
        <v>5.3529999999999998</v>
      </c>
      <c r="K4647" s="26">
        <f t="shared" si="238"/>
        <v>41820</v>
      </c>
      <c r="L4647" s="126">
        <f t="shared" si="239"/>
        <v>41813</v>
      </c>
      <c r="M4647" s="127">
        <f>INDEX('Bloomberg data'!C:C,MATCH($L4647,'Bloomberg data'!A:A,0))</f>
        <v>5.9770000000000003</v>
      </c>
      <c r="N4647" s="128">
        <f>INDEX('Bloomberg data'!B:B,MATCH($L4647,'Bloomberg data'!A:A,0))</f>
        <v>5.3529999999999998</v>
      </c>
      <c r="O4647" s="141"/>
      <c r="P4647" s="142"/>
      <c r="Q4647" s="142"/>
      <c r="R4647" s="20"/>
      <c r="S4647" s="20"/>
    </row>
    <row r="4648" spans="6:19">
      <c r="F4648" s="51"/>
      <c r="G4648" s="26">
        <f t="shared" si="237"/>
        <v>41820</v>
      </c>
      <c r="H4648" s="7">
        <v>41814</v>
      </c>
      <c r="I4648" s="22">
        <v>4.84</v>
      </c>
      <c r="J4648" s="120">
        <v>4.2080000000000002</v>
      </c>
      <c r="K4648" s="26">
        <f t="shared" si="238"/>
        <v>41820</v>
      </c>
      <c r="L4648" s="126">
        <f t="shared" si="239"/>
        <v>41814</v>
      </c>
      <c r="M4648" s="127">
        <f>INDEX('Bloomberg data'!C:C,MATCH($L4648,'Bloomberg data'!A:A,0))</f>
        <v>4.84</v>
      </c>
      <c r="N4648" s="128">
        <f>INDEX('Bloomberg data'!B:B,MATCH($L4648,'Bloomberg data'!A:A,0))</f>
        <v>4.2080000000000002</v>
      </c>
      <c r="O4648" s="141"/>
      <c r="P4648" s="142"/>
      <c r="Q4648" s="142"/>
      <c r="R4648" s="20"/>
      <c r="S4648" s="20"/>
    </row>
    <row r="4649" spans="6:19">
      <c r="F4649" s="51"/>
      <c r="G4649" s="26">
        <f t="shared" si="237"/>
        <v>41820</v>
      </c>
      <c r="H4649" s="7">
        <v>41815</v>
      </c>
      <c r="I4649" s="22">
        <v>5.0149999999999997</v>
      </c>
      <c r="J4649" s="120">
        <v>4.3689999999999998</v>
      </c>
      <c r="K4649" s="26">
        <f t="shared" si="238"/>
        <v>41820</v>
      </c>
      <c r="L4649" s="126">
        <f t="shared" si="239"/>
        <v>41815</v>
      </c>
      <c r="M4649" s="127">
        <f>INDEX('Bloomberg data'!C:C,MATCH($L4649,'Bloomberg data'!A:A,0))</f>
        <v>5.0149999999999997</v>
      </c>
      <c r="N4649" s="128">
        <f>INDEX('Bloomberg data'!B:B,MATCH($L4649,'Bloomberg data'!A:A,0))</f>
        <v>4.3689999999999998</v>
      </c>
      <c r="O4649" s="141"/>
      <c r="P4649" s="142"/>
      <c r="Q4649" s="142"/>
      <c r="R4649" s="20"/>
      <c r="S4649" s="20"/>
    </row>
    <row r="4650" spans="6:19">
      <c r="F4650" s="51"/>
      <c r="G4650" s="26">
        <f t="shared" si="237"/>
        <v>41820</v>
      </c>
      <c r="H4650" s="7">
        <v>41816</v>
      </c>
      <c r="I4650" s="22">
        <v>4.91</v>
      </c>
      <c r="J4650" s="120">
        <v>4.2709999999999999</v>
      </c>
      <c r="K4650" s="26">
        <f t="shared" si="238"/>
        <v>41820</v>
      </c>
      <c r="L4650" s="126">
        <f t="shared" si="239"/>
        <v>41816</v>
      </c>
      <c r="M4650" s="127">
        <f>INDEX('Bloomberg data'!C:C,MATCH($L4650,'Bloomberg data'!A:A,0))</f>
        <v>4.91</v>
      </c>
      <c r="N4650" s="128">
        <f>INDEX('Bloomberg data'!B:B,MATCH($L4650,'Bloomberg data'!A:A,0))</f>
        <v>4.2709999999999999</v>
      </c>
      <c r="O4650" s="141"/>
      <c r="P4650" s="142"/>
      <c r="Q4650" s="142"/>
      <c r="R4650" s="20"/>
      <c r="S4650" s="20"/>
    </row>
    <row r="4651" spans="6:19">
      <c r="F4651" s="51"/>
      <c r="G4651" s="26">
        <f t="shared" si="237"/>
        <v>41820</v>
      </c>
      <c r="H4651" s="7">
        <v>41817</v>
      </c>
      <c r="I4651" s="22">
        <v>5.7910000000000004</v>
      </c>
      <c r="J4651" s="120">
        <v>5.1390000000000002</v>
      </c>
      <c r="K4651" s="26">
        <f t="shared" si="238"/>
        <v>41820</v>
      </c>
      <c r="L4651" s="126">
        <f t="shared" si="239"/>
        <v>41817</v>
      </c>
      <c r="M4651" s="127">
        <f>INDEX('Bloomberg data'!C:C,MATCH($L4651,'Bloomberg data'!A:A,0))</f>
        <v>5.7910000000000004</v>
      </c>
      <c r="N4651" s="128">
        <f>INDEX('Bloomberg data'!B:B,MATCH($L4651,'Bloomberg data'!A:A,0))</f>
        <v>5.1390000000000002</v>
      </c>
      <c r="O4651" s="141"/>
      <c r="P4651" s="142"/>
      <c r="Q4651" s="142"/>
      <c r="R4651" s="20"/>
      <c r="S4651" s="20"/>
    </row>
    <row r="4652" spans="6:19">
      <c r="F4652" s="51"/>
      <c r="G4652" s="26">
        <f t="shared" si="237"/>
        <v>41820</v>
      </c>
      <c r="H4652" s="7">
        <v>41820</v>
      </c>
      <c r="I4652" s="22">
        <v>4.9850000000000003</v>
      </c>
      <c r="J4652" s="120">
        <v>4.3460000000000001</v>
      </c>
      <c r="K4652" s="26">
        <f t="shared" si="238"/>
        <v>41820</v>
      </c>
      <c r="L4652" s="126">
        <f t="shared" si="239"/>
        <v>41820</v>
      </c>
      <c r="M4652" s="127">
        <f>INDEX('Bloomberg data'!C:C,MATCH($L4652,'Bloomberg data'!A:A,0))</f>
        <v>4.9850000000000003</v>
      </c>
      <c r="N4652" s="128">
        <f>INDEX('Bloomberg data'!B:B,MATCH($L4652,'Bloomberg data'!A:A,0))</f>
        <v>4.3460000000000001</v>
      </c>
      <c r="O4652" s="141"/>
      <c r="P4652" s="142"/>
      <c r="Q4652" s="142"/>
      <c r="R4652" s="20"/>
      <c r="S4652" s="20"/>
    </row>
    <row r="4653" spans="6:19">
      <c r="F4653" s="51"/>
      <c r="G4653" s="26">
        <f t="shared" si="237"/>
        <v>41851</v>
      </c>
      <c r="H4653" s="7">
        <v>41821</v>
      </c>
      <c r="I4653" s="22">
        <v>5.9220000000000006</v>
      </c>
      <c r="J4653" s="120">
        <v>5.2859999999999996</v>
      </c>
      <c r="K4653" s="26">
        <f t="shared" si="238"/>
        <v>41851</v>
      </c>
      <c r="L4653" s="126">
        <f t="shared" si="239"/>
        <v>41821</v>
      </c>
      <c r="M4653" s="127">
        <f>INDEX('Bloomberg data'!C:C,MATCH($L4653,'Bloomberg data'!A:A,0))</f>
        <v>5.9220000000000006</v>
      </c>
      <c r="N4653" s="128">
        <f>INDEX('Bloomberg data'!B:B,MATCH($L4653,'Bloomberg data'!A:A,0))</f>
        <v>5.2859999999999996</v>
      </c>
      <c r="O4653" s="141"/>
      <c r="P4653" s="142"/>
      <c r="Q4653" s="142"/>
      <c r="R4653" s="20"/>
      <c r="S4653" s="20"/>
    </row>
    <row r="4654" spans="6:19">
      <c r="F4654" s="51"/>
      <c r="G4654" s="26">
        <f t="shared" si="237"/>
        <v>41851</v>
      </c>
      <c r="H4654" s="7">
        <v>41822</v>
      </c>
      <c r="I4654" s="22">
        <v>4.8000000000000007</v>
      </c>
      <c r="J4654" s="120">
        <v>4.1619999999999999</v>
      </c>
      <c r="K4654" s="26">
        <f t="shared" si="238"/>
        <v>41851</v>
      </c>
      <c r="L4654" s="126">
        <f t="shared" si="239"/>
        <v>41822</v>
      </c>
      <c r="M4654" s="127">
        <f>INDEX('Bloomberg data'!C:C,MATCH($L4654,'Bloomberg data'!A:A,0))</f>
        <v>4.8000000000000007</v>
      </c>
      <c r="N4654" s="128">
        <f>INDEX('Bloomberg data'!B:B,MATCH($L4654,'Bloomberg data'!A:A,0))</f>
        <v>4.1619999999999999</v>
      </c>
      <c r="O4654" s="141"/>
      <c r="P4654" s="142"/>
      <c r="Q4654" s="142"/>
      <c r="R4654" s="20"/>
      <c r="S4654" s="20"/>
    </row>
    <row r="4655" spans="6:19">
      <c r="F4655" s="51"/>
      <c r="G4655" s="26">
        <f t="shared" si="237"/>
        <v>41851</v>
      </c>
      <c r="H4655" s="7">
        <v>41823</v>
      </c>
      <c r="I4655" s="22">
        <v>4.9619999999999997</v>
      </c>
      <c r="J4655" s="120">
        <v>4.3319999999999999</v>
      </c>
      <c r="K4655" s="26">
        <f t="shared" si="238"/>
        <v>41851</v>
      </c>
      <c r="L4655" s="126">
        <f t="shared" si="239"/>
        <v>41823</v>
      </c>
      <c r="M4655" s="127">
        <f>INDEX('Bloomberg data'!C:C,MATCH($L4655,'Bloomberg data'!A:A,0))</f>
        <v>4.9619999999999997</v>
      </c>
      <c r="N4655" s="128">
        <f>INDEX('Bloomberg data'!B:B,MATCH($L4655,'Bloomberg data'!A:A,0))</f>
        <v>4.3319999999999999</v>
      </c>
      <c r="O4655" s="141"/>
      <c r="P4655" s="142"/>
      <c r="Q4655" s="142"/>
      <c r="R4655" s="20"/>
      <c r="S4655" s="20"/>
    </row>
    <row r="4656" spans="6:19">
      <c r="F4656" s="51"/>
      <c r="G4656" s="26">
        <f t="shared" si="237"/>
        <v>41851</v>
      </c>
      <c r="H4656" s="7">
        <v>41824</v>
      </c>
      <c r="I4656" s="22">
        <v>5.8819999999999997</v>
      </c>
      <c r="J4656" s="120">
        <v>5.266</v>
      </c>
      <c r="K4656" s="26">
        <f t="shared" si="238"/>
        <v>41851</v>
      </c>
      <c r="L4656" s="126">
        <f t="shared" si="239"/>
        <v>41824</v>
      </c>
      <c r="M4656" s="127">
        <f>INDEX('Bloomberg data'!C:C,MATCH($L4656,'Bloomberg data'!A:A,0))</f>
        <v>5.8819999999999997</v>
      </c>
      <c r="N4656" s="128">
        <f>INDEX('Bloomberg data'!B:B,MATCH($L4656,'Bloomberg data'!A:A,0))</f>
        <v>5.266</v>
      </c>
      <c r="O4656" s="141"/>
      <c r="P4656" s="142"/>
      <c r="Q4656" s="142"/>
      <c r="R4656" s="20"/>
      <c r="S4656" s="20"/>
    </row>
    <row r="4657" spans="6:19">
      <c r="F4657" s="51"/>
      <c r="G4657" s="26">
        <f t="shared" si="237"/>
        <v>41851</v>
      </c>
      <c r="H4657" s="7">
        <v>41827</v>
      </c>
      <c r="I4657" s="22">
        <v>5.7810000000000006</v>
      </c>
      <c r="J4657" s="120">
        <v>5.1720000000000006</v>
      </c>
      <c r="K4657" s="26">
        <f t="shared" si="238"/>
        <v>41851</v>
      </c>
      <c r="L4657" s="126">
        <f t="shared" si="239"/>
        <v>41827</v>
      </c>
      <c r="M4657" s="127">
        <f>INDEX('Bloomberg data'!C:C,MATCH($L4657,'Bloomberg data'!A:A,0))</f>
        <v>5.7810000000000006</v>
      </c>
      <c r="N4657" s="128">
        <f>INDEX('Bloomberg data'!B:B,MATCH($L4657,'Bloomberg data'!A:A,0))</f>
        <v>5.1720000000000006</v>
      </c>
      <c r="O4657" s="141"/>
      <c r="P4657" s="142"/>
      <c r="Q4657" s="142"/>
      <c r="R4657" s="20"/>
      <c r="S4657" s="20"/>
    </row>
    <row r="4658" spans="6:19">
      <c r="F4658" s="51"/>
      <c r="G4658" s="26">
        <f t="shared" si="237"/>
        <v>41851</v>
      </c>
      <c r="H4658" s="7">
        <v>41828</v>
      </c>
      <c r="I4658" s="22">
        <v>4.9850000000000003</v>
      </c>
      <c r="J4658" s="120">
        <v>4.37</v>
      </c>
      <c r="K4658" s="26">
        <f t="shared" si="238"/>
        <v>41851</v>
      </c>
      <c r="L4658" s="126">
        <f t="shared" si="239"/>
        <v>41828</v>
      </c>
      <c r="M4658" s="127">
        <f>INDEX('Bloomberg data'!C:C,MATCH($L4658,'Bloomberg data'!A:A,0))</f>
        <v>4.9850000000000003</v>
      </c>
      <c r="N4658" s="128">
        <f>INDEX('Bloomberg data'!B:B,MATCH($L4658,'Bloomberg data'!A:A,0))</f>
        <v>4.37</v>
      </c>
      <c r="O4658" s="141"/>
      <c r="P4658" s="142"/>
      <c r="Q4658" s="142"/>
      <c r="R4658" s="20"/>
      <c r="S4658" s="20"/>
    </row>
    <row r="4659" spans="6:19">
      <c r="F4659" s="51"/>
      <c r="G4659" s="26">
        <f t="shared" si="237"/>
        <v>41851</v>
      </c>
      <c r="H4659" s="7">
        <v>41829</v>
      </c>
      <c r="I4659" s="22">
        <v>5.8620000000000001</v>
      </c>
      <c r="J4659" s="120">
        <v>5.2350000000000003</v>
      </c>
      <c r="K4659" s="26">
        <f t="shared" si="238"/>
        <v>41851</v>
      </c>
      <c r="L4659" s="126">
        <f t="shared" si="239"/>
        <v>41829</v>
      </c>
      <c r="M4659" s="127">
        <f>INDEX('Bloomberg data'!C:C,MATCH($L4659,'Bloomberg data'!A:A,0))</f>
        <v>5.8620000000000001</v>
      </c>
      <c r="N4659" s="128">
        <f>INDEX('Bloomberg data'!B:B,MATCH($L4659,'Bloomberg data'!A:A,0))</f>
        <v>5.2350000000000003</v>
      </c>
      <c r="O4659" s="141"/>
      <c r="P4659" s="142"/>
      <c r="Q4659" s="142"/>
      <c r="R4659" s="20"/>
      <c r="S4659" s="20"/>
    </row>
    <row r="4660" spans="6:19">
      <c r="F4660" s="51"/>
      <c r="G4660" s="26">
        <f t="shared" si="237"/>
        <v>41851</v>
      </c>
      <c r="H4660" s="7">
        <v>41830</v>
      </c>
      <c r="I4660" s="22">
        <v>5.7240000000000002</v>
      </c>
      <c r="J4660" s="120">
        <v>5.0920000000000005</v>
      </c>
      <c r="K4660" s="26">
        <f t="shared" si="238"/>
        <v>41851</v>
      </c>
      <c r="L4660" s="126">
        <f t="shared" si="239"/>
        <v>41830</v>
      </c>
      <c r="M4660" s="127">
        <f>INDEX('Bloomberg data'!C:C,MATCH($L4660,'Bloomberg data'!A:A,0))</f>
        <v>5.7240000000000002</v>
      </c>
      <c r="N4660" s="128">
        <f>INDEX('Bloomberg data'!B:B,MATCH($L4660,'Bloomberg data'!A:A,0))</f>
        <v>5.0920000000000005</v>
      </c>
      <c r="O4660" s="141"/>
      <c r="P4660" s="142"/>
      <c r="Q4660" s="142"/>
      <c r="R4660" s="20"/>
      <c r="S4660" s="20"/>
    </row>
    <row r="4661" spans="6:19">
      <c r="F4661" s="51"/>
      <c r="G4661" s="26">
        <f t="shared" si="237"/>
        <v>41851</v>
      </c>
      <c r="H4661" s="7">
        <v>41831</v>
      </c>
      <c r="I4661" s="22">
        <v>4.8929999999999998</v>
      </c>
      <c r="J4661" s="120">
        <v>4.2489999999999997</v>
      </c>
      <c r="K4661" s="26">
        <f t="shared" si="238"/>
        <v>41851</v>
      </c>
      <c r="L4661" s="126">
        <f t="shared" si="239"/>
        <v>41831</v>
      </c>
      <c r="M4661" s="127">
        <f>INDEX('Bloomberg data'!C:C,MATCH($L4661,'Bloomberg data'!A:A,0))</f>
        <v>4.8929999999999998</v>
      </c>
      <c r="N4661" s="128">
        <f>INDEX('Bloomberg data'!B:B,MATCH($L4661,'Bloomberg data'!A:A,0))</f>
        <v>4.2489999999999997</v>
      </c>
      <c r="O4661" s="141"/>
      <c r="P4661" s="142"/>
      <c r="Q4661" s="142"/>
      <c r="R4661" s="20"/>
      <c r="S4661" s="20"/>
    </row>
    <row r="4662" spans="6:19">
      <c r="F4662" s="51"/>
      <c r="G4662" s="26">
        <f t="shared" si="237"/>
        <v>41851</v>
      </c>
      <c r="H4662" s="7">
        <v>41834</v>
      </c>
      <c r="I4662" s="22">
        <v>5.8079999999999998</v>
      </c>
      <c r="J4662" s="120">
        <v>5.1760000000000002</v>
      </c>
      <c r="K4662" s="26">
        <f t="shared" si="238"/>
        <v>41851</v>
      </c>
      <c r="L4662" s="126">
        <f t="shared" si="239"/>
        <v>41834</v>
      </c>
      <c r="M4662" s="127">
        <f>INDEX('Bloomberg data'!C:C,MATCH($L4662,'Bloomberg data'!A:A,0))</f>
        <v>5.8079999999999998</v>
      </c>
      <c r="N4662" s="128">
        <f>INDEX('Bloomberg data'!B:B,MATCH($L4662,'Bloomberg data'!A:A,0))</f>
        <v>5.1760000000000002</v>
      </c>
      <c r="O4662" s="141"/>
      <c r="P4662" s="142"/>
      <c r="Q4662" s="142"/>
      <c r="R4662" s="20"/>
      <c r="S4662" s="20"/>
    </row>
    <row r="4663" spans="6:19">
      <c r="F4663" s="51"/>
      <c r="G4663" s="26">
        <f t="shared" si="237"/>
        <v>41851</v>
      </c>
      <c r="H4663" s="7">
        <v>41835</v>
      </c>
      <c r="I4663" s="22">
        <v>5.7040000000000006</v>
      </c>
      <c r="J4663" s="120">
        <v>5.0660000000000007</v>
      </c>
      <c r="K4663" s="26">
        <f t="shared" si="238"/>
        <v>41851</v>
      </c>
      <c r="L4663" s="126">
        <f t="shared" si="239"/>
        <v>41835</v>
      </c>
      <c r="M4663" s="127">
        <f>INDEX('Bloomberg data'!C:C,MATCH($L4663,'Bloomberg data'!A:A,0))</f>
        <v>5.7040000000000006</v>
      </c>
      <c r="N4663" s="128">
        <f>INDEX('Bloomberg data'!B:B,MATCH($L4663,'Bloomberg data'!A:A,0))</f>
        <v>5.0660000000000007</v>
      </c>
      <c r="O4663" s="141"/>
      <c r="P4663" s="142"/>
      <c r="Q4663" s="142"/>
      <c r="R4663" s="20"/>
      <c r="S4663" s="20"/>
    </row>
    <row r="4664" spans="6:19">
      <c r="F4664" s="51"/>
      <c r="G4664" s="26">
        <f t="shared" si="237"/>
        <v>41851</v>
      </c>
      <c r="H4664" s="7">
        <v>41836</v>
      </c>
      <c r="I4664" s="22">
        <v>5.8919999999999995</v>
      </c>
      <c r="J4664" s="120">
        <v>5.2519999999999998</v>
      </c>
      <c r="K4664" s="26">
        <f t="shared" si="238"/>
        <v>41851</v>
      </c>
      <c r="L4664" s="126">
        <f t="shared" si="239"/>
        <v>41836</v>
      </c>
      <c r="M4664" s="127">
        <f>INDEX('Bloomberg data'!C:C,MATCH($L4664,'Bloomberg data'!A:A,0))</f>
        <v>5.8919999999999995</v>
      </c>
      <c r="N4664" s="128">
        <f>INDEX('Bloomberg data'!B:B,MATCH($L4664,'Bloomberg data'!A:A,0))</f>
        <v>5.2519999999999998</v>
      </c>
      <c r="O4664" s="141"/>
      <c r="P4664" s="142"/>
      <c r="Q4664" s="142"/>
      <c r="R4664" s="20"/>
      <c r="S4664" s="20"/>
    </row>
    <row r="4665" spans="6:19">
      <c r="F4665" s="51"/>
      <c r="G4665" s="26">
        <f t="shared" si="237"/>
        <v>41851</v>
      </c>
      <c r="H4665" s="7">
        <v>41837</v>
      </c>
      <c r="I4665" s="22">
        <v>4.7939999999999996</v>
      </c>
      <c r="J4665" s="120">
        <v>4.1520000000000001</v>
      </c>
      <c r="K4665" s="26">
        <f t="shared" si="238"/>
        <v>41851</v>
      </c>
      <c r="L4665" s="126">
        <f t="shared" si="239"/>
        <v>41837</v>
      </c>
      <c r="M4665" s="127">
        <f>INDEX('Bloomberg data'!C:C,MATCH($L4665,'Bloomberg data'!A:A,0))</f>
        <v>4.7939999999999996</v>
      </c>
      <c r="N4665" s="128">
        <f>INDEX('Bloomberg data'!B:B,MATCH($L4665,'Bloomberg data'!A:A,0))</f>
        <v>4.1520000000000001</v>
      </c>
      <c r="O4665" s="141"/>
      <c r="P4665" s="142"/>
      <c r="Q4665" s="142"/>
      <c r="R4665" s="20"/>
      <c r="S4665" s="20"/>
    </row>
    <row r="4666" spans="6:19">
      <c r="F4666" s="51"/>
      <c r="G4666" s="26">
        <f t="shared" si="237"/>
        <v>41851</v>
      </c>
      <c r="H4666" s="7">
        <v>41838</v>
      </c>
      <c r="I4666" s="22">
        <v>4.6769999999999996</v>
      </c>
      <c r="J4666" s="120">
        <v>4.0289999999999999</v>
      </c>
      <c r="K4666" s="26">
        <f t="shared" si="238"/>
        <v>41851</v>
      </c>
      <c r="L4666" s="126">
        <f t="shared" si="239"/>
        <v>41838</v>
      </c>
      <c r="M4666" s="127">
        <f>INDEX('Bloomberg data'!C:C,MATCH($L4666,'Bloomberg data'!A:A,0))</f>
        <v>4.6769999999999996</v>
      </c>
      <c r="N4666" s="128">
        <f>INDEX('Bloomberg data'!B:B,MATCH($L4666,'Bloomberg data'!A:A,0))</f>
        <v>4.0289999999999999</v>
      </c>
      <c r="O4666" s="141"/>
      <c r="P4666" s="142"/>
      <c r="Q4666" s="142"/>
      <c r="R4666" s="20"/>
      <c r="S4666" s="20"/>
    </row>
    <row r="4667" spans="6:19">
      <c r="F4667" s="51"/>
      <c r="G4667" s="26">
        <f t="shared" si="237"/>
        <v>41851</v>
      </c>
      <c r="H4667" s="7">
        <v>41841</v>
      </c>
      <c r="I4667" s="22">
        <v>5.9030000000000005</v>
      </c>
      <c r="J4667" s="120">
        <v>5.2569999999999997</v>
      </c>
      <c r="K4667" s="26">
        <f t="shared" si="238"/>
        <v>41851</v>
      </c>
      <c r="L4667" s="126">
        <f t="shared" si="239"/>
        <v>41841</v>
      </c>
      <c r="M4667" s="127">
        <f>INDEX('Bloomberg data'!C:C,MATCH($L4667,'Bloomberg data'!A:A,0))</f>
        <v>5.9030000000000005</v>
      </c>
      <c r="N4667" s="128">
        <f>INDEX('Bloomberg data'!B:B,MATCH($L4667,'Bloomberg data'!A:A,0))</f>
        <v>5.2569999999999997</v>
      </c>
      <c r="O4667" s="141"/>
      <c r="P4667" s="142"/>
      <c r="Q4667" s="142"/>
      <c r="R4667" s="20"/>
      <c r="S4667" s="20"/>
    </row>
    <row r="4668" spans="6:19">
      <c r="F4668" s="51"/>
      <c r="G4668" s="26">
        <f t="shared" si="237"/>
        <v>41851</v>
      </c>
      <c r="H4668" s="7">
        <v>41842</v>
      </c>
      <c r="I4668" s="22">
        <v>4.8109999999999999</v>
      </c>
      <c r="J4668" s="120">
        <v>4.1529999999999996</v>
      </c>
      <c r="K4668" s="26">
        <f t="shared" si="238"/>
        <v>41851</v>
      </c>
      <c r="L4668" s="126">
        <f t="shared" si="239"/>
        <v>41842</v>
      </c>
      <c r="M4668" s="127">
        <f>INDEX('Bloomberg data'!C:C,MATCH($L4668,'Bloomberg data'!A:A,0))</f>
        <v>4.8109999999999999</v>
      </c>
      <c r="N4668" s="128">
        <f>INDEX('Bloomberg data'!B:B,MATCH($L4668,'Bloomberg data'!A:A,0))</f>
        <v>4.1529999999999996</v>
      </c>
      <c r="O4668" s="141"/>
      <c r="P4668" s="142"/>
      <c r="Q4668" s="142"/>
      <c r="R4668" s="20"/>
      <c r="S4668" s="20"/>
    </row>
    <row r="4669" spans="6:19">
      <c r="F4669" s="51"/>
      <c r="G4669" s="26">
        <f t="shared" si="237"/>
        <v>41851</v>
      </c>
      <c r="H4669" s="7">
        <v>41843</v>
      </c>
      <c r="I4669" s="22">
        <v>4.74</v>
      </c>
      <c r="J4669" s="120">
        <v>4.0920000000000005</v>
      </c>
      <c r="K4669" s="26">
        <f t="shared" si="238"/>
        <v>41851</v>
      </c>
      <c r="L4669" s="126">
        <f t="shared" si="239"/>
        <v>41843</v>
      </c>
      <c r="M4669" s="127">
        <f>INDEX('Bloomberg data'!C:C,MATCH($L4669,'Bloomberg data'!A:A,0))</f>
        <v>4.74</v>
      </c>
      <c r="N4669" s="128">
        <f>INDEX('Bloomberg data'!B:B,MATCH($L4669,'Bloomberg data'!A:A,0))</f>
        <v>4.0920000000000005</v>
      </c>
      <c r="O4669" s="141"/>
      <c r="P4669" s="142"/>
      <c r="Q4669" s="142"/>
      <c r="R4669" s="20"/>
      <c r="S4669" s="20"/>
    </row>
    <row r="4670" spans="6:19">
      <c r="F4670" s="51"/>
      <c r="G4670" s="26">
        <f t="shared" si="237"/>
        <v>41851</v>
      </c>
      <c r="H4670" s="7">
        <v>41844</v>
      </c>
      <c r="I4670" s="22">
        <v>4.96</v>
      </c>
      <c r="J4670" s="120">
        <v>4.3090000000000002</v>
      </c>
      <c r="K4670" s="26">
        <f t="shared" si="238"/>
        <v>41851</v>
      </c>
      <c r="L4670" s="126">
        <f t="shared" si="239"/>
        <v>41844</v>
      </c>
      <c r="M4670" s="127">
        <f>INDEX('Bloomberg data'!C:C,MATCH($L4670,'Bloomberg data'!A:A,0))</f>
        <v>4.96</v>
      </c>
      <c r="N4670" s="128">
        <f>INDEX('Bloomberg data'!B:B,MATCH($L4670,'Bloomberg data'!A:A,0))</f>
        <v>4.3090000000000002</v>
      </c>
      <c r="O4670" s="141"/>
      <c r="P4670" s="142"/>
      <c r="Q4670" s="142"/>
      <c r="R4670" s="20"/>
      <c r="S4670" s="20"/>
    </row>
    <row r="4671" spans="6:19">
      <c r="F4671" s="51"/>
      <c r="G4671" s="26">
        <f t="shared" si="237"/>
        <v>41851</v>
      </c>
      <c r="H4671" s="7">
        <v>41845</v>
      </c>
      <c r="I4671" s="22">
        <v>4.8629999999999995</v>
      </c>
      <c r="J4671" s="120">
        <v>4.2139999999999995</v>
      </c>
      <c r="K4671" s="26">
        <f t="shared" si="238"/>
        <v>41851</v>
      </c>
      <c r="L4671" s="126">
        <f t="shared" si="239"/>
        <v>41845</v>
      </c>
      <c r="M4671" s="127">
        <f>INDEX('Bloomberg data'!C:C,MATCH($L4671,'Bloomberg data'!A:A,0))</f>
        <v>4.8629999999999995</v>
      </c>
      <c r="N4671" s="128">
        <f>INDEX('Bloomberg data'!B:B,MATCH($L4671,'Bloomberg data'!A:A,0))</f>
        <v>4.2139999999999995</v>
      </c>
      <c r="O4671" s="141"/>
      <c r="P4671" s="142"/>
      <c r="Q4671" s="142"/>
      <c r="R4671" s="20"/>
      <c r="S4671" s="20"/>
    </row>
    <row r="4672" spans="6:19">
      <c r="F4672" s="51"/>
      <c r="G4672" s="26">
        <f t="shared" si="237"/>
        <v>41851</v>
      </c>
      <c r="H4672" s="7">
        <v>41848</v>
      </c>
      <c r="I4672" s="22">
        <v>4.7620000000000005</v>
      </c>
      <c r="J4672" s="120">
        <v>4.1040000000000001</v>
      </c>
      <c r="K4672" s="26">
        <f t="shared" si="238"/>
        <v>41851</v>
      </c>
      <c r="L4672" s="126">
        <f t="shared" si="239"/>
        <v>41848</v>
      </c>
      <c r="M4672" s="127">
        <f>INDEX('Bloomberg data'!C:C,MATCH($L4672,'Bloomberg data'!A:A,0))</f>
        <v>4.7620000000000005</v>
      </c>
      <c r="N4672" s="128">
        <f>INDEX('Bloomberg data'!B:B,MATCH($L4672,'Bloomberg data'!A:A,0))</f>
        <v>4.1040000000000001</v>
      </c>
      <c r="O4672" s="141"/>
      <c r="P4672" s="142"/>
      <c r="Q4672" s="142"/>
      <c r="R4672" s="20"/>
      <c r="S4672" s="20"/>
    </row>
    <row r="4673" spans="6:19">
      <c r="F4673" s="51"/>
      <c r="G4673" s="26">
        <f t="shared" ref="G4673:G4736" si="240">EOMONTH(H4673,0)</f>
        <v>41851</v>
      </c>
      <c r="H4673" s="7">
        <v>41849</v>
      </c>
      <c r="I4673" s="22">
        <v>5.9779999999999998</v>
      </c>
      <c r="J4673" s="120">
        <v>5.3369999999999997</v>
      </c>
      <c r="K4673" s="26">
        <f t="shared" ref="K4673:K4736" si="241">EOMONTH(L4673,0)</f>
        <v>41851</v>
      </c>
      <c r="L4673" s="126">
        <f t="shared" si="239"/>
        <v>41849</v>
      </c>
      <c r="M4673" s="127">
        <f>INDEX('Bloomberg data'!C:C,MATCH($L4673,'Bloomberg data'!A:A,0))</f>
        <v>5.9779999999999998</v>
      </c>
      <c r="N4673" s="128">
        <f>INDEX('Bloomberg data'!B:B,MATCH($L4673,'Bloomberg data'!A:A,0))</f>
        <v>5.3369999999999997</v>
      </c>
      <c r="O4673" s="141"/>
      <c r="P4673" s="142"/>
      <c r="Q4673" s="142"/>
      <c r="R4673" s="20"/>
      <c r="S4673" s="20"/>
    </row>
    <row r="4674" spans="6:19">
      <c r="F4674" s="51"/>
      <c r="G4674" s="26">
        <f t="shared" si="240"/>
        <v>41851</v>
      </c>
      <c r="H4674" s="7">
        <v>41850</v>
      </c>
      <c r="I4674" s="22">
        <v>5.8559999999999999</v>
      </c>
      <c r="J4674" s="120">
        <v>5.2050000000000001</v>
      </c>
      <c r="K4674" s="26">
        <f t="shared" si="241"/>
        <v>41851</v>
      </c>
      <c r="L4674" s="126">
        <f t="shared" ref="L4674:L4737" si="242">H4674</f>
        <v>41850</v>
      </c>
      <c r="M4674" s="127">
        <f>INDEX('Bloomberg data'!C:C,MATCH($L4674,'Bloomberg data'!A:A,0))</f>
        <v>5.8559999999999999</v>
      </c>
      <c r="N4674" s="128">
        <f>INDEX('Bloomberg data'!B:B,MATCH($L4674,'Bloomberg data'!A:A,0))</f>
        <v>5.2050000000000001</v>
      </c>
      <c r="O4674" s="141"/>
      <c r="P4674" s="142"/>
      <c r="Q4674" s="142"/>
      <c r="R4674" s="20"/>
      <c r="S4674" s="20"/>
    </row>
    <row r="4675" spans="6:19">
      <c r="F4675" s="51"/>
      <c r="G4675" s="26">
        <f t="shared" si="240"/>
        <v>41851</v>
      </c>
      <c r="H4675" s="7">
        <v>41851</v>
      </c>
      <c r="I4675" s="22">
        <v>4.7810000000000006</v>
      </c>
      <c r="J4675" s="120">
        <v>4.16</v>
      </c>
      <c r="K4675" s="26">
        <f t="shared" si="241"/>
        <v>41851</v>
      </c>
      <c r="L4675" s="126">
        <f t="shared" si="242"/>
        <v>41851</v>
      </c>
      <c r="M4675" s="127">
        <f>INDEX('Bloomberg data'!C:C,MATCH($L4675,'Bloomberg data'!A:A,0))</f>
        <v>4.7810000000000006</v>
      </c>
      <c r="N4675" s="128">
        <f>INDEX('Bloomberg data'!B:B,MATCH($L4675,'Bloomberg data'!A:A,0))</f>
        <v>4.16</v>
      </c>
      <c r="O4675" s="141"/>
      <c r="P4675" s="142"/>
      <c r="Q4675" s="142"/>
      <c r="R4675" s="20"/>
      <c r="S4675" s="20"/>
    </row>
    <row r="4676" spans="6:19">
      <c r="F4676" s="51"/>
      <c r="G4676" s="26">
        <f t="shared" si="240"/>
        <v>41882</v>
      </c>
      <c r="H4676" s="7">
        <v>41852</v>
      </c>
      <c r="I4676" s="22">
        <v>5.0060000000000002</v>
      </c>
      <c r="J4676" s="120">
        <v>4.3790000000000004</v>
      </c>
      <c r="K4676" s="26">
        <f t="shared" si="241"/>
        <v>41882</v>
      </c>
      <c r="L4676" s="126">
        <f t="shared" si="242"/>
        <v>41852</v>
      </c>
      <c r="M4676" s="127">
        <f>INDEX('Bloomberg data'!C:C,MATCH($L4676,'Bloomberg data'!A:A,0))</f>
        <v>5.0060000000000002</v>
      </c>
      <c r="N4676" s="128">
        <f>INDEX('Bloomberg data'!B:B,MATCH($L4676,'Bloomberg data'!A:A,0))</f>
        <v>4.3790000000000004</v>
      </c>
      <c r="O4676" s="141"/>
      <c r="P4676" s="142"/>
      <c r="Q4676" s="142"/>
      <c r="R4676" s="20"/>
      <c r="S4676" s="20"/>
    </row>
    <row r="4677" spans="6:19">
      <c r="F4677" s="51"/>
      <c r="G4677" s="26">
        <f t="shared" si="240"/>
        <v>41882</v>
      </c>
      <c r="H4677" s="7">
        <v>41855</v>
      </c>
      <c r="I4677" s="22">
        <v>5.9060000000000006</v>
      </c>
      <c r="J4677" s="120">
        <v>5.2789999999999999</v>
      </c>
      <c r="K4677" s="26">
        <f t="shared" si="241"/>
        <v>41882</v>
      </c>
      <c r="L4677" s="126">
        <f t="shared" si="242"/>
        <v>41855</v>
      </c>
      <c r="M4677" s="127">
        <f>INDEX('Bloomberg data'!C:C,MATCH($L4677,'Bloomberg data'!A:A,0))</f>
        <v>5.9060000000000006</v>
      </c>
      <c r="N4677" s="128">
        <f>INDEX('Bloomberg data'!B:B,MATCH($L4677,'Bloomberg data'!A:A,0))</f>
        <v>5.2789999999999999</v>
      </c>
      <c r="O4677" s="141"/>
      <c r="P4677" s="142"/>
      <c r="Q4677" s="142"/>
      <c r="R4677" s="20"/>
      <c r="S4677" s="20"/>
    </row>
    <row r="4678" spans="6:19">
      <c r="F4678" s="51"/>
      <c r="G4678" s="26">
        <f t="shared" si="240"/>
        <v>41882</v>
      </c>
      <c r="H4678" s="7">
        <v>41856</v>
      </c>
      <c r="I4678" s="22">
        <v>4.8019999999999996</v>
      </c>
      <c r="J4678" s="120">
        <v>4.1479999999999997</v>
      </c>
      <c r="K4678" s="26">
        <f t="shared" si="241"/>
        <v>41882</v>
      </c>
      <c r="L4678" s="126">
        <f t="shared" si="242"/>
        <v>41856</v>
      </c>
      <c r="M4678" s="127">
        <f>INDEX('Bloomberg data'!C:C,MATCH($L4678,'Bloomberg data'!A:A,0))</f>
        <v>4.8019999999999996</v>
      </c>
      <c r="N4678" s="128">
        <f>INDEX('Bloomberg data'!B:B,MATCH($L4678,'Bloomberg data'!A:A,0))</f>
        <v>4.1479999999999997</v>
      </c>
      <c r="O4678" s="141"/>
      <c r="P4678" s="142"/>
      <c r="Q4678" s="142"/>
      <c r="R4678" s="20"/>
      <c r="S4678" s="20"/>
    </row>
    <row r="4679" spans="6:19">
      <c r="F4679" s="51"/>
      <c r="G4679" s="26">
        <f t="shared" si="240"/>
        <v>41882</v>
      </c>
      <c r="H4679" s="7">
        <v>41857</v>
      </c>
      <c r="I4679" s="22">
        <v>6.0250000000000004</v>
      </c>
      <c r="J4679" s="120">
        <v>5.3810000000000002</v>
      </c>
      <c r="K4679" s="26">
        <f t="shared" si="241"/>
        <v>41882</v>
      </c>
      <c r="L4679" s="126">
        <f t="shared" si="242"/>
        <v>41857</v>
      </c>
      <c r="M4679" s="127">
        <f>INDEX('Bloomberg data'!C:C,MATCH($L4679,'Bloomberg data'!A:A,0))</f>
        <v>6.0250000000000004</v>
      </c>
      <c r="N4679" s="128">
        <f>INDEX('Bloomberg data'!B:B,MATCH($L4679,'Bloomberg data'!A:A,0))</f>
        <v>5.3810000000000002</v>
      </c>
      <c r="O4679" s="141"/>
      <c r="P4679" s="142"/>
      <c r="Q4679" s="142"/>
      <c r="R4679" s="20"/>
      <c r="S4679" s="20"/>
    </row>
    <row r="4680" spans="6:19">
      <c r="F4680" s="51"/>
      <c r="G4680" s="26">
        <f t="shared" si="240"/>
        <v>41882</v>
      </c>
      <c r="H4680" s="7">
        <v>41858</v>
      </c>
      <c r="I4680" s="22">
        <v>5.843</v>
      </c>
      <c r="J4680" s="120">
        <v>5.1920000000000002</v>
      </c>
      <c r="K4680" s="26">
        <f t="shared" si="241"/>
        <v>41882</v>
      </c>
      <c r="L4680" s="126">
        <f t="shared" si="242"/>
        <v>41858</v>
      </c>
      <c r="M4680" s="127">
        <f>INDEX('Bloomberg data'!C:C,MATCH($L4680,'Bloomberg data'!A:A,0))</f>
        <v>5.843</v>
      </c>
      <c r="N4680" s="128">
        <f>INDEX('Bloomberg data'!B:B,MATCH($L4680,'Bloomberg data'!A:A,0))</f>
        <v>5.1920000000000002</v>
      </c>
      <c r="O4680" s="141"/>
      <c r="P4680" s="142"/>
      <c r="Q4680" s="142"/>
      <c r="R4680" s="20"/>
      <c r="S4680" s="20"/>
    </row>
    <row r="4681" spans="6:19">
      <c r="F4681" s="51"/>
      <c r="G4681" s="26">
        <f t="shared" si="240"/>
        <v>41882</v>
      </c>
      <c r="H4681" s="7">
        <v>41859</v>
      </c>
      <c r="I4681" s="22">
        <v>4.6850000000000005</v>
      </c>
      <c r="J4681" s="120">
        <v>3.9830000000000001</v>
      </c>
      <c r="K4681" s="26">
        <f t="shared" si="241"/>
        <v>41882</v>
      </c>
      <c r="L4681" s="126">
        <f t="shared" si="242"/>
        <v>41859</v>
      </c>
      <c r="M4681" s="127">
        <f>INDEX('Bloomberg data'!C:C,MATCH($L4681,'Bloomberg data'!A:A,0))</f>
        <v>4.6850000000000005</v>
      </c>
      <c r="N4681" s="128">
        <f>INDEX('Bloomberg data'!B:B,MATCH($L4681,'Bloomberg data'!A:A,0))</f>
        <v>3.9830000000000001</v>
      </c>
      <c r="O4681" s="141"/>
      <c r="P4681" s="142"/>
      <c r="Q4681" s="142"/>
      <c r="R4681" s="20"/>
      <c r="S4681" s="20"/>
    </row>
    <row r="4682" spans="6:19">
      <c r="F4682" s="51"/>
      <c r="G4682" s="26">
        <f t="shared" si="240"/>
        <v>41882</v>
      </c>
      <c r="H4682" s="7">
        <v>41862</v>
      </c>
      <c r="I4682" s="22">
        <v>4.9459999999999997</v>
      </c>
      <c r="J4682" s="120">
        <v>4.2780000000000005</v>
      </c>
      <c r="K4682" s="26">
        <f t="shared" si="241"/>
        <v>41882</v>
      </c>
      <c r="L4682" s="126">
        <f t="shared" si="242"/>
        <v>41862</v>
      </c>
      <c r="M4682" s="127">
        <f>INDEX('Bloomberg data'!C:C,MATCH($L4682,'Bloomberg data'!A:A,0))</f>
        <v>4.9459999999999997</v>
      </c>
      <c r="N4682" s="128">
        <f>INDEX('Bloomberg data'!B:B,MATCH($L4682,'Bloomberg data'!A:A,0))</f>
        <v>4.2780000000000005</v>
      </c>
      <c r="O4682" s="141"/>
      <c r="P4682" s="142"/>
      <c r="Q4682" s="142"/>
      <c r="R4682" s="20"/>
      <c r="S4682" s="20"/>
    </row>
    <row r="4683" spans="6:19">
      <c r="F4683" s="51"/>
      <c r="G4683" s="26">
        <f t="shared" si="240"/>
        <v>41882</v>
      </c>
      <c r="H4683" s="7">
        <v>41863</v>
      </c>
      <c r="I4683" s="22">
        <v>5.8490000000000002</v>
      </c>
      <c r="J4683" s="120">
        <v>5.1920000000000002</v>
      </c>
      <c r="K4683" s="26">
        <f t="shared" si="241"/>
        <v>41882</v>
      </c>
      <c r="L4683" s="126">
        <f t="shared" si="242"/>
        <v>41863</v>
      </c>
      <c r="M4683" s="127">
        <f>INDEX('Bloomberg data'!C:C,MATCH($L4683,'Bloomberg data'!A:A,0))</f>
        <v>5.8490000000000002</v>
      </c>
      <c r="N4683" s="128">
        <f>INDEX('Bloomberg data'!B:B,MATCH($L4683,'Bloomberg data'!A:A,0))</f>
        <v>5.1920000000000002</v>
      </c>
      <c r="O4683" s="141"/>
      <c r="P4683" s="142"/>
      <c r="Q4683" s="142"/>
      <c r="R4683" s="20"/>
      <c r="S4683" s="20"/>
    </row>
    <row r="4684" spans="6:19">
      <c r="F4684" s="51"/>
      <c r="G4684" s="26">
        <f t="shared" si="240"/>
        <v>41882</v>
      </c>
      <c r="H4684" s="7">
        <v>41864</v>
      </c>
      <c r="I4684" s="22">
        <v>5.766</v>
      </c>
      <c r="J4684" s="120">
        <v>5.1150000000000002</v>
      </c>
      <c r="K4684" s="26">
        <f t="shared" si="241"/>
        <v>41882</v>
      </c>
      <c r="L4684" s="126">
        <f t="shared" si="242"/>
        <v>41864</v>
      </c>
      <c r="M4684" s="127">
        <f>INDEX('Bloomberg data'!C:C,MATCH($L4684,'Bloomberg data'!A:A,0))</f>
        <v>5.766</v>
      </c>
      <c r="N4684" s="128">
        <f>INDEX('Bloomberg data'!B:B,MATCH($L4684,'Bloomberg data'!A:A,0))</f>
        <v>5.1150000000000002</v>
      </c>
      <c r="O4684" s="141"/>
      <c r="P4684" s="142"/>
      <c r="Q4684" s="142"/>
      <c r="R4684" s="20"/>
      <c r="S4684" s="20"/>
    </row>
    <row r="4685" spans="6:19">
      <c r="F4685" s="51"/>
      <c r="G4685" s="26">
        <f t="shared" si="240"/>
        <v>41882</v>
      </c>
      <c r="H4685" s="7">
        <v>41865</v>
      </c>
      <c r="I4685" s="22">
        <v>4.91</v>
      </c>
      <c r="J4685" s="120">
        <v>4.26</v>
      </c>
      <c r="K4685" s="26">
        <f t="shared" si="241"/>
        <v>41882</v>
      </c>
      <c r="L4685" s="126">
        <f t="shared" si="242"/>
        <v>41865</v>
      </c>
      <c r="M4685" s="127">
        <f>INDEX('Bloomberg data'!C:C,MATCH($L4685,'Bloomberg data'!A:A,0))</f>
        <v>4.91</v>
      </c>
      <c r="N4685" s="128">
        <f>INDEX('Bloomberg data'!B:B,MATCH($L4685,'Bloomberg data'!A:A,0))</f>
        <v>4.26</v>
      </c>
      <c r="O4685" s="141"/>
      <c r="P4685" s="142"/>
      <c r="Q4685" s="142"/>
      <c r="R4685" s="20"/>
      <c r="S4685" s="20"/>
    </row>
    <row r="4686" spans="6:19">
      <c r="F4686" s="51"/>
      <c r="G4686" s="26">
        <f t="shared" si="240"/>
        <v>41882</v>
      </c>
      <c r="H4686" s="7">
        <v>41866</v>
      </c>
      <c r="I4686" s="22">
        <v>5.8179999999999996</v>
      </c>
      <c r="J4686" s="120">
        <v>5.1690000000000005</v>
      </c>
      <c r="K4686" s="26">
        <f t="shared" si="241"/>
        <v>41882</v>
      </c>
      <c r="L4686" s="126">
        <f t="shared" si="242"/>
        <v>41866</v>
      </c>
      <c r="M4686" s="127">
        <f>INDEX('Bloomberg data'!C:C,MATCH($L4686,'Bloomberg data'!A:A,0))</f>
        <v>5.8179999999999996</v>
      </c>
      <c r="N4686" s="128">
        <f>INDEX('Bloomberg data'!B:B,MATCH($L4686,'Bloomberg data'!A:A,0))</f>
        <v>5.1690000000000005</v>
      </c>
      <c r="O4686" s="141"/>
      <c r="P4686" s="142"/>
      <c r="Q4686" s="142"/>
      <c r="R4686" s="20"/>
      <c r="S4686" s="20"/>
    </row>
    <row r="4687" spans="6:19">
      <c r="F4687" s="51"/>
      <c r="G4687" s="26">
        <f t="shared" si="240"/>
        <v>41882</v>
      </c>
      <c r="H4687" s="7">
        <v>41869</v>
      </c>
      <c r="I4687" s="22">
        <v>5.702</v>
      </c>
      <c r="J4687" s="120">
        <v>5.0359999999999996</v>
      </c>
      <c r="K4687" s="26">
        <f t="shared" si="241"/>
        <v>41882</v>
      </c>
      <c r="L4687" s="126">
        <f t="shared" si="242"/>
        <v>41869</v>
      </c>
      <c r="M4687" s="127">
        <f>INDEX('Bloomberg data'!C:C,MATCH($L4687,'Bloomberg data'!A:A,0))</f>
        <v>5.702</v>
      </c>
      <c r="N4687" s="128">
        <f>INDEX('Bloomberg data'!B:B,MATCH($L4687,'Bloomberg data'!A:A,0))</f>
        <v>5.0359999999999996</v>
      </c>
      <c r="O4687" s="141"/>
      <c r="P4687" s="142"/>
      <c r="Q4687" s="142"/>
      <c r="R4687" s="20"/>
      <c r="S4687" s="20"/>
    </row>
    <row r="4688" spans="6:19">
      <c r="F4688" s="51"/>
      <c r="G4688" s="26">
        <f t="shared" si="240"/>
        <v>41882</v>
      </c>
      <c r="H4688" s="7">
        <v>41870</v>
      </c>
      <c r="I4688" s="22">
        <v>4.9210000000000003</v>
      </c>
      <c r="J4688" s="120">
        <v>4.2729999999999997</v>
      </c>
      <c r="K4688" s="26">
        <f t="shared" si="241"/>
        <v>41882</v>
      </c>
      <c r="L4688" s="126">
        <f t="shared" si="242"/>
        <v>41870</v>
      </c>
      <c r="M4688" s="127">
        <f>INDEX('Bloomberg data'!C:C,MATCH($L4688,'Bloomberg data'!A:A,0))</f>
        <v>4.9210000000000003</v>
      </c>
      <c r="N4688" s="128">
        <f>INDEX('Bloomberg data'!B:B,MATCH($L4688,'Bloomberg data'!A:A,0))</f>
        <v>4.2729999999999997</v>
      </c>
      <c r="O4688" s="141"/>
      <c r="P4688" s="142"/>
      <c r="Q4688" s="142"/>
      <c r="R4688" s="20"/>
      <c r="S4688" s="20"/>
    </row>
    <row r="4689" spans="6:19">
      <c r="F4689" s="51"/>
      <c r="G4689" s="26">
        <f t="shared" si="240"/>
        <v>41882</v>
      </c>
      <c r="H4689" s="7">
        <v>41871</v>
      </c>
      <c r="I4689" s="22">
        <v>5.84</v>
      </c>
      <c r="J4689" s="120">
        <v>5.1929999999999996</v>
      </c>
      <c r="K4689" s="26">
        <f t="shared" si="241"/>
        <v>41882</v>
      </c>
      <c r="L4689" s="126">
        <f t="shared" si="242"/>
        <v>41871</v>
      </c>
      <c r="M4689" s="127">
        <f>INDEX('Bloomberg data'!C:C,MATCH($L4689,'Bloomberg data'!A:A,0))</f>
        <v>5.84</v>
      </c>
      <c r="N4689" s="128">
        <f>INDEX('Bloomberg data'!B:B,MATCH($L4689,'Bloomberg data'!A:A,0))</f>
        <v>5.1929999999999996</v>
      </c>
      <c r="O4689" s="141"/>
      <c r="P4689" s="142"/>
      <c r="Q4689" s="142"/>
      <c r="R4689" s="20"/>
      <c r="S4689" s="20"/>
    </row>
    <row r="4690" spans="6:19">
      <c r="F4690" s="51"/>
      <c r="G4690" s="26">
        <f t="shared" si="240"/>
        <v>41882</v>
      </c>
      <c r="H4690" s="7">
        <v>41872</v>
      </c>
      <c r="I4690" s="22">
        <v>4.7780000000000005</v>
      </c>
      <c r="J4690" s="120">
        <v>4.1379999999999999</v>
      </c>
      <c r="K4690" s="26">
        <f t="shared" si="241"/>
        <v>41882</v>
      </c>
      <c r="L4690" s="126">
        <f t="shared" si="242"/>
        <v>41872</v>
      </c>
      <c r="M4690" s="127">
        <f>INDEX('Bloomberg data'!C:C,MATCH($L4690,'Bloomberg data'!A:A,0))</f>
        <v>4.7780000000000005</v>
      </c>
      <c r="N4690" s="128">
        <f>INDEX('Bloomberg data'!B:B,MATCH($L4690,'Bloomberg data'!A:A,0))</f>
        <v>4.1379999999999999</v>
      </c>
      <c r="O4690" s="141"/>
      <c r="P4690" s="142"/>
      <c r="Q4690" s="142"/>
      <c r="R4690" s="20"/>
      <c r="S4690" s="20"/>
    </row>
    <row r="4691" spans="6:19">
      <c r="F4691" s="51"/>
      <c r="G4691" s="26">
        <f t="shared" si="240"/>
        <v>41882</v>
      </c>
      <c r="H4691" s="7">
        <v>41873</v>
      </c>
      <c r="I4691" s="22">
        <v>4.9800000000000004</v>
      </c>
      <c r="J4691" s="120">
        <v>4.3460000000000001</v>
      </c>
      <c r="K4691" s="26">
        <f t="shared" si="241"/>
        <v>41882</v>
      </c>
      <c r="L4691" s="126">
        <f t="shared" si="242"/>
        <v>41873</v>
      </c>
      <c r="M4691" s="127">
        <f>INDEX('Bloomberg data'!C:C,MATCH($L4691,'Bloomberg data'!A:A,0))</f>
        <v>4.9800000000000004</v>
      </c>
      <c r="N4691" s="128">
        <f>INDEX('Bloomberg data'!B:B,MATCH($L4691,'Bloomberg data'!A:A,0))</f>
        <v>4.3460000000000001</v>
      </c>
      <c r="O4691" s="141"/>
      <c r="P4691" s="142"/>
      <c r="Q4691" s="142"/>
      <c r="R4691" s="20"/>
      <c r="S4691" s="20"/>
    </row>
    <row r="4692" spans="6:19">
      <c r="F4692" s="51"/>
      <c r="G4692" s="26">
        <f t="shared" si="240"/>
        <v>41882</v>
      </c>
      <c r="H4692" s="7">
        <v>41876</v>
      </c>
      <c r="I4692" s="22">
        <v>4.8689999999999998</v>
      </c>
      <c r="J4692" s="120">
        <v>4.2229999999999999</v>
      </c>
      <c r="K4692" s="26">
        <f t="shared" si="241"/>
        <v>41882</v>
      </c>
      <c r="L4692" s="126">
        <f t="shared" si="242"/>
        <v>41876</v>
      </c>
      <c r="M4692" s="127">
        <f>INDEX('Bloomberg data'!C:C,MATCH($L4692,'Bloomberg data'!A:A,0))</f>
        <v>4.8689999999999998</v>
      </c>
      <c r="N4692" s="128">
        <f>INDEX('Bloomberg data'!B:B,MATCH($L4692,'Bloomberg data'!A:A,0))</f>
        <v>4.2229999999999999</v>
      </c>
      <c r="O4692" s="141"/>
      <c r="P4692" s="142"/>
      <c r="Q4692" s="142"/>
      <c r="R4692" s="20"/>
      <c r="S4692" s="20"/>
    </row>
    <row r="4693" spans="6:19">
      <c r="F4693" s="51"/>
      <c r="G4693" s="26">
        <f t="shared" si="240"/>
        <v>41882</v>
      </c>
      <c r="H4693" s="7">
        <v>41877</v>
      </c>
      <c r="I4693" s="22">
        <v>5.7279999999999998</v>
      </c>
      <c r="J4693" s="120">
        <v>5.0670000000000002</v>
      </c>
      <c r="K4693" s="26">
        <f t="shared" si="241"/>
        <v>41882</v>
      </c>
      <c r="L4693" s="126">
        <f t="shared" si="242"/>
        <v>41877</v>
      </c>
      <c r="M4693" s="127">
        <f>INDEX('Bloomberg data'!C:C,MATCH($L4693,'Bloomberg data'!A:A,0))</f>
        <v>5.7279999999999998</v>
      </c>
      <c r="N4693" s="128">
        <f>INDEX('Bloomberg data'!B:B,MATCH($L4693,'Bloomberg data'!A:A,0))</f>
        <v>5.0670000000000002</v>
      </c>
      <c r="O4693" s="141"/>
      <c r="P4693" s="142"/>
      <c r="Q4693" s="142"/>
      <c r="R4693" s="20"/>
      <c r="S4693" s="20"/>
    </row>
    <row r="4694" spans="6:19">
      <c r="F4694" s="51"/>
      <c r="G4694" s="26">
        <f t="shared" si="240"/>
        <v>41882</v>
      </c>
      <c r="H4694" s="7">
        <v>41878</v>
      </c>
      <c r="I4694" s="22">
        <v>5.9179999999999993</v>
      </c>
      <c r="J4694" s="120">
        <v>5.2469999999999999</v>
      </c>
      <c r="K4694" s="26">
        <f t="shared" si="241"/>
        <v>41882</v>
      </c>
      <c r="L4694" s="126">
        <f t="shared" si="242"/>
        <v>41878</v>
      </c>
      <c r="M4694" s="127">
        <f>INDEX('Bloomberg data'!C:C,MATCH($L4694,'Bloomberg data'!A:A,0))</f>
        <v>5.9179999999999993</v>
      </c>
      <c r="N4694" s="128">
        <f>INDEX('Bloomberg data'!B:B,MATCH($L4694,'Bloomberg data'!A:A,0))</f>
        <v>5.2469999999999999</v>
      </c>
      <c r="O4694" s="141"/>
      <c r="P4694" s="142"/>
      <c r="Q4694" s="142"/>
      <c r="R4694" s="20"/>
      <c r="S4694" s="20"/>
    </row>
    <row r="4695" spans="6:19">
      <c r="F4695" s="51"/>
      <c r="G4695" s="26">
        <f t="shared" si="240"/>
        <v>41882</v>
      </c>
      <c r="H4695" s="7">
        <v>41879</v>
      </c>
      <c r="I4695" s="22">
        <v>5.8220000000000001</v>
      </c>
      <c r="J4695" s="120">
        <v>5.1539999999999999</v>
      </c>
      <c r="K4695" s="26">
        <f t="shared" si="241"/>
        <v>41882</v>
      </c>
      <c r="L4695" s="126">
        <f t="shared" si="242"/>
        <v>41879</v>
      </c>
      <c r="M4695" s="127">
        <f>INDEX('Bloomberg data'!C:C,MATCH($L4695,'Bloomberg data'!A:A,0))</f>
        <v>5.8220000000000001</v>
      </c>
      <c r="N4695" s="128">
        <f>INDEX('Bloomberg data'!B:B,MATCH($L4695,'Bloomberg data'!A:A,0))</f>
        <v>5.1539999999999999</v>
      </c>
      <c r="O4695" s="141"/>
      <c r="P4695" s="142"/>
      <c r="Q4695" s="142"/>
      <c r="R4695" s="20"/>
      <c r="S4695" s="20"/>
    </row>
    <row r="4696" spans="6:19">
      <c r="F4696" s="51"/>
      <c r="G4696" s="26">
        <f t="shared" si="240"/>
        <v>41882</v>
      </c>
      <c r="H4696" s="7">
        <v>41880</v>
      </c>
      <c r="I4696" s="22">
        <v>4.7080000000000002</v>
      </c>
      <c r="J4696" s="120">
        <v>4.0359999999999996</v>
      </c>
      <c r="K4696" s="26">
        <f t="shared" si="241"/>
        <v>41882</v>
      </c>
      <c r="L4696" s="126">
        <f t="shared" si="242"/>
        <v>41880</v>
      </c>
      <c r="M4696" s="127">
        <f>INDEX('Bloomberg data'!C:C,MATCH($L4696,'Bloomberg data'!A:A,0))</f>
        <v>4.7080000000000002</v>
      </c>
      <c r="N4696" s="128">
        <f>INDEX('Bloomberg data'!B:B,MATCH($L4696,'Bloomberg data'!A:A,0))</f>
        <v>4.0359999999999996</v>
      </c>
      <c r="O4696" s="141"/>
      <c r="P4696" s="142"/>
      <c r="Q4696" s="142"/>
      <c r="R4696" s="20"/>
      <c r="S4696" s="20"/>
    </row>
    <row r="4697" spans="6:19">
      <c r="F4697" s="51"/>
      <c r="G4697" s="26">
        <f t="shared" si="240"/>
        <v>41912</v>
      </c>
      <c r="H4697" s="7">
        <v>41883</v>
      </c>
      <c r="I4697" s="22">
        <v>4.9279999999999999</v>
      </c>
      <c r="J4697" s="120">
        <v>4.2560000000000002</v>
      </c>
      <c r="K4697" s="26">
        <f t="shared" si="241"/>
        <v>41912</v>
      </c>
      <c r="L4697" s="126">
        <f t="shared" si="242"/>
        <v>41883</v>
      </c>
      <c r="M4697" s="127">
        <f>INDEX('Bloomberg data'!C:C,MATCH($L4697,'Bloomberg data'!A:A,0))</f>
        <v>4.9279999999999999</v>
      </c>
      <c r="N4697" s="128">
        <f>INDEX('Bloomberg data'!B:B,MATCH($L4697,'Bloomberg data'!A:A,0))</f>
        <v>4.2560000000000002</v>
      </c>
      <c r="O4697" s="141"/>
      <c r="P4697" s="142"/>
      <c r="Q4697" s="142"/>
      <c r="R4697" s="20"/>
      <c r="S4697" s="20"/>
    </row>
    <row r="4698" spans="6:19">
      <c r="F4698" s="51"/>
      <c r="G4698" s="26">
        <f t="shared" si="240"/>
        <v>41912</v>
      </c>
      <c r="H4698" s="7">
        <v>41884</v>
      </c>
      <c r="I4698" s="22">
        <v>5.8490000000000002</v>
      </c>
      <c r="J4698" s="120">
        <v>5.181</v>
      </c>
      <c r="K4698" s="26">
        <f t="shared" si="241"/>
        <v>41912</v>
      </c>
      <c r="L4698" s="126">
        <f t="shared" si="242"/>
        <v>41884</v>
      </c>
      <c r="M4698" s="127">
        <f>INDEX('Bloomberg data'!C:C,MATCH($L4698,'Bloomberg data'!A:A,0))</f>
        <v>5.8490000000000002</v>
      </c>
      <c r="N4698" s="128">
        <f>INDEX('Bloomberg data'!B:B,MATCH($L4698,'Bloomberg data'!A:A,0))</f>
        <v>5.181</v>
      </c>
      <c r="O4698" s="141"/>
      <c r="P4698" s="142"/>
      <c r="Q4698" s="142"/>
      <c r="R4698" s="20"/>
      <c r="S4698" s="20"/>
    </row>
    <row r="4699" spans="6:19">
      <c r="F4699" s="51"/>
      <c r="G4699" s="26">
        <f t="shared" si="240"/>
        <v>41912</v>
      </c>
      <c r="H4699" s="7">
        <v>41885</v>
      </c>
      <c r="I4699" s="22">
        <v>5.78</v>
      </c>
      <c r="J4699" s="120">
        <v>5.13</v>
      </c>
      <c r="K4699" s="26">
        <f t="shared" si="241"/>
        <v>41912</v>
      </c>
      <c r="L4699" s="126">
        <f t="shared" si="242"/>
        <v>41885</v>
      </c>
      <c r="M4699" s="127">
        <f>INDEX('Bloomberg data'!C:C,MATCH($L4699,'Bloomberg data'!A:A,0))</f>
        <v>5.78</v>
      </c>
      <c r="N4699" s="128">
        <f>INDEX('Bloomberg data'!B:B,MATCH($L4699,'Bloomberg data'!A:A,0))</f>
        <v>5.13</v>
      </c>
      <c r="O4699" s="141"/>
      <c r="P4699" s="142"/>
      <c r="Q4699" s="142"/>
      <c r="R4699" s="20"/>
      <c r="S4699" s="20"/>
    </row>
    <row r="4700" spans="6:19">
      <c r="F4700" s="51"/>
      <c r="G4700" s="26">
        <f t="shared" si="240"/>
        <v>41912</v>
      </c>
      <c r="H4700" s="7">
        <v>41886</v>
      </c>
      <c r="I4700" s="22">
        <v>4.976</v>
      </c>
      <c r="J4700" s="120">
        <v>4.3250000000000002</v>
      </c>
      <c r="K4700" s="26">
        <f t="shared" si="241"/>
        <v>41912</v>
      </c>
      <c r="L4700" s="126">
        <f t="shared" si="242"/>
        <v>41886</v>
      </c>
      <c r="M4700" s="127">
        <f>INDEX('Bloomberg data'!C:C,MATCH($L4700,'Bloomberg data'!A:A,0))</f>
        <v>4.976</v>
      </c>
      <c r="N4700" s="128">
        <f>INDEX('Bloomberg data'!B:B,MATCH($L4700,'Bloomberg data'!A:A,0))</f>
        <v>4.3250000000000002</v>
      </c>
      <c r="O4700" s="141"/>
      <c r="P4700" s="142"/>
      <c r="Q4700" s="142"/>
      <c r="R4700" s="20"/>
      <c r="S4700" s="20"/>
    </row>
    <row r="4701" spans="6:19">
      <c r="F4701" s="51"/>
      <c r="G4701" s="26">
        <f t="shared" si="240"/>
        <v>41912</v>
      </c>
      <c r="H4701" s="7">
        <v>41887</v>
      </c>
      <c r="I4701" s="22">
        <v>4.9029999999999996</v>
      </c>
      <c r="J4701" s="120">
        <v>4.2519999999999998</v>
      </c>
      <c r="K4701" s="26">
        <f t="shared" si="241"/>
        <v>41912</v>
      </c>
      <c r="L4701" s="126">
        <f t="shared" si="242"/>
        <v>41887</v>
      </c>
      <c r="M4701" s="127">
        <f>INDEX('Bloomberg data'!C:C,MATCH($L4701,'Bloomberg data'!A:A,0))</f>
        <v>4.9029999999999996</v>
      </c>
      <c r="N4701" s="128">
        <f>INDEX('Bloomberg data'!B:B,MATCH($L4701,'Bloomberg data'!A:A,0))</f>
        <v>4.2519999999999998</v>
      </c>
      <c r="O4701" s="141"/>
      <c r="P4701" s="142"/>
      <c r="Q4701" s="142"/>
      <c r="R4701" s="20"/>
      <c r="S4701" s="20"/>
    </row>
    <row r="4702" spans="6:19">
      <c r="F4702" s="51"/>
      <c r="G4702" s="26">
        <f t="shared" si="240"/>
        <v>41912</v>
      </c>
      <c r="H4702" s="7">
        <v>41890</v>
      </c>
      <c r="I4702" s="22">
        <v>4.798</v>
      </c>
      <c r="J4702" s="120">
        <v>4.1419999999999995</v>
      </c>
      <c r="K4702" s="26">
        <f t="shared" si="241"/>
        <v>41912</v>
      </c>
      <c r="L4702" s="126">
        <f t="shared" si="242"/>
        <v>41890</v>
      </c>
      <c r="M4702" s="127">
        <f>INDEX('Bloomberg data'!C:C,MATCH($L4702,'Bloomberg data'!A:A,0))</f>
        <v>4.798</v>
      </c>
      <c r="N4702" s="128">
        <f>INDEX('Bloomberg data'!B:B,MATCH($L4702,'Bloomberg data'!A:A,0))</f>
        <v>4.1419999999999995</v>
      </c>
      <c r="O4702" s="141"/>
      <c r="P4702" s="142"/>
      <c r="Q4702" s="142"/>
      <c r="R4702" s="20"/>
      <c r="S4702" s="20"/>
    </row>
    <row r="4703" spans="6:19">
      <c r="F4703" s="51"/>
      <c r="G4703" s="26">
        <f t="shared" si="240"/>
        <v>41912</v>
      </c>
      <c r="H4703" s="7">
        <v>41891</v>
      </c>
      <c r="I4703" s="22">
        <v>6.069</v>
      </c>
      <c r="J4703" s="120">
        <v>5.4219999999999997</v>
      </c>
      <c r="K4703" s="26">
        <f t="shared" si="241"/>
        <v>41912</v>
      </c>
      <c r="L4703" s="126">
        <f t="shared" si="242"/>
        <v>41891</v>
      </c>
      <c r="M4703" s="127">
        <f>INDEX('Bloomberg data'!C:C,MATCH($L4703,'Bloomberg data'!A:A,0))</f>
        <v>6.069</v>
      </c>
      <c r="N4703" s="128">
        <f>INDEX('Bloomberg data'!B:B,MATCH($L4703,'Bloomberg data'!A:A,0))</f>
        <v>5.4219999999999997</v>
      </c>
      <c r="O4703" s="141"/>
      <c r="P4703" s="142"/>
      <c r="Q4703" s="142"/>
      <c r="R4703" s="20"/>
      <c r="S4703" s="20"/>
    </row>
    <row r="4704" spans="6:19">
      <c r="F4704" s="51"/>
      <c r="G4704" s="26">
        <f t="shared" si="240"/>
        <v>41912</v>
      </c>
      <c r="H4704" s="7">
        <v>41892</v>
      </c>
      <c r="I4704" s="22">
        <v>5.9700000000000006</v>
      </c>
      <c r="J4704" s="120">
        <v>5.3260000000000005</v>
      </c>
      <c r="K4704" s="26">
        <f t="shared" si="241"/>
        <v>41912</v>
      </c>
      <c r="L4704" s="126">
        <f t="shared" si="242"/>
        <v>41892</v>
      </c>
      <c r="M4704" s="127">
        <f>INDEX('Bloomberg data'!C:C,MATCH($L4704,'Bloomberg data'!A:A,0))</f>
        <v>5.9700000000000006</v>
      </c>
      <c r="N4704" s="128">
        <f>INDEX('Bloomberg data'!B:B,MATCH($L4704,'Bloomberg data'!A:A,0))</f>
        <v>5.3260000000000005</v>
      </c>
      <c r="O4704" s="141"/>
      <c r="P4704" s="142"/>
      <c r="Q4704" s="142"/>
      <c r="R4704" s="20"/>
      <c r="S4704" s="20"/>
    </row>
    <row r="4705" spans="6:19">
      <c r="F4705" s="51"/>
      <c r="G4705" s="26">
        <f t="shared" si="240"/>
        <v>41912</v>
      </c>
      <c r="H4705" s="7">
        <v>41893</v>
      </c>
      <c r="I4705" s="22">
        <v>4.8810000000000002</v>
      </c>
      <c r="J4705" s="120">
        <v>4.26</v>
      </c>
      <c r="K4705" s="26">
        <f t="shared" si="241"/>
        <v>41912</v>
      </c>
      <c r="L4705" s="126">
        <f t="shared" si="242"/>
        <v>41893</v>
      </c>
      <c r="M4705" s="127">
        <f>INDEX('Bloomberg data'!C:C,MATCH($L4705,'Bloomberg data'!A:A,0))</f>
        <v>4.8810000000000002</v>
      </c>
      <c r="N4705" s="128">
        <f>INDEX('Bloomberg data'!B:B,MATCH($L4705,'Bloomberg data'!A:A,0))</f>
        <v>4.26</v>
      </c>
      <c r="O4705" s="141"/>
      <c r="P4705" s="142"/>
      <c r="Q4705" s="142"/>
      <c r="R4705" s="20"/>
      <c r="S4705" s="20"/>
    </row>
    <row r="4706" spans="6:19">
      <c r="F4706" s="51"/>
      <c r="G4706" s="26">
        <f t="shared" si="240"/>
        <v>41912</v>
      </c>
      <c r="H4706" s="7">
        <v>41894</v>
      </c>
      <c r="I4706" s="22">
        <v>6.0789999999999997</v>
      </c>
      <c r="J4706" s="120">
        <v>5.4569999999999999</v>
      </c>
      <c r="K4706" s="26">
        <f t="shared" si="241"/>
        <v>41912</v>
      </c>
      <c r="L4706" s="126">
        <f t="shared" si="242"/>
        <v>41894</v>
      </c>
      <c r="M4706" s="127">
        <f>INDEX('Bloomberg data'!C:C,MATCH($L4706,'Bloomberg data'!A:A,0))</f>
        <v>6.0789999999999997</v>
      </c>
      <c r="N4706" s="128">
        <f>INDEX('Bloomberg data'!B:B,MATCH($L4706,'Bloomberg data'!A:A,0))</f>
        <v>5.4569999999999999</v>
      </c>
      <c r="O4706" s="141"/>
      <c r="P4706" s="142"/>
      <c r="Q4706" s="142"/>
      <c r="R4706" s="20"/>
      <c r="S4706" s="20"/>
    </row>
    <row r="4707" spans="6:19">
      <c r="F4707" s="51"/>
      <c r="G4707" s="26">
        <f t="shared" si="240"/>
        <v>41912</v>
      </c>
      <c r="H4707" s="7">
        <v>41897</v>
      </c>
      <c r="I4707" s="22">
        <v>5.99</v>
      </c>
      <c r="J4707" s="120">
        <v>5.3740000000000006</v>
      </c>
      <c r="K4707" s="26">
        <f t="shared" si="241"/>
        <v>41912</v>
      </c>
      <c r="L4707" s="126">
        <f t="shared" si="242"/>
        <v>41897</v>
      </c>
      <c r="M4707" s="127">
        <f>INDEX('Bloomberg data'!C:C,MATCH($L4707,'Bloomberg data'!A:A,0))</f>
        <v>5.99</v>
      </c>
      <c r="N4707" s="128">
        <f>INDEX('Bloomberg data'!B:B,MATCH($L4707,'Bloomberg data'!A:A,0))</f>
        <v>5.3740000000000006</v>
      </c>
      <c r="O4707" s="141"/>
      <c r="P4707" s="142"/>
      <c r="Q4707" s="142"/>
      <c r="R4707" s="20"/>
      <c r="S4707" s="20"/>
    </row>
    <row r="4708" spans="6:19">
      <c r="F4708" s="51"/>
      <c r="G4708" s="26">
        <f t="shared" si="240"/>
        <v>41912</v>
      </c>
      <c r="H4708" s="7">
        <v>41898</v>
      </c>
      <c r="I4708" s="22">
        <v>5.8730000000000002</v>
      </c>
      <c r="J4708" s="120">
        <v>5.2509999999999994</v>
      </c>
      <c r="K4708" s="26">
        <f t="shared" si="241"/>
        <v>41912</v>
      </c>
      <c r="L4708" s="126">
        <f t="shared" si="242"/>
        <v>41898</v>
      </c>
      <c r="M4708" s="127">
        <f>INDEX('Bloomberg data'!C:C,MATCH($L4708,'Bloomberg data'!A:A,0))</f>
        <v>5.8730000000000002</v>
      </c>
      <c r="N4708" s="128">
        <f>INDEX('Bloomberg data'!B:B,MATCH($L4708,'Bloomberg data'!A:A,0))</f>
        <v>5.2509999999999994</v>
      </c>
      <c r="O4708" s="141"/>
      <c r="P4708" s="142"/>
      <c r="Q4708" s="142"/>
      <c r="R4708" s="20"/>
      <c r="S4708" s="20"/>
    </row>
    <row r="4709" spans="6:19">
      <c r="F4709" s="51"/>
      <c r="G4709" s="26">
        <f t="shared" si="240"/>
        <v>41912</v>
      </c>
      <c r="H4709" s="7">
        <v>41899</v>
      </c>
      <c r="I4709" s="22">
        <v>6.1</v>
      </c>
      <c r="J4709" s="120">
        <v>5.47</v>
      </c>
      <c r="K4709" s="26">
        <f t="shared" si="241"/>
        <v>41912</v>
      </c>
      <c r="L4709" s="126">
        <f t="shared" si="242"/>
        <v>41899</v>
      </c>
      <c r="M4709" s="127">
        <f>INDEX('Bloomberg data'!C:C,MATCH($L4709,'Bloomberg data'!A:A,0))</f>
        <v>6.1</v>
      </c>
      <c r="N4709" s="128">
        <f>INDEX('Bloomberg data'!B:B,MATCH($L4709,'Bloomberg data'!A:A,0))</f>
        <v>5.47</v>
      </c>
      <c r="O4709" s="141"/>
      <c r="P4709" s="142"/>
      <c r="Q4709" s="142"/>
      <c r="R4709" s="20"/>
      <c r="S4709" s="20"/>
    </row>
    <row r="4710" spans="6:19">
      <c r="F4710" s="51"/>
      <c r="G4710" s="26">
        <f t="shared" si="240"/>
        <v>41912</v>
      </c>
      <c r="H4710" s="7">
        <v>41900</v>
      </c>
      <c r="I4710" s="22">
        <v>6.04</v>
      </c>
      <c r="J4710" s="120">
        <v>5.42</v>
      </c>
      <c r="K4710" s="26">
        <f t="shared" si="241"/>
        <v>41912</v>
      </c>
      <c r="L4710" s="126">
        <f t="shared" si="242"/>
        <v>41900</v>
      </c>
      <c r="M4710" s="127">
        <f>INDEX('Bloomberg data'!C:C,MATCH($L4710,'Bloomberg data'!A:A,0))</f>
        <v>6.04</v>
      </c>
      <c r="N4710" s="128">
        <f>INDEX('Bloomberg data'!B:B,MATCH($L4710,'Bloomberg data'!A:A,0))</f>
        <v>5.42</v>
      </c>
      <c r="O4710" s="141"/>
      <c r="P4710" s="142"/>
      <c r="Q4710" s="142"/>
      <c r="R4710" s="20"/>
      <c r="S4710" s="20"/>
    </row>
    <row r="4711" spans="6:19">
      <c r="F4711" s="51"/>
      <c r="G4711" s="26">
        <f t="shared" si="240"/>
        <v>41912</v>
      </c>
      <c r="H4711" s="7">
        <v>41901</v>
      </c>
      <c r="I4711" s="22">
        <v>5.95</v>
      </c>
      <c r="J4711" s="120">
        <v>5.34</v>
      </c>
      <c r="K4711" s="26">
        <f t="shared" si="241"/>
        <v>41912</v>
      </c>
      <c r="L4711" s="126">
        <f t="shared" si="242"/>
        <v>41901</v>
      </c>
      <c r="M4711" s="127">
        <f>INDEX('Bloomberg data'!C:C,MATCH($L4711,'Bloomberg data'!A:A,0))</f>
        <v>5.95</v>
      </c>
      <c r="N4711" s="128">
        <f>INDEX('Bloomberg data'!B:B,MATCH($L4711,'Bloomberg data'!A:A,0))</f>
        <v>5.34</v>
      </c>
      <c r="O4711" s="141"/>
      <c r="P4711" s="142"/>
      <c r="Q4711" s="142"/>
      <c r="R4711" s="20"/>
      <c r="S4711" s="20"/>
    </row>
    <row r="4712" spans="6:19">
      <c r="F4712" s="51"/>
      <c r="G4712" s="26">
        <f t="shared" si="240"/>
        <v>41912</v>
      </c>
      <c r="H4712" s="7">
        <v>41904</v>
      </c>
      <c r="I4712" s="22">
        <v>6.1099999999999994</v>
      </c>
      <c r="J4712" s="120">
        <v>5.48</v>
      </c>
      <c r="K4712" s="26">
        <f t="shared" si="241"/>
        <v>41912</v>
      </c>
      <c r="L4712" s="126">
        <f t="shared" si="242"/>
        <v>41904</v>
      </c>
      <c r="M4712" s="127">
        <f>INDEX('Bloomberg data'!C:C,MATCH($L4712,'Bloomberg data'!A:A,0))</f>
        <v>6.1099999999999994</v>
      </c>
      <c r="N4712" s="128">
        <f>INDEX('Bloomberg data'!B:B,MATCH($L4712,'Bloomberg data'!A:A,0))</f>
        <v>5.48</v>
      </c>
      <c r="O4712" s="141"/>
      <c r="P4712" s="142"/>
      <c r="Q4712" s="142"/>
      <c r="R4712" s="20"/>
      <c r="S4712" s="20"/>
    </row>
    <row r="4713" spans="6:19">
      <c r="F4713" s="51"/>
      <c r="G4713" s="26">
        <f t="shared" si="240"/>
        <v>41912</v>
      </c>
      <c r="H4713" s="7">
        <v>41905</v>
      </c>
      <c r="I4713" s="22">
        <v>5.96</v>
      </c>
      <c r="J4713" s="120">
        <v>5.3000000000000007</v>
      </c>
      <c r="K4713" s="26">
        <f t="shared" si="241"/>
        <v>41912</v>
      </c>
      <c r="L4713" s="126">
        <f t="shared" si="242"/>
        <v>41905</v>
      </c>
      <c r="M4713" s="127">
        <f>INDEX('Bloomberg data'!C:C,MATCH($L4713,'Bloomberg data'!A:A,0))</f>
        <v>5.96</v>
      </c>
      <c r="N4713" s="128">
        <f>INDEX('Bloomberg data'!B:B,MATCH($L4713,'Bloomberg data'!A:A,0))</f>
        <v>5.3000000000000007</v>
      </c>
      <c r="O4713" s="141"/>
      <c r="P4713" s="142"/>
      <c r="Q4713" s="142"/>
      <c r="R4713" s="20"/>
      <c r="S4713" s="20"/>
    </row>
    <row r="4714" spans="6:19">
      <c r="F4714" s="51"/>
      <c r="G4714" s="26">
        <f t="shared" si="240"/>
        <v>41912</v>
      </c>
      <c r="H4714" s="7">
        <v>41906</v>
      </c>
      <c r="I4714" s="22">
        <v>4.9000000000000004</v>
      </c>
      <c r="J4714" s="120">
        <v>4.25</v>
      </c>
      <c r="K4714" s="26">
        <f t="shared" si="241"/>
        <v>41912</v>
      </c>
      <c r="L4714" s="126">
        <f t="shared" si="242"/>
        <v>41906</v>
      </c>
      <c r="M4714" s="127">
        <f>INDEX('Bloomberg data'!C:C,MATCH($L4714,'Bloomberg data'!A:A,0))</f>
        <v>4.9000000000000004</v>
      </c>
      <c r="N4714" s="128">
        <f>INDEX('Bloomberg data'!B:B,MATCH($L4714,'Bloomberg data'!A:A,0))</f>
        <v>4.25</v>
      </c>
      <c r="O4714" s="141"/>
      <c r="P4714" s="142"/>
      <c r="Q4714" s="142"/>
      <c r="R4714" s="20"/>
      <c r="S4714" s="20"/>
    </row>
    <row r="4715" spans="6:19">
      <c r="F4715" s="51"/>
      <c r="G4715" s="26">
        <f t="shared" si="240"/>
        <v>41912</v>
      </c>
      <c r="H4715" s="7">
        <v>41907</v>
      </c>
      <c r="I4715" s="22">
        <v>6.08</v>
      </c>
      <c r="J4715" s="120">
        <v>5.42</v>
      </c>
      <c r="K4715" s="26">
        <f t="shared" si="241"/>
        <v>41912</v>
      </c>
      <c r="L4715" s="126">
        <f t="shared" si="242"/>
        <v>41907</v>
      </c>
      <c r="M4715" s="127">
        <f>INDEX('Bloomberg data'!C:C,MATCH($L4715,'Bloomberg data'!A:A,0))</f>
        <v>6.08</v>
      </c>
      <c r="N4715" s="128">
        <f>INDEX('Bloomberg data'!B:B,MATCH($L4715,'Bloomberg data'!A:A,0))</f>
        <v>5.42</v>
      </c>
      <c r="O4715" s="141"/>
      <c r="P4715" s="142"/>
      <c r="Q4715" s="142"/>
      <c r="R4715" s="20"/>
      <c r="S4715" s="20"/>
    </row>
    <row r="4716" spans="6:19">
      <c r="F4716" s="51"/>
      <c r="G4716" s="26">
        <f t="shared" si="240"/>
        <v>41912</v>
      </c>
      <c r="H4716" s="7">
        <v>41908</v>
      </c>
      <c r="I4716" s="22">
        <v>5.93</v>
      </c>
      <c r="J4716" s="120">
        <v>5.26</v>
      </c>
      <c r="K4716" s="26">
        <f t="shared" si="241"/>
        <v>41912</v>
      </c>
      <c r="L4716" s="126">
        <f t="shared" si="242"/>
        <v>41908</v>
      </c>
      <c r="M4716" s="127">
        <f>INDEX('Bloomberg data'!C:C,MATCH($L4716,'Bloomberg data'!A:A,0))</f>
        <v>5.93</v>
      </c>
      <c r="N4716" s="128">
        <f>INDEX('Bloomberg data'!B:B,MATCH($L4716,'Bloomberg data'!A:A,0))</f>
        <v>5.26</v>
      </c>
      <c r="O4716" s="141"/>
      <c r="P4716" s="142"/>
      <c r="Q4716" s="142"/>
      <c r="R4716" s="20"/>
      <c r="S4716" s="20"/>
    </row>
    <row r="4717" spans="6:19">
      <c r="F4717" s="51"/>
      <c r="G4717" s="26">
        <f t="shared" si="240"/>
        <v>41912</v>
      </c>
      <c r="H4717" s="7">
        <v>41911</v>
      </c>
      <c r="I4717" s="22">
        <v>4.83</v>
      </c>
      <c r="J4717" s="120">
        <v>4.16</v>
      </c>
      <c r="K4717" s="26">
        <f t="shared" si="241"/>
        <v>41912</v>
      </c>
      <c r="L4717" s="126">
        <f t="shared" si="242"/>
        <v>41911</v>
      </c>
      <c r="M4717" s="127">
        <f>INDEX('Bloomberg data'!C:C,MATCH($L4717,'Bloomberg data'!A:A,0))</f>
        <v>4.83</v>
      </c>
      <c r="N4717" s="128">
        <f>INDEX('Bloomberg data'!B:B,MATCH($L4717,'Bloomberg data'!A:A,0))</f>
        <v>4.16</v>
      </c>
      <c r="O4717" s="141"/>
      <c r="P4717" s="142"/>
      <c r="Q4717" s="142"/>
      <c r="R4717" s="20"/>
      <c r="S4717" s="20"/>
    </row>
    <row r="4718" spans="6:19">
      <c r="F4718" s="51"/>
      <c r="G4718" s="26">
        <f t="shared" si="240"/>
        <v>41912</v>
      </c>
      <c r="H4718" s="7">
        <v>41912</v>
      </c>
      <c r="I4718" s="22">
        <v>6.04</v>
      </c>
      <c r="J4718" s="120">
        <v>5.35</v>
      </c>
      <c r="K4718" s="26">
        <f t="shared" si="241"/>
        <v>41912</v>
      </c>
      <c r="L4718" s="126">
        <f t="shared" si="242"/>
        <v>41912</v>
      </c>
      <c r="M4718" s="127">
        <f>INDEX('Bloomberg data'!C:C,MATCH($L4718,'Bloomberg data'!A:A,0))</f>
        <v>6.04</v>
      </c>
      <c r="N4718" s="128">
        <f>INDEX('Bloomberg data'!B:B,MATCH($L4718,'Bloomberg data'!A:A,0))</f>
        <v>5.35</v>
      </c>
      <c r="O4718" s="141"/>
      <c r="P4718" s="142"/>
      <c r="Q4718" s="142"/>
      <c r="R4718" s="20"/>
      <c r="S4718" s="20"/>
    </row>
    <row r="4719" spans="6:19">
      <c r="F4719" s="51"/>
      <c r="G4719" s="26">
        <f t="shared" si="240"/>
        <v>41943</v>
      </c>
      <c r="H4719" s="7">
        <v>41913</v>
      </c>
      <c r="I4719" s="22">
        <v>5.94</v>
      </c>
      <c r="J4719" s="120">
        <v>5.25</v>
      </c>
      <c r="K4719" s="26">
        <f t="shared" si="241"/>
        <v>41943</v>
      </c>
      <c r="L4719" s="126">
        <f t="shared" si="242"/>
        <v>41913</v>
      </c>
      <c r="M4719" s="127">
        <f>INDEX('Bloomberg data'!C:C,MATCH($L4719,'Bloomberg data'!A:A,0))</f>
        <v>5.94</v>
      </c>
      <c r="N4719" s="128">
        <f>INDEX('Bloomberg data'!B:B,MATCH($L4719,'Bloomberg data'!A:A,0))</f>
        <v>5.25</v>
      </c>
      <c r="O4719" s="141"/>
      <c r="P4719" s="142"/>
      <c r="Q4719" s="142"/>
      <c r="R4719" s="20"/>
      <c r="S4719" s="20"/>
    </row>
    <row r="4720" spans="6:19">
      <c r="F4720" s="51"/>
      <c r="G4720" s="26">
        <f t="shared" si="240"/>
        <v>41943</v>
      </c>
      <c r="H4720" s="7">
        <v>41914</v>
      </c>
      <c r="I4720" s="22">
        <v>4.82</v>
      </c>
      <c r="J4720" s="120">
        <v>4.1099999999999994</v>
      </c>
      <c r="K4720" s="26">
        <f t="shared" si="241"/>
        <v>41943</v>
      </c>
      <c r="L4720" s="126">
        <f t="shared" si="242"/>
        <v>41914</v>
      </c>
      <c r="M4720" s="127">
        <f>INDEX('Bloomberg data'!C:C,MATCH($L4720,'Bloomberg data'!A:A,0))</f>
        <v>4.82</v>
      </c>
      <c r="N4720" s="128">
        <f>INDEX('Bloomberg data'!B:B,MATCH($L4720,'Bloomberg data'!A:A,0))</f>
        <v>4.1099999999999994</v>
      </c>
      <c r="O4720" s="141"/>
      <c r="P4720" s="142"/>
      <c r="Q4720" s="142"/>
      <c r="R4720" s="20"/>
      <c r="S4720" s="20"/>
    </row>
    <row r="4721" spans="6:19">
      <c r="F4721" s="51"/>
      <c r="G4721" s="26">
        <f t="shared" si="240"/>
        <v>41943</v>
      </c>
      <c r="H4721" s="7">
        <v>41915</v>
      </c>
      <c r="I4721" s="22">
        <v>6.04</v>
      </c>
      <c r="J4721" s="120">
        <v>5.33</v>
      </c>
      <c r="K4721" s="26">
        <f t="shared" si="241"/>
        <v>41943</v>
      </c>
      <c r="L4721" s="126">
        <f t="shared" si="242"/>
        <v>41915</v>
      </c>
      <c r="M4721" s="127">
        <f>INDEX('Bloomberg data'!C:C,MATCH($L4721,'Bloomberg data'!A:A,0))</f>
        <v>6.04</v>
      </c>
      <c r="N4721" s="128">
        <f>INDEX('Bloomberg data'!B:B,MATCH($L4721,'Bloomberg data'!A:A,0))</f>
        <v>5.33</v>
      </c>
      <c r="O4721" s="141"/>
      <c r="P4721" s="142"/>
      <c r="Q4721" s="142"/>
      <c r="R4721" s="20"/>
      <c r="S4721" s="20"/>
    </row>
    <row r="4722" spans="6:19">
      <c r="F4722" s="51"/>
      <c r="G4722" s="26">
        <f t="shared" si="240"/>
        <v>41943</v>
      </c>
      <c r="H4722" s="7">
        <v>41918</v>
      </c>
      <c r="I4722" s="22">
        <v>5.94</v>
      </c>
      <c r="J4722" s="120">
        <v>5.23</v>
      </c>
      <c r="K4722" s="26">
        <f t="shared" si="241"/>
        <v>41943</v>
      </c>
      <c r="L4722" s="126">
        <f t="shared" si="242"/>
        <v>41918</v>
      </c>
      <c r="M4722" s="127">
        <f>INDEX('Bloomberg data'!C:C,MATCH($L4722,'Bloomberg data'!A:A,0))</f>
        <v>5.94</v>
      </c>
      <c r="N4722" s="128">
        <f>INDEX('Bloomberg data'!B:B,MATCH($L4722,'Bloomberg data'!A:A,0))</f>
        <v>5.23</v>
      </c>
      <c r="O4722" s="141"/>
      <c r="P4722" s="142"/>
      <c r="Q4722" s="142"/>
      <c r="R4722" s="20"/>
      <c r="S4722" s="20"/>
    </row>
    <row r="4723" spans="6:19">
      <c r="F4723" s="51"/>
      <c r="G4723" s="26">
        <f t="shared" si="240"/>
        <v>41943</v>
      </c>
      <c r="H4723" s="7">
        <v>41919</v>
      </c>
      <c r="I4723" s="22">
        <v>4.82</v>
      </c>
      <c r="J4723" s="120">
        <v>4.0999999999999996</v>
      </c>
      <c r="K4723" s="26">
        <f t="shared" si="241"/>
        <v>41943</v>
      </c>
      <c r="L4723" s="126">
        <f t="shared" si="242"/>
        <v>41919</v>
      </c>
      <c r="M4723" s="127">
        <f>INDEX('Bloomberg data'!C:C,MATCH($L4723,'Bloomberg data'!A:A,0))</f>
        <v>4.82</v>
      </c>
      <c r="N4723" s="128">
        <f>INDEX('Bloomberg data'!B:B,MATCH($L4723,'Bloomberg data'!A:A,0))</f>
        <v>4.0999999999999996</v>
      </c>
      <c r="O4723" s="141"/>
      <c r="P4723" s="142"/>
      <c r="Q4723" s="142"/>
      <c r="R4723" s="20"/>
      <c r="S4723" s="20"/>
    </row>
    <row r="4724" spans="6:19">
      <c r="F4724" s="51"/>
      <c r="G4724" s="26">
        <f t="shared" si="240"/>
        <v>41943</v>
      </c>
      <c r="H4724" s="7">
        <v>41920</v>
      </c>
      <c r="I4724" s="22">
        <v>5.0199999999999996</v>
      </c>
      <c r="J4724" s="120">
        <v>4.28</v>
      </c>
      <c r="K4724" s="26">
        <f t="shared" si="241"/>
        <v>41943</v>
      </c>
      <c r="L4724" s="126">
        <f t="shared" si="242"/>
        <v>41920</v>
      </c>
      <c r="M4724" s="127">
        <f>INDEX('Bloomberg data'!C:C,MATCH($L4724,'Bloomberg data'!A:A,0))</f>
        <v>5.0199999999999996</v>
      </c>
      <c r="N4724" s="128">
        <f>INDEX('Bloomberg data'!B:B,MATCH($L4724,'Bloomberg data'!A:A,0))</f>
        <v>4.28</v>
      </c>
      <c r="O4724" s="141"/>
      <c r="P4724" s="142"/>
      <c r="Q4724" s="142"/>
      <c r="R4724" s="20"/>
      <c r="S4724" s="20"/>
    </row>
    <row r="4725" spans="6:19">
      <c r="F4725" s="51"/>
      <c r="G4725" s="26">
        <f t="shared" si="240"/>
        <v>41943</v>
      </c>
      <c r="H4725" s="7">
        <v>41921</v>
      </c>
      <c r="I4725" s="22">
        <v>5.8800000000000008</v>
      </c>
      <c r="J4725" s="120">
        <v>5.1400000000000006</v>
      </c>
      <c r="K4725" s="26">
        <f t="shared" si="241"/>
        <v>41943</v>
      </c>
      <c r="L4725" s="126">
        <f t="shared" si="242"/>
        <v>41921</v>
      </c>
      <c r="M4725" s="127">
        <f>INDEX('Bloomberg data'!C:C,MATCH($L4725,'Bloomberg data'!A:A,0))</f>
        <v>5.8800000000000008</v>
      </c>
      <c r="N4725" s="128">
        <f>INDEX('Bloomberg data'!B:B,MATCH($L4725,'Bloomberg data'!A:A,0))</f>
        <v>5.1400000000000006</v>
      </c>
      <c r="O4725" s="141"/>
      <c r="P4725" s="142"/>
      <c r="Q4725" s="142"/>
      <c r="R4725" s="20"/>
      <c r="S4725" s="20"/>
    </row>
    <row r="4726" spans="6:19">
      <c r="F4726" s="51"/>
      <c r="G4726" s="26">
        <f t="shared" si="240"/>
        <v>41943</v>
      </c>
      <c r="H4726" s="7">
        <v>41922</v>
      </c>
      <c r="I4726" s="22">
        <v>4.7699999999999996</v>
      </c>
      <c r="J4726" s="120">
        <v>4.03</v>
      </c>
      <c r="K4726" s="26">
        <f t="shared" si="241"/>
        <v>41943</v>
      </c>
      <c r="L4726" s="126">
        <f t="shared" si="242"/>
        <v>41922</v>
      </c>
      <c r="M4726" s="127">
        <f>INDEX('Bloomberg data'!C:C,MATCH($L4726,'Bloomberg data'!A:A,0))</f>
        <v>4.7699999999999996</v>
      </c>
      <c r="N4726" s="128">
        <f>INDEX('Bloomberg data'!B:B,MATCH($L4726,'Bloomberg data'!A:A,0))</f>
        <v>4.03</v>
      </c>
      <c r="O4726" s="141"/>
      <c r="P4726" s="142"/>
      <c r="Q4726" s="142"/>
      <c r="R4726" s="20"/>
      <c r="S4726" s="20"/>
    </row>
    <row r="4727" spans="6:19">
      <c r="F4727" s="51"/>
      <c r="G4727" s="26">
        <f t="shared" si="240"/>
        <v>41943</v>
      </c>
      <c r="H4727" s="7">
        <v>41925</v>
      </c>
      <c r="I4727" s="22">
        <v>5.9499999999999993</v>
      </c>
      <c r="J4727" s="120">
        <v>5.21</v>
      </c>
      <c r="K4727" s="26">
        <f t="shared" si="241"/>
        <v>41943</v>
      </c>
      <c r="L4727" s="126">
        <f t="shared" si="242"/>
        <v>41925</v>
      </c>
      <c r="M4727" s="127">
        <f>INDEX('Bloomberg data'!C:C,MATCH($L4727,'Bloomberg data'!A:A,0))</f>
        <v>5.9499999999999993</v>
      </c>
      <c r="N4727" s="128">
        <f>INDEX('Bloomberg data'!B:B,MATCH($L4727,'Bloomberg data'!A:A,0))</f>
        <v>5.21</v>
      </c>
      <c r="O4727" s="141"/>
      <c r="P4727" s="142"/>
      <c r="Q4727" s="142"/>
      <c r="R4727" s="20"/>
      <c r="S4727" s="20"/>
    </row>
    <row r="4728" spans="6:19">
      <c r="F4728" s="51"/>
      <c r="G4728" s="26">
        <f t="shared" si="240"/>
        <v>41943</v>
      </c>
      <c r="H4728" s="7">
        <v>41926</v>
      </c>
      <c r="I4728" s="22">
        <v>4.8499999999999996</v>
      </c>
      <c r="J4728" s="120">
        <v>4.1100000000000003</v>
      </c>
      <c r="K4728" s="26">
        <f t="shared" si="241"/>
        <v>41943</v>
      </c>
      <c r="L4728" s="126">
        <f t="shared" si="242"/>
        <v>41926</v>
      </c>
      <c r="M4728" s="127">
        <f>INDEX('Bloomberg data'!C:C,MATCH($L4728,'Bloomberg data'!A:A,0))</f>
        <v>4.8499999999999996</v>
      </c>
      <c r="N4728" s="128">
        <f>INDEX('Bloomberg data'!B:B,MATCH($L4728,'Bloomberg data'!A:A,0))</f>
        <v>4.1100000000000003</v>
      </c>
      <c r="O4728" s="141"/>
      <c r="P4728" s="142"/>
      <c r="Q4728" s="142"/>
      <c r="R4728" s="20"/>
      <c r="S4728" s="20"/>
    </row>
    <row r="4729" spans="6:19">
      <c r="F4729" s="51"/>
      <c r="G4729" s="26">
        <f t="shared" si="240"/>
        <v>41943</v>
      </c>
      <c r="H4729" s="7">
        <v>41927</v>
      </c>
      <c r="I4729" s="22">
        <v>5.77</v>
      </c>
      <c r="J4729" s="120">
        <v>5.0500000000000007</v>
      </c>
      <c r="K4729" s="26">
        <f t="shared" si="241"/>
        <v>41943</v>
      </c>
      <c r="L4729" s="126">
        <f t="shared" si="242"/>
        <v>41927</v>
      </c>
      <c r="M4729" s="127">
        <f>INDEX('Bloomberg data'!C:C,MATCH($L4729,'Bloomberg data'!A:A,0))</f>
        <v>5.77</v>
      </c>
      <c r="N4729" s="128">
        <f>INDEX('Bloomberg data'!B:B,MATCH($L4729,'Bloomberg data'!A:A,0))</f>
        <v>5.0500000000000007</v>
      </c>
      <c r="O4729" s="141"/>
      <c r="P4729" s="142"/>
      <c r="Q4729" s="142"/>
      <c r="R4729" s="20"/>
      <c r="S4729" s="20"/>
    </row>
    <row r="4730" spans="6:19">
      <c r="F4730" s="51"/>
      <c r="G4730" s="26">
        <f t="shared" si="240"/>
        <v>41943</v>
      </c>
      <c r="H4730" s="7">
        <v>41928</v>
      </c>
      <c r="I4730" s="22">
        <v>5.9</v>
      </c>
      <c r="J4730" s="120">
        <v>5.14</v>
      </c>
      <c r="K4730" s="26">
        <f t="shared" si="241"/>
        <v>41943</v>
      </c>
      <c r="L4730" s="126">
        <f t="shared" si="242"/>
        <v>41928</v>
      </c>
      <c r="M4730" s="127">
        <f>INDEX('Bloomberg data'!C:C,MATCH($L4730,'Bloomberg data'!A:A,0))</f>
        <v>5.9</v>
      </c>
      <c r="N4730" s="128">
        <f>INDEX('Bloomberg data'!B:B,MATCH($L4730,'Bloomberg data'!A:A,0))</f>
        <v>5.14</v>
      </c>
      <c r="O4730" s="141"/>
      <c r="P4730" s="142"/>
      <c r="Q4730" s="142"/>
      <c r="R4730" s="20"/>
      <c r="S4730" s="20"/>
    </row>
    <row r="4731" spans="6:19">
      <c r="F4731" s="51"/>
      <c r="G4731" s="26">
        <f t="shared" si="240"/>
        <v>41943</v>
      </c>
      <c r="H4731" s="7">
        <v>41929</v>
      </c>
      <c r="I4731" s="22">
        <v>4.83</v>
      </c>
      <c r="J4731" s="120">
        <v>4.07</v>
      </c>
      <c r="K4731" s="26">
        <f t="shared" si="241"/>
        <v>41943</v>
      </c>
      <c r="L4731" s="126">
        <f t="shared" si="242"/>
        <v>41929</v>
      </c>
      <c r="M4731" s="127">
        <f>INDEX('Bloomberg data'!C:C,MATCH($L4731,'Bloomberg data'!A:A,0))</f>
        <v>4.83</v>
      </c>
      <c r="N4731" s="128">
        <f>INDEX('Bloomberg data'!B:B,MATCH($L4731,'Bloomberg data'!A:A,0))</f>
        <v>4.07</v>
      </c>
      <c r="O4731" s="141"/>
      <c r="P4731" s="142"/>
      <c r="Q4731" s="142"/>
      <c r="R4731" s="20"/>
      <c r="S4731" s="20"/>
    </row>
    <row r="4732" spans="6:19">
      <c r="F4732" s="51"/>
      <c r="G4732" s="26">
        <f t="shared" si="240"/>
        <v>41943</v>
      </c>
      <c r="H4732" s="7">
        <v>41932</v>
      </c>
      <c r="I4732" s="22">
        <v>4.7699999999999996</v>
      </c>
      <c r="J4732" s="120">
        <v>4.0199999999999996</v>
      </c>
      <c r="K4732" s="26">
        <f t="shared" si="241"/>
        <v>41943</v>
      </c>
      <c r="L4732" s="126">
        <f t="shared" si="242"/>
        <v>41932</v>
      </c>
      <c r="M4732" s="127">
        <f>INDEX('Bloomberg data'!C:C,MATCH($L4732,'Bloomberg data'!A:A,0))</f>
        <v>4.7699999999999996</v>
      </c>
      <c r="N4732" s="128">
        <f>INDEX('Bloomberg data'!B:B,MATCH($L4732,'Bloomberg data'!A:A,0))</f>
        <v>4.0199999999999996</v>
      </c>
      <c r="O4732" s="141"/>
      <c r="P4732" s="142"/>
      <c r="Q4732" s="142"/>
      <c r="R4732" s="20"/>
      <c r="S4732" s="20"/>
    </row>
    <row r="4733" spans="6:19">
      <c r="F4733" s="51"/>
      <c r="G4733" s="26">
        <f t="shared" si="240"/>
        <v>41943</v>
      </c>
      <c r="H4733" s="7">
        <v>41933</v>
      </c>
      <c r="I4733" s="22">
        <v>5.92</v>
      </c>
      <c r="J4733" s="120">
        <v>5.14</v>
      </c>
      <c r="K4733" s="26">
        <f t="shared" si="241"/>
        <v>41943</v>
      </c>
      <c r="L4733" s="126">
        <f t="shared" si="242"/>
        <v>41933</v>
      </c>
      <c r="M4733" s="127">
        <f>INDEX('Bloomberg data'!C:C,MATCH($L4733,'Bloomberg data'!A:A,0))</f>
        <v>5.92</v>
      </c>
      <c r="N4733" s="128">
        <f>INDEX('Bloomberg data'!B:B,MATCH($L4733,'Bloomberg data'!A:A,0))</f>
        <v>5.14</v>
      </c>
      <c r="O4733" s="141"/>
      <c r="P4733" s="142"/>
      <c r="Q4733" s="142"/>
      <c r="R4733" s="20"/>
      <c r="S4733" s="20"/>
    </row>
    <row r="4734" spans="6:19">
      <c r="F4734" s="51"/>
      <c r="G4734" s="26">
        <f t="shared" si="240"/>
        <v>41943</v>
      </c>
      <c r="H4734" s="7">
        <v>41934</v>
      </c>
      <c r="I4734" s="22">
        <v>4.8499999999999996</v>
      </c>
      <c r="J4734" s="120">
        <v>4.09</v>
      </c>
      <c r="K4734" s="26">
        <f t="shared" si="241"/>
        <v>41943</v>
      </c>
      <c r="L4734" s="126">
        <f t="shared" si="242"/>
        <v>41934</v>
      </c>
      <c r="M4734" s="127">
        <f>INDEX('Bloomberg data'!C:C,MATCH($L4734,'Bloomberg data'!A:A,0))</f>
        <v>4.8499999999999996</v>
      </c>
      <c r="N4734" s="128">
        <f>INDEX('Bloomberg data'!B:B,MATCH($L4734,'Bloomberg data'!A:A,0))</f>
        <v>4.09</v>
      </c>
      <c r="O4734" s="141"/>
      <c r="P4734" s="142"/>
      <c r="Q4734" s="142"/>
      <c r="R4734" s="20"/>
      <c r="S4734" s="20"/>
    </row>
    <row r="4735" spans="6:19">
      <c r="F4735" s="51"/>
      <c r="G4735" s="26">
        <f t="shared" si="240"/>
        <v>41943</v>
      </c>
      <c r="H4735" s="7">
        <v>41935</v>
      </c>
      <c r="I4735" s="22">
        <v>4.75</v>
      </c>
      <c r="J4735" s="120">
        <v>3.99</v>
      </c>
      <c r="K4735" s="26">
        <f t="shared" si="241"/>
        <v>41943</v>
      </c>
      <c r="L4735" s="126">
        <f t="shared" si="242"/>
        <v>41935</v>
      </c>
      <c r="M4735" s="127">
        <f>INDEX('Bloomberg data'!C:C,MATCH($L4735,'Bloomberg data'!A:A,0))</f>
        <v>4.75</v>
      </c>
      <c r="N4735" s="128">
        <f>INDEX('Bloomberg data'!B:B,MATCH($L4735,'Bloomberg data'!A:A,0))</f>
        <v>3.99</v>
      </c>
      <c r="O4735" s="141"/>
      <c r="P4735" s="142"/>
      <c r="Q4735" s="142"/>
      <c r="R4735" s="20"/>
      <c r="S4735" s="20"/>
    </row>
    <row r="4736" spans="6:19">
      <c r="F4736" s="51"/>
      <c r="G4736" s="26">
        <f t="shared" si="240"/>
        <v>41943</v>
      </c>
      <c r="H4736" s="7">
        <v>41936</v>
      </c>
      <c r="I4736" s="22">
        <v>5.96</v>
      </c>
      <c r="J4736" s="120">
        <v>5.1999999999999993</v>
      </c>
      <c r="K4736" s="26">
        <f t="shared" si="241"/>
        <v>41943</v>
      </c>
      <c r="L4736" s="126">
        <f t="shared" si="242"/>
        <v>41936</v>
      </c>
      <c r="M4736" s="127">
        <f>INDEX('Bloomberg data'!C:C,MATCH($L4736,'Bloomberg data'!A:A,0))</f>
        <v>5.96</v>
      </c>
      <c r="N4736" s="128">
        <f>INDEX('Bloomberg data'!B:B,MATCH($L4736,'Bloomberg data'!A:A,0))</f>
        <v>5.1999999999999993</v>
      </c>
      <c r="O4736" s="141"/>
      <c r="P4736" s="142"/>
      <c r="Q4736" s="142"/>
      <c r="R4736" s="20"/>
      <c r="S4736" s="20"/>
    </row>
    <row r="4737" spans="6:19">
      <c r="F4737" s="51"/>
      <c r="G4737" s="26">
        <f t="shared" ref="G4737:G4800" si="243">EOMONTH(H4737,0)</f>
        <v>41943</v>
      </c>
      <c r="H4737" s="7">
        <v>41939</v>
      </c>
      <c r="I4737" s="22">
        <v>5.8800000000000008</v>
      </c>
      <c r="J4737" s="120">
        <v>5.12</v>
      </c>
      <c r="K4737" s="26">
        <f t="shared" ref="K4737:K4800" si="244">EOMONTH(L4737,0)</f>
        <v>41943</v>
      </c>
      <c r="L4737" s="126">
        <f t="shared" si="242"/>
        <v>41939</v>
      </c>
      <c r="M4737" s="127">
        <f>INDEX('Bloomberg data'!C:C,MATCH($L4737,'Bloomberg data'!A:A,0))</f>
        <v>5.8800000000000008</v>
      </c>
      <c r="N4737" s="128">
        <f>INDEX('Bloomberg data'!B:B,MATCH($L4737,'Bloomberg data'!A:A,0))</f>
        <v>5.12</v>
      </c>
      <c r="O4737" s="141"/>
      <c r="P4737" s="142"/>
      <c r="Q4737" s="142"/>
      <c r="R4737" s="20"/>
      <c r="S4737" s="20"/>
    </row>
    <row r="4738" spans="6:19">
      <c r="F4738" s="51"/>
      <c r="G4738" s="26">
        <f t="shared" si="243"/>
        <v>41943</v>
      </c>
      <c r="H4738" s="7">
        <v>41940</v>
      </c>
      <c r="I4738" s="22">
        <v>4.74</v>
      </c>
      <c r="J4738" s="120">
        <v>3.97</v>
      </c>
      <c r="K4738" s="26">
        <f t="shared" si="244"/>
        <v>41943</v>
      </c>
      <c r="L4738" s="126">
        <f t="shared" ref="L4738:L4801" si="245">H4738</f>
        <v>41940</v>
      </c>
      <c r="M4738" s="127">
        <f>INDEX('Bloomberg data'!C:C,MATCH($L4738,'Bloomberg data'!A:A,0))</f>
        <v>4.74</v>
      </c>
      <c r="N4738" s="128">
        <f>INDEX('Bloomberg data'!B:B,MATCH($L4738,'Bloomberg data'!A:A,0))</f>
        <v>3.97</v>
      </c>
      <c r="O4738" s="141"/>
      <c r="P4738" s="142"/>
      <c r="Q4738" s="142"/>
      <c r="R4738" s="20"/>
      <c r="S4738" s="20"/>
    </row>
    <row r="4739" spans="6:19">
      <c r="F4739" s="51"/>
      <c r="G4739" s="26">
        <f t="shared" si="243"/>
        <v>41943</v>
      </c>
      <c r="H4739" s="7">
        <v>41941</v>
      </c>
      <c r="I4739" s="22">
        <v>5.98</v>
      </c>
      <c r="J4739" s="120">
        <v>5.22</v>
      </c>
      <c r="K4739" s="26">
        <f t="shared" si="244"/>
        <v>41943</v>
      </c>
      <c r="L4739" s="126">
        <f t="shared" si="245"/>
        <v>41941</v>
      </c>
      <c r="M4739" s="127">
        <f>INDEX('Bloomberg data'!C:C,MATCH($L4739,'Bloomberg data'!A:A,0))</f>
        <v>5.98</v>
      </c>
      <c r="N4739" s="128">
        <f>INDEX('Bloomberg data'!B:B,MATCH($L4739,'Bloomberg data'!A:A,0))</f>
        <v>5.22</v>
      </c>
      <c r="O4739" s="141"/>
      <c r="P4739" s="142"/>
      <c r="Q4739" s="142"/>
      <c r="R4739" s="20"/>
      <c r="S4739" s="20"/>
    </row>
    <row r="4740" spans="6:19">
      <c r="F4740" s="51"/>
      <c r="G4740" s="26">
        <f t="shared" si="243"/>
        <v>41943</v>
      </c>
      <c r="H4740" s="7">
        <v>41942</v>
      </c>
      <c r="I4740" s="22">
        <v>5.8900000000000006</v>
      </c>
      <c r="J4740" s="120">
        <v>5.15</v>
      </c>
      <c r="K4740" s="26">
        <f t="shared" si="244"/>
        <v>41943</v>
      </c>
      <c r="L4740" s="126">
        <f t="shared" si="245"/>
        <v>41942</v>
      </c>
      <c r="M4740" s="127">
        <f>INDEX('Bloomberg data'!C:C,MATCH($L4740,'Bloomberg data'!A:A,0))</f>
        <v>5.8900000000000006</v>
      </c>
      <c r="N4740" s="128">
        <f>INDEX('Bloomberg data'!B:B,MATCH($L4740,'Bloomberg data'!A:A,0))</f>
        <v>5.15</v>
      </c>
      <c r="O4740" s="141"/>
      <c r="P4740" s="142"/>
      <c r="Q4740" s="142"/>
      <c r="R4740" s="20"/>
      <c r="S4740" s="20"/>
    </row>
    <row r="4741" spans="6:19">
      <c r="F4741" s="51"/>
      <c r="G4741" s="26">
        <f t="shared" si="243"/>
        <v>41943</v>
      </c>
      <c r="H4741" s="7">
        <v>41943</v>
      </c>
      <c r="I4741" s="22">
        <v>4.76</v>
      </c>
      <c r="J4741" s="120">
        <v>4.01</v>
      </c>
      <c r="K4741" s="26">
        <f t="shared" si="244"/>
        <v>41943</v>
      </c>
      <c r="L4741" s="126">
        <f t="shared" si="245"/>
        <v>41943</v>
      </c>
      <c r="M4741" s="127">
        <f>INDEX('Bloomberg data'!C:C,MATCH($L4741,'Bloomberg data'!A:A,0))</f>
        <v>4.76</v>
      </c>
      <c r="N4741" s="128">
        <f>INDEX('Bloomberg data'!B:B,MATCH($L4741,'Bloomberg data'!A:A,0))</f>
        <v>4.01</v>
      </c>
      <c r="O4741" s="141"/>
      <c r="P4741" s="142"/>
      <c r="Q4741" s="142"/>
      <c r="R4741" s="20"/>
      <c r="S4741" s="20"/>
    </row>
    <row r="4742" spans="6:19">
      <c r="F4742" s="51"/>
      <c r="G4742" s="26">
        <f t="shared" si="243"/>
        <v>41973</v>
      </c>
      <c r="H4742" s="7">
        <v>41946</v>
      </c>
      <c r="I4742" s="22">
        <v>4.95</v>
      </c>
      <c r="J4742" s="120">
        <v>4.2</v>
      </c>
      <c r="K4742" s="26">
        <f t="shared" si="244"/>
        <v>41973</v>
      </c>
      <c r="L4742" s="126">
        <f t="shared" si="245"/>
        <v>41946</v>
      </c>
      <c r="M4742" s="127">
        <f>INDEX('Bloomberg data'!C:C,MATCH($L4742,'Bloomberg data'!A:A,0))</f>
        <v>4.95</v>
      </c>
      <c r="N4742" s="128">
        <f>INDEX('Bloomberg data'!B:B,MATCH($L4742,'Bloomberg data'!A:A,0))</f>
        <v>4.2</v>
      </c>
      <c r="O4742" s="141"/>
      <c r="P4742" s="142"/>
      <c r="Q4742" s="142"/>
      <c r="R4742" s="20"/>
      <c r="S4742" s="20"/>
    </row>
    <row r="4743" spans="6:19">
      <c r="F4743" s="51"/>
      <c r="G4743" s="26">
        <f t="shared" si="243"/>
        <v>41973</v>
      </c>
      <c r="H4743" s="7">
        <v>41947</v>
      </c>
      <c r="I4743" s="22">
        <v>4.88</v>
      </c>
      <c r="J4743" s="120">
        <v>4.1399999999999997</v>
      </c>
      <c r="K4743" s="26">
        <f t="shared" si="244"/>
        <v>41973</v>
      </c>
      <c r="L4743" s="126">
        <f t="shared" si="245"/>
        <v>41947</v>
      </c>
      <c r="M4743" s="127">
        <f>INDEX('Bloomberg data'!C:C,MATCH($L4743,'Bloomberg data'!A:A,0))</f>
        <v>4.88</v>
      </c>
      <c r="N4743" s="128">
        <f>INDEX('Bloomberg data'!B:B,MATCH($L4743,'Bloomberg data'!A:A,0))</f>
        <v>4.1399999999999997</v>
      </c>
      <c r="O4743" s="141"/>
      <c r="P4743" s="142"/>
      <c r="Q4743" s="142"/>
      <c r="R4743" s="20"/>
      <c r="S4743" s="20"/>
    </row>
    <row r="4744" spans="6:19">
      <c r="F4744" s="51"/>
      <c r="G4744" s="26">
        <f t="shared" si="243"/>
        <v>41973</v>
      </c>
      <c r="H4744" s="7">
        <v>41948</v>
      </c>
      <c r="I4744" s="22">
        <v>5.76</v>
      </c>
      <c r="J4744" s="120">
        <v>5.0199999999999996</v>
      </c>
      <c r="K4744" s="26">
        <f t="shared" si="244"/>
        <v>41973</v>
      </c>
      <c r="L4744" s="126">
        <f t="shared" si="245"/>
        <v>41948</v>
      </c>
      <c r="M4744" s="127">
        <f>INDEX('Bloomberg data'!C:C,MATCH($L4744,'Bloomberg data'!A:A,0))</f>
        <v>5.76</v>
      </c>
      <c r="N4744" s="128">
        <f>INDEX('Bloomberg data'!B:B,MATCH($L4744,'Bloomberg data'!A:A,0))</f>
        <v>5.0199999999999996</v>
      </c>
      <c r="O4744" s="141"/>
      <c r="P4744" s="142"/>
      <c r="Q4744" s="142"/>
      <c r="R4744" s="20"/>
      <c r="S4744" s="20"/>
    </row>
    <row r="4745" spans="6:19">
      <c r="F4745" s="51"/>
      <c r="G4745" s="26">
        <f t="shared" si="243"/>
        <v>41973</v>
      </c>
      <c r="H4745" s="7">
        <v>41949</v>
      </c>
      <c r="I4745" s="22">
        <v>5.96</v>
      </c>
      <c r="J4745" s="120">
        <v>5.1999999999999993</v>
      </c>
      <c r="K4745" s="26">
        <f t="shared" si="244"/>
        <v>41973</v>
      </c>
      <c r="L4745" s="126">
        <f t="shared" si="245"/>
        <v>41949</v>
      </c>
      <c r="M4745" s="127">
        <f>INDEX('Bloomberg data'!C:C,MATCH($L4745,'Bloomberg data'!A:A,0))</f>
        <v>5.96</v>
      </c>
      <c r="N4745" s="128">
        <f>INDEX('Bloomberg data'!B:B,MATCH($L4745,'Bloomberg data'!A:A,0))</f>
        <v>5.1999999999999993</v>
      </c>
      <c r="O4745" s="141"/>
      <c r="P4745" s="142"/>
      <c r="Q4745" s="142"/>
      <c r="R4745" s="20"/>
      <c r="S4745" s="20"/>
    </row>
    <row r="4746" spans="6:19">
      <c r="F4746" s="51"/>
      <c r="G4746" s="26">
        <f t="shared" si="243"/>
        <v>41973</v>
      </c>
      <c r="H4746" s="7">
        <v>41950</v>
      </c>
      <c r="I4746" s="22">
        <v>5.91</v>
      </c>
      <c r="J4746" s="120">
        <v>5.18</v>
      </c>
      <c r="K4746" s="26">
        <f t="shared" si="244"/>
        <v>41973</v>
      </c>
      <c r="L4746" s="126">
        <f t="shared" si="245"/>
        <v>41950</v>
      </c>
      <c r="M4746" s="127">
        <f>INDEX('Bloomberg data'!C:C,MATCH($L4746,'Bloomberg data'!A:A,0))</f>
        <v>5.91</v>
      </c>
      <c r="N4746" s="128">
        <f>INDEX('Bloomberg data'!B:B,MATCH($L4746,'Bloomberg data'!A:A,0))</f>
        <v>5.18</v>
      </c>
      <c r="O4746" s="141"/>
      <c r="P4746" s="142"/>
      <c r="Q4746" s="142"/>
      <c r="R4746" s="20"/>
      <c r="S4746" s="20"/>
    </row>
    <row r="4747" spans="6:19">
      <c r="F4747" s="51"/>
      <c r="G4747" s="26">
        <f t="shared" si="243"/>
        <v>41973</v>
      </c>
      <c r="H4747" s="7">
        <v>41953</v>
      </c>
      <c r="I4747" s="22">
        <v>5.8000000000000007</v>
      </c>
      <c r="J4747" s="120">
        <v>5.0199999999999996</v>
      </c>
      <c r="K4747" s="26">
        <f t="shared" si="244"/>
        <v>41973</v>
      </c>
      <c r="L4747" s="126">
        <f t="shared" si="245"/>
        <v>41953</v>
      </c>
      <c r="M4747" s="127">
        <f>INDEX('Bloomberg data'!C:C,MATCH($L4747,'Bloomberg data'!A:A,0))</f>
        <v>5.8000000000000007</v>
      </c>
      <c r="N4747" s="128">
        <f>INDEX('Bloomberg data'!B:B,MATCH($L4747,'Bloomberg data'!A:A,0))</f>
        <v>5.0199999999999996</v>
      </c>
      <c r="O4747" s="141"/>
      <c r="P4747" s="142"/>
      <c r="Q4747" s="142"/>
      <c r="R4747" s="20"/>
      <c r="S4747" s="20"/>
    </row>
    <row r="4748" spans="6:19">
      <c r="F4748" s="51"/>
      <c r="G4748" s="26">
        <f t="shared" si="243"/>
        <v>41973</v>
      </c>
      <c r="H4748" s="7">
        <v>41954</v>
      </c>
      <c r="I4748" s="22">
        <v>6.0299999999999994</v>
      </c>
      <c r="J4748" s="120">
        <v>5.26</v>
      </c>
      <c r="K4748" s="26">
        <f t="shared" si="244"/>
        <v>41973</v>
      </c>
      <c r="L4748" s="126">
        <f t="shared" si="245"/>
        <v>41954</v>
      </c>
      <c r="M4748" s="127">
        <f>INDEX('Bloomberg data'!C:C,MATCH($L4748,'Bloomberg data'!A:A,0))</f>
        <v>6.0299999999999994</v>
      </c>
      <c r="N4748" s="128">
        <f>INDEX('Bloomberg data'!B:B,MATCH($L4748,'Bloomberg data'!A:A,0))</f>
        <v>5.26</v>
      </c>
      <c r="O4748" s="141"/>
      <c r="P4748" s="142"/>
      <c r="Q4748" s="142"/>
      <c r="R4748" s="20"/>
      <c r="S4748" s="20"/>
    </row>
    <row r="4749" spans="6:19">
      <c r="F4749" s="51"/>
      <c r="G4749" s="26">
        <f t="shared" si="243"/>
        <v>41973</v>
      </c>
      <c r="H4749" s="7">
        <v>41955</v>
      </c>
      <c r="I4749" s="22">
        <v>4.9400000000000004</v>
      </c>
      <c r="J4749" s="120">
        <v>4.17</v>
      </c>
      <c r="K4749" s="26">
        <f t="shared" si="244"/>
        <v>41973</v>
      </c>
      <c r="L4749" s="126">
        <f t="shared" si="245"/>
        <v>41955</v>
      </c>
      <c r="M4749" s="127">
        <f>INDEX('Bloomberg data'!C:C,MATCH($L4749,'Bloomberg data'!A:A,0))</f>
        <v>4.9400000000000004</v>
      </c>
      <c r="N4749" s="128">
        <f>INDEX('Bloomberg data'!B:B,MATCH($L4749,'Bloomberg data'!A:A,0))</f>
        <v>4.17</v>
      </c>
      <c r="O4749" s="141"/>
      <c r="P4749" s="142"/>
      <c r="Q4749" s="142"/>
      <c r="R4749" s="20"/>
      <c r="S4749" s="20"/>
    </row>
    <row r="4750" spans="6:19">
      <c r="F4750" s="51"/>
      <c r="G4750" s="26">
        <f t="shared" si="243"/>
        <v>41973</v>
      </c>
      <c r="H4750" s="7">
        <v>41956</v>
      </c>
      <c r="I4750" s="22">
        <v>4.8499999999999996</v>
      </c>
      <c r="J4750" s="120">
        <v>4.08</v>
      </c>
      <c r="K4750" s="26">
        <f t="shared" si="244"/>
        <v>41973</v>
      </c>
      <c r="L4750" s="126">
        <f t="shared" si="245"/>
        <v>41956</v>
      </c>
      <c r="M4750" s="127">
        <f>INDEX('Bloomberg data'!C:C,MATCH($L4750,'Bloomberg data'!A:A,0))</f>
        <v>4.8499999999999996</v>
      </c>
      <c r="N4750" s="128">
        <f>INDEX('Bloomberg data'!B:B,MATCH($L4750,'Bloomberg data'!A:A,0))</f>
        <v>4.08</v>
      </c>
      <c r="O4750" s="141"/>
      <c r="P4750" s="142"/>
      <c r="Q4750" s="142"/>
      <c r="R4750" s="20"/>
      <c r="S4750" s="20"/>
    </row>
    <row r="4751" spans="6:19">
      <c r="F4751" s="51"/>
      <c r="G4751" s="26">
        <f t="shared" si="243"/>
        <v>41973</v>
      </c>
      <c r="H4751" s="7">
        <v>41957</v>
      </c>
      <c r="I4751" s="22">
        <v>6.04</v>
      </c>
      <c r="J4751" s="120">
        <v>5.27</v>
      </c>
      <c r="K4751" s="26">
        <f t="shared" si="244"/>
        <v>41973</v>
      </c>
      <c r="L4751" s="126">
        <f t="shared" si="245"/>
        <v>41957</v>
      </c>
      <c r="M4751" s="127">
        <f>INDEX('Bloomberg data'!C:C,MATCH($L4751,'Bloomberg data'!A:A,0))</f>
        <v>6.04</v>
      </c>
      <c r="N4751" s="128">
        <f>INDEX('Bloomberg data'!B:B,MATCH($L4751,'Bloomberg data'!A:A,0))</f>
        <v>5.27</v>
      </c>
      <c r="O4751" s="141"/>
      <c r="P4751" s="142"/>
      <c r="Q4751" s="142"/>
      <c r="R4751" s="20"/>
      <c r="S4751" s="20"/>
    </row>
    <row r="4752" spans="6:19">
      <c r="F4752" s="51"/>
      <c r="G4752" s="26">
        <f t="shared" si="243"/>
        <v>41973</v>
      </c>
      <c r="H4752" s="7">
        <v>41960</v>
      </c>
      <c r="I4752" s="22">
        <v>4.91</v>
      </c>
      <c r="J4752" s="120">
        <v>4.12</v>
      </c>
      <c r="K4752" s="26">
        <f t="shared" si="244"/>
        <v>41973</v>
      </c>
      <c r="L4752" s="126">
        <f t="shared" si="245"/>
        <v>41960</v>
      </c>
      <c r="M4752" s="127">
        <f>INDEX('Bloomberg data'!C:C,MATCH($L4752,'Bloomberg data'!A:A,0))</f>
        <v>4.91</v>
      </c>
      <c r="N4752" s="128">
        <f>INDEX('Bloomberg data'!B:B,MATCH($L4752,'Bloomberg data'!A:A,0))</f>
        <v>4.12</v>
      </c>
      <c r="O4752" s="141"/>
      <c r="P4752" s="142"/>
      <c r="Q4752" s="142"/>
      <c r="R4752" s="20"/>
      <c r="S4752" s="20"/>
    </row>
    <row r="4753" spans="6:19">
      <c r="F4753" s="51"/>
      <c r="G4753" s="26">
        <f t="shared" si="243"/>
        <v>41973</v>
      </c>
      <c r="H4753" s="7">
        <v>41961</v>
      </c>
      <c r="I4753" s="22">
        <v>4.8000000000000007</v>
      </c>
      <c r="J4753" s="120">
        <v>4.03</v>
      </c>
      <c r="K4753" s="26">
        <f t="shared" si="244"/>
        <v>41973</v>
      </c>
      <c r="L4753" s="126">
        <f t="shared" si="245"/>
        <v>41961</v>
      </c>
      <c r="M4753" s="127">
        <f>INDEX('Bloomberg data'!C:C,MATCH($L4753,'Bloomberg data'!A:A,0))</f>
        <v>4.8000000000000007</v>
      </c>
      <c r="N4753" s="128">
        <f>INDEX('Bloomberg data'!B:B,MATCH($L4753,'Bloomberg data'!A:A,0))</f>
        <v>4.03</v>
      </c>
      <c r="O4753" s="141"/>
      <c r="P4753" s="142"/>
      <c r="Q4753" s="142"/>
      <c r="R4753" s="20"/>
      <c r="S4753" s="20"/>
    </row>
    <row r="4754" spans="6:19">
      <c r="F4754" s="51"/>
      <c r="G4754" s="26">
        <f t="shared" si="243"/>
        <v>41973</v>
      </c>
      <c r="H4754" s="7">
        <v>41962</v>
      </c>
      <c r="I4754" s="22">
        <v>4.99</v>
      </c>
      <c r="J4754" s="120">
        <v>4.22</v>
      </c>
      <c r="K4754" s="26">
        <f t="shared" si="244"/>
        <v>41973</v>
      </c>
      <c r="L4754" s="126">
        <f t="shared" si="245"/>
        <v>41962</v>
      </c>
      <c r="M4754" s="127">
        <f>INDEX('Bloomberg data'!C:C,MATCH($L4754,'Bloomberg data'!A:A,0))</f>
        <v>4.99</v>
      </c>
      <c r="N4754" s="128">
        <f>INDEX('Bloomberg data'!B:B,MATCH($L4754,'Bloomberg data'!A:A,0))</f>
        <v>4.22</v>
      </c>
      <c r="O4754" s="141"/>
      <c r="P4754" s="142"/>
      <c r="Q4754" s="142"/>
      <c r="R4754" s="20"/>
      <c r="S4754" s="20"/>
    </row>
    <row r="4755" spans="6:19">
      <c r="F4755" s="51"/>
      <c r="G4755" s="26">
        <f t="shared" si="243"/>
        <v>41973</v>
      </c>
      <c r="H4755" s="7">
        <v>41963</v>
      </c>
      <c r="I4755" s="22">
        <v>5.8800000000000008</v>
      </c>
      <c r="J4755" s="120">
        <v>5.12</v>
      </c>
      <c r="K4755" s="26">
        <f t="shared" si="244"/>
        <v>41973</v>
      </c>
      <c r="L4755" s="126">
        <f t="shared" si="245"/>
        <v>41963</v>
      </c>
      <c r="M4755" s="127">
        <f>INDEX('Bloomberg data'!C:C,MATCH($L4755,'Bloomberg data'!A:A,0))</f>
        <v>5.8800000000000008</v>
      </c>
      <c r="N4755" s="128">
        <f>INDEX('Bloomberg data'!B:B,MATCH($L4755,'Bloomberg data'!A:A,0))</f>
        <v>5.12</v>
      </c>
      <c r="O4755" s="141"/>
      <c r="P4755" s="142"/>
      <c r="Q4755" s="142"/>
      <c r="R4755" s="20"/>
      <c r="S4755" s="20"/>
    </row>
    <row r="4756" spans="6:19">
      <c r="F4756" s="51"/>
      <c r="G4756" s="26">
        <f t="shared" si="243"/>
        <v>41973</v>
      </c>
      <c r="H4756" s="7">
        <v>41964</v>
      </c>
      <c r="I4756" s="22">
        <v>5.78</v>
      </c>
      <c r="J4756" s="120">
        <v>5.01</v>
      </c>
      <c r="K4756" s="26">
        <f t="shared" si="244"/>
        <v>41973</v>
      </c>
      <c r="L4756" s="126">
        <f t="shared" si="245"/>
        <v>41964</v>
      </c>
      <c r="M4756" s="127">
        <f>INDEX('Bloomberg data'!C:C,MATCH($L4756,'Bloomberg data'!A:A,0))</f>
        <v>5.78</v>
      </c>
      <c r="N4756" s="128">
        <f>INDEX('Bloomberg data'!B:B,MATCH($L4756,'Bloomberg data'!A:A,0))</f>
        <v>5.01</v>
      </c>
      <c r="O4756" s="141"/>
      <c r="P4756" s="142"/>
      <c r="Q4756" s="142"/>
      <c r="R4756" s="20"/>
      <c r="S4756" s="20"/>
    </row>
    <row r="4757" spans="6:19">
      <c r="F4757" s="51"/>
      <c r="G4757" s="26">
        <f t="shared" si="243"/>
        <v>41973</v>
      </c>
      <c r="H4757" s="7">
        <v>41967</v>
      </c>
      <c r="I4757" s="22">
        <v>5.97</v>
      </c>
      <c r="J4757" s="120">
        <v>5.1999999999999993</v>
      </c>
      <c r="K4757" s="26">
        <f t="shared" si="244"/>
        <v>41973</v>
      </c>
      <c r="L4757" s="126">
        <f t="shared" si="245"/>
        <v>41967</v>
      </c>
      <c r="M4757" s="127">
        <f>INDEX('Bloomberg data'!C:C,MATCH($L4757,'Bloomberg data'!A:A,0))</f>
        <v>5.97</v>
      </c>
      <c r="N4757" s="128">
        <f>INDEX('Bloomberg data'!B:B,MATCH($L4757,'Bloomberg data'!A:A,0))</f>
        <v>5.1999999999999993</v>
      </c>
      <c r="O4757" s="141"/>
      <c r="P4757" s="142"/>
      <c r="Q4757" s="142"/>
      <c r="R4757" s="20"/>
      <c r="S4757" s="20"/>
    </row>
    <row r="4758" spans="6:19">
      <c r="F4758" s="51"/>
      <c r="G4758" s="26">
        <f t="shared" si="243"/>
        <v>41973</v>
      </c>
      <c r="H4758" s="7">
        <v>41968</v>
      </c>
      <c r="I4758" s="22">
        <v>5.85</v>
      </c>
      <c r="J4758" s="120">
        <v>5.0600000000000005</v>
      </c>
      <c r="K4758" s="26">
        <f t="shared" si="244"/>
        <v>41973</v>
      </c>
      <c r="L4758" s="126">
        <f t="shared" si="245"/>
        <v>41968</v>
      </c>
      <c r="M4758" s="127">
        <f>INDEX('Bloomberg data'!C:C,MATCH($L4758,'Bloomberg data'!A:A,0))</f>
        <v>5.85</v>
      </c>
      <c r="N4758" s="128">
        <f>INDEX('Bloomberg data'!B:B,MATCH($L4758,'Bloomberg data'!A:A,0))</f>
        <v>5.0600000000000005</v>
      </c>
      <c r="O4758" s="141"/>
      <c r="P4758" s="142"/>
      <c r="Q4758" s="142"/>
      <c r="R4758" s="20"/>
      <c r="S4758" s="20"/>
    </row>
    <row r="4759" spans="6:19">
      <c r="F4759" s="51"/>
      <c r="G4759" s="26">
        <f t="shared" si="243"/>
        <v>41973</v>
      </c>
      <c r="H4759" s="7">
        <v>41969</v>
      </c>
      <c r="I4759" s="22">
        <v>5.7</v>
      </c>
      <c r="J4759" s="120">
        <v>4.9000000000000004</v>
      </c>
      <c r="K4759" s="26">
        <f t="shared" si="244"/>
        <v>41973</v>
      </c>
      <c r="L4759" s="126">
        <f t="shared" si="245"/>
        <v>41969</v>
      </c>
      <c r="M4759" s="127">
        <f>INDEX('Bloomberg data'!C:C,MATCH($L4759,'Bloomberg data'!A:A,0))</f>
        <v>5.7</v>
      </c>
      <c r="N4759" s="128">
        <f>INDEX('Bloomberg data'!B:B,MATCH($L4759,'Bloomberg data'!A:A,0))</f>
        <v>4.9000000000000004</v>
      </c>
      <c r="O4759" s="141"/>
      <c r="P4759" s="142"/>
      <c r="Q4759" s="142"/>
      <c r="R4759" s="20"/>
      <c r="S4759" s="20"/>
    </row>
    <row r="4760" spans="6:19">
      <c r="F4760" s="51"/>
      <c r="G4760" s="26">
        <f t="shared" si="243"/>
        <v>41973</v>
      </c>
      <c r="H4760" s="7">
        <v>41970</v>
      </c>
      <c r="I4760" s="22">
        <v>4.9000000000000004</v>
      </c>
      <c r="J4760" s="120">
        <v>4.09</v>
      </c>
      <c r="K4760" s="26">
        <f t="shared" si="244"/>
        <v>41973</v>
      </c>
      <c r="L4760" s="126">
        <f t="shared" si="245"/>
        <v>41970</v>
      </c>
      <c r="M4760" s="127">
        <f>INDEX('Bloomberg data'!C:C,MATCH($L4760,'Bloomberg data'!A:A,0))</f>
        <v>4.9000000000000004</v>
      </c>
      <c r="N4760" s="128">
        <f>INDEX('Bloomberg data'!B:B,MATCH($L4760,'Bloomberg data'!A:A,0))</f>
        <v>4.09</v>
      </c>
      <c r="O4760" s="141"/>
      <c r="P4760" s="142"/>
      <c r="Q4760" s="142"/>
      <c r="R4760" s="20"/>
      <c r="S4760" s="20"/>
    </row>
    <row r="4761" spans="6:19">
      <c r="F4761" s="51"/>
      <c r="G4761" s="26">
        <f t="shared" si="243"/>
        <v>41973</v>
      </c>
      <c r="H4761" s="7">
        <v>41971</v>
      </c>
      <c r="I4761" s="22">
        <v>5.76</v>
      </c>
      <c r="J4761" s="120">
        <v>4.93</v>
      </c>
      <c r="K4761" s="26">
        <f t="shared" si="244"/>
        <v>41973</v>
      </c>
      <c r="L4761" s="126">
        <f t="shared" si="245"/>
        <v>41971</v>
      </c>
      <c r="M4761" s="127">
        <f>INDEX('Bloomberg data'!C:C,MATCH($L4761,'Bloomberg data'!A:A,0))</f>
        <v>5.76</v>
      </c>
      <c r="N4761" s="128">
        <f>INDEX('Bloomberg data'!B:B,MATCH($L4761,'Bloomberg data'!A:A,0))</f>
        <v>4.93</v>
      </c>
      <c r="O4761" s="141"/>
      <c r="P4761" s="142"/>
      <c r="Q4761" s="142"/>
      <c r="R4761" s="20"/>
      <c r="S4761" s="20"/>
    </row>
    <row r="4762" spans="6:19">
      <c r="F4762" s="51"/>
      <c r="G4762" s="26">
        <f t="shared" si="243"/>
        <v>42004</v>
      </c>
      <c r="H4762" s="7">
        <v>41974</v>
      </c>
      <c r="I4762" s="22">
        <v>5.65</v>
      </c>
      <c r="J4762" s="120">
        <v>4.8000000000000007</v>
      </c>
      <c r="K4762" s="26">
        <f t="shared" si="244"/>
        <v>42004</v>
      </c>
      <c r="L4762" s="126">
        <f t="shared" si="245"/>
        <v>41974</v>
      </c>
      <c r="M4762" s="127">
        <f>INDEX('Bloomberg data'!C:C,MATCH($L4762,'Bloomberg data'!A:A,0))</f>
        <v>5.65</v>
      </c>
      <c r="N4762" s="128">
        <f>INDEX('Bloomberg data'!B:B,MATCH($L4762,'Bloomberg data'!A:A,0))</f>
        <v>4.8000000000000007</v>
      </c>
      <c r="O4762" s="141"/>
      <c r="P4762" s="142"/>
      <c r="Q4762" s="142"/>
      <c r="R4762" s="20"/>
      <c r="S4762" s="20"/>
    </row>
    <row r="4763" spans="6:19">
      <c r="F4763" s="51"/>
      <c r="G4763" s="26">
        <f t="shared" si="243"/>
        <v>42004</v>
      </c>
      <c r="H4763" s="7">
        <v>41975</v>
      </c>
      <c r="I4763" s="22">
        <v>4.9000000000000004</v>
      </c>
      <c r="J4763" s="120">
        <v>4.09</v>
      </c>
      <c r="K4763" s="26">
        <f t="shared" si="244"/>
        <v>42004</v>
      </c>
      <c r="L4763" s="126">
        <f t="shared" si="245"/>
        <v>41975</v>
      </c>
      <c r="M4763" s="127">
        <f>INDEX('Bloomberg data'!C:C,MATCH($L4763,'Bloomberg data'!A:A,0))</f>
        <v>4.9000000000000004</v>
      </c>
      <c r="N4763" s="128">
        <f>INDEX('Bloomberg data'!B:B,MATCH($L4763,'Bloomberg data'!A:A,0))</f>
        <v>4.09</v>
      </c>
      <c r="O4763" s="141"/>
      <c r="P4763" s="142"/>
      <c r="Q4763" s="142"/>
      <c r="R4763" s="20"/>
      <c r="S4763" s="20"/>
    </row>
    <row r="4764" spans="6:19">
      <c r="F4764" s="51"/>
      <c r="G4764" s="26">
        <f t="shared" si="243"/>
        <v>42004</v>
      </c>
      <c r="H4764" s="7">
        <v>41976</v>
      </c>
      <c r="I4764" s="22">
        <v>4.75</v>
      </c>
      <c r="J4764" s="120">
        <v>3.95</v>
      </c>
      <c r="K4764" s="26">
        <f t="shared" si="244"/>
        <v>42004</v>
      </c>
      <c r="L4764" s="126">
        <f t="shared" si="245"/>
        <v>41976</v>
      </c>
      <c r="M4764" s="127">
        <f>INDEX('Bloomberg data'!C:C,MATCH($L4764,'Bloomberg data'!A:A,0))</f>
        <v>4.75</v>
      </c>
      <c r="N4764" s="128">
        <f>INDEX('Bloomberg data'!B:B,MATCH($L4764,'Bloomberg data'!A:A,0))</f>
        <v>3.95</v>
      </c>
      <c r="O4764" s="141"/>
      <c r="P4764" s="142"/>
      <c r="Q4764" s="142"/>
      <c r="R4764" s="20"/>
      <c r="S4764" s="20"/>
    </row>
    <row r="4765" spans="6:19">
      <c r="F4765" s="51"/>
      <c r="G4765" s="26">
        <f t="shared" si="243"/>
        <v>42004</v>
      </c>
      <c r="H4765" s="7">
        <v>41977</v>
      </c>
      <c r="I4765" s="22">
        <v>4.62</v>
      </c>
      <c r="J4765" s="120">
        <v>3.83</v>
      </c>
      <c r="K4765" s="26">
        <f t="shared" si="244"/>
        <v>42004</v>
      </c>
      <c r="L4765" s="126">
        <f t="shared" si="245"/>
        <v>41977</v>
      </c>
      <c r="M4765" s="127">
        <f>INDEX('Bloomberg data'!C:C,MATCH($L4765,'Bloomberg data'!A:A,0))</f>
        <v>4.62</v>
      </c>
      <c r="N4765" s="128">
        <f>INDEX('Bloomberg data'!B:B,MATCH($L4765,'Bloomberg data'!A:A,0))</f>
        <v>3.83</v>
      </c>
      <c r="O4765" s="141"/>
      <c r="P4765" s="142"/>
      <c r="Q4765" s="142"/>
      <c r="R4765" s="20"/>
      <c r="S4765" s="20"/>
    </row>
    <row r="4766" spans="6:19">
      <c r="F4766" s="51"/>
      <c r="G4766" s="26">
        <f t="shared" si="243"/>
        <v>42004</v>
      </c>
      <c r="H4766" s="7">
        <v>41978</v>
      </c>
      <c r="I4766" s="22">
        <v>4.78</v>
      </c>
      <c r="J4766" s="120">
        <v>3.99</v>
      </c>
      <c r="K4766" s="26">
        <f t="shared" si="244"/>
        <v>42004</v>
      </c>
      <c r="L4766" s="126">
        <f t="shared" si="245"/>
        <v>41978</v>
      </c>
      <c r="M4766" s="127">
        <f>INDEX('Bloomberg data'!C:C,MATCH($L4766,'Bloomberg data'!A:A,0))</f>
        <v>4.78</v>
      </c>
      <c r="N4766" s="128">
        <f>INDEX('Bloomberg data'!B:B,MATCH($L4766,'Bloomberg data'!A:A,0))</f>
        <v>3.99</v>
      </c>
      <c r="O4766" s="141"/>
      <c r="P4766" s="142"/>
      <c r="Q4766" s="142"/>
      <c r="R4766" s="20"/>
      <c r="S4766" s="20"/>
    </row>
    <row r="4767" spans="6:19">
      <c r="F4767" s="51"/>
      <c r="G4767" s="26">
        <f t="shared" si="243"/>
        <v>42004</v>
      </c>
      <c r="H4767" s="7">
        <v>41981</v>
      </c>
      <c r="I4767" s="22">
        <v>4.7</v>
      </c>
      <c r="J4767" s="120">
        <v>3.92</v>
      </c>
      <c r="K4767" s="26">
        <f t="shared" si="244"/>
        <v>42004</v>
      </c>
      <c r="L4767" s="126">
        <f t="shared" si="245"/>
        <v>41981</v>
      </c>
      <c r="M4767" s="127">
        <f>INDEX('Bloomberg data'!C:C,MATCH($L4767,'Bloomberg data'!A:A,0))</f>
        <v>4.7</v>
      </c>
      <c r="N4767" s="128">
        <f>INDEX('Bloomberg data'!B:B,MATCH($L4767,'Bloomberg data'!A:A,0))</f>
        <v>3.92</v>
      </c>
      <c r="O4767" s="141"/>
      <c r="P4767" s="142"/>
      <c r="Q4767" s="142"/>
      <c r="R4767" s="20"/>
      <c r="S4767" s="20"/>
    </row>
    <row r="4768" spans="6:19">
      <c r="F4768" s="51"/>
      <c r="G4768" s="26">
        <f t="shared" si="243"/>
        <v>42004</v>
      </c>
      <c r="H4768" s="7">
        <v>41982</v>
      </c>
      <c r="I4768" s="22">
        <v>5.5600000000000005</v>
      </c>
      <c r="J4768" s="120">
        <v>4.78</v>
      </c>
      <c r="K4768" s="26">
        <f t="shared" si="244"/>
        <v>42004</v>
      </c>
      <c r="L4768" s="126">
        <f t="shared" si="245"/>
        <v>41982</v>
      </c>
      <c r="M4768" s="127">
        <f>INDEX('Bloomberg data'!C:C,MATCH($L4768,'Bloomberg data'!A:A,0))</f>
        <v>5.5600000000000005</v>
      </c>
      <c r="N4768" s="128">
        <f>INDEX('Bloomberg data'!B:B,MATCH($L4768,'Bloomberg data'!A:A,0))</f>
        <v>4.78</v>
      </c>
      <c r="O4768" s="141"/>
      <c r="P4768" s="142"/>
      <c r="Q4768" s="142"/>
      <c r="R4768" s="20"/>
      <c r="S4768" s="20"/>
    </row>
    <row r="4769" spans="6:19">
      <c r="F4769" s="51"/>
      <c r="G4769" s="26">
        <f t="shared" si="243"/>
        <v>42004</v>
      </c>
      <c r="H4769" s="7">
        <v>41983</v>
      </c>
      <c r="I4769" s="22">
        <v>5.73</v>
      </c>
      <c r="J4769" s="120">
        <v>4.92</v>
      </c>
      <c r="K4769" s="26">
        <f t="shared" si="244"/>
        <v>42004</v>
      </c>
      <c r="L4769" s="126">
        <f t="shared" si="245"/>
        <v>41983</v>
      </c>
      <c r="M4769" s="127">
        <f>INDEX('Bloomberg data'!C:C,MATCH($L4769,'Bloomberg data'!A:A,0))</f>
        <v>5.73</v>
      </c>
      <c r="N4769" s="128">
        <f>INDEX('Bloomberg data'!B:B,MATCH($L4769,'Bloomberg data'!A:A,0))</f>
        <v>4.92</v>
      </c>
      <c r="O4769" s="141"/>
      <c r="P4769" s="142"/>
      <c r="Q4769" s="142"/>
      <c r="R4769" s="20"/>
      <c r="S4769" s="20"/>
    </row>
    <row r="4770" spans="6:19">
      <c r="F4770" s="51"/>
      <c r="G4770" s="26">
        <f t="shared" si="243"/>
        <v>42004</v>
      </c>
      <c r="H4770" s="7">
        <v>41984</v>
      </c>
      <c r="I4770" s="22">
        <v>5.61</v>
      </c>
      <c r="J4770" s="120">
        <v>4.7699999999999996</v>
      </c>
      <c r="K4770" s="26">
        <f t="shared" si="244"/>
        <v>42004</v>
      </c>
      <c r="L4770" s="126">
        <f t="shared" si="245"/>
        <v>41984</v>
      </c>
      <c r="M4770" s="127">
        <f>INDEX('Bloomberg data'!C:C,MATCH($L4770,'Bloomberg data'!A:A,0))</f>
        <v>5.61</v>
      </c>
      <c r="N4770" s="128">
        <f>INDEX('Bloomberg data'!B:B,MATCH($L4770,'Bloomberg data'!A:A,0))</f>
        <v>4.7699999999999996</v>
      </c>
      <c r="O4770" s="141"/>
      <c r="P4770" s="142"/>
      <c r="Q4770" s="142"/>
      <c r="R4770" s="20"/>
      <c r="S4770" s="20"/>
    </row>
    <row r="4771" spans="6:19">
      <c r="F4771" s="51"/>
      <c r="G4771" s="26">
        <f t="shared" si="243"/>
        <v>42004</v>
      </c>
      <c r="H4771" s="7">
        <v>41985</v>
      </c>
      <c r="I4771" s="22">
        <v>4.5500000000000007</v>
      </c>
      <c r="J4771" s="120">
        <v>3.72</v>
      </c>
      <c r="K4771" s="26">
        <f t="shared" si="244"/>
        <v>42004</v>
      </c>
      <c r="L4771" s="126">
        <f t="shared" si="245"/>
        <v>41985</v>
      </c>
      <c r="M4771" s="127">
        <f>INDEX('Bloomberg data'!C:C,MATCH($L4771,'Bloomberg data'!A:A,0))</f>
        <v>4.5500000000000007</v>
      </c>
      <c r="N4771" s="128">
        <f>INDEX('Bloomberg data'!B:B,MATCH($L4771,'Bloomberg data'!A:A,0))</f>
        <v>3.72</v>
      </c>
      <c r="O4771" s="141"/>
      <c r="P4771" s="142"/>
      <c r="Q4771" s="142"/>
      <c r="R4771" s="20"/>
      <c r="S4771" s="20"/>
    </row>
    <row r="4772" spans="6:19">
      <c r="F4772" s="51"/>
      <c r="G4772" s="26">
        <f t="shared" si="243"/>
        <v>42004</v>
      </c>
      <c r="H4772" s="7">
        <v>41988</v>
      </c>
      <c r="I4772" s="22">
        <v>5.74</v>
      </c>
      <c r="J4772" s="120">
        <v>4.9000000000000004</v>
      </c>
      <c r="K4772" s="26">
        <f t="shared" si="244"/>
        <v>42004</v>
      </c>
      <c r="L4772" s="126">
        <f t="shared" si="245"/>
        <v>41988</v>
      </c>
      <c r="M4772" s="127">
        <f>INDEX('Bloomberg data'!C:C,MATCH($L4772,'Bloomberg data'!A:A,0))</f>
        <v>5.74</v>
      </c>
      <c r="N4772" s="128">
        <f>INDEX('Bloomberg data'!B:B,MATCH($L4772,'Bloomberg data'!A:A,0))</f>
        <v>4.9000000000000004</v>
      </c>
      <c r="O4772" s="141"/>
      <c r="P4772" s="142"/>
      <c r="Q4772" s="142"/>
      <c r="R4772" s="20"/>
      <c r="S4772" s="20"/>
    </row>
    <row r="4773" spans="6:19">
      <c r="F4773" s="51"/>
      <c r="G4773" s="26">
        <f t="shared" si="243"/>
        <v>42004</v>
      </c>
      <c r="H4773" s="7">
        <v>41989</v>
      </c>
      <c r="I4773" s="22">
        <v>5.6400000000000006</v>
      </c>
      <c r="J4773" s="120">
        <v>4.79</v>
      </c>
      <c r="K4773" s="26">
        <f t="shared" si="244"/>
        <v>42004</v>
      </c>
      <c r="L4773" s="126">
        <f t="shared" si="245"/>
        <v>41989</v>
      </c>
      <c r="M4773" s="127">
        <f>INDEX('Bloomberg data'!C:C,MATCH($L4773,'Bloomberg data'!A:A,0))</f>
        <v>5.6400000000000006</v>
      </c>
      <c r="N4773" s="128">
        <f>INDEX('Bloomberg data'!B:B,MATCH($L4773,'Bloomberg data'!A:A,0))</f>
        <v>4.79</v>
      </c>
      <c r="O4773" s="141"/>
      <c r="P4773" s="142"/>
      <c r="Q4773" s="142"/>
      <c r="R4773" s="20"/>
      <c r="S4773" s="20"/>
    </row>
    <row r="4774" spans="6:19">
      <c r="F4774" s="51"/>
      <c r="G4774" s="26">
        <f t="shared" si="243"/>
        <v>42004</v>
      </c>
      <c r="H4774" s="7">
        <v>41990</v>
      </c>
      <c r="I4774" s="22">
        <v>5.49</v>
      </c>
      <c r="J4774" s="120">
        <v>4.6300000000000008</v>
      </c>
      <c r="K4774" s="26">
        <f t="shared" si="244"/>
        <v>42004</v>
      </c>
      <c r="L4774" s="126">
        <f t="shared" si="245"/>
        <v>41990</v>
      </c>
      <c r="M4774" s="127">
        <f>INDEX('Bloomberg data'!C:C,MATCH($L4774,'Bloomberg data'!A:A,0))</f>
        <v>5.49</v>
      </c>
      <c r="N4774" s="128">
        <f>INDEX('Bloomberg data'!B:B,MATCH($L4774,'Bloomberg data'!A:A,0))</f>
        <v>4.6300000000000008</v>
      </c>
      <c r="O4774" s="141"/>
      <c r="P4774" s="142"/>
      <c r="Q4774" s="142"/>
      <c r="R4774" s="20"/>
      <c r="S4774" s="20"/>
    </row>
    <row r="4775" spans="6:19">
      <c r="F4775" s="51"/>
      <c r="G4775" s="26">
        <f t="shared" si="243"/>
        <v>42004</v>
      </c>
      <c r="H4775" s="7">
        <v>41991</v>
      </c>
      <c r="I4775" s="22">
        <v>4.71</v>
      </c>
      <c r="J4775" s="120">
        <v>3.87</v>
      </c>
      <c r="K4775" s="26">
        <f t="shared" si="244"/>
        <v>42004</v>
      </c>
      <c r="L4775" s="126">
        <f t="shared" si="245"/>
        <v>41991</v>
      </c>
      <c r="M4775" s="127">
        <f>INDEX('Bloomberg data'!C:C,MATCH($L4775,'Bloomberg data'!A:A,0))</f>
        <v>4.71</v>
      </c>
      <c r="N4775" s="128">
        <f>INDEX('Bloomberg data'!B:B,MATCH($L4775,'Bloomberg data'!A:A,0))</f>
        <v>3.87</v>
      </c>
      <c r="O4775" s="141"/>
      <c r="P4775" s="142"/>
      <c r="Q4775" s="142"/>
      <c r="R4775" s="20"/>
      <c r="S4775" s="20"/>
    </row>
    <row r="4776" spans="6:19">
      <c r="F4776" s="51"/>
      <c r="G4776" s="26">
        <f t="shared" si="243"/>
        <v>42004</v>
      </c>
      <c r="H4776" s="7">
        <v>41992</v>
      </c>
      <c r="I4776" s="22">
        <v>4.66</v>
      </c>
      <c r="J4776" s="120">
        <v>3.84</v>
      </c>
      <c r="K4776" s="26">
        <f t="shared" si="244"/>
        <v>42004</v>
      </c>
      <c r="L4776" s="126">
        <f t="shared" si="245"/>
        <v>41992</v>
      </c>
      <c r="M4776" s="127">
        <f>INDEX('Bloomberg data'!C:C,MATCH($L4776,'Bloomberg data'!A:A,0))</f>
        <v>4.66</v>
      </c>
      <c r="N4776" s="128">
        <f>INDEX('Bloomberg data'!B:B,MATCH($L4776,'Bloomberg data'!A:A,0))</f>
        <v>3.84</v>
      </c>
      <c r="O4776" s="141"/>
      <c r="P4776" s="142"/>
      <c r="Q4776" s="142"/>
      <c r="R4776" s="20"/>
      <c r="S4776" s="20"/>
    </row>
    <row r="4777" spans="6:19">
      <c r="F4777" s="51"/>
      <c r="G4777" s="26">
        <f t="shared" si="243"/>
        <v>42004</v>
      </c>
      <c r="H4777" s="7">
        <v>41995</v>
      </c>
      <c r="I4777" s="22">
        <v>4.5199999999999996</v>
      </c>
      <c r="J4777" s="120">
        <v>3.68</v>
      </c>
      <c r="K4777" s="26">
        <f t="shared" si="244"/>
        <v>42004</v>
      </c>
      <c r="L4777" s="126">
        <f t="shared" si="245"/>
        <v>41995</v>
      </c>
      <c r="M4777" s="127">
        <f>INDEX('Bloomberg data'!C:C,MATCH($L4777,'Bloomberg data'!A:A,0))</f>
        <v>4.5199999999999996</v>
      </c>
      <c r="N4777" s="128">
        <f>INDEX('Bloomberg data'!B:B,MATCH($L4777,'Bloomberg data'!A:A,0))</f>
        <v>3.68</v>
      </c>
      <c r="O4777" s="141"/>
      <c r="P4777" s="142"/>
      <c r="Q4777" s="142"/>
      <c r="R4777" s="20"/>
      <c r="S4777" s="20"/>
    </row>
    <row r="4778" spans="6:19">
      <c r="F4778" s="51"/>
      <c r="G4778" s="26">
        <f t="shared" si="243"/>
        <v>42004</v>
      </c>
      <c r="H4778" s="7">
        <v>41996</v>
      </c>
      <c r="I4778" s="22">
        <v>4.72</v>
      </c>
      <c r="J4778" s="120">
        <v>3.8600000000000003</v>
      </c>
      <c r="K4778" s="26">
        <f t="shared" si="244"/>
        <v>42004</v>
      </c>
      <c r="L4778" s="126">
        <f t="shared" si="245"/>
        <v>41996</v>
      </c>
      <c r="M4778" s="127">
        <f>INDEX('Bloomberg data'!C:C,MATCH($L4778,'Bloomberg data'!A:A,0))</f>
        <v>4.72</v>
      </c>
      <c r="N4778" s="128">
        <f>INDEX('Bloomberg data'!B:B,MATCH($L4778,'Bloomberg data'!A:A,0))</f>
        <v>3.8600000000000003</v>
      </c>
      <c r="O4778" s="141"/>
      <c r="P4778" s="142"/>
      <c r="Q4778" s="142"/>
      <c r="R4778" s="20"/>
      <c r="S4778" s="20"/>
    </row>
    <row r="4779" spans="6:19">
      <c r="F4779" s="51"/>
      <c r="G4779" s="26">
        <f t="shared" si="243"/>
        <v>42004</v>
      </c>
      <c r="H4779" s="7">
        <v>41997</v>
      </c>
      <c r="I4779" s="22">
        <v>4.6399999999999997</v>
      </c>
      <c r="J4779" s="120">
        <v>3.79</v>
      </c>
      <c r="K4779" s="26">
        <f t="shared" si="244"/>
        <v>42004</v>
      </c>
      <c r="L4779" s="126">
        <f t="shared" si="245"/>
        <v>41997</v>
      </c>
      <c r="M4779" s="127">
        <f>INDEX('Bloomberg data'!C:C,MATCH($L4779,'Bloomberg data'!A:A,0))</f>
        <v>4.6399999999999997</v>
      </c>
      <c r="N4779" s="128">
        <f>INDEX('Bloomberg data'!B:B,MATCH($L4779,'Bloomberg data'!A:A,0))</f>
        <v>3.79</v>
      </c>
      <c r="O4779" s="141"/>
      <c r="P4779" s="142"/>
      <c r="Q4779" s="142"/>
      <c r="R4779" s="20"/>
      <c r="S4779" s="20"/>
    </row>
    <row r="4780" spans="6:19">
      <c r="F4780" s="51"/>
      <c r="G4780" s="26">
        <f t="shared" si="243"/>
        <v>42004</v>
      </c>
      <c r="H4780" s="7">
        <v>41998</v>
      </c>
      <c r="I4780" s="22">
        <v>5.54</v>
      </c>
      <c r="J4780" s="120">
        <v>4.6899999999999995</v>
      </c>
      <c r="K4780" s="26">
        <f t="shared" si="244"/>
        <v>42004</v>
      </c>
      <c r="L4780" s="126">
        <f t="shared" si="245"/>
        <v>41998</v>
      </c>
      <c r="M4780" s="127">
        <f>INDEX('Bloomberg data'!C:C,MATCH($L4780,'Bloomberg data'!A:A,0))</f>
        <v>5.54</v>
      </c>
      <c r="N4780" s="128">
        <f>INDEX('Bloomberg data'!B:B,MATCH($L4780,'Bloomberg data'!A:A,0))</f>
        <v>4.6899999999999995</v>
      </c>
      <c r="O4780" s="141"/>
      <c r="P4780" s="142"/>
      <c r="Q4780" s="142"/>
      <c r="R4780" s="20"/>
      <c r="S4780" s="20"/>
    </row>
    <row r="4781" spans="6:19">
      <c r="F4781" s="51"/>
      <c r="G4781" s="26">
        <f t="shared" si="243"/>
        <v>42004</v>
      </c>
      <c r="H4781" s="7">
        <v>41999</v>
      </c>
      <c r="I4781" s="22">
        <v>5.74</v>
      </c>
      <c r="J4781" s="120">
        <v>4.8899999999999997</v>
      </c>
      <c r="K4781" s="26">
        <f t="shared" si="244"/>
        <v>42004</v>
      </c>
      <c r="L4781" s="126">
        <f t="shared" si="245"/>
        <v>41999</v>
      </c>
      <c r="M4781" s="127">
        <f>INDEX('Bloomberg data'!C:C,MATCH($L4781,'Bloomberg data'!A:A,0))</f>
        <v>5.74</v>
      </c>
      <c r="N4781" s="128">
        <f>INDEX('Bloomberg data'!B:B,MATCH($L4781,'Bloomberg data'!A:A,0))</f>
        <v>4.8899999999999997</v>
      </c>
      <c r="O4781" s="141"/>
      <c r="P4781" s="142"/>
      <c r="Q4781" s="142"/>
      <c r="R4781" s="20"/>
      <c r="S4781" s="20"/>
    </row>
    <row r="4782" spans="6:19">
      <c r="F4782" s="51"/>
      <c r="G4782" s="26">
        <f t="shared" si="243"/>
        <v>42004</v>
      </c>
      <c r="H4782" s="7">
        <v>42002</v>
      </c>
      <c r="I4782" s="22">
        <v>5.61</v>
      </c>
      <c r="J4782" s="120">
        <v>4.7699999999999996</v>
      </c>
      <c r="K4782" s="26">
        <f t="shared" si="244"/>
        <v>42004</v>
      </c>
      <c r="L4782" s="126">
        <f t="shared" si="245"/>
        <v>42002</v>
      </c>
      <c r="M4782" s="127">
        <f>INDEX('Bloomberg data'!C:C,MATCH($L4782,'Bloomberg data'!A:A,0))</f>
        <v>5.61</v>
      </c>
      <c r="N4782" s="128">
        <f>INDEX('Bloomberg data'!B:B,MATCH($L4782,'Bloomberg data'!A:A,0))</f>
        <v>4.7699999999999996</v>
      </c>
      <c r="O4782" s="141"/>
      <c r="P4782" s="142"/>
      <c r="Q4782" s="142"/>
      <c r="R4782" s="20"/>
      <c r="S4782" s="20"/>
    </row>
    <row r="4783" spans="6:19">
      <c r="F4783" s="51"/>
      <c r="G4783" s="26">
        <f t="shared" si="243"/>
        <v>42004</v>
      </c>
      <c r="H4783" s="7">
        <v>42003</v>
      </c>
      <c r="I4783" s="22">
        <v>5.46</v>
      </c>
      <c r="J4783" s="120">
        <v>4.5999999999999996</v>
      </c>
      <c r="K4783" s="26">
        <f t="shared" si="244"/>
        <v>42004</v>
      </c>
      <c r="L4783" s="126">
        <f t="shared" si="245"/>
        <v>42003</v>
      </c>
      <c r="M4783" s="127">
        <f>INDEX('Bloomberg data'!C:C,MATCH($L4783,'Bloomberg data'!A:A,0))</f>
        <v>5.46</v>
      </c>
      <c r="N4783" s="128">
        <f>INDEX('Bloomberg data'!B:B,MATCH($L4783,'Bloomberg data'!A:A,0))</f>
        <v>4.5999999999999996</v>
      </c>
      <c r="O4783" s="141"/>
      <c r="P4783" s="142"/>
      <c r="Q4783" s="142"/>
      <c r="R4783" s="20"/>
      <c r="S4783" s="20"/>
    </row>
    <row r="4784" spans="6:19">
      <c r="F4784" s="51"/>
      <c r="G4784" s="26">
        <f t="shared" si="243"/>
        <v>42004</v>
      </c>
      <c r="H4784" s="7">
        <v>42004</v>
      </c>
      <c r="I4784" s="22">
        <v>5.63</v>
      </c>
      <c r="J4784" s="120">
        <v>4.7799999999999994</v>
      </c>
      <c r="K4784" s="26">
        <f t="shared" si="244"/>
        <v>42004</v>
      </c>
      <c r="L4784" s="126">
        <f t="shared" si="245"/>
        <v>42004</v>
      </c>
      <c r="M4784" s="127">
        <f>INDEX('Bloomberg data'!C:C,MATCH($L4784,'Bloomberg data'!A:A,0))</f>
        <v>5.63</v>
      </c>
      <c r="N4784" s="128">
        <f>INDEX('Bloomberg data'!B:B,MATCH($L4784,'Bloomberg data'!A:A,0))</f>
        <v>4.7799999999999994</v>
      </c>
      <c r="O4784" s="141"/>
      <c r="P4784" s="142"/>
      <c r="Q4784" s="142"/>
      <c r="R4784" s="20"/>
      <c r="S4784" s="20"/>
    </row>
    <row r="4785" spans="6:19">
      <c r="F4785" s="51"/>
      <c r="G4785" s="26">
        <f t="shared" si="243"/>
        <v>42035</v>
      </c>
      <c r="H4785" s="7">
        <v>42005</v>
      </c>
      <c r="I4785" s="22">
        <v>5.54</v>
      </c>
      <c r="J4785" s="120">
        <v>4.68</v>
      </c>
      <c r="K4785" s="26">
        <f t="shared" si="244"/>
        <v>42035</v>
      </c>
      <c r="L4785" s="126">
        <f t="shared" si="245"/>
        <v>42005</v>
      </c>
      <c r="M4785" s="127">
        <f>INDEX('Bloomberg data'!C:C,MATCH($L4785,'Bloomberg data'!A:A,0))</f>
        <v>5.54</v>
      </c>
      <c r="N4785" s="128">
        <f>INDEX('Bloomberg data'!B:B,MATCH($L4785,'Bloomberg data'!A:A,0))</f>
        <v>4.68</v>
      </c>
      <c r="O4785" s="141"/>
      <c r="P4785" s="142"/>
      <c r="Q4785" s="142"/>
      <c r="R4785" s="20"/>
      <c r="S4785" s="20"/>
    </row>
    <row r="4786" spans="6:19">
      <c r="F4786" s="51"/>
      <c r="G4786" s="26">
        <f t="shared" si="243"/>
        <v>42035</v>
      </c>
      <c r="H4786" s="7">
        <v>42006</v>
      </c>
      <c r="I4786" s="22">
        <v>5.49</v>
      </c>
      <c r="J4786" s="120">
        <v>4.6300000000000008</v>
      </c>
      <c r="K4786" s="26">
        <f t="shared" si="244"/>
        <v>42035</v>
      </c>
      <c r="L4786" s="126">
        <f t="shared" si="245"/>
        <v>42006</v>
      </c>
      <c r="M4786" s="127">
        <f>INDEX('Bloomberg data'!C:C,MATCH($L4786,'Bloomberg data'!A:A,0))</f>
        <v>5.49</v>
      </c>
      <c r="N4786" s="128">
        <f>INDEX('Bloomberg data'!B:B,MATCH($L4786,'Bloomberg data'!A:A,0))</f>
        <v>4.6300000000000008</v>
      </c>
      <c r="O4786" s="141"/>
      <c r="P4786" s="142"/>
      <c r="Q4786" s="142"/>
      <c r="R4786" s="20"/>
      <c r="S4786" s="20"/>
    </row>
    <row r="4787" spans="6:19">
      <c r="F4787" s="51"/>
      <c r="G4787" s="26">
        <f t="shared" si="243"/>
        <v>42035</v>
      </c>
      <c r="H4787" s="7">
        <v>42009</v>
      </c>
      <c r="I4787" s="22">
        <v>4.6500000000000004</v>
      </c>
      <c r="J4787" s="120">
        <v>3.76</v>
      </c>
      <c r="K4787" s="26">
        <f t="shared" si="244"/>
        <v>42035</v>
      </c>
      <c r="L4787" s="126">
        <f t="shared" si="245"/>
        <v>42009</v>
      </c>
      <c r="M4787" s="127">
        <f>INDEX('Bloomberg data'!C:C,MATCH($L4787,'Bloomberg data'!A:A,0))</f>
        <v>4.6500000000000004</v>
      </c>
      <c r="N4787" s="128">
        <f>INDEX('Bloomberg data'!B:B,MATCH($L4787,'Bloomberg data'!A:A,0))</f>
        <v>3.76</v>
      </c>
      <c r="O4787" s="141"/>
      <c r="P4787" s="142"/>
      <c r="Q4787" s="142"/>
      <c r="R4787" s="20"/>
      <c r="S4787" s="20"/>
    </row>
    <row r="4788" spans="6:19">
      <c r="F4788" s="51"/>
      <c r="G4788" s="26">
        <f t="shared" si="243"/>
        <v>42035</v>
      </c>
      <c r="H4788" s="7">
        <v>42010</v>
      </c>
      <c r="I4788" s="22">
        <v>4.54</v>
      </c>
      <c r="J4788" s="120">
        <v>3.6399999999999997</v>
      </c>
      <c r="K4788" s="26">
        <f t="shared" si="244"/>
        <v>42035</v>
      </c>
      <c r="L4788" s="126">
        <f t="shared" si="245"/>
        <v>42010</v>
      </c>
      <c r="M4788" s="127">
        <f>INDEX('Bloomberg data'!C:C,MATCH($L4788,'Bloomberg data'!A:A,0))</f>
        <v>4.54</v>
      </c>
      <c r="N4788" s="128">
        <f>INDEX('Bloomberg data'!B:B,MATCH($L4788,'Bloomberg data'!A:A,0))</f>
        <v>3.6399999999999997</v>
      </c>
      <c r="O4788" s="141"/>
      <c r="P4788" s="142"/>
      <c r="Q4788" s="142"/>
      <c r="R4788" s="20"/>
      <c r="S4788" s="20"/>
    </row>
    <row r="4789" spans="6:19">
      <c r="F4789" s="51"/>
      <c r="G4789" s="26">
        <f t="shared" si="243"/>
        <v>42035</v>
      </c>
      <c r="H4789" s="7">
        <v>42011</v>
      </c>
      <c r="I4789" s="22">
        <v>5.41</v>
      </c>
      <c r="J4789" s="120">
        <v>4.51</v>
      </c>
      <c r="K4789" s="26">
        <f t="shared" si="244"/>
        <v>42035</v>
      </c>
      <c r="L4789" s="126">
        <f t="shared" si="245"/>
        <v>42011</v>
      </c>
      <c r="M4789" s="127">
        <f>INDEX('Bloomberg data'!C:C,MATCH($L4789,'Bloomberg data'!A:A,0))</f>
        <v>5.41</v>
      </c>
      <c r="N4789" s="128">
        <f>INDEX('Bloomberg data'!B:B,MATCH($L4789,'Bloomberg data'!A:A,0))</f>
        <v>4.51</v>
      </c>
      <c r="O4789" s="141"/>
      <c r="P4789" s="142"/>
      <c r="Q4789" s="142"/>
      <c r="R4789" s="20"/>
      <c r="S4789" s="20"/>
    </row>
    <row r="4790" spans="6:19">
      <c r="F4790" s="51"/>
      <c r="G4790" s="26">
        <f t="shared" si="243"/>
        <v>42035</v>
      </c>
      <c r="H4790" s="7">
        <v>42012</v>
      </c>
      <c r="I4790" s="22">
        <v>4.6500000000000004</v>
      </c>
      <c r="J4790" s="120">
        <v>3.76</v>
      </c>
      <c r="K4790" s="26">
        <f t="shared" si="244"/>
        <v>42035</v>
      </c>
      <c r="L4790" s="126">
        <f t="shared" si="245"/>
        <v>42012</v>
      </c>
      <c r="M4790" s="127">
        <f>INDEX('Bloomberg data'!C:C,MATCH($L4790,'Bloomberg data'!A:A,0))</f>
        <v>4.6500000000000004</v>
      </c>
      <c r="N4790" s="128">
        <f>INDEX('Bloomberg data'!B:B,MATCH($L4790,'Bloomberg data'!A:A,0))</f>
        <v>3.76</v>
      </c>
      <c r="O4790" s="141"/>
      <c r="P4790" s="142"/>
      <c r="Q4790" s="142"/>
      <c r="R4790" s="20"/>
      <c r="S4790" s="20"/>
    </row>
    <row r="4791" spans="6:19">
      <c r="F4791" s="51"/>
      <c r="G4791" s="26">
        <f t="shared" si="243"/>
        <v>42035</v>
      </c>
      <c r="H4791" s="7">
        <v>42013</v>
      </c>
      <c r="I4791" s="22">
        <v>4.54</v>
      </c>
      <c r="J4791" s="120">
        <v>3.6500000000000004</v>
      </c>
      <c r="K4791" s="26">
        <f t="shared" si="244"/>
        <v>42035</v>
      </c>
      <c r="L4791" s="126">
        <f t="shared" si="245"/>
        <v>42013</v>
      </c>
      <c r="M4791" s="127">
        <f>INDEX('Bloomberg data'!C:C,MATCH($L4791,'Bloomberg data'!A:A,0))</f>
        <v>4.54</v>
      </c>
      <c r="N4791" s="128">
        <f>INDEX('Bloomberg data'!B:B,MATCH($L4791,'Bloomberg data'!A:A,0))</f>
        <v>3.6500000000000004</v>
      </c>
      <c r="O4791" s="141"/>
      <c r="P4791" s="142"/>
      <c r="Q4791" s="142"/>
      <c r="R4791" s="20"/>
      <c r="S4791" s="20"/>
    </row>
    <row r="4792" spans="6:19">
      <c r="F4792" s="51"/>
      <c r="G4792" s="26">
        <f t="shared" si="243"/>
        <v>42035</v>
      </c>
      <c r="H4792" s="7">
        <v>42016</v>
      </c>
      <c r="I4792" s="22">
        <v>5.4399999999999995</v>
      </c>
      <c r="J4792" s="120">
        <v>4.53</v>
      </c>
      <c r="K4792" s="26">
        <f t="shared" si="244"/>
        <v>42035</v>
      </c>
      <c r="L4792" s="126">
        <f t="shared" si="245"/>
        <v>42016</v>
      </c>
      <c r="M4792" s="127">
        <f>INDEX('Bloomberg data'!C:C,MATCH($L4792,'Bloomberg data'!A:A,0))</f>
        <v>5.4399999999999995</v>
      </c>
      <c r="N4792" s="128">
        <f>INDEX('Bloomberg data'!B:B,MATCH($L4792,'Bloomberg data'!A:A,0))</f>
        <v>4.53</v>
      </c>
      <c r="O4792" s="141"/>
      <c r="P4792" s="142"/>
      <c r="Q4792" s="142"/>
      <c r="R4792" s="20"/>
      <c r="S4792" s="20"/>
    </row>
    <row r="4793" spans="6:19">
      <c r="F4793" s="51"/>
      <c r="G4793" s="26">
        <f t="shared" si="243"/>
        <v>42035</v>
      </c>
      <c r="H4793" s="7">
        <v>42017</v>
      </c>
      <c r="I4793" s="22">
        <v>5.6099999999999994</v>
      </c>
      <c r="J4793" s="120">
        <v>4.68</v>
      </c>
      <c r="K4793" s="26">
        <f t="shared" si="244"/>
        <v>42035</v>
      </c>
      <c r="L4793" s="126">
        <f t="shared" si="245"/>
        <v>42017</v>
      </c>
      <c r="M4793" s="127">
        <f>INDEX('Bloomberg data'!C:C,MATCH($L4793,'Bloomberg data'!A:A,0))</f>
        <v>5.6099999999999994</v>
      </c>
      <c r="N4793" s="128">
        <f>INDEX('Bloomberg data'!B:B,MATCH($L4793,'Bloomberg data'!A:A,0))</f>
        <v>4.68</v>
      </c>
      <c r="O4793" s="141"/>
      <c r="P4793" s="142"/>
      <c r="Q4793" s="142"/>
      <c r="R4793" s="20"/>
      <c r="S4793" s="20"/>
    </row>
    <row r="4794" spans="6:19">
      <c r="F4794" s="51"/>
      <c r="G4794" s="26">
        <f t="shared" si="243"/>
        <v>42035</v>
      </c>
      <c r="H4794" s="7">
        <v>42018</v>
      </c>
      <c r="I4794" s="22">
        <v>4.5</v>
      </c>
      <c r="J4794" s="120">
        <v>3.55</v>
      </c>
      <c r="K4794" s="26">
        <f t="shared" si="244"/>
        <v>42035</v>
      </c>
      <c r="L4794" s="126">
        <f t="shared" si="245"/>
        <v>42018</v>
      </c>
      <c r="M4794" s="127">
        <f>INDEX('Bloomberg data'!C:C,MATCH($L4794,'Bloomberg data'!A:A,0))</f>
        <v>4.5</v>
      </c>
      <c r="N4794" s="128">
        <f>INDEX('Bloomberg data'!B:B,MATCH($L4794,'Bloomberg data'!A:A,0))</f>
        <v>3.55</v>
      </c>
      <c r="O4794" s="141"/>
      <c r="P4794" s="142"/>
      <c r="Q4794" s="142"/>
      <c r="R4794" s="20"/>
      <c r="S4794" s="20"/>
    </row>
    <row r="4795" spans="6:19">
      <c r="F4795" s="51"/>
      <c r="G4795" s="26">
        <f t="shared" si="243"/>
        <v>42035</v>
      </c>
      <c r="H4795" s="7">
        <v>42019</v>
      </c>
      <c r="I4795" s="22">
        <v>4.4700000000000006</v>
      </c>
      <c r="J4795" s="120">
        <v>3.5300000000000002</v>
      </c>
      <c r="K4795" s="26">
        <f t="shared" si="244"/>
        <v>42035</v>
      </c>
      <c r="L4795" s="126">
        <f t="shared" si="245"/>
        <v>42019</v>
      </c>
      <c r="M4795" s="127">
        <f>INDEX('Bloomberg data'!C:C,MATCH($L4795,'Bloomberg data'!A:A,0))</f>
        <v>4.4700000000000006</v>
      </c>
      <c r="N4795" s="128">
        <f>INDEX('Bloomberg data'!B:B,MATCH($L4795,'Bloomberg data'!A:A,0))</f>
        <v>3.5300000000000002</v>
      </c>
      <c r="O4795" s="141"/>
      <c r="P4795" s="142"/>
      <c r="Q4795" s="142"/>
      <c r="R4795" s="20"/>
      <c r="S4795" s="20"/>
    </row>
    <row r="4796" spans="6:19">
      <c r="F4796" s="51"/>
      <c r="G4796" s="26">
        <f t="shared" si="243"/>
        <v>42035</v>
      </c>
      <c r="H4796" s="7">
        <v>42020</v>
      </c>
      <c r="I4796" s="22">
        <v>5.6</v>
      </c>
      <c r="J4796" s="120">
        <v>4.6399999999999997</v>
      </c>
      <c r="K4796" s="26">
        <f t="shared" si="244"/>
        <v>42035</v>
      </c>
      <c r="L4796" s="126">
        <f t="shared" si="245"/>
        <v>42020</v>
      </c>
      <c r="M4796" s="127">
        <f>INDEX('Bloomberg data'!C:C,MATCH($L4796,'Bloomberg data'!A:A,0))</f>
        <v>5.6</v>
      </c>
      <c r="N4796" s="128">
        <f>INDEX('Bloomberg data'!B:B,MATCH($L4796,'Bloomberg data'!A:A,0))</f>
        <v>4.6399999999999997</v>
      </c>
      <c r="O4796" s="141"/>
      <c r="P4796" s="142"/>
      <c r="Q4796" s="142"/>
      <c r="R4796" s="20"/>
      <c r="S4796" s="20"/>
    </row>
    <row r="4797" spans="6:19">
      <c r="F4797" s="51"/>
      <c r="G4797" s="26">
        <f t="shared" si="243"/>
        <v>42035</v>
      </c>
      <c r="H4797" s="7">
        <v>42023</v>
      </c>
      <c r="I4797" s="22">
        <v>4.54</v>
      </c>
      <c r="J4797" s="120">
        <v>3.59</v>
      </c>
      <c r="K4797" s="26">
        <f t="shared" si="244"/>
        <v>42035</v>
      </c>
      <c r="L4797" s="126">
        <f t="shared" si="245"/>
        <v>42023</v>
      </c>
      <c r="M4797" s="127">
        <f>INDEX('Bloomberg data'!C:C,MATCH($L4797,'Bloomberg data'!A:A,0))</f>
        <v>4.54</v>
      </c>
      <c r="N4797" s="128">
        <f>INDEX('Bloomberg data'!B:B,MATCH($L4797,'Bloomberg data'!A:A,0))</f>
        <v>3.59</v>
      </c>
      <c r="O4797" s="141"/>
      <c r="P4797" s="142"/>
      <c r="Q4797" s="142"/>
      <c r="R4797" s="20"/>
      <c r="S4797" s="20"/>
    </row>
    <row r="4798" spans="6:19">
      <c r="F4798" s="51"/>
      <c r="G4798" s="26">
        <f t="shared" si="243"/>
        <v>42035</v>
      </c>
      <c r="H4798" s="7">
        <v>42024</v>
      </c>
      <c r="I4798" s="22">
        <v>5.4700000000000006</v>
      </c>
      <c r="J4798" s="120">
        <v>4.5199999999999996</v>
      </c>
      <c r="K4798" s="26">
        <f t="shared" si="244"/>
        <v>42035</v>
      </c>
      <c r="L4798" s="126">
        <f t="shared" si="245"/>
        <v>42024</v>
      </c>
      <c r="M4798" s="127">
        <f>INDEX('Bloomberg data'!C:C,MATCH($L4798,'Bloomberg data'!A:A,0))</f>
        <v>5.4700000000000006</v>
      </c>
      <c r="N4798" s="128">
        <f>INDEX('Bloomberg data'!B:B,MATCH($L4798,'Bloomberg data'!A:A,0))</f>
        <v>4.5199999999999996</v>
      </c>
      <c r="O4798" s="141"/>
      <c r="P4798" s="142"/>
      <c r="Q4798" s="142"/>
      <c r="R4798" s="20"/>
      <c r="S4798" s="20"/>
    </row>
    <row r="4799" spans="6:19">
      <c r="F4799" s="51"/>
      <c r="G4799" s="26">
        <f t="shared" si="243"/>
        <v>42035</v>
      </c>
      <c r="H4799" s="7">
        <v>42025</v>
      </c>
      <c r="I4799" s="22">
        <v>4.6399999999999997</v>
      </c>
      <c r="J4799" s="120">
        <v>3.67</v>
      </c>
      <c r="K4799" s="26">
        <f t="shared" si="244"/>
        <v>42035</v>
      </c>
      <c r="L4799" s="126">
        <f t="shared" si="245"/>
        <v>42025</v>
      </c>
      <c r="M4799" s="127">
        <f>INDEX('Bloomberg data'!C:C,MATCH($L4799,'Bloomberg data'!A:A,0))</f>
        <v>4.6399999999999997</v>
      </c>
      <c r="N4799" s="128">
        <f>INDEX('Bloomberg data'!B:B,MATCH($L4799,'Bloomberg data'!A:A,0))</f>
        <v>3.67</v>
      </c>
      <c r="O4799" s="141"/>
      <c r="P4799" s="142"/>
      <c r="Q4799" s="142"/>
      <c r="R4799" s="20"/>
      <c r="S4799" s="20"/>
    </row>
    <row r="4800" spans="6:19">
      <c r="F4800" s="51"/>
      <c r="G4800" s="26">
        <f t="shared" si="243"/>
        <v>42035</v>
      </c>
      <c r="H4800" s="7">
        <v>42026</v>
      </c>
      <c r="I4800" s="22">
        <v>4.5</v>
      </c>
      <c r="J4800" s="120">
        <v>3.5599999999999996</v>
      </c>
      <c r="K4800" s="26">
        <f t="shared" si="244"/>
        <v>42035</v>
      </c>
      <c r="L4800" s="126">
        <f t="shared" si="245"/>
        <v>42026</v>
      </c>
      <c r="M4800" s="127">
        <f>INDEX('Bloomberg data'!C:C,MATCH($L4800,'Bloomberg data'!A:A,0))</f>
        <v>4.5</v>
      </c>
      <c r="N4800" s="128">
        <f>INDEX('Bloomberg data'!B:B,MATCH($L4800,'Bloomberg data'!A:A,0))</f>
        <v>3.5599999999999996</v>
      </c>
      <c r="O4800" s="141"/>
      <c r="P4800" s="142"/>
      <c r="Q4800" s="142"/>
      <c r="R4800" s="20"/>
      <c r="S4800" s="20"/>
    </row>
    <row r="4801" spans="6:19">
      <c r="F4801" s="51"/>
      <c r="G4801" s="26">
        <f t="shared" ref="G4801:G4864" si="246">EOMONTH(H4801,0)</f>
        <v>42035</v>
      </c>
      <c r="H4801" s="7">
        <v>42027</v>
      </c>
      <c r="I4801" s="22">
        <v>4.4000000000000004</v>
      </c>
      <c r="J4801" s="120">
        <v>3.48</v>
      </c>
      <c r="K4801" s="26">
        <f t="shared" ref="K4801:K4864" si="247">EOMONTH(L4801,0)</f>
        <v>42035</v>
      </c>
      <c r="L4801" s="126">
        <f t="shared" si="245"/>
        <v>42027</v>
      </c>
      <c r="M4801" s="127">
        <f>INDEX('Bloomberg data'!C:C,MATCH($L4801,'Bloomberg data'!A:A,0))</f>
        <v>4.4000000000000004</v>
      </c>
      <c r="N4801" s="128">
        <f>INDEX('Bloomberg data'!B:B,MATCH($L4801,'Bloomberg data'!A:A,0))</f>
        <v>3.48</v>
      </c>
      <c r="O4801" s="141"/>
      <c r="P4801" s="142"/>
      <c r="Q4801" s="142"/>
      <c r="R4801" s="20"/>
      <c r="S4801" s="20"/>
    </row>
    <row r="4802" spans="6:19">
      <c r="F4802" s="51"/>
      <c r="G4802" s="26">
        <f t="shared" si="246"/>
        <v>42035</v>
      </c>
      <c r="H4802" s="7">
        <v>42030</v>
      </c>
      <c r="I4802" s="22">
        <v>4.5999999999999996</v>
      </c>
      <c r="J4802" s="120">
        <v>3.6799999999999997</v>
      </c>
      <c r="K4802" s="26">
        <f t="shared" si="247"/>
        <v>42035</v>
      </c>
      <c r="L4802" s="126">
        <f t="shared" ref="L4802:L4865" si="248">H4802</f>
        <v>42030</v>
      </c>
      <c r="M4802" s="127">
        <f>INDEX('Bloomberg data'!C:C,MATCH($L4802,'Bloomberg data'!A:A,0))</f>
        <v>4.5999999999999996</v>
      </c>
      <c r="N4802" s="128">
        <f>INDEX('Bloomberg data'!B:B,MATCH($L4802,'Bloomberg data'!A:A,0))</f>
        <v>3.6799999999999997</v>
      </c>
      <c r="O4802" s="141"/>
      <c r="P4802" s="142"/>
      <c r="Q4802" s="142"/>
      <c r="R4802" s="20"/>
      <c r="S4802" s="20"/>
    </row>
    <row r="4803" spans="6:19">
      <c r="F4803" s="51"/>
      <c r="G4803" s="26">
        <f t="shared" si="246"/>
        <v>42035</v>
      </c>
      <c r="H4803" s="7">
        <v>42031</v>
      </c>
      <c r="I4803" s="22">
        <v>4.4800000000000004</v>
      </c>
      <c r="J4803" s="120">
        <v>3.5300000000000002</v>
      </c>
      <c r="K4803" s="26">
        <f t="shared" si="247"/>
        <v>42035</v>
      </c>
      <c r="L4803" s="126">
        <f t="shared" si="248"/>
        <v>42031</v>
      </c>
      <c r="M4803" s="127">
        <f>INDEX('Bloomberg data'!C:C,MATCH($L4803,'Bloomberg data'!A:A,0))</f>
        <v>4.4800000000000004</v>
      </c>
      <c r="N4803" s="128">
        <f>INDEX('Bloomberg data'!B:B,MATCH($L4803,'Bloomberg data'!A:A,0))</f>
        <v>3.5300000000000002</v>
      </c>
      <c r="O4803" s="141"/>
      <c r="P4803" s="142"/>
      <c r="Q4803" s="142"/>
      <c r="R4803" s="20"/>
      <c r="S4803" s="20"/>
    </row>
    <row r="4804" spans="6:19">
      <c r="F4804" s="51"/>
      <c r="G4804" s="26">
        <f t="shared" si="246"/>
        <v>42035</v>
      </c>
      <c r="H4804" s="7">
        <v>42032</v>
      </c>
      <c r="I4804" s="22">
        <v>4.42</v>
      </c>
      <c r="J4804" s="120">
        <v>3.48</v>
      </c>
      <c r="K4804" s="26">
        <f t="shared" si="247"/>
        <v>42035</v>
      </c>
      <c r="L4804" s="126">
        <f t="shared" si="248"/>
        <v>42032</v>
      </c>
      <c r="M4804" s="127">
        <f>INDEX('Bloomberg data'!C:C,MATCH($L4804,'Bloomberg data'!A:A,0))</f>
        <v>4.42</v>
      </c>
      <c r="N4804" s="128">
        <f>INDEX('Bloomberg data'!B:B,MATCH($L4804,'Bloomberg data'!A:A,0))</f>
        <v>3.48</v>
      </c>
      <c r="O4804" s="141"/>
      <c r="P4804" s="142"/>
      <c r="Q4804" s="142"/>
      <c r="R4804" s="20"/>
      <c r="S4804" s="20"/>
    </row>
    <row r="4805" spans="6:19">
      <c r="F4805" s="51"/>
      <c r="G4805" s="26">
        <f t="shared" si="246"/>
        <v>42035</v>
      </c>
      <c r="H4805" s="7">
        <v>42033</v>
      </c>
      <c r="I4805" s="22">
        <v>5.48</v>
      </c>
      <c r="J4805" s="120">
        <v>4.54</v>
      </c>
      <c r="K4805" s="26">
        <f t="shared" si="247"/>
        <v>42035</v>
      </c>
      <c r="L4805" s="126">
        <f t="shared" si="248"/>
        <v>42033</v>
      </c>
      <c r="M4805" s="127">
        <f>INDEX('Bloomberg data'!C:C,MATCH($L4805,'Bloomberg data'!A:A,0))</f>
        <v>5.48</v>
      </c>
      <c r="N4805" s="128">
        <f>INDEX('Bloomberg data'!B:B,MATCH($L4805,'Bloomberg data'!A:A,0))</f>
        <v>4.54</v>
      </c>
      <c r="O4805" s="141"/>
      <c r="P4805" s="142"/>
      <c r="Q4805" s="142"/>
      <c r="R4805" s="20"/>
      <c r="S4805" s="20"/>
    </row>
    <row r="4806" spans="6:19">
      <c r="F4806" s="51"/>
      <c r="G4806" s="26">
        <f t="shared" si="246"/>
        <v>42035</v>
      </c>
      <c r="H4806" s="7">
        <v>42034</v>
      </c>
      <c r="I4806" s="22">
        <v>5.34</v>
      </c>
      <c r="J4806" s="120">
        <v>4.41</v>
      </c>
      <c r="K4806" s="26">
        <f t="shared" si="247"/>
        <v>42035</v>
      </c>
      <c r="L4806" s="126">
        <f t="shared" si="248"/>
        <v>42034</v>
      </c>
      <c r="M4806" s="127">
        <f>INDEX('Bloomberg data'!C:C,MATCH($L4806,'Bloomberg data'!A:A,0))</f>
        <v>5.34</v>
      </c>
      <c r="N4806" s="128">
        <f>INDEX('Bloomberg data'!B:B,MATCH($L4806,'Bloomberg data'!A:A,0))</f>
        <v>4.41</v>
      </c>
      <c r="O4806" s="141"/>
      <c r="P4806" s="142"/>
      <c r="Q4806" s="142"/>
      <c r="R4806" s="20"/>
      <c r="S4806" s="20"/>
    </row>
    <row r="4807" spans="6:19">
      <c r="F4807" s="51"/>
      <c r="G4807" s="26">
        <f t="shared" si="246"/>
        <v>42063</v>
      </c>
      <c r="H4807" s="7">
        <v>42037</v>
      </c>
      <c r="I4807" s="22">
        <v>4.2699999999999996</v>
      </c>
      <c r="J4807" s="120">
        <v>3.3200000000000003</v>
      </c>
      <c r="K4807" s="26">
        <f t="shared" si="247"/>
        <v>42063</v>
      </c>
      <c r="L4807" s="126">
        <f t="shared" si="248"/>
        <v>42037</v>
      </c>
      <c r="M4807" s="127">
        <f>INDEX('Bloomberg data'!C:C,MATCH($L4807,'Bloomberg data'!A:A,0))</f>
        <v>4.2699999999999996</v>
      </c>
      <c r="N4807" s="128">
        <f>INDEX('Bloomberg data'!B:B,MATCH($L4807,'Bloomberg data'!A:A,0))</f>
        <v>3.3200000000000003</v>
      </c>
      <c r="O4807" s="141"/>
      <c r="P4807" s="142"/>
      <c r="Q4807" s="142"/>
      <c r="R4807" s="20"/>
      <c r="S4807" s="20"/>
    </row>
    <row r="4808" spans="6:19">
      <c r="F4808" s="51"/>
      <c r="G4808" s="26">
        <f t="shared" si="246"/>
        <v>42063</v>
      </c>
      <c r="H4808" s="7">
        <v>42038</v>
      </c>
      <c r="I4808" s="22">
        <v>4.33</v>
      </c>
      <c r="J4808" s="120">
        <v>3.37</v>
      </c>
      <c r="K4808" s="26">
        <f t="shared" si="247"/>
        <v>42063</v>
      </c>
      <c r="L4808" s="126">
        <f t="shared" si="248"/>
        <v>42038</v>
      </c>
      <c r="M4808" s="127">
        <f>INDEX('Bloomberg data'!C:C,MATCH($L4808,'Bloomberg data'!A:A,0))</f>
        <v>4.33</v>
      </c>
      <c r="N4808" s="128">
        <f>INDEX('Bloomberg data'!B:B,MATCH($L4808,'Bloomberg data'!A:A,0))</f>
        <v>3.37</v>
      </c>
      <c r="O4808" s="141"/>
      <c r="P4808" s="142"/>
      <c r="Q4808" s="142"/>
      <c r="R4808" s="20"/>
      <c r="S4808" s="20"/>
    </row>
    <row r="4809" spans="6:19">
      <c r="F4809" s="51"/>
      <c r="G4809" s="26">
        <f t="shared" si="246"/>
        <v>42063</v>
      </c>
      <c r="H4809" s="7">
        <v>42039</v>
      </c>
      <c r="I4809" s="22">
        <v>4.33</v>
      </c>
      <c r="J4809" s="120">
        <v>3.4000000000000004</v>
      </c>
      <c r="K4809" s="26">
        <f t="shared" si="247"/>
        <v>42063</v>
      </c>
      <c r="L4809" s="126">
        <f t="shared" si="248"/>
        <v>42039</v>
      </c>
      <c r="M4809" s="127">
        <f>INDEX('Bloomberg data'!C:C,MATCH($L4809,'Bloomberg data'!A:A,0))</f>
        <v>4.33</v>
      </c>
      <c r="N4809" s="128">
        <f>INDEX('Bloomberg data'!B:B,MATCH($L4809,'Bloomberg data'!A:A,0))</f>
        <v>3.4000000000000004</v>
      </c>
      <c r="O4809" s="141"/>
      <c r="P4809" s="142"/>
      <c r="Q4809" s="142"/>
      <c r="R4809" s="20"/>
      <c r="S4809" s="20"/>
    </row>
    <row r="4810" spans="6:19">
      <c r="F4810" s="51"/>
      <c r="G4810" s="26">
        <f t="shared" si="246"/>
        <v>42063</v>
      </c>
      <c r="H4810" s="7">
        <v>42040</v>
      </c>
      <c r="I4810" s="22">
        <v>4.1899999999999995</v>
      </c>
      <c r="J4810" s="120">
        <v>3.2600000000000002</v>
      </c>
      <c r="K4810" s="26">
        <f t="shared" si="247"/>
        <v>42063</v>
      </c>
      <c r="L4810" s="126">
        <f t="shared" si="248"/>
        <v>42040</v>
      </c>
      <c r="M4810" s="127">
        <f>INDEX('Bloomberg data'!C:C,MATCH($L4810,'Bloomberg data'!A:A,0))</f>
        <v>4.1899999999999995</v>
      </c>
      <c r="N4810" s="128">
        <f>INDEX('Bloomberg data'!B:B,MATCH($L4810,'Bloomberg data'!A:A,0))</f>
        <v>3.2600000000000002</v>
      </c>
      <c r="O4810" s="141"/>
      <c r="P4810" s="142"/>
      <c r="Q4810" s="142"/>
      <c r="R4810" s="20"/>
      <c r="S4810" s="20"/>
    </row>
    <row r="4811" spans="6:19">
      <c r="F4811" s="51"/>
      <c r="G4811" s="26">
        <f t="shared" si="246"/>
        <v>42063</v>
      </c>
      <c r="H4811" s="7">
        <v>42041</v>
      </c>
      <c r="I4811" s="22">
        <v>5.42</v>
      </c>
      <c r="J4811" s="120">
        <v>4.5</v>
      </c>
      <c r="K4811" s="26">
        <f t="shared" si="247"/>
        <v>42063</v>
      </c>
      <c r="L4811" s="126">
        <f t="shared" si="248"/>
        <v>42041</v>
      </c>
      <c r="M4811" s="127">
        <f>INDEX('Bloomberg data'!C:C,MATCH($L4811,'Bloomberg data'!A:A,0))</f>
        <v>5.42</v>
      </c>
      <c r="N4811" s="128">
        <f>INDEX('Bloomberg data'!B:B,MATCH($L4811,'Bloomberg data'!A:A,0))</f>
        <v>4.5</v>
      </c>
      <c r="O4811" s="141"/>
      <c r="P4811" s="142"/>
      <c r="Q4811" s="142"/>
      <c r="R4811" s="20"/>
      <c r="S4811" s="20"/>
    </row>
    <row r="4812" spans="6:19">
      <c r="F4812" s="51"/>
      <c r="G4812" s="26">
        <f t="shared" si="246"/>
        <v>42063</v>
      </c>
      <c r="H4812" s="7">
        <v>42044</v>
      </c>
      <c r="I4812" s="22">
        <v>4.3600000000000003</v>
      </c>
      <c r="J4812" s="120">
        <v>3.46</v>
      </c>
      <c r="K4812" s="26">
        <f t="shared" si="247"/>
        <v>42063</v>
      </c>
      <c r="L4812" s="126">
        <f t="shared" si="248"/>
        <v>42044</v>
      </c>
      <c r="M4812" s="127">
        <f>INDEX('Bloomberg data'!C:C,MATCH($L4812,'Bloomberg data'!A:A,0))</f>
        <v>4.3600000000000003</v>
      </c>
      <c r="N4812" s="128">
        <f>INDEX('Bloomberg data'!B:B,MATCH($L4812,'Bloomberg data'!A:A,0))</f>
        <v>3.46</v>
      </c>
      <c r="O4812" s="141"/>
      <c r="P4812" s="142"/>
      <c r="Q4812" s="142"/>
      <c r="R4812" s="20"/>
      <c r="S4812" s="20"/>
    </row>
    <row r="4813" spans="6:19">
      <c r="F4813" s="51"/>
      <c r="G4813" s="26">
        <f t="shared" si="246"/>
        <v>42063</v>
      </c>
      <c r="H4813" s="7">
        <v>42045</v>
      </c>
      <c r="I4813" s="22">
        <v>5.26</v>
      </c>
      <c r="J4813" s="120">
        <v>4.3599999999999994</v>
      </c>
      <c r="K4813" s="26">
        <f t="shared" si="247"/>
        <v>42063</v>
      </c>
      <c r="L4813" s="126">
        <f t="shared" si="248"/>
        <v>42045</v>
      </c>
      <c r="M4813" s="127">
        <f>INDEX('Bloomberg data'!C:C,MATCH($L4813,'Bloomberg data'!A:A,0))</f>
        <v>5.26</v>
      </c>
      <c r="N4813" s="128">
        <f>INDEX('Bloomberg data'!B:B,MATCH($L4813,'Bloomberg data'!A:A,0))</f>
        <v>4.3599999999999994</v>
      </c>
      <c r="O4813" s="141"/>
      <c r="P4813" s="142"/>
      <c r="Q4813" s="142"/>
      <c r="R4813" s="20"/>
      <c r="S4813" s="20"/>
    </row>
    <row r="4814" spans="6:19">
      <c r="F4814" s="51"/>
      <c r="G4814" s="26">
        <f t="shared" si="246"/>
        <v>42063</v>
      </c>
      <c r="H4814" s="7">
        <v>42046</v>
      </c>
      <c r="I4814" s="22">
        <v>5.46</v>
      </c>
      <c r="J4814" s="120">
        <v>4.58</v>
      </c>
      <c r="K4814" s="26">
        <f t="shared" si="247"/>
        <v>42063</v>
      </c>
      <c r="L4814" s="126">
        <f t="shared" si="248"/>
        <v>42046</v>
      </c>
      <c r="M4814" s="127">
        <f>INDEX('Bloomberg data'!C:C,MATCH($L4814,'Bloomberg data'!A:A,0))</f>
        <v>5.46</v>
      </c>
      <c r="N4814" s="128">
        <f>INDEX('Bloomberg data'!B:B,MATCH($L4814,'Bloomberg data'!A:A,0))</f>
        <v>4.58</v>
      </c>
      <c r="O4814" s="141"/>
      <c r="P4814" s="142"/>
      <c r="Q4814" s="142"/>
      <c r="R4814" s="20"/>
      <c r="S4814" s="20"/>
    </row>
    <row r="4815" spans="6:19">
      <c r="F4815" s="51"/>
      <c r="G4815" s="26">
        <f t="shared" si="246"/>
        <v>42063</v>
      </c>
      <c r="H4815" s="7">
        <v>42047</v>
      </c>
      <c r="I4815" s="22">
        <v>5.3000000000000007</v>
      </c>
      <c r="J4815" s="120">
        <v>4.41</v>
      </c>
      <c r="K4815" s="26">
        <f t="shared" si="247"/>
        <v>42063</v>
      </c>
      <c r="L4815" s="126">
        <f t="shared" si="248"/>
        <v>42047</v>
      </c>
      <c r="M4815" s="127">
        <f>INDEX('Bloomberg data'!C:C,MATCH($L4815,'Bloomberg data'!A:A,0))</f>
        <v>5.3000000000000007</v>
      </c>
      <c r="N4815" s="128">
        <f>INDEX('Bloomberg data'!B:B,MATCH($L4815,'Bloomberg data'!A:A,0))</f>
        <v>4.41</v>
      </c>
      <c r="O4815" s="141"/>
      <c r="P4815" s="142"/>
      <c r="Q4815" s="142"/>
      <c r="R4815" s="20"/>
      <c r="S4815" s="20"/>
    </row>
    <row r="4816" spans="6:19">
      <c r="F4816" s="51"/>
      <c r="G4816" s="26">
        <f t="shared" si="246"/>
        <v>42063</v>
      </c>
      <c r="H4816" s="7">
        <v>42048</v>
      </c>
      <c r="I4816" s="22">
        <v>5.18</v>
      </c>
      <c r="J4816" s="120">
        <v>4.28</v>
      </c>
      <c r="K4816" s="26">
        <f t="shared" si="247"/>
        <v>42063</v>
      </c>
      <c r="L4816" s="126">
        <f t="shared" si="248"/>
        <v>42048</v>
      </c>
      <c r="M4816" s="127">
        <f>INDEX('Bloomberg data'!C:C,MATCH($L4816,'Bloomberg data'!A:A,0))</f>
        <v>5.18</v>
      </c>
      <c r="N4816" s="128">
        <f>INDEX('Bloomberg data'!B:B,MATCH($L4816,'Bloomberg data'!A:A,0))</f>
        <v>4.28</v>
      </c>
      <c r="O4816" s="141"/>
      <c r="P4816" s="142"/>
      <c r="Q4816" s="142"/>
      <c r="R4816" s="20"/>
      <c r="S4816" s="20"/>
    </row>
    <row r="4817" spans="6:19">
      <c r="F4817" s="51"/>
      <c r="G4817" s="26">
        <f t="shared" si="246"/>
        <v>42063</v>
      </c>
      <c r="H4817" s="7">
        <v>42051</v>
      </c>
      <c r="I4817" s="22">
        <v>4.4000000000000004</v>
      </c>
      <c r="J4817" s="120">
        <v>3.5200000000000005</v>
      </c>
      <c r="K4817" s="26">
        <f t="shared" si="247"/>
        <v>42063</v>
      </c>
      <c r="L4817" s="126">
        <f t="shared" si="248"/>
        <v>42051</v>
      </c>
      <c r="M4817" s="127">
        <f>INDEX('Bloomberg data'!C:C,MATCH($L4817,'Bloomberg data'!A:A,0))</f>
        <v>4.4000000000000004</v>
      </c>
      <c r="N4817" s="128">
        <f>INDEX('Bloomberg data'!B:B,MATCH($L4817,'Bloomberg data'!A:A,0))</f>
        <v>3.5200000000000005</v>
      </c>
      <c r="O4817" s="141"/>
      <c r="P4817" s="142"/>
      <c r="Q4817" s="142"/>
      <c r="R4817" s="20"/>
      <c r="S4817" s="20"/>
    </row>
    <row r="4818" spans="6:19">
      <c r="F4818" s="51"/>
      <c r="G4818" s="26">
        <f t="shared" si="246"/>
        <v>42063</v>
      </c>
      <c r="H4818" s="7">
        <v>42052</v>
      </c>
      <c r="I4818" s="22">
        <v>4.29</v>
      </c>
      <c r="J4818" s="120">
        <v>3.4000000000000004</v>
      </c>
      <c r="K4818" s="26">
        <f t="shared" si="247"/>
        <v>42063</v>
      </c>
      <c r="L4818" s="126">
        <f t="shared" si="248"/>
        <v>42052</v>
      </c>
      <c r="M4818" s="127">
        <f>INDEX('Bloomberg data'!C:C,MATCH($L4818,'Bloomberg data'!A:A,0))</f>
        <v>4.29</v>
      </c>
      <c r="N4818" s="128">
        <f>INDEX('Bloomberg data'!B:B,MATCH($L4818,'Bloomberg data'!A:A,0))</f>
        <v>3.4000000000000004</v>
      </c>
      <c r="O4818" s="141"/>
      <c r="P4818" s="142"/>
      <c r="Q4818" s="142"/>
      <c r="R4818" s="20"/>
      <c r="S4818" s="20"/>
    </row>
    <row r="4819" spans="6:19">
      <c r="F4819" s="51"/>
      <c r="G4819" s="26">
        <f t="shared" si="246"/>
        <v>42063</v>
      </c>
      <c r="H4819" s="7">
        <v>42053</v>
      </c>
      <c r="I4819" s="22">
        <v>4.21</v>
      </c>
      <c r="J4819" s="120">
        <v>3.35</v>
      </c>
      <c r="K4819" s="26">
        <f t="shared" si="247"/>
        <v>42063</v>
      </c>
      <c r="L4819" s="126">
        <f t="shared" si="248"/>
        <v>42053</v>
      </c>
      <c r="M4819" s="127">
        <f>INDEX('Bloomberg data'!C:C,MATCH($L4819,'Bloomberg data'!A:A,0))</f>
        <v>4.21</v>
      </c>
      <c r="N4819" s="128">
        <f>INDEX('Bloomberg data'!B:B,MATCH($L4819,'Bloomberg data'!A:A,0))</f>
        <v>3.35</v>
      </c>
      <c r="O4819" s="141"/>
      <c r="P4819" s="142"/>
      <c r="Q4819" s="142"/>
      <c r="R4819" s="20"/>
      <c r="S4819" s="20"/>
    </row>
    <row r="4820" spans="6:19">
      <c r="F4820" s="51"/>
      <c r="G4820" s="26">
        <f t="shared" si="246"/>
        <v>42063</v>
      </c>
      <c r="H4820" s="7">
        <v>42054</v>
      </c>
      <c r="I4820" s="22">
        <v>5.3699999999999992</v>
      </c>
      <c r="J4820" s="120">
        <v>4.5</v>
      </c>
      <c r="K4820" s="26">
        <f t="shared" si="247"/>
        <v>42063</v>
      </c>
      <c r="L4820" s="126">
        <f t="shared" si="248"/>
        <v>42054</v>
      </c>
      <c r="M4820" s="127">
        <f>INDEX('Bloomberg data'!C:C,MATCH($L4820,'Bloomberg data'!A:A,0))</f>
        <v>5.3699999999999992</v>
      </c>
      <c r="N4820" s="128">
        <f>INDEX('Bloomberg data'!B:B,MATCH($L4820,'Bloomberg data'!A:A,0))</f>
        <v>4.5</v>
      </c>
      <c r="O4820" s="141"/>
      <c r="P4820" s="142"/>
      <c r="Q4820" s="142"/>
      <c r="R4820" s="20"/>
      <c r="S4820" s="20"/>
    </row>
    <row r="4821" spans="6:19">
      <c r="F4821" s="51"/>
      <c r="G4821" s="26">
        <f t="shared" si="246"/>
        <v>42063</v>
      </c>
      <c r="H4821" s="7">
        <v>42055</v>
      </c>
      <c r="I4821" s="22">
        <v>4.28</v>
      </c>
      <c r="J4821" s="120">
        <v>3.4299999999999997</v>
      </c>
      <c r="K4821" s="26">
        <f t="shared" si="247"/>
        <v>42063</v>
      </c>
      <c r="L4821" s="126">
        <f t="shared" si="248"/>
        <v>42055</v>
      </c>
      <c r="M4821" s="127">
        <f>INDEX('Bloomberg data'!C:C,MATCH($L4821,'Bloomberg data'!A:A,0))</f>
        <v>4.28</v>
      </c>
      <c r="N4821" s="128">
        <f>INDEX('Bloomberg data'!B:B,MATCH($L4821,'Bloomberg data'!A:A,0))</f>
        <v>3.4299999999999997</v>
      </c>
      <c r="O4821" s="141"/>
      <c r="P4821" s="142"/>
      <c r="Q4821" s="142"/>
      <c r="R4821" s="20"/>
      <c r="S4821" s="20"/>
    </row>
    <row r="4822" spans="6:19">
      <c r="F4822" s="51"/>
      <c r="G4822" s="26">
        <f t="shared" si="246"/>
        <v>42063</v>
      </c>
      <c r="H4822" s="7">
        <v>42058</v>
      </c>
      <c r="I4822" s="22">
        <v>5.18</v>
      </c>
      <c r="J4822" s="120">
        <v>4.33</v>
      </c>
      <c r="K4822" s="26">
        <f t="shared" si="247"/>
        <v>42063</v>
      </c>
      <c r="L4822" s="126">
        <f t="shared" si="248"/>
        <v>42058</v>
      </c>
      <c r="M4822" s="127">
        <f>INDEX('Bloomberg data'!C:C,MATCH($L4822,'Bloomberg data'!A:A,0))</f>
        <v>5.18</v>
      </c>
      <c r="N4822" s="128">
        <f>INDEX('Bloomberg data'!B:B,MATCH($L4822,'Bloomberg data'!A:A,0))</f>
        <v>4.33</v>
      </c>
      <c r="O4822" s="141"/>
      <c r="P4822" s="142"/>
      <c r="Q4822" s="142"/>
      <c r="R4822" s="20"/>
      <c r="S4822" s="20"/>
    </row>
    <row r="4823" spans="6:19">
      <c r="F4823" s="51"/>
      <c r="G4823" s="26">
        <f t="shared" si="246"/>
        <v>42063</v>
      </c>
      <c r="H4823" s="7">
        <v>42059</v>
      </c>
      <c r="I4823" s="22">
        <v>5.3699999999999992</v>
      </c>
      <c r="J4823" s="120">
        <v>4.51</v>
      </c>
      <c r="K4823" s="26">
        <f t="shared" si="247"/>
        <v>42063</v>
      </c>
      <c r="L4823" s="126">
        <f t="shared" si="248"/>
        <v>42059</v>
      </c>
      <c r="M4823" s="127">
        <f>INDEX('Bloomberg data'!C:C,MATCH($L4823,'Bloomberg data'!A:A,0))</f>
        <v>5.3699999999999992</v>
      </c>
      <c r="N4823" s="128">
        <f>INDEX('Bloomberg data'!B:B,MATCH($L4823,'Bloomberg data'!A:A,0))</f>
        <v>4.51</v>
      </c>
      <c r="O4823" s="141"/>
      <c r="P4823" s="142"/>
      <c r="Q4823" s="142"/>
      <c r="R4823" s="20"/>
      <c r="S4823" s="20"/>
    </row>
    <row r="4824" spans="6:19">
      <c r="F4824" s="51"/>
      <c r="G4824" s="26">
        <f t="shared" si="246"/>
        <v>42063</v>
      </c>
      <c r="H4824" s="7">
        <v>42060</v>
      </c>
      <c r="I4824" s="22">
        <v>5.25</v>
      </c>
      <c r="J4824" s="120">
        <v>4.3900000000000006</v>
      </c>
      <c r="K4824" s="26">
        <f t="shared" si="247"/>
        <v>42063</v>
      </c>
      <c r="L4824" s="126">
        <f t="shared" si="248"/>
        <v>42060</v>
      </c>
      <c r="M4824" s="127">
        <f>INDEX('Bloomberg data'!C:C,MATCH($L4824,'Bloomberg data'!A:A,0))</f>
        <v>5.25</v>
      </c>
      <c r="N4824" s="128">
        <f>INDEX('Bloomberg data'!B:B,MATCH($L4824,'Bloomberg data'!A:A,0))</f>
        <v>4.3900000000000006</v>
      </c>
      <c r="O4824" s="141"/>
      <c r="P4824" s="142"/>
      <c r="Q4824" s="142"/>
      <c r="R4824" s="20"/>
      <c r="S4824" s="20"/>
    </row>
    <row r="4825" spans="6:19">
      <c r="F4825" s="51"/>
      <c r="G4825" s="26">
        <f t="shared" si="246"/>
        <v>42063</v>
      </c>
      <c r="H4825" s="7">
        <v>42061</v>
      </c>
      <c r="I4825" s="22">
        <v>4.0999999999999996</v>
      </c>
      <c r="J4825" s="120">
        <v>3.22</v>
      </c>
      <c r="K4825" s="26">
        <f t="shared" si="247"/>
        <v>42063</v>
      </c>
      <c r="L4825" s="126">
        <f t="shared" si="248"/>
        <v>42061</v>
      </c>
      <c r="M4825" s="127">
        <f>INDEX('Bloomberg data'!C:C,MATCH($L4825,'Bloomberg data'!A:A,0))</f>
        <v>4.0999999999999996</v>
      </c>
      <c r="N4825" s="128">
        <f>INDEX('Bloomberg data'!B:B,MATCH($L4825,'Bloomberg data'!A:A,0))</f>
        <v>3.22</v>
      </c>
      <c r="O4825" s="141"/>
      <c r="P4825" s="142"/>
      <c r="Q4825" s="142"/>
      <c r="R4825" s="20"/>
      <c r="S4825" s="20"/>
    </row>
    <row r="4826" spans="6:19">
      <c r="F4826" s="51"/>
      <c r="G4826" s="26">
        <f t="shared" si="246"/>
        <v>42063</v>
      </c>
      <c r="H4826" s="7">
        <v>42062</v>
      </c>
      <c r="I4826" s="22">
        <v>5.2799999999999994</v>
      </c>
      <c r="J4826" s="120">
        <v>4.4399999999999995</v>
      </c>
      <c r="K4826" s="26">
        <f t="shared" si="247"/>
        <v>42063</v>
      </c>
      <c r="L4826" s="126">
        <f t="shared" si="248"/>
        <v>42062</v>
      </c>
      <c r="M4826" s="127">
        <f>INDEX('Bloomberg data'!C:C,MATCH($L4826,'Bloomberg data'!A:A,0))</f>
        <v>5.2799999999999994</v>
      </c>
      <c r="N4826" s="128">
        <f>INDEX('Bloomberg data'!B:B,MATCH($L4826,'Bloomberg data'!A:A,0))</f>
        <v>4.4399999999999995</v>
      </c>
      <c r="O4826" s="141"/>
      <c r="P4826" s="142"/>
      <c r="Q4826" s="142"/>
      <c r="R4826" s="20"/>
      <c r="S4826" s="20"/>
    </row>
    <row r="4827" spans="6:19">
      <c r="F4827" s="51"/>
      <c r="G4827" s="26">
        <f t="shared" si="246"/>
        <v>42094</v>
      </c>
      <c r="H4827" s="7">
        <v>42065</v>
      </c>
      <c r="I4827" s="22">
        <v>4.2</v>
      </c>
      <c r="J4827" s="120">
        <v>3.3600000000000003</v>
      </c>
      <c r="K4827" s="26">
        <f t="shared" si="247"/>
        <v>42094</v>
      </c>
      <c r="L4827" s="126">
        <f t="shared" si="248"/>
        <v>42065</v>
      </c>
      <c r="M4827" s="127">
        <f>INDEX('Bloomberg data'!C:C,MATCH($L4827,'Bloomberg data'!A:A,0))</f>
        <v>4.2</v>
      </c>
      <c r="N4827" s="128">
        <f>INDEX('Bloomberg data'!B:B,MATCH($L4827,'Bloomberg data'!A:A,0))</f>
        <v>3.3600000000000003</v>
      </c>
      <c r="O4827" s="141"/>
      <c r="P4827" s="142"/>
      <c r="Q4827" s="142"/>
      <c r="R4827" s="20"/>
      <c r="S4827" s="20"/>
    </row>
    <row r="4828" spans="6:19">
      <c r="F4828" s="51"/>
      <c r="G4828" s="26">
        <f t="shared" si="246"/>
        <v>42094</v>
      </c>
      <c r="H4828" s="7">
        <v>42066</v>
      </c>
      <c r="I4828" s="22">
        <v>5.15</v>
      </c>
      <c r="J4828" s="120">
        <v>4.32</v>
      </c>
      <c r="K4828" s="26">
        <f t="shared" si="247"/>
        <v>42094</v>
      </c>
      <c r="L4828" s="126">
        <f t="shared" si="248"/>
        <v>42066</v>
      </c>
      <c r="M4828" s="127">
        <f>INDEX('Bloomberg data'!C:C,MATCH($L4828,'Bloomberg data'!A:A,0))</f>
        <v>5.15</v>
      </c>
      <c r="N4828" s="128">
        <f>INDEX('Bloomberg data'!B:B,MATCH($L4828,'Bloomberg data'!A:A,0))</f>
        <v>4.32</v>
      </c>
      <c r="O4828" s="141"/>
      <c r="P4828" s="142"/>
      <c r="Q4828" s="142"/>
      <c r="R4828" s="20"/>
      <c r="S4828" s="20"/>
    </row>
    <row r="4829" spans="6:19">
      <c r="F4829" s="51"/>
      <c r="G4829" s="26">
        <f t="shared" si="246"/>
        <v>42094</v>
      </c>
      <c r="H4829" s="7">
        <v>42067</v>
      </c>
      <c r="I4829" s="22">
        <v>5.39</v>
      </c>
      <c r="J4829" s="120">
        <v>4.57</v>
      </c>
      <c r="K4829" s="26">
        <f t="shared" si="247"/>
        <v>42094</v>
      </c>
      <c r="L4829" s="126">
        <f t="shared" si="248"/>
        <v>42067</v>
      </c>
      <c r="M4829" s="127">
        <f>INDEX('Bloomberg data'!C:C,MATCH($L4829,'Bloomberg data'!A:A,0))</f>
        <v>5.39</v>
      </c>
      <c r="N4829" s="128">
        <f>INDEX('Bloomberg data'!B:B,MATCH($L4829,'Bloomberg data'!A:A,0))</f>
        <v>4.57</v>
      </c>
      <c r="O4829" s="141"/>
      <c r="P4829" s="142"/>
      <c r="Q4829" s="142"/>
      <c r="R4829" s="20"/>
      <c r="S4829" s="20"/>
    </row>
    <row r="4830" spans="6:19">
      <c r="F4830" s="51"/>
      <c r="G4830" s="26">
        <f t="shared" si="246"/>
        <v>42094</v>
      </c>
      <c r="H4830" s="7">
        <v>42068</v>
      </c>
      <c r="I4830" s="22">
        <v>5.29</v>
      </c>
      <c r="J4830" s="120">
        <v>4.4700000000000006</v>
      </c>
      <c r="K4830" s="26">
        <f t="shared" si="247"/>
        <v>42094</v>
      </c>
      <c r="L4830" s="126">
        <f t="shared" si="248"/>
        <v>42068</v>
      </c>
      <c r="M4830" s="127">
        <f>INDEX('Bloomberg data'!C:C,MATCH($L4830,'Bloomberg data'!A:A,0))</f>
        <v>5.29</v>
      </c>
      <c r="N4830" s="128">
        <f>INDEX('Bloomberg data'!B:B,MATCH($L4830,'Bloomberg data'!A:A,0))</f>
        <v>4.4700000000000006</v>
      </c>
      <c r="O4830" s="141"/>
      <c r="P4830" s="142"/>
      <c r="Q4830" s="142"/>
      <c r="R4830" s="20"/>
      <c r="S4830" s="20"/>
    </row>
    <row r="4831" spans="6:19">
      <c r="F4831" s="51"/>
      <c r="G4831" s="26">
        <f t="shared" si="246"/>
        <v>42094</v>
      </c>
      <c r="H4831" s="7">
        <v>42069</v>
      </c>
      <c r="I4831" s="22">
        <v>4.2</v>
      </c>
      <c r="J4831" s="120">
        <v>3.37</v>
      </c>
      <c r="K4831" s="26">
        <f t="shared" si="247"/>
        <v>42094</v>
      </c>
      <c r="L4831" s="126">
        <f t="shared" si="248"/>
        <v>42069</v>
      </c>
      <c r="M4831" s="127">
        <f>INDEX('Bloomberg data'!C:C,MATCH($L4831,'Bloomberg data'!A:A,0))</f>
        <v>4.2</v>
      </c>
      <c r="N4831" s="128">
        <f>INDEX('Bloomberg data'!B:B,MATCH($L4831,'Bloomberg data'!A:A,0))</f>
        <v>3.37</v>
      </c>
      <c r="O4831" s="141"/>
      <c r="P4831" s="142"/>
      <c r="Q4831" s="142"/>
      <c r="R4831" s="20"/>
      <c r="S4831" s="20"/>
    </row>
    <row r="4832" spans="6:19">
      <c r="F4832" s="51"/>
      <c r="G4832" s="26">
        <f t="shared" si="246"/>
        <v>42094</v>
      </c>
      <c r="H4832" s="7">
        <v>42072</v>
      </c>
      <c r="I4832" s="22">
        <v>5.4499999999999993</v>
      </c>
      <c r="J4832" s="120">
        <v>4.6500000000000004</v>
      </c>
      <c r="K4832" s="26">
        <f t="shared" si="247"/>
        <v>42094</v>
      </c>
      <c r="L4832" s="126">
        <f t="shared" si="248"/>
        <v>42072</v>
      </c>
      <c r="M4832" s="127">
        <f>INDEX('Bloomberg data'!C:C,MATCH($L4832,'Bloomberg data'!A:A,0))</f>
        <v>5.4499999999999993</v>
      </c>
      <c r="N4832" s="128">
        <f>INDEX('Bloomberg data'!B:B,MATCH($L4832,'Bloomberg data'!A:A,0))</f>
        <v>4.6500000000000004</v>
      </c>
      <c r="O4832" s="141"/>
      <c r="P4832" s="142"/>
      <c r="Q4832" s="142"/>
      <c r="R4832" s="20"/>
      <c r="S4832" s="20"/>
    </row>
    <row r="4833" spans="6:19">
      <c r="F4833" s="51"/>
      <c r="G4833" s="26">
        <f t="shared" si="246"/>
        <v>42094</v>
      </c>
      <c r="H4833" s="7">
        <v>42073</v>
      </c>
      <c r="I4833" s="22">
        <v>4.33</v>
      </c>
      <c r="J4833" s="120">
        <v>3.51</v>
      </c>
      <c r="K4833" s="26">
        <f t="shared" si="247"/>
        <v>42094</v>
      </c>
      <c r="L4833" s="126">
        <f t="shared" si="248"/>
        <v>42073</v>
      </c>
      <c r="M4833" s="127">
        <f>INDEX('Bloomberg data'!C:C,MATCH($L4833,'Bloomberg data'!A:A,0))</f>
        <v>4.33</v>
      </c>
      <c r="N4833" s="128">
        <f>INDEX('Bloomberg data'!B:B,MATCH($L4833,'Bloomberg data'!A:A,0))</f>
        <v>3.51</v>
      </c>
      <c r="O4833" s="141"/>
      <c r="P4833" s="142"/>
      <c r="Q4833" s="142"/>
      <c r="R4833" s="20"/>
      <c r="S4833" s="20"/>
    </row>
    <row r="4834" spans="6:19">
      <c r="F4834" s="51"/>
      <c r="G4834" s="26">
        <f t="shared" si="246"/>
        <v>42094</v>
      </c>
      <c r="H4834" s="7">
        <v>42074</v>
      </c>
      <c r="I4834" s="22">
        <v>4.1899999999999995</v>
      </c>
      <c r="J4834" s="120">
        <v>3.3400000000000003</v>
      </c>
      <c r="K4834" s="26">
        <f t="shared" si="247"/>
        <v>42094</v>
      </c>
      <c r="L4834" s="126">
        <f t="shared" si="248"/>
        <v>42074</v>
      </c>
      <c r="M4834" s="127">
        <f>INDEX('Bloomberg data'!C:C,MATCH($L4834,'Bloomberg data'!A:A,0))</f>
        <v>4.1899999999999995</v>
      </c>
      <c r="N4834" s="128">
        <f>INDEX('Bloomberg data'!B:B,MATCH($L4834,'Bloomberg data'!A:A,0))</f>
        <v>3.3400000000000003</v>
      </c>
      <c r="O4834" s="141"/>
      <c r="P4834" s="142"/>
      <c r="Q4834" s="142"/>
      <c r="R4834" s="20"/>
      <c r="S4834" s="20"/>
    </row>
    <row r="4835" spans="6:19">
      <c r="F4835" s="51"/>
      <c r="G4835" s="26">
        <f t="shared" si="246"/>
        <v>42094</v>
      </c>
      <c r="H4835" s="7">
        <v>42075</v>
      </c>
      <c r="I4835" s="22">
        <v>4.3499999999999996</v>
      </c>
      <c r="J4835" s="120">
        <v>3.49</v>
      </c>
      <c r="K4835" s="26">
        <f t="shared" si="247"/>
        <v>42094</v>
      </c>
      <c r="L4835" s="126">
        <f t="shared" si="248"/>
        <v>42075</v>
      </c>
      <c r="M4835" s="127">
        <f>INDEX('Bloomberg data'!C:C,MATCH($L4835,'Bloomberg data'!A:A,0))</f>
        <v>4.3499999999999996</v>
      </c>
      <c r="N4835" s="128">
        <f>INDEX('Bloomberg data'!B:B,MATCH($L4835,'Bloomberg data'!A:A,0))</f>
        <v>3.49</v>
      </c>
      <c r="O4835" s="141"/>
      <c r="P4835" s="142"/>
      <c r="Q4835" s="142"/>
      <c r="R4835" s="20"/>
      <c r="S4835" s="20"/>
    </row>
    <row r="4836" spans="6:19">
      <c r="F4836" s="51"/>
      <c r="G4836" s="26">
        <f t="shared" si="246"/>
        <v>42094</v>
      </c>
      <c r="H4836" s="7">
        <v>42076</v>
      </c>
      <c r="I4836" s="22">
        <v>4.3099999999999996</v>
      </c>
      <c r="J4836" s="120">
        <v>3.42</v>
      </c>
      <c r="K4836" s="26">
        <f t="shared" si="247"/>
        <v>42094</v>
      </c>
      <c r="L4836" s="126">
        <f t="shared" si="248"/>
        <v>42076</v>
      </c>
      <c r="M4836" s="127">
        <f>INDEX('Bloomberg data'!C:C,MATCH($L4836,'Bloomberg data'!A:A,0))</f>
        <v>4.3099999999999996</v>
      </c>
      <c r="N4836" s="128">
        <f>INDEX('Bloomberg data'!B:B,MATCH($L4836,'Bloomberg data'!A:A,0))</f>
        <v>3.42</v>
      </c>
      <c r="O4836" s="141"/>
      <c r="P4836" s="142"/>
      <c r="Q4836" s="142"/>
      <c r="R4836" s="20"/>
      <c r="S4836" s="20"/>
    </row>
    <row r="4837" spans="6:19">
      <c r="F4837" s="51"/>
      <c r="G4837" s="26">
        <f t="shared" si="246"/>
        <v>42094</v>
      </c>
      <c r="H4837" s="7">
        <v>42079</v>
      </c>
      <c r="I4837" s="22">
        <v>5.15</v>
      </c>
      <c r="J4837" s="120">
        <v>4.2699999999999996</v>
      </c>
      <c r="K4837" s="26">
        <f t="shared" si="247"/>
        <v>42094</v>
      </c>
      <c r="L4837" s="126">
        <f t="shared" si="248"/>
        <v>42079</v>
      </c>
      <c r="M4837" s="127">
        <f>INDEX('Bloomberg data'!C:C,MATCH($L4837,'Bloomberg data'!A:A,0))</f>
        <v>5.15</v>
      </c>
      <c r="N4837" s="128">
        <f>INDEX('Bloomberg data'!B:B,MATCH($L4837,'Bloomberg data'!A:A,0))</f>
        <v>4.2699999999999996</v>
      </c>
      <c r="O4837" s="141"/>
      <c r="P4837" s="142"/>
      <c r="Q4837" s="142"/>
      <c r="R4837" s="20"/>
      <c r="S4837" s="20"/>
    </row>
    <row r="4838" spans="6:19">
      <c r="F4838" s="51"/>
      <c r="G4838" s="26">
        <f t="shared" si="246"/>
        <v>42094</v>
      </c>
      <c r="H4838" s="7">
        <v>42080</v>
      </c>
      <c r="I4838" s="22">
        <v>5.3699999999999992</v>
      </c>
      <c r="J4838" s="120">
        <v>4.4800000000000004</v>
      </c>
      <c r="K4838" s="26">
        <f t="shared" si="247"/>
        <v>42094</v>
      </c>
      <c r="L4838" s="126">
        <f t="shared" si="248"/>
        <v>42080</v>
      </c>
      <c r="M4838" s="127">
        <f>INDEX('Bloomberg data'!C:C,MATCH($L4838,'Bloomberg data'!A:A,0))</f>
        <v>5.3699999999999992</v>
      </c>
      <c r="N4838" s="128">
        <f>INDEX('Bloomberg data'!B:B,MATCH($L4838,'Bloomberg data'!A:A,0))</f>
        <v>4.4800000000000004</v>
      </c>
      <c r="O4838" s="141"/>
      <c r="P4838" s="142"/>
      <c r="Q4838" s="142"/>
      <c r="R4838" s="20"/>
      <c r="S4838" s="20"/>
    </row>
    <row r="4839" spans="6:19">
      <c r="F4839" s="51"/>
      <c r="G4839" s="26">
        <f t="shared" si="246"/>
        <v>42094</v>
      </c>
      <c r="H4839" s="7">
        <v>42081</v>
      </c>
      <c r="I4839" s="22">
        <v>4.26</v>
      </c>
      <c r="J4839" s="120">
        <v>3.37</v>
      </c>
      <c r="K4839" s="26">
        <f t="shared" si="247"/>
        <v>42094</v>
      </c>
      <c r="L4839" s="126">
        <f t="shared" si="248"/>
        <v>42081</v>
      </c>
      <c r="M4839" s="127">
        <f>INDEX('Bloomberg data'!C:C,MATCH($L4839,'Bloomberg data'!A:A,0))</f>
        <v>4.26</v>
      </c>
      <c r="N4839" s="128">
        <f>INDEX('Bloomberg data'!B:B,MATCH($L4839,'Bloomberg data'!A:A,0))</f>
        <v>3.37</v>
      </c>
      <c r="O4839" s="141"/>
      <c r="P4839" s="142"/>
      <c r="Q4839" s="142"/>
      <c r="R4839" s="20"/>
      <c r="S4839" s="20"/>
    </row>
    <row r="4840" spans="6:19">
      <c r="F4840" s="51"/>
      <c r="G4840" s="26">
        <f t="shared" si="246"/>
        <v>42094</v>
      </c>
      <c r="H4840" s="7">
        <v>42082</v>
      </c>
      <c r="I4840" s="22">
        <v>4.0999999999999996</v>
      </c>
      <c r="J4840" s="120">
        <v>3.2</v>
      </c>
      <c r="K4840" s="26">
        <f t="shared" si="247"/>
        <v>42094</v>
      </c>
      <c r="L4840" s="126">
        <f t="shared" si="248"/>
        <v>42082</v>
      </c>
      <c r="M4840" s="127">
        <f>INDEX('Bloomberg data'!C:C,MATCH($L4840,'Bloomberg data'!A:A,0))</f>
        <v>4.0999999999999996</v>
      </c>
      <c r="N4840" s="128">
        <f>INDEX('Bloomberg data'!B:B,MATCH($L4840,'Bloomberg data'!A:A,0))</f>
        <v>3.2</v>
      </c>
      <c r="O4840" s="141"/>
      <c r="P4840" s="142"/>
      <c r="Q4840" s="142"/>
      <c r="R4840" s="20"/>
      <c r="S4840" s="20"/>
    </row>
    <row r="4841" spans="6:19">
      <c r="F4841" s="51"/>
      <c r="G4841" s="26">
        <f t="shared" si="246"/>
        <v>42094</v>
      </c>
      <c r="H4841" s="7">
        <v>42083</v>
      </c>
      <c r="I4841" s="22">
        <v>4.3</v>
      </c>
      <c r="J4841" s="120">
        <v>3.4000000000000004</v>
      </c>
      <c r="K4841" s="26">
        <f t="shared" si="247"/>
        <v>42094</v>
      </c>
      <c r="L4841" s="126">
        <f t="shared" si="248"/>
        <v>42083</v>
      </c>
      <c r="M4841" s="127">
        <f>INDEX('Bloomberg data'!C:C,MATCH($L4841,'Bloomberg data'!A:A,0))</f>
        <v>4.3</v>
      </c>
      <c r="N4841" s="128">
        <f>INDEX('Bloomberg data'!B:B,MATCH($L4841,'Bloomberg data'!A:A,0))</f>
        <v>3.4000000000000004</v>
      </c>
      <c r="O4841" s="141"/>
      <c r="P4841" s="142"/>
      <c r="Q4841" s="142"/>
      <c r="R4841" s="20"/>
      <c r="S4841" s="20"/>
    </row>
    <row r="4842" spans="6:19">
      <c r="F4842" s="51"/>
      <c r="G4842" s="26">
        <f t="shared" si="246"/>
        <v>42094</v>
      </c>
      <c r="H4842" s="7">
        <v>42086</v>
      </c>
      <c r="I4842" s="22">
        <v>4.2</v>
      </c>
      <c r="J4842" s="120">
        <v>3.3099999999999996</v>
      </c>
      <c r="K4842" s="26">
        <f t="shared" si="247"/>
        <v>42094</v>
      </c>
      <c r="L4842" s="126">
        <f t="shared" si="248"/>
        <v>42086</v>
      </c>
      <c r="M4842" s="127">
        <f>INDEX('Bloomberg data'!C:C,MATCH($L4842,'Bloomberg data'!A:A,0))</f>
        <v>4.2</v>
      </c>
      <c r="N4842" s="128">
        <f>INDEX('Bloomberg data'!B:B,MATCH($L4842,'Bloomberg data'!A:A,0))</f>
        <v>3.3099999999999996</v>
      </c>
      <c r="O4842" s="141"/>
      <c r="P4842" s="142"/>
      <c r="Q4842" s="142"/>
      <c r="R4842" s="20"/>
      <c r="S4842" s="20"/>
    </row>
    <row r="4843" spans="6:19">
      <c r="F4843" s="51"/>
      <c r="G4843" s="26">
        <f t="shared" si="246"/>
        <v>42094</v>
      </c>
      <c r="H4843" s="7">
        <v>42087</v>
      </c>
      <c r="I4843" s="22">
        <v>4.08</v>
      </c>
      <c r="J4843" s="120">
        <v>3.21</v>
      </c>
      <c r="K4843" s="26">
        <f t="shared" si="247"/>
        <v>42094</v>
      </c>
      <c r="L4843" s="126">
        <f t="shared" si="248"/>
        <v>42087</v>
      </c>
      <c r="M4843" s="127">
        <f>INDEX('Bloomberg data'!C:C,MATCH($L4843,'Bloomberg data'!A:A,0))</f>
        <v>4.08</v>
      </c>
      <c r="N4843" s="128">
        <f>INDEX('Bloomberg data'!B:B,MATCH($L4843,'Bloomberg data'!A:A,0))</f>
        <v>3.21</v>
      </c>
      <c r="O4843" s="141"/>
      <c r="P4843" s="142"/>
      <c r="Q4843" s="142"/>
      <c r="R4843" s="20"/>
      <c r="S4843" s="20"/>
    </row>
    <row r="4844" spans="6:19">
      <c r="F4844" s="51"/>
      <c r="G4844" s="26">
        <f t="shared" si="246"/>
        <v>42094</v>
      </c>
      <c r="H4844" s="7">
        <v>42088</v>
      </c>
      <c r="I4844" s="22">
        <v>5.25</v>
      </c>
      <c r="J4844" s="120">
        <v>4.3699999999999992</v>
      </c>
      <c r="K4844" s="26">
        <f t="shared" si="247"/>
        <v>42094</v>
      </c>
      <c r="L4844" s="126">
        <f t="shared" si="248"/>
        <v>42088</v>
      </c>
      <c r="M4844" s="127">
        <f>INDEX('Bloomberg data'!C:C,MATCH($L4844,'Bloomberg data'!A:A,0))</f>
        <v>5.25</v>
      </c>
      <c r="N4844" s="128">
        <f>INDEX('Bloomberg data'!B:B,MATCH($L4844,'Bloomberg data'!A:A,0))</f>
        <v>4.3699999999999992</v>
      </c>
      <c r="O4844" s="141"/>
      <c r="P4844" s="142"/>
      <c r="Q4844" s="142"/>
      <c r="R4844" s="20"/>
      <c r="S4844" s="20"/>
    </row>
    <row r="4845" spans="6:19">
      <c r="F4845" s="51"/>
      <c r="G4845" s="26">
        <f t="shared" si="246"/>
        <v>42094</v>
      </c>
      <c r="H4845" s="7">
        <v>42089</v>
      </c>
      <c r="I4845" s="22">
        <v>5.1400000000000006</v>
      </c>
      <c r="J4845" s="120">
        <v>4.2699999999999996</v>
      </c>
      <c r="K4845" s="26">
        <f t="shared" si="247"/>
        <v>42094</v>
      </c>
      <c r="L4845" s="126">
        <f t="shared" si="248"/>
        <v>42089</v>
      </c>
      <c r="M4845" s="127">
        <f>INDEX('Bloomberg data'!C:C,MATCH($L4845,'Bloomberg data'!A:A,0))</f>
        <v>5.1400000000000006</v>
      </c>
      <c r="N4845" s="128">
        <f>INDEX('Bloomberg data'!B:B,MATCH($L4845,'Bloomberg data'!A:A,0))</f>
        <v>4.2699999999999996</v>
      </c>
      <c r="O4845" s="141"/>
      <c r="P4845" s="142"/>
      <c r="Q4845" s="142"/>
      <c r="R4845" s="20"/>
      <c r="S4845" s="20"/>
    </row>
    <row r="4846" spans="6:19">
      <c r="F4846" s="51"/>
      <c r="G4846" s="26">
        <f t="shared" si="246"/>
        <v>42094</v>
      </c>
      <c r="H4846" s="7">
        <v>42090</v>
      </c>
      <c r="I4846" s="22">
        <v>4.07</v>
      </c>
      <c r="J4846" s="120">
        <v>3.22</v>
      </c>
      <c r="K4846" s="26">
        <f t="shared" si="247"/>
        <v>42094</v>
      </c>
      <c r="L4846" s="126">
        <f t="shared" si="248"/>
        <v>42090</v>
      </c>
      <c r="M4846" s="127">
        <f>INDEX('Bloomberg data'!C:C,MATCH($L4846,'Bloomberg data'!A:A,0))</f>
        <v>4.07</v>
      </c>
      <c r="N4846" s="128">
        <f>INDEX('Bloomberg data'!B:B,MATCH($L4846,'Bloomberg data'!A:A,0))</f>
        <v>3.22</v>
      </c>
      <c r="O4846" s="141"/>
      <c r="P4846" s="142"/>
      <c r="Q4846" s="142"/>
      <c r="R4846" s="20"/>
      <c r="S4846" s="20"/>
    </row>
    <row r="4847" spans="6:19">
      <c r="F4847" s="51"/>
      <c r="G4847" s="26">
        <f t="shared" si="246"/>
        <v>42094</v>
      </c>
      <c r="H4847" s="7">
        <v>42093</v>
      </c>
      <c r="I4847" s="22">
        <v>4.2300000000000004</v>
      </c>
      <c r="J4847" s="120">
        <v>3.38</v>
      </c>
      <c r="K4847" s="26">
        <f t="shared" si="247"/>
        <v>42094</v>
      </c>
      <c r="L4847" s="126">
        <f t="shared" si="248"/>
        <v>42093</v>
      </c>
      <c r="M4847" s="127">
        <f>INDEX('Bloomberg data'!C:C,MATCH($L4847,'Bloomberg data'!A:A,0))</f>
        <v>4.2300000000000004</v>
      </c>
      <c r="N4847" s="128">
        <f>INDEX('Bloomberg data'!B:B,MATCH($L4847,'Bloomberg data'!A:A,0))</f>
        <v>3.38</v>
      </c>
      <c r="O4847" s="141"/>
      <c r="P4847" s="142"/>
      <c r="Q4847" s="142"/>
      <c r="R4847" s="20"/>
      <c r="S4847" s="20"/>
    </row>
    <row r="4848" spans="6:19">
      <c r="F4848" s="51"/>
      <c r="G4848" s="26">
        <f t="shared" si="246"/>
        <v>42094</v>
      </c>
      <c r="H4848" s="7">
        <v>42094</v>
      </c>
      <c r="I4848" s="22">
        <v>4.0999999999999996</v>
      </c>
      <c r="J4848" s="120">
        <v>3.24</v>
      </c>
      <c r="K4848" s="26">
        <f t="shared" si="247"/>
        <v>42094</v>
      </c>
      <c r="L4848" s="126">
        <f t="shared" si="248"/>
        <v>42094</v>
      </c>
      <c r="M4848" s="127">
        <f>INDEX('Bloomberg data'!C:C,MATCH($L4848,'Bloomberg data'!A:A,0))</f>
        <v>4.0999999999999996</v>
      </c>
      <c r="N4848" s="128">
        <f>INDEX('Bloomberg data'!B:B,MATCH($L4848,'Bloomberg data'!A:A,0))</f>
        <v>3.24</v>
      </c>
      <c r="O4848" s="141"/>
      <c r="P4848" s="142"/>
      <c r="Q4848" s="142"/>
      <c r="R4848" s="20"/>
      <c r="S4848" s="20"/>
    </row>
    <row r="4849" spans="6:19">
      <c r="F4849" s="51"/>
      <c r="G4849" s="26">
        <f t="shared" si="246"/>
        <v>42124</v>
      </c>
      <c r="H4849" s="7">
        <v>42095</v>
      </c>
      <c r="I4849" s="22">
        <v>5.0199999999999996</v>
      </c>
      <c r="J4849" s="120">
        <v>4.16</v>
      </c>
      <c r="K4849" s="26">
        <f t="shared" si="247"/>
        <v>42124</v>
      </c>
      <c r="L4849" s="126">
        <f t="shared" si="248"/>
        <v>42095</v>
      </c>
      <c r="M4849" s="127">
        <f>INDEX('Bloomberg data'!C:C,MATCH($L4849,'Bloomberg data'!A:A,0))</f>
        <v>5.0199999999999996</v>
      </c>
      <c r="N4849" s="128">
        <f>INDEX('Bloomberg data'!B:B,MATCH($L4849,'Bloomberg data'!A:A,0))</f>
        <v>4.16</v>
      </c>
      <c r="O4849" s="141"/>
      <c r="P4849" s="142"/>
      <c r="Q4849" s="142"/>
      <c r="R4849" s="20"/>
      <c r="S4849" s="20"/>
    </row>
    <row r="4850" spans="6:19">
      <c r="F4850" s="51"/>
      <c r="G4850" s="26">
        <f t="shared" si="246"/>
        <v>42124</v>
      </c>
      <c r="H4850" s="7">
        <v>42096</v>
      </c>
      <c r="I4850" s="22">
        <v>5.1899999999999995</v>
      </c>
      <c r="J4850" s="120">
        <v>4.33</v>
      </c>
      <c r="K4850" s="26">
        <f t="shared" si="247"/>
        <v>42124</v>
      </c>
      <c r="L4850" s="126">
        <f t="shared" si="248"/>
        <v>42096</v>
      </c>
      <c r="M4850" s="127">
        <f>INDEX('Bloomberg data'!C:C,MATCH($L4850,'Bloomberg data'!A:A,0))</f>
        <v>5.1899999999999995</v>
      </c>
      <c r="N4850" s="128">
        <f>INDEX('Bloomberg data'!B:B,MATCH($L4850,'Bloomberg data'!A:A,0))</f>
        <v>4.33</v>
      </c>
      <c r="O4850" s="141"/>
      <c r="P4850" s="142"/>
      <c r="Q4850" s="142"/>
      <c r="R4850" s="20"/>
      <c r="S4850" s="20"/>
    </row>
    <row r="4851" spans="6:19">
      <c r="F4851" s="51"/>
      <c r="G4851" s="26">
        <f t="shared" si="246"/>
        <v>42124</v>
      </c>
      <c r="H4851" s="7">
        <v>42097</v>
      </c>
      <c r="I4851" s="22">
        <v>5.09</v>
      </c>
      <c r="J4851" s="120">
        <v>4.2300000000000004</v>
      </c>
      <c r="K4851" s="26">
        <f t="shared" si="247"/>
        <v>42124</v>
      </c>
      <c r="L4851" s="126">
        <f t="shared" si="248"/>
        <v>42097</v>
      </c>
      <c r="M4851" s="127">
        <f>INDEX('Bloomberg data'!C:C,MATCH($L4851,'Bloomberg data'!A:A,0))</f>
        <v>5.09</v>
      </c>
      <c r="N4851" s="128">
        <f>INDEX('Bloomberg data'!B:B,MATCH($L4851,'Bloomberg data'!A:A,0))</f>
        <v>4.2300000000000004</v>
      </c>
      <c r="O4851" s="141"/>
      <c r="P4851" s="142"/>
      <c r="Q4851" s="142"/>
      <c r="R4851" s="20"/>
      <c r="S4851" s="20"/>
    </row>
    <row r="4852" spans="6:19">
      <c r="F4852" s="51"/>
      <c r="G4852" s="26">
        <f t="shared" si="246"/>
        <v>42124</v>
      </c>
      <c r="H4852" s="7">
        <v>42100</v>
      </c>
      <c r="I4852" s="22">
        <v>3.99</v>
      </c>
      <c r="J4852" s="120">
        <v>3.13</v>
      </c>
      <c r="K4852" s="26">
        <f t="shared" si="247"/>
        <v>42124</v>
      </c>
      <c r="L4852" s="126">
        <f t="shared" si="248"/>
        <v>42100</v>
      </c>
      <c r="M4852" s="127">
        <f>INDEX('Bloomberg data'!C:C,MATCH($L4852,'Bloomberg data'!A:A,0))</f>
        <v>3.99</v>
      </c>
      <c r="N4852" s="128">
        <f>INDEX('Bloomberg data'!B:B,MATCH($L4852,'Bloomberg data'!A:A,0))</f>
        <v>3.13</v>
      </c>
      <c r="O4852" s="141"/>
      <c r="P4852" s="142"/>
      <c r="Q4852" s="142"/>
      <c r="R4852" s="20"/>
      <c r="S4852" s="20"/>
    </row>
    <row r="4853" spans="6:19">
      <c r="F4853" s="51"/>
      <c r="G4853" s="26">
        <f t="shared" si="246"/>
        <v>42124</v>
      </c>
      <c r="H4853" s="7">
        <v>42101</v>
      </c>
      <c r="I4853" s="22">
        <v>5.26</v>
      </c>
      <c r="J4853" s="120">
        <v>4.3899999999999997</v>
      </c>
      <c r="K4853" s="26">
        <f t="shared" si="247"/>
        <v>42124</v>
      </c>
      <c r="L4853" s="126">
        <f t="shared" si="248"/>
        <v>42101</v>
      </c>
      <c r="M4853" s="127">
        <f>INDEX('Bloomberg data'!C:C,MATCH($L4853,'Bloomberg data'!A:A,0))</f>
        <v>5.26</v>
      </c>
      <c r="N4853" s="128">
        <f>INDEX('Bloomberg data'!B:B,MATCH($L4853,'Bloomberg data'!A:A,0))</f>
        <v>4.3899999999999997</v>
      </c>
      <c r="O4853" s="141"/>
      <c r="P4853" s="142"/>
      <c r="Q4853" s="142"/>
      <c r="R4853" s="20"/>
      <c r="S4853" s="20"/>
    </row>
    <row r="4854" spans="6:19">
      <c r="F4854" s="51"/>
      <c r="G4854" s="26">
        <f t="shared" si="246"/>
        <v>42124</v>
      </c>
      <c r="H4854" s="7">
        <v>42102</v>
      </c>
      <c r="I4854" s="22">
        <v>5.15</v>
      </c>
      <c r="J4854" s="120">
        <v>4.2699999999999996</v>
      </c>
      <c r="K4854" s="26">
        <f t="shared" si="247"/>
        <v>42124</v>
      </c>
      <c r="L4854" s="126">
        <f t="shared" si="248"/>
        <v>42102</v>
      </c>
      <c r="M4854" s="127">
        <f>INDEX('Bloomberg data'!C:C,MATCH($L4854,'Bloomberg data'!A:A,0))</f>
        <v>5.15</v>
      </c>
      <c r="N4854" s="128">
        <f>INDEX('Bloomberg data'!B:B,MATCH($L4854,'Bloomberg data'!A:A,0))</f>
        <v>4.2699999999999996</v>
      </c>
      <c r="O4854" s="141"/>
      <c r="P4854" s="142"/>
      <c r="Q4854" s="142"/>
      <c r="R4854" s="20"/>
      <c r="S4854" s="20"/>
    </row>
    <row r="4855" spans="6:19">
      <c r="F4855" s="51"/>
      <c r="G4855" s="26">
        <f t="shared" si="246"/>
        <v>42124</v>
      </c>
      <c r="H4855" s="7">
        <v>42103</v>
      </c>
      <c r="I4855" s="22">
        <v>5.0500000000000007</v>
      </c>
      <c r="J4855" s="120">
        <v>4.18</v>
      </c>
      <c r="K4855" s="26">
        <f t="shared" si="247"/>
        <v>42124</v>
      </c>
      <c r="L4855" s="126">
        <f t="shared" si="248"/>
        <v>42103</v>
      </c>
      <c r="M4855" s="127">
        <f>INDEX('Bloomberg data'!C:C,MATCH($L4855,'Bloomberg data'!A:A,0))</f>
        <v>5.0500000000000007</v>
      </c>
      <c r="N4855" s="128">
        <f>INDEX('Bloomberg data'!B:B,MATCH($L4855,'Bloomberg data'!A:A,0))</f>
        <v>4.18</v>
      </c>
      <c r="O4855" s="141"/>
      <c r="P4855" s="142"/>
      <c r="Q4855" s="142"/>
      <c r="R4855" s="20"/>
      <c r="S4855" s="20"/>
    </row>
    <row r="4856" spans="6:19">
      <c r="F4856" s="51"/>
      <c r="G4856" s="26">
        <f t="shared" si="246"/>
        <v>42124</v>
      </c>
      <c r="H4856" s="7">
        <v>42104</v>
      </c>
      <c r="I4856" s="22">
        <v>4.2699999999999996</v>
      </c>
      <c r="J4856" s="120">
        <v>3.4000000000000004</v>
      </c>
      <c r="K4856" s="26">
        <f t="shared" si="247"/>
        <v>42124</v>
      </c>
      <c r="L4856" s="126">
        <f t="shared" si="248"/>
        <v>42104</v>
      </c>
      <c r="M4856" s="127">
        <f>INDEX('Bloomberg data'!C:C,MATCH($L4856,'Bloomberg data'!A:A,0))</f>
        <v>4.2699999999999996</v>
      </c>
      <c r="N4856" s="128">
        <f>INDEX('Bloomberg data'!B:B,MATCH($L4856,'Bloomberg data'!A:A,0))</f>
        <v>3.4000000000000004</v>
      </c>
      <c r="O4856" s="141"/>
      <c r="P4856" s="142"/>
      <c r="Q4856" s="142"/>
      <c r="R4856" s="20"/>
      <c r="S4856" s="20"/>
    </row>
    <row r="4857" spans="6:19">
      <c r="F4857" s="51"/>
      <c r="G4857" s="26">
        <f t="shared" si="246"/>
        <v>42124</v>
      </c>
      <c r="H4857" s="7">
        <v>42107</v>
      </c>
      <c r="I4857" s="22">
        <v>4.17</v>
      </c>
      <c r="J4857" s="120">
        <v>3.4000000000000004</v>
      </c>
      <c r="K4857" s="26">
        <f t="shared" si="247"/>
        <v>42124</v>
      </c>
      <c r="L4857" s="126">
        <f t="shared" si="248"/>
        <v>42107</v>
      </c>
      <c r="M4857" s="127">
        <f>INDEX('Bloomberg data'!C:C,MATCH($L4857,'Bloomberg data'!A:A,0))</f>
        <v>4.17</v>
      </c>
      <c r="N4857" s="128">
        <f>INDEX('Bloomberg data'!B:B,MATCH($L4857,'Bloomberg data'!A:A,0))</f>
        <v>3.4000000000000004</v>
      </c>
      <c r="O4857" s="141"/>
      <c r="P4857" s="142"/>
      <c r="Q4857" s="142"/>
      <c r="R4857" s="20"/>
      <c r="S4857" s="20"/>
    </row>
    <row r="4858" spans="6:19">
      <c r="F4858" s="51"/>
      <c r="G4858" s="26">
        <f t="shared" si="246"/>
        <v>42124</v>
      </c>
      <c r="H4858" s="7">
        <v>42108</v>
      </c>
      <c r="I4858" s="22">
        <v>4.01</v>
      </c>
      <c r="J4858" s="120">
        <v>3.14</v>
      </c>
      <c r="K4858" s="26">
        <f t="shared" si="247"/>
        <v>42124</v>
      </c>
      <c r="L4858" s="126">
        <f t="shared" si="248"/>
        <v>42108</v>
      </c>
      <c r="M4858" s="127">
        <f>INDEX('Bloomberg data'!C:C,MATCH($L4858,'Bloomberg data'!A:A,0))</f>
        <v>4.01</v>
      </c>
      <c r="N4858" s="128">
        <f>INDEX('Bloomberg data'!B:B,MATCH($L4858,'Bloomberg data'!A:A,0))</f>
        <v>3.14</v>
      </c>
      <c r="O4858" s="141"/>
      <c r="P4858" s="142"/>
      <c r="Q4858" s="142"/>
      <c r="R4858" s="20"/>
      <c r="S4858" s="20"/>
    </row>
    <row r="4859" spans="6:19">
      <c r="F4859" s="51"/>
      <c r="G4859" s="26">
        <f t="shared" si="246"/>
        <v>42124</v>
      </c>
      <c r="H4859" s="7">
        <v>42109</v>
      </c>
      <c r="I4859" s="22">
        <v>5.1999999999999993</v>
      </c>
      <c r="J4859" s="120">
        <v>4.32</v>
      </c>
      <c r="K4859" s="26">
        <f t="shared" si="247"/>
        <v>42124</v>
      </c>
      <c r="L4859" s="126">
        <f t="shared" si="248"/>
        <v>42109</v>
      </c>
      <c r="M4859" s="127">
        <f>INDEX('Bloomberg data'!C:C,MATCH($L4859,'Bloomberg data'!A:A,0))</f>
        <v>5.1999999999999993</v>
      </c>
      <c r="N4859" s="128">
        <f>INDEX('Bloomberg data'!B:B,MATCH($L4859,'Bloomberg data'!A:A,0))</f>
        <v>4.32</v>
      </c>
      <c r="O4859" s="141"/>
      <c r="P4859" s="142"/>
      <c r="Q4859" s="142"/>
      <c r="R4859" s="20"/>
      <c r="S4859" s="20"/>
    </row>
    <row r="4860" spans="6:19">
      <c r="F4860" s="51"/>
      <c r="G4860" s="26">
        <f t="shared" si="246"/>
        <v>42124</v>
      </c>
      <c r="H4860" s="7">
        <v>42110</v>
      </c>
      <c r="I4860" s="22">
        <v>5.19</v>
      </c>
      <c r="J4860" s="120">
        <v>4.3100000000000005</v>
      </c>
      <c r="K4860" s="26">
        <f t="shared" si="247"/>
        <v>42124</v>
      </c>
      <c r="L4860" s="126">
        <f t="shared" si="248"/>
        <v>42110</v>
      </c>
      <c r="M4860" s="127">
        <f>INDEX('Bloomberg data'!C:C,MATCH($L4860,'Bloomberg data'!A:A,0))</f>
        <v>5.19</v>
      </c>
      <c r="N4860" s="128">
        <f>INDEX('Bloomberg data'!B:B,MATCH($L4860,'Bloomberg data'!A:A,0))</f>
        <v>4.3100000000000005</v>
      </c>
      <c r="O4860" s="141"/>
      <c r="P4860" s="142"/>
      <c r="Q4860" s="142"/>
      <c r="R4860" s="20"/>
      <c r="S4860" s="20"/>
    </row>
    <row r="4861" spans="6:19">
      <c r="F4861" s="51"/>
      <c r="G4861" s="26">
        <f t="shared" si="246"/>
        <v>42124</v>
      </c>
      <c r="H4861" s="7">
        <v>42111</v>
      </c>
      <c r="I4861" s="22">
        <v>5.08</v>
      </c>
      <c r="J4861" s="120">
        <v>4.21</v>
      </c>
      <c r="K4861" s="26">
        <f t="shared" si="247"/>
        <v>42124</v>
      </c>
      <c r="L4861" s="126">
        <f t="shared" si="248"/>
        <v>42111</v>
      </c>
      <c r="M4861" s="127">
        <f>INDEX('Bloomberg data'!C:C,MATCH($L4861,'Bloomberg data'!A:A,0))</f>
        <v>5.08</v>
      </c>
      <c r="N4861" s="128">
        <f>INDEX('Bloomberg data'!B:B,MATCH($L4861,'Bloomberg data'!A:A,0))</f>
        <v>4.21</v>
      </c>
      <c r="O4861" s="141"/>
      <c r="P4861" s="142"/>
      <c r="Q4861" s="142"/>
      <c r="R4861" s="20"/>
      <c r="S4861" s="20"/>
    </row>
    <row r="4862" spans="6:19">
      <c r="F4862" s="51"/>
      <c r="G4862" s="26">
        <f t="shared" si="246"/>
        <v>42124</v>
      </c>
      <c r="H4862" s="7">
        <v>42114</v>
      </c>
      <c r="I4862" s="22">
        <v>5.32</v>
      </c>
      <c r="J4862" s="120">
        <v>4.4499999999999993</v>
      </c>
      <c r="K4862" s="26">
        <f t="shared" si="247"/>
        <v>42124</v>
      </c>
      <c r="L4862" s="126">
        <f t="shared" si="248"/>
        <v>42114</v>
      </c>
      <c r="M4862" s="127">
        <f>INDEX('Bloomberg data'!C:C,MATCH($L4862,'Bloomberg data'!A:A,0))</f>
        <v>5.32</v>
      </c>
      <c r="N4862" s="128">
        <f>INDEX('Bloomberg data'!B:B,MATCH($L4862,'Bloomberg data'!A:A,0))</f>
        <v>4.4499999999999993</v>
      </c>
      <c r="O4862" s="141"/>
      <c r="P4862" s="142"/>
      <c r="Q4862" s="142"/>
      <c r="R4862" s="20"/>
      <c r="S4862" s="20"/>
    </row>
    <row r="4863" spans="6:19">
      <c r="F4863" s="51"/>
      <c r="G4863" s="26">
        <f t="shared" si="246"/>
        <v>42124</v>
      </c>
      <c r="H4863" s="7">
        <v>42115</v>
      </c>
      <c r="I4863" s="22">
        <v>5.21</v>
      </c>
      <c r="J4863" s="120">
        <v>4.34</v>
      </c>
      <c r="K4863" s="26">
        <f t="shared" si="247"/>
        <v>42124</v>
      </c>
      <c r="L4863" s="126">
        <f t="shared" si="248"/>
        <v>42115</v>
      </c>
      <c r="M4863" s="127">
        <f>INDEX('Bloomberg data'!C:C,MATCH($L4863,'Bloomberg data'!A:A,0))</f>
        <v>5.21</v>
      </c>
      <c r="N4863" s="128">
        <f>INDEX('Bloomberg data'!B:B,MATCH($L4863,'Bloomberg data'!A:A,0))</f>
        <v>4.34</v>
      </c>
      <c r="O4863" s="141"/>
      <c r="P4863" s="142"/>
      <c r="Q4863" s="142"/>
      <c r="R4863" s="20"/>
      <c r="S4863" s="20"/>
    </row>
    <row r="4864" spans="6:19">
      <c r="F4864" s="51"/>
      <c r="G4864" s="26">
        <f t="shared" si="246"/>
        <v>42124</v>
      </c>
      <c r="H4864" s="7">
        <v>42116</v>
      </c>
      <c r="I4864" s="22">
        <v>5.16</v>
      </c>
      <c r="J4864" s="120">
        <v>4.29</v>
      </c>
      <c r="K4864" s="26">
        <f t="shared" si="247"/>
        <v>42124</v>
      </c>
      <c r="L4864" s="126">
        <f t="shared" si="248"/>
        <v>42116</v>
      </c>
      <c r="M4864" s="127">
        <f>INDEX('Bloomberg data'!C:C,MATCH($L4864,'Bloomberg data'!A:A,0))</f>
        <v>5.16</v>
      </c>
      <c r="N4864" s="128">
        <f>INDEX('Bloomberg data'!B:B,MATCH($L4864,'Bloomberg data'!A:A,0))</f>
        <v>4.29</v>
      </c>
      <c r="O4864" s="141"/>
      <c r="P4864" s="142"/>
      <c r="Q4864" s="142"/>
      <c r="R4864" s="20"/>
      <c r="S4864" s="20"/>
    </row>
    <row r="4865" spans="6:19">
      <c r="F4865" s="51"/>
      <c r="G4865" s="26">
        <f t="shared" ref="G4865:G4928" si="249">EOMONTH(H4865,0)</f>
        <v>42124</v>
      </c>
      <c r="H4865" s="7">
        <v>42117</v>
      </c>
      <c r="I4865" s="22">
        <v>5.39</v>
      </c>
      <c r="J4865" s="120">
        <v>4.54</v>
      </c>
      <c r="K4865" s="26">
        <f t="shared" ref="K4865:K4928" si="250">EOMONTH(L4865,0)</f>
        <v>42124</v>
      </c>
      <c r="L4865" s="126">
        <f t="shared" si="248"/>
        <v>42117</v>
      </c>
      <c r="M4865" s="127">
        <f>INDEX('Bloomberg data'!C:C,MATCH($L4865,'Bloomberg data'!A:A,0))</f>
        <v>5.39</v>
      </c>
      <c r="N4865" s="128">
        <f>INDEX('Bloomberg data'!B:B,MATCH($L4865,'Bloomberg data'!A:A,0))</f>
        <v>4.54</v>
      </c>
      <c r="O4865" s="141"/>
      <c r="P4865" s="142"/>
      <c r="Q4865" s="142"/>
      <c r="R4865" s="20"/>
      <c r="S4865" s="20"/>
    </row>
    <row r="4866" spans="6:19">
      <c r="F4866" s="51"/>
      <c r="G4866" s="26">
        <f t="shared" si="249"/>
        <v>42124</v>
      </c>
      <c r="H4866" s="7">
        <v>42118</v>
      </c>
      <c r="I4866" s="22">
        <v>5.3000000000000007</v>
      </c>
      <c r="J4866" s="120">
        <v>4.45</v>
      </c>
      <c r="K4866" s="26">
        <f t="shared" si="250"/>
        <v>42124</v>
      </c>
      <c r="L4866" s="126">
        <f t="shared" ref="L4866:L4929" si="251">H4866</f>
        <v>42118</v>
      </c>
      <c r="M4866" s="127">
        <f>INDEX('Bloomberg data'!C:C,MATCH($L4866,'Bloomberg data'!A:A,0))</f>
        <v>5.3000000000000007</v>
      </c>
      <c r="N4866" s="128">
        <f>INDEX('Bloomberg data'!B:B,MATCH($L4866,'Bloomberg data'!A:A,0))</f>
        <v>4.45</v>
      </c>
      <c r="O4866" s="141"/>
      <c r="P4866" s="142"/>
      <c r="Q4866" s="142"/>
      <c r="R4866" s="20"/>
      <c r="S4866" s="20"/>
    </row>
    <row r="4867" spans="6:19">
      <c r="F4867" s="51"/>
      <c r="G4867" s="26">
        <f t="shared" si="249"/>
        <v>42124</v>
      </c>
      <c r="H4867" s="7">
        <v>42121</v>
      </c>
      <c r="I4867" s="22">
        <v>4.17</v>
      </c>
      <c r="J4867" s="120">
        <v>3.3200000000000003</v>
      </c>
      <c r="K4867" s="26">
        <f t="shared" si="250"/>
        <v>42124</v>
      </c>
      <c r="L4867" s="126">
        <f t="shared" si="251"/>
        <v>42121</v>
      </c>
      <c r="M4867" s="127">
        <f>INDEX('Bloomberg data'!C:C,MATCH($L4867,'Bloomberg data'!A:A,0))</f>
        <v>4.17</v>
      </c>
      <c r="N4867" s="128">
        <f>INDEX('Bloomberg data'!B:B,MATCH($L4867,'Bloomberg data'!A:A,0))</f>
        <v>3.3200000000000003</v>
      </c>
      <c r="O4867" s="141"/>
      <c r="P4867" s="142"/>
      <c r="Q4867" s="142"/>
      <c r="R4867" s="20"/>
      <c r="S4867" s="20"/>
    </row>
    <row r="4868" spans="6:19">
      <c r="F4868" s="51"/>
      <c r="G4868" s="26">
        <f t="shared" si="249"/>
        <v>42124</v>
      </c>
      <c r="H4868" s="7">
        <v>42122</v>
      </c>
      <c r="I4868" s="22">
        <v>4.41</v>
      </c>
      <c r="J4868" s="120">
        <v>3.5700000000000003</v>
      </c>
      <c r="K4868" s="26">
        <f t="shared" si="250"/>
        <v>42124</v>
      </c>
      <c r="L4868" s="126">
        <f t="shared" si="251"/>
        <v>42122</v>
      </c>
      <c r="M4868" s="127">
        <f>INDEX('Bloomberg data'!C:C,MATCH($L4868,'Bloomberg data'!A:A,0))</f>
        <v>4.41</v>
      </c>
      <c r="N4868" s="128">
        <f>INDEX('Bloomberg data'!B:B,MATCH($L4868,'Bloomberg data'!A:A,0))</f>
        <v>3.5700000000000003</v>
      </c>
      <c r="O4868" s="141"/>
      <c r="P4868" s="142"/>
      <c r="Q4868" s="142"/>
      <c r="R4868" s="20"/>
      <c r="S4868" s="20"/>
    </row>
    <row r="4869" spans="6:19">
      <c r="F4869" s="51"/>
      <c r="G4869" s="26">
        <f t="shared" si="249"/>
        <v>42124</v>
      </c>
      <c r="H4869" s="7">
        <v>42123</v>
      </c>
      <c r="I4869" s="22">
        <v>4.3099999999999996</v>
      </c>
      <c r="J4869" s="120">
        <v>3.4800000000000004</v>
      </c>
      <c r="K4869" s="26">
        <f t="shared" si="250"/>
        <v>42124</v>
      </c>
      <c r="L4869" s="126">
        <f t="shared" si="251"/>
        <v>42123</v>
      </c>
      <c r="M4869" s="127">
        <f>INDEX('Bloomberg data'!C:C,MATCH($L4869,'Bloomberg data'!A:A,0))</f>
        <v>4.3099999999999996</v>
      </c>
      <c r="N4869" s="128">
        <f>INDEX('Bloomberg data'!B:B,MATCH($L4869,'Bloomberg data'!A:A,0))</f>
        <v>3.4800000000000004</v>
      </c>
      <c r="O4869" s="141"/>
      <c r="P4869" s="142"/>
      <c r="Q4869" s="142"/>
      <c r="R4869" s="20"/>
      <c r="S4869" s="20"/>
    </row>
    <row r="4870" spans="6:19">
      <c r="F4870" s="51"/>
      <c r="G4870" s="26">
        <f t="shared" si="249"/>
        <v>42124</v>
      </c>
      <c r="H4870" s="7">
        <v>42124</v>
      </c>
      <c r="I4870" s="22">
        <v>4.21</v>
      </c>
      <c r="J4870" s="120">
        <v>3.41</v>
      </c>
      <c r="K4870" s="26">
        <f t="shared" si="250"/>
        <v>42124</v>
      </c>
      <c r="L4870" s="126">
        <f t="shared" si="251"/>
        <v>42124</v>
      </c>
      <c r="M4870" s="127">
        <f>INDEX('Bloomberg data'!C:C,MATCH($L4870,'Bloomberg data'!A:A,0))</f>
        <v>4.21</v>
      </c>
      <c r="N4870" s="128">
        <f>INDEX('Bloomberg data'!B:B,MATCH($L4870,'Bloomberg data'!A:A,0))</f>
        <v>3.41</v>
      </c>
      <c r="O4870" s="141"/>
      <c r="P4870" s="142"/>
      <c r="Q4870" s="142"/>
      <c r="R4870" s="20"/>
      <c r="S4870" s="20"/>
    </row>
    <row r="4871" spans="6:19">
      <c r="F4871" s="51"/>
      <c r="G4871" s="26">
        <f t="shared" si="249"/>
        <v>42155</v>
      </c>
      <c r="H4871" s="7">
        <v>42125</v>
      </c>
      <c r="I4871" s="22">
        <v>5.42</v>
      </c>
      <c r="J4871" s="120">
        <v>4.6199999999999992</v>
      </c>
      <c r="K4871" s="26">
        <f t="shared" si="250"/>
        <v>42155</v>
      </c>
      <c r="L4871" s="126">
        <f t="shared" si="251"/>
        <v>42125</v>
      </c>
      <c r="M4871" s="127">
        <f>INDEX('Bloomberg data'!C:C,MATCH($L4871,'Bloomberg data'!A:A,0))</f>
        <v>5.42</v>
      </c>
      <c r="N4871" s="128">
        <f>INDEX('Bloomberg data'!B:B,MATCH($L4871,'Bloomberg data'!A:A,0))</f>
        <v>4.6199999999999992</v>
      </c>
      <c r="O4871" s="141"/>
      <c r="P4871" s="142"/>
      <c r="Q4871" s="142"/>
      <c r="R4871" s="20"/>
      <c r="S4871" s="20"/>
    </row>
    <row r="4872" spans="6:19">
      <c r="F4872" s="51"/>
      <c r="G4872" s="26">
        <f t="shared" si="249"/>
        <v>42155</v>
      </c>
      <c r="H4872" s="7">
        <v>42128</v>
      </c>
      <c r="I4872" s="22">
        <v>4.3099999999999996</v>
      </c>
      <c r="J4872" s="120">
        <v>3.51</v>
      </c>
      <c r="K4872" s="26">
        <f t="shared" si="250"/>
        <v>42155</v>
      </c>
      <c r="L4872" s="126">
        <f t="shared" si="251"/>
        <v>42128</v>
      </c>
      <c r="M4872" s="127">
        <f>INDEX('Bloomberg data'!C:C,MATCH($L4872,'Bloomberg data'!A:A,0))</f>
        <v>4.3099999999999996</v>
      </c>
      <c r="N4872" s="128">
        <f>INDEX('Bloomberg data'!B:B,MATCH($L4872,'Bloomberg data'!A:A,0))</f>
        <v>3.51</v>
      </c>
      <c r="O4872" s="141"/>
      <c r="P4872" s="142"/>
      <c r="Q4872" s="142"/>
      <c r="R4872" s="20"/>
      <c r="S4872" s="20"/>
    </row>
    <row r="4873" spans="6:19">
      <c r="F4873" s="51"/>
      <c r="G4873" s="26">
        <f t="shared" si="249"/>
        <v>42155</v>
      </c>
      <c r="H4873" s="7">
        <v>42129</v>
      </c>
      <c r="I4873" s="22">
        <v>4.2699999999999996</v>
      </c>
      <c r="J4873" s="120">
        <v>3.5100000000000002</v>
      </c>
      <c r="K4873" s="26">
        <f t="shared" si="250"/>
        <v>42155</v>
      </c>
      <c r="L4873" s="126">
        <f t="shared" si="251"/>
        <v>42129</v>
      </c>
      <c r="M4873" s="127">
        <f>INDEX('Bloomberg data'!C:C,MATCH($L4873,'Bloomberg data'!A:A,0))</f>
        <v>4.2699999999999996</v>
      </c>
      <c r="N4873" s="128">
        <f>INDEX('Bloomberg data'!B:B,MATCH($L4873,'Bloomberg data'!A:A,0))</f>
        <v>3.5100000000000002</v>
      </c>
      <c r="O4873" s="141"/>
      <c r="P4873" s="142"/>
      <c r="Q4873" s="142"/>
      <c r="R4873" s="20"/>
      <c r="S4873" s="20"/>
    </row>
    <row r="4874" spans="6:19">
      <c r="F4874" s="51"/>
      <c r="G4874" s="26">
        <f t="shared" si="249"/>
        <v>42155</v>
      </c>
      <c r="H4874" s="7">
        <v>42130</v>
      </c>
      <c r="I4874" s="22">
        <v>4.54</v>
      </c>
      <c r="J4874" s="120">
        <v>3.8</v>
      </c>
      <c r="K4874" s="26">
        <f t="shared" si="250"/>
        <v>42155</v>
      </c>
      <c r="L4874" s="126">
        <f t="shared" si="251"/>
        <v>42130</v>
      </c>
      <c r="M4874" s="127">
        <f>INDEX('Bloomberg data'!C:C,MATCH($L4874,'Bloomberg data'!A:A,0))</f>
        <v>4.54</v>
      </c>
      <c r="N4874" s="128">
        <f>INDEX('Bloomberg data'!B:B,MATCH($L4874,'Bloomberg data'!A:A,0))</f>
        <v>3.8</v>
      </c>
      <c r="O4874" s="141"/>
      <c r="P4874" s="142"/>
      <c r="Q4874" s="142"/>
      <c r="R4874" s="20"/>
      <c r="S4874" s="20"/>
    </row>
    <row r="4875" spans="6:19">
      <c r="F4875" s="51"/>
      <c r="G4875" s="26">
        <f t="shared" si="249"/>
        <v>42155</v>
      </c>
      <c r="H4875" s="7">
        <v>42131</v>
      </c>
      <c r="I4875" s="22">
        <v>5.46</v>
      </c>
      <c r="J4875" s="120">
        <v>4.74</v>
      </c>
      <c r="K4875" s="26">
        <f t="shared" si="250"/>
        <v>42155</v>
      </c>
      <c r="L4875" s="126">
        <f t="shared" si="251"/>
        <v>42131</v>
      </c>
      <c r="M4875" s="127">
        <f>INDEX('Bloomberg data'!C:C,MATCH($L4875,'Bloomberg data'!A:A,0))</f>
        <v>5.46</v>
      </c>
      <c r="N4875" s="128">
        <f>INDEX('Bloomberg data'!B:B,MATCH($L4875,'Bloomberg data'!A:A,0))</f>
        <v>4.74</v>
      </c>
      <c r="O4875" s="141"/>
      <c r="P4875" s="142"/>
      <c r="Q4875" s="142"/>
      <c r="R4875" s="20"/>
      <c r="S4875" s="20"/>
    </row>
    <row r="4876" spans="6:19">
      <c r="F4876" s="51"/>
      <c r="G4876" s="26">
        <f t="shared" si="249"/>
        <v>42155</v>
      </c>
      <c r="H4876" s="7">
        <v>42132</v>
      </c>
      <c r="I4876" s="22">
        <v>5.3000000000000007</v>
      </c>
      <c r="J4876" s="120">
        <v>4.5500000000000007</v>
      </c>
      <c r="K4876" s="26">
        <f t="shared" si="250"/>
        <v>42155</v>
      </c>
      <c r="L4876" s="126">
        <f t="shared" si="251"/>
        <v>42132</v>
      </c>
      <c r="M4876" s="127">
        <f>INDEX('Bloomberg data'!C:C,MATCH($L4876,'Bloomberg data'!A:A,0))</f>
        <v>5.3000000000000007</v>
      </c>
      <c r="N4876" s="128">
        <f>INDEX('Bloomberg data'!B:B,MATCH($L4876,'Bloomberg data'!A:A,0))</f>
        <v>4.5500000000000007</v>
      </c>
      <c r="O4876" s="141"/>
      <c r="P4876" s="142"/>
      <c r="Q4876" s="142"/>
      <c r="R4876" s="20"/>
      <c r="S4876" s="20"/>
    </row>
    <row r="4877" spans="6:19">
      <c r="F4877" s="51"/>
      <c r="G4877" s="26">
        <f t="shared" si="249"/>
        <v>42155</v>
      </c>
      <c r="H4877" s="7">
        <v>42135</v>
      </c>
      <c r="I4877" s="22">
        <v>4.51</v>
      </c>
      <c r="J4877" s="120">
        <v>3.76</v>
      </c>
      <c r="K4877" s="26">
        <f t="shared" si="250"/>
        <v>42155</v>
      </c>
      <c r="L4877" s="126">
        <f t="shared" si="251"/>
        <v>42135</v>
      </c>
      <c r="M4877" s="127">
        <f>INDEX('Bloomberg data'!C:C,MATCH($L4877,'Bloomberg data'!A:A,0))</f>
        <v>4.51</v>
      </c>
      <c r="N4877" s="128">
        <f>INDEX('Bloomberg data'!B:B,MATCH($L4877,'Bloomberg data'!A:A,0))</f>
        <v>3.76</v>
      </c>
      <c r="O4877" s="141"/>
      <c r="P4877" s="142"/>
      <c r="Q4877" s="142"/>
      <c r="R4877" s="20"/>
      <c r="S4877" s="20"/>
    </row>
    <row r="4878" spans="6:19">
      <c r="F4878" s="51"/>
      <c r="G4878" s="26">
        <f t="shared" si="249"/>
        <v>42155</v>
      </c>
      <c r="H4878" s="7">
        <v>42136</v>
      </c>
      <c r="I4878" s="22">
        <v>5.49</v>
      </c>
      <c r="J4878" s="120">
        <v>4.8000000000000007</v>
      </c>
      <c r="K4878" s="26">
        <f t="shared" si="250"/>
        <v>42155</v>
      </c>
      <c r="L4878" s="126">
        <f t="shared" si="251"/>
        <v>42136</v>
      </c>
      <c r="M4878" s="127">
        <f>INDEX('Bloomberg data'!C:C,MATCH($L4878,'Bloomberg data'!A:A,0))</f>
        <v>5.49</v>
      </c>
      <c r="N4878" s="128">
        <f>INDEX('Bloomberg data'!B:B,MATCH($L4878,'Bloomberg data'!A:A,0))</f>
        <v>4.8000000000000007</v>
      </c>
      <c r="O4878" s="141"/>
      <c r="P4878" s="142"/>
      <c r="Q4878" s="142"/>
      <c r="R4878" s="20"/>
      <c r="S4878" s="20"/>
    </row>
    <row r="4879" spans="6:19">
      <c r="F4879" s="51"/>
      <c r="G4879" s="26">
        <f t="shared" si="249"/>
        <v>42155</v>
      </c>
      <c r="H4879" s="7">
        <v>42137</v>
      </c>
      <c r="I4879" s="22">
        <v>5.35</v>
      </c>
      <c r="J4879" s="120">
        <v>4.6300000000000008</v>
      </c>
      <c r="K4879" s="26">
        <f t="shared" si="250"/>
        <v>42155</v>
      </c>
      <c r="L4879" s="126">
        <f t="shared" si="251"/>
        <v>42137</v>
      </c>
      <c r="M4879" s="127">
        <f>INDEX('Bloomberg data'!C:C,MATCH($L4879,'Bloomberg data'!A:A,0))</f>
        <v>5.35</v>
      </c>
      <c r="N4879" s="128">
        <f>INDEX('Bloomberg data'!B:B,MATCH($L4879,'Bloomberg data'!A:A,0))</f>
        <v>4.6300000000000008</v>
      </c>
      <c r="O4879" s="141"/>
      <c r="P4879" s="142"/>
      <c r="Q4879" s="142"/>
      <c r="R4879" s="20"/>
      <c r="S4879" s="20"/>
    </row>
    <row r="4880" spans="6:19">
      <c r="F4880" s="51"/>
      <c r="G4880" s="26">
        <f t="shared" si="249"/>
        <v>42155</v>
      </c>
      <c r="H4880" s="7">
        <v>42138</v>
      </c>
      <c r="I4880" s="22">
        <v>4.54</v>
      </c>
      <c r="J4880" s="120">
        <v>3.8499999999999996</v>
      </c>
      <c r="K4880" s="26">
        <f t="shared" si="250"/>
        <v>42155</v>
      </c>
      <c r="L4880" s="126">
        <f t="shared" si="251"/>
        <v>42138</v>
      </c>
      <c r="M4880" s="127">
        <f>INDEX('Bloomberg data'!C:C,MATCH($L4880,'Bloomberg data'!A:A,0))</f>
        <v>4.54</v>
      </c>
      <c r="N4880" s="128">
        <f>INDEX('Bloomberg data'!B:B,MATCH($L4880,'Bloomberg data'!A:A,0))</f>
        <v>3.8499999999999996</v>
      </c>
      <c r="O4880" s="141"/>
      <c r="P4880" s="142"/>
      <c r="Q4880" s="142"/>
      <c r="R4880" s="20"/>
      <c r="S4880" s="20"/>
    </row>
    <row r="4881" spans="6:19">
      <c r="F4881" s="51"/>
      <c r="G4881" s="26">
        <f t="shared" si="249"/>
        <v>42155</v>
      </c>
      <c r="H4881" s="7">
        <v>42139</v>
      </c>
      <c r="I4881" s="22">
        <v>4.38</v>
      </c>
      <c r="J4881" s="120">
        <v>3.67</v>
      </c>
      <c r="K4881" s="26">
        <f t="shared" si="250"/>
        <v>42155</v>
      </c>
      <c r="L4881" s="126">
        <f t="shared" si="251"/>
        <v>42139</v>
      </c>
      <c r="M4881" s="127">
        <f>INDEX('Bloomberg data'!C:C,MATCH($L4881,'Bloomberg data'!A:A,0))</f>
        <v>4.38</v>
      </c>
      <c r="N4881" s="128">
        <f>INDEX('Bloomberg data'!B:B,MATCH($L4881,'Bloomberg data'!A:A,0))</f>
        <v>3.67</v>
      </c>
      <c r="O4881" s="141"/>
      <c r="P4881" s="142"/>
      <c r="Q4881" s="142"/>
      <c r="R4881" s="20"/>
      <c r="S4881" s="20"/>
    </row>
    <row r="4882" spans="6:19">
      <c r="F4882" s="51"/>
      <c r="G4882" s="26">
        <f t="shared" si="249"/>
        <v>42155</v>
      </c>
      <c r="H4882" s="7">
        <v>42142</v>
      </c>
      <c r="I4882" s="22">
        <v>4.28</v>
      </c>
      <c r="J4882" s="120">
        <v>3.56</v>
      </c>
      <c r="K4882" s="26">
        <f t="shared" si="250"/>
        <v>42155</v>
      </c>
      <c r="L4882" s="126">
        <f t="shared" si="251"/>
        <v>42142</v>
      </c>
      <c r="M4882" s="127">
        <f>INDEX('Bloomberg data'!C:C,MATCH($L4882,'Bloomberg data'!A:A,0))</f>
        <v>4.28</v>
      </c>
      <c r="N4882" s="128">
        <f>INDEX('Bloomberg data'!B:B,MATCH($L4882,'Bloomberg data'!A:A,0))</f>
        <v>3.56</v>
      </c>
      <c r="O4882" s="141"/>
      <c r="P4882" s="142"/>
      <c r="Q4882" s="142"/>
      <c r="R4882" s="20"/>
      <c r="S4882" s="20"/>
    </row>
    <row r="4883" spans="6:19">
      <c r="F4883" s="51"/>
      <c r="G4883" s="26">
        <f t="shared" si="249"/>
        <v>42155</v>
      </c>
      <c r="H4883" s="7">
        <v>42143</v>
      </c>
      <c r="I4883" s="22">
        <v>4.51</v>
      </c>
      <c r="J4883" s="120">
        <v>3.8099999999999996</v>
      </c>
      <c r="K4883" s="26">
        <f t="shared" si="250"/>
        <v>42155</v>
      </c>
      <c r="L4883" s="126">
        <f t="shared" si="251"/>
        <v>42143</v>
      </c>
      <c r="M4883" s="127">
        <f>INDEX('Bloomberg data'!C:C,MATCH($L4883,'Bloomberg data'!A:A,0))</f>
        <v>4.51</v>
      </c>
      <c r="N4883" s="128">
        <f>INDEX('Bloomberg data'!B:B,MATCH($L4883,'Bloomberg data'!A:A,0))</f>
        <v>3.8099999999999996</v>
      </c>
      <c r="O4883" s="141"/>
      <c r="P4883" s="142"/>
      <c r="Q4883" s="142"/>
      <c r="R4883" s="20"/>
      <c r="S4883" s="20"/>
    </row>
    <row r="4884" spans="6:19">
      <c r="F4884" s="51"/>
      <c r="G4884" s="26">
        <f t="shared" si="249"/>
        <v>42155</v>
      </c>
      <c r="H4884" s="7">
        <v>42144</v>
      </c>
      <c r="I4884" s="22">
        <v>4.41</v>
      </c>
      <c r="J4884" s="120">
        <v>3.7199999999999998</v>
      </c>
      <c r="K4884" s="26">
        <f t="shared" si="250"/>
        <v>42155</v>
      </c>
      <c r="L4884" s="126">
        <f t="shared" si="251"/>
        <v>42144</v>
      </c>
      <c r="M4884" s="127">
        <f>INDEX('Bloomberg data'!C:C,MATCH($L4884,'Bloomberg data'!A:A,0))</f>
        <v>4.41</v>
      </c>
      <c r="N4884" s="128">
        <f>INDEX('Bloomberg data'!B:B,MATCH($L4884,'Bloomberg data'!A:A,0))</f>
        <v>3.7199999999999998</v>
      </c>
      <c r="O4884" s="141"/>
      <c r="P4884" s="142"/>
      <c r="Q4884" s="142"/>
      <c r="R4884" s="20"/>
      <c r="S4884" s="20"/>
    </row>
    <row r="4885" spans="6:19">
      <c r="F4885" s="51"/>
      <c r="G4885" s="26">
        <f t="shared" si="249"/>
        <v>42155</v>
      </c>
      <c r="H4885" s="7">
        <v>42145</v>
      </c>
      <c r="I4885" s="22">
        <v>5.29</v>
      </c>
      <c r="J4885" s="120">
        <v>4.59</v>
      </c>
      <c r="K4885" s="26">
        <f t="shared" si="250"/>
        <v>42155</v>
      </c>
      <c r="L4885" s="126">
        <f t="shared" si="251"/>
        <v>42145</v>
      </c>
      <c r="M4885" s="127">
        <f>INDEX('Bloomberg data'!C:C,MATCH($L4885,'Bloomberg data'!A:A,0))</f>
        <v>5.29</v>
      </c>
      <c r="N4885" s="128">
        <f>INDEX('Bloomberg data'!B:B,MATCH($L4885,'Bloomberg data'!A:A,0))</f>
        <v>4.59</v>
      </c>
      <c r="O4885" s="141"/>
      <c r="P4885" s="142"/>
      <c r="Q4885" s="142"/>
      <c r="R4885" s="20"/>
      <c r="S4885" s="20"/>
    </row>
    <row r="4886" spans="6:19">
      <c r="F4886" s="51"/>
      <c r="G4886" s="26">
        <f t="shared" si="249"/>
        <v>42155</v>
      </c>
      <c r="H4886" s="7">
        <v>42146</v>
      </c>
      <c r="I4886" s="22">
        <v>5.48</v>
      </c>
      <c r="J4886" s="120">
        <v>4.7799999999999994</v>
      </c>
      <c r="K4886" s="26">
        <f t="shared" si="250"/>
        <v>42155</v>
      </c>
      <c r="L4886" s="126">
        <f t="shared" si="251"/>
        <v>42146</v>
      </c>
      <c r="M4886" s="127">
        <f>INDEX('Bloomberg data'!C:C,MATCH($L4886,'Bloomberg data'!A:A,0))</f>
        <v>5.48</v>
      </c>
      <c r="N4886" s="128">
        <f>INDEX('Bloomberg data'!B:B,MATCH($L4886,'Bloomberg data'!A:A,0))</f>
        <v>4.7799999999999994</v>
      </c>
      <c r="O4886" s="141"/>
      <c r="P4886" s="142"/>
      <c r="Q4886" s="142"/>
      <c r="R4886" s="20"/>
      <c r="S4886" s="20"/>
    </row>
    <row r="4887" spans="6:19">
      <c r="F4887" s="51"/>
      <c r="G4887" s="26">
        <f t="shared" si="249"/>
        <v>42155</v>
      </c>
      <c r="H4887" s="7">
        <v>42149</v>
      </c>
      <c r="I4887" s="22">
        <v>5.3800000000000008</v>
      </c>
      <c r="J4887" s="120">
        <v>4.68</v>
      </c>
      <c r="K4887" s="26">
        <f t="shared" si="250"/>
        <v>42155</v>
      </c>
      <c r="L4887" s="126">
        <f t="shared" si="251"/>
        <v>42149</v>
      </c>
      <c r="M4887" s="127">
        <f>INDEX('Bloomberg data'!C:C,MATCH($L4887,'Bloomberg data'!A:A,0))</f>
        <v>5.3800000000000008</v>
      </c>
      <c r="N4887" s="128">
        <f>INDEX('Bloomberg data'!B:B,MATCH($L4887,'Bloomberg data'!A:A,0))</f>
        <v>4.68</v>
      </c>
      <c r="O4887" s="141"/>
      <c r="P4887" s="142"/>
      <c r="Q4887" s="142"/>
      <c r="R4887" s="20"/>
      <c r="S4887" s="20"/>
    </row>
    <row r="4888" spans="6:19">
      <c r="F4888" s="51"/>
      <c r="G4888" s="26">
        <f t="shared" si="249"/>
        <v>42155</v>
      </c>
      <c r="H4888" s="7">
        <v>42150</v>
      </c>
      <c r="I4888" s="22">
        <v>4.29</v>
      </c>
      <c r="J4888" s="120">
        <v>3.58</v>
      </c>
      <c r="K4888" s="26">
        <f t="shared" si="250"/>
        <v>42155</v>
      </c>
      <c r="L4888" s="126">
        <f t="shared" si="251"/>
        <v>42150</v>
      </c>
      <c r="M4888" s="127">
        <f>INDEX('Bloomberg data'!C:C,MATCH($L4888,'Bloomberg data'!A:A,0))</f>
        <v>4.29</v>
      </c>
      <c r="N4888" s="128">
        <f>INDEX('Bloomberg data'!B:B,MATCH($L4888,'Bloomberg data'!A:A,0))</f>
        <v>3.58</v>
      </c>
      <c r="O4888" s="141"/>
      <c r="P4888" s="142"/>
      <c r="Q4888" s="142"/>
      <c r="R4888" s="20"/>
      <c r="S4888" s="20"/>
    </row>
    <row r="4889" spans="6:19">
      <c r="F4889" s="51"/>
      <c r="G4889" s="26">
        <f t="shared" si="249"/>
        <v>42155</v>
      </c>
      <c r="H4889" s="7">
        <v>42151</v>
      </c>
      <c r="I4889" s="22">
        <v>4.47</v>
      </c>
      <c r="J4889" s="120">
        <v>3.7300000000000004</v>
      </c>
      <c r="K4889" s="26">
        <f t="shared" si="250"/>
        <v>42155</v>
      </c>
      <c r="L4889" s="126">
        <f t="shared" si="251"/>
        <v>42151</v>
      </c>
      <c r="M4889" s="127">
        <f>INDEX('Bloomberg data'!C:C,MATCH($L4889,'Bloomberg data'!A:A,0))</f>
        <v>4.47</v>
      </c>
      <c r="N4889" s="128">
        <f>INDEX('Bloomberg data'!B:B,MATCH($L4889,'Bloomberg data'!A:A,0))</f>
        <v>3.7300000000000004</v>
      </c>
      <c r="O4889" s="141"/>
      <c r="P4889" s="142"/>
      <c r="Q4889" s="142"/>
      <c r="R4889" s="20"/>
      <c r="S4889" s="20"/>
    </row>
    <row r="4890" spans="6:19">
      <c r="F4890" s="51"/>
      <c r="G4890" s="26">
        <f t="shared" si="249"/>
        <v>42155</v>
      </c>
      <c r="H4890" s="7">
        <v>42152</v>
      </c>
      <c r="I4890" s="22">
        <v>5.32</v>
      </c>
      <c r="J4890" s="120">
        <v>4.58</v>
      </c>
      <c r="K4890" s="26">
        <f t="shared" si="250"/>
        <v>42155</v>
      </c>
      <c r="L4890" s="126">
        <f t="shared" si="251"/>
        <v>42152</v>
      </c>
      <c r="M4890" s="127">
        <f>INDEX('Bloomberg data'!C:C,MATCH($L4890,'Bloomberg data'!A:A,0))</f>
        <v>5.32</v>
      </c>
      <c r="N4890" s="128">
        <f>INDEX('Bloomberg data'!B:B,MATCH($L4890,'Bloomberg data'!A:A,0))</f>
        <v>4.58</v>
      </c>
      <c r="O4890" s="141"/>
      <c r="P4890" s="142"/>
      <c r="Q4890" s="142"/>
      <c r="R4890" s="20"/>
      <c r="S4890" s="20"/>
    </row>
    <row r="4891" spans="6:19">
      <c r="F4891" s="51"/>
      <c r="G4891" s="26">
        <f t="shared" si="249"/>
        <v>42155</v>
      </c>
      <c r="H4891" s="7">
        <v>42153</v>
      </c>
      <c r="I4891" s="22">
        <v>4.17</v>
      </c>
      <c r="J4891" s="120">
        <v>3.43</v>
      </c>
      <c r="K4891" s="26">
        <f t="shared" si="250"/>
        <v>42155</v>
      </c>
      <c r="L4891" s="126">
        <f t="shared" si="251"/>
        <v>42153</v>
      </c>
      <c r="M4891" s="127">
        <f>INDEX('Bloomberg data'!C:C,MATCH($L4891,'Bloomberg data'!A:A,0))</f>
        <v>4.17</v>
      </c>
      <c r="N4891" s="128">
        <f>INDEX('Bloomberg data'!B:B,MATCH($L4891,'Bloomberg data'!A:A,0))</f>
        <v>3.43</v>
      </c>
      <c r="O4891" s="141"/>
      <c r="P4891" s="142"/>
      <c r="Q4891" s="142"/>
      <c r="R4891" s="20"/>
      <c r="S4891" s="20"/>
    </row>
    <row r="4892" spans="6:19">
      <c r="F4892" s="51"/>
      <c r="G4892" s="26">
        <f t="shared" si="249"/>
        <v>42185</v>
      </c>
      <c r="H4892" s="7">
        <v>42156</v>
      </c>
      <c r="I4892" s="22">
        <v>4.38</v>
      </c>
      <c r="J4892" s="120">
        <v>3.6100000000000003</v>
      </c>
      <c r="K4892" s="26">
        <f t="shared" si="250"/>
        <v>42185</v>
      </c>
      <c r="L4892" s="126">
        <f t="shared" si="251"/>
        <v>42156</v>
      </c>
      <c r="M4892" s="127">
        <f>INDEX('Bloomberg data'!C:C,MATCH($L4892,'Bloomberg data'!A:A,0))</f>
        <v>4.38</v>
      </c>
      <c r="N4892" s="128">
        <f>INDEX('Bloomberg data'!B:B,MATCH($L4892,'Bloomberg data'!A:A,0))</f>
        <v>3.6100000000000003</v>
      </c>
      <c r="O4892" s="141"/>
      <c r="P4892" s="142"/>
      <c r="Q4892" s="142"/>
      <c r="R4892" s="20"/>
      <c r="S4892" s="20"/>
    </row>
    <row r="4893" spans="6:19">
      <c r="F4893" s="51"/>
      <c r="G4893" s="26">
        <f t="shared" si="249"/>
        <v>42185</v>
      </c>
      <c r="H4893" s="7">
        <v>42157</v>
      </c>
      <c r="I4893" s="22">
        <v>4.34</v>
      </c>
      <c r="J4893" s="120">
        <v>3.5599999999999996</v>
      </c>
      <c r="K4893" s="26">
        <f t="shared" si="250"/>
        <v>42185</v>
      </c>
      <c r="L4893" s="126">
        <f t="shared" si="251"/>
        <v>42157</v>
      </c>
      <c r="M4893" s="127">
        <f>INDEX('Bloomberg data'!C:C,MATCH($L4893,'Bloomberg data'!A:A,0))</f>
        <v>4.34</v>
      </c>
      <c r="N4893" s="128">
        <f>INDEX('Bloomberg data'!B:B,MATCH($L4893,'Bloomberg data'!A:A,0))</f>
        <v>3.5599999999999996</v>
      </c>
      <c r="O4893" s="141"/>
      <c r="P4893" s="142"/>
      <c r="Q4893" s="142"/>
      <c r="R4893" s="20"/>
      <c r="S4893" s="20"/>
    </row>
    <row r="4894" spans="6:19">
      <c r="F4894" s="51"/>
      <c r="G4894" s="26">
        <f t="shared" si="249"/>
        <v>42185</v>
      </c>
      <c r="H4894" s="7">
        <v>42158</v>
      </c>
      <c r="I4894" s="22">
        <v>5.3100000000000005</v>
      </c>
      <c r="J4894" s="120">
        <v>4.57</v>
      </c>
      <c r="K4894" s="26">
        <f t="shared" si="250"/>
        <v>42185</v>
      </c>
      <c r="L4894" s="126">
        <f t="shared" si="251"/>
        <v>42158</v>
      </c>
      <c r="M4894" s="127">
        <f>INDEX('Bloomberg data'!C:C,MATCH($L4894,'Bloomberg data'!A:A,0))</f>
        <v>5.3100000000000005</v>
      </c>
      <c r="N4894" s="128">
        <f>INDEX('Bloomberg data'!B:B,MATCH($L4894,'Bloomberg data'!A:A,0))</f>
        <v>4.57</v>
      </c>
      <c r="O4894" s="141"/>
      <c r="P4894" s="142"/>
      <c r="Q4894" s="142"/>
      <c r="R4894" s="20"/>
      <c r="S4894" s="20"/>
    </row>
    <row r="4895" spans="6:19">
      <c r="F4895" s="51"/>
      <c r="G4895" s="26">
        <f t="shared" si="249"/>
        <v>42185</v>
      </c>
      <c r="H4895" s="7">
        <v>42159</v>
      </c>
      <c r="I4895" s="22">
        <v>4.55</v>
      </c>
      <c r="J4895" s="120">
        <v>3.8499999999999996</v>
      </c>
      <c r="K4895" s="26">
        <f t="shared" si="250"/>
        <v>42185</v>
      </c>
      <c r="L4895" s="126">
        <f t="shared" si="251"/>
        <v>42159</v>
      </c>
      <c r="M4895" s="127">
        <f>INDEX('Bloomberg data'!C:C,MATCH($L4895,'Bloomberg data'!A:A,0))</f>
        <v>4.55</v>
      </c>
      <c r="N4895" s="128">
        <f>INDEX('Bloomberg data'!B:B,MATCH($L4895,'Bloomberg data'!A:A,0))</f>
        <v>3.8499999999999996</v>
      </c>
      <c r="O4895" s="141"/>
      <c r="P4895" s="142"/>
      <c r="Q4895" s="142"/>
      <c r="R4895" s="20"/>
      <c r="S4895" s="20"/>
    </row>
    <row r="4896" spans="6:19">
      <c r="F4896" s="51"/>
      <c r="G4896" s="26">
        <f t="shared" si="249"/>
        <v>42185</v>
      </c>
      <c r="H4896" s="7">
        <v>42160</v>
      </c>
      <c r="I4896" s="22">
        <v>5.45</v>
      </c>
      <c r="J4896" s="120">
        <v>4.76</v>
      </c>
      <c r="K4896" s="26">
        <f t="shared" si="250"/>
        <v>42185</v>
      </c>
      <c r="L4896" s="126">
        <f t="shared" si="251"/>
        <v>42160</v>
      </c>
      <c r="M4896" s="127">
        <f>INDEX('Bloomberg data'!C:C,MATCH($L4896,'Bloomberg data'!A:A,0))</f>
        <v>5.45</v>
      </c>
      <c r="N4896" s="128">
        <f>INDEX('Bloomberg data'!B:B,MATCH($L4896,'Bloomberg data'!A:A,0))</f>
        <v>4.76</v>
      </c>
      <c r="O4896" s="141"/>
      <c r="P4896" s="142"/>
      <c r="Q4896" s="142"/>
      <c r="R4896" s="20"/>
      <c r="S4896" s="20"/>
    </row>
    <row r="4897" spans="6:19">
      <c r="F4897" s="51"/>
      <c r="G4897" s="26">
        <f t="shared" si="249"/>
        <v>42185</v>
      </c>
      <c r="H4897" s="7">
        <v>42163</v>
      </c>
      <c r="I4897" s="22">
        <v>4.3499999999999996</v>
      </c>
      <c r="J4897" s="120">
        <v>3.66</v>
      </c>
      <c r="K4897" s="26">
        <f t="shared" si="250"/>
        <v>42185</v>
      </c>
      <c r="L4897" s="126">
        <f t="shared" si="251"/>
        <v>42163</v>
      </c>
      <c r="M4897" s="127">
        <f>INDEX('Bloomberg data'!C:C,MATCH($L4897,'Bloomberg data'!A:A,0))</f>
        <v>4.3499999999999996</v>
      </c>
      <c r="N4897" s="128">
        <f>INDEX('Bloomberg data'!B:B,MATCH($L4897,'Bloomberg data'!A:A,0))</f>
        <v>3.66</v>
      </c>
      <c r="O4897" s="141"/>
      <c r="P4897" s="142"/>
      <c r="Q4897" s="142"/>
      <c r="R4897" s="20"/>
      <c r="S4897" s="20"/>
    </row>
    <row r="4898" spans="6:19">
      <c r="F4898" s="51"/>
      <c r="G4898" s="26">
        <f t="shared" si="249"/>
        <v>42185</v>
      </c>
      <c r="H4898" s="7">
        <v>42164</v>
      </c>
      <c r="I4898" s="22">
        <v>4.53</v>
      </c>
      <c r="J4898" s="120">
        <v>3.8</v>
      </c>
      <c r="K4898" s="26">
        <f t="shared" si="250"/>
        <v>42185</v>
      </c>
      <c r="L4898" s="126">
        <f t="shared" si="251"/>
        <v>42164</v>
      </c>
      <c r="M4898" s="127">
        <f>INDEX('Bloomberg data'!C:C,MATCH($L4898,'Bloomberg data'!A:A,0))</f>
        <v>4.53</v>
      </c>
      <c r="N4898" s="128">
        <f>INDEX('Bloomberg data'!B:B,MATCH($L4898,'Bloomberg data'!A:A,0))</f>
        <v>3.8</v>
      </c>
      <c r="O4898" s="141"/>
      <c r="P4898" s="142"/>
      <c r="Q4898" s="142"/>
      <c r="R4898" s="20"/>
      <c r="S4898" s="20"/>
    </row>
    <row r="4899" spans="6:19">
      <c r="F4899" s="51"/>
      <c r="G4899" s="26">
        <f t="shared" si="249"/>
        <v>42185</v>
      </c>
      <c r="H4899" s="7">
        <v>42165</v>
      </c>
      <c r="I4899" s="22">
        <v>4.46</v>
      </c>
      <c r="J4899" s="120">
        <v>3.75</v>
      </c>
      <c r="K4899" s="26">
        <f t="shared" si="250"/>
        <v>42185</v>
      </c>
      <c r="L4899" s="126">
        <f t="shared" si="251"/>
        <v>42165</v>
      </c>
      <c r="M4899" s="127">
        <f>INDEX('Bloomberg data'!C:C,MATCH($L4899,'Bloomberg data'!A:A,0))</f>
        <v>4.46</v>
      </c>
      <c r="N4899" s="128">
        <f>INDEX('Bloomberg data'!B:B,MATCH($L4899,'Bloomberg data'!A:A,0))</f>
        <v>3.75</v>
      </c>
      <c r="O4899" s="141"/>
      <c r="P4899" s="142"/>
      <c r="Q4899" s="142"/>
      <c r="R4899" s="20"/>
      <c r="S4899" s="20"/>
    </row>
    <row r="4900" spans="6:19">
      <c r="F4900" s="51"/>
      <c r="G4900" s="26">
        <f t="shared" si="249"/>
        <v>42185</v>
      </c>
      <c r="H4900" s="7">
        <v>42166</v>
      </c>
      <c r="I4900" s="22">
        <v>5.43</v>
      </c>
      <c r="J4900" s="120">
        <v>4.7300000000000004</v>
      </c>
      <c r="K4900" s="26">
        <f t="shared" si="250"/>
        <v>42185</v>
      </c>
      <c r="L4900" s="126">
        <f t="shared" si="251"/>
        <v>42166</v>
      </c>
      <c r="M4900" s="127">
        <f>INDEX('Bloomberg data'!C:C,MATCH($L4900,'Bloomberg data'!A:A,0))</f>
        <v>5.43</v>
      </c>
      <c r="N4900" s="128">
        <f>INDEX('Bloomberg data'!B:B,MATCH($L4900,'Bloomberg data'!A:A,0))</f>
        <v>4.7300000000000004</v>
      </c>
      <c r="O4900" s="141"/>
      <c r="P4900" s="142"/>
      <c r="Q4900" s="142"/>
      <c r="R4900" s="20"/>
      <c r="S4900" s="20"/>
    </row>
    <row r="4901" spans="6:19">
      <c r="F4901" s="51"/>
      <c r="G4901" s="26">
        <f t="shared" si="249"/>
        <v>42185</v>
      </c>
      <c r="H4901" s="7">
        <v>42167</v>
      </c>
      <c r="I4901" s="22">
        <v>5.57</v>
      </c>
      <c r="J4901" s="120">
        <v>4.84</v>
      </c>
      <c r="K4901" s="26">
        <f t="shared" si="250"/>
        <v>42185</v>
      </c>
      <c r="L4901" s="126">
        <f t="shared" si="251"/>
        <v>42167</v>
      </c>
      <c r="M4901" s="127">
        <f>INDEX('Bloomberg data'!C:C,MATCH($L4901,'Bloomberg data'!A:A,0))</f>
        <v>5.57</v>
      </c>
      <c r="N4901" s="128">
        <f>INDEX('Bloomberg data'!B:B,MATCH($L4901,'Bloomberg data'!A:A,0))</f>
        <v>4.84</v>
      </c>
      <c r="O4901" s="141"/>
      <c r="P4901" s="142"/>
      <c r="Q4901" s="142"/>
      <c r="R4901" s="20"/>
      <c r="S4901" s="20"/>
    </row>
    <row r="4902" spans="6:19">
      <c r="F4902" s="51"/>
      <c r="G4902" s="26">
        <f t="shared" si="249"/>
        <v>42185</v>
      </c>
      <c r="H4902" s="7">
        <v>42170</v>
      </c>
      <c r="I4902" s="22">
        <v>5.46</v>
      </c>
      <c r="J4902" s="120">
        <v>4.7200000000000006</v>
      </c>
      <c r="K4902" s="26">
        <f t="shared" si="250"/>
        <v>42185</v>
      </c>
      <c r="L4902" s="126">
        <f t="shared" si="251"/>
        <v>42170</v>
      </c>
      <c r="M4902" s="127">
        <f>INDEX('Bloomberg data'!C:C,MATCH($L4902,'Bloomberg data'!A:A,0))</f>
        <v>5.46</v>
      </c>
      <c r="N4902" s="128">
        <f>INDEX('Bloomberg data'!B:B,MATCH($L4902,'Bloomberg data'!A:A,0))</f>
        <v>4.7200000000000006</v>
      </c>
      <c r="O4902" s="141"/>
      <c r="P4902" s="142"/>
      <c r="Q4902" s="142"/>
      <c r="R4902" s="20"/>
      <c r="S4902" s="20"/>
    </row>
    <row r="4903" spans="6:19">
      <c r="F4903" s="51"/>
      <c r="G4903" s="26">
        <f t="shared" si="249"/>
        <v>42185</v>
      </c>
      <c r="H4903" s="7">
        <v>42171</v>
      </c>
      <c r="I4903" s="22">
        <v>4.3599999999999994</v>
      </c>
      <c r="J4903" s="120">
        <v>3.61</v>
      </c>
      <c r="K4903" s="26">
        <f t="shared" si="250"/>
        <v>42185</v>
      </c>
      <c r="L4903" s="126">
        <f t="shared" si="251"/>
        <v>42171</v>
      </c>
      <c r="M4903" s="127">
        <f>INDEX('Bloomberg data'!C:C,MATCH($L4903,'Bloomberg data'!A:A,0))</f>
        <v>4.3599999999999994</v>
      </c>
      <c r="N4903" s="128">
        <f>INDEX('Bloomberg data'!B:B,MATCH($L4903,'Bloomberg data'!A:A,0))</f>
        <v>3.61</v>
      </c>
      <c r="O4903" s="141"/>
      <c r="P4903" s="142"/>
      <c r="Q4903" s="142"/>
      <c r="R4903" s="20"/>
      <c r="S4903" s="20"/>
    </row>
    <row r="4904" spans="6:19">
      <c r="F4904" s="51"/>
      <c r="G4904" s="26">
        <f t="shared" si="249"/>
        <v>42185</v>
      </c>
      <c r="H4904" s="7">
        <v>42172</v>
      </c>
      <c r="I4904" s="22">
        <v>4.55</v>
      </c>
      <c r="J4904" s="120">
        <v>3.8</v>
      </c>
      <c r="K4904" s="26">
        <f t="shared" si="250"/>
        <v>42185</v>
      </c>
      <c r="L4904" s="126">
        <f t="shared" si="251"/>
        <v>42172</v>
      </c>
      <c r="M4904" s="127">
        <f>INDEX('Bloomberg data'!C:C,MATCH($L4904,'Bloomberg data'!A:A,0))</f>
        <v>4.55</v>
      </c>
      <c r="N4904" s="128">
        <f>INDEX('Bloomberg data'!B:B,MATCH($L4904,'Bloomberg data'!A:A,0))</f>
        <v>3.8</v>
      </c>
      <c r="O4904" s="141"/>
      <c r="P4904" s="142"/>
      <c r="Q4904" s="142"/>
      <c r="R4904" s="20"/>
      <c r="S4904" s="20"/>
    </row>
    <row r="4905" spans="6:19">
      <c r="F4905" s="51"/>
      <c r="G4905" s="26">
        <f t="shared" si="249"/>
        <v>42185</v>
      </c>
      <c r="H4905" s="7">
        <v>42173</v>
      </c>
      <c r="I4905" s="22">
        <v>5.3900000000000006</v>
      </c>
      <c r="J4905" s="120">
        <v>4.59</v>
      </c>
      <c r="K4905" s="26">
        <f t="shared" si="250"/>
        <v>42185</v>
      </c>
      <c r="L4905" s="126">
        <f t="shared" si="251"/>
        <v>42173</v>
      </c>
      <c r="M4905" s="127">
        <f>INDEX('Bloomberg data'!C:C,MATCH($L4905,'Bloomberg data'!A:A,0))</f>
        <v>5.3900000000000006</v>
      </c>
      <c r="N4905" s="128">
        <f>INDEX('Bloomberg data'!B:B,MATCH($L4905,'Bloomberg data'!A:A,0))</f>
        <v>4.59</v>
      </c>
      <c r="O4905" s="141"/>
      <c r="P4905" s="142"/>
      <c r="Q4905" s="142"/>
      <c r="R4905" s="20"/>
      <c r="S4905" s="20"/>
    </row>
    <row r="4906" spans="6:19">
      <c r="F4906" s="51"/>
      <c r="G4906" s="26">
        <f t="shared" si="249"/>
        <v>42185</v>
      </c>
      <c r="H4906" s="7">
        <v>42174</v>
      </c>
      <c r="I4906" s="22">
        <v>4.28</v>
      </c>
      <c r="J4906" s="120">
        <v>3.49</v>
      </c>
      <c r="K4906" s="26">
        <f t="shared" si="250"/>
        <v>42185</v>
      </c>
      <c r="L4906" s="126">
        <f t="shared" si="251"/>
        <v>42174</v>
      </c>
      <c r="M4906" s="127">
        <f>INDEX('Bloomberg data'!C:C,MATCH($L4906,'Bloomberg data'!A:A,0))</f>
        <v>4.28</v>
      </c>
      <c r="N4906" s="128">
        <f>INDEX('Bloomberg data'!B:B,MATCH($L4906,'Bloomberg data'!A:A,0))</f>
        <v>3.49</v>
      </c>
      <c r="O4906" s="141"/>
      <c r="P4906" s="142"/>
      <c r="Q4906" s="142"/>
      <c r="R4906" s="20"/>
      <c r="S4906" s="20"/>
    </row>
    <row r="4907" spans="6:19">
      <c r="F4907" s="51"/>
      <c r="G4907" s="26">
        <f t="shared" si="249"/>
        <v>42185</v>
      </c>
      <c r="H4907" s="7">
        <v>42177</v>
      </c>
      <c r="I4907" s="22">
        <v>4.53</v>
      </c>
      <c r="J4907" s="120">
        <v>3.76</v>
      </c>
      <c r="K4907" s="26">
        <f t="shared" si="250"/>
        <v>42185</v>
      </c>
      <c r="L4907" s="126">
        <f t="shared" si="251"/>
        <v>42177</v>
      </c>
      <c r="M4907" s="127">
        <f>INDEX('Bloomberg data'!C:C,MATCH($L4907,'Bloomberg data'!A:A,0))</f>
        <v>4.53</v>
      </c>
      <c r="N4907" s="128">
        <f>INDEX('Bloomberg data'!B:B,MATCH($L4907,'Bloomberg data'!A:A,0))</f>
        <v>3.76</v>
      </c>
      <c r="O4907" s="141"/>
      <c r="P4907" s="142"/>
      <c r="Q4907" s="142"/>
      <c r="R4907" s="20"/>
      <c r="S4907" s="20"/>
    </row>
    <row r="4908" spans="6:19">
      <c r="F4908" s="51"/>
      <c r="G4908" s="26">
        <f t="shared" si="249"/>
        <v>42185</v>
      </c>
      <c r="H4908" s="7">
        <v>42178</v>
      </c>
      <c r="I4908" s="22">
        <v>5.51</v>
      </c>
      <c r="J4908" s="120">
        <v>4.76</v>
      </c>
      <c r="K4908" s="26">
        <f t="shared" si="250"/>
        <v>42185</v>
      </c>
      <c r="L4908" s="126">
        <f t="shared" si="251"/>
        <v>42178</v>
      </c>
      <c r="M4908" s="127">
        <f>INDEX('Bloomberg data'!C:C,MATCH($L4908,'Bloomberg data'!A:A,0))</f>
        <v>5.51</v>
      </c>
      <c r="N4908" s="128">
        <f>INDEX('Bloomberg data'!B:B,MATCH($L4908,'Bloomberg data'!A:A,0))</f>
        <v>4.76</v>
      </c>
      <c r="O4908" s="141"/>
      <c r="P4908" s="142"/>
      <c r="Q4908" s="142"/>
      <c r="R4908" s="20"/>
      <c r="S4908" s="20"/>
    </row>
    <row r="4909" spans="6:19">
      <c r="F4909" s="51"/>
      <c r="G4909" s="26">
        <f t="shared" si="249"/>
        <v>42185</v>
      </c>
      <c r="H4909" s="7">
        <v>42179</v>
      </c>
      <c r="I4909" s="22">
        <v>5.4</v>
      </c>
      <c r="J4909" s="120">
        <v>4.6400000000000006</v>
      </c>
      <c r="K4909" s="26">
        <f t="shared" si="250"/>
        <v>42185</v>
      </c>
      <c r="L4909" s="126">
        <f t="shared" si="251"/>
        <v>42179</v>
      </c>
      <c r="M4909" s="127">
        <f>INDEX('Bloomberg data'!C:C,MATCH($L4909,'Bloomberg data'!A:A,0))</f>
        <v>5.4</v>
      </c>
      <c r="N4909" s="128">
        <f>INDEX('Bloomberg data'!B:B,MATCH($L4909,'Bloomberg data'!A:A,0))</f>
        <v>4.6400000000000006</v>
      </c>
      <c r="O4909" s="141"/>
      <c r="P4909" s="142"/>
      <c r="Q4909" s="142"/>
      <c r="R4909" s="20"/>
      <c r="S4909" s="20"/>
    </row>
    <row r="4910" spans="6:19">
      <c r="F4910" s="51"/>
      <c r="G4910" s="26">
        <f t="shared" si="249"/>
        <v>42185</v>
      </c>
      <c r="H4910" s="7">
        <v>42180</v>
      </c>
      <c r="I4910" s="22">
        <v>4.6100000000000003</v>
      </c>
      <c r="J4910" s="120">
        <v>3.8600000000000003</v>
      </c>
      <c r="K4910" s="26">
        <f t="shared" si="250"/>
        <v>42185</v>
      </c>
      <c r="L4910" s="126">
        <f t="shared" si="251"/>
        <v>42180</v>
      </c>
      <c r="M4910" s="127">
        <f>INDEX('Bloomberg data'!C:C,MATCH($L4910,'Bloomberg data'!A:A,0))</f>
        <v>4.6100000000000003</v>
      </c>
      <c r="N4910" s="128">
        <f>INDEX('Bloomberg data'!B:B,MATCH($L4910,'Bloomberg data'!A:A,0))</f>
        <v>3.8600000000000003</v>
      </c>
      <c r="O4910" s="141"/>
      <c r="P4910" s="142"/>
      <c r="Q4910" s="142"/>
      <c r="R4910" s="20"/>
      <c r="S4910" s="20"/>
    </row>
    <row r="4911" spans="6:19">
      <c r="F4911" s="51"/>
      <c r="G4911" s="26">
        <f t="shared" si="249"/>
        <v>42185</v>
      </c>
      <c r="H4911" s="7">
        <v>42181</v>
      </c>
      <c r="I4911" s="22">
        <v>4.51</v>
      </c>
      <c r="J4911" s="120">
        <v>3.76</v>
      </c>
      <c r="K4911" s="26">
        <f t="shared" si="250"/>
        <v>42185</v>
      </c>
      <c r="L4911" s="126">
        <f t="shared" si="251"/>
        <v>42181</v>
      </c>
      <c r="M4911" s="127">
        <f>INDEX('Bloomberg data'!C:C,MATCH($L4911,'Bloomberg data'!A:A,0))</f>
        <v>4.51</v>
      </c>
      <c r="N4911" s="128">
        <f>INDEX('Bloomberg data'!B:B,MATCH($L4911,'Bloomberg data'!A:A,0))</f>
        <v>3.76</v>
      </c>
      <c r="O4911" s="141"/>
      <c r="P4911" s="142"/>
      <c r="Q4911" s="142"/>
      <c r="R4911" s="20"/>
      <c r="S4911" s="20"/>
    </row>
    <row r="4912" spans="6:19">
      <c r="F4912" s="51"/>
      <c r="G4912" s="26">
        <f t="shared" si="249"/>
        <v>42185</v>
      </c>
      <c r="H4912" s="7">
        <v>42184</v>
      </c>
      <c r="I4912" s="22">
        <v>4.37</v>
      </c>
      <c r="J4912" s="120">
        <v>3.58</v>
      </c>
      <c r="K4912" s="26">
        <f t="shared" si="250"/>
        <v>42185</v>
      </c>
      <c r="L4912" s="126">
        <f t="shared" si="251"/>
        <v>42184</v>
      </c>
      <c r="M4912" s="127">
        <f>INDEX('Bloomberg data'!C:C,MATCH($L4912,'Bloomberg data'!A:A,0))</f>
        <v>4.37</v>
      </c>
      <c r="N4912" s="128">
        <f>INDEX('Bloomberg data'!B:B,MATCH($L4912,'Bloomberg data'!A:A,0))</f>
        <v>3.58</v>
      </c>
      <c r="O4912" s="141"/>
      <c r="P4912" s="142"/>
      <c r="Q4912" s="142"/>
      <c r="R4912" s="20"/>
      <c r="S4912" s="20"/>
    </row>
    <row r="4913" spans="6:19">
      <c r="F4913" s="51"/>
      <c r="G4913" s="26">
        <f t="shared" si="249"/>
        <v>42185</v>
      </c>
      <c r="H4913" s="7">
        <v>42185</v>
      </c>
      <c r="I4913" s="22">
        <v>5.59</v>
      </c>
      <c r="J4913" s="120">
        <v>4.82</v>
      </c>
      <c r="K4913" s="26">
        <f t="shared" si="250"/>
        <v>42185</v>
      </c>
      <c r="L4913" s="126">
        <f t="shared" si="251"/>
        <v>42185</v>
      </c>
      <c r="M4913" s="127">
        <f>INDEX('Bloomberg data'!C:C,MATCH($L4913,'Bloomberg data'!A:A,0))</f>
        <v>5.59</v>
      </c>
      <c r="N4913" s="128">
        <f>INDEX('Bloomberg data'!B:B,MATCH($L4913,'Bloomberg data'!A:A,0))</f>
        <v>4.82</v>
      </c>
      <c r="O4913" s="141"/>
      <c r="P4913" s="142"/>
      <c r="Q4913" s="142"/>
      <c r="R4913" s="20"/>
      <c r="S4913" s="20"/>
    </row>
    <row r="4914" spans="6:19">
      <c r="F4914" s="51"/>
      <c r="G4914" s="26">
        <f t="shared" si="249"/>
        <v>42216</v>
      </c>
      <c r="H4914" s="7">
        <v>42186</v>
      </c>
      <c r="I4914" s="22">
        <v>4.5</v>
      </c>
      <c r="J4914" s="120">
        <v>3.71</v>
      </c>
      <c r="K4914" s="26">
        <f t="shared" si="250"/>
        <v>42216</v>
      </c>
      <c r="L4914" s="126">
        <f t="shared" si="251"/>
        <v>42186</v>
      </c>
      <c r="M4914" s="127">
        <f>INDEX('Bloomberg data'!C:C,MATCH($L4914,'Bloomberg data'!A:A,0))</f>
        <v>4.5</v>
      </c>
      <c r="N4914" s="128">
        <f>INDEX('Bloomberg data'!B:B,MATCH($L4914,'Bloomberg data'!A:A,0))</f>
        <v>3.71</v>
      </c>
      <c r="O4914" s="141"/>
      <c r="P4914" s="142"/>
      <c r="Q4914" s="142"/>
      <c r="R4914" s="20"/>
      <c r="S4914" s="20"/>
    </row>
    <row r="4915" spans="6:19">
      <c r="F4915" s="51"/>
      <c r="G4915" s="26">
        <f t="shared" si="249"/>
        <v>42216</v>
      </c>
      <c r="H4915" s="7">
        <v>42187</v>
      </c>
      <c r="I4915" s="22">
        <v>5.4399999999999995</v>
      </c>
      <c r="J4915" s="120">
        <v>4.68</v>
      </c>
      <c r="K4915" s="26">
        <f t="shared" si="250"/>
        <v>42216</v>
      </c>
      <c r="L4915" s="126">
        <f t="shared" si="251"/>
        <v>42187</v>
      </c>
      <c r="M4915" s="127">
        <f>INDEX('Bloomberg data'!C:C,MATCH($L4915,'Bloomberg data'!A:A,0))</f>
        <v>5.4399999999999995</v>
      </c>
      <c r="N4915" s="128">
        <f>INDEX('Bloomberg data'!B:B,MATCH($L4915,'Bloomberg data'!A:A,0))</f>
        <v>4.68</v>
      </c>
      <c r="O4915" s="141"/>
      <c r="P4915" s="142"/>
      <c r="Q4915" s="142"/>
      <c r="R4915" s="20"/>
      <c r="S4915" s="20"/>
    </row>
    <row r="4916" spans="6:19">
      <c r="F4916" s="51"/>
      <c r="G4916" s="26">
        <f t="shared" si="249"/>
        <v>42216</v>
      </c>
      <c r="H4916" s="7">
        <v>42188</v>
      </c>
      <c r="I4916" s="22">
        <v>5.6099999999999994</v>
      </c>
      <c r="J4916" s="120">
        <v>4.84</v>
      </c>
      <c r="K4916" s="26">
        <f t="shared" si="250"/>
        <v>42216</v>
      </c>
      <c r="L4916" s="126">
        <f t="shared" si="251"/>
        <v>42188</v>
      </c>
      <c r="M4916" s="127">
        <f>INDEX('Bloomberg data'!C:C,MATCH($L4916,'Bloomberg data'!A:A,0))</f>
        <v>5.6099999999999994</v>
      </c>
      <c r="N4916" s="128">
        <f>INDEX('Bloomberg data'!B:B,MATCH($L4916,'Bloomberg data'!A:A,0))</f>
        <v>4.84</v>
      </c>
      <c r="O4916" s="141"/>
      <c r="P4916" s="142"/>
      <c r="Q4916" s="142"/>
      <c r="R4916" s="20"/>
      <c r="S4916" s="20"/>
    </row>
    <row r="4917" spans="6:19">
      <c r="F4917" s="51"/>
      <c r="G4917" s="26">
        <f t="shared" si="249"/>
        <v>42216</v>
      </c>
      <c r="H4917" s="7">
        <v>42191</v>
      </c>
      <c r="I4917" s="22">
        <v>4.4400000000000004</v>
      </c>
      <c r="J4917" s="120">
        <v>3.6399999999999997</v>
      </c>
      <c r="K4917" s="26">
        <f t="shared" si="250"/>
        <v>42216</v>
      </c>
      <c r="L4917" s="126">
        <f t="shared" si="251"/>
        <v>42191</v>
      </c>
      <c r="M4917" s="127">
        <f>INDEX('Bloomberg data'!C:C,MATCH($L4917,'Bloomberg data'!A:A,0))</f>
        <v>4.4400000000000004</v>
      </c>
      <c r="N4917" s="128">
        <f>INDEX('Bloomberg data'!B:B,MATCH($L4917,'Bloomberg data'!A:A,0))</f>
        <v>3.6399999999999997</v>
      </c>
      <c r="O4917" s="141"/>
      <c r="P4917" s="142"/>
      <c r="Q4917" s="142"/>
      <c r="R4917" s="20"/>
      <c r="S4917" s="20"/>
    </row>
    <row r="4918" spans="6:19">
      <c r="F4918" s="51"/>
      <c r="G4918" s="26">
        <f t="shared" si="249"/>
        <v>42216</v>
      </c>
      <c r="H4918" s="7">
        <v>42192</v>
      </c>
      <c r="I4918" s="22">
        <v>4.33</v>
      </c>
      <c r="J4918" s="120">
        <v>3.52</v>
      </c>
      <c r="K4918" s="26">
        <f t="shared" si="250"/>
        <v>42216</v>
      </c>
      <c r="L4918" s="126">
        <f t="shared" si="251"/>
        <v>42192</v>
      </c>
      <c r="M4918" s="127">
        <f>INDEX('Bloomberg data'!C:C,MATCH($L4918,'Bloomberg data'!A:A,0))</f>
        <v>4.33</v>
      </c>
      <c r="N4918" s="128">
        <f>INDEX('Bloomberg data'!B:B,MATCH($L4918,'Bloomberg data'!A:A,0))</f>
        <v>3.52</v>
      </c>
      <c r="O4918" s="141"/>
      <c r="P4918" s="142"/>
      <c r="Q4918" s="142"/>
      <c r="R4918" s="20"/>
      <c r="S4918" s="20"/>
    </row>
    <row r="4919" spans="6:19">
      <c r="F4919" s="51"/>
      <c r="G4919" s="26">
        <f t="shared" si="249"/>
        <v>42216</v>
      </c>
      <c r="H4919" s="7">
        <v>42193</v>
      </c>
      <c r="I4919" s="22">
        <v>5.46</v>
      </c>
      <c r="J4919" s="120">
        <v>4.6099999999999994</v>
      </c>
      <c r="K4919" s="26">
        <f t="shared" si="250"/>
        <v>42216</v>
      </c>
      <c r="L4919" s="126">
        <f t="shared" si="251"/>
        <v>42193</v>
      </c>
      <c r="M4919" s="127">
        <f>INDEX('Bloomberg data'!C:C,MATCH($L4919,'Bloomberg data'!A:A,0))</f>
        <v>5.46</v>
      </c>
      <c r="N4919" s="128">
        <f>INDEX('Bloomberg data'!B:B,MATCH($L4919,'Bloomberg data'!A:A,0))</f>
        <v>4.6099999999999994</v>
      </c>
      <c r="O4919" s="141"/>
      <c r="P4919" s="142"/>
      <c r="Q4919" s="142"/>
      <c r="R4919" s="20"/>
      <c r="S4919" s="20"/>
    </row>
    <row r="4920" spans="6:19">
      <c r="F4920" s="51"/>
      <c r="G4920" s="26">
        <f t="shared" si="249"/>
        <v>42216</v>
      </c>
      <c r="H4920" s="7">
        <v>42194</v>
      </c>
      <c r="I4920" s="22">
        <v>4.41</v>
      </c>
      <c r="J4920" s="120">
        <v>3.5599999999999996</v>
      </c>
      <c r="K4920" s="26">
        <f t="shared" si="250"/>
        <v>42216</v>
      </c>
      <c r="L4920" s="126">
        <f t="shared" si="251"/>
        <v>42194</v>
      </c>
      <c r="M4920" s="127">
        <f>INDEX('Bloomberg data'!C:C,MATCH($L4920,'Bloomberg data'!A:A,0))</f>
        <v>4.41</v>
      </c>
      <c r="N4920" s="128">
        <f>INDEX('Bloomberg data'!B:B,MATCH($L4920,'Bloomberg data'!A:A,0))</f>
        <v>3.5599999999999996</v>
      </c>
      <c r="O4920" s="141"/>
      <c r="P4920" s="142"/>
      <c r="Q4920" s="142"/>
      <c r="R4920" s="20"/>
      <c r="S4920" s="20"/>
    </row>
    <row r="4921" spans="6:19">
      <c r="F4921" s="51"/>
      <c r="G4921" s="26">
        <f t="shared" si="249"/>
        <v>42216</v>
      </c>
      <c r="H4921" s="7">
        <v>42195</v>
      </c>
      <c r="I4921" s="22">
        <v>4.37</v>
      </c>
      <c r="J4921" s="120">
        <v>3.5500000000000003</v>
      </c>
      <c r="K4921" s="26">
        <f t="shared" si="250"/>
        <v>42216</v>
      </c>
      <c r="L4921" s="126">
        <f t="shared" si="251"/>
        <v>42195</v>
      </c>
      <c r="M4921" s="127">
        <f>INDEX('Bloomberg data'!C:C,MATCH($L4921,'Bloomberg data'!A:A,0))</f>
        <v>4.37</v>
      </c>
      <c r="N4921" s="128">
        <f>INDEX('Bloomberg data'!B:B,MATCH($L4921,'Bloomberg data'!A:A,0))</f>
        <v>3.5500000000000003</v>
      </c>
      <c r="O4921" s="141"/>
      <c r="P4921" s="142"/>
      <c r="Q4921" s="142"/>
      <c r="R4921" s="20"/>
      <c r="S4921" s="20"/>
    </row>
    <row r="4922" spans="6:19">
      <c r="F4922" s="51"/>
      <c r="G4922" s="26">
        <f t="shared" si="249"/>
        <v>42216</v>
      </c>
      <c r="H4922" s="7">
        <v>42198</v>
      </c>
      <c r="I4922" s="22">
        <v>4.59</v>
      </c>
      <c r="J4922" s="120">
        <v>3.7800000000000002</v>
      </c>
      <c r="K4922" s="26">
        <f t="shared" si="250"/>
        <v>42216</v>
      </c>
      <c r="L4922" s="126">
        <f t="shared" si="251"/>
        <v>42198</v>
      </c>
      <c r="M4922" s="127">
        <f>INDEX('Bloomberg data'!C:C,MATCH($L4922,'Bloomberg data'!A:A,0))</f>
        <v>4.59</v>
      </c>
      <c r="N4922" s="128">
        <f>INDEX('Bloomberg data'!B:B,MATCH($L4922,'Bloomberg data'!A:A,0))</f>
        <v>3.7800000000000002</v>
      </c>
      <c r="O4922" s="141"/>
      <c r="P4922" s="142"/>
      <c r="Q4922" s="142"/>
      <c r="R4922" s="20"/>
      <c r="S4922" s="20"/>
    </row>
    <row r="4923" spans="6:19">
      <c r="F4923" s="51"/>
      <c r="G4923" s="26">
        <f t="shared" si="249"/>
        <v>42216</v>
      </c>
      <c r="H4923" s="7">
        <v>42199</v>
      </c>
      <c r="I4923" s="22">
        <v>4.5</v>
      </c>
      <c r="J4923" s="120">
        <v>3.71</v>
      </c>
      <c r="K4923" s="26">
        <f t="shared" si="250"/>
        <v>42216</v>
      </c>
      <c r="L4923" s="126">
        <f t="shared" si="251"/>
        <v>42199</v>
      </c>
      <c r="M4923" s="127">
        <f>INDEX('Bloomberg data'!C:C,MATCH($L4923,'Bloomberg data'!A:A,0))</f>
        <v>4.5</v>
      </c>
      <c r="N4923" s="128">
        <f>INDEX('Bloomberg data'!B:B,MATCH($L4923,'Bloomberg data'!A:A,0))</f>
        <v>3.71</v>
      </c>
      <c r="O4923" s="141"/>
      <c r="P4923" s="142"/>
      <c r="Q4923" s="142"/>
      <c r="R4923" s="20"/>
      <c r="S4923" s="20"/>
    </row>
    <row r="4924" spans="6:19">
      <c r="F4924" s="51"/>
      <c r="G4924" s="26">
        <f t="shared" si="249"/>
        <v>42216</v>
      </c>
      <c r="H4924" s="7">
        <v>42200</v>
      </c>
      <c r="I4924" s="22">
        <v>5.4</v>
      </c>
      <c r="J4924" s="120">
        <v>4.62</v>
      </c>
      <c r="K4924" s="26">
        <f t="shared" si="250"/>
        <v>42216</v>
      </c>
      <c r="L4924" s="126">
        <f t="shared" si="251"/>
        <v>42200</v>
      </c>
      <c r="M4924" s="127">
        <f>INDEX('Bloomberg data'!C:C,MATCH($L4924,'Bloomberg data'!A:A,0))</f>
        <v>5.4</v>
      </c>
      <c r="N4924" s="128">
        <f>INDEX('Bloomberg data'!B:B,MATCH($L4924,'Bloomberg data'!A:A,0))</f>
        <v>4.62</v>
      </c>
      <c r="O4924" s="141"/>
      <c r="P4924" s="142"/>
      <c r="Q4924" s="142"/>
      <c r="R4924" s="20"/>
      <c r="S4924" s="20"/>
    </row>
    <row r="4925" spans="6:19">
      <c r="F4925" s="51"/>
      <c r="G4925" s="26">
        <f t="shared" si="249"/>
        <v>42216</v>
      </c>
      <c r="H4925" s="7">
        <v>42201</v>
      </c>
      <c r="I4925" s="22">
        <v>5.56</v>
      </c>
      <c r="J4925" s="120">
        <v>4.7699999999999996</v>
      </c>
      <c r="K4925" s="26">
        <f t="shared" si="250"/>
        <v>42216</v>
      </c>
      <c r="L4925" s="126">
        <f t="shared" si="251"/>
        <v>42201</v>
      </c>
      <c r="M4925" s="127">
        <f>INDEX('Bloomberg data'!C:C,MATCH($L4925,'Bloomberg data'!A:A,0))</f>
        <v>5.56</v>
      </c>
      <c r="N4925" s="128">
        <f>INDEX('Bloomberg data'!B:B,MATCH($L4925,'Bloomberg data'!A:A,0))</f>
        <v>4.7699999999999996</v>
      </c>
      <c r="O4925" s="141"/>
      <c r="P4925" s="142"/>
      <c r="Q4925" s="142"/>
      <c r="R4925" s="20"/>
      <c r="S4925" s="20"/>
    </row>
    <row r="4926" spans="6:19">
      <c r="F4926" s="51"/>
      <c r="G4926" s="26">
        <f t="shared" si="249"/>
        <v>42216</v>
      </c>
      <c r="H4926" s="7">
        <v>42202</v>
      </c>
      <c r="I4926" s="22">
        <v>4.45</v>
      </c>
      <c r="J4926" s="120">
        <v>3.67</v>
      </c>
      <c r="K4926" s="26">
        <f t="shared" si="250"/>
        <v>42216</v>
      </c>
      <c r="L4926" s="126">
        <f t="shared" si="251"/>
        <v>42202</v>
      </c>
      <c r="M4926" s="127">
        <f>INDEX('Bloomberg data'!C:C,MATCH($L4926,'Bloomberg data'!A:A,0))</f>
        <v>4.45</v>
      </c>
      <c r="N4926" s="128">
        <f>INDEX('Bloomberg data'!B:B,MATCH($L4926,'Bloomberg data'!A:A,0))</f>
        <v>3.67</v>
      </c>
      <c r="O4926" s="141"/>
      <c r="P4926" s="142"/>
      <c r="Q4926" s="142"/>
      <c r="R4926" s="20"/>
      <c r="S4926" s="20"/>
    </row>
    <row r="4927" spans="6:19">
      <c r="F4927" s="51"/>
      <c r="G4927" s="26">
        <f t="shared" si="249"/>
        <v>42216</v>
      </c>
      <c r="H4927" s="7">
        <v>42205</v>
      </c>
      <c r="I4927" s="22">
        <v>5.35</v>
      </c>
      <c r="J4927" s="120">
        <v>4.5600000000000005</v>
      </c>
      <c r="K4927" s="26">
        <f t="shared" si="250"/>
        <v>42216</v>
      </c>
      <c r="L4927" s="126">
        <f t="shared" si="251"/>
        <v>42205</v>
      </c>
      <c r="M4927" s="127">
        <f>INDEX('Bloomberg data'!C:C,MATCH($L4927,'Bloomberg data'!A:A,0))</f>
        <v>5.35</v>
      </c>
      <c r="N4927" s="128">
        <f>INDEX('Bloomberg data'!B:B,MATCH($L4927,'Bloomberg data'!A:A,0))</f>
        <v>4.5600000000000005</v>
      </c>
      <c r="O4927" s="141"/>
      <c r="P4927" s="142"/>
      <c r="Q4927" s="142"/>
      <c r="R4927" s="20"/>
      <c r="S4927" s="20"/>
    </row>
    <row r="4928" spans="6:19">
      <c r="F4928" s="51"/>
      <c r="G4928" s="26">
        <f t="shared" si="249"/>
        <v>42216</v>
      </c>
      <c r="H4928" s="7">
        <v>42206</v>
      </c>
      <c r="I4928" s="22">
        <v>4.57</v>
      </c>
      <c r="J4928" s="120">
        <v>3.76</v>
      </c>
      <c r="K4928" s="26">
        <f t="shared" si="250"/>
        <v>42216</v>
      </c>
      <c r="L4928" s="126">
        <f t="shared" si="251"/>
        <v>42206</v>
      </c>
      <c r="M4928" s="127">
        <f>INDEX('Bloomberg data'!C:C,MATCH($L4928,'Bloomberg data'!A:A,0))</f>
        <v>4.57</v>
      </c>
      <c r="N4928" s="128">
        <f>INDEX('Bloomberg data'!B:B,MATCH($L4928,'Bloomberg data'!A:A,0))</f>
        <v>3.76</v>
      </c>
      <c r="O4928" s="141"/>
      <c r="P4928" s="142"/>
      <c r="Q4928" s="142"/>
      <c r="R4928" s="20"/>
      <c r="S4928" s="20"/>
    </row>
    <row r="4929" spans="6:19">
      <c r="F4929" s="51"/>
      <c r="G4929" s="26">
        <f t="shared" ref="G4929:G4957" si="252">EOMONTH(H4929,0)</f>
        <v>42216</v>
      </c>
      <c r="H4929" s="7">
        <v>42207</v>
      </c>
      <c r="I4929" s="22">
        <v>5.44</v>
      </c>
      <c r="J4929" s="120">
        <v>4.6300000000000008</v>
      </c>
      <c r="K4929" s="26">
        <f t="shared" ref="K4929:K4992" si="253">EOMONTH(L4929,0)</f>
        <v>42216</v>
      </c>
      <c r="L4929" s="126">
        <f t="shared" si="251"/>
        <v>42207</v>
      </c>
      <c r="M4929" s="127">
        <f>INDEX('Bloomberg data'!C:C,MATCH($L4929,'Bloomberg data'!A:A,0))</f>
        <v>5.44</v>
      </c>
      <c r="N4929" s="128">
        <f>INDEX('Bloomberg data'!B:B,MATCH($L4929,'Bloomberg data'!A:A,0))</f>
        <v>4.6300000000000008</v>
      </c>
      <c r="O4929" s="141"/>
      <c r="P4929" s="142"/>
      <c r="Q4929" s="142"/>
      <c r="R4929" s="20"/>
      <c r="S4929" s="20"/>
    </row>
    <row r="4930" spans="6:19">
      <c r="F4930" s="51"/>
      <c r="G4930" s="26">
        <f t="shared" si="252"/>
        <v>42216</v>
      </c>
      <c r="H4930" s="7">
        <v>42208</v>
      </c>
      <c r="I4930" s="22">
        <v>4.32</v>
      </c>
      <c r="J4930" s="120">
        <v>3.5</v>
      </c>
      <c r="K4930" s="26">
        <f t="shared" si="253"/>
        <v>42216</v>
      </c>
      <c r="L4930" s="126">
        <f t="shared" ref="L4930:L4957" si="254">H4930</f>
        <v>42208</v>
      </c>
      <c r="M4930" s="127">
        <f>INDEX('Bloomberg data'!C:C,MATCH($L4930,'Bloomberg data'!A:A,0))</f>
        <v>4.32</v>
      </c>
      <c r="N4930" s="128">
        <f>INDEX('Bloomberg data'!B:B,MATCH($L4930,'Bloomberg data'!A:A,0))</f>
        <v>3.5</v>
      </c>
      <c r="O4930" s="141"/>
      <c r="P4930" s="142"/>
      <c r="Q4930" s="142"/>
      <c r="R4930" s="20"/>
      <c r="S4930" s="20"/>
    </row>
    <row r="4931" spans="6:19">
      <c r="F4931" s="51"/>
      <c r="G4931" s="26">
        <f t="shared" si="252"/>
        <v>42216</v>
      </c>
      <c r="H4931" s="7">
        <v>42209</v>
      </c>
      <c r="I4931" s="22">
        <v>5.48</v>
      </c>
      <c r="J4931" s="120">
        <v>4.66</v>
      </c>
      <c r="K4931" s="26">
        <f t="shared" si="253"/>
        <v>42216</v>
      </c>
      <c r="L4931" s="126">
        <f t="shared" si="254"/>
        <v>42209</v>
      </c>
      <c r="M4931" s="127">
        <f>INDEX('Bloomberg data'!C:C,MATCH($L4931,'Bloomberg data'!A:A,0))</f>
        <v>5.48</v>
      </c>
      <c r="N4931" s="128">
        <f>INDEX('Bloomberg data'!B:B,MATCH($L4931,'Bloomberg data'!A:A,0))</f>
        <v>4.66</v>
      </c>
      <c r="O4931" s="141"/>
      <c r="P4931" s="142"/>
      <c r="Q4931" s="142"/>
      <c r="R4931" s="20"/>
      <c r="S4931" s="20"/>
    </row>
    <row r="4932" spans="6:19">
      <c r="F4932" s="51"/>
      <c r="G4932" s="26">
        <f t="shared" si="252"/>
        <v>42216</v>
      </c>
      <c r="H4932" s="7">
        <v>42212</v>
      </c>
      <c r="I4932" s="22">
        <v>5.36</v>
      </c>
      <c r="J4932" s="120">
        <v>4.51</v>
      </c>
      <c r="K4932" s="26">
        <f t="shared" si="253"/>
        <v>42216</v>
      </c>
      <c r="L4932" s="126">
        <f t="shared" si="254"/>
        <v>42212</v>
      </c>
      <c r="M4932" s="127">
        <f>INDEX('Bloomberg data'!C:C,MATCH($L4932,'Bloomberg data'!A:A,0))</f>
        <v>5.36</v>
      </c>
      <c r="N4932" s="128">
        <f>INDEX('Bloomberg data'!B:B,MATCH($L4932,'Bloomberg data'!A:A,0))</f>
        <v>4.51</v>
      </c>
      <c r="O4932" s="141"/>
      <c r="P4932" s="142"/>
      <c r="Q4932" s="142"/>
      <c r="R4932" s="20"/>
      <c r="S4932" s="20"/>
    </row>
    <row r="4933" spans="6:19">
      <c r="F4933" s="51"/>
      <c r="G4933" s="26">
        <f t="shared" si="252"/>
        <v>42216</v>
      </c>
      <c r="H4933" s="7">
        <v>42213</v>
      </c>
      <c r="I4933" s="22">
        <v>5.29</v>
      </c>
      <c r="J4933" s="120">
        <v>4.43</v>
      </c>
      <c r="K4933" s="26">
        <f t="shared" si="253"/>
        <v>42216</v>
      </c>
      <c r="L4933" s="126">
        <f t="shared" si="254"/>
        <v>42213</v>
      </c>
      <c r="M4933" s="127">
        <f>INDEX('Bloomberg data'!C:C,MATCH($L4933,'Bloomberg data'!A:A,0))</f>
        <v>5.29</v>
      </c>
      <c r="N4933" s="128">
        <f>INDEX('Bloomberg data'!B:B,MATCH($L4933,'Bloomberg data'!A:A,0))</f>
        <v>4.43</v>
      </c>
      <c r="O4933" s="141"/>
      <c r="P4933" s="142"/>
      <c r="Q4933" s="142"/>
      <c r="R4933" s="20"/>
      <c r="S4933" s="20"/>
    </row>
    <row r="4934" spans="6:19">
      <c r="F4934" s="51"/>
      <c r="G4934" s="26">
        <f t="shared" si="252"/>
        <v>42216</v>
      </c>
      <c r="H4934" s="7">
        <v>42214</v>
      </c>
      <c r="I4934" s="22">
        <v>5.49</v>
      </c>
      <c r="J4934" s="120">
        <v>4.6500000000000004</v>
      </c>
      <c r="K4934" s="26">
        <f t="shared" si="253"/>
        <v>42216</v>
      </c>
      <c r="L4934" s="126">
        <f t="shared" si="254"/>
        <v>42214</v>
      </c>
      <c r="M4934" s="127">
        <f>INDEX('Bloomberg data'!C:C,MATCH($L4934,'Bloomberg data'!A:A,0))</f>
        <v>5.49</v>
      </c>
      <c r="N4934" s="128">
        <f>INDEX('Bloomberg data'!B:B,MATCH($L4934,'Bloomberg data'!A:A,0))</f>
        <v>4.6500000000000004</v>
      </c>
      <c r="O4934" s="141"/>
      <c r="P4934" s="142"/>
      <c r="Q4934" s="142"/>
      <c r="R4934" s="20"/>
      <c r="S4934" s="20"/>
    </row>
    <row r="4935" spans="6:19">
      <c r="F4935" s="51"/>
      <c r="G4935" s="26">
        <f t="shared" si="252"/>
        <v>42216</v>
      </c>
      <c r="H4935" s="7">
        <v>42215</v>
      </c>
      <c r="I4935" s="22">
        <v>5.42</v>
      </c>
      <c r="J4935" s="120">
        <v>4.5999999999999996</v>
      </c>
      <c r="K4935" s="26">
        <f t="shared" si="253"/>
        <v>42216</v>
      </c>
      <c r="L4935" s="126">
        <f t="shared" si="254"/>
        <v>42215</v>
      </c>
      <c r="M4935" s="127">
        <f>INDEX('Bloomberg data'!C:C,MATCH($L4935,'Bloomberg data'!A:A,0))</f>
        <v>5.42</v>
      </c>
      <c r="N4935" s="128">
        <f>INDEX('Bloomberg data'!B:B,MATCH($L4935,'Bloomberg data'!A:A,0))</f>
        <v>4.5999999999999996</v>
      </c>
      <c r="O4935" s="141"/>
      <c r="P4935" s="142"/>
      <c r="Q4935" s="142"/>
      <c r="R4935" s="20"/>
      <c r="S4935" s="20"/>
    </row>
    <row r="4936" spans="6:19">
      <c r="F4936" s="51"/>
      <c r="G4936" s="26">
        <f t="shared" si="252"/>
        <v>42216</v>
      </c>
      <c r="H4936" s="7">
        <v>42216</v>
      </c>
      <c r="I4936" s="22">
        <v>4.28</v>
      </c>
      <c r="J4936" s="120">
        <v>3.44</v>
      </c>
      <c r="K4936" s="26">
        <f t="shared" si="253"/>
        <v>42216</v>
      </c>
      <c r="L4936" s="126">
        <f t="shared" si="254"/>
        <v>42216</v>
      </c>
      <c r="M4936" s="127">
        <f>INDEX('Bloomberg data'!C:C,MATCH($L4936,'Bloomberg data'!A:A,0))</f>
        <v>4.28</v>
      </c>
      <c r="N4936" s="128">
        <f>INDEX('Bloomberg data'!B:B,MATCH($L4936,'Bloomberg data'!A:A,0))</f>
        <v>3.44</v>
      </c>
      <c r="O4936" s="141"/>
      <c r="P4936" s="142"/>
      <c r="Q4936" s="142"/>
      <c r="R4936" s="20"/>
      <c r="S4936" s="20"/>
    </row>
    <row r="4937" spans="6:19">
      <c r="F4937" s="51"/>
      <c r="G4937" s="26">
        <f t="shared" si="252"/>
        <v>42247</v>
      </c>
      <c r="H4937" s="7">
        <v>42219</v>
      </c>
      <c r="I4937" s="22">
        <v>5.48</v>
      </c>
      <c r="J4937" s="120">
        <v>4.6500000000000004</v>
      </c>
      <c r="K4937" s="26">
        <f t="shared" si="253"/>
        <v>42247</v>
      </c>
      <c r="L4937" s="126">
        <f t="shared" si="254"/>
        <v>42219</v>
      </c>
      <c r="M4937" s="127">
        <f>INDEX('Bloomberg data'!C:C,MATCH($L4937,'Bloomberg data'!A:A,0))</f>
        <v>5.48</v>
      </c>
      <c r="N4937" s="128">
        <f>INDEX('Bloomberg data'!B:B,MATCH($L4937,'Bloomberg data'!A:A,0))</f>
        <v>4.6500000000000004</v>
      </c>
      <c r="O4937" s="141"/>
      <c r="P4937" s="142"/>
      <c r="Q4937" s="142"/>
      <c r="R4937" s="20"/>
      <c r="S4937" s="20"/>
    </row>
    <row r="4938" spans="6:19">
      <c r="F4938" s="51"/>
      <c r="G4938" s="26">
        <f t="shared" si="252"/>
        <v>42247</v>
      </c>
      <c r="H4938" s="7">
        <v>42220</v>
      </c>
      <c r="I4938" s="22">
        <v>5.3900000000000006</v>
      </c>
      <c r="J4938" s="120">
        <v>4.54</v>
      </c>
      <c r="K4938" s="26">
        <f t="shared" si="253"/>
        <v>42247</v>
      </c>
      <c r="L4938" s="126">
        <f t="shared" si="254"/>
        <v>42220</v>
      </c>
      <c r="M4938" s="127">
        <f>INDEX('Bloomberg data'!C:C,MATCH($L4938,'Bloomberg data'!A:A,0))</f>
        <v>5.3900000000000006</v>
      </c>
      <c r="N4938" s="128">
        <f>INDEX('Bloomberg data'!B:B,MATCH($L4938,'Bloomberg data'!A:A,0))</f>
        <v>4.54</v>
      </c>
      <c r="O4938" s="141"/>
      <c r="P4938" s="142"/>
      <c r="Q4938" s="142"/>
      <c r="R4938" s="20"/>
      <c r="S4938" s="20"/>
    </row>
    <row r="4939" spans="6:19">
      <c r="F4939" s="51"/>
      <c r="G4939" s="26">
        <f t="shared" si="252"/>
        <v>42247</v>
      </c>
      <c r="H4939" s="7">
        <v>42221</v>
      </c>
      <c r="I4939" s="22">
        <v>5.33</v>
      </c>
      <c r="J4939" s="120">
        <v>4.5</v>
      </c>
      <c r="K4939" s="26">
        <f t="shared" si="253"/>
        <v>42247</v>
      </c>
      <c r="L4939" s="126">
        <f t="shared" si="254"/>
        <v>42221</v>
      </c>
      <c r="M4939" s="127">
        <f>INDEX('Bloomberg data'!C:C,MATCH($L4939,'Bloomberg data'!A:A,0))</f>
        <v>5.33</v>
      </c>
      <c r="N4939" s="128">
        <f>INDEX('Bloomberg data'!B:B,MATCH($L4939,'Bloomberg data'!A:A,0))</f>
        <v>4.5</v>
      </c>
      <c r="O4939" s="141"/>
      <c r="P4939" s="142"/>
      <c r="Q4939" s="142"/>
      <c r="R4939" s="20"/>
      <c r="S4939" s="20"/>
    </row>
    <row r="4940" spans="6:19">
      <c r="F4940" s="51"/>
      <c r="G4940" s="26">
        <f t="shared" si="252"/>
        <v>42247</v>
      </c>
      <c r="H4940" s="7">
        <v>42222</v>
      </c>
      <c r="I4940" s="22">
        <v>4.54</v>
      </c>
      <c r="J4940" s="120">
        <v>3.71</v>
      </c>
      <c r="K4940" s="26">
        <f t="shared" si="253"/>
        <v>42247</v>
      </c>
      <c r="L4940" s="126">
        <f t="shared" si="254"/>
        <v>42222</v>
      </c>
      <c r="M4940" s="127">
        <f>INDEX('Bloomberg data'!C:C,MATCH($L4940,'Bloomberg data'!A:A,0))</f>
        <v>4.54</v>
      </c>
      <c r="N4940" s="128">
        <f>INDEX('Bloomberg data'!B:B,MATCH($L4940,'Bloomberg data'!A:A,0))</f>
        <v>3.71</v>
      </c>
      <c r="O4940" s="141"/>
      <c r="P4940" s="142"/>
      <c r="Q4940" s="142"/>
      <c r="R4940" s="20"/>
      <c r="S4940" s="20"/>
    </row>
    <row r="4941" spans="6:19">
      <c r="F4941" s="51"/>
      <c r="G4941" s="26">
        <f t="shared" si="252"/>
        <v>42247</v>
      </c>
      <c r="H4941" s="7">
        <v>42223</v>
      </c>
      <c r="I4941" s="22">
        <v>5.44</v>
      </c>
      <c r="J4941" s="120">
        <v>4.62</v>
      </c>
      <c r="K4941" s="26">
        <f t="shared" si="253"/>
        <v>42247</v>
      </c>
      <c r="L4941" s="126">
        <f t="shared" si="254"/>
        <v>42223</v>
      </c>
      <c r="M4941" s="127">
        <f>INDEX('Bloomberg data'!C:C,MATCH($L4941,'Bloomberg data'!A:A,0))</f>
        <v>5.44</v>
      </c>
      <c r="N4941" s="128">
        <f>INDEX('Bloomberg data'!B:B,MATCH($L4941,'Bloomberg data'!A:A,0))</f>
        <v>4.62</v>
      </c>
      <c r="O4941" s="141"/>
      <c r="P4941" s="142"/>
      <c r="Q4941" s="142"/>
      <c r="R4941" s="20"/>
      <c r="S4941" s="20"/>
    </row>
    <row r="4942" spans="6:19">
      <c r="F4942" s="51"/>
      <c r="G4942" s="26">
        <f t="shared" si="252"/>
        <v>42247</v>
      </c>
      <c r="H4942" s="7">
        <v>42226</v>
      </c>
      <c r="I4942" s="22">
        <v>5.33</v>
      </c>
      <c r="J4942" s="120">
        <v>4.49</v>
      </c>
      <c r="K4942" s="26">
        <f t="shared" si="253"/>
        <v>42247</v>
      </c>
      <c r="L4942" s="126">
        <f t="shared" si="254"/>
        <v>42226</v>
      </c>
      <c r="M4942" s="127">
        <f>INDEX('Bloomberg data'!C:C,MATCH($L4942,'Bloomberg data'!A:A,0))</f>
        <v>5.33</v>
      </c>
      <c r="N4942" s="128">
        <f>INDEX('Bloomberg data'!B:B,MATCH($L4942,'Bloomberg data'!A:A,0))</f>
        <v>4.49</v>
      </c>
      <c r="O4942" s="141"/>
      <c r="P4942" s="142"/>
      <c r="Q4942" s="142"/>
      <c r="R4942" s="20"/>
      <c r="S4942" s="20"/>
    </row>
    <row r="4943" spans="6:19">
      <c r="F4943" s="51"/>
      <c r="G4943" s="26">
        <f t="shared" si="252"/>
        <v>42247</v>
      </c>
      <c r="H4943" s="7">
        <v>42227</v>
      </c>
      <c r="I4943" s="22">
        <v>5.52</v>
      </c>
      <c r="J4943" s="120">
        <v>4.6899999999999995</v>
      </c>
      <c r="K4943" s="26">
        <f t="shared" si="253"/>
        <v>42247</v>
      </c>
      <c r="L4943" s="126">
        <f t="shared" si="254"/>
        <v>42227</v>
      </c>
      <c r="M4943" s="127">
        <f>INDEX('Bloomberg data'!C:C,MATCH($L4943,'Bloomberg data'!A:A,0))</f>
        <v>5.52</v>
      </c>
      <c r="N4943" s="128">
        <f>INDEX('Bloomberg data'!B:B,MATCH($L4943,'Bloomberg data'!A:A,0))</f>
        <v>4.6899999999999995</v>
      </c>
      <c r="O4943" s="141"/>
      <c r="P4943" s="142"/>
      <c r="Q4943" s="142"/>
      <c r="R4943" s="20"/>
      <c r="S4943" s="20"/>
    </row>
    <row r="4944" spans="6:19">
      <c r="F4944" s="51"/>
      <c r="G4944" s="26">
        <f t="shared" si="252"/>
        <v>42247</v>
      </c>
      <c r="H4944" s="7">
        <v>42228</v>
      </c>
      <c r="I4944" s="22">
        <v>4.3499999999999996</v>
      </c>
      <c r="J4944" s="120">
        <v>3.5</v>
      </c>
      <c r="K4944" s="26">
        <f t="shared" si="253"/>
        <v>42247</v>
      </c>
      <c r="L4944" s="126">
        <f t="shared" si="254"/>
        <v>42228</v>
      </c>
      <c r="M4944" s="127">
        <f>INDEX('Bloomberg data'!C:C,MATCH($L4944,'Bloomberg data'!A:A,0))</f>
        <v>4.3499999999999996</v>
      </c>
      <c r="N4944" s="128">
        <f>INDEX('Bloomberg data'!B:B,MATCH($L4944,'Bloomberg data'!A:A,0))</f>
        <v>3.5</v>
      </c>
      <c r="O4944" s="141"/>
      <c r="P4944" s="142"/>
      <c r="Q4944" s="142"/>
      <c r="R4944" s="20"/>
      <c r="S4944" s="20"/>
    </row>
    <row r="4945" spans="6:19">
      <c r="F4945" s="51"/>
      <c r="G4945" s="26">
        <f t="shared" si="252"/>
        <v>42247</v>
      </c>
      <c r="H4945" s="7">
        <v>42229</v>
      </c>
      <c r="I4945" s="22">
        <v>4.3000000000000007</v>
      </c>
      <c r="J4945" s="120">
        <v>3.46</v>
      </c>
      <c r="K4945" s="26">
        <f t="shared" si="253"/>
        <v>42247</v>
      </c>
      <c r="L4945" s="126">
        <f t="shared" si="254"/>
        <v>42229</v>
      </c>
      <c r="M4945" s="127">
        <f>INDEX('Bloomberg data'!C:C,MATCH($L4945,'Bloomberg data'!A:A,0))</f>
        <v>4.3000000000000007</v>
      </c>
      <c r="N4945" s="128">
        <f>INDEX('Bloomberg data'!B:B,MATCH($L4945,'Bloomberg data'!A:A,0))</f>
        <v>3.46</v>
      </c>
      <c r="O4945" s="141"/>
      <c r="P4945" s="142"/>
      <c r="Q4945" s="142"/>
      <c r="R4945" s="20"/>
      <c r="S4945" s="20"/>
    </row>
    <row r="4946" spans="6:19">
      <c r="F4946" s="51"/>
      <c r="G4946" s="26">
        <f t="shared" si="252"/>
        <v>42247</v>
      </c>
      <c r="H4946" s="7">
        <v>42230</v>
      </c>
      <c r="I4946" s="22">
        <v>5.52</v>
      </c>
      <c r="J4946" s="120">
        <v>4.6899999999999995</v>
      </c>
      <c r="K4946" s="26">
        <f t="shared" si="253"/>
        <v>42247</v>
      </c>
      <c r="L4946" s="126">
        <f t="shared" si="254"/>
        <v>42230</v>
      </c>
      <c r="M4946" s="127">
        <f>INDEX('Bloomberg data'!C:C,MATCH($L4946,'Bloomberg data'!A:A,0))</f>
        <v>5.52</v>
      </c>
      <c r="N4946" s="128">
        <f>INDEX('Bloomberg data'!B:B,MATCH($L4946,'Bloomberg data'!A:A,0))</f>
        <v>4.6899999999999995</v>
      </c>
      <c r="O4946" s="141"/>
      <c r="P4946" s="142"/>
      <c r="Q4946" s="142"/>
      <c r="R4946" s="20"/>
      <c r="S4946" s="20"/>
    </row>
    <row r="4947" spans="6:19">
      <c r="F4947" s="51"/>
      <c r="G4947" s="26">
        <f t="shared" si="252"/>
        <v>42247</v>
      </c>
      <c r="H4947" s="7">
        <v>42233</v>
      </c>
      <c r="I4947" s="22">
        <v>5.42</v>
      </c>
      <c r="J4947" s="120">
        <v>4.59</v>
      </c>
      <c r="K4947" s="26">
        <f t="shared" si="253"/>
        <v>42247</v>
      </c>
      <c r="L4947" s="126">
        <f t="shared" si="254"/>
        <v>42233</v>
      </c>
      <c r="M4947" s="127">
        <f>INDEX('Bloomberg data'!C:C,MATCH($L4947,'Bloomberg data'!A:A,0))</f>
        <v>5.42</v>
      </c>
      <c r="N4947" s="128">
        <f>INDEX('Bloomberg data'!B:B,MATCH($L4947,'Bloomberg data'!A:A,0))</f>
        <v>4.59</v>
      </c>
      <c r="O4947" s="141"/>
      <c r="P4947" s="142"/>
      <c r="Q4947" s="142"/>
      <c r="R4947" s="20"/>
      <c r="S4947" s="20"/>
    </row>
    <row r="4948" spans="6:19">
      <c r="F4948" s="51"/>
      <c r="G4948" s="26">
        <f t="shared" si="252"/>
        <v>42247</v>
      </c>
      <c r="H4948" s="7">
        <v>42234</v>
      </c>
      <c r="I4948" s="22">
        <v>5.29</v>
      </c>
      <c r="J4948" s="120">
        <v>4.46</v>
      </c>
      <c r="K4948" s="26">
        <f t="shared" si="253"/>
        <v>42247</v>
      </c>
      <c r="L4948" s="126">
        <f t="shared" si="254"/>
        <v>42234</v>
      </c>
      <c r="M4948" s="127">
        <f>INDEX('Bloomberg data'!C:C,MATCH($L4948,'Bloomberg data'!A:A,0))</f>
        <v>5.29</v>
      </c>
      <c r="N4948" s="128">
        <f>INDEX('Bloomberg data'!B:B,MATCH($L4948,'Bloomberg data'!A:A,0))</f>
        <v>4.46</v>
      </c>
      <c r="O4948" s="141"/>
      <c r="P4948" s="142"/>
      <c r="Q4948" s="142"/>
      <c r="R4948" s="20"/>
      <c r="S4948" s="20"/>
    </row>
    <row r="4949" spans="6:19">
      <c r="F4949" s="51"/>
      <c r="G4949" s="26">
        <f t="shared" si="252"/>
        <v>42247</v>
      </c>
      <c r="H4949" s="7">
        <v>42235</v>
      </c>
      <c r="I4949" s="22">
        <v>4.5</v>
      </c>
      <c r="J4949" s="120">
        <v>3.66</v>
      </c>
      <c r="K4949" s="26">
        <f t="shared" si="253"/>
        <v>42247</v>
      </c>
      <c r="L4949" s="126">
        <f t="shared" si="254"/>
        <v>42235</v>
      </c>
      <c r="M4949" s="127">
        <f>INDEX('Bloomberg data'!C:C,MATCH($L4949,'Bloomberg data'!A:A,0))</f>
        <v>4.5</v>
      </c>
      <c r="N4949" s="128">
        <f>INDEX('Bloomberg data'!B:B,MATCH($L4949,'Bloomberg data'!A:A,0))</f>
        <v>3.66</v>
      </c>
      <c r="O4949" s="141"/>
      <c r="P4949" s="142"/>
      <c r="Q4949" s="142"/>
      <c r="R4949" s="20"/>
      <c r="S4949" s="20"/>
    </row>
    <row r="4950" spans="6:19">
      <c r="F4950" s="51"/>
      <c r="G4950" s="26">
        <f t="shared" si="252"/>
        <v>42247</v>
      </c>
      <c r="H4950" s="7">
        <v>42236</v>
      </c>
      <c r="I4950" s="22">
        <v>5.36</v>
      </c>
      <c r="J4950" s="120">
        <v>4.51</v>
      </c>
      <c r="K4950" s="26">
        <f t="shared" si="253"/>
        <v>42247</v>
      </c>
      <c r="L4950" s="126">
        <f t="shared" si="254"/>
        <v>42236</v>
      </c>
      <c r="M4950" s="127">
        <f>INDEX('Bloomberg data'!C:C,MATCH($L4950,'Bloomberg data'!A:A,0))</f>
        <v>5.36</v>
      </c>
      <c r="N4950" s="128">
        <f>INDEX('Bloomberg data'!B:B,MATCH($L4950,'Bloomberg data'!A:A,0))</f>
        <v>4.51</v>
      </c>
      <c r="O4950" s="141"/>
      <c r="P4950" s="142"/>
      <c r="Q4950" s="142"/>
      <c r="R4950" s="20"/>
      <c r="S4950" s="20"/>
    </row>
    <row r="4951" spans="6:19">
      <c r="F4951" s="51"/>
      <c r="G4951" s="26">
        <f t="shared" si="252"/>
        <v>42247</v>
      </c>
      <c r="H4951" s="7">
        <v>42237</v>
      </c>
      <c r="I4951" s="22">
        <v>5.21</v>
      </c>
      <c r="J4951" s="120">
        <v>4.34</v>
      </c>
      <c r="K4951" s="26">
        <f t="shared" si="253"/>
        <v>42247</v>
      </c>
      <c r="L4951" s="126">
        <f t="shared" si="254"/>
        <v>42237</v>
      </c>
      <c r="M4951" s="127">
        <f>INDEX('Bloomberg data'!C:C,MATCH($L4951,'Bloomberg data'!A:A,0))</f>
        <v>5.21</v>
      </c>
      <c r="N4951" s="128">
        <f>INDEX('Bloomberg data'!B:B,MATCH($L4951,'Bloomberg data'!A:A,0))</f>
        <v>4.34</v>
      </c>
      <c r="O4951" s="141"/>
      <c r="P4951" s="142"/>
      <c r="Q4951" s="142"/>
      <c r="R4951" s="20"/>
      <c r="S4951" s="20"/>
    </row>
    <row r="4952" spans="6:19">
      <c r="F4952" s="51"/>
      <c r="G4952" s="26">
        <f t="shared" si="252"/>
        <v>42247</v>
      </c>
      <c r="H4952" s="7">
        <v>42240</v>
      </c>
      <c r="I4952" s="22">
        <v>4.34</v>
      </c>
      <c r="J4952" s="120">
        <v>3.45</v>
      </c>
      <c r="K4952" s="26">
        <f t="shared" si="253"/>
        <v>42247</v>
      </c>
      <c r="L4952" s="126">
        <f t="shared" si="254"/>
        <v>42240</v>
      </c>
      <c r="M4952" s="127">
        <f>INDEX('Bloomberg data'!C:C,MATCH($L4952,'Bloomberg data'!A:A,0))</f>
        <v>4.34</v>
      </c>
      <c r="N4952" s="128">
        <f>INDEX('Bloomberg data'!B:B,MATCH($L4952,'Bloomberg data'!A:A,0))</f>
        <v>3.45</v>
      </c>
      <c r="O4952" s="141"/>
      <c r="P4952" s="142"/>
      <c r="Q4952" s="142"/>
      <c r="R4952" s="20"/>
      <c r="S4952" s="20"/>
    </row>
    <row r="4953" spans="6:19">
      <c r="F4953" s="51"/>
      <c r="G4953" s="26">
        <f t="shared" si="252"/>
        <v>42247</v>
      </c>
      <c r="H4953" s="7">
        <v>42241</v>
      </c>
      <c r="I4953" s="22">
        <v>4.29</v>
      </c>
      <c r="J4953" s="120">
        <v>3.41</v>
      </c>
      <c r="K4953" s="26">
        <f t="shared" si="253"/>
        <v>42247</v>
      </c>
      <c r="L4953" s="126">
        <f t="shared" si="254"/>
        <v>42241</v>
      </c>
      <c r="M4953" s="127">
        <f>INDEX('Bloomberg data'!C:C,MATCH($L4953,'Bloomberg data'!A:A,0))</f>
        <v>4.29</v>
      </c>
      <c r="N4953" s="128">
        <f>INDEX('Bloomberg data'!B:B,MATCH($L4953,'Bloomberg data'!A:A,0))</f>
        <v>3.41</v>
      </c>
      <c r="O4953" s="141"/>
      <c r="P4953" s="142"/>
      <c r="Q4953" s="142"/>
      <c r="R4953" s="20"/>
      <c r="S4953" s="20"/>
    </row>
    <row r="4954" spans="6:19">
      <c r="F4954" s="51"/>
      <c r="G4954" s="26">
        <f t="shared" si="252"/>
        <v>42247</v>
      </c>
      <c r="H4954" s="7">
        <v>42242</v>
      </c>
      <c r="I4954" s="22">
        <v>4.21</v>
      </c>
      <c r="J4954" s="120">
        <v>3.3400000000000003</v>
      </c>
      <c r="K4954" s="26">
        <f t="shared" si="253"/>
        <v>42247</v>
      </c>
      <c r="L4954" s="126">
        <f t="shared" si="254"/>
        <v>42242</v>
      </c>
      <c r="M4954" s="127">
        <f>INDEX('Bloomberg data'!C:C,MATCH($L4954,'Bloomberg data'!A:A,0))</f>
        <v>4.21</v>
      </c>
      <c r="N4954" s="128">
        <f>INDEX('Bloomberg data'!B:B,MATCH($L4954,'Bloomberg data'!A:A,0))</f>
        <v>3.3400000000000003</v>
      </c>
      <c r="O4954" s="141"/>
      <c r="P4954" s="142"/>
      <c r="Q4954" s="142"/>
      <c r="R4954" s="20"/>
      <c r="S4954" s="20"/>
    </row>
    <row r="4955" spans="6:19">
      <c r="F4955" s="51"/>
      <c r="G4955" s="26">
        <f t="shared" si="252"/>
        <v>42247</v>
      </c>
      <c r="H4955" s="7">
        <v>42243</v>
      </c>
      <c r="I4955" s="22">
        <v>4.43</v>
      </c>
      <c r="J4955" s="120">
        <v>3.5700000000000003</v>
      </c>
      <c r="K4955" s="26">
        <f t="shared" si="253"/>
        <v>42247</v>
      </c>
      <c r="L4955" s="126">
        <f t="shared" si="254"/>
        <v>42243</v>
      </c>
      <c r="M4955" s="127">
        <f>INDEX('Bloomberg data'!C:C,MATCH($L4955,'Bloomberg data'!A:A,0))</f>
        <v>4.43</v>
      </c>
      <c r="N4955" s="128">
        <f>INDEX('Bloomberg data'!B:B,MATCH($L4955,'Bloomberg data'!A:A,0))</f>
        <v>3.5700000000000003</v>
      </c>
      <c r="O4955" s="141"/>
      <c r="P4955" s="142"/>
      <c r="Q4955" s="142"/>
      <c r="R4955" s="20"/>
      <c r="S4955" s="20"/>
    </row>
    <row r="4956" spans="6:19">
      <c r="F4956" s="51"/>
      <c r="G4956" s="26">
        <f t="shared" si="252"/>
        <v>42247</v>
      </c>
      <c r="H4956" s="7">
        <v>42244</v>
      </c>
      <c r="I4956" s="22">
        <v>5.35</v>
      </c>
      <c r="J4956" s="120">
        <v>4.5</v>
      </c>
      <c r="K4956" s="26">
        <f t="shared" si="253"/>
        <v>42247</v>
      </c>
      <c r="L4956" s="126">
        <f t="shared" si="254"/>
        <v>42244</v>
      </c>
      <c r="M4956" s="127">
        <f>INDEX('Bloomberg data'!C:C,MATCH($L4956,'Bloomberg data'!A:A,0))</f>
        <v>5.35</v>
      </c>
      <c r="N4956" s="128">
        <f>INDEX('Bloomberg data'!B:B,MATCH($L4956,'Bloomberg data'!A:A,0))</f>
        <v>4.5</v>
      </c>
      <c r="O4956" s="141"/>
      <c r="P4956" s="142"/>
      <c r="Q4956" s="142"/>
      <c r="R4956" s="20"/>
      <c r="S4956" s="20"/>
    </row>
    <row r="4957" spans="6:19" ht="12.75" thickBot="1">
      <c r="F4957" s="51"/>
      <c r="G4957" s="26">
        <f t="shared" si="252"/>
        <v>42247</v>
      </c>
      <c r="H4957" s="7">
        <v>42247</v>
      </c>
      <c r="I4957" s="22">
        <v>4.21</v>
      </c>
      <c r="J4957" s="120">
        <v>3.3400000000000003</v>
      </c>
      <c r="K4957" s="26">
        <f t="shared" si="253"/>
        <v>42247</v>
      </c>
      <c r="L4957" s="150">
        <f t="shared" si="254"/>
        <v>42247</v>
      </c>
      <c r="M4957" s="127">
        <f>INDEX('Bloomberg data'!C:C,MATCH($L4957,'Bloomberg data'!A:A,0))</f>
        <v>4.21</v>
      </c>
      <c r="N4957" s="128">
        <f>INDEX('Bloomberg data'!B:B,MATCH($L4957,'Bloomberg data'!A:A,0))</f>
        <v>3.3400000000000003</v>
      </c>
      <c r="O4957" s="141"/>
      <c r="P4957" s="142"/>
      <c r="Q4957" s="142"/>
      <c r="R4957" s="20"/>
      <c r="S4957" s="20"/>
    </row>
    <row r="4958" spans="6:19" ht="12.75" thickTop="1">
      <c r="F4958" s="51"/>
      <c r="G4958" s="26"/>
      <c r="K4958" s="26">
        <f t="shared" si="253"/>
        <v>42277</v>
      </c>
      <c r="L4958" s="126">
        <f>'Bloomberg data'!A7552</f>
        <v>42248</v>
      </c>
      <c r="M4958" s="127">
        <f>INDEX('Bloomberg data'!C:C,MATCH($L4958,'Bloomberg data'!A:A,0))</f>
        <v>5.42</v>
      </c>
      <c r="N4958" s="128">
        <f>INDEX('Bloomberg data'!B:B,MATCH($L4958,'Bloomberg data'!A:A,0))</f>
        <v>4.54</v>
      </c>
      <c r="O4958" s="141"/>
      <c r="P4958" s="142"/>
      <c r="Q4958" s="142"/>
      <c r="R4958" s="20"/>
      <c r="S4958" s="20"/>
    </row>
    <row r="4959" spans="6:19">
      <c r="F4959" s="51"/>
      <c r="G4959" s="26"/>
      <c r="K4959" s="26">
        <f t="shared" si="253"/>
        <v>42277</v>
      </c>
      <c r="L4959" s="126">
        <f>'Bloomberg data'!A7553</f>
        <v>42249</v>
      </c>
      <c r="M4959" s="127">
        <f>INDEX('Bloomberg data'!C:C,MATCH($L4959,'Bloomberg data'!A:A,0))</f>
        <v>4.3499999999999996</v>
      </c>
      <c r="N4959" s="128">
        <f>INDEX('Bloomberg data'!B:B,MATCH($L4959,'Bloomberg data'!A:A,0))</f>
        <v>3.4699999999999998</v>
      </c>
      <c r="O4959" s="141"/>
      <c r="P4959" s="142"/>
      <c r="Q4959" s="142"/>
      <c r="R4959" s="20"/>
      <c r="S4959" s="20"/>
    </row>
    <row r="4960" spans="6:19">
      <c r="F4960" s="51"/>
      <c r="G4960" s="26"/>
      <c r="K4960" s="26">
        <f t="shared" si="253"/>
        <v>42277</v>
      </c>
      <c r="L4960" s="126">
        <f>'Bloomberg data'!A7554</f>
        <v>42250</v>
      </c>
      <c r="M4960" s="127">
        <f>INDEX('Bloomberg data'!C:C,MATCH($L4960,'Bloomberg data'!A:A,0))</f>
        <v>5.24</v>
      </c>
      <c r="N4960" s="128">
        <f>INDEX('Bloomberg data'!B:B,MATCH($L4960,'Bloomberg data'!A:A,0))</f>
        <v>4.3599999999999994</v>
      </c>
      <c r="O4960" s="141"/>
      <c r="P4960" s="142"/>
      <c r="Q4960" s="142"/>
      <c r="R4960" s="20"/>
      <c r="S4960" s="20"/>
    </row>
    <row r="4961" spans="6:19">
      <c r="F4961" s="51"/>
      <c r="G4961" s="26"/>
      <c r="K4961" s="26">
        <f t="shared" si="253"/>
        <v>42277</v>
      </c>
      <c r="L4961" s="126">
        <f>'Bloomberg data'!A7555</f>
        <v>42251</v>
      </c>
      <c r="M4961" s="127">
        <f>INDEX('Bloomberg data'!C:C,MATCH($L4961,'Bloomberg data'!A:A,0))</f>
        <v>5.4</v>
      </c>
      <c r="N4961" s="128">
        <f>INDEX('Bloomberg data'!B:B,MATCH($L4961,'Bloomberg data'!A:A,0))</f>
        <v>4.5199999999999996</v>
      </c>
      <c r="O4961" s="141"/>
      <c r="P4961" s="142"/>
      <c r="Q4961" s="142"/>
      <c r="R4961" s="20"/>
      <c r="S4961" s="20"/>
    </row>
    <row r="4962" spans="6:19">
      <c r="F4962" s="51"/>
      <c r="G4962" s="26"/>
      <c r="K4962" s="26">
        <f t="shared" si="253"/>
        <v>42277</v>
      </c>
      <c r="L4962" s="126">
        <f>'Bloomberg data'!A7556</f>
        <v>42252</v>
      </c>
      <c r="M4962" s="127">
        <f>INDEX('Bloomberg data'!C:C,MATCH($L4962,'Bloomberg data'!A:A,0))</f>
        <v>5.3000000000000007</v>
      </c>
      <c r="N4962" s="128">
        <f>INDEX('Bloomberg data'!B:B,MATCH($L4962,'Bloomberg data'!A:A,0))</f>
        <v>4.42</v>
      </c>
      <c r="O4962" s="141"/>
      <c r="P4962" s="142"/>
      <c r="Q4962" s="142"/>
      <c r="R4962" s="20"/>
      <c r="S4962" s="20"/>
    </row>
    <row r="4963" spans="6:19">
      <c r="F4963" s="51"/>
      <c r="G4963" s="26"/>
      <c r="K4963" s="26">
        <f t="shared" si="253"/>
        <v>42277</v>
      </c>
      <c r="L4963" s="126">
        <f>'Bloomberg data'!A7557</f>
        <v>42253</v>
      </c>
      <c r="M4963" s="127">
        <f>INDEX('Bloomberg data'!C:C,MATCH($L4963,'Bloomberg data'!A:A,0))</f>
        <v>4.2</v>
      </c>
      <c r="N4963" s="128">
        <f>INDEX('Bloomberg data'!B:B,MATCH($L4963,'Bloomberg data'!A:A,0))</f>
        <v>3.3200000000000003</v>
      </c>
      <c r="O4963" s="141"/>
      <c r="P4963" s="142"/>
      <c r="Q4963" s="142"/>
      <c r="R4963" s="20"/>
      <c r="S4963" s="20"/>
    </row>
    <row r="4964" spans="6:19">
      <c r="F4964" s="51"/>
      <c r="G4964" s="26"/>
      <c r="K4964" s="26">
        <f t="shared" si="253"/>
        <v>42277</v>
      </c>
      <c r="L4964" s="126">
        <f>'Bloomberg data'!A7558</f>
        <v>42254</v>
      </c>
      <c r="M4964" s="127">
        <f>INDEX('Bloomberg data'!C:C,MATCH($L4964,'Bloomberg data'!A:A,0))</f>
        <v>4.4400000000000004</v>
      </c>
      <c r="N4964" s="128">
        <f>INDEX('Bloomberg data'!B:B,MATCH($L4964,'Bloomberg data'!A:A,0))</f>
        <v>3.55</v>
      </c>
      <c r="O4964" s="141"/>
      <c r="P4964" s="142"/>
      <c r="Q4964" s="142"/>
      <c r="R4964" s="20"/>
      <c r="S4964" s="20"/>
    </row>
    <row r="4965" spans="6:19">
      <c r="F4965" s="51"/>
      <c r="G4965" s="26"/>
      <c r="K4965" s="26">
        <f t="shared" si="253"/>
        <v>42277</v>
      </c>
      <c r="L4965" s="126">
        <f>'Bloomberg data'!A7559</f>
        <v>42255</v>
      </c>
      <c r="M4965" s="127">
        <f>INDEX('Bloomberg data'!C:C,MATCH($L4965,'Bloomberg data'!A:A,0))</f>
        <v>5.36</v>
      </c>
      <c r="N4965" s="128">
        <f>INDEX('Bloomberg data'!B:B,MATCH($L4965,'Bloomberg data'!A:A,0))</f>
        <v>4.4700000000000006</v>
      </c>
      <c r="O4965" s="141"/>
      <c r="P4965" s="142"/>
      <c r="Q4965" s="142"/>
      <c r="R4965" s="20"/>
      <c r="S4965" s="20"/>
    </row>
    <row r="4966" spans="6:19">
      <c r="F4966" s="51"/>
      <c r="G4966" s="26"/>
      <c r="K4966" s="26">
        <f t="shared" si="253"/>
        <v>42277</v>
      </c>
      <c r="L4966" s="126">
        <f>'Bloomberg data'!A7560</f>
        <v>42256</v>
      </c>
      <c r="M4966" s="127">
        <f>INDEX('Bloomberg data'!C:C,MATCH($L4966,'Bloomberg data'!A:A,0))</f>
        <v>4.3100000000000005</v>
      </c>
      <c r="N4966" s="128">
        <f>INDEX('Bloomberg data'!B:B,MATCH($L4966,'Bloomberg data'!A:A,0))</f>
        <v>3.42</v>
      </c>
      <c r="O4966" s="141"/>
      <c r="P4966" s="142"/>
      <c r="Q4966" s="142"/>
      <c r="R4966" s="20"/>
      <c r="S4966" s="20"/>
    </row>
    <row r="4967" spans="6:19">
      <c r="F4967" s="51"/>
      <c r="G4967" s="26"/>
      <c r="K4967" s="26">
        <f t="shared" si="253"/>
        <v>42277</v>
      </c>
      <c r="L4967" s="126">
        <f>'Bloomberg data'!A7561</f>
        <v>42257</v>
      </c>
      <c r="M4967" s="127">
        <f>INDEX('Bloomberg data'!C:C,MATCH($L4967,'Bloomberg data'!A:A,0))</f>
        <v>5.51</v>
      </c>
      <c r="N4967" s="128">
        <f>INDEX('Bloomberg data'!B:B,MATCH($L4967,'Bloomberg data'!A:A,0))</f>
        <v>4.6199999999999992</v>
      </c>
      <c r="O4967" s="141"/>
      <c r="P4967" s="142"/>
      <c r="Q4967" s="142"/>
      <c r="R4967" s="20"/>
      <c r="S4967" s="20"/>
    </row>
    <row r="4968" spans="6:19">
      <c r="F4968" s="51"/>
      <c r="G4968" s="26"/>
      <c r="K4968" s="26">
        <f t="shared" si="253"/>
        <v>42277</v>
      </c>
      <c r="L4968" s="126">
        <f>'Bloomberg data'!A7562</f>
        <v>42258</v>
      </c>
      <c r="M4968" s="127">
        <f>INDEX('Bloomberg data'!C:C,MATCH($L4968,'Bloomberg data'!A:A,0))</f>
        <v>4.43</v>
      </c>
      <c r="N4968" s="128">
        <f>INDEX('Bloomberg data'!B:B,MATCH($L4968,'Bloomberg data'!A:A,0))</f>
        <v>3.54</v>
      </c>
      <c r="O4968" s="141"/>
      <c r="P4968" s="142"/>
      <c r="Q4968" s="142"/>
      <c r="R4968" s="20"/>
      <c r="S4968" s="20"/>
    </row>
    <row r="4969" spans="6:19">
      <c r="F4969" s="51"/>
      <c r="G4969" s="26"/>
      <c r="K4969" s="26">
        <f t="shared" si="253"/>
        <v>42277</v>
      </c>
      <c r="L4969" s="126">
        <f>'Bloomberg data'!A7563</f>
        <v>42259</v>
      </c>
      <c r="M4969" s="127">
        <f>INDEX('Bloomberg data'!C:C,MATCH($L4969,'Bloomberg data'!A:A,0))</f>
        <v>5.33</v>
      </c>
      <c r="N4969" s="128">
        <f>INDEX('Bloomberg data'!B:B,MATCH($L4969,'Bloomberg data'!A:A,0))</f>
        <v>4.4399999999999995</v>
      </c>
      <c r="O4969" s="141"/>
      <c r="P4969" s="142"/>
      <c r="Q4969" s="142"/>
      <c r="R4969" s="20"/>
      <c r="S4969" s="20"/>
    </row>
    <row r="4970" spans="6:19">
      <c r="F4970" s="51"/>
      <c r="G4970" s="26"/>
      <c r="K4970" s="26">
        <f t="shared" si="253"/>
        <v>42277</v>
      </c>
      <c r="L4970" s="126">
        <f>'Bloomberg data'!A7564</f>
        <v>42260</v>
      </c>
      <c r="M4970" s="127">
        <f>INDEX('Bloomberg data'!C:C,MATCH($L4970,'Bloomberg data'!A:A,0))</f>
        <v>5.5299999999999994</v>
      </c>
      <c r="N4970" s="128">
        <f>INDEX('Bloomberg data'!B:B,MATCH($L4970,'Bloomberg data'!A:A,0))</f>
        <v>4.6399999999999997</v>
      </c>
      <c r="O4970" s="141"/>
      <c r="P4970" s="142"/>
      <c r="Q4970" s="142"/>
      <c r="R4970" s="20"/>
      <c r="S4970" s="20"/>
    </row>
    <row r="4971" spans="6:19">
      <c r="F4971" s="51"/>
      <c r="G4971" s="26"/>
      <c r="K4971" s="26">
        <f t="shared" si="253"/>
        <v>42277</v>
      </c>
      <c r="L4971" s="126">
        <f>'Bloomberg data'!A7565</f>
        <v>42261</v>
      </c>
      <c r="M4971" s="127">
        <f>INDEX('Bloomberg data'!C:C,MATCH($L4971,'Bloomberg data'!A:A,0))</f>
        <v>5.42</v>
      </c>
      <c r="N4971" s="128">
        <f>INDEX('Bloomberg data'!B:B,MATCH($L4971,'Bloomberg data'!A:A,0))</f>
        <v>4.5199999999999996</v>
      </c>
      <c r="O4971" s="141"/>
      <c r="P4971" s="142"/>
      <c r="Q4971" s="142"/>
      <c r="R4971" s="20"/>
      <c r="S4971" s="20"/>
    </row>
    <row r="4972" spans="6:19">
      <c r="F4972" s="51"/>
      <c r="G4972" s="26"/>
      <c r="K4972" s="26">
        <f t="shared" si="253"/>
        <v>42277</v>
      </c>
      <c r="L4972" s="126">
        <f>'Bloomberg data'!A7566</f>
        <v>42262</v>
      </c>
      <c r="M4972" s="127">
        <f>INDEX('Bloomberg data'!C:C,MATCH($L4972,'Bloomberg data'!A:A,0))</f>
        <v>4.3000000000000007</v>
      </c>
      <c r="N4972" s="128">
        <f>INDEX('Bloomberg data'!B:B,MATCH($L4972,'Bloomberg data'!A:A,0))</f>
        <v>3.41</v>
      </c>
      <c r="O4972" s="141"/>
      <c r="P4972" s="142"/>
      <c r="Q4972" s="142"/>
      <c r="R4972" s="20"/>
      <c r="S4972" s="20"/>
    </row>
    <row r="4973" spans="6:19">
      <c r="F4973" s="51"/>
      <c r="G4973" s="26"/>
      <c r="K4973" s="26">
        <f t="shared" si="253"/>
        <v>42277</v>
      </c>
      <c r="L4973" s="126">
        <f>'Bloomberg data'!A7567</f>
        <v>42263</v>
      </c>
      <c r="M4973" s="127">
        <f>INDEX('Bloomberg data'!C:C,MATCH($L4973,'Bloomberg data'!A:A,0))</f>
        <v>5.57</v>
      </c>
      <c r="N4973" s="128">
        <f>INDEX('Bloomberg data'!B:B,MATCH($L4973,'Bloomberg data'!A:A,0))</f>
        <v>4.6899999999999995</v>
      </c>
      <c r="O4973" s="141"/>
      <c r="P4973" s="142"/>
      <c r="Q4973" s="142"/>
      <c r="R4973" s="20"/>
      <c r="S4973" s="20"/>
    </row>
    <row r="4974" spans="6:19">
      <c r="F4974" s="51"/>
      <c r="G4974" s="26"/>
      <c r="K4974" s="26">
        <f t="shared" si="253"/>
        <v>42277</v>
      </c>
      <c r="L4974" s="126">
        <f>'Bloomberg data'!A7568</f>
        <v>42264</v>
      </c>
      <c r="M4974" s="127">
        <f>INDEX('Bloomberg data'!C:C,MATCH($L4974,'Bloomberg data'!A:A,0))</f>
        <v>5.51</v>
      </c>
      <c r="N4974" s="128">
        <f>INDEX('Bloomberg data'!B:B,MATCH($L4974,'Bloomberg data'!A:A,0))</f>
        <v>4.6500000000000004</v>
      </c>
      <c r="O4974" s="141"/>
      <c r="P4974" s="142"/>
      <c r="Q4974" s="142"/>
      <c r="R4974" s="20"/>
      <c r="S4974" s="20"/>
    </row>
    <row r="4975" spans="6:19">
      <c r="F4975" s="51"/>
      <c r="G4975" s="26"/>
      <c r="K4975" s="26">
        <f t="shared" si="253"/>
        <v>42277</v>
      </c>
      <c r="L4975" s="126">
        <f>'Bloomberg data'!A7569</f>
        <v>42265</v>
      </c>
      <c r="M4975" s="127">
        <f>INDEX('Bloomberg data'!C:C,MATCH($L4975,'Bloomberg data'!A:A,0))</f>
        <v>5.3599999999999994</v>
      </c>
      <c r="N4975" s="128">
        <f>INDEX('Bloomberg data'!B:B,MATCH($L4975,'Bloomberg data'!A:A,0))</f>
        <v>4.4800000000000004</v>
      </c>
      <c r="O4975" s="141"/>
      <c r="P4975" s="142"/>
      <c r="Q4975" s="142"/>
      <c r="R4975" s="20"/>
      <c r="S4975" s="20"/>
    </row>
    <row r="4976" spans="6:19">
      <c r="F4976" s="51"/>
      <c r="G4976" s="26"/>
      <c r="K4976" s="26">
        <f t="shared" si="253"/>
        <v>42277</v>
      </c>
      <c r="L4976" s="126">
        <f>'Bloomberg data'!A7570</f>
        <v>42266</v>
      </c>
      <c r="M4976" s="127">
        <f>INDEX('Bloomberg data'!C:C,MATCH($L4976,'Bloomberg data'!A:A,0))</f>
        <v>4.5599999999999996</v>
      </c>
      <c r="N4976" s="128">
        <f>INDEX('Bloomberg data'!B:B,MATCH($L4976,'Bloomberg data'!A:A,0))</f>
        <v>3.6799999999999997</v>
      </c>
      <c r="O4976" s="141"/>
      <c r="P4976" s="142"/>
      <c r="Q4976" s="142"/>
      <c r="R4976" s="20"/>
      <c r="S4976" s="20"/>
    </row>
    <row r="4977" spans="6:19">
      <c r="F4977" s="51"/>
      <c r="G4977" s="26"/>
      <c r="K4977" s="26">
        <f t="shared" si="253"/>
        <v>42277</v>
      </c>
      <c r="L4977" s="126">
        <f>'Bloomberg data'!A7571</f>
        <v>42267</v>
      </c>
      <c r="M4977" s="127">
        <f>INDEX('Bloomberg data'!C:C,MATCH($L4977,'Bloomberg data'!A:A,0))</f>
        <v>5.46</v>
      </c>
      <c r="N4977" s="128">
        <f>INDEX('Bloomberg data'!B:B,MATCH($L4977,'Bloomberg data'!A:A,0))</f>
        <v>4.58</v>
      </c>
      <c r="O4977" s="141"/>
      <c r="P4977" s="142"/>
      <c r="Q4977" s="142"/>
      <c r="R4977" s="20"/>
      <c r="S4977" s="20"/>
    </row>
    <row r="4978" spans="6:19">
      <c r="F4978" s="51"/>
      <c r="G4978" s="26"/>
      <c r="K4978" s="26">
        <f t="shared" si="253"/>
        <v>42277</v>
      </c>
      <c r="L4978" s="126">
        <f>'Bloomberg data'!A7572</f>
        <v>42268</v>
      </c>
      <c r="M4978" s="127">
        <f>INDEX('Bloomberg data'!C:C,MATCH($L4978,'Bloomberg data'!A:A,0))</f>
        <v>5.34</v>
      </c>
      <c r="N4978" s="128">
        <f>INDEX('Bloomberg data'!B:B,MATCH($L4978,'Bloomberg data'!A:A,0))</f>
        <v>4.45</v>
      </c>
      <c r="O4978" s="141"/>
      <c r="P4978" s="142"/>
      <c r="Q4978" s="142"/>
      <c r="R4978" s="20"/>
      <c r="S4978" s="20"/>
    </row>
    <row r="4979" spans="6:19">
      <c r="F4979" s="51"/>
      <c r="G4979" s="26"/>
      <c r="K4979" s="26">
        <f t="shared" si="253"/>
        <v>42277</v>
      </c>
      <c r="L4979" s="126">
        <f>'Bloomberg data'!A7573</f>
        <v>42269</v>
      </c>
      <c r="M4979" s="127">
        <f>INDEX('Bloomberg data'!C:C,MATCH($L4979,'Bloomberg data'!A:A,0))</f>
        <v>4.57</v>
      </c>
      <c r="N4979" s="128">
        <f>INDEX('Bloomberg data'!B:B,MATCH($L4979,'Bloomberg data'!A:A,0))</f>
        <v>3.6799999999999997</v>
      </c>
      <c r="O4979" s="141"/>
      <c r="P4979" s="142"/>
      <c r="Q4979" s="142"/>
      <c r="R4979" s="20"/>
      <c r="S4979" s="20"/>
    </row>
    <row r="4980" spans="6:19">
      <c r="F4980" s="51"/>
      <c r="G4980" s="26"/>
      <c r="K4980" s="26">
        <f t="shared" si="253"/>
        <v>42277</v>
      </c>
      <c r="L4980" s="126">
        <f>'Bloomberg data'!A7574</f>
        <v>42270</v>
      </c>
      <c r="M4980" s="127">
        <f>INDEX('Bloomberg data'!C:C,MATCH($L4980,'Bloomberg data'!A:A,0))</f>
        <v>4.45</v>
      </c>
      <c r="N4980" s="128">
        <f>INDEX('Bloomberg data'!B:B,MATCH($L4980,'Bloomberg data'!A:A,0))</f>
        <v>3.5199999999999996</v>
      </c>
      <c r="O4980" s="141"/>
      <c r="P4980" s="142"/>
      <c r="Q4980" s="142"/>
      <c r="R4980" s="20"/>
      <c r="S4980" s="20"/>
    </row>
    <row r="4981" spans="6:19">
      <c r="F4981" s="51"/>
      <c r="G4981" s="26"/>
      <c r="K4981" s="26">
        <f t="shared" si="253"/>
        <v>42277</v>
      </c>
      <c r="L4981" s="126">
        <f>'Bloomberg data'!A7575</f>
        <v>42271</v>
      </c>
      <c r="M4981" s="127">
        <f>INDEX('Bloomberg data'!C:C,MATCH($L4981,'Bloomberg data'!A:A,0))</f>
        <v>4.33</v>
      </c>
      <c r="N4981" s="128">
        <f>INDEX('Bloomberg data'!B:B,MATCH($L4981,'Bloomberg data'!A:A,0))</f>
        <v>3.4</v>
      </c>
      <c r="O4981" s="141"/>
      <c r="P4981" s="142"/>
      <c r="Q4981" s="142"/>
      <c r="R4981" s="20"/>
      <c r="S4981" s="20"/>
    </row>
    <row r="4982" spans="6:19">
      <c r="F4982" s="51"/>
      <c r="G4982" s="26"/>
      <c r="K4982" s="26">
        <f t="shared" si="253"/>
        <v>42277</v>
      </c>
      <c r="L4982" s="126">
        <f>'Bloomberg data'!A7576</f>
        <v>42272</v>
      </c>
      <c r="M4982" s="127">
        <f>INDEX('Bloomberg data'!C:C,MATCH($L4982,'Bloomberg data'!A:A,0))</f>
        <v>4.5599999999999996</v>
      </c>
      <c r="N4982" s="128">
        <f>INDEX('Bloomberg data'!B:B,MATCH($L4982,'Bloomberg data'!A:A,0))</f>
        <v>3.6399999999999997</v>
      </c>
      <c r="O4982" s="141"/>
      <c r="P4982" s="142"/>
      <c r="Q4982" s="142"/>
      <c r="R4982" s="20"/>
      <c r="S4982" s="20"/>
    </row>
    <row r="4983" spans="6:19">
      <c r="F4983" s="51"/>
      <c r="G4983" s="26"/>
      <c r="K4983" s="26">
        <f t="shared" si="253"/>
        <v>42277</v>
      </c>
      <c r="L4983" s="126">
        <f>'Bloomberg data'!A7577</f>
        <v>42273</v>
      </c>
      <c r="M4983" s="127">
        <f>INDEX('Bloomberg data'!C:C,MATCH($L4983,'Bloomberg data'!A:A,0))</f>
        <v>5.46</v>
      </c>
      <c r="N4983" s="128">
        <f>INDEX('Bloomberg data'!B:B,MATCH($L4983,'Bloomberg data'!A:A,0))</f>
        <v>4.54</v>
      </c>
      <c r="O4983" s="141"/>
      <c r="P4983" s="142"/>
      <c r="Q4983" s="142"/>
      <c r="R4983" s="20"/>
      <c r="S4983" s="20"/>
    </row>
    <row r="4984" spans="6:19">
      <c r="F4984" s="51"/>
      <c r="G4984" s="26"/>
      <c r="K4984" s="26">
        <f t="shared" si="253"/>
        <v>42277</v>
      </c>
      <c r="L4984" s="126">
        <f>'Bloomberg data'!A7578</f>
        <v>42274</v>
      </c>
      <c r="M4984" s="127">
        <f>INDEX('Bloomberg data'!C:C,MATCH($L4984,'Bloomberg data'!A:A,0))</f>
        <v>4.3599999999999994</v>
      </c>
      <c r="N4984" s="128">
        <f>INDEX('Bloomberg data'!B:B,MATCH($L4984,'Bloomberg data'!A:A,0))</f>
        <v>3.44</v>
      </c>
      <c r="O4984" s="141"/>
      <c r="P4984" s="142"/>
      <c r="Q4984" s="142"/>
      <c r="R4984" s="20"/>
      <c r="S4984" s="20"/>
    </row>
    <row r="4985" spans="6:19">
      <c r="F4985" s="51"/>
      <c r="G4985" s="26"/>
      <c r="K4985" s="26">
        <f t="shared" si="253"/>
        <v>42277</v>
      </c>
      <c r="L4985" s="126">
        <f>'Bloomberg data'!A7579</f>
        <v>42275</v>
      </c>
      <c r="M4985" s="127">
        <f>INDEX('Bloomberg data'!C:C,MATCH($L4985,'Bloomberg data'!A:A,0))</f>
        <v>5.56</v>
      </c>
      <c r="N4985" s="128">
        <f>INDEX('Bloomberg data'!B:B,MATCH($L4985,'Bloomberg data'!A:A,0))</f>
        <v>4.6399999999999997</v>
      </c>
      <c r="O4985" s="141"/>
      <c r="P4985" s="142"/>
      <c r="Q4985" s="142"/>
      <c r="R4985" s="20"/>
      <c r="S4985" s="20"/>
    </row>
    <row r="4986" spans="6:19">
      <c r="F4986" s="51"/>
      <c r="G4986" s="26"/>
      <c r="K4986" s="26">
        <f t="shared" si="253"/>
        <v>42277</v>
      </c>
      <c r="L4986" s="126">
        <f>'Bloomberg data'!A7580</f>
        <v>42276</v>
      </c>
      <c r="M4986" s="127">
        <f>INDEX('Bloomberg data'!C:C,MATCH($L4986,'Bloomberg data'!A:A,0))</f>
        <v>5.4</v>
      </c>
      <c r="N4986" s="128">
        <f>INDEX('Bloomberg data'!B:B,MATCH($L4986,'Bloomberg data'!A:A,0))</f>
        <v>4.45</v>
      </c>
      <c r="O4986" s="141"/>
      <c r="P4986" s="142"/>
      <c r="Q4986" s="142"/>
      <c r="R4986" s="20"/>
      <c r="S4986" s="20"/>
    </row>
    <row r="4987" spans="6:19">
      <c r="F4987" s="51"/>
      <c r="G4987" s="26"/>
      <c r="K4987" s="26">
        <f t="shared" si="253"/>
        <v>42277</v>
      </c>
      <c r="L4987" s="126">
        <f>'Bloomberg data'!A7581</f>
        <v>42277</v>
      </c>
      <c r="M4987" s="127">
        <f>INDEX('Bloomberg data'!C:C,MATCH($L4987,'Bloomberg data'!A:A,0))</f>
        <v>4.3100000000000005</v>
      </c>
      <c r="N4987" s="128">
        <f>INDEX('Bloomberg data'!B:B,MATCH($L4987,'Bloomberg data'!A:A,0))</f>
        <v>3.36</v>
      </c>
      <c r="O4987" s="141"/>
      <c r="P4987" s="142"/>
      <c r="Q4987" s="142"/>
      <c r="R4987" s="20"/>
      <c r="S4987" s="20"/>
    </row>
    <row r="4988" spans="6:19">
      <c r="F4988" s="51"/>
      <c r="G4988" s="26"/>
      <c r="K4988" s="26">
        <f t="shared" si="253"/>
        <v>42308</v>
      </c>
      <c r="L4988" s="126">
        <f>'Bloomberg data'!A7582</f>
        <v>42278</v>
      </c>
      <c r="M4988" s="127">
        <f>INDEX('Bloomberg data'!C:C,MATCH($L4988,'Bloomberg data'!A:A,0))</f>
        <v>5.5299999999999994</v>
      </c>
      <c r="N4988" s="128">
        <f>INDEX('Bloomberg data'!B:B,MATCH($L4988,'Bloomberg data'!A:A,0))</f>
        <v>4.57</v>
      </c>
      <c r="O4988" s="141"/>
      <c r="P4988" s="142"/>
      <c r="Q4988" s="142"/>
      <c r="R4988" s="20"/>
      <c r="S4988" s="20"/>
    </row>
    <row r="4989" spans="6:19">
      <c r="F4989" s="51"/>
      <c r="G4989" s="26"/>
      <c r="K4989" s="26">
        <f t="shared" si="253"/>
        <v>42308</v>
      </c>
      <c r="L4989" s="126">
        <f>'Bloomberg data'!A7583</f>
        <v>42279</v>
      </c>
      <c r="M4989" s="127">
        <f>INDEX('Bloomberg data'!C:C,MATCH($L4989,'Bloomberg data'!A:A,0))</f>
        <v>4.4400000000000004</v>
      </c>
      <c r="N4989" s="128">
        <f>INDEX('Bloomberg data'!B:B,MATCH($L4989,'Bloomberg data'!A:A,0))</f>
        <v>3.4800000000000004</v>
      </c>
      <c r="O4989" s="141"/>
      <c r="P4989" s="142"/>
      <c r="Q4989" s="142"/>
      <c r="R4989" s="20"/>
      <c r="S4989" s="20"/>
    </row>
    <row r="4990" spans="6:19">
      <c r="F4990" s="51"/>
      <c r="G4990" s="26"/>
      <c r="K4990" s="26">
        <f t="shared" si="253"/>
        <v>42308</v>
      </c>
      <c r="L4990" s="126">
        <f>'Bloomberg data'!A7584</f>
        <v>42280</v>
      </c>
      <c r="M4990" s="127">
        <f>INDEX('Bloomberg data'!C:C,MATCH($L4990,'Bloomberg data'!A:A,0))</f>
        <v>4.34</v>
      </c>
      <c r="N4990" s="128">
        <f>INDEX('Bloomberg data'!B:B,MATCH($L4990,'Bloomberg data'!A:A,0))</f>
        <v>3.3800000000000003</v>
      </c>
      <c r="O4990" s="141"/>
      <c r="P4990" s="142"/>
      <c r="Q4990" s="142"/>
      <c r="R4990" s="20"/>
      <c r="S4990" s="20"/>
    </row>
    <row r="4991" spans="6:19">
      <c r="F4991" s="51"/>
      <c r="G4991" s="26"/>
      <c r="K4991" s="26">
        <f t="shared" si="253"/>
        <v>42308</v>
      </c>
      <c r="L4991" s="126">
        <f>'Bloomberg data'!A7585</f>
        <v>42281</v>
      </c>
      <c r="M4991" s="127">
        <f>INDEX('Bloomberg data'!C:C,MATCH($L4991,'Bloomberg data'!A:A,0))</f>
        <v>4.54</v>
      </c>
      <c r="N4991" s="128">
        <f>INDEX('Bloomberg data'!B:B,MATCH($L4991,'Bloomberg data'!A:A,0))</f>
        <v>3.58</v>
      </c>
      <c r="O4991" s="141"/>
      <c r="P4991" s="142"/>
      <c r="Q4991" s="142"/>
      <c r="R4991" s="20"/>
      <c r="S4991" s="20"/>
    </row>
    <row r="4992" spans="6:19">
      <c r="F4992" s="51"/>
      <c r="G4992" s="26"/>
      <c r="K4992" s="26">
        <f t="shared" si="253"/>
        <v>42308</v>
      </c>
      <c r="L4992" s="126">
        <f>'Bloomberg data'!A7586</f>
        <v>42282</v>
      </c>
      <c r="M4992" s="127">
        <f>INDEX('Bloomberg data'!C:C,MATCH($L4992,'Bloomberg data'!A:A,0))</f>
        <v>4.4400000000000004</v>
      </c>
      <c r="N4992" s="128">
        <f>INDEX('Bloomberg data'!B:B,MATCH($L4992,'Bloomberg data'!A:A,0))</f>
        <v>3.4800000000000004</v>
      </c>
      <c r="O4992" s="141"/>
      <c r="P4992" s="142"/>
      <c r="Q4992" s="142"/>
      <c r="R4992" s="20"/>
      <c r="S4992" s="20"/>
    </row>
    <row r="4993" spans="6:19">
      <c r="F4993" s="51"/>
      <c r="G4993" s="26"/>
      <c r="K4993" s="26">
        <f t="shared" ref="K4993:K5056" si="255">EOMONTH(L4993,0)</f>
        <v>42308</v>
      </c>
      <c r="L4993" s="126">
        <f>'Bloomberg data'!A7587</f>
        <v>42283</v>
      </c>
      <c r="M4993" s="127">
        <f>INDEX('Bloomberg data'!C:C,MATCH($L4993,'Bloomberg data'!A:A,0))</f>
        <v>5.33</v>
      </c>
      <c r="N4993" s="128">
        <f>INDEX('Bloomberg data'!B:B,MATCH($L4993,'Bloomberg data'!A:A,0))</f>
        <v>4.3599999999999994</v>
      </c>
      <c r="O4993" s="141"/>
      <c r="P4993" s="142"/>
      <c r="Q4993" s="142"/>
      <c r="R4993" s="20"/>
      <c r="S4993" s="20"/>
    </row>
    <row r="4994" spans="6:19">
      <c r="F4994" s="51"/>
      <c r="G4994" s="26"/>
      <c r="K4994" s="26">
        <f t="shared" si="255"/>
        <v>42308</v>
      </c>
      <c r="L4994" s="126">
        <f>'Bloomberg data'!A7588</f>
        <v>42284</v>
      </c>
      <c r="M4994" s="127">
        <f>INDEX('Bloomberg data'!C:C,MATCH($L4994,'Bloomberg data'!A:A,0))</f>
        <v>4.5599999999999996</v>
      </c>
      <c r="N4994" s="128">
        <f>INDEX('Bloomberg data'!B:B,MATCH($L4994,'Bloomberg data'!A:A,0))</f>
        <v>3.58</v>
      </c>
      <c r="O4994" s="141"/>
      <c r="P4994" s="142"/>
      <c r="Q4994" s="142"/>
      <c r="R4994" s="20"/>
      <c r="S4994" s="20"/>
    </row>
    <row r="4995" spans="6:19">
      <c r="F4995" s="51"/>
      <c r="G4995" s="26"/>
      <c r="K4995" s="26">
        <f t="shared" si="255"/>
        <v>42308</v>
      </c>
      <c r="L4995" s="126">
        <f>'Bloomberg data'!A7589</f>
        <v>42285</v>
      </c>
      <c r="M4995" s="127">
        <f>INDEX('Bloomberg data'!C:C,MATCH($L4995,'Bloomberg data'!A:A,0))</f>
        <v>4.4400000000000004</v>
      </c>
      <c r="N4995" s="128">
        <f>INDEX('Bloomberg data'!B:B,MATCH($L4995,'Bloomberg data'!A:A,0))</f>
        <v>3.4699999999999998</v>
      </c>
      <c r="O4995" s="141"/>
      <c r="P4995" s="142"/>
      <c r="Q4995" s="142"/>
      <c r="R4995" s="20"/>
      <c r="S4995" s="20"/>
    </row>
    <row r="4996" spans="6:19">
      <c r="F4996" s="51"/>
      <c r="G4996" s="26"/>
      <c r="K4996" s="26">
        <f t="shared" si="255"/>
        <v>42308</v>
      </c>
      <c r="L4996" s="126">
        <f>'Bloomberg data'!A7590</f>
        <v>42286</v>
      </c>
      <c r="M4996" s="127">
        <f>INDEX('Bloomberg data'!C:C,MATCH($L4996,'Bloomberg data'!A:A,0))</f>
        <v>4.4000000000000004</v>
      </c>
      <c r="N4996" s="128">
        <f>INDEX('Bloomberg data'!B:B,MATCH($L4996,'Bloomberg data'!A:A,0))</f>
        <v>3.43</v>
      </c>
      <c r="O4996" s="141"/>
      <c r="P4996" s="142"/>
      <c r="Q4996" s="142"/>
      <c r="R4996" s="20"/>
      <c r="S4996" s="20"/>
    </row>
    <row r="4997" spans="6:19">
      <c r="F4997" s="51"/>
      <c r="G4997" s="26"/>
      <c r="K4997" s="26">
        <f t="shared" si="255"/>
        <v>42308</v>
      </c>
      <c r="L4997" s="126">
        <f>'Bloomberg data'!A7591</f>
        <v>42287</v>
      </c>
      <c r="M4997" s="127">
        <f>INDEX('Bloomberg data'!C:C,MATCH($L4997,'Bloomberg data'!A:A,0))</f>
        <v>5.6</v>
      </c>
      <c r="N4997" s="128">
        <f>INDEX('Bloomberg data'!B:B,MATCH($L4997,'Bloomberg data'!A:A,0))</f>
        <v>4.63</v>
      </c>
      <c r="O4997" s="141"/>
      <c r="P4997" s="142"/>
      <c r="Q4997" s="142"/>
      <c r="R4997" s="20"/>
      <c r="S4997" s="20"/>
    </row>
    <row r="4998" spans="6:19">
      <c r="F4998" s="51"/>
      <c r="G4998" s="26"/>
      <c r="K4998" s="26">
        <f t="shared" si="255"/>
        <v>42308</v>
      </c>
      <c r="L4998" s="126">
        <f>'Bloomberg data'!A7592</f>
        <v>42288</v>
      </c>
      <c r="M4998" s="127">
        <f>INDEX('Bloomberg data'!C:C,MATCH($L4998,'Bloomberg data'!A:A,0))</f>
        <v>5.5</v>
      </c>
      <c r="N4998" s="128">
        <f>INDEX('Bloomberg data'!B:B,MATCH($L4998,'Bloomberg data'!A:A,0))</f>
        <v>4.53</v>
      </c>
      <c r="O4998" s="141"/>
      <c r="P4998" s="142"/>
      <c r="Q4998" s="142"/>
      <c r="R4998" s="20"/>
      <c r="S4998" s="20"/>
    </row>
    <row r="4999" spans="6:19">
      <c r="F4999" s="51"/>
      <c r="G4999" s="26"/>
      <c r="K4999" s="26">
        <f t="shared" si="255"/>
        <v>42308</v>
      </c>
      <c r="L4999" s="126">
        <f>'Bloomberg data'!A7593</f>
        <v>42289</v>
      </c>
      <c r="M4999" s="127">
        <f>INDEX('Bloomberg data'!C:C,MATCH($L4999,'Bloomberg data'!A:A,0))</f>
        <v>7.01</v>
      </c>
      <c r="N4999" s="128">
        <f>INDEX('Bloomberg data'!B:B,MATCH($L4999,'Bloomberg data'!A:A,0))</f>
        <v>3.43</v>
      </c>
      <c r="O4999" s="141"/>
      <c r="P4999" s="142"/>
      <c r="Q4999" s="142"/>
      <c r="R4999" s="20"/>
      <c r="S4999" s="20"/>
    </row>
    <row r="5000" spans="6:19">
      <c r="F5000" s="51"/>
      <c r="G5000" s="26"/>
      <c r="K5000" s="26">
        <f t="shared" si="255"/>
        <v>42308</v>
      </c>
      <c r="L5000" s="126">
        <f>'Bloomberg data'!A7594</f>
        <v>42290</v>
      </c>
      <c r="M5000" s="127">
        <f>INDEX('Bloomberg data'!C:C,MATCH($L5000,'Bloomberg data'!A:A,0))</f>
        <v>7.25</v>
      </c>
      <c r="N5000" s="128">
        <f>INDEX('Bloomberg data'!B:B,MATCH($L5000,'Bloomberg data'!A:A,0))</f>
        <v>3.5999999999999996</v>
      </c>
      <c r="O5000" s="141"/>
      <c r="P5000" s="142"/>
      <c r="Q5000" s="142"/>
      <c r="R5000" s="20"/>
      <c r="S5000" s="20"/>
    </row>
    <row r="5001" spans="6:19">
      <c r="F5001" s="51"/>
      <c r="G5001" s="26"/>
      <c r="K5001" s="26">
        <f t="shared" si="255"/>
        <v>42308</v>
      </c>
      <c r="L5001" s="126">
        <f>'Bloomberg data'!A7595</f>
        <v>42291</v>
      </c>
      <c r="M5001" s="127">
        <f>INDEX('Bloomberg data'!C:C,MATCH($L5001,'Bloomberg data'!A:A,0))</f>
        <v>8.15</v>
      </c>
      <c r="N5001" s="128">
        <f>INDEX('Bloomberg data'!B:B,MATCH($L5001,'Bloomberg data'!A:A,0))</f>
        <v>4.4400000000000004</v>
      </c>
      <c r="O5001" s="141"/>
      <c r="P5001" s="142"/>
      <c r="Q5001" s="142"/>
      <c r="R5001" s="20"/>
      <c r="S5001" s="20"/>
    </row>
    <row r="5002" spans="6:19">
      <c r="F5002" s="51"/>
      <c r="G5002" s="26"/>
      <c r="K5002" s="26">
        <f t="shared" si="255"/>
        <v>42308</v>
      </c>
      <c r="L5002" s="126">
        <f>'Bloomberg data'!A7596</f>
        <v>42292</v>
      </c>
      <c r="M5002" s="127">
        <f>INDEX('Bloomberg data'!C:C,MATCH($L5002,'Bloomberg data'!A:A,0))</f>
        <v>7.08</v>
      </c>
      <c r="N5002" s="128">
        <f>INDEX('Bloomberg data'!B:B,MATCH($L5002,'Bloomberg data'!A:A,0))</f>
        <v>3.33</v>
      </c>
      <c r="O5002" s="141"/>
      <c r="P5002" s="142"/>
      <c r="Q5002" s="142"/>
      <c r="R5002" s="20"/>
      <c r="S5002" s="20"/>
    </row>
    <row r="5003" spans="6:19">
      <c r="F5003" s="51"/>
      <c r="G5003" s="26"/>
      <c r="K5003" s="26">
        <f t="shared" si="255"/>
        <v>42308</v>
      </c>
      <c r="L5003" s="126">
        <f>'Bloomberg data'!A7597</f>
        <v>42293</v>
      </c>
      <c r="M5003" s="127">
        <f>INDEX('Bloomberg data'!C:C,MATCH($L5003,'Bloomberg data'!A:A,0))</f>
        <v>8.27</v>
      </c>
      <c r="N5003" s="128">
        <f>INDEX('Bloomberg data'!B:B,MATCH($L5003,'Bloomberg data'!A:A,0))</f>
        <v>4.54</v>
      </c>
      <c r="O5003" s="141"/>
      <c r="P5003" s="142"/>
      <c r="Q5003" s="142"/>
      <c r="R5003" s="20"/>
      <c r="S5003" s="20"/>
    </row>
    <row r="5004" spans="6:19">
      <c r="F5004" s="51"/>
      <c r="G5004" s="26"/>
      <c r="K5004" s="26">
        <f t="shared" si="255"/>
        <v>42308</v>
      </c>
      <c r="L5004" s="126">
        <f>'Bloomberg data'!A7598</f>
        <v>42294</v>
      </c>
      <c r="M5004" s="127">
        <f>INDEX('Bloomberg data'!C:C,MATCH($L5004,'Bloomberg data'!A:A,0))</f>
        <v>5.41</v>
      </c>
      <c r="N5004" s="128">
        <f>INDEX('Bloomberg data'!B:B,MATCH($L5004,'Bloomberg data'!A:A,0))</f>
        <v>4.4400000000000004</v>
      </c>
      <c r="O5004" s="141"/>
      <c r="P5004" s="142"/>
      <c r="Q5004" s="142"/>
      <c r="R5004" s="20"/>
      <c r="S5004" s="20"/>
    </row>
    <row r="5005" spans="6:19">
      <c r="F5005" s="51"/>
      <c r="G5005" s="26"/>
      <c r="K5005" s="26">
        <f t="shared" si="255"/>
        <v>42308</v>
      </c>
      <c r="L5005" s="126">
        <f>'Bloomberg data'!A7599</f>
        <v>42295</v>
      </c>
      <c r="M5005" s="127">
        <f>INDEX('Bloomberg data'!C:C,MATCH($L5005,'Bloomberg data'!A:A,0))</f>
        <v>4.3100000000000005</v>
      </c>
      <c r="N5005" s="128">
        <f>INDEX('Bloomberg data'!B:B,MATCH($L5005,'Bloomberg data'!A:A,0))</f>
        <v>3.3400000000000003</v>
      </c>
      <c r="O5005" s="141"/>
      <c r="P5005" s="142"/>
      <c r="Q5005" s="142"/>
      <c r="R5005" s="20"/>
      <c r="S5005" s="20"/>
    </row>
    <row r="5006" spans="6:19">
      <c r="F5006" s="51"/>
      <c r="G5006" s="26"/>
      <c r="K5006" s="26">
        <f t="shared" si="255"/>
        <v>42308</v>
      </c>
      <c r="L5006" s="126">
        <f>'Bloomberg data'!A7600</f>
        <v>42296</v>
      </c>
      <c r="M5006" s="127">
        <f>INDEX('Bloomberg data'!C:C,MATCH($L5006,'Bloomberg data'!A:A,0))</f>
        <v>5.51</v>
      </c>
      <c r="N5006" s="128">
        <f>INDEX('Bloomberg data'!B:B,MATCH($L5006,'Bloomberg data'!A:A,0))</f>
        <v>4.54</v>
      </c>
      <c r="O5006" s="141"/>
      <c r="P5006" s="142"/>
      <c r="Q5006" s="142"/>
      <c r="R5006" s="20"/>
      <c r="S5006" s="20"/>
    </row>
    <row r="5007" spans="6:19">
      <c r="F5007" s="51"/>
      <c r="G5007" s="26"/>
      <c r="K5007" s="26">
        <f t="shared" si="255"/>
        <v>42308</v>
      </c>
      <c r="L5007" s="126">
        <f>'Bloomberg data'!A7601</f>
        <v>42297</v>
      </c>
      <c r="M5007" s="127">
        <f>INDEX('Bloomberg data'!C:C,MATCH($L5007,'Bloomberg data'!A:A,0))</f>
        <v>5.44</v>
      </c>
      <c r="N5007" s="128">
        <f>INDEX('Bloomberg data'!B:B,MATCH($L5007,'Bloomberg data'!A:A,0))</f>
        <v>4.45</v>
      </c>
      <c r="O5007" s="141"/>
      <c r="P5007" s="142"/>
      <c r="Q5007" s="142"/>
      <c r="R5007" s="20"/>
      <c r="S5007" s="20"/>
    </row>
    <row r="5008" spans="6:19">
      <c r="F5008" s="51"/>
      <c r="G5008" s="26"/>
      <c r="K5008" s="26">
        <f t="shared" si="255"/>
        <v>42308</v>
      </c>
      <c r="L5008" s="126">
        <f>'Bloomberg data'!A7602</f>
        <v>42298</v>
      </c>
      <c r="M5008" s="127">
        <f>INDEX('Bloomberg data'!C:C,MATCH($L5008,'Bloomberg data'!A:A,0))</f>
        <v>4.37</v>
      </c>
      <c r="N5008" s="128">
        <f>INDEX('Bloomberg data'!B:B,MATCH($L5008,'Bloomberg data'!A:A,0))</f>
        <v>3.39</v>
      </c>
      <c r="O5008" s="141"/>
      <c r="P5008" s="142"/>
      <c r="Q5008" s="142"/>
      <c r="R5008" s="20"/>
      <c r="S5008" s="20"/>
    </row>
    <row r="5009" spans="6:19">
      <c r="F5009" s="51"/>
      <c r="G5009" s="26"/>
      <c r="K5009" s="26">
        <f t="shared" si="255"/>
        <v>42308</v>
      </c>
      <c r="L5009" s="126">
        <f>'Bloomberg data'!A7603</f>
        <v>42299</v>
      </c>
      <c r="M5009" s="127">
        <f>INDEX('Bloomberg data'!C:C,MATCH($L5009,'Bloomberg data'!A:A,0))</f>
        <v>5.54</v>
      </c>
      <c r="N5009" s="128">
        <f>INDEX('Bloomberg data'!B:B,MATCH($L5009,'Bloomberg data'!A:A,0))</f>
        <v>4.5599999999999996</v>
      </c>
      <c r="O5009" s="141"/>
      <c r="P5009" s="142"/>
      <c r="Q5009" s="142"/>
      <c r="R5009" s="20"/>
      <c r="S5009" s="20"/>
    </row>
    <row r="5010" spans="6:19">
      <c r="F5010" s="51"/>
      <c r="G5010" s="26"/>
      <c r="K5010" s="26">
        <f t="shared" si="255"/>
        <v>42308</v>
      </c>
      <c r="L5010" s="126">
        <f>'Bloomberg data'!A7604</f>
        <v>42300</v>
      </c>
      <c r="M5010" s="127">
        <f>INDEX('Bloomberg data'!C:C,MATCH($L5010,'Bloomberg data'!A:A,0))</f>
        <v>5.42</v>
      </c>
      <c r="N5010" s="128">
        <f>INDEX('Bloomberg data'!B:B,MATCH($L5010,'Bloomberg data'!A:A,0))</f>
        <v>4.4400000000000004</v>
      </c>
      <c r="O5010" s="141"/>
      <c r="P5010" s="142"/>
      <c r="Q5010" s="142"/>
      <c r="R5010" s="20"/>
      <c r="S5010" s="20"/>
    </row>
    <row r="5011" spans="6:19">
      <c r="F5011" s="51"/>
      <c r="G5011" s="26"/>
      <c r="K5011" s="26">
        <f t="shared" si="255"/>
        <v>42308</v>
      </c>
      <c r="L5011" s="126">
        <f>'Bloomberg data'!A7605</f>
        <v>42301</v>
      </c>
      <c r="M5011" s="127">
        <f>INDEX('Bloomberg data'!C:C,MATCH($L5011,'Bloomberg data'!A:A,0))</f>
        <v>5.32</v>
      </c>
      <c r="N5011" s="128">
        <f>INDEX('Bloomberg data'!B:B,MATCH($L5011,'Bloomberg data'!A:A,0))</f>
        <v>4.34</v>
      </c>
      <c r="O5011" s="141"/>
      <c r="P5011" s="142"/>
      <c r="Q5011" s="142"/>
      <c r="R5011" s="20"/>
      <c r="S5011" s="20"/>
    </row>
    <row r="5012" spans="6:19">
      <c r="F5012" s="51"/>
      <c r="G5012" s="26"/>
      <c r="K5012" s="26">
        <f t="shared" si="255"/>
        <v>42308</v>
      </c>
      <c r="L5012" s="126">
        <f>'Bloomberg data'!A7606</f>
        <v>42302</v>
      </c>
      <c r="M5012" s="127">
        <f>INDEX('Bloomberg data'!C:C,MATCH($L5012,'Bloomberg data'!A:A,0))</f>
        <v>5.52</v>
      </c>
      <c r="N5012" s="128">
        <f>INDEX('Bloomberg data'!B:B,MATCH($L5012,'Bloomberg data'!A:A,0))</f>
        <v>4.54</v>
      </c>
      <c r="O5012" s="141"/>
      <c r="P5012" s="142"/>
      <c r="Q5012" s="142"/>
      <c r="R5012" s="20"/>
      <c r="S5012" s="20"/>
    </row>
    <row r="5013" spans="6:19">
      <c r="F5013" s="51"/>
      <c r="G5013" s="26"/>
      <c r="K5013" s="26">
        <f t="shared" si="255"/>
        <v>42308</v>
      </c>
      <c r="L5013" s="126">
        <f>'Bloomberg data'!A7607</f>
        <v>42303</v>
      </c>
      <c r="M5013" s="127">
        <f>INDEX('Bloomberg data'!C:C,MATCH($L5013,'Bloomberg data'!A:A,0))</f>
        <v>4.45</v>
      </c>
      <c r="N5013" s="128">
        <f>INDEX('Bloomberg data'!B:B,MATCH($L5013,'Bloomberg data'!A:A,0))</f>
        <v>3.49</v>
      </c>
      <c r="O5013" s="141"/>
      <c r="P5013" s="142"/>
      <c r="Q5013" s="142"/>
      <c r="R5013" s="20"/>
      <c r="S5013" s="20"/>
    </row>
    <row r="5014" spans="6:19">
      <c r="F5014" s="51"/>
      <c r="G5014" s="26"/>
      <c r="K5014" s="26">
        <f t="shared" si="255"/>
        <v>42308</v>
      </c>
      <c r="L5014" s="126">
        <f>'Bloomberg data'!A7608</f>
        <v>42304</v>
      </c>
      <c r="M5014" s="127">
        <f>INDEX('Bloomberg data'!C:C,MATCH($L5014,'Bloomberg data'!A:A,0))</f>
        <v>4.34</v>
      </c>
      <c r="N5014" s="128">
        <f>INDEX('Bloomberg data'!B:B,MATCH($L5014,'Bloomberg data'!A:A,0))</f>
        <v>3.37</v>
      </c>
      <c r="O5014" s="141"/>
      <c r="P5014" s="142"/>
      <c r="Q5014" s="142"/>
      <c r="R5014" s="20"/>
      <c r="S5014" s="20"/>
    </row>
    <row r="5015" spans="6:19">
      <c r="F5015" s="51"/>
      <c r="G5015" s="26"/>
      <c r="K5015" s="26">
        <f t="shared" si="255"/>
        <v>42308</v>
      </c>
      <c r="L5015" s="126">
        <f>'Bloomberg data'!A7609</f>
        <v>42305</v>
      </c>
      <c r="M5015" s="127">
        <f>INDEX('Bloomberg data'!C:C,MATCH($L5015,'Bloomberg data'!A:A,0))</f>
        <v>5.47</v>
      </c>
      <c r="N5015" s="128">
        <f>INDEX('Bloomberg data'!B:B,MATCH($L5015,'Bloomberg data'!A:A,0))</f>
        <v>4.5</v>
      </c>
      <c r="O5015" s="141"/>
      <c r="P5015" s="142"/>
      <c r="Q5015" s="142"/>
      <c r="R5015" s="20"/>
      <c r="S5015" s="20"/>
    </row>
    <row r="5016" spans="6:19">
      <c r="F5016" s="51"/>
      <c r="G5016" s="26"/>
      <c r="K5016" s="26">
        <f t="shared" si="255"/>
        <v>42308</v>
      </c>
      <c r="L5016" s="126">
        <f>'Bloomberg data'!A7610</f>
        <v>42306</v>
      </c>
      <c r="M5016" s="127">
        <f>INDEX('Bloomberg data'!C:C,MATCH($L5016,'Bloomberg data'!A:A,0))</f>
        <v>5.3900000000000006</v>
      </c>
      <c r="N5016" s="128">
        <f>INDEX('Bloomberg data'!B:B,MATCH($L5016,'Bloomberg data'!A:A,0))</f>
        <v>4.42</v>
      </c>
      <c r="O5016" s="141"/>
      <c r="P5016" s="142"/>
      <c r="Q5016" s="142"/>
      <c r="R5016" s="20"/>
      <c r="S5016" s="20"/>
    </row>
    <row r="5017" spans="6:19">
      <c r="F5017" s="51"/>
      <c r="G5017" s="26"/>
      <c r="K5017" s="26">
        <f t="shared" si="255"/>
        <v>42308</v>
      </c>
      <c r="L5017" s="126">
        <f>'Bloomberg data'!A7611</f>
        <v>42307</v>
      </c>
      <c r="M5017" s="127">
        <f>INDEX('Bloomberg data'!C:C,MATCH($L5017,'Bloomberg data'!A:A,0))</f>
        <v>4.3000000000000007</v>
      </c>
      <c r="N5017" s="128">
        <f>INDEX('Bloomberg data'!B:B,MATCH($L5017,'Bloomberg data'!A:A,0))</f>
        <v>3.33</v>
      </c>
      <c r="O5017" s="141"/>
      <c r="P5017" s="142"/>
      <c r="Q5017" s="142"/>
      <c r="R5017" s="20"/>
      <c r="S5017" s="20"/>
    </row>
    <row r="5018" spans="6:19">
      <c r="F5018" s="51"/>
      <c r="G5018" s="26"/>
      <c r="K5018" s="26">
        <f t="shared" si="255"/>
        <v>42308</v>
      </c>
      <c r="L5018" s="126">
        <f>'Bloomberg data'!A7612</f>
        <v>42308</v>
      </c>
      <c r="M5018" s="127">
        <f>INDEX('Bloomberg data'!C:C,MATCH($L5018,'Bloomberg data'!A:A,0))</f>
        <v>4.5</v>
      </c>
      <c r="N5018" s="128">
        <f>INDEX('Bloomberg data'!B:B,MATCH($L5018,'Bloomberg data'!A:A,0))</f>
        <v>3.5300000000000002</v>
      </c>
      <c r="O5018" s="141"/>
      <c r="P5018" s="142"/>
      <c r="Q5018" s="142"/>
      <c r="R5018" s="20"/>
      <c r="S5018" s="20"/>
    </row>
    <row r="5019" spans="6:19">
      <c r="F5019" s="51"/>
      <c r="G5019" s="26"/>
      <c r="K5019" s="26">
        <f t="shared" si="255"/>
        <v>42338</v>
      </c>
      <c r="L5019" s="126">
        <f>'Bloomberg data'!A7613</f>
        <v>42309</v>
      </c>
      <c r="M5019" s="127">
        <f>INDEX('Bloomberg data'!C:C,MATCH($L5019,'Bloomberg data'!A:A,0))</f>
        <v>4.41</v>
      </c>
      <c r="N5019" s="128">
        <f>INDEX('Bloomberg data'!B:B,MATCH($L5019,'Bloomberg data'!A:A,0))</f>
        <v>3.4400000000000004</v>
      </c>
      <c r="O5019" s="141"/>
      <c r="P5019" s="142"/>
      <c r="Q5019" s="142"/>
      <c r="R5019" s="20"/>
      <c r="S5019" s="20"/>
    </row>
    <row r="5020" spans="6:19">
      <c r="F5020" s="51"/>
      <c r="G5020" s="26"/>
      <c r="K5020" s="26">
        <f t="shared" si="255"/>
        <v>42338</v>
      </c>
      <c r="L5020" s="126">
        <f>'Bloomberg data'!A7614</f>
        <v>42310</v>
      </c>
      <c r="M5020" s="127">
        <f>INDEX('Bloomberg data'!C:C,MATCH($L5020,'Bloomberg data'!A:A,0))</f>
        <v>4.32</v>
      </c>
      <c r="N5020" s="128">
        <f>INDEX('Bloomberg data'!B:B,MATCH($L5020,'Bloomberg data'!A:A,0))</f>
        <v>3.35</v>
      </c>
      <c r="O5020" s="141"/>
      <c r="P5020" s="142"/>
      <c r="Q5020" s="142"/>
      <c r="R5020" s="20"/>
      <c r="S5020" s="20"/>
    </row>
    <row r="5021" spans="6:19">
      <c r="F5021" s="51"/>
      <c r="G5021" s="26"/>
      <c r="K5021" s="26">
        <f t="shared" si="255"/>
        <v>42338</v>
      </c>
      <c r="L5021" s="126">
        <f>'Bloomberg data'!A7615</f>
        <v>42311</v>
      </c>
      <c r="M5021" s="127">
        <f>INDEX('Bloomberg data'!C:C,MATCH($L5021,'Bloomberg data'!A:A,0))</f>
        <v>5.59</v>
      </c>
      <c r="N5021" s="128">
        <f>INDEX('Bloomberg data'!B:B,MATCH($L5021,'Bloomberg data'!A:A,0))</f>
        <v>4.6099999999999994</v>
      </c>
      <c r="O5021" s="141"/>
      <c r="P5021" s="142"/>
      <c r="Q5021" s="142"/>
      <c r="R5021" s="20"/>
      <c r="S5021" s="20"/>
    </row>
    <row r="5022" spans="6:19">
      <c r="F5022" s="51"/>
      <c r="G5022" s="26"/>
      <c r="K5022" s="26">
        <f t="shared" si="255"/>
        <v>42338</v>
      </c>
      <c r="L5022" s="126">
        <f>'Bloomberg data'!A7616</f>
        <v>42312</v>
      </c>
      <c r="M5022" s="127">
        <f>INDEX('Bloomberg data'!C:C,MATCH($L5022,'Bloomberg data'!A:A,0))</f>
        <v>4.5</v>
      </c>
      <c r="N5022" s="128">
        <f>INDEX('Bloomberg data'!B:B,MATCH($L5022,'Bloomberg data'!A:A,0))</f>
        <v>3.54</v>
      </c>
      <c r="O5022" s="141"/>
      <c r="P5022" s="142"/>
      <c r="Q5022" s="142"/>
      <c r="R5022" s="20"/>
      <c r="S5022" s="20"/>
    </row>
    <row r="5023" spans="6:19">
      <c r="F5023" s="51"/>
      <c r="G5023" s="26"/>
      <c r="K5023" s="26">
        <f t="shared" si="255"/>
        <v>42338</v>
      </c>
      <c r="L5023" s="126">
        <f>'Bloomberg data'!A7617</f>
        <v>42313</v>
      </c>
      <c r="M5023" s="127">
        <f>INDEX('Bloomberg data'!C:C,MATCH($L5023,'Bloomberg data'!A:A,0))</f>
        <v>4.43</v>
      </c>
      <c r="N5023" s="128">
        <f>INDEX('Bloomberg data'!B:B,MATCH($L5023,'Bloomberg data'!A:A,0))</f>
        <v>3.5</v>
      </c>
      <c r="O5023" s="141"/>
      <c r="P5023" s="142"/>
      <c r="Q5023" s="142"/>
      <c r="R5023" s="20"/>
      <c r="S5023" s="20"/>
    </row>
    <row r="5024" spans="6:19">
      <c r="F5024" s="51"/>
      <c r="G5024" s="26"/>
      <c r="K5024" s="26">
        <f t="shared" si="255"/>
        <v>42338</v>
      </c>
      <c r="L5024" s="126">
        <f>'Bloomberg data'!A7618</f>
        <v>42314</v>
      </c>
      <c r="M5024" s="127">
        <f>INDEX('Bloomberg data'!C:C,MATCH($L5024,'Bloomberg data'!A:A,0))</f>
        <v>4.6399999999999997</v>
      </c>
      <c r="N5024" s="128">
        <f>INDEX('Bloomberg data'!B:B,MATCH($L5024,'Bloomberg data'!A:A,0))</f>
        <v>3.71</v>
      </c>
      <c r="O5024" s="141"/>
      <c r="P5024" s="142"/>
      <c r="Q5024" s="142"/>
      <c r="R5024" s="20"/>
      <c r="S5024" s="20"/>
    </row>
    <row r="5025" spans="6:19">
      <c r="F5025" s="51"/>
      <c r="G5025" s="26"/>
      <c r="K5025" s="26">
        <f t="shared" si="255"/>
        <v>42338</v>
      </c>
      <c r="L5025" s="126">
        <f>'Bloomberg data'!A7619</f>
        <v>42315</v>
      </c>
      <c r="M5025" s="127">
        <f>INDEX('Bloomberg data'!C:C,MATCH($L5025,'Bloomberg data'!A:A,0))</f>
        <v>4.54</v>
      </c>
      <c r="N5025" s="128">
        <f>INDEX('Bloomberg data'!B:B,MATCH($L5025,'Bloomberg data'!A:A,0))</f>
        <v>3.6100000000000003</v>
      </c>
      <c r="O5025" s="141"/>
      <c r="P5025" s="142"/>
      <c r="Q5025" s="142"/>
      <c r="R5025" s="20"/>
      <c r="S5025" s="20"/>
    </row>
    <row r="5026" spans="6:19">
      <c r="F5026" s="51"/>
      <c r="G5026" s="26"/>
      <c r="K5026" s="26">
        <f t="shared" si="255"/>
        <v>42338</v>
      </c>
      <c r="L5026" s="126">
        <f>'Bloomberg data'!A7620</f>
        <v>42316</v>
      </c>
      <c r="M5026" s="127">
        <f>INDEX('Bloomberg data'!C:C,MATCH($L5026,'Bloomberg data'!A:A,0))</f>
        <v>4.4399999999999995</v>
      </c>
      <c r="N5026" s="128">
        <f>INDEX('Bloomberg data'!B:B,MATCH($L5026,'Bloomberg data'!A:A,0))</f>
        <v>3.5100000000000002</v>
      </c>
      <c r="O5026" s="141"/>
      <c r="P5026" s="142"/>
      <c r="Q5026" s="142"/>
      <c r="R5026" s="20"/>
      <c r="S5026" s="20"/>
    </row>
    <row r="5027" spans="6:19">
      <c r="F5027" s="51"/>
      <c r="G5027" s="26"/>
      <c r="K5027" s="26">
        <f t="shared" si="255"/>
        <v>42338</v>
      </c>
      <c r="L5027" s="126">
        <f>'Bloomberg data'!A7621</f>
        <v>42317</v>
      </c>
      <c r="M5027" s="127">
        <f>INDEX('Bloomberg data'!C:C,MATCH($L5027,'Bloomberg data'!A:A,0))</f>
        <v>4.72</v>
      </c>
      <c r="N5027" s="128">
        <f>INDEX('Bloomberg data'!B:B,MATCH($L5027,'Bloomberg data'!A:A,0))</f>
        <v>3.8</v>
      </c>
      <c r="O5027" s="141"/>
      <c r="P5027" s="142"/>
      <c r="Q5027" s="142"/>
      <c r="R5027" s="20"/>
      <c r="S5027" s="20"/>
    </row>
    <row r="5028" spans="6:19">
      <c r="F5028" s="51"/>
      <c r="G5028" s="26"/>
      <c r="K5028" s="26">
        <f t="shared" si="255"/>
        <v>42338</v>
      </c>
      <c r="L5028" s="126">
        <f>'Bloomberg data'!A7622</f>
        <v>42318</v>
      </c>
      <c r="M5028" s="127">
        <f>INDEX('Bloomberg data'!C:C,MATCH($L5028,'Bloomberg data'!A:A,0))</f>
        <v>4.5999999999999996</v>
      </c>
      <c r="N5028" s="128">
        <f>INDEX('Bloomberg data'!B:B,MATCH($L5028,'Bloomberg data'!A:A,0))</f>
        <v>3.6900000000000004</v>
      </c>
      <c r="O5028" s="141"/>
      <c r="P5028" s="142"/>
      <c r="Q5028" s="142"/>
      <c r="R5028" s="20"/>
      <c r="S5028" s="20"/>
    </row>
    <row r="5029" spans="6:19">
      <c r="F5029" s="51"/>
      <c r="G5029" s="26"/>
      <c r="K5029" s="26">
        <f t="shared" si="255"/>
        <v>42338</v>
      </c>
      <c r="L5029" s="126">
        <f>'Bloomberg data'!A7623</f>
        <v>42319</v>
      </c>
      <c r="M5029" s="127">
        <f>INDEX('Bloomberg data'!C:C,MATCH($L5029,'Bloomberg data'!A:A,0))</f>
        <v>5.4700000000000006</v>
      </c>
      <c r="N5029" s="128">
        <f>INDEX('Bloomberg data'!B:B,MATCH($L5029,'Bloomberg data'!A:A,0))</f>
        <v>4.57</v>
      </c>
      <c r="O5029" s="141"/>
      <c r="P5029" s="142"/>
      <c r="Q5029" s="142"/>
      <c r="R5029" s="20"/>
      <c r="S5029" s="20"/>
    </row>
    <row r="5030" spans="6:19">
      <c r="F5030" s="51"/>
      <c r="G5030" s="26"/>
      <c r="K5030" s="26">
        <f t="shared" si="255"/>
        <v>42338</v>
      </c>
      <c r="L5030" s="126">
        <f>'Bloomberg data'!A7624</f>
        <v>42320</v>
      </c>
      <c r="M5030" s="127">
        <f>INDEX('Bloomberg data'!C:C,MATCH($L5030,'Bloomberg data'!A:A,0))</f>
        <v>4.76</v>
      </c>
      <c r="N5030" s="128">
        <f>INDEX('Bloomberg data'!B:B,MATCH($L5030,'Bloomberg data'!A:A,0))</f>
        <v>3.8600000000000003</v>
      </c>
      <c r="O5030" s="141"/>
      <c r="P5030" s="142"/>
      <c r="Q5030" s="142"/>
      <c r="R5030" s="20"/>
      <c r="S5030" s="20"/>
    </row>
    <row r="5031" spans="6:19">
      <c r="F5031" s="51"/>
      <c r="G5031" s="26"/>
      <c r="K5031" s="26">
        <f t="shared" si="255"/>
        <v>42338</v>
      </c>
      <c r="L5031" s="126">
        <f>'Bloomberg data'!A7625</f>
        <v>42321</v>
      </c>
      <c r="M5031" s="127">
        <f>INDEX('Bloomberg data'!C:C,MATCH($L5031,'Bloomberg data'!A:A,0))</f>
        <v>4.67</v>
      </c>
      <c r="N5031" s="128">
        <f>INDEX('Bloomberg data'!B:B,MATCH($L5031,'Bloomberg data'!A:A,0))</f>
        <v>3.76</v>
      </c>
      <c r="O5031" s="141"/>
      <c r="P5031" s="142"/>
      <c r="Q5031" s="142"/>
      <c r="R5031" s="20"/>
      <c r="S5031" s="20"/>
    </row>
    <row r="5032" spans="6:19">
      <c r="F5032" s="51"/>
      <c r="G5032" s="26"/>
      <c r="K5032" s="26">
        <f t="shared" si="255"/>
        <v>42338</v>
      </c>
      <c r="L5032" s="126">
        <f>'Bloomberg data'!A7626</f>
        <v>42322</v>
      </c>
      <c r="M5032" s="127">
        <f>INDEX('Bloomberg data'!C:C,MATCH($L5032,'Bloomberg data'!A:A,0))</f>
        <v>5.57</v>
      </c>
      <c r="N5032" s="128">
        <f>INDEX('Bloomberg data'!B:B,MATCH($L5032,'Bloomberg data'!A:A,0))</f>
        <v>4.66</v>
      </c>
      <c r="O5032" s="141"/>
      <c r="P5032" s="142"/>
      <c r="Q5032" s="142"/>
      <c r="R5032" s="20"/>
      <c r="S5032" s="20"/>
    </row>
    <row r="5033" spans="6:19">
      <c r="F5033" s="51"/>
      <c r="G5033" s="26"/>
      <c r="K5033" s="26">
        <f t="shared" si="255"/>
        <v>42338</v>
      </c>
      <c r="L5033" s="126">
        <f>'Bloomberg data'!A7627</f>
        <v>42323</v>
      </c>
      <c r="M5033" s="127">
        <f>INDEX('Bloomberg data'!C:C,MATCH($L5033,'Bloomberg data'!A:A,0))</f>
        <v>5.77</v>
      </c>
      <c r="N5033" s="128">
        <f>INDEX('Bloomberg data'!B:B,MATCH($L5033,'Bloomberg data'!A:A,0))</f>
        <v>4.8599999999999994</v>
      </c>
      <c r="O5033" s="141"/>
      <c r="P5033" s="142"/>
      <c r="Q5033" s="142"/>
      <c r="R5033" s="20"/>
      <c r="S5033" s="20"/>
    </row>
    <row r="5034" spans="6:19">
      <c r="F5034" s="51"/>
      <c r="G5034" s="26"/>
      <c r="K5034" s="26">
        <f t="shared" si="255"/>
        <v>42338</v>
      </c>
      <c r="L5034" s="126">
        <f>'Bloomberg data'!A7628</f>
        <v>42324</v>
      </c>
      <c r="M5034" s="127">
        <f>INDEX('Bloomberg data'!C:C,MATCH($L5034,'Bloomberg data'!A:A,0))</f>
        <v>4.6399999999999997</v>
      </c>
      <c r="N5034" s="128">
        <f>INDEX('Bloomberg data'!B:B,MATCH($L5034,'Bloomberg data'!A:A,0))</f>
        <v>3.71</v>
      </c>
      <c r="O5034" s="141"/>
      <c r="P5034" s="142"/>
      <c r="Q5034" s="142"/>
      <c r="R5034" s="20"/>
      <c r="S5034" s="20"/>
    </row>
    <row r="5035" spans="6:19">
      <c r="F5035" s="51"/>
      <c r="G5035" s="26"/>
      <c r="K5035" s="26">
        <f t="shared" si="255"/>
        <v>42338</v>
      </c>
      <c r="L5035" s="126">
        <f>'Bloomberg data'!A7629</f>
        <v>42325</v>
      </c>
      <c r="M5035" s="127">
        <f>INDEX('Bloomberg data'!C:C,MATCH($L5035,'Bloomberg data'!A:A,0))</f>
        <v>5.5600000000000005</v>
      </c>
      <c r="N5035" s="128">
        <f>INDEX('Bloomberg data'!B:B,MATCH($L5035,'Bloomberg data'!A:A,0))</f>
        <v>4.6400000000000006</v>
      </c>
      <c r="O5035" s="141"/>
      <c r="P5035" s="142"/>
      <c r="Q5035" s="142"/>
      <c r="R5035" s="20"/>
      <c r="S5035" s="20"/>
    </row>
    <row r="5036" spans="6:19">
      <c r="F5036" s="51"/>
      <c r="G5036" s="26"/>
      <c r="K5036" s="26">
        <f t="shared" si="255"/>
        <v>42338</v>
      </c>
      <c r="L5036" s="126">
        <f>'Bloomberg data'!A7630</f>
        <v>42326</v>
      </c>
      <c r="M5036" s="127">
        <f>INDEX('Bloomberg data'!C:C,MATCH($L5036,'Bloomberg data'!A:A,0))</f>
        <v>5.75</v>
      </c>
      <c r="N5036" s="128">
        <f>INDEX('Bloomberg data'!B:B,MATCH($L5036,'Bloomberg data'!A:A,0))</f>
        <v>4.8099999999999996</v>
      </c>
      <c r="O5036" s="141"/>
      <c r="P5036" s="142"/>
      <c r="Q5036" s="142"/>
      <c r="R5036" s="20"/>
      <c r="S5036" s="20"/>
    </row>
    <row r="5037" spans="6:19">
      <c r="F5037" s="51"/>
      <c r="G5037" s="26"/>
      <c r="K5037" s="26">
        <f t="shared" si="255"/>
        <v>42338</v>
      </c>
      <c r="L5037" s="126">
        <f>'Bloomberg data'!A7631</f>
        <v>42327</v>
      </c>
      <c r="M5037" s="127">
        <f>INDEX('Bloomberg data'!C:C,MATCH($L5037,'Bloomberg data'!A:A,0))</f>
        <v>4.67</v>
      </c>
      <c r="N5037" s="128">
        <f>INDEX('Bloomberg data'!B:B,MATCH($L5037,'Bloomberg data'!A:A,0))</f>
        <v>3.7299999999999995</v>
      </c>
      <c r="O5037" s="141"/>
      <c r="P5037" s="142"/>
      <c r="Q5037" s="142"/>
      <c r="R5037" s="20"/>
      <c r="S5037" s="20"/>
    </row>
    <row r="5038" spans="6:19">
      <c r="F5038" s="51"/>
      <c r="G5038" s="26"/>
      <c r="K5038" s="26">
        <f t="shared" si="255"/>
        <v>42338</v>
      </c>
      <c r="L5038" s="126">
        <f>'Bloomberg data'!A7632</f>
        <v>42328</v>
      </c>
      <c r="M5038" s="127">
        <f>INDEX('Bloomberg data'!C:C,MATCH($L5038,'Bloomberg data'!A:A,0))</f>
        <v>4.58</v>
      </c>
      <c r="N5038" s="128">
        <f>INDEX('Bloomberg data'!B:B,MATCH($L5038,'Bloomberg data'!A:A,0))</f>
        <v>3.63</v>
      </c>
      <c r="O5038" s="141"/>
      <c r="P5038" s="142"/>
      <c r="Q5038" s="142"/>
      <c r="R5038" s="20"/>
      <c r="S5038" s="20"/>
    </row>
    <row r="5039" spans="6:19">
      <c r="F5039" s="51"/>
      <c r="G5039" s="26"/>
      <c r="K5039" s="26">
        <f t="shared" si="255"/>
        <v>42338</v>
      </c>
      <c r="L5039" s="126">
        <f>'Bloomberg data'!A7633</f>
        <v>42329</v>
      </c>
      <c r="M5039" s="127">
        <f>INDEX('Bloomberg data'!C:C,MATCH($L5039,'Bloomberg data'!A:A,0))</f>
        <v>4.78</v>
      </c>
      <c r="N5039" s="128">
        <f>INDEX('Bloomberg data'!B:B,MATCH($L5039,'Bloomberg data'!A:A,0))</f>
        <v>3.83</v>
      </c>
      <c r="O5039" s="141"/>
      <c r="P5039" s="142"/>
      <c r="Q5039" s="142"/>
      <c r="R5039" s="20"/>
      <c r="S5039" s="20"/>
    </row>
    <row r="5040" spans="6:19">
      <c r="F5040" s="51"/>
      <c r="G5040" s="26"/>
      <c r="K5040" s="26">
        <f t="shared" si="255"/>
        <v>42338</v>
      </c>
      <c r="L5040" s="126">
        <f>'Bloomberg data'!A7634</f>
        <v>42330</v>
      </c>
      <c r="M5040" s="127">
        <f>INDEX('Bloomberg data'!C:C,MATCH($L5040,'Bloomberg data'!A:A,0))</f>
        <v>5.68</v>
      </c>
      <c r="N5040" s="128">
        <f>INDEX('Bloomberg data'!B:B,MATCH($L5040,'Bloomberg data'!A:A,0))</f>
        <v>4.7300000000000004</v>
      </c>
      <c r="O5040" s="141"/>
      <c r="P5040" s="142"/>
      <c r="Q5040" s="142"/>
      <c r="R5040" s="20"/>
      <c r="S5040" s="20"/>
    </row>
    <row r="5041" spans="6:19">
      <c r="F5041" s="51"/>
      <c r="G5041" s="26"/>
      <c r="K5041" s="26">
        <f t="shared" si="255"/>
        <v>42338</v>
      </c>
      <c r="L5041" s="126">
        <f>'Bloomberg data'!A7635</f>
        <v>42331</v>
      </c>
      <c r="M5041" s="127">
        <f>INDEX('Bloomberg data'!C:C,MATCH($L5041,'Bloomberg data'!A:A,0))</f>
        <v>5.59</v>
      </c>
      <c r="N5041" s="128">
        <f>INDEX('Bloomberg data'!B:B,MATCH($L5041,'Bloomberg data'!A:A,0))</f>
        <v>4.66</v>
      </c>
      <c r="O5041" s="141"/>
      <c r="P5041" s="142"/>
      <c r="Q5041" s="142"/>
      <c r="R5041" s="20"/>
      <c r="S5041" s="20"/>
    </row>
    <row r="5042" spans="6:19">
      <c r="F5042" s="51"/>
      <c r="G5042" s="26"/>
      <c r="K5042" s="26">
        <f t="shared" si="255"/>
        <v>42338</v>
      </c>
      <c r="L5042" s="126">
        <f>'Bloomberg data'!A7636</f>
        <v>42332</v>
      </c>
      <c r="M5042" s="127">
        <f>INDEX('Bloomberg data'!C:C,MATCH($L5042,'Bloomberg data'!A:A,0))</f>
        <v>4.78</v>
      </c>
      <c r="N5042" s="128">
        <f>INDEX('Bloomberg data'!B:B,MATCH($L5042,'Bloomberg data'!A:A,0))</f>
        <v>3.83</v>
      </c>
      <c r="O5042" s="141"/>
      <c r="P5042" s="142"/>
      <c r="Q5042" s="142"/>
      <c r="R5042" s="20"/>
      <c r="S5042" s="20"/>
    </row>
    <row r="5043" spans="6:19">
      <c r="F5043" s="51"/>
      <c r="G5043" s="26"/>
      <c r="K5043" s="26">
        <f t="shared" si="255"/>
        <v>42338</v>
      </c>
      <c r="L5043" s="126">
        <f>'Bloomberg data'!A7637</f>
        <v>42333</v>
      </c>
      <c r="M5043" s="127">
        <f>INDEX('Bloomberg data'!C:C,MATCH($L5043,'Bloomberg data'!A:A,0))</f>
        <v>5.66</v>
      </c>
      <c r="N5043" s="128">
        <f>INDEX('Bloomberg data'!B:B,MATCH($L5043,'Bloomberg data'!A:A,0))</f>
        <v>4.7</v>
      </c>
      <c r="O5043" s="141"/>
      <c r="P5043" s="142"/>
      <c r="Q5043" s="142"/>
      <c r="R5043" s="20"/>
      <c r="S5043" s="20"/>
    </row>
    <row r="5044" spans="6:19">
      <c r="F5044" s="51"/>
      <c r="G5044" s="26"/>
      <c r="K5044" s="26">
        <f t="shared" si="255"/>
        <v>42338</v>
      </c>
      <c r="L5044" s="126">
        <f>'Bloomberg data'!A7638</f>
        <v>42334</v>
      </c>
      <c r="M5044" s="127">
        <f>INDEX('Bloomberg data'!C:C,MATCH($L5044,'Bloomberg data'!A:A,0))</f>
        <v>5.52</v>
      </c>
      <c r="N5044" s="128">
        <f>INDEX('Bloomberg data'!B:B,MATCH($L5044,'Bloomberg data'!A:A,0))</f>
        <v>4.5600000000000005</v>
      </c>
      <c r="O5044" s="141"/>
      <c r="P5044" s="142"/>
      <c r="Q5044" s="142"/>
      <c r="R5044" s="20"/>
      <c r="S5044" s="20"/>
    </row>
    <row r="5045" spans="6:19">
      <c r="F5045" s="51"/>
      <c r="G5045" s="26"/>
      <c r="K5045" s="26">
        <f t="shared" si="255"/>
        <v>42338</v>
      </c>
      <c r="L5045" s="126">
        <f>'Bloomberg data'!A7639</f>
        <v>42335</v>
      </c>
      <c r="M5045" s="127">
        <f>INDEX('Bloomberg data'!C:C,MATCH($L5045,'Bloomberg data'!A:A,0))</f>
        <v>4.74</v>
      </c>
      <c r="N5045" s="128">
        <f>INDEX('Bloomberg data'!B:B,MATCH($L5045,'Bloomberg data'!A:A,0))</f>
        <v>3.7800000000000002</v>
      </c>
      <c r="O5045" s="141"/>
      <c r="P5045" s="142"/>
      <c r="Q5045" s="142"/>
      <c r="R5045" s="20"/>
      <c r="S5045" s="20"/>
    </row>
    <row r="5046" spans="6:19">
      <c r="F5046" s="51"/>
      <c r="G5046" s="26"/>
      <c r="K5046" s="26">
        <f t="shared" si="255"/>
        <v>42338</v>
      </c>
      <c r="L5046" s="126">
        <f>'Bloomberg data'!A7640</f>
        <v>42336</v>
      </c>
      <c r="M5046" s="127">
        <f>INDEX('Bloomberg data'!C:C,MATCH($L5046,'Bloomberg data'!A:A,0))</f>
        <v>5.6400000000000006</v>
      </c>
      <c r="N5046" s="128">
        <f>INDEX('Bloomberg data'!B:B,MATCH($L5046,'Bloomberg data'!A:A,0))</f>
        <v>4.68</v>
      </c>
      <c r="O5046" s="141"/>
      <c r="P5046" s="142"/>
      <c r="Q5046" s="142"/>
      <c r="R5046" s="20"/>
      <c r="S5046" s="20"/>
    </row>
    <row r="5047" spans="6:19">
      <c r="F5047" s="51"/>
      <c r="G5047" s="26"/>
      <c r="K5047" s="26">
        <f t="shared" si="255"/>
        <v>42338</v>
      </c>
      <c r="L5047" s="126">
        <f>'Bloomberg data'!A7641</f>
        <v>42337</v>
      </c>
      <c r="M5047" s="127">
        <f>INDEX('Bloomberg data'!C:C,MATCH($L5047,'Bloomberg data'!A:A,0))</f>
        <v>5.54</v>
      </c>
      <c r="N5047" s="128">
        <f>INDEX('Bloomberg data'!B:B,MATCH($L5047,'Bloomberg data'!A:A,0))</f>
        <v>4.58</v>
      </c>
      <c r="O5047" s="141"/>
      <c r="P5047" s="142"/>
      <c r="Q5047" s="142"/>
      <c r="R5047" s="20"/>
      <c r="S5047" s="20"/>
    </row>
    <row r="5048" spans="6:19">
      <c r="F5048" s="51"/>
      <c r="G5048" s="26"/>
      <c r="K5048" s="26">
        <f t="shared" si="255"/>
        <v>42338</v>
      </c>
      <c r="L5048" s="126">
        <f>'Bloomberg data'!A7642</f>
        <v>42338</v>
      </c>
      <c r="M5048" s="127">
        <f>INDEX('Bloomberg data'!C:C,MATCH($L5048,'Bloomberg data'!A:A,0))</f>
        <v>5.75</v>
      </c>
      <c r="N5048" s="128">
        <f>INDEX('Bloomberg data'!B:B,MATCH($L5048,'Bloomberg data'!A:A,0))</f>
        <v>4.79</v>
      </c>
      <c r="O5048" s="141"/>
      <c r="P5048" s="142"/>
      <c r="Q5048" s="142"/>
      <c r="R5048" s="20"/>
      <c r="S5048" s="20"/>
    </row>
    <row r="5049" spans="6:19">
      <c r="F5049" s="51"/>
      <c r="G5049" s="26"/>
      <c r="K5049" s="26">
        <f t="shared" si="255"/>
        <v>42369</v>
      </c>
      <c r="L5049" s="126">
        <f>'Bloomberg data'!A7643</f>
        <v>42339</v>
      </c>
      <c r="M5049" s="127">
        <f>INDEX('Bloomberg data'!C:C,MATCH($L5049,'Bloomberg data'!A:A,0))</f>
        <v>4.66</v>
      </c>
      <c r="N5049" s="128">
        <f>INDEX('Bloomberg data'!B:B,MATCH($L5049,'Bloomberg data'!A:A,0))</f>
        <v>3.6900000000000004</v>
      </c>
      <c r="O5049" s="141"/>
      <c r="P5049" s="142"/>
      <c r="Q5049" s="142"/>
      <c r="R5049" s="20"/>
      <c r="S5049" s="20"/>
    </row>
    <row r="5050" spans="6:19">
      <c r="F5050" s="51"/>
      <c r="G5050" s="26"/>
      <c r="K5050" s="26">
        <f t="shared" si="255"/>
        <v>42369</v>
      </c>
      <c r="L5050" s="126">
        <f>'Bloomberg data'!A7644</f>
        <v>42340</v>
      </c>
      <c r="M5050" s="127">
        <f>INDEX('Bloomberg data'!C:C,MATCH($L5050,'Bloomberg data'!A:A,0))</f>
        <v>4.5500000000000007</v>
      </c>
      <c r="N5050" s="128">
        <f>INDEX('Bloomberg data'!B:B,MATCH($L5050,'Bloomberg data'!A:A,0))</f>
        <v>3.5700000000000003</v>
      </c>
      <c r="O5050" s="141"/>
      <c r="P5050" s="142"/>
      <c r="Q5050" s="142"/>
      <c r="R5050" s="20"/>
      <c r="S5050" s="20"/>
    </row>
    <row r="5051" spans="6:19">
      <c r="F5051" s="51"/>
      <c r="G5051" s="26"/>
      <c r="K5051" s="26">
        <f t="shared" si="255"/>
        <v>42369</v>
      </c>
      <c r="L5051" s="126">
        <f>'Bloomberg data'!A7645</f>
        <v>42341</v>
      </c>
      <c r="M5051" s="127">
        <f>INDEX('Bloomberg data'!C:C,MATCH($L5051,'Bloomberg data'!A:A,0))</f>
        <v>5.7799999999999994</v>
      </c>
      <c r="N5051" s="128">
        <f>INDEX('Bloomberg data'!B:B,MATCH($L5051,'Bloomberg data'!A:A,0))</f>
        <v>4.8</v>
      </c>
      <c r="O5051" s="141"/>
      <c r="P5051" s="142"/>
      <c r="Q5051" s="142"/>
      <c r="R5051" s="20"/>
      <c r="S5051" s="20"/>
    </row>
    <row r="5052" spans="6:19">
      <c r="F5052" s="51"/>
      <c r="G5052" s="26"/>
      <c r="K5052" s="26">
        <f t="shared" si="255"/>
        <v>42369</v>
      </c>
      <c r="L5052" s="126">
        <f>'Bloomberg data'!A7646</f>
        <v>42342</v>
      </c>
      <c r="M5052" s="127">
        <f>INDEX('Bloomberg data'!C:C,MATCH($L5052,'Bloomberg data'!A:A,0))</f>
        <v>5.73</v>
      </c>
      <c r="N5052" s="128">
        <f>INDEX('Bloomberg data'!B:B,MATCH($L5052,'Bloomberg data'!A:A,0))</f>
        <v>4.7699999999999996</v>
      </c>
      <c r="O5052" s="141"/>
      <c r="P5052" s="142"/>
      <c r="Q5052" s="142"/>
      <c r="R5052" s="20"/>
      <c r="S5052" s="20"/>
    </row>
    <row r="5053" spans="6:19">
      <c r="F5053" s="51"/>
      <c r="G5053" s="26"/>
      <c r="K5053" s="26">
        <f t="shared" si="255"/>
        <v>42369</v>
      </c>
      <c r="L5053" s="126">
        <f>'Bloomberg data'!A7647</f>
        <v>42343</v>
      </c>
      <c r="M5053" s="127">
        <f>INDEX('Bloomberg data'!C:C,MATCH($L5053,'Bloomberg data'!A:A,0))</f>
        <v>4.63</v>
      </c>
      <c r="N5053" s="128">
        <f>INDEX('Bloomberg data'!B:B,MATCH($L5053,'Bloomberg data'!A:A,0))</f>
        <v>3.67</v>
      </c>
      <c r="O5053" s="141"/>
      <c r="P5053" s="142"/>
      <c r="Q5053" s="142"/>
      <c r="R5053" s="20"/>
      <c r="S5053" s="20"/>
    </row>
    <row r="5054" spans="6:19">
      <c r="F5054" s="51"/>
      <c r="G5054" s="26"/>
      <c r="K5054" s="26">
        <f t="shared" si="255"/>
        <v>42369</v>
      </c>
      <c r="L5054" s="126">
        <f>'Bloomberg data'!A7648</f>
        <v>42344</v>
      </c>
      <c r="M5054" s="127">
        <f>INDEX('Bloomberg data'!C:C,MATCH($L5054,'Bloomberg data'!A:A,0))</f>
        <v>4.83</v>
      </c>
      <c r="N5054" s="128">
        <f>INDEX('Bloomberg data'!B:B,MATCH($L5054,'Bloomberg data'!A:A,0))</f>
        <v>3.87</v>
      </c>
      <c r="O5054" s="141"/>
      <c r="P5054" s="142"/>
      <c r="Q5054" s="142"/>
      <c r="R5054" s="20"/>
      <c r="S5054" s="20"/>
    </row>
    <row r="5055" spans="6:19">
      <c r="F5055" s="51"/>
      <c r="G5055" s="26"/>
      <c r="K5055" s="26">
        <f t="shared" si="255"/>
        <v>42369</v>
      </c>
      <c r="L5055" s="126">
        <f>'Bloomberg data'!A7649</f>
        <v>42345</v>
      </c>
      <c r="M5055" s="127">
        <f>INDEX('Bloomberg data'!C:C,MATCH($L5055,'Bloomberg data'!A:A,0))</f>
        <v>5.73</v>
      </c>
      <c r="N5055" s="128">
        <f>INDEX('Bloomberg data'!B:B,MATCH($L5055,'Bloomberg data'!A:A,0))</f>
        <v>4.7699999999999996</v>
      </c>
      <c r="O5055" s="141"/>
      <c r="P5055" s="142"/>
      <c r="Q5055" s="142"/>
      <c r="R5055" s="20"/>
      <c r="S5055" s="20"/>
    </row>
    <row r="5056" spans="6:19">
      <c r="F5056" s="51"/>
      <c r="G5056" s="26"/>
      <c r="K5056" s="26">
        <f t="shared" si="255"/>
        <v>42369</v>
      </c>
      <c r="L5056" s="126">
        <f>'Bloomberg data'!A7650</f>
        <v>42346</v>
      </c>
      <c r="M5056" s="127">
        <f>INDEX('Bloomberg data'!C:C,MATCH($L5056,'Bloomberg data'!A:A,0))</f>
        <v>5.57</v>
      </c>
      <c r="N5056" s="128">
        <f>INDEX('Bloomberg data'!B:B,MATCH($L5056,'Bloomberg data'!A:A,0))</f>
        <v>4.5999999999999996</v>
      </c>
      <c r="O5056" s="141"/>
      <c r="P5056" s="142"/>
      <c r="Q5056" s="142"/>
      <c r="R5056" s="20"/>
      <c r="S5056" s="20"/>
    </row>
    <row r="5057" spans="6:19">
      <c r="F5057" s="51"/>
      <c r="G5057" s="26"/>
      <c r="K5057" s="26">
        <f t="shared" ref="K5057:K5110" si="256">EOMONTH(L5057,0)</f>
        <v>42369</v>
      </c>
      <c r="L5057" s="126">
        <f>'Bloomberg data'!A7651</f>
        <v>42347</v>
      </c>
      <c r="M5057" s="127">
        <f>INDEX('Bloomberg data'!C:C,MATCH($L5057,'Bloomberg data'!A:A,0))</f>
        <v>4.76</v>
      </c>
      <c r="N5057" s="128">
        <f>INDEX('Bloomberg data'!B:B,MATCH($L5057,'Bloomberg data'!A:A,0))</f>
        <v>3.7800000000000002</v>
      </c>
      <c r="O5057" s="141"/>
      <c r="P5057" s="142"/>
      <c r="Q5057" s="142"/>
      <c r="R5057" s="20"/>
      <c r="S5057" s="20"/>
    </row>
    <row r="5058" spans="6:19">
      <c r="F5058" s="51"/>
      <c r="G5058" s="26"/>
      <c r="K5058" s="26">
        <f t="shared" si="256"/>
        <v>42369</v>
      </c>
      <c r="L5058" s="126">
        <f>'Bloomberg data'!A7652</f>
        <v>42348</v>
      </c>
      <c r="M5058" s="127">
        <f>INDEX('Bloomberg data'!C:C,MATCH($L5058,'Bloomberg data'!A:A,0))</f>
        <v>4.7</v>
      </c>
      <c r="N5058" s="128">
        <f>INDEX('Bloomberg data'!B:B,MATCH($L5058,'Bloomberg data'!A:A,0))</f>
        <v>3.7299999999999995</v>
      </c>
      <c r="O5058" s="141"/>
      <c r="P5058" s="142"/>
      <c r="Q5058" s="142"/>
      <c r="R5058" s="20"/>
      <c r="S5058" s="20"/>
    </row>
    <row r="5059" spans="6:19">
      <c r="F5059" s="51"/>
      <c r="G5059" s="26"/>
      <c r="K5059" s="26">
        <f t="shared" si="256"/>
        <v>42369</v>
      </c>
      <c r="L5059" s="126">
        <f>'Bloomberg data'!A7653</f>
        <v>42349</v>
      </c>
      <c r="M5059" s="127">
        <f>INDEX('Bloomberg data'!C:C,MATCH($L5059,'Bloomberg data'!A:A,0))</f>
        <v>5.6400000000000006</v>
      </c>
      <c r="N5059" s="128">
        <f>INDEX('Bloomberg data'!B:B,MATCH($L5059,'Bloomberg data'!A:A,0))</f>
        <v>4.63</v>
      </c>
      <c r="O5059" s="141"/>
      <c r="P5059" s="142"/>
      <c r="Q5059" s="142"/>
      <c r="R5059" s="20"/>
      <c r="S5059" s="20"/>
    </row>
    <row r="5060" spans="6:19">
      <c r="F5060" s="51"/>
      <c r="G5060" s="26"/>
      <c r="K5060" s="26">
        <f t="shared" si="256"/>
        <v>42369</v>
      </c>
      <c r="L5060" s="126">
        <f>'Bloomberg data'!A7654</f>
        <v>42350</v>
      </c>
      <c r="M5060" s="127">
        <f>INDEX('Bloomberg data'!C:C,MATCH($L5060,'Bloomberg data'!A:A,0))</f>
        <v>5.84</v>
      </c>
      <c r="N5060" s="128">
        <f>INDEX('Bloomberg data'!B:B,MATCH($L5060,'Bloomberg data'!A:A,0))</f>
        <v>4.83</v>
      </c>
      <c r="O5060" s="141"/>
      <c r="P5060" s="142"/>
      <c r="Q5060" s="142"/>
      <c r="R5060" s="20"/>
      <c r="S5060" s="20"/>
    </row>
    <row r="5061" spans="6:19">
      <c r="F5061" s="51"/>
      <c r="G5061" s="26"/>
      <c r="K5061" s="26">
        <f t="shared" si="256"/>
        <v>42369</v>
      </c>
      <c r="L5061" s="126">
        <f>'Bloomberg data'!A7655</f>
        <v>42351</v>
      </c>
      <c r="M5061" s="127">
        <f>INDEX('Bloomberg data'!C:C,MATCH($L5061,'Bloomberg data'!A:A,0))</f>
        <v>4.74</v>
      </c>
      <c r="N5061" s="128">
        <f>INDEX('Bloomberg data'!B:B,MATCH($L5061,'Bloomberg data'!A:A,0))</f>
        <v>3.7299999999999995</v>
      </c>
      <c r="O5061" s="141"/>
      <c r="P5061" s="142"/>
      <c r="Q5061" s="142"/>
      <c r="R5061" s="20"/>
      <c r="S5061" s="20"/>
    </row>
    <row r="5062" spans="6:19">
      <c r="F5062" s="51"/>
      <c r="G5062" s="26"/>
      <c r="K5062" s="26">
        <f t="shared" si="256"/>
        <v>42369</v>
      </c>
      <c r="L5062" s="126">
        <f>'Bloomberg data'!A7656</f>
        <v>42352</v>
      </c>
      <c r="M5062" s="127">
        <f>INDEX('Bloomberg data'!C:C,MATCH($L5062,'Bloomberg data'!A:A,0))</f>
        <v>4.62</v>
      </c>
      <c r="N5062" s="128">
        <f>INDEX('Bloomberg data'!B:B,MATCH($L5062,'Bloomberg data'!A:A,0))</f>
        <v>3.5900000000000003</v>
      </c>
      <c r="O5062" s="141"/>
      <c r="P5062" s="142"/>
      <c r="Q5062" s="142"/>
      <c r="R5062" s="20"/>
      <c r="S5062" s="20"/>
    </row>
    <row r="5063" spans="6:19">
      <c r="F5063" s="51"/>
      <c r="G5063" s="26"/>
      <c r="K5063" s="26">
        <f t="shared" si="256"/>
        <v>42369</v>
      </c>
      <c r="L5063" s="126">
        <f>'Bloomberg data'!A7657</f>
        <v>42353</v>
      </c>
      <c r="M5063" s="127">
        <f>INDEX('Bloomberg data'!C:C,MATCH($L5063,'Bloomberg data'!A:A,0))</f>
        <v>5.81</v>
      </c>
      <c r="N5063" s="128">
        <f>INDEX('Bloomberg data'!B:B,MATCH($L5063,'Bloomberg data'!A:A,0))</f>
        <v>4.79</v>
      </c>
      <c r="O5063" s="141"/>
      <c r="P5063" s="142"/>
      <c r="Q5063" s="142"/>
      <c r="R5063" s="20"/>
      <c r="S5063" s="20"/>
    </row>
    <row r="5064" spans="6:19">
      <c r="F5064" s="51"/>
      <c r="G5064" s="26"/>
      <c r="K5064" s="26">
        <f t="shared" si="256"/>
        <v>42369</v>
      </c>
      <c r="L5064" s="126">
        <f>'Bloomberg data'!A7658</f>
        <v>42354</v>
      </c>
      <c r="M5064" s="127">
        <f>INDEX('Bloomberg data'!C:C,MATCH($L5064,'Bloomberg data'!A:A,0))</f>
        <v>5.74</v>
      </c>
      <c r="N5064" s="128">
        <f>INDEX('Bloomberg data'!B:B,MATCH($L5064,'Bloomberg data'!A:A,0))</f>
        <v>4.7200000000000006</v>
      </c>
      <c r="O5064" s="141"/>
      <c r="P5064" s="142"/>
      <c r="Q5064" s="142"/>
      <c r="R5064" s="20"/>
      <c r="S5064" s="20"/>
    </row>
    <row r="5065" spans="6:19">
      <c r="F5065" s="51"/>
      <c r="G5065" s="26"/>
      <c r="K5065" s="26">
        <f t="shared" si="256"/>
        <v>42369</v>
      </c>
      <c r="L5065" s="126">
        <f>'Bloomberg data'!A7659</f>
        <v>42355</v>
      </c>
      <c r="M5065" s="127">
        <f>INDEX('Bloomberg data'!C:C,MATCH($L5065,'Bloomberg data'!A:A,0))</f>
        <v>4.62</v>
      </c>
      <c r="N5065" s="128">
        <f>INDEX('Bloomberg data'!B:B,MATCH($L5065,'Bloomberg data'!A:A,0))</f>
        <v>3.6</v>
      </c>
      <c r="O5065" s="141"/>
      <c r="P5065" s="142"/>
      <c r="Q5065" s="142"/>
      <c r="R5065" s="20"/>
      <c r="S5065" s="20"/>
    </row>
    <row r="5066" spans="6:19">
      <c r="F5066" s="51"/>
      <c r="G5066" s="26"/>
      <c r="K5066" s="26">
        <f t="shared" si="256"/>
        <v>42369</v>
      </c>
      <c r="L5066" s="126">
        <f>'Bloomberg data'!A7660</f>
        <v>42356</v>
      </c>
      <c r="M5066" s="127">
        <f>INDEX('Bloomberg data'!C:C,MATCH($L5066,'Bloomberg data'!A:A,0))</f>
        <v>5.7799999999999994</v>
      </c>
      <c r="N5066" s="128">
        <f>INDEX('Bloomberg data'!B:B,MATCH($L5066,'Bloomberg data'!A:A,0))</f>
        <v>4.74</v>
      </c>
      <c r="O5066" s="141"/>
      <c r="P5066" s="142"/>
      <c r="Q5066" s="142"/>
      <c r="R5066" s="20"/>
      <c r="S5066" s="20"/>
    </row>
    <row r="5067" spans="6:19">
      <c r="F5067" s="51"/>
      <c r="G5067" s="26"/>
      <c r="K5067" s="26">
        <f t="shared" si="256"/>
        <v>42369</v>
      </c>
      <c r="L5067" s="126">
        <f>'Bloomberg data'!A7661</f>
        <v>42357</v>
      </c>
      <c r="M5067" s="127">
        <f>INDEX('Bloomberg data'!C:C,MATCH($L5067,'Bloomberg data'!A:A,0))</f>
        <v>4.68</v>
      </c>
      <c r="N5067" s="128">
        <f>INDEX('Bloomberg data'!B:B,MATCH($L5067,'Bloomberg data'!A:A,0))</f>
        <v>3.6399999999999997</v>
      </c>
      <c r="O5067" s="141"/>
      <c r="P5067" s="142"/>
      <c r="Q5067" s="142"/>
      <c r="R5067" s="20"/>
      <c r="S5067" s="20"/>
    </row>
    <row r="5068" spans="6:19">
      <c r="F5068" s="51"/>
      <c r="G5068" s="26"/>
      <c r="K5068" s="26">
        <f t="shared" si="256"/>
        <v>42369</v>
      </c>
      <c r="L5068" s="126">
        <f>'Bloomberg data'!A7662</f>
        <v>42358</v>
      </c>
      <c r="M5068" s="127">
        <f>INDEX('Bloomberg data'!C:C,MATCH($L5068,'Bloomberg data'!A:A,0))</f>
        <v>5.58</v>
      </c>
      <c r="N5068" s="128">
        <f>INDEX('Bloomberg data'!B:B,MATCH($L5068,'Bloomberg data'!A:A,0))</f>
        <v>4.54</v>
      </c>
      <c r="O5068" s="141"/>
      <c r="P5068" s="142"/>
      <c r="Q5068" s="142"/>
      <c r="R5068" s="20"/>
      <c r="S5068" s="20"/>
    </row>
    <row r="5069" spans="6:19">
      <c r="F5069" s="51"/>
      <c r="G5069" s="26"/>
      <c r="K5069" s="26">
        <f t="shared" si="256"/>
        <v>42369</v>
      </c>
      <c r="L5069" s="126">
        <f>'Bloomberg data'!A7663</f>
        <v>42359</v>
      </c>
      <c r="M5069" s="127">
        <f>INDEX('Bloomberg data'!C:C,MATCH($L5069,'Bloomberg data'!A:A,0))</f>
        <v>4.79</v>
      </c>
      <c r="N5069" s="128">
        <f>INDEX('Bloomberg data'!B:B,MATCH($L5069,'Bloomberg data'!A:A,0))</f>
        <v>3.74</v>
      </c>
      <c r="O5069" s="141"/>
      <c r="P5069" s="142"/>
      <c r="Q5069" s="142"/>
      <c r="R5069" s="20"/>
      <c r="S5069" s="20"/>
    </row>
    <row r="5070" spans="6:19">
      <c r="F5070" s="51"/>
      <c r="G5070" s="26"/>
      <c r="K5070" s="26">
        <f t="shared" si="256"/>
        <v>42369</v>
      </c>
      <c r="L5070" s="126">
        <f>'Bloomberg data'!A7664</f>
        <v>42360</v>
      </c>
      <c r="M5070" s="127">
        <f>INDEX('Bloomberg data'!C:C,MATCH($L5070,'Bloomberg data'!A:A,0))</f>
        <v>4.71</v>
      </c>
      <c r="N5070" s="128">
        <f>INDEX('Bloomberg data'!B:B,MATCH($L5070,'Bloomberg data'!A:A,0))</f>
        <v>3.62</v>
      </c>
      <c r="O5070" s="141"/>
      <c r="P5070" s="142"/>
      <c r="Q5070" s="142"/>
      <c r="R5070" s="20"/>
      <c r="S5070" s="20"/>
    </row>
    <row r="5071" spans="6:19">
      <c r="F5071" s="51"/>
      <c r="G5071" s="26"/>
      <c r="K5071" s="26">
        <f t="shared" si="256"/>
        <v>42369</v>
      </c>
      <c r="L5071" s="126">
        <f>'Bloomberg data'!A7665</f>
        <v>42361</v>
      </c>
      <c r="M5071" s="127">
        <f>INDEX('Bloomberg data'!C:C,MATCH($L5071,'Bloomberg data'!A:A,0))</f>
        <v>4.6099999999999994</v>
      </c>
      <c r="N5071" s="128">
        <f>INDEX('Bloomberg data'!B:B,MATCH($L5071,'Bloomberg data'!A:A,0))</f>
        <v>3.5500000000000003</v>
      </c>
      <c r="O5071" s="141"/>
      <c r="P5071" s="142"/>
      <c r="Q5071" s="142"/>
      <c r="R5071" s="20"/>
      <c r="S5071" s="20"/>
    </row>
    <row r="5072" spans="6:19">
      <c r="F5072" s="51"/>
      <c r="G5072" s="26"/>
      <c r="K5072" s="26">
        <f t="shared" si="256"/>
        <v>42369</v>
      </c>
      <c r="L5072" s="126">
        <f>'Bloomberg data'!A7666</f>
        <v>42362</v>
      </c>
      <c r="M5072" s="127">
        <f>INDEX('Bloomberg data'!C:C,MATCH($L5072,'Bloomberg data'!A:A,0))</f>
        <v>4.8099999999999996</v>
      </c>
      <c r="N5072" s="128">
        <f>INDEX('Bloomberg data'!B:B,MATCH($L5072,'Bloomberg data'!A:A,0))</f>
        <v>3.74</v>
      </c>
      <c r="O5072" s="141"/>
      <c r="P5072" s="142"/>
      <c r="Q5072" s="142"/>
      <c r="R5072" s="20"/>
      <c r="S5072" s="20"/>
    </row>
    <row r="5073" spans="6:19">
      <c r="F5073" s="51"/>
      <c r="G5073" s="26"/>
      <c r="K5073" s="26">
        <f t="shared" si="256"/>
        <v>42369</v>
      </c>
      <c r="L5073" s="126">
        <f>'Bloomberg data'!A7667</f>
        <v>42363</v>
      </c>
      <c r="M5073" s="127">
        <f>INDEX('Bloomberg data'!C:C,MATCH($L5073,'Bloomberg data'!A:A,0))</f>
        <v>4.71</v>
      </c>
      <c r="N5073" s="128">
        <f>INDEX('Bloomberg data'!B:B,MATCH($L5073,'Bloomberg data'!A:A,0))</f>
        <v>3.6399999999999997</v>
      </c>
      <c r="O5073" s="141"/>
      <c r="P5073" s="142"/>
      <c r="Q5073" s="142"/>
      <c r="R5073" s="20"/>
      <c r="S5073" s="20"/>
    </row>
    <row r="5074" spans="6:19">
      <c r="F5074" s="51"/>
      <c r="G5074" s="26"/>
      <c r="K5074" s="26">
        <f t="shared" si="256"/>
        <v>42369</v>
      </c>
      <c r="L5074" s="126">
        <f>'Bloomberg data'!A7668</f>
        <v>42364</v>
      </c>
      <c r="M5074" s="127">
        <f>INDEX('Bloomberg data'!C:C,MATCH($L5074,'Bloomberg data'!A:A,0))</f>
        <v>5.6099999999999994</v>
      </c>
      <c r="N5074" s="128">
        <f>INDEX('Bloomberg data'!B:B,MATCH($L5074,'Bloomberg data'!A:A,0))</f>
        <v>4.54</v>
      </c>
      <c r="O5074" s="141"/>
      <c r="P5074" s="142"/>
      <c r="Q5074" s="142"/>
      <c r="R5074" s="20"/>
      <c r="S5074" s="20"/>
    </row>
    <row r="5075" spans="6:19">
      <c r="F5075" s="51"/>
      <c r="G5075" s="26"/>
      <c r="K5075" s="26">
        <f t="shared" si="256"/>
        <v>42369</v>
      </c>
      <c r="L5075" s="126">
        <f>'Bloomberg data'!A7669</f>
        <v>42365</v>
      </c>
      <c r="M5075" s="127">
        <f>INDEX('Bloomberg data'!C:C,MATCH($L5075,'Bloomberg data'!A:A,0))</f>
        <v>5.81</v>
      </c>
      <c r="N5075" s="128">
        <f>INDEX('Bloomberg data'!B:B,MATCH($L5075,'Bloomberg data'!A:A,0))</f>
        <v>4.74</v>
      </c>
      <c r="O5075" s="141"/>
      <c r="P5075" s="142"/>
      <c r="Q5075" s="142"/>
      <c r="R5075" s="20"/>
      <c r="S5075" s="20"/>
    </row>
    <row r="5076" spans="6:19">
      <c r="F5076" s="51"/>
      <c r="G5076" s="26"/>
      <c r="K5076" s="26">
        <f t="shared" si="256"/>
        <v>42369</v>
      </c>
      <c r="L5076" s="126">
        <f>'Bloomberg data'!A7670</f>
        <v>42366</v>
      </c>
      <c r="M5076" s="127">
        <f>INDEX('Bloomberg data'!C:C,MATCH($L5076,'Bloomberg data'!A:A,0))</f>
        <v>5.71</v>
      </c>
      <c r="N5076" s="128">
        <f>INDEX('Bloomberg data'!B:B,MATCH($L5076,'Bloomberg data'!A:A,0))</f>
        <v>4.6400000000000006</v>
      </c>
      <c r="O5076" s="141"/>
      <c r="P5076" s="142"/>
      <c r="Q5076" s="142"/>
      <c r="R5076" s="20"/>
      <c r="S5076" s="20"/>
    </row>
    <row r="5077" spans="6:19">
      <c r="F5077" s="51"/>
      <c r="G5077" s="26"/>
      <c r="K5077" s="26">
        <f t="shared" si="256"/>
        <v>42369</v>
      </c>
      <c r="L5077" s="126">
        <f>'Bloomberg data'!A7671</f>
        <v>42367</v>
      </c>
      <c r="M5077" s="127">
        <f>INDEX('Bloomberg data'!C:C,MATCH($L5077,'Bloomberg data'!A:A,0))</f>
        <v>4.5600000000000005</v>
      </c>
      <c r="N5077" s="128">
        <f>INDEX('Bloomberg data'!B:B,MATCH($L5077,'Bloomberg data'!A:A,0))</f>
        <v>3.48</v>
      </c>
      <c r="O5077" s="141"/>
      <c r="P5077" s="142"/>
      <c r="Q5077" s="142"/>
      <c r="R5077" s="20"/>
      <c r="S5077" s="20"/>
    </row>
    <row r="5078" spans="6:19">
      <c r="F5078" s="51"/>
      <c r="G5078" s="26"/>
      <c r="K5078" s="26">
        <f t="shared" si="256"/>
        <v>42369</v>
      </c>
      <c r="L5078" s="126">
        <f>'Bloomberg data'!A7672</f>
        <v>42368</v>
      </c>
      <c r="M5078" s="127">
        <f>INDEX('Bloomberg data'!C:C,MATCH($L5078,'Bloomberg data'!A:A,0))</f>
        <v>5.79</v>
      </c>
      <c r="N5078" s="128">
        <f>INDEX('Bloomberg data'!B:B,MATCH($L5078,'Bloomberg data'!A:A,0))</f>
        <v>4.71</v>
      </c>
      <c r="O5078" s="141"/>
      <c r="P5078" s="142"/>
      <c r="Q5078" s="142"/>
      <c r="R5078" s="20"/>
      <c r="S5078" s="20"/>
    </row>
    <row r="5079" spans="6:19">
      <c r="F5079" s="51"/>
      <c r="G5079" s="26"/>
      <c r="K5079" s="26">
        <f t="shared" si="256"/>
        <v>42369</v>
      </c>
      <c r="L5079" s="126">
        <f>'Bloomberg data'!A7673</f>
        <v>42369</v>
      </c>
      <c r="M5079" s="127">
        <f>INDEX('Bloomberg data'!C:C,MATCH($L5079,'Bloomberg data'!A:A,0))</f>
        <v>5.7</v>
      </c>
      <c r="N5079" s="128">
        <f>INDEX('Bloomberg data'!B:B,MATCH($L5079,'Bloomberg data'!A:A,0))</f>
        <v>4.66</v>
      </c>
      <c r="O5079" s="141"/>
      <c r="P5079" s="142"/>
      <c r="Q5079" s="142"/>
      <c r="R5079" s="20"/>
      <c r="S5079" s="20"/>
    </row>
    <row r="5080" spans="6:19">
      <c r="F5080" s="51"/>
      <c r="G5080" s="26"/>
      <c r="K5080" s="26">
        <f t="shared" si="256"/>
        <v>42400</v>
      </c>
      <c r="L5080" s="126">
        <f>'Bloomberg data'!A7674</f>
        <v>42370</v>
      </c>
      <c r="M5080" s="127">
        <f>INDEX('Bloomberg data'!C:C,MATCH($L5080,'Bloomberg data'!A:A,0))</f>
        <v>5.5828571428571401</v>
      </c>
      <c r="N5080" s="128">
        <f>INDEX('Bloomberg data'!B:B,MATCH($L5080,'Bloomberg data'!A:A,0))</f>
        <v>4.5081045751633999</v>
      </c>
      <c r="O5080" s="141"/>
      <c r="P5080" s="142"/>
      <c r="Q5080" s="142"/>
      <c r="R5080" s="20"/>
      <c r="S5080" s="20"/>
    </row>
    <row r="5081" spans="6:19">
      <c r="F5081" s="51"/>
      <c r="G5081" s="26"/>
      <c r="K5081" s="26">
        <f t="shared" si="256"/>
        <v>42400</v>
      </c>
      <c r="L5081" s="126">
        <f>'Bloomberg data'!A7675</f>
        <v>42371</v>
      </c>
      <c r="M5081" s="127">
        <f>INDEX('Bloomberg data'!C:C,MATCH($L5081,'Bloomberg data'!A:A,0))</f>
        <v>5.7790476190476197</v>
      </c>
      <c r="N5081" s="128">
        <f>INDEX('Bloomberg data'!B:B,MATCH($L5081,'Bloomberg data'!A:A,0))</f>
        <v>4.7038114895080803</v>
      </c>
      <c r="O5081" s="141"/>
      <c r="P5081" s="142"/>
      <c r="Q5081" s="142"/>
      <c r="R5081" s="20"/>
      <c r="S5081" s="20"/>
    </row>
    <row r="5082" spans="6:19">
      <c r="F5082" s="51"/>
      <c r="G5082" s="26"/>
      <c r="K5082" s="26">
        <f t="shared" si="256"/>
        <v>42400</v>
      </c>
      <c r="L5082" s="126">
        <f>'Bloomberg data'!A7676</f>
        <v>42372</v>
      </c>
      <c r="M5082" s="127">
        <f>INDEX('Bloomberg data'!C:C,MATCH($L5082,'Bloomberg data'!A:A,0))</f>
        <v>4.6752380952381003</v>
      </c>
      <c r="N5082" s="128">
        <f>INDEX('Bloomberg data'!B:B,MATCH($L5082,'Bloomberg data'!A:A,0))</f>
        <v>3.5995184038527697</v>
      </c>
      <c r="O5082" s="141"/>
      <c r="P5082" s="142"/>
      <c r="Q5082" s="142"/>
      <c r="R5082" s="20"/>
      <c r="S5082" s="20"/>
    </row>
    <row r="5083" spans="6:19">
      <c r="F5083" s="51"/>
      <c r="G5083" s="26"/>
      <c r="K5083" s="26">
        <f t="shared" si="256"/>
        <v>42400</v>
      </c>
      <c r="L5083" s="126">
        <f>'Bloomberg data'!A7677</f>
        <v>42373</v>
      </c>
      <c r="M5083" s="127">
        <f>INDEX('Bloomberg data'!C:C,MATCH($L5083,'Bloomberg data'!A:A,0))</f>
        <v>4.5714285714285703</v>
      </c>
      <c r="N5083" s="128">
        <f>INDEX('Bloomberg data'!B:B,MATCH($L5083,'Bloomberg data'!A:A,0))</f>
        <v>3.4952253181974502</v>
      </c>
      <c r="O5083" s="141"/>
      <c r="P5083" s="142"/>
      <c r="Q5083" s="142"/>
      <c r="R5083" s="20"/>
      <c r="S5083" s="20"/>
    </row>
    <row r="5084" spans="6:19">
      <c r="F5084" s="51"/>
      <c r="G5084" s="26"/>
      <c r="K5084" s="26">
        <f t="shared" si="256"/>
        <v>42400</v>
      </c>
      <c r="L5084" s="126">
        <f>'Bloomberg data'!A7678</f>
        <v>42374</v>
      </c>
      <c r="M5084" s="127">
        <f>INDEX('Bloomberg data'!C:C,MATCH($L5084,'Bloomberg data'!A:A,0))</f>
        <v>5.7676190476190499</v>
      </c>
      <c r="N5084" s="128">
        <f>INDEX('Bloomberg data'!B:B,MATCH($L5084,'Bloomberg data'!A:A,0))</f>
        <v>4.6909322325421403</v>
      </c>
      <c r="O5084" s="141"/>
      <c r="P5084" s="142"/>
      <c r="Q5084" s="142"/>
      <c r="R5084" s="20"/>
      <c r="S5084" s="20"/>
    </row>
    <row r="5085" spans="6:19">
      <c r="F5085" s="51"/>
      <c r="G5085" s="26"/>
      <c r="K5085" s="26">
        <f t="shared" si="256"/>
        <v>42400</v>
      </c>
      <c r="L5085" s="126">
        <f>'Bloomberg data'!A7679</f>
        <v>42375</v>
      </c>
      <c r="M5085" s="127">
        <f>INDEX('Bloomberg data'!C:C,MATCH($L5085,'Bloomberg data'!A:A,0))</f>
        <v>5.6638095238095207</v>
      </c>
      <c r="N5085" s="128">
        <f>INDEX('Bloomberg data'!B:B,MATCH($L5085,'Bloomberg data'!A:A,0))</f>
        <v>4.5866391468868297</v>
      </c>
      <c r="O5085" s="141"/>
      <c r="P5085" s="142"/>
      <c r="Q5085" s="142"/>
      <c r="R5085" s="20"/>
      <c r="S5085" s="20"/>
    </row>
    <row r="5086" spans="6:19">
      <c r="F5086" s="51"/>
      <c r="G5086" s="26"/>
      <c r="K5086" s="26">
        <f t="shared" si="256"/>
        <v>42400</v>
      </c>
      <c r="L5086" s="126">
        <f>'Bloomberg data'!A7680</f>
        <v>42376</v>
      </c>
      <c r="M5086" s="127">
        <f>INDEX('Bloomberg data'!C:C,MATCH($L5086,'Bloomberg data'!A:A,0))</f>
        <v>4.5600000000000005</v>
      </c>
      <c r="N5086" s="128">
        <f>INDEX('Bloomberg data'!B:B,MATCH($L5086,'Bloomberg data'!A:A,0))</f>
        <v>3.4823460612315102</v>
      </c>
      <c r="O5086" s="141"/>
      <c r="P5086" s="142"/>
      <c r="Q5086" s="142"/>
      <c r="R5086" s="20"/>
      <c r="S5086" s="20"/>
    </row>
    <row r="5087" spans="6:19">
      <c r="F5087" s="51"/>
      <c r="G5087" s="26"/>
      <c r="K5087" s="26">
        <f t="shared" si="256"/>
        <v>42400</v>
      </c>
      <c r="L5087" s="126">
        <f>'Bloomberg data'!A7681</f>
        <v>42377</v>
      </c>
      <c r="M5087" s="127">
        <f>INDEX('Bloomberg data'!C:C,MATCH($L5087,'Bloomberg data'!A:A,0))</f>
        <v>5.7561904761904792</v>
      </c>
      <c r="N5087" s="128">
        <f>INDEX('Bloomberg data'!B:B,MATCH($L5087,'Bloomberg data'!A:A,0))</f>
        <v>4.6780529755762004</v>
      </c>
      <c r="O5087" s="141"/>
      <c r="P5087" s="142"/>
      <c r="Q5087" s="142"/>
      <c r="R5087" s="20"/>
      <c r="S5087" s="20"/>
    </row>
    <row r="5088" spans="6:19">
      <c r="F5088" s="51"/>
      <c r="G5088" s="26"/>
      <c r="K5088" s="26">
        <f t="shared" si="256"/>
        <v>42400</v>
      </c>
      <c r="L5088" s="126">
        <f>'Bloomberg data'!A7682</f>
        <v>42378</v>
      </c>
      <c r="M5088" s="127">
        <f>INDEX('Bloomberg data'!C:C,MATCH($L5088,'Bloomberg data'!A:A,0))</f>
        <v>4.6523809523809501</v>
      </c>
      <c r="N5088" s="128">
        <f>INDEX('Bloomberg data'!B:B,MATCH($L5088,'Bloomberg data'!A:A,0))</f>
        <v>3.57375988992088</v>
      </c>
      <c r="O5088" s="141"/>
      <c r="P5088" s="142"/>
      <c r="Q5088" s="142"/>
      <c r="R5088" s="20"/>
      <c r="S5088" s="20"/>
    </row>
    <row r="5089" spans="6:19">
      <c r="F5089" s="51"/>
      <c r="G5089" s="26"/>
      <c r="K5089" s="26">
        <f t="shared" si="256"/>
        <v>42400</v>
      </c>
      <c r="L5089" s="126">
        <f>'Bloomberg data'!A7683</f>
        <v>42379</v>
      </c>
      <c r="M5089" s="127">
        <f>INDEX('Bloomberg data'!C:C,MATCH($L5089,'Bloomberg data'!A:A,0))</f>
        <v>4.5485714285714298</v>
      </c>
      <c r="N5089" s="128">
        <f>INDEX('Bloomberg data'!B:B,MATCH($L5089,'Bloomberg data'!A:A,0))</f>
        <v>3.4694668042655703</v>
      </c>
      <c r="O5089" s="141"/>
      <c r="P5089" s="142"/>
      <c r="Q5089" s="142"/>
      <c r="R5089" s="20"/>
      <c r="S5089" s="20"/>
    </row>
    <row r="5090" spans="6:19">
      <c r="F5090" s="51"/>
      <c r="G5090" s="26"/>
      <c r="K5090" s="26">
        <f t="shared" si="256"/>
        <v>42400</v>
      </c>
      <c r="L5090" s="126">
        <f>'Bloomberg data'!A7684</f>
        <v>42380</v>
      </c>
      <c r="M5090" s="127">
        <f>INDEX('Bloomberg data'!C:C,MATCH($L5090,'Bloomberg data'!A:A,0))</f>
        <v>4.7447619047619103</v>
      </c>
      <c r="N5090" s="128">
        <f>INDEX('Bloomberg data'!B:B,MATCH($L5090,'Bloomberg data'!A:A,0))</f>
        <v>3.6651737186102498</v>
      </c>
      <c r="O5090" s="141"/>
      <c r="P5090" s="142"/>
      <c r="Q5090" s="142"/>
      <c r="R5090" s="20"/>
      <c r="S5090" s="20"/>
    </row>
    <row r="5091" spans="6:19">
      <c r="F5091" s="51"/>
      <c r="G5091" s="26"/>
      <c r="K5091" s="26">
        <f t="shared" si="256"/>
        <v>42400</v>
      </c>
      <c r="L5091" s="126">
        <f>'Bloomberg data'!A7685</f>
        <v>42381</v>
      </c>
      <c r="M5091" s="127">
        <f>INDEX('Bloomberg data'!C:C,MATCH($L5091,'Bloomberg data'!A:A,0))</f>
        <v>5.6409523809523803</v>
      </c>
      <c r="N5091" s="128">
        <f>INDEX('Bloomberg data'!B:B,MATCH($L5091,'Bloomberg data'!A:A,0))</f>
        <v>4.5608806329549401</v>
      </c>
      <c r="O5091" s="141"/>
      <c r="P5091" s="142"/>
      <c r="Q5091" s="142"/>
      <c r="R5091" s="20"/>
      <c r="S5091" s="20"/>
    </row>
    <row r="5092" spans="6:19">
      <c r="F5092" s="51"/>
      <c r="G5092" s="26"/>
      <c r="K5092" s="26">
        <f t="shared" si="256"/>
        <v>42400</v>
      </c>
      <c r="L5092" s="126">
        <f>'Bloomberg data'!A7686</f>
        <v>42382</v>
      </c>
      <c r="M5092" s="127">
        <f>INDEX('Bloomberg data'!C:C,MATCH($L5092,'Bloomberg data'!A:A,0))</f>
        <v>5.53714285714286</v>
      </c>
      <c r="N5092" s="128">
        <f>INDEX('Bloomberg data'!B:B,MATCH($L5092,'Bloomberg data'!A:A,0))</f>
        <v>4.4565875472996197</v>
      </c>
      <c r="O5092" s="141"/>
      <c r="P5092" s="142"/>
      <c r="Q5092" s="142"/>
      <c r="R5092" s="20"/>
      <c r="S5092" s="20"/>
    </row>
    <row r="5093" spans="6:19">
      <c r="F5093" s="51"/>
      <c r="G5093" s="26"/>
      <c r="K5093" s="26">
        <f t="shared" si="256"/>
        <v>42400</v>
      </c>
      <c r="L5093" s="126">
        <f>'Bloomberg data'!A7687</f>
        <v>42383</v>
      </c>
      <c r="M5093" s="127">
        <f>INDEX('Bloomberg data'!C:C,MATCH($L5093,'Bloomberg data'!A:A,0))</f>
        <v>4.7333333333333298</v>
      </c>
      <c r="N5093" s="128">
        <f>INDEX('Bloomberg data'!B:B,MATCH($L5093,'Bloomberg data'!A:A,0))</f>
        <v>3.6522944616443098</v>
      </c>
      <c r="O5093" s="141"/>
      <c r="P5093" s="142"/>
      <c r="Q5093" s="142"/>
      <c r="R5093" s="20"/>
      <c r="S5093" s="20"/>
    </row>
    <row r="5094" spans="6:19">
      <c r="F5094" s="51"/>
      <c r="G5094" s="26"/>
      <c r="K5094" s="26">
        <f t="shared" si="256"/>
        <v>42400</v>
      </c>
      <c r="L5094" s="126">
        <f>'Bloomberg data'!A7688</f>
        <v>42384</v>
      </c>
      <c r="M5094" s="127">
        <f>INDEX('Bloomberg data'!C:C,MATCH($L5094,'Bloomberg data'!A:A,0))</f>
        <v>5.6295238095238105</v>
      </c>
      <c r="N5094" s="128">
        <f>INDEX('Bloomberg data'!B:B,MATCH($L5094,'Bloomberg data'!A:A,0))</f>
        <v>4.5480013759889903</v>
      </c>
      <c r="O5094" s="141"/>
      <c r="P5094" s="142"/>
      <c r="Q5094" s="142"/>
      <c r="R5094" s="20"/>
      <c r="S5094" s="20"/>
    </row>
    <row r="5095" spans="6:19">
      <c r="F5095" s="51"/>
      <c r="G5095" s="26"/>
      <c r="K5095" s="26">
        <f t="shared" si="256"/>
        <v>42400</v>
      </c>
      <c r="L5095" s="126">
        <f>'Bloomberg data'!A7689</f>
        <v>42385</v>
      </c>
      <c r="M5095" s="127">
        <f>INDEX('Bloomberg data'!C:C,MATCH($L5095,'Bloomberg data'!A:A,0))</f>
        <v>5.5257142857142902</v>
      </c>
      <c r="N5095" s="128">
        <f>INDEX('Bloomberg data'!B:B,MATCH($L5095,'Bloomberg data'!A:A,0))</f>
        <v>4.4437082903336798</v>
      </c>
      <c r="O5095" s="141"/>
      <c r="P5095" s="142"/>
      <c r="Q5095" s="142"/>
      <c r="R5095" s="20"/>
      <c r="S5095" s="20"/>
    </row>
    <row r="5096" spans="6:19">
      <c r="F5096" s="51"/>
      <c r="G5096" s="26"/>
      <c r="K5096" s="26">
        <f t="shared" si="256"/>
        <v>42400</v>
      </c>
      <c r="L5096" s="126">
        <f>'Bloomberg data'!A7690</f>
        <v>42386</v>
      </c>
      <c r="M5096" s="127">
        <f>INDEX('Bloomberg data'!C:C,MATCH($L5096,'Bloomberg data'!A:A,0))</f>
        <v>5.7219047619047601</v>
      </c>
      <c r="N5096" s="128">
        <f>INDEX('Bloomberg data'!B:B,MATCH($L5096,'Bloomberg data'!A:A,0))</f>
        <v>4.6394152046783592</v>
      </c>
      <c r="O5096" s="141"/>
      <c r="P5096" s="142"/>
      <c r="Q5096" s="142"/>
      <c r="R5096" s="20"/>
      <c r="S5096" s="20"/>
    </row>
    <row r="5097" spans="6:19">
      <c r="F5097" s="51"/>
      <c r="G5097" s="26"/>
      <c r="K5097" s="26">
        <f t="shared" si="256"/>
        <v>42400</v>
      </c>
      <c r="L5097" s="126">
        <f>'Bloomberg data'!A7691</f>
        <v>42387</v>
      </c>
      <c r="M5097" s="127">
        <f>INDEX('Bloomberg data'!C:C,MATCH($L5097,'Bloomberg data'!A:A,0))</f>
        <v>5.6180952380952398</v>
      </c>
      <c r="N5097" s="128">
        <f>INDEX('Bloomberg data'!B:B,MATCH($L5097,'Bloomberg data'!A:A,0))</f>
        <v>4.5351221190230504</v>
      </c>
      <c r="O5097" s="141"/>
      <c r="P5097" s="142"/>
      <c r="Q5097" s="142"/>
      <c r="R5097" s="20"/>
      <c r="S5097" s="20"/>
    </row>
    <row r="5098" spans="6:19">
      <c r="F5098" s="51"/>
      <c r="G5098" s="26"/>
      <c r="K5098" s="26">
        <f t="shared" si="256"/>
        <v>42400</v>
      </c>
      <c r="L5098" s="126">
        <f>'Bloomberg data'!A7692</f>
        <v>42388</v>
      </c>
      <c r="M5098" s="127">
        <f>INDEX('Bloomberg data'!C:C,MATCH($L5098,'Bloomberg data'!A:A,0))</f>
        <v>4.5142857142857196</v>
      </c>
      <c r="N5098" s="128">
        <f>INDEX('Bloomberg data'!B:B,MATCH($L5098,'Bloomberg data'!A:A,0))</f>
        <v>3.43082903336773</v>
      </c>
      <c r="O5098" s="141"/>
      <c r="P5098" s="142"/>
      <c r="Q5098" s="142"/>
      <c r="R5098" s="20"/>
      <c r="S5098" s="20"/>
    </row>
    <row r="5099" spans="6:19">
      <c r="F5099" s="51"/>
      <c r="G5099" s="26"/>
      <c r="K5099" s="26">
        <f t="shared" si="256"/>
        <v>42400</v>
      </c>
      <c r="L5099" s="126">
        <f>'Bloomberg data'!A7693</f>
        <v>42389</v>
      </c>
      <c r="M5099" s="127">
        <f>INDEX('Bloomberg data'!C:C,MATCH($L5099,'Bloomberg data'!A:A,0))</f>
        <v>5.7104761904761894</v>
      </c>
      <c r="N5099" s="128">
        <f>INDEX('Bloomberg data'!B:B,MATCH($L5099,'Bloomberg data'!A:A,0))</f>
        <v>4.6265359477124193</v>
      </c>
      <c r="O5099" s="141"/>
      <c r="P5099" s="142"/>
      <c r="Q5099" s="142"/>
      <c r="R5099" s="20"/>
      <c r="S5099" s="20"/>
    </row>
    <row r="5100" spans="6:19">
      <c r="F5100" s="51"/>
      <c r="G5100" s="26"/>
      <c r="K5100" s="26">
        <f t="shared" si="256"/>
        <v>42400</v>
      </c>
      <c r="L5100" s="126">
        <f>'Bloomberg data'!A7694</f>
        <v>42390</v>
      </c>
      <c r="M5100" s="127">
        <f>INDEX('Bloomberg data'!C:C,MATCH($L5100,'Bloomberg data'!A:A,0))</f>
        <v>5.60666666666667</v>
      </c>
      <c r="N5100" s="128">
        <f>INDEX('Bloomberg data'!B:B,MATCH($L5100,'Bloomberg data'!A:A,0))</f>
        <v>4.5222428620570998</v>
      </c>
      <c r="O5100" s="141"/>
      <c r="P5100" s="142"/>
      <c r="Q5100" s="142"/>
      <c r="R5100" s="20"/>
      <c r="S5100" s="20"/>
    </row>
    <row r="5101" spans="6:19">
      <c r="F5101" s="51"/>
      <c r="G5101" s="26"/>
      <c r="K5101" s="26">
        <f t="shared" si="256"/>
        <v>42400</v>
      </c>
      <c r="L5101" s="126">
        <f>'Bloomberg data'!A7695</f>
        <v>42391</v>
      </c>
      <c r="M5101" s="127">
        <f>INDEX('Bloomberg data'!C:C,MATCH($L5101,'Bloomberg data'!A:A,0))</f>
        <v>4.50285714285714</v>
      </c>
      <c r="N5101" s="128">
        <f>INDEX('Bloomberg data'!B:B,MATCH($L5101,'Bloomberg data'!A:A,0))</f>
        <v>3.4179497764017901</v>
      </c>
      <c r="O5101" s="141"/>
      <c r="P5101" s="142"/>
      <c r="Q5101" s="142"/>
      <c r="R5101" s="20"/>
      <c r="S5101" s="20"/>
    </row>
    <row r="5102" spans="6:19">
      <c r="F5102" s="51"/>
      <c r="G5102" s="26"/>
      <c r="K5102" s="26">
        <f t="shared" si="256"/>
        <v>42400</v>
      </c>
      <c r="L5102" s="126">
        <f>'Bloomberg data'!A7696</f>
        <v>42392</v>
      </c>
      <c r="M5102" s="127">
        <f>INDEX('Bloomberg data'!C:C,MATCH($L5102,'Bloomberg data'!A:A,0))</f>
        <v>4.6990476190476205</v>
      </c>
      <c r="N5102" s="128">
        <f>INDEX('Bloomberg data'!B:B,MATCH($L5102,'Bloomberg data'!A:A,0))</f>
        <v>3.6136566907464704</v>
      </c>
      <c r="O5102" s="141"/>
      <c r="P5102" s="142"/>
      <c r="Q5102" s="142"/>
      <c r="R5102" s="20"/>
      <c r="S5102" s="20"/>
    </row>
    <row r="5103" spans="6:19">
      <c r="F5103" s="51"/>
      <c r="G5103" s="26"/>
      <c r="K5103" s="26">
        <f t="shared" si="256"/>
        <v>42400</v>
      </c>
      <c r="L5103" s="126">
        <f>'Bloomberg data'!A7697</f>
        <v>42393</v>
      </c>
      <c r="M5103" s="127">
        <f>INDEX('Bloomberg data'!C:C,MATCH($L5103,'Bloomberg data'!A:A,0))</f>
        <v>5.5952380952381002</v>
      </c>
      <c r="N5103" s="128">
        <f>INDEX('Bloomberg data'!B:B,MATCH($L5103,'Bloomberg data'!A:A,0))</f>
        <v>4.5093636050911599</v>
      </c>
      <c r="O5103" s="141"/>
      <c r="P5103" s="142"/>
      <c r="Q5103" s="142"/>
      <c r="R5103" s="20"/>
      <c r="S5103" s="20"/>
    </row>
    <row r="5104" spans="6:19">
      <c r="F5104" s="51"/>
      <c r="G5104" s="26"/>
      <c r="K5104" s="26">
        <f t="shared" si="256"/>
        <v>42400</v>
      </c>
      <c r="L5104" s="126">
        <f>'Bloomberg data'!A7698</f>
        <v>42394</v>
      </c>
      <c r="M5104" s="127">
        <f>INDEX('Bloomberg data'!C:C,MATCH($L5104,'Bloomberg data'!A:A,0))</f>
        <v>5.4914285714285702</v>
      </c>
      <c r="N5104" s="128">
        <f>INDEX('Bloomberg data'!B:B,MATCH($L5104,'Bloomberg data'!A:A,0))</f>
        <v>4.4050705194358404</v>
      </c>
      <c r="O5104" s="141"/>
      <c r="P5104" s="142"/>
      <c r="Q5104" s="142"/>
      <c r="R5104" s="20"/>
      <c r="S5104" s="20"/>
    </row>
    <row r="5105" spans="6:19">
      <c r="F5105" s="51"/>
      <c r="G5105" s="26"/>
      <c r="K5105" s="26">
        <f t="shared" si="256"/>
        <v>42400</v>
      </c>
      <c r="L5105" s="126">
        <f>'Bloomberg data'!A7699</f>
        <v>42395</v>
      </c>
      <c r="M5105" s="127">
        <f>INDEX('Bloomberg data'!C:C,MATCH($L5105,'Bloomberg data'!A:A,0))</f>
        <v>5.6876190476190498</v>
      </c>
      <c r="N5105" s="128">
        <f>INDEX('Bloomberg data'!B:B,MATCH($L5105,'Bloomberg data'!A:A,0))</f>
        <v>4.6007774337805296</v>
      </c>
      <c r="O5105" s="141"/>
      <c r="P5105" s="142"/>
      <c r="Q5105" s="142"/>
      <c r="R5105" s="20"/>
      <c r="S5105" s="20"/>
    </row>
    <row r="5106" spans="6:19">
      <c r="F5106" s="51"/>
      <c r="G5106" s="26"/>
      <c r="K5106" s="26">
        <f t="shared" si="256"/>
        <v>42400</v>
      </c>
      <c r="L5106" s="126">
        <f>'Bloomberg data'!A7700</f>
        <v>42396</v>
      </c>
      <c r="M5106" s="127">
        <f>INDEX('Bloomberg data'!C:C,MATCH($L5106,'Bloomberg data'!A:A,0))</f>
        <v>5.5838095238095296</v>
      </c>
      <c r="N5106" s="128">
        <f>INDEX('Bloomberg data'!B:B,MATCH($L5106,'Bloomberg data'!A:A,0))</f>
        <v>4.4964843481252101</v>
      </c>
      <c r="O5106" s="141"/>
      <c r="P5106" s="142"/>
      <c r="Q5106" s="142"/>
      <c r="R5106" s="20"/>
      <c r="S5106" s="20"/>
    </row>
    <row r="5107" spans="6:19">
      <c r="F5107" s="51"/>
      <c r="G5107" s="26"/>
      <c r="K5107" s="26">
        <f t="shared" si="256"/>
        <v>42400</v>
      </c>
      <c r="L5107" s="126">
        <f>'Bloomberg data'!A7701</f>
        <v>42397</v>
      </c>
      <c r="M5107" s="127">
        <f>INDEX('Bloomberg data'!C:C,MATCH($L5107,'Bloomberg data'!A:A,0))</f>
        <v>5.48</v>
      </c>
      <c r="N5107" s="128">
        <f>INDEX('Bloomberg data'!B:B,MATCH($L5107,'Bloomberg data'!A:A,0))</f>
        <v>4.3921912624699004</v>
      </c>
      <c r="O5107" s="141"/>
      <c r="P5107" s="142"/>
      <c r="Q5107" s="142"/>
      <c r="R5107" s="20"/>
      <c r="S5107" s="20"/>
    </row>
    <row r="5108" spans="6:19">
      <c r="F5108" s="51"/>
      <c r="G5108" s="26"/>
      <c r="K5108" s="26">
        <f t="shared" si="256"/>
        <v>42400</v>
      </c>
      <c r="L5108" s="126">
        <f>'Bloomberg data'!A7702</f>
        <v>42398</v>
      </c>
      <c r="M5108" s="127">
        <f>INDEX('Bloomberg data'!C:C,MATCH($L5108,'Bloomberg data'!A:A,0))</f>
        <v>4.67619047619048</v>
      </c>
      <c r="N5108" s="128">
        <f>INDEX('Bloomberg data'!B:B,MATCH($L5108,'Bloomberg data'!A:A,0))</f>
        <v>3.5878981768145897</v>
      </c>
      <c r="O5108" s="141"/>
      <c r="P5108" s="142"/>
      <c r="Q5108" s="142"/>
      <c r="R5108" s="20"/>
      <c r="S5108" s="20"/>
    </row>
    <row r="5109" spans="6:19">
      <c r="F5109" s="51"/>
      <c r="G5109" s="26"/>
      <c r="K5109" s="26">
        <f t="shared" si="256"/>
        <v>42400</v>
      </c>
      <c r="L5109" s="126">
        <f>'Bloomberg data'!A7703</f>
        <v>42399</v>
      </c>
      <c r="M5109" s="127">
        <f>INDEX('Bloomberg data'!C:C,MATCH($L5109,'Bloomberg data'!A:A,0))</f>
        <v>4.57238095238095</v>
      </c>
      <c r="N5109" s="128">
        <f>INDEX('Bloomberg data'!B:B,MATCH($L5109,'Bloomberg data'!A:A,0))</f>
        <v>3.4836050911592702</v>
      </c>
      <c r="O5109" s="141"/>
      <c r="P5109" s="142"/>
      <c r="Q5109" s="142"/>
      <c r="R5109" s="20"/>
      <c r="S5109" s="20"/>
    </row>
    <row r="5110" spans="6:19">
      <c r="F5110" s="51"/>
      <c r="G5110" s="26"/>
      <c r="K5110" s="26">
        <f t="shared" si="256"/>
        <v>42400</v>
      </c>
      <c r="L5110" s="126">
        <f>'Bloomberg data'!A7704</f>
        <v>42400</v>
      </c>
      <c r="M5110" s="127">
        <f>INDEX('Bloomberg data'!C:C,MATCH($L5110,'Bloomberg data'!A:A,0))</f>
        <v>5.4685714285714297</v>
      </c>
      <c r="N5110" s="128">
        <f>INDEX('Bloomberg data'!B:B,MATCH($L5110,'Bloomberg data'!A:A,0))</f>
        <v>4.3793120055039605</v>
      </c>
      <c r="O5110" s="141"/>
      <c r="P5110" s="142"/>
      <c r="Q5110" s="142"/>
      <c r="R5110" s="20"/>
      <c r="S5110" s="20"/>
    </row>
    <row r="5111" spans="6:19">
      <c r="F5111" s="51"/>
      <c r="K5111" s="26"/>
      <c r="L5111" s="126"/>
      <c r="M5111" s="127"/>
      <c r="N5111" s="128"/>
      <c r="O5111" s="20"/>
      <c r="P5111" s="20"/>
      <c r="Q5111" s="20"/>
      <c r="R5111" s="20"/>
      <c r="S5111" s="20"/>
    </row>
    <row r="5112" spans="6:19">
      <c r="F5112" s="51"/>
      <c r="K5112" s="26"/>
      <c r="L5112" s="126"/>
      <c r="M5112" s="127"/>
      <c r="N5112" s="128"/>
      <c r="O5112" s="20"/>
      <c r="P5112" s="20"/>
      <c r="Q5112" s="20"/>
      <c r="R5112" s="20"/>
      <c r="S5112" s="20"/>
    </row>
    <row r="5113" spans="6:19">
      <c r="F5113" s="51"/>
      <c r="K5113" s="26"/>
      <c r="L5113" s="126"/>
      <c r="M5113" s="127"/>
      <c r="N5113" s="128"/>
      <c r="O5113" s="20"/>
      <c r="P5113" s="20"/>
      <c r="Q5113" s="20"/>
      <c r="R5113" s="20"/>
      <c r="S5113" s="20"/>
    </row>
    <row r="5114" spans="6:19">
      <c r="F5114" s="51"/>
      <c r="K5114" s="26"/>
      <c r="L5114" s="126"/>
      <c r="M5114" s="127"/>
      <c r="N5114" s="128"/>
      <c r="O5114" s="20"/>
      <c r="P5114" s="20"/>
      <c r="Q5114" s="20"/>
      <c r="R5114" s="20"/>
      <c r="S5114" s="20"/>
    </row>
    <row r="5115" spans="6:19">
      <c r="F5115" s="51"/>
      <c r="K5115" s="26"/>
      <c r="L5115" s="126"/>
      <c r="M5115" s="127"/>
      <c r="N5115" s="128"/>
      <c r="O5115" s="20"/>
      <c r="P5115" s="20"/>
      <c r="Q5115" s="20"/>
      <c r="R5115" s="20"/>
      <c r="S5115" s="20"/>
    </row>
    <row r="5116" spans="6:19">
      <c r="F5116" s="51"/>
      <c r="K5116" s="26"/>
      <c r="L5116" s="126"/>
      <c r="M5116" s="127"/>
      <c r="N5116" s="128"/>
      <c r="O5116" s="20"/>
      <c r="P5116" s="20"/>
      <c r="Q5116" s="20"/>
      <c r="R5116" s="20"/>
      <c r="S5116" s="20"/>
    </row>
    <row r="5117" spans="6:19">
      <c r="F5117" s="51"/>
      <c r="K5117" s="26"/>
      <c r="L5117" s="126"/>
      <c r="M5117" s="127"/>
      <c r="N5117" s="128"/>
      <c r="O5117" s="20"/>
      <c r="P5117" s="20"/>
      <c r="Q5117" s="20"/>
      <c r="R5117" s="20"/>
      <c r="S5117" s="20"/>
    </row>
    <row r="5118" spans="6:19">
      <c r="F5118" s="51"/>
      <c r="K5118" s="26"/>
      <c r="L5118" s="126"/>
      <c r="M5118" s="127"/>
      <c r="N5118" s="128"/>
      <c r="O5118" s="20"/>
      <c r="P5118" s="20"/>
      <c r="Q5118" s="20"/>
      <c r="R5118" s="20"/>
      <c r="S5118" s="20"/>
    </row>
    <row r="5119" spans="6:19">
      <c r="F5119" s="51"/>
      <c r="K5119" s="26"/>
      <c r="L5119" s="126"/>
      <c r="M5119" s="127"/>
      <c r="N5119" s="128"/>
      <c r="O5119" s="20"/>
      <c r="P5119" s="20"/>
      <c r="Q5119" s="20"/>
      <c r="R5119" s="20"/>
      <c r="S5119" s="20"/>
    </row>
    <row r="5120" spans="6:19">
      <c r="F5120" s="51"/>
      <c r="K5120" s="26"/>
      <c r="L5120" s="126"/>
      <c r="M5120" s="127"/>
      <c r="N5120" s="128"/>
      <c r="O5120" s="20"/>
      <c r="P5120" s="20"/>
      <c r="Q5120" s="20"/>
      <c r="R5120" s="20"/>
      <c r="S5120" s="20"/>
    </row>
    <row r="5121" spans="6:19">
      <c r="F5121" s="51"/>
      <c r="K5121" s="26"/>
      <c r="L5121" s="126"/>
      <c r="M5121" s="127"/>
      <c r="N5121" s="128"/>
      <c r="O5121" s="20"/>
      <c r="P5121" s="20"/>
      <c r="Q5121" s="20"/>
      <c r="R5121" s="20"/>
      <c r="S5121" s="20"/>
    </row>
    <row r="5122" spans="6:19">
      <c r="F5122" s="51"/>
      <c r="K5122" s="26"/>
      <c r="L5122" s="126"/>
      <c r="M5122" s="127"/>
      <c r="N5122" s="128"/>
      <c r="O5122" s="20"/>
      <c r="P5122" s="20"/>
      <c r="Q5122" s="20"/>
      <c r="R5122" s="20"/>
      <c r="S5122" s="20"/>
    </row>
    <row r="5123" spans="6:19">
      <c r="F5123" s="51"/>
      <c r="K5123" s="26"/>
      <c r="L5123" s="126"/>
      <c r="M5123" s="127"/>
      <c r="N5123" s="128"/>
      <c r="O5123" s="20"/>
      <c r="P5123" s="20"/>
      <c r="Q5123" s="20"/>
      <c r="R5123" s="20"/>
      <c r="S5123" s="20"/>
    </row>
    <row r="5124" spans="6:19">
      <c r="F5124" s="51"/>
      <c r="K5124" s="26"/>
      <c r="L5124" s="126"/>
      <c r="M5124" s="127"/>
      <c r="N5124" s="128"/>
      <c r="O5124" s="20"/>
      <c r="P5124" s="20"/>
      <c r="Q5124" s="20"/>
      <c r="R5124" s="20"/>
      <c r="S5124" s="20"/>
    </row>
    <row r="5125" spans="6:19">
      <c r="F5125" s="51"/>
      <c r="K5125" s="26"/>
      <c r="L5125" s="126"/>
      <c r="M5125" s="127"/>
      <c r="N5125" s="128"/>
      <c r="O5125" s="20"/>
      <c r="P5125" s="20"/>
      <c r="Q5125" s="20"/>
      <c r="R5125" s="20"/>
      <c r="S5125" s="20"/>
    </row>
    <row r="5126" spans="6:19">
      <c r="F5126" s="51"/>
      <c r="K5126" s="26"/>
      <c r="L5126" s="126"/>
      <c r="M5126" s="127"/>
      <c r="N5126" s="128"/>
      <c r="O5126" s="20"/>
      <c r="P5126" s="20"/>
      <c r="Q5126" s="20"/>
      <c r="R5126" s="20"/>
      <c r="S5126" s="20"/>
    </row>
    <row r="5127" spans="6:19">
      <c r="F5127" s="51"/>
      <c r="K5127" s="26"/>
      <c r="L5127" s="126"/>
      <c r="M5127" s="127"/>
      <c r="N5127" s="128"/>
      <c r="O5127" s="20"/>
      <c r="P5127" s="20"/>
      <c r="Q5127" s="20"/>
      <c r="R5127" s="20"/>
      <c r="S5127" s="20"/>
    </row>
    <row r="5128" spans="6:19">
      <c r="F5128" s="51"/>
      <c r="K5128" s="26"/>
      <c r="L5128" s="126"/>
      <c r="M5128" s="127"/>
      <c r="N5128" s="128"/>
      <c r="O5128" s="20"/>
      <c r="P5128" s="20"/>
      <c r="Q5128" s="20"/>
      <c r="R5128" s="20"/>
      <c r="S5128" s="20"/>
    </row>
    <row r="5129" spans="6:19">
      <c r="F5129" s="51"/>
      <c r="K5129" s="26"/>
      <c r="L5129" s="126"/>
      <c r="M5129" s="127"/>
      <c r="N5129" s="128"/>
      <c r="O5129" s="20"/>
      <c r="P5129" s="20"/>
      <c r="Q5129" s="20"/>
      <c r="R5129" s="20"/>
      <c r="S5129" s="20"/>
    </row>
    <row r="5130" spans="6:19">
      <c r="F5130" s="51"/>
      <c r="K5130" s="26"/>
      <c r="L5130" s="126"/>
      <c r="M5130" s="127"/>
      <c r="N5130" s="128"/>
      <c r="O5130" s="20"/>
      <c r="P5130" s="20"/>
      <c r="Q5130" s="20"/>
      <c r="R5130" s="20"/>
      <c r="S5130" s="20"/>
    </row>
    <row r="5131" spans="6:19">
      <c r="F5131" s="51"/>
      <c r="K5131" s="26"/>
      <c r="L5131" s="126"/>
      <c r="M5131" s="127"/>
      <c r="N5131" s="128"/>
      <c r="O5131" s="20"/>
      <c r="P5131" s="20"/>
      <c r="Q5131" s="20"/>
      <c r="R5131" s="20"/>
      <c r="S5131" s="20"/>
    </row>
    <row r="5132" spans="6:19">
      <c r="F5132" s="51"/>
      <c r="K5132" s="26"/>
      <c r="L5132" s="126"/>
      <c r="M5132" s="127"/>
      <c r="N5132" s="128"/>
      <c r="O5132" s="20"/>
      <c r="P5132" s="20"/>
      <c r="Q5132" s="20"/>
      <c r="R5132" s="20"/>
      <c r="S5132" s="20"/>
    </row>
    <row r="5133" spans="6:19">
      <c r="F5133" s="51"/>
      <c r="K5133" s="26"/>
      <c r="L5133" s="126"/>
      <c r="M5133" s="127"/>
      <c r="N5133" s="128"/>
      <c r="O5133" s="20"/>
      <c r="P5133" s="20"/>
      <c r="Q5133" s="20"/>
      <c r="R5133" s="20"/>
      <c r="S5133" s="20"/>
    </row>
    <row r="5134" spans="6:19">
      <c r="F5134" s="51"/>
      <c r="K5134" s="26"/>
      <c r="L5134" s="126"/>
      <c r="M5134" s="127"/>
      <c r="N5134" s="128"/>
      <c r="O5134" s="20"/>
      <c r="P5134" s="20"/>
      <c r="Q5134" s="20"/>
      <c r="R5134" s="20"/>
      <c r="S5134" s="20"/>
    </row>
    <row r="5135" spans="6:19">
      <c r="F5135" s="51"/>
      <c r="K5135" s="26"/>
      <c r="L5135" s="126"/>
      <c r="M5135" s="127"/>
      <c r="N5135" s="128"/>
      <c r="O5135" s="20"/>
      <c r="P5135" s="20"/>
      <c r="Q5135" s="20"/>
      <c r="R5135" s="20"/>
      <c r="S5135" s="20"/>
    </row>
    <row r="5136" spans="6:19">
      <c r="F5136" s="51"/>
      <c r="K5136" s="26"/>
      <c r="L5136" s="126"/>
      <c r="M5136" s="127"/>
      <c r="N5136" s="128"/>
      <c r="O5136" s="20"/>
      <c r="P5136" s="20"/>
      <c r="Q5136" s="20"/>
      <c r="R5136" s="20"/>
      <c r="S5136" s="20"/>
    </row>
    <row r="5137" spans="6:19">
      <c r="F5137" s="51"/>
      <c r="K5137" s="26"/>
      <c r="L5137" s="126"/>
      <c r="M5137" s="127"/>
      <c r="N5137" s="128"/>
      <c r="O5137" s="20"/>
      <c r="P5137" s="20"/>
      <c r="Q5137" s="20"/>
      <c r="R5137" s="20"/>
      <c r="S5137" s="20"/>
    </row>
    <row r="5138" spans="6:19">
      <c r="F5138" s="51"/>
      <c r="K5138" s="26"/>
      <c r="L5138" s="126"/>
      <c r="M5138" s="127"/>
      <c r="N5138" s="128"/>
      <c r="O5138" s="20"/>
      <c r="P5138" s="20"/>
      <c r="Q5138" s="20"/>
      <c r="R5138" s="20"/>
      <c r="S5138" s="20"/>
    </row>
    <row r="5139" spans="6:19">
      <c r="F5139" s="51"/>
      <c r="K5139" s="26"/>
      <c r="L5139" s="126"/>
      <c r="M5139" s="127"/>
      <c r="N5139" s="128"/>
      <c r="O5139" s="20"/>
      <c r="P5139" s="20"/>
      <c r="Q5139" s="20"/>
      <c r="R5139" s="20"/>
      <c r="S5139" s="20"/>
    </row>
    <row r="5140" spans="6:19">
      <c r="F5140" s="51"/>
      <c r="K5140" s="26"/>
      <c r="L5140" s="126"/>
      <c r="M5140" s="127"/>
      <c r="N5140" s="128"/>
      <c r="O5140" s="20"/>
      <c r="P5140" s="20"/>
      <c r="Q5140" s="20"/>
      <c r="R5140" s="20"/>
      <c r="S5140" s="20"/>
    </row>
    <row r="5141" spans="6:19">
      <c r="F5141" s="51"/>
      <c r="K5141" s="26"/>
      <c r="L5141" s="126"/>
      <c r="M5141" s="127"/>
      <c r="N5141" s="128"/>
      <c r="O5141" s="20"/>
      <c r="P5141" s="20"/>
      <c r="Q5141" s="20"/>
      <c r="R5141" s="20"/>
      <c r="S5141" s="20"/>
    </row>
    <row r="5142" spans="6:19">
      <c r="F5142" s="51"/>
      <c r="K5142" s="26"/>
      <c r="L5142" s="126"/>
      <c r="M5142" s="127"/>
      <c r="N5142" s="128"/>
      <c r="O5142" s="20"/>
      <c r="P5142" s="20"/>
      <c r="Q5142" s="20"/>
      <c r="R5142" s="20"/>
      <c r="S5142" s="20"/>
    </row>
    <row r="5143" spans="6:19">
      <c r="F5143" s="51"/>
      <c r="K5143" s="26"/>
      <c r="L5143" s="126"/>
      <c r="M5143" s="127"/>
      <c r="N5143" s="128"/>
      <c r="O5143" s="20"/>
      <c r="P5143" s="20"/>
      <c r="Q5143" s="20"/>
      <c r="R5143" s="20"/>
      <c r="S5143" s="20"/>
    </row>
    <row r="5144" spans="6:19">
      <c r="F5144" s="51"/>
      <c r="K5144" s="26"/>
      <c r="L5144" s="126"/>
      <c r="M5144" s="127"/>
      <c r="N5144" s="128"/>
      <c r="O5144" s="20"/>
      <c r="P5144" s="20"/>
      <c r="Q5144" s="20"/>
      <c r="R5144" s="20"/>
      <c r="S5144" s="20"/>
    </row>
    <row r="5145" spans="6:19">
      <c r="F5145" s="51"/>
      <c r="K5145" s="26"/>
      <c r="L5145" s="126"/>
      <c r="M5145" s="127"/>
      <c r="N5145" s="128"/>
      <c r="O5145" s="20"/>
      <c r="P5145" s="20"/>
      <c r="Q5145" s="20"/>
      <c r="R5145" s="20"/>
      <c r="S5145" s="20"/>
    </row>
    <row r="5146" spans="6:19">
      <c r="F5146" s="51"/>
      <c r="K5146" s="26"/>
      <c r="L5146" s="126"/>
      <c r="M5146" s="127"/>
      <c r="N5146" s="128"/>
      <c r="O5146" s="20"/>
      <c r="P5146" s="20"/>
      <c r="Q5146" s="20"/>
      <c r="R5146" s="20"/>
      <c r="S5146" s="20"/>
    </row>
    <row r="5147" spans="6:19">
      <c r="F5147" s="51"/>
      <c r="K5147" s="26"/>
      <c r="L5147" s="126"/>
      <c r="M5147" s="127"/>
      <c r="N5147" s="128"/>
      <c r="O5147" s="20"/>
      <c r="P5147" s="20"/>
      <c r="Q5147" s="20"/>
      <c r="R5147" s="20"/>
      <c r="S5147" s="20"/>
    </row>
    <row r="5148" spans="6:19">
      <c r="F5148" s="51"/>
      <c r="K5148" s="26"/>
      <c r="L5148" s="126"/>
      <c r="M5148" s="127"/>
      <c r="N5148" s="128"/>
      <c r="O5148" s="20"/>
      <c r="P5148" s="20"/>
      <c r="Q5148" s="20"/>
      <c r="R5148" s="20"/>
      <c r="S5148" s="20"/>
    </row>
    <row r="5149" spans="6:19">
      <c r="F5149" s="51"/>
      <c r="K5149" s="26"/>
      <c r="L5149" s="126"/>
      <c r="M5149" s="127"/>
      <c r="N5149" s="128"/>
      <c r="O5149" s="20"/>
      <c r="P5149" s="20"/>
      <c r="Q5149" s="20"/>
      <c r="R5149" s="20"/>
      <c r="S5149" s="20"/>
    </row>
    <row r="5150" spans="6:19">
      <c r="F5150" s="51"/>
      <c r="K5150" s="26"/>
      <c r="L5150" s="126"/>
      <c r="M5150" s="127"/>
      <c r="N5150" s="128"/>
      <c r="O5150" s="20"/>
      <c r="P5150" s="20"/>
      <c r="Q5150" s="20"/>
      <c r="R5150" s="20"/>
      <c r="S5150" s="20"/>
    </row>
    <row r="5151" spans="6:19">
      <c r="F5151" s="51"/>
      <c r="K5151" s="26"/>
      <c r="L5151" s="126"/>
      <c r="M5151" s="127"/>
      <c r="N5151" s="128"/>
      <c r="O5151" s="20"/>
      <c r="P5151" s="20"/>
      <c r="Q5151" s="20"/>
      <c r="R5151" s="20"/>
      <c r="S5151" s="20"/>
    </row>
    <row r="5152" spans="6:19">
      <c r="F5152" s="51"/>
      <c r="K5152" s="26"/>
      <c r="L5152" s="126"/>
      <c r="M5152" s="127"/>
      <c r="N5152" s="128"/>
      <c r="O5152" s="20"/>
      <c r="P5152" s="20"/>
      <c r="Q5152" s="20"/>
      <c r="R5152" s="20"/>
      <c r="S5152" s="20"/>
    </row>
    <row r="5153" spans="6:19">
      <c r="F5153" s="51"/>
      <c r="K5153" s="26"/>
      <c r="L5153" s="126"/>
      <c r="M5153" s="127"/>
      <c r="N5153" s="128"/>
      <c r="O5153" s="20"/>
      <c r="P5153" s="20"/>
      <c r="Q5153" s="20"/>
      <c r="R5153" s="20"/>
      <c r="S5153" s="20"/>
    </row>
    <row r="5154" spans="6:19">
      <c r="F5154" s="51"/>
      <c r="K5154" s="26"/>
      <c r="L5154" s="126"/>
      <c r="M5154" s="127"/>
      <c r="N5154" s="128"/>
      <c r="O5154" s="20"/>
      <c r="P5154" s="20"/>
      <c r="Q5154" s="20"/>
      <c r="R5154" s="20"/>
      <c r="S5154" s="20"/>
    </row>
    <row r="5155" spans="6:19">
      <c r="F5155" s="51"/>
      <c r="K5155" s="26"/>
      <c r="L5155" s="126"/>
      <c r="M5155" s="127"/>
      <c r="N5155" s="128"/>
      <c r="O5155" s="20"/>
      <c r="P5155" s="20"/>
      <c r="Q5155" s="20"/>
      <c r="R5155" s="20"/>
      <c r="S5155" s="20"/>
    </row>
    <row r="5156" spans="6:19">
      <c r="F5156" s="51"/>
      <c r="K5156" s="26"/>
      <c r="L5156" s="126"/>
      <c r="M5156" s="127"/>
      <c r="N5156" s="128"/>
      <c r="O5156" s="20"/>
      <c r="P5156" s="20"/>
      <c r="Q5156" s="20"/>
      <c r="R5156" s="20"/>
      <c r="S5156" s="20"/>
    </row>
    <row r="5157" spans="6:19">
      <c r="F5157" s="51"/>
      <c r="K5157" s="26"/>
      <c r="L5157" s="126"/>
      <c r="M5157" s="127"/>
      <c r="N5157" s="128"/>
      <c r="O5157" s="20"/>
      <c r="P5157" s="20"/>
      <c r="Q5157" s="20"/>
      <c r="R5157" s="20"/>
      <c r="S5157" s="20"/>
    </row>
    <row r="5158" spans="6:19">
      <c r="F5158" s="51"/>
      <c r="K5158" s="26"/>
      <c r="L5158" s="126"/>
      <c r="M5158" s="127"/>
      <c r="N5158" s="128"/>
      <c r="O5158" s="20"/>
      <c r="P5158" s="20"/>
      <c r="Q5158" s="20"/>
      <c r="R5158" s="20"/>
      <c r="S5158" s="20"/>
    </row>
    <row r="5159" spans="6:19">
      <c r="F5159" s="51"/>
      <c r="K5159" s="26"/>
      <c r="L5159" s="126"/>
      <c r="M5159" s="127"/>
      <c r="N5159" s="128"/>
      <c r="O5159" s="20"/>
      <c r="P5159" s="20"/>
      <c r="Q5159" s="20"/>
      <c r="R5159" s="20"/>
      <c r="S5159" s="20"/>
    </row>
    <row r="5160" spans="6:19">
      <c r="F5160" s="51"/>
      <c r="K5160" s="26"/>
      <c r="L5160" s="126"/>
      <c r="M5160" s="127"/>
      <c r="N5160" s="128"/>
      <c r="O5160" s="20"/>
      <c r="P5160" s="20"/>
      <c r="Q5160" s="20"/>
      <c r="R5160" s="20"/>
      <c r="S5160" s="20"/>
    </row>
    <row r="5161" spans="6:19">
      <c r="F5161" s="51"/>
      <c r="K5161" s="26"/>
      <c r="L5161" s="126"/>
      <c r="M5161" s="127"/>
      <c r="N5161" s="128"/>
      <c r="O5161" s="20"/>
      <c r="P5161" s="20"/>
      <c r="Q5161" s="20"/>
      <c r="R5161" s="20"/>
      <c r="S5161" s="20"/>
    </row>
    <row r="5162" spans="6:19">
      <c r="F5162" s="51"/>
      <c r="K5162" s="26"/>
      <c r="L5162" s="126"/>
      <c r="M5162" s="127"/>
      <c r="N5162" s="128"/>
      <c r="O5162" s="20"/>
      <c r="P5162" s="20"/>
      <c r="Q5162" s="20"/>
      <c r="R5162" s="20"/>
      <c r="S5162" s="20"/>
    </row>
    <row r="5163" spans="6:19">
      <c r="F5163" s="51"/>
      <c r="K5163" s="26"/>
      <c r="L5163" s="126"/>
      <c r="M5163" s="127"/>
      <c r="N5163" s="128"/>
      <c r="O5163" s="20"/>
      <c r="P5163" s="20"/>
      <c r="Q5163" s="20"/>
      <c r="R5163" s="20"/>
      <c r="S5163" s="20"/>
    </row>
    <row r="5164" spans="6:19">
      <c r="F5164" s="51"/>
      <c r="K5164" s="26"/>
      <c r="L5164" s="126"/>
      <c r="M5164" s="127"/>
      <c r="N5164" s="128"/>
      <c r="O5164" s="20"/>
      <c r="P5164" s="20"/>
      <c r="Q5164" s="20"/>
      <c r="R5164" s="20"/>
      <c r="S5164" s="20"/>
    </row>
    <row r="5165" spans="6:19">
      <c r="F5165" s="51"/>
      <c r="K5165" s="26"/>
      <c r="L5165" s="126"/>
      <c r="M5165" s="127"/>
      <c r="N5165" s="128"/>
      <c r="O5165" s="20"/>
      <c r="P5165" s="20"/>
      <c r="Q5165" s="20"/>
      <c r="R5165" s="20"/>
      <c r="S5165" s="20"/>
    </row>
    <row r="5166" spans="6:19">
      <c r="F5166" s="51"/>
      <c r="K5166" s="26"/>
      <c r="L5166" s="126"/>
      <c r="M5166" s="127"/>
      <c r="N5166" s="128"/>
      <c r="O5166" s="20"/>
      <c r="P5166" s="20"/>
      <c r="Q5166" s="20"/>
      <c r="R5166" s="20"/>
      <c r="S5166" s="20"/>
    </row>
    <row r="5167" spans="6:19">
      <c r="F5167" s="51"/>
      <c r="K5167" s="26"/>
      <c r="L5167" s="126"/>
      <c r="M5167" s="127"/>
      <c r="N5167" s="128"/>
      <c r="O5167" s="20"/>
      <c r="P5167" s="20"/>
      <c r="Q5167" s="20"/>
      <c r="R5167" s="20"/>
      <c r="S5167" s="20"/>
    </row>
    <row r="5168" spans="6:19">
      <c r="F5168" s="51"/>
      <c r="K5168" s="26"/>
      <c r="L5168" s="126"/>
      <c r="M5168" s="127"/>
      <c r="N5168" s="128"/>
      <c r="O5168" s="20"/>
      <c r="P5168" s="20"/>
      <c r="Q5168" s="20"/>
      <c r="R5168" s="20"/>
      <c r="S5168" s="20"/>
    </row>
    <row r="5169" spans="6:19">
      <c r="F5169" s="51"/>
      <c r="K5169" s="26"/>
      <c r="L5169" s="126"/>
      <c r="M5169" s="127"/>
      <c r="N5169" s="128"/>
      <c r="O5169" s="20"/>
      <c r="P5169" s="20"/>
      <c r="Q5169" s="20"/>
      <c r="R5169" s="20"/>
      <c r="S5169" s="20"/>
    </row>
    <row r="5170" spans="6:19">
      <c r="F5170" s="51"/>
      <c r="K5170" s="26"/>
      <c r="L5170" s="126"/>
      <c r="M5170" s="127"/>
      <c r="N5170" s="128"/>
      <c r="O5170" s="20"/>
      <c r="P5170" s="20"/>
      <c r="Q5170" s="20"/>
      <c r="R5170" s="20"/>
      <c r="S5170" s="20"/>
    </row>
    <row r="5171" spans="6:19">
      <c r="F5171" s="51"/>
      <c r="K5171" s="26"/>
      <c r="L5171" s="126"/>
      <c r="M5171" s="127"/>
      <c r="N5171" s="128"/>
      <c r="O5171" s="20"/>
      <c r="P5171" s="20"/>
      <c r="Q5171" s="20"/>
      <c r="R5171" s="20"/>
      <c r="S5171" s="20"/>
    </row>
    <row r="5172" spans="6:19">
      <c r="F5172" s="51"/>
      <c r="K5172" s="26"/>
      <c r="L5172" s="126"/>
      <c r="M5172" s="127"/>
      <c r="N5172" s="128"/>
      <c r="O5172" s="20"/>
      <c r="P5172" s="20"/>
      <c r="Q5172" s="20"/>
      <c r="R5172" s="20"/>
      <c r="S5172" s="20"/>
    </row>
    <row r="5173" spans="6:19">
      <c r="F5173" s="51"/>
      <c r="K5173" s="26"/>
      <c r="L5173" s="126"/>
      <c r="M5173" s="127"/>
      <c r="N5173" s="128"/>
      <c r="O5173" s="20"/>
      <c r="P5173" s="20"/>
      <c r="Q5173" s="20"/>
      <c r="R5173" s="20"/>
      <c r="S5173" s="20"/>
    </row>
    <row r="5174" spans="6:19">
      <c r="F5174" s="51"/>
      <c r="K5174" s="26"/>
      <c r="L5174" s="126"/>
      <c r="M5174" s="127"/>
      <c r="N5174" s="128"/>
      <c r="O5174" s="20"/>
      <c r="P5174" s="20"/>
      <c r="Q5174" s="20"/>
      <c r="R5174" s="20"/>
      <c r="S5174" s="20"/>
    </row>
    <row r="5175" spans="6:19">
      <c r="F5175" s="51"/>
      <c r="K5175" s="26"/>
      <c r="L5175" s="126"/>
      <c r="M5175" s="127"/>
      <c r="N5175" s="128"/>
      <c r="O5175" s="20"/>
      <c r="P5175" s="20"/>
      <c r="Q5175" s="20"/>
      <c r="R5175" s="20"/>
      <c r="S5175" s="20"/>
    </row>
    <row r="5176" spans="6:19">
      <c r="F5176" s="51"/>
      <c r="K5176" s="26"/>
      <c r="L5176" s="126"/>
      <c r="M5176" s="127"/>
      <c r="N5176" s="128"/>
      <c r="O5176" s="20"/>
      <c r="P5176" s="20"/>
      <c r="Q5176" s="20"/>
      <c r="R5176" s="20"/>
      <c r="S5176" s="20"/>
    </row>
    <row r="5177" spans="6:19">
      <c r="F5177" s="51"/>
      <c r="K5177" s="26"/>
      <c r="L5177" s="126"/>
      <c r="M5177" s="127"/>
      <c r="N5177" s="128"/>
      <c r="O5177" s="20"/>
      <c r="P5177" s="20"/>
      <c r="Q5177" s="20"/>
      <c r="R5177" s="20"/>
      <c r="S5177" s="20"/>
    </row>
    <row r="5178" spans="6:19">
      <c r="F5178" s="51"/>
      <c r="K5178" s="26"/>
      <c r="L5178" s="126"/>
      <c r="M5178" s="127"/>
      <c r="N5178" s="128"/>
      <c r="O5178" s="20"/>
      <c r="P5178" s="20"/>
      <c r="Q5178" s="20"/>
      <c r="R5178" s="20"/>
      <c r="S5178" s="20"/>
    </row>
    <row r="5179" spans="6:19">
      <c r="F5179" s="51"/>
      <c r="K5179" s="26"/>
      <c r="L5179" s="126"/>
      <c r="M5179" s="127"/>
      <c r="N5179" s="128"/>
      <c r="O5179" s="20"/>
      <c r="P5179" s="20"/>
      <c r="Q5179" s="20"/>
      <c r="R5179" s="20"/>
      <c r="S5179" s="20"/>
    </row>
    <row r="5180" spans="6:19">
      <c r="F5180" s="51"/>
      <c r="K5180" s="26"/>
      <c r="L5180" s="126"/>
      <c r="M5180" s="127"/>
      <c r="N5180" s="128"/>
      <c r="O5180" s="20"/>
      <c r="P5180" s="20"/>
      <c r="Q5180" s="20"/>
      <c r="R5180" s="20"/>
      <c r="S5180" s="20"/>
    </row>
    <row r="5181" spans="6:19">
      <c r="F5181" s="51"/>
      <c r="K5181" s="26"/>
      <c r="L5181" s="126"/>
      <c r="M5181" s="127"/>
      <c r="N5181" s="128"/>
      <c r="O5181" s="20"/>
      <c r="P5181" s="20"/>
      <c r="Q5181" s="20"/>
      <c r="R5181" s="20"/>
      <c r="S5181" s="20"/>
    </row>
    <row r="5182" spans="6:19">
      <c r="F5182" s="51"/>
      <c r="K5182" s="26"/>
      <c r="L5182" s="126"/>
      <c r="M5182" s="127"/>
      <c r="N5182" s="128"/>
      <c r="O5182" s="20"/>
      <c r="P5182" s="20"/>
      <c r="Q5182" s="20"/>
      <c r="R5182" s="20"/>
      <c r="S5182" s="20"/>
    </row>
    <row r="5183" spans="6:19">
      <c r="F5183" s="51"/>
      <c r="K5183" s="26"/>
      <c r="L5183" s="126"/>
      <c r="M5183" s="127"/>
      <c r="N5183" s="128"/>
      <c r="O5183" s="20"/>
      <c r="P5183" s="20"/>
      <c r="Q5183" s="20"/>
      <c r="R5183" s="20"/>
      <c r="S5183" s="20"/>
    </row>
    <row r="5184" spans="6:19">
      <c r="F5184" s="51"/>
      <c r="K5184" s="26"/>
      <c r="L5184" s="126"/>
      <c r="M5184" s="127"/>
      <c r="N5184" s="128"/>
      <c r="O5184" s="20"/>
      <c r="P5184" s="20"/>
      <c r="Q5184" s="20"/>
      <c r="R5184" s="20"/>
      <c r="S5184" s="20"/>
    </row>
    <row r="5185" spans="6:19">
      <c r="F5185" s="51"/>
      <c r="K5185" s="26"/>
      <c r="L5185" s="126"/>
      <c r="M5185" s="127"/>
      <c r="N5185" s="128"/>
      <c r="O5185" s="20"/>
      <c r="P5185" s="20"/>
      <c r="Q5185" s="20"/>
      <c r="R5185" s="20"/>
      <c r="S5185" s="20"/>
    </row>
    <row r="5186" spans="6:19">
      <c r="F5186" s="51"/>
      <c r="K5186" s="26"/>
      <c r="L5186" s="126"/>
      <c r="M5186" s="127"/>
      <c r="N5186" s="128"/>
      <c r="O5186" s="20"/>
      <c r="P5186" s="20"/>
      <c r="Q5186" s="20"/>
      <c r="R5186" s="20"/>
      <c r="S5186" s="20"/>
    </row>
    <row r="5187" spans="6:19">
      <c r="F5187" s="51"/>
      <c r="K5187" s="26"/>
      <c r="L5187" s="126"/>
      <c r="M5187" s="127"/>
      <c r="N5187" s="128"/>
      <c r="O5187" s="20"/>
      <c r="P5187" s="20"/>
      <c r="Q5187" s="20"/>
      <c r="R5187" s="20"/>
      <c r="S5187" s="20"/>
    </row>
    <row r="5188" spans="6:19">
      <c r="F5188" s="51"/>
      <c r="K5188" s="26"/>
      <c r="L5188" s="126"/>
      <c r="M5188" s="127"/>
      <c r="N5188" s="128"/>
      <c r="O5188" s="20"/>
      <c r="P5188" s="20"/>
      <c r="Q5188" s="20"/>
      <c r="R5188" s="20"/>
      <c r="S5188" s="20"/>
    </row>
    <row r="5189" spans="6:19">
      <c r="F5189" s="51"/>
      <c r="K5189" s="26"/>
      <c r="L5189" s="126"/>
      <c r="M5189" s="127"/>
      <c r="N5189" s="128"/>
      <c r="O5189" s="20"/>
      <c r="P5189" s="20"/>
      <c r="Q5189" s="20"/>
      <c r="R5189" s="20"/>
      <c r="S5189" s="20"/>
    </row>
    <row r="5190" spans="6:19">
      <c r="F5190" s="51"/>
      <c r="K5190" s="26"/>
      <c r="L5190" s="126"/>
      <c r="M5190" s="127"/>
      <c r="N5190" s="128"/>
      <c r="O5190" s="20"/>
      <c r="P5190" s="20"/>
      <c r="Q5190" s="20"/>
      <c r="R5190" s="20"/>
      <c r="S5190" s="20"/>
    </row>
    <row r="5191" spans="6:19">
      <c r="F5191" s="51"/>
      <c r="K5191" s="26"/>
      <c r="L5191" s="126"/>
      <c r="M5191" s="127"/>
      <c r="N5191" s="128"/>
      <c r="O5191" s="20"/>
      <c r="P5191" s="20"/>
      <c r="Q5191" s="20"/>
      <c r="R5191" s="20"/>
      <c r="S5191" s="20"/>
    </row>
    <row r="5192" spans="6:19">
      <c r="F5192" s="51"/>
      <c r="K5192" s="26"/>
      <c r="L5192" s="126"/>
      <c r="M5192" s="127"/>
      <c r="N5192" s="128"/>
      <c r="O5192" s="20"/>
      <c r="P5192" s="20"/>
      <c r="Q5192" s="20"/>
      <c r="R5192" s="20"/>
      <c r="S5192" s="20"/>
    </row>
    <row r="5193" spans="6:19">
      <c r="F5193" s="51"/>
      <c r="K5193" s="26"/>
      <c r="L5193" s="126"/>
      <c r="M5193" s="127"/>
      <c r="N5193" s="128"/>
      <c r="O5193" s="20"/>
      <c r="P5193" s="20"/>
      <c r="Q5193" s="20"/>
      <c r="R5193" s="20"/>
      <c r="S5193" s="20"/>
    </row>
    <row r="5194" spans="6:19">
      <c r="F5194" s="51"/>
      <c r="K5194" s="26"/>
      <c r="L5194" s="126"/>
      <c r="M5194" s="127"/>
      <c r="N5194" s="128"/>
      <c r="O5194" s="20"/>
      <c r="P5194" s="20"/>
      <c r="Q5194" s="20"/>
      <c r="R5194" s="20"/>
      <c r="S5194" s="20"/>
    </row>
    <row r="5195" spans="6:19">
      <c r="F5195" s="51"/>
      <c r="K5195" s="26"/>
      <c r="L5195" s="126"/>
      <c r="M5195" s="127"/>
      <c r="N5195" s="128"/>
      <c r="O5195" s="20"/>
      <c r="P5195" s="20"/>
      <c r="Q5195" s="20"/>
      <c r="R5195" s="20"/>
      <c r="S5195" s="20"/>
    </row>
    <row r="5196" spans="6:19">
      <c r="F5196" s="51"/>
      <c r="K5196" s="26"/>
      <c r="L5196" s="126"/>
      <c r="M5196" s="127"/>
      <c r="N5196" s="128"/>
      <c r="O5196" s="20"/>
      <c r="P5196" s="20"/>
      <c r="Q5196" s="20"/>
      <c r="R5196" s="20"/>
      <c r="S5196" s="20"/>
    </row>
    <row r="5197" spans="6:19">
      <c r="F5197" s="51"/>
      <c r="K5197" s="26"/>
      <c r="L5197" s="126"/>
      <c r="M5197" s="127"/>
      <c r="N5197" s="128"/>
      <c r="O5197" s="20"/>
      <c r="P5197" s="20"/>
      <c r="Q5197" s="20"/>
      <c r="R5197" s="20"/>
      <c r="S5197" s="20"/>
    </row>
    <row r="5198" spans="6:19">
      <c r="F5198" s="51"/>
      <c r="K5198" s="26"/>
      <c r="L5198" s="126"/>
      <c r="M5198" s="127"/>
      <c r="N5198" s="128"/>
      <c r="O5198" s="20"/>
      <c r="P5198" s="20"/>
      <c r="Q5198" s="20"/>
      <c r="R5198" s="20"/>
      <c r="S5198" s="20"/>
    </row>
    <row r="5199" spans="6:19">
      <c r="F5199" s="51"/>
      <c r="K5199" s="26"/>
      <c r="L5199" s="126"/>
      <c r="M5199" s="127"/>
      <c r="N5199" s="128"/>
      <c r="O5199" s="20"/>
      <c r="P5199" s="20"/>
      <c r="Q5199" s="20"/>
      <c r="R5199" s="20"/>
      <c r="S5199" s="20"/>
    </row>
    <row r="5200" spans="6:19">
      <c r="F5200" s="51"/>
      <c r="K5200" s="26"/>
      <c r="L5200" s="126"/>
      <c r="M5200" s="127"/>
      <c r="N5200" s="128"/>
      <c r="O5200" s="20"/>
      <c r="P5200" s="20"/>
      <c r="Q5200" s="20"/>
      <c r="R5200" s="20"/>
      <c r="S5200" s="20"/>
    </row>
    <row r="5201" spans="6:19">
      <c r="F5201" s="51"/>
      <c r="K5201" s="26"/>
      <c r="L5201" s="126"/>
      <c r="M5201" s="127"/>
      <c r="N5201" s="128"/>
      <c r="O5201" s="20"/>
      <c r="P5201" s="20"/>
      <c r="Q5201" s="20"/>
      <c r="R5201" s="20"/>
      <c r="S5201" s="20"/>
    </row>
    <row r="5202" spans="6:19">
      <c r="F5202" s="51"/>
      <c r="K5202" s="26"/>
      <c r="L5202" s="126"/>
      <c r="M5202" s="127"/>
      <c r="N5202" s="128"/>
      <c r="O5202" s="20"/>
      <c r="P5202" s="20"/>
      <c r="Q5202" s="20"/>
      <c r="R5202" s="20"/>
      <c r="S5202" s="20"/>
    </row>
    <row r="5203" spans="6:19">
      <c r="F5203" s="51"/>
      <c r="K5203" s="26"/>
      <c r="L5203" s="126"/>
      <c r="M5203" s="127"/>
      <c r="N5203" s="128"/>
      <c r="O5203" s="20"/>
      <c r="P5203" s="20"/>
      <c r="Q5203" s="20"/>
      <c r="R5203" s="20"/>
      <c r="S5203" s="20"/>
    </row>
    <row r="5204" spans="6:19">
      <c r="F5204" s="51"/>
      <c r="K5204" s="26"/>
      <c r="L5204" s="126"/>
      <c r="M5204" s="127"/>
      <c r="N5204" s="128"/>
      <c r="O5204" s="20"/>
      <c r="P5204" s="20"/>
      <c r="Q5204" s="20"/>
      <c r="R5204" s="20"/>
      <c r="S5204" s="20"/>
    </row>
    <row r="5205" spans="6:19">
      <c r="F5205" s="51"/>
      <c r="K5205" s="26"/>
      <c r="L5205" s="126"/>
      <c r="M5205" s="127"/>
      <c r="N5205" s="128"/>
      <c r="O5205" s="20"/>
      <c r="P5205" s="20"/>
      <c r="Q5205" s="20"/>
      <c r="R5205" s="20"/>
      <c r="S5205" s="20"/>
    </row>
    <row r="5206" spans="6:19">
      <c r="F5206" s="51"/>
      <c r="K5206" s="26"/>
      <c r="L5206" s="126"/>
      <c r="M5206" s="127"/>
      <c r="N5206" s="128"/>
      <c r="O5206" s="20"/>
      <c r="P5206" s="20"/>
      <c r="Q5206" s="20"/>
      <c r="R5206" s="20"/>
      <c r="S5206" s="20"/>
    </row>
    <row r="5207" spans="6:19">
      <c r="F5207" s="51"/>
      <c r="K5207" s="26"/>
      <c r="L5207" s="126"/>
      <c r="M5207" s="127"/>
      <c r="N5207" s="128"/>
      <c r="O5207" s="20"/>
      <c r="P5207" s="20"/>
      <c r="Q5207" s="20"/>
      <c r="R5207" s="20"/>
      <c r="S5207" s="20"/>
    </row>
    <row r="5208" spans="6:19">
      <c r="F5208" s="51"/>
      <c r="K5208" s="26"/>
      <c r="L5208" s="126"/>
      <c r="M5208" s="127"/>
      <c r="N5208" s="128"/>
      <c r="O5208" s="20"/>
      <c r="P5208" s="20"/>
      <c r="Q5208" s="20"/>
      <c r="R5208" s="20"/>
      <c r="S5208" s="20"/>
    </row>
    <row r="5209" spans="6:19">
      <c r="F5209" s="51"/>
      <c r="K5209" s="26"/>
      <c r="L5209" s="126"/>
      <c r="M5209" s="127"/>
      <c r="N5209" s="128"/>
      <c r="O5209" s="20"/>
      <c r="P5209" s="20"/>
      <c r="Q5209" s="20"/>
      <c r="R5209" s="20"/>
      <c r="S5209" s="20"/>
    </row>
    <row r="5210" spans="6:19">
      <c r="F5210" s="51"/>
      <c r="K5210" s="26"/>
      <c r="L5210" s="126"/>
      <c r="M5210" s="127"/>
      <c r="N5210" s="128"/>
      <c r="O5210" s="20"/>
      <c r="P5210" s="20"/>
      <c r="Q5210" s="20"/>
      <c r="R5210" s="20"/>
      <c r="S5210" s="20"/>
    </row>
    <row r="5211" spans="6:19">
      <c r="F5211" s="51"/>
      <c r="K5211" s="26"/>
      <c r="L5211" s="126"/>
      <c r="M5211" s="127"/>
      <c r="N5211" s="128"/>
      <c r="O5211" s="20"/>
      <c r="P5211" s="20"/>
      <c r="Q5211" s="20"/>
      <c r="R5211" s="20"/>
      <c r="S5211" s="20"/>
    </row>
    <row r="5212" spans="6:19">
      <c r="F5212" s="51"/>
      <c r="K5212" s="26"/>
      <c r="L5212" s="126"/>
      <c r="M5212" s="127"/>
      <c r="N5212" s="128"/>
      <c r="O5212" s="20"/>
      <c r="P5212" s="20"/>
      <c r="Q5212" s="20"/>
      <c r="R5212" s="20"/>
      <c r="S5212" s="20"/>
    </row>
    <row r="5213" spans="6:19">
      <c r="F5213" s="51"/>
      <c r="K5213" s="26"/>
      <c r="L5213" s="126"/>
      <c r="M5213" s="127"/>
      <c r="N5213" s="128"/>
      <c r="O5213" s="20"/>
      <c r="P5213" s="20"/>
      <c r="Q5213" s="20"/>
      <c r="R5213" s="20"/>
      <c r="S5213" s="20"/>
    </row>
    <row r="5214" spans="6:19">
      <c r="F5214" s="51"/>
      <c r="K5214" s="26"/>
      <c r="L5214" s="126"/>
      <c r="M5214" s="127"/>
      <c r="N5214" s="128"/>
      <c r="O5214" s="20"/>
      <c r="P5214" s="20"/>
      <c r="Q5214" s="20"/>
      <c r="R5214" s="20"/>
      <c r="S5214" s="20"/>
    </row>
    <row r="5215" spans="6:19">
      <c r="F5215" s="51"/>
      <c r="K5215" s="26"/>
      <c r="L5215" s="126"/>
      <c r="M5215" s="127"/>
      <c r="N5215" s="128"/>
      <c r="O5215" s="20"/>
      <c r="P5215" s="20"/>
      <c r="Q5215" s="20"/>
      <c r="R5215" s="20"/>
      <c r="S5215" s="20"/>
    </row>
    <row r="5216" spans="6:19">
      <c r="F5216" s="51"/>
      <c r="K5216" s="26"/>
      <c r="L5216" s="126"/>
      <c r="M5216" s="127"/>
      <c r="N5216" s="128"/>
      <c r="O5216" s="20"/>
      <c r="P5216" s="20"/>
      <c r="Q5216" s="20"/>
      <c r="R5216" s="20"/>
      <c r="S5216" s="20"/>
    </row>
    <row r="5217" spans="6:19">
      <c r="F5217" s="51"/>
      <c r="K5217" s="26"/>
      <c r="L5217" s="126"/>
      <c r="M5217" s="127"/>
      <c r="N5217" s="128"/>
      <c r="O5217" s="20"/>
      <c r="P5217" s="20"/>
      <c r="Q5217" s="20"/>
      <c r="R5217" s="20"/>
      <c r="S5217" s="20"/>
    </row>
    <row r="5218" spans="6:19">
      <c r="F5218" s="51"/>
      <c r="K5218" s="26"/>
      <c r="L5218" s="126"/>
      <c r="M5218" s="127"/>
      <c r="N5218" s="128"/>
      <c r="O5218" s="20"/>
      <c r="P5218" s="20"/>
      <c r="Q5218" s="20"/>
      <c r="R5218" s="20"/>
      <c r="S5218" s="20"/>
    </row>
    <row r="5219" spans="6:19">
      <c r="F5219" s="51"/>
      <c r="K5219" s="26"/>
      <c r="L5219" s="126"/>
      <c r="M5219" s="127"/>
      <c r="N5219" s="128"/>
      <c r="O5219" s="20"/>
      <c r="P5219" s="20"/>
      <c r="Q5219" s="20"/>
      <c r="R5219" s="20"/>
      <c r="S5219" s="20"/>
    </row>
    <row r="5220" spans="6:19">
      <c r="F5220" s="51"/>
      <c r="K5220" s="26"/>
      <c r="L5220" s="126"/>
      <c r="M5220" s="127"/>
      <c r="N5220" s="128"/>
      <c r="O5220" s="20"/>
      <c r="P5220" s="20"/>
      <c r="Q5220" s="20"/>
      <c r="R5220" s="20"/>
      <c r="S5220" s="20"/>
    </row>
    <row r="5221" spans="6:19">
      <c r="F5221" s="51"/>
      <c r="K5221" s="26"/>
      <c r="L5221" s="126"/>
      <c r="M5221" s="127"/>
      <c r="N5221" s="128"/>
      <c r="O5221" s="20"/>
      <c r="P5221" s="20"/>
      <c r="Q5221" s="20"/>
      <c r="R5221" s="20"/>
      <c r="S5221" s="20"/>
    </row>
    <row r="5222" spans="6:19">
      <c r="F5222" s="51"/>
      <c r="K5222" s="26"/>
      <c r="L5222" s="126"/>
      <c r="M5222" s="127"/>
      <c r="N5222" s="128"/>
      <c r="O5222" s="20"/>
      <c r="P5222" s="20"/>
      <c r="Q5222" s="20"/>
      <c r="R5222" s="20"/>
      <c r="S5222" s="20"/>
    </row>
    <row r="5223" spans="6:19">
      <c r="F5223" s="51"/>
      <c r="K5223" s="26"/>
      <c r="L5223" s="126"/>
      <c r="M5223" s="127"/>
      <c r="N5223" s="128"/>
      <c r="O5223" s="20"/>
      <c r="P5223" s="20"/>
      <c r="Q5223" s="20"/>
      <c r="R5223" s="20"/>
      <c r="S5223" s="20"/>
    </row>
    <row r="5224" spans="6:19">
      <c r="F5224" s="51"/>
      <c r="K5224" s="26"/>
      <c r="L5224" s="126"/>
      <c r="M5224" s="127"/>
      <c r="N5224" s="128"/>
      <c r="O5224" s="20"/>
      <c r="P5224" s="20"/>
      <c r="Q5224" s="20"/>
      <c r="R5224" s="20"/>
      <c r="S5224" s="20"/>
    </row>
    <row r="5225" spans="6:19">
      <c r="F5225" s="51"/>
      <c r="K5225" s="26"/>
      <c r="L5225" s="126"/>
      <c r="M5225" s="127"/>
      <c r="N5225" s="128"/>
      <c r="O5225" s="20"/>
      <c r="P5225" s="20"/>
      <c r="Q5225" s="20"/>
      <c r="R5225" s="20"/>
      <c r="S5225" s="20"/>
    </row>
    <row r="5226" spans="6:19">
      <c r="F5226" s="51"/>
      <c r="K5226" s="26"/>
      <c r="L5226" s="126"/>
      <c r="M5226" s="127"/>
      <c r="N5226" s="128"/>
      <c r="O5226" s="20"/>
      <c r="P5226" s="20"/>
      <c r="Q5226" s="20"/>
      <c r="R5226" s="20"/>
      <c r="S5226" s="20"/>
    </row>
    <row r="5227" spans="6:19">
      <c r="F5227" s="51"/>
      <c r="K5227" s="26"/>
      <c r="L5227" s="126"/>
      <c r="M5227" s="127"/>
      <c r="N5227" s="128"/>
      <c r="O5227" s="20"/>
      <c r="P5227" s="20"/>
      <c r="Q5227" s="20"/>
      <c r="R5227" s="20"/>
      <c r="S5227" s="20"/>
    </row>
    <row r="5228" spans="6:19">
      <c r="F5228" s="51"/>
      <c r="K5228" s="26"/>
      <c r="L5228" s="126"/>
      <c r="M5228" s="127"/>
      <c r="N5228" s="128"/>
      <c r="O5228" s="20"/>
      <c r="P5228" s="20"/>
      <c r="Q5228" s="20"/>
      <c r="R5228" s="20"/>
      <c r="S5228" s="20"/>
    </row>
    <row r="5229" spans="6:19">
      <c r="F5229" s="51"/>
      <c r="K5229" s="26"/>
      <c r="L5229" s="126"/>
      <c r="M5229" s="127"/>
      <c r="N5229" s="128"/>
      <c r="O5229" s="20"/>
      <c r="P5229" s="20"/>
      <c r="Q5229" s="20"/>
      <c r="R5229" s="20"/>
      <c r="S5229" s="20"/>
    </row>
    <row r="5230" spans="6:19">
      <c r="F5230" s="51"/>
      <c r="K5230" s="26"/>
      <c r="L5230" s="126"/>
      <c r="M5230" s="127"/>
      <c r="N5230" s="128"/>
      <c r="O5230" s="20"/>
      <c r="P5230" s="20"/>
      <c r="Q5230" s="20"/>
      <c r="R5230" s="20"/>
      <c r="S5230" s="20"/>
    </row>
    <row r="5231" spans="6:19">
      <c r="F5231" s="51"/>
      <c r="K5231" s="26"/>
      <c r="L5231" s="126"/>
      <c r="M5231" s="127"/>
      <c r="N5231" s="128"/>
      <c r="O5231" s="20"/>
      <c r="P5231" s="20"/>
      <c r="Q5231" s="20"/>
      <c r="R5231" s="20"/>
      <c r="S5231" s="20"/>
    </row>
    <row r="5232" spans="6:19">
      <c r="F5232" s="51"/>
      <c r="K5232" s="26"/>
      <c r="L5232" s="126"/>
      <c r="M5232" s="127"/>
      <c r="N5232" s="128"/>
      <c r="O5232" s="20"/>
      <c r="P5232" s="20"/>
      <c r="Q5232" s="20"/>
      <c r="R5232" s="20"/>
      <c r="S5232" s="20"/>
    </row>
    <row r="5233" spans="6:19">
      <c r="F5233" s="51"/>
      <c r="K5233" s="26"/>
      <c r="L5233" s="126"/>
      <c r="M5233" s="127"/>
      <c r="N5233" s="128"/>
      <c r="O5233" s="20"/>
      <c r="P5233" s="20"/>
      <c r="Q5233" s="20"/>
      <c r="R5233" s="20"/>
      <c r="S5233" s="20"/>
    </row>
    <row r="5234" spans="6:19">
      <c r="F5234" s="51"/>
      <c r="K5234" s="26"/>
      <c r="L5234" s="126"/>
      <c r="M5234" s="127"/>
      <c r="N5234" s="128"/>
      <c r="O5234" s="20"/>
      <c r="P5234" s="20"/>
      <c r="Q5234" s="20"/>
      <c r="R5234" s="20"/>
      <c r="S5234" s="20"/>
    </row>
    <row r="5235" spans="6:19">
      <c r="F5235" s="51"/>
      <c r="K5235" s="26"/>
      <c r="L5235" s="126"/>
      <c r="M5235" s="127"/>
      <c r="N5235" s="128"/>
      <c r="O5235" s="20"/>
      <c r="P5235" s="20"/>
      <c r="Q5235" s="20"/>
      <c r="R5235" s="20"/>
      <c r="S5235" s="20"/>
    </row>
    <row r="5236" spans="6:19">
      <c r="F5236" s="51"/>
      <c r="K5236" s="26"/>
      <c r="L5236" s="126"/>
      <c r="M5236" s="127"/>
      <c r="N5236" s="128"/>
      <c r="O5236" s="20"/>
      <c r="P5236" s="20"/>
      <c r="Q5236" s="20"/>
      <c r="R5236" s="20"/>
      <c r="S5236" s="20"/>
    </row>
    <row r="5237" spans="6:19">
      <c r="F5237" s="51"/>
      <c r="K5237" s="26"/>
      <c r="L5237" s="126"/>
      <c r="M5237" s="127"/>
      <c r="N5237" s="128"/>
      <c r="O5237" s="20"/>
      <c r="P5237" s="20"/>
      <c r="Q5237" s="20"/>
      <c r="R5237" s="20"/>
      <c r="S5237" s="20"/>
    </row>
    <row r="5238" spans="6:19">
      <c r="F5238" s="51"/>
      <c r="K5238" s="26"/>
      <c r="L5238" s="126"/>
      <c r="M5238" s="127"/>
      <c r="N5238" s="128"/>
      <c r="O5238" s="20"/>
      <c r="P5238" s="20"/>
      <c r="Q5238" s="20"/>
      <c r="R5238" s="20"/>
      <c r="S5238" s="20"/>
    </row>
    <row r="5239" spans="6:19">
      <c r="F5239" s="51"/>
      <c r="K5239" s="26"/>
      <c r="L5239" s="126"/>
      <c r="M5239" s="127"/>
      <c r="N5239" s="128"/>
      <c r="O5239" s="20"/>
      <c r="P5239" s="20"/>
      <c r="Q5239" s="20"/>
      <c r="R5239" s="20"/>
      <c r="S5239" s="20"/>
    </row>
    <row r="5240" spans="6:19">
      <c r="F5240" s="51"/>
      <c r="K5240" s="26"/>
      <c r="L5240" s="126"/>
      <c r="M5240" s="127"/>
      <c r="N5240" s="128"/>
      <c r="O5240" s="20"/>
      <c r="P5240" s="20"/>
      <c r="Q5240" s="20"/>
      <c r="R5240" s="20"/>
      <c r="S5240" s="20"/>
    </row>
    <row r="5241" spans="6:19">
      <c r="F5241" s="51"/>
      <c r="K5241" s="26"/>
      <c r="L5241" s="126"/>
      <c r="M5241" s="127"/>
      <c r="N5241" s="128"/>
      <c r="O5241" s="20"/>
      <c r="P5241" s="20"/>
      <c r="Q5241" s="20"/>
      <c r="R5241" s="20"/>
      <c r="S5241" s="20"/>
    </row>
    <row r="5242" spans="6:19">
      <c r="F5242" s="51"/>
      <c r="K5242" s="26"/>
      <c r="L5242" s="126"/>
      <c r="M5242" s="127"/>
      <c r="N5242" s="128"/>
      <c r="O5242" s="20"/>
      <c r="P5242" s="20"/>
      <c r="Q5242" s="20"/>
      <c r="R5242" s="20"/>
      <c r="S5242" s="20"/>
    </row>
    <row r="5243" spans="6:19">
      <c r="F5243" s="51"/>
      <c r="K5243" s="26"/>
      <c r="L5243" s="126"/>
      <c r="M5243" s="127"/>
      <c r="N5243" s="128"/>
      <c r="O5243" s="20"/>
      <c r="P5243" s="20"/>
      <c r="Q5243" s="20"/>
      <c r="R5243" s="20"/>
      <c r="S5243" s="20"/>
    </row>
    <row r="5244" spans="6:19">
      <c r="F5244" s="51"/>
      <c r="K5244" s="26"/>
      <c r="L5244" s="126"/>
      <c r="M5244" s="127"/>
      <c r="N5244" s="128"/>
      <c r="O5244" s="20"/>
      <c r="P5244" s="20"/>
      <c r="Q5244" s="20"/>
      <c r="R5244" s="20"/>
      <c r="S5244" s="20"/>
    </row>
    <row r="5245" spans="6:19">
      <c r="F5245" s="51"/>
      <c r="K5245" s="26"/>
      <c r="L5245" s="126"/>
      <c r="M5245" s="127"/>
      <c r="N5245" s="128"/>
      <c r="O5245" s="20"/>
      <c r="P5245" s="20"/>
      <c r="Q5245" s="20"/>
      <c r="R5245" s="20"/>
      <c r="S5245" s="20"/>
    </row>
    <row r="5246" spans="6:19">
      <c r="F5246" s="51"/>
      <c r="K5246" s="26"/>
      <c r="L5246" s="126"/>
      <c r="M5246" s="127"/>
      <c r="N5246" s="128"/>
      <c r="O5246" s="20"/>
      <c r="P5246" s="20"/>
      <c r="Q5246" s="20"/>
      <c r="R5246" s="20"/>
      <c r="S5246" s="20"/>
    </row>
    <row r="5247" spans="6:19">
      <c r="F5247" s="51"/>
      <c r="K5247" s="26"/>
      <c r="L5247" s="126"/>
      <c r="M5247" s="127"/>
      <c r="N5247" s="128"/>
      <c r="O5247" s="20"/>
      <c r="P5247" s="20"/>
      <c r="Q5247" s="20"/>
      <c r="R5247" s="20"/>
      <c r="S5247" s="20"/>
    </row>
    <row r="5248" spans="6:19">
      <c r="F5248" s="51"/>
      <c r="K5248" s="26"/>
      <c r="L5248" s="126"/>
      <c r="M5248" s="127"/>
      <c r="N5248" s="128"/>
      <c r="O5248" s="20"/>
      <c r="P5248" s="20"/>
      <c r="Q5248" s="20"/>
      <c r="R5248" s="20"/>
      <c r="S5248" s="20"/>
    </row>
    <row r="5249" spans="6:19">
      <c r="F5249" s="51"/>
      <c r="K5249" s="26"/>
      <c r="L5249" s="126"/>
      <c r="M5249" s="127"/>
      <c r="N5249" s="128"/>
      <c r="O5249" s="20"/>
      <c r="P5249" s="20"/>
      <c r="Q5249" s="20"/>
      <c r="R5249" s="20"/>
      <c r="S5249" s="20"/>
    </row>
    <row r="5250" spans="6:19">
      <c r="F5250" s="51"/>
      <c r="K5250" s="26"/>
      <c r="L5250" s="126"/>
      <c r="M5250" s="127"/>
      <c r="N5250" s="128"/>
      <c r="O5250" s="20"/>
      <c r="P5250" s="20"/>
      <c r="Q5250" s="20"/>
      <c r="R5250" s="20"/>
      <c r="S5250" s="20"/>
    </row>
    <row r="5251" spans="6:19">
      <c r="F5251" s="51"/>
      <c r="K5251" s="26"/>
      <c r="L5251" s="126"/>
      <c r="M5251" s="127"/>
      <c r="N5251" s="128"/>
      <c r="O5251" s="20"/>
      <c r="P5251" s="20"/>
      <c r="Q5251" s="20"/>
      <c r="R5251" s="20"/>
      <c r="S5251" s="20"/>
    </row>
    <row r="5252" spans="6:19">
      <c r="F5252" s="51"/>
      <c r="K5252" s="26"/>
      <c r="L5252" s="126"/>
      <c r="M5252" s="127"/>
      <c r="N5252" s="128"/>
      <c r="O5252" s="20"/>
      <c r="P5252" s="20"/>
      <c r="Q5252" s="20"/>
      <c r="R5252" s="20"/>
      <c r="S5252" s="20"/>
    </row>
    <row r="5253" spans="6:19">
      <c r="F5253" s="51"/>
      <c r="K5253" s="26"/>
      <c r="L5253" s="126"/>
      <c r="M5253" s="127"/>
      <c r="N5253" s="128"/>
      <c r="O5253" s="20"/>
      <c r="P5253" s="20"/>
      <c r="Q5253" s="20"/>
      <c r="R5253" s="20"/>
      <c r="S5253" s="20"/>
    </row>
    <row r="5254" spans="6:19">
      <c r="F5254" s="51"/>
      <c r="K5254" s="26"/>
      <c r="L5254" s="126"/>
      <c r="M5254" s="127"/>
      <c r="N5254" s="128"/>
      <c r="O5254" s="20"/>
      <c r="P5254" s="20"/>
      <c r="Q5254" s="20"/>
      <c r="R5254" s="20"/>
      <c r="S5254" s="20"/>
    </row>
    <row r="5255" spans="6:19">
      <c r="F5255" s="51"/>
      <c r="K5255" s="26"/>
      <c r="L5255" s="126"/>
      <c r="M5255" s="127"/>
      <c r="N5255" s="128"/>
      <c r="O5255" s="20"/>
      <c r="P5255" s="20"/>
      <c r="Q5255" s="20"/>
      <c r="R5255" s="20"/>
      <c r="S5255" s="20"/>
    </row>
    <row r="5256" spans="6:19">
      <c r="F5256" s="51"/>
      <c r="K5256" s="26"/>
      <c r="L5256" s="126"/>
      <c r="M5256" s="127"/>
      <c r="N5256" s="128"/>
      <c r="O5256" s="20"/>
      <c r="P5256" s="20"/>
      <c r="Q5256" s="20"/>
      <c r="R5256" s="20"/>
      <c r="S5256" s="20"/>
    </row>
    <row r="5257" spans="6:19">
      <c r="F5257" s="51"/>
      <c r="K5257" s="26"/>
      <c r="L5257" s="126"/>
      <c r="M5257" s="127"/>
      <c r="N5257" s="128"/>
      <c r="O5257" s="20"/>
      <c r="P5257" s="20"/>
      <c r="Q5257" s="20"/>
      <c r="R5257" s="20"/>
      <c r="S5257" s="20"/>
    </row>
    <row r="5258" spans="6:19">
      <c r="F5258" s="51"/>
      <c r="K5258" s="26"/>
      <c r="L5258" s="126"/>
      <c r="M5258" s="127"/>
      <c r="N5258" s="128"/>
      <c r="O5258" s="20"/>
      <c r="P5258" s="20"/>
      <c r="Q5258" s="20"/>
      <c r="R5258" s="20"/>
      <c r="S5258" s="20"/>
    </row>
    <row r="5259" spans="6:19">
      <c r="F5259" s="51"/>
      <c r="K5259" s="26"/>
      <c r="L5259" s="126"/>
      <c r="M5259" s="127"/>
      <c r="N5259" s="128"/>
      <c r="O5259" s="20"/>
      <c r="P5259" s="20"/>
      <c r="Q5259" s="20"/>
      <c r="R5259" s="20"/>
      <c r="S5259" s="20"/>
    </row>
    <row r="5260" spans="6:19">
      <c r="F5260" s="51"/>
      <c r="K5260" s="26"/>
      <c r="L5260" s="126"/>
      <c r="M5260" s="127"/>
      <c r="N5260" s="128"/>
      <c r="O5260" s="20"/>
      <c r="P5260" s="20"/>
      <c r="Q5260" s="20"/>
      <c r="R5260" s="20"/>
      <c r="S5260" s="20"/>
    </row>
    <row r="5261" spans="6:19">
      <c r="F5261" s="51"/>
      <c r="K5261" s="26"/>
      <c r="L5261" s="126"/>
      <c r="M5261" s="127"/>
      <c r="N5261" s="128"/>
      <c r="O5261" s="20"/>
      <c r="P5261" s="20"/>
      <c r="Q5261" s="20"/>
      <c r="R5261" s="20"/>
      <c r="S5261" s="20"/>
    </row>
    <row r="5262" spans="6:19">
      <c r="F5262" s="51"/>
      <c r="K5262" s="26"/>
      <c r="L5262" s="126"/>
      <c r="M5262" s="127"/>
      <c r="N5262" s="128"/>
      <c r="O5262" s="20"/>
      <c r="P5262" s="20"/>
      <c r="Q5262" s="20"/>
      <c r="R5262" s="20"/>
      <c r="S5262" s="20"/>
    </row>
    <row r="5263" spans="6:19">
      <c r="F5263" s="51"/>
      <c r="K5263" s="26"/>
      <c r="L5263" s="126"/>
      <c r="M5263" s="127"/>
      <c r="N5263" s="128"/>
      <c r="O5263" s="20"/>
      <c r="P5263" s="20"/>
      <c r="Q5263" s="20"/>
      <c r="R5263" s="20"/>
      <c r="S5263" s="20"/>
    </row>
    <row r="5264" spans="6:19">
      <c r="F5264" s="51"/>
      <c r="K5264" s="26"/>
      <c r="L5264" s="126"/>
      <c r="M5264" s="127"/>
      <c r="N5264" s="128"/>
      <c r="O5264" s="20"/>
      <c r="P5264" s="20"/>
      <c r="Q5264" s="20"/>
      <c r="R5264" s="20"/>
      <c r="S5264" s="20"/>
    </row>
    <row r="5265" spans="6:19">
      <c r="F5265" s="51"/>
      <c r="K5265" s="26"/>
      <c r="L5265" s="126"/>
      <c r="M5265" s="127"/>
      <c r="N5265" s="128"/>
      <c r="O5265" s="20"/>
      <c r="P5265" s="20"/>
      <c r="Q5265" s="20"/>
      <c r="R5265" s="20"/>
      <c r="S5265" s="20"/>
    </row>
    <row r="5266" spans="6:19">
      <c r="F5266" s="51"/>
      <c r="K5266" s="26"/>
      <c r="L5266" s="126"/>
      <c r="M5266" s="127"/>
      <c r="N5266" s="128"/>
      <c r="O5266" s="20"/>
      <c r="P5266" s="20"/>
      <c r="Q5266" s="20"/>
      <c r="R5266" s="20"/>
      <c r="S5266" s="20"/>
    </row>
    <row r="5267" spans="6:19">
      <c r="F5267" s="51"/>
      <c r="K5267" s="26"/>
      <c r="L5267" s="126"/>
      <c r="M5267" s="127"/>
      <c r="N5267" s="128"/>
      <c r="O5267" s="20"/>
      <c r="P5267" s="20"/>
      <c r="Q5267" s="20"/>
      <c r="R5267" s="20"/>
      <c r="S5267" s="20"/>
    </row>
    <row r="5268" spans="6:19">
      <c r="F5268" s="51"/>
      <c r="K5268" s="26"/>
      <c r="L5268" s="126"/>
      <c r="M5268" s="127"/>
      <c r="N5268" s="128"/>
      <c r="O5268" s="20"/>
      <c r="P5268" s="20"/>
      <c r="Q5268" s="20"/>
      <c r="R5268" s="20"/>
      <c r="S5268" s="20"/>
    </row>
    <row r="5269" spans="6:19">
      <c r="F5269" s="51"/>
      <c r="K5269" s="26"/>
      <c r="L5269" s="126"/>
      <c r="M5269" s="127"/>
      <c r="N5269" s="128"/>
      <c r="O5269" s="20"/>
      <c r="P5269" s="20"/>
      <c r="Q5269" s="20"/>
      <c r="R5269" s="20"/>
      <c r="S5269" s="20"/>
    </row>
    <row r="5270" spans="6:19">
      <c r="F5270" s="51"/>
      <c r="K5270" s="26"/>
      <c r="L5270" s="126"/>
      <c r="M5270" s="127"/>
      <c r="N5270" s="128"/>
      <c r="O5270" s="20"/>
      <c r="P5270" s="20"/>
      <c r="Q5270" s="20"/>
      <c r="R5270" s="20"/>
      <c r="S5270" s="20"/>
    </row>
    <row r="5271" spans="6:19">
      <c r="F5271" s="51"/>
      <c r="K5271" s="26"/>
      <c r="L5271" s="126"/>
      <c r="M5271" s="127"/>
      <c r="N5271" s="128"/>
      <c r="O5271" s="20"/>
      <c r="P5271" s="20"/>
      <c r="Q5271" s="20"/>
      <c r="R5271" s="20"/>
      <c r="S5271" s="20"/>
    </row>
    <row r="5272" spans="6:19">
      <c r="F5272" s="51"/>
      <c r="K5272" s="26"/>
      <c r="L5272" s="126"/>
      <c r="M5272" s="127"/>
      <c r="N5272" s="128"/>
      <c r="O5272" s="20"/>
      <c r="P5272" s="20"/>
      <c r="Q5272" s="20"/>
      <c r="R5272" s="20"/>
      <c r="S5272" s="20"/>
    </row>
    <row r="5273" spans="6:19">
      <c r="F5273" s="51"/>
      <c r="K5273" s="26"/>
      <c r="L5273" s="126"/>
      <c r="M5273" s="127"/>
      <c r="N5273" s="128"/>
      <c r="O5273" s="20"/>
      <c r="P5273" s="20"/>
      <c r="Q5273" s="20"/>
      <c r="R5273" s="20"/>
      <c r="S5273" s="20"/>
    </row>
    <row r="5274" spans="6:19">
      <c r="F5274" s="51"/>
      <c r="K5274" s="26"/>
      <c r="L5274" s="126"/>
      <c r="M5274" s="127"/>
      <c r="N5274" s="128"/>
      <c r="O5274" s="20"/>
      <c r="P5274" s="20"/>
      <c r="Q5274" s="20"/>
      <c r="R5274" s="20"/>
      <c r="S5274" s="20"/>
    </row>
    <row r="5275" spans="6:19">
      <c r="F5275" s="51"/>
      <c r="K5275" s="26"/>
      <c r="L5275" s="126"/>
      <c r="M5275" s="127"/>
      <c r="N5275" s="128"/>
      <c r="O5275" s="20"/>
      <c r="P5275" s="20"/>
      <c r="Q5275" s="20"/>
      <c r="R5275" s="20"/>
      <c r="S5275" s="20"/>
    </row>
    <row r="5276" spans="6:19">
      <c r="F5276" s="51"/>
      <c r="K5276" s="26"/>
      <c r="L5276" s="126"/>
      <c r="M5276" s="127"/>
      <c r="N5276" s="128"/>
      <c r="O5276" s="20"/>
      <c r="P5276" s="20"/>
      <c r="Q5276" s="20"/>
      <c r="R5276" s="20"/>
      <c r="S5276" s="20"/>
    </row>
    <row r="5277" spans="6:19">
      <c r="F5277" s="51"/>
      <c r="K5277" s="26"/>
      <c r="L5277" s="126"/>
      <c r="M5277" s="127"/>
      <c r="N5277" s="128"/>
      <c r="O5277" s="20"/>
      <c r="P5277" s="20"/>
      <c r="Q5277" s="20"/>
      <c r="R5277" s="20"/>
      <c r="S5277" s="20"/>
    </row>
    <row r="5278" spans="6:19">
      <c r="F5278" s="51"/>
      <c r="K5278" s="26"/>
      <c r="L5278" s="126"/>
      <c r="M5278" s="127"/>
      <c r="N5278" s="128"/>
      <c r="O5278" s="20"/>
      <c r="P5278" s="20"/>
      <c r="Q5278" s="20"/>
      <c r="R5278" s="20"/>
      <c r="S5278" s="20"/>
    </row>
    <row r="5279" spans="6:19">
      <c r="F5279" s="51"/>
      <c r="K5279" s="26"/>
      <c r="L5279" s="126"/>
      <c r="M5279" s="127"/>
      <c r="N5279" s="128"/>
      <c r="O5279" s="20"/>
      <c r="P5279" s="20"/>
      <c r="Q5279" s="20"/>
      <c r="R5279" s="20"/>
      <c r="S5279" s="20"/>
    </row>
    <row r="5280" spans="6:19">
      <c r="F5280" s="51"/>
      <c r="K5280" s="26"/>
      <c r="L5280" s="126"/>
      <c r="M5280" s="127"/>
      <c r="N5280" s="128"/>
      <c r="O5280" s="20"/>
      <c r="P5280" s="20"/>
      <c r="Q5280" s="20"/>
      <c r="R5280" s="20"/>
      <c r="S5280" s="20"/>
    </row>
    <row r="5281" spans="6:19">
      <c r="F5281" s="51"/>
      <c r="K5281" s="26"/>
      <c r="L5281" s="126"/>
      <c r="M5281" s="127"/>
      <c r="N5281" s="128"/>
      <c r="O5281" s="20"/>
      <c r="P5281" s="20"/>
      <c r="Q5281" s="20"/>
      <c r="R5281" s="20"/>
      <c r="S5281" s="20"/>
    </row>
    <row r="5282" spans="6:19">
      <c r="F5282" s="51"/>
      <c r="K5282" s="26"/>
      <c r="L5282" s="126"/>
      <c r="M5282" s="127"/>
      <c r="N5282" s="128"/>
      <c r="O5282" s="20"/>
      <c r="P5282" s="20"/>
      <c r="Q5282" s="20"/>
      <c r="R5282" s="20"/>
      <c r="S5282" s="20"/>
    </row>
    <row r="5283" spans="6:19">
      <c r="F5283" s="51"/>
      <c r="K5283" s="26"/>
      <c r="L5283" s="126"/>
      <c r="M5283" s="127"/>
      <c r="N5283" s="128"/>
      <c r="O5283" s="20"/>
      <c r="P5283" s="20"/>
      <c r="Q5283" s="20"/>
      <c r="R5283" s="20"/>
      <c r="S5283" s="20"/>
    </row>
    <row r="5284" spans="6:19">
      <c r="F5284" s="51"/>
      <c r="K5284" s="26"/>
      <c r="L5284" s="126"/>
      <c r="M5284" s="127"/>
      <c r="N5284" s="128"/>
      <c r="O5284" s="20"/>
      <c r="P5284" s="20"/>
      <c r="Q5284" s="20"/>
      <c r="R5284" s="20"/>
      <c r="S5284" s="20"/>
    </row>
    <row r="5285" spans="6:19">
      <c r="F5285" s="51"/>
      <c r="K5285" s="26"/>
      <c r="L5285" s="126"/>
      <c r="M5285" s="127"/>
      <c r="N5285" s="128"/>
      <c r="O5285" s="20"/>
      <c r="P5285" s="20"/>
      <c r="Q5285" s="20"/>
      <c r="R5285" s="20"/>
      <c r="S5285" s="20"/>
    </row>
    <row r="5286" spans="6:19">
      <c r="F5286" s="51"/>
      <c r="K5286" s="26"/>
      <c r="L5286" s="126"/>
      <c r="M5286" s="127"/>
      <c r="N5286" s="128"/>
      <c r="O5286" s="20"/>
      <c r="P5286" s="20"/>
      <c r="Q5286" s="20"/>
      <c r="R5286" s="20"/>
      <c r="S5286" s="20"/>
    </row>
    <row r="5287" spans="6:19">
      <c r="F5287" s="51"/>
      <c r="K5287" s="26"/>
      <c r="L5287" s="126"/>
      <c r="M5287" s="127"/>
      <c r="N5287" s="128"/>
      <c r="O5287" s="20"/>
      <c r="P5287" s="20"/>
      <c r="Q5287" s="20"/>
      <c r="R5287" s="20"/>
      <c r="S5287" s="20"/>
    </row>
    <row r="5288" spans="6:19">
      <c r="F5288" s="51"/>
      <c r="K5288" s="26"/>
      <c r="L5288" s="126"/>
      <c r="M5288" s="127"/>
      <c r="N5288" s="128"/>
      <c r="O5288" s="20"/>
      <c r="P5288" s="20"/>
      <c r="Q5288" s="20"/>
      <c r="R5288" s="20"/>
      <c r="S5288" s="20"/>
    </row>
    <row r="5289" spans="6:19">
      <c r="F5289" s="51"/>
      <c r="K5289" s="26"/>
      <c r="L5289" s="126"/>
      <c r="M5289" s="127"/>
      <c r="N5289" s="128"/>
      <c r="O5289" s="20"/>
      <c r="P5289" s="20"/>
      <c r="Q5289" s="20"/>
      <c r="R5289" s="20"/>
      <c r="S5289" s="20"/>
    </row>
    <row r="5290" spans="6:19">
      <c r="F5290" s="51"/>
      <c r="K5290" s="26"/>
      <c r="L5290" s="126"/>
      <c r="M5290" s="127"/>
      <c r="N5290" s="128"/>
      <c r="O5290" s="20"/>
      <c r="P5290" s="20"/>
      <c r="Q5290" s="20"/>
      <c r="R5290" s="20"/>
      <c r="S5290" s="20"/>
    </row>
    <row r="5291" spans="6:19">
      <c r="F5291" s="51"/>
      <c r="K5291" s="26"/>
      <c r="L5291" s="126"/>
      <c r="M5291" s="127"/>
      <c r="N5291" s="128"/>
      <c r="O5291" s="20"/>
      <c r="P5291" s="20"/>
      <c r="Q5291" s="20"/>
      <c r="R5291" s="20"/>
      <c r="S5291" s="20"/>
    </row>
    <row r="5292" spans="6:19">
      <c r="F5292" s="51"/>
      <c r="K5292" s="26"/>
      <c r="L5292" s="126"/>
      <c r="M5292" s="127"/>
      <c r="N5292" s="128"/>
      <c r="O5292" s="20"/>
      <c r="P5292" s="20"/>
      <c r="Q5292" s="20"/>
      <c r="R5292" s="20"/>
      <c r="S5292" s="20"/>
    </row>
    <row r="5293" spans="6:19">
      <c r="F5293" s="51"/>
      <c r="K5293" s="26"/>
      <c r="L5293" s="126"/>
      <c r="M5293" s="127"/>
      <c r="N5293" s="128"/>
      <c r="O5293" s="20"/>
      <c r="P5293" s="20"/>
      <c r="Q5293" s="20"/>
      <c r="R5293" s="20"/>
      <c r="S5293" s="20"/>
    </row>
    <row r="5294" spans="6:19">
      <c r="F5294" s="51"/>
      <c r="K5294" s="26"/>
      <c r="L5294" s="126"/>
      <c r="M5294" s="127"/>
      <c r="N5294" s="128"/>
      <c r="O5294" s="20"/>
      <c r="P5294" s="20"/>
      <c r="Q5294" s="20"/>
      <c r="R5294" s="20"/>
      <c r="S5294" s="20"/>
    </row>
    <row r="5295" spans="6:19">
      <c r="F5295" s="51"/>
      <c r="K5295" s="26"/>
      <c r="L5295" s="126"/>
      <c r="M5295" s="127"/>
      <c r="N5295" s="128"/>
      <c r="O5295" s="20"/>
      <c r="P5295" s="20"/>
      <c r="Q5295" s="20"/>
      <c r="R5295" s="20"/>
      <c r="S5295" s="20"/>
    </row>
    <row r="5296" spans="6:19">
      <c r="F5296" s="51"/>
      <c r="K5296" s="26"/>
      <c r="L5296" s="126"/>
      <c r="M5296" s="127"/>
      <c r="N5296" s="128"/>
      <c r="O5296" s="20"/>
      <c r="P5296" s="20"/>
      <c r="Q5296" s="20"/>
      <c r="R5296" s="20"/>
      <c r="S5296" s="20"/>
    </row>
    <row r="5297" spans="6:19">
      <c r="F5297" s="51"/>
      <c r="K5297" s="26"/>
      <c r="L5297" s="126"/>
      <c r="M5297" s="127"/>
      <c r="N5297" s="128"/>
      <c r="O5297" s="20"/>
      <c r="P5297" s="20"/>
      <c r="Q5297" s="20"/>
      <c r="R5297" s="20"/>
      <c r="S5297" s="20"/>
    </row>
    <row r="5298" spans="6:19">
      <c r="F5298" s="51"/>
      <c r="K5298" s="26"/>
      <c r="L5298" s="126"/>
      <c r="M5298" s="127"/>
      <c r="N5298" s="128"/>
      <c r="O5298" s="20"/>
      <c r="P5298" s="20"/>
      <c r="Q5298" s="20"/>
      <c r="R5298" s="20"/>
      <c r="S5298" s="20"/>
    </row>
    <row r="5299" spans="6:19">
      <c r="F5299" s="51"/>
      <c r="K5299" s="26"/>
      <c r="L5299" s="126"/>
      <c r="M5299" s="127"/>
      <c r="N5299" s="128"/>
      <c r="O5299" s="20"/>
      <c r="P5299" s="20"/>
      <c r="Q5299" s="20"/>
      <c r="R5299" s="20"/>
      <c r="S5299" s="20"/>
    </row>
    <row r="5300" spans="6:19">
      <c r="F5300" s="51"/>
      <c r="K5300" s="26"/>
      <c r="L5300" s="126"/>
      <c r="M5300" s="127"/>
      <c r="N5300" s="128"/>
      <c r="O5300" s="20"/>
      <c r="P5300" s="20"/>
      <c r="Q5300" s="20"/>
      <c r="R5300" s="20"/>
      <c r="S5300" s="20"/>
    </row>
    <row r="5301" spans="6:19">
      <c r="F5301" s="51"/>
      <c r="K5301" s="26"/>
      <c r="L5301" s="126"/>
      <c r="M5301" s="127"/>
      <c r="N5301" s="128"/>
      <c r="O5301" s="20"/>
      <c r="P5301" s="20"/>
      <c r="Q5301" s="20"/>
      <c r="R5301" s="20"/>
      <c r="S5301" s="20"/>
    </row>
    <row r="5302" spans="6:19">
      <c r="F5302" s="51"/>
      <c r="K5302" s="26"/>
      <c r="L5302" s="126"/>
      <c r="M5302" s="127"/>
      <c r="N5302" s="128"/>
      <c r="O5302" s="20"/>
      <c r="P5302" s="20"/>
      <c r="Q5302" s="20"/>
      <c r="R5302" s="20"/>
      <c r="S5302" s="20"/>
    </row>
    <row r="5303" spans="6:19">
      <c r="F5303" s="51"/>
      <c r="K5303" s="26"/>
      <c r="L5303" s="126"/>
      <c r="M5303" s="127"/>
      <c r="N5303" s="128"/>
      <c r="O5303" s="20"/>
      <c r="P5303" s="20"/>
      <c r="Q5303" s="20"/>
      <c r="R5303" s="20"/>
      <c r="S5303" s="20"/>
    </row>
    <row r="5304" spans="6:19">
      <c r="F5304" s="51"/>
      <c r="K5304" s="26"/>
      <c r="L5304" s="126"/>
      <c r="M5304" s="127"/>
      <c r="N5304" s="128"/>
      <c r="O5304" s="20"/>
      <c r="P5304" s="20"/>
      <c r="Q5304" s="20"/>
      <c r="R5304" s="20"/>
      <c r="S5304" s="20"/>
    </row>
    <row r="5305" spans="6:19">
      <c r="F5305" s="51"/>
      <c r="K5305" s="26"/>
      <c r="L5305" s="126"/>
      <c r="M5305" s="127"/>
      <c r="N5305" s="128"/>
      <c r="O5305" s="20"/>
      <c r="P5305" s="20"/>
      <c r="Q5305" s="20"/>
      <c r="R5305" s="20"/>
      <c r="S5305" s="20"/>
    </row>
    <row r="5306" spans="6:19">
      <c r="F5306" s="51"/>
      <c r="K5306" s="26"/>
      <c r="L5306" s="126"/>
      <c r="M5306" s="127"/>
      <c r="N5306" s="128"/>
      <c r="O5306" s="20"/>
      <c r="P5306" s="20"/>
      <c r="Q5306" s="20"/>
      <c r="R5306" s="20"/>
      <c r="S5306" s="20"/>
    </row>
    <row r="5307" spans="6:19">
      <c r="F5307" s="51"/>
      <c r="K5307" s="26"/>
      <c r="L5307" s="126"/>
      <c r="M5307" s="127"/>
      <c r="N5307" s="128"/>
      <c r="O5307" s="20"/>
      <c r="P5307" s="20"/>
      <c r="Q5307" s="20"/>
      <c r="R5307" s="20"/>
      <c r="S5307" s="20"/>
    </row>
    <row r="5308" spans="6:19">
      <c r="F5308" s="51"/>
      <c r="K5308" s="26"/>
      <c r="L5308" s="126"/>
      <c r="M5308" s="127"/>
      <c r="N5308" s="128"/>
      <c r="O5308" s="20"/>
      <c r="P5308" s="20"/>
      <c r="Q5308" s="20"/>
      <c r="R5308" s="20"/>
      <c r="S5308" s="20"/>
    </row>
    <row r="5309" spans="6:19">
      <c r="F5309" s="51"/>
      <c r="K5309" s="26"/>
      <c r="L5309" s="126"/>
      <c r="M5309" s="127"/>
      <c r="N5309" s="128"/>
      <c r="O5309" s="20"/>
      <c r="P5309" s="20"/>
      <c r="Q5309" s="20"/>
      <c r="R5309" s="20"/>
      <c r="S5309" s="20"/>
    </row>
    <row r="5310" spans="6:19">
      <c r="F5310" s="51"/>
      <c r="K5310" s="26"/>
      <c r="L5310" s="126"/>
      <c r="M5310" s="127"/>
      <c r="N5310" s="128"/>
      <c r="O5310" s="20"/>
      <c r="P5310" s="20"/>
      <c r="Q5310" s="20"/>
      <c r="R5310" s="20"/>
      <c r="S5310" s="20"/>
    </row>
    <row r="5311" spans="6:19">
      <c r="F5311" s="51"/>
      <c r="K5311" s="26"/>
      <c r="L5311" s="126"/>
      <c r="M5311" s="127"/>
      <c r="N5311" s="128"/>
      <c r="O5311" s="20"/>
      <c r="P5311" s="20"/>
      <c r="Q5311" s="20"/>
      <c r="R5311" s="20"/>
      <c r="S5311" s="20"/>
    </row>
    <row r="5312" spans="6:19">
      <c r="F5312" s="51"/>
      <c r="K5312" s="26"/>
      <c r="L5312" s="126"/>
      <c r="M5312" s="127"/>
      <c r="N5312" s="128"/>
      <c r="O5312" s="20"/>
      <c r="P5312" s="20"/>
      <c r="Q5312" s="20"/>
      <c r="R5312" s="20"/>
      <c r="S5312" s="20"/>
    </row>
    <row r="5313" spans="6:19">
      <c r="F5313" s="51"/>
      <c r="K5313" s="26"/>
      <c r="L5313" s="126"/>
      <c r="M5313" s="127"/>
      <c r="N5313" s="128"/>
      <c r="O5313" s="20"/>
      <c r="P5313" s="20"/>
      <c r="Q5313" s="20"/>
      <c r="R5313" s="20"/>
      <c r="S5313" s="20"/>
    </row>
    <row r="5314" spans="6:19">
      <c r="F5314" s="51"/>
      <c r="K5314" s="26"/>
      <c r="L5314" s="126"/>
      <c r="M5314" s="127"/>
      <c r="N5314" s="128"/>
      <c r="O5314" s="20"/>
      <c r="P5314" s="20"/>
      <c r="Q5314" s="20"/>
      <c r="R5314" s="20"/>
      <c r="S5314" s="20"/>
    </row>
    <row r="5315" spans="6:19">
      <c r="F5315" s="51"/>
      <c r="K5315" s="26"/>
      <c r="L5315" s="126"/>
      <c r="M5315" s="127"/>
      <c r="N5315" s="128"/>
      <c r="O5315" s="20"/>
      <c r="P5315" s="20"/>
      <c r="Q5315" s="20"/>
      <c r="R5315" s="20"/>
      <c r="S5315" s="20"/>
    </row>
    <row r="5316" spans="6:19">
      <c r="F5316" s="51"/>
      <c r="K5316" s="26"/>
      <c r="L5316" s="126"/>
      <c r="M5316" s="127"/>
      <c r="N5316" s="128"/>
      <c r="O5316" s="20"/>
      <c r="P5316" s="20"/>
      <c r="Q5316" s="20"/>
      <c r="R5316" s="20"/>
      <c r="S5316" s="20"/>
    </row>
    <row r="5317" spans="6:19">
      <c r="F5317" s="51"/>
      <c r="K5317" s="26"/>
      <c r="L5317" s="126"/>
      <c r="M5317" s="127"/>
      <c r="N5317" s="128"/>
      <c r="O5317" s="20"/>
      <c r="P5317" s="20"/>
      <c r="Q5317" s="20"/>
      <c r="R5317" s="20"/>
      <c r="S5317" s="20"/>
    </row>
    <row r="5318" spans="6:19">
      <c r="F5318" s="51"/>
      <c r="K5318" s="26"/>
      <c r="L5318" s="126"/>
      <c r="M5318" s="127"/>
      <c r="N5318" s="128"/>
      <c r="O5318" s="20"/>
      <c r="P5318" s="20"/>
      <c r="Q5318" s="20"/>
      <c r="R5318" s="20"/>
      <c r="S5318" s="20"/>
    </row>
    <row r="5319" spans="6:19">
      <c r="F5319" s="51"/>
      <c r="K5319" s="26"/>
      <c r="L5319" s="126"/>
      <c r="M5319" s="127"/>
      <c r="N5319" s="128"/>
      <c r="O5319" s="20"/>
      <c r="P5319" s="20"/>
      <c r="Q5319" s="20"/>
      <c r="R5319" s="20"/>
      <c r="S5319" s="20"/>
    </row>
    <row r="5320" spans="6:19">
      <c r="F5320" s="51"/>
      <c r="K5320" s="26"/>
      <c r="L5320" s="126"/>
      <c r="M5320" s="127"/>
      <c r="N5320" s="128"/>
      <c r="O5320" s="20"/>
      <c r="P5320" s="20"/>
      <c r="Q5320" s="20"/>
      <c r="R5320" s="20"/>
      <c r="S5320" s="20"/>
    </row>
    <row r="5321" spans="6:19">
      <c r="F5321" s="51"/>
      <c r="K5321" s="26"/>
      <c r="L5321" s="126"/>
      <c r="M5321" s="127"/>
      <c r="N5321" s="128"/>
      <c r="O5321" s="20"/>
      <c r="P5321" s="20"/>
      <c r="Q5321" s="20"/>
      <c r="R5321" s="20"/>
      <c r="S5321" s="20"/>
    </row>
    <row r="5322" spans="6:19">
      <c r="F5322" s="51"/>
      <c r="K5322" s="26"/>
      <c r="L5322" s="126"/>
      <c r="M5322" s="127"/>
      <c r="N5322" s="128"/>
      <c r="O5322" s="20"/>
      <c r="P5322" s="20"/>
      <c r="Q5322" s="20"/>
      <c r="R5322" s="20"/>
      <c r="S5322" s="20"/>
    </row>
    <row r="5323" spans="6:19">
      <c r="F5323" s="51"/>
      <c r="K5323" s="26"/>
      <c r="L5323" s="126"/>
      <c r="M5323" s="127"/>
      <c r="N5323" s="128"/>
      <c r="O5323" s="20"/>
      <c r="P5323" s="20"/>
      <c r="Q5323" s="20"/>
      <c r="R5323" s="20"/>
      <c r="S5323" s="20"/>
    </row>
    <row r="5324" spans="6:19">
      <c r="F5324" s="51"/>
      <c r="K5324" s="26"/>
      <c r="L5324" s="126"/>
      <c r="M5324" s="127"/>
      <c r="N5324" s="128"/>
      <c r="O5324" s="20"/>
      <c r="P5324" s="20"/>
      <c r="Q5324" s="20"/>
      <c r="R5324" s="20"/>
      <c r="S5324" s="20"/>
    </row>
    <row r="5325" spans="6:19">
      <c r="F5325" s="51"/>
      <c r="K5325" s="26"/>
      <c r="L5325" s="126"/>
      <c r="M5325" s="127"/>
      <c r="N5325" s="128"/>
      <c r="O5325" s="20"/>
      <c r="P5325" s="20"/>
      <c r="Q5325" s="20"/>
      <c r="R5325" s="20"/>
      <c r="S5325" s="20"/>
    </row>
    <row r="5326" spans="6:19">
      <c r="F5326" s="51"/>
      <c r="K5326" s="26"/>
      <c r="L5326" s="126"/>
      <c r="M5326" s="127"/>
      <c r="N5326" s="128"/>
      <c r="O5326" s="20"/>
      <c r="P5326" s="20"/>
      <c r="Q5326" s="20"/>
      <c r="R5326" s="20"/>
      <c r="S5326" s="20"/>
    </row>
    <row r="5327" spans="6:19">
      <c r="F5327" s="51"/>
      <c r="K5327" s="26"/>
      <c r="L5327" s="126"/>
      <c r="M5327" s="127"/>
      <c r="N5327" s="128"/>
      <c r="O5327" s="20"/>
      <c r="P5327" s="20"/>
      <c r="Q5327" s="20"/>
      <c r="R5327" s="20"/>
      <c r="S5327" s="20"/>
    </row>
    <row r="5328" spans="6:19">
      <c r="F5328" s="51"/>
      <c r="K5328" s="26"/>
      <c r="L5328" s="126"/>
      <c r="M5328" s="127"/>
      <c r="N5328" s="128"/>
      <c r="O5328" s="20"/>
      <c r="P5328" s="20"/>
      <c r="Q5328" s="20"/>
      <c r="R5328" s="20"/>
      <c r="S5328" s="20"/>
    </row>
    <row r="5329" spans="6:19">
      <c r="F5329" s="51"/>
      <c r="K5329" s="26"/>
      <c r="L5329" s="126"/>
      <c r="M5329" s="127"/>
      <c r="N5329" s="128"/>
      <c r="O5329" s="20"/>
      <c r="P5329" s="20"/>
      <c r="Q5329" s="20"/>
      <c r="R5329" s="20"/>
      <c r="S5329" s="20"/>
    </row>
    <row r="5330" spans="6:19">
      <c r="F5330" s="51"/>
      <c r="K5330" s="26"/>
      <c r="L5330" s="126"/>
      <c r="M5330" s="127"/>
      <c r="N5330" s="128"/>
      <c r="O5330" s="20"/>
      <c r="P5330" s="20"/>
      <c r="Q5330" s="20"/>
      <c r="R5330" s="20"/>
      <c r="S5330" s="20"/>
    </row>
    <row r="5331" spans="6:19">
      <c r="F5331" s="51"/>
      <c r="K5331" s="26"/>
      <c r="L5331" s="126"/>
      <c r="M5331" s="127"/>
      <c r="N5331" s="128"/>
      <c r="O5331" s="20"/>
      <c r="P5331" s="20"/>
      <c r="Q5331" s="20"/>
      <c r="R5331" s="20"/>
      <c r="S5331" s="20"/>
    </row>
    <row r="5332" spans="6:19">
      <c r="F5332" s="51"/>
      <c r="K5332" s="26"/>
      <c r="L5332" s="126"/>
      <c r="M5332" s="127"/>
      <c r="N5332" s="128"/>
      <c r="O5332" s="20"/>
      <c r="P5332" s="20"/>
      <c r="Q5332" s="20"/>
      <c r="R5332" s="20"/>
      <c r="S5332" s="20"/>
    </row>
    <row r="5333" spans="6:19">
      <c r="F5333" s="51"/>
      <c r="K5333" s="26"/>
      <c r="L5333" s="126"/>
      <c r="M5333" s="127"/>
      <c r="N5333" s="128"/>
      <c r="O5333" s="20"/>
      <c r="P5333" s="20"/>
      <c r="Q5333" s="20"/>
      <c r="R5333" s="20"/>
      <c r="S5333" s="20"/>
    </row>
    <row r="5334" spans="6:19">
      <c r="F5334" s="51"/>
      <c r="K5334" s="26"/>
      <c r="L5334" s="126"/>
      <c r="M5334" s="127"/>
      <c r="N5334" s="128"/>
      <c r="O5334" s="20"/>
      <c r="P5334" s="20"/>
      <c r="Q5334" s="20"/>
      <c r="R5334" s="20"/>
      <c r="S5334" s="20"/>
    </row>
    <row r="5335" spans="6:19">
      <c r="F5335" s="51"/>
      <c r="K5335" s="26"/>
      <c r="L5335" s="126"/>
      <c r="M5335" s="127"/>
      <c r="N5335" s="128"/>
      <c r="O5335" s="20"/>
      <c r="P5335" s="20"/>
      <c r="Q5335" s="20"/>
      <c r="R5335" s="20"/>
      <c r="S5335" s="20"/>
    </row>
    <row r="5336" spans="6:19">
      <c r="F5336" s="51"/>
      <c r="K5336" s="26"/>
      <c r="L5336" s="126"/>
      <c r="M5336" s="127"/>
      <c r="N5336" s="128"/>
      <c r="O5336" s="20"/>
      <c r="P5336" s="20"/>
      <c r="Q5336" s="20"/>
      <c r="R5336" s="20"/>
      <c r="S5336" s="20"/>
    </row>
    <row r="5337" spans="6:19">
      <c r="F5337" s="51"/>
      <c r="K5337" s="26"/>
      <c r="L5337" s="126"/>
      <c r="M5337" s="127"/>
      <c r="N5337" s="128"/>
      <c r="O5337" s="20"/>
      <c r="P5337" s="20"/>
      <c r="Q5337" s="20"/>
      <c r="R5337" s="20"/>
      <c r="S5337" s="20"/>
    </row>
    <row r="5338" spans="6:19">
      <c r="F5338" s="51"/>
      <c r="K5338" s="26"/>
      <c r="L5338" s="126"/>
      <c r="M5338" s="127"/>
      <c r="N5338" s="128"/>
      <c r="O5338" s="20"/>
      <c r="P5338" s="20"/>
      <c r="Q5338" s="20"/>
      <c r="R5338" s="20"/>
      <c r="S5338" s="20"/>
    </row>
    <row r="5339" spans="6:19">
      <c r="F5339" s="51"/>
      <c r="K5339" s="26"/>
      <c r="L5339" s="126"/>
      <c r="M5339" s="127"/>
      <c r="N5339" s="128"/>
      <c r="O5339" s="20"/>
      <c r="P5339" s="20"/>
      <c r="Q5339" s="20"/>
      <c r="R5339" s="20"/>
      <c r="S5339" s="20"/>
    </row>
    <row r="5340" spans="6:19">
      <c r="F5340" s="51"/>
      <c r="K5340" s="26"/>
      <c r="L5340" s="126"/>
      <c r="M5340" s="127"/>
      <c r="N5340" s="128"/>
      <c r="O5340" s="20"/>
      <c r="P5340" s="20"/>
      <c r="Q5340" s="20"/>
      <c r="R5340" s="20"/>
      <c r="S5340" s="20"/>
    </row>
    <row r="5341" spans="6:19">
      <c r="F5341" s="51"/>
      <c r="K5341" s="26"/>
      <c r="L5341" s="126"/>
      <c r="M5341" s="127"/>
      <c r="N5341" s="128"/>
      <c r="O5341" s="20"/>
      <c r="P5341" s="20"/>
      <c r="Q5341" s="20"/>
      <c r="R5341" s="20"/>
      <c r="S5341" s="20"/>
    </row>
    <row r="5342" spans="6:19">
      <c r="F5342" s="51"/>
      <c r="K5342" s="26"/>
      <c r="L5342" s="126"/>
      <c r="M5342" s="127"/>
      <c r="N5342" s="128"/>
      <c r="O5342" s="20"/>
      <c r="P5342" s="20"/>
      <c r="Q5342" s="20"/>
      <c r="R5342" s="20"/>
      <c r="S5342" s="20"/>
    </row>
    <row r="5343" spans="6:19">
      <c r="F5343" s="51"/>
      <c r="K5343" s="26"/>
      <c r="L5343" s="126"/>
      <c r="M5343" s="127"/>
      <c r="N5343" s="128"/>
      <c r="O5343" s="20"/>
      <c r="P5343" s="20"/>
      <c r="Q5343" s="20"/>
      <c r="R5343" s="20"/>
      <c r="S5343" s="20"/>
    </row>
    <row r="5344" spans="6:19">
      <c r="F5344" s="51"/>
      <c r="K5344" s="26"/>
      <c r="L5344" s="126"/>
      <c r="M5344" s="127"/>
      <c r="N5344" s="128"/>
      <c r="O5344" s="20"/>
      <c r="P5344" s="20"/>
      <c r="Q5344" s="20"/>
      <c r="R5344" s="20"/>
      <c r="S5344" s="20"/>
    </row>
    <row r="5345" spans="6:19">
      <c r="F5345" s="51"/>
      <c r="K5345" s="26"/>
      <c r="L5345" s="126"/>
      <c r="M5345" s="127"/>
      <c r="N5345" s="128"/>
      <c r="O5345" s="20"/>
      <c r="P5345" s="20"/>
      <c r="Q5345" s="20"/>
      <c r="R5345" s="20"/>
      <c r="S5345" s="20"/>
    </row>
    <row r="5346" spans="6:19">
      <c r="F5346" s="51"/>
      <c r="K5346" s="26"/>
      <c r="L5346" s="126"/>
      <c r="M5346" s="127"/>
      <c r="N5346" s="128"/>
      <c r="O5346" s="20"/>
      <c r="P5346" s="20"/>
      <c r="Q5346" s="20"/>
      <c r="R5346" s="20"/>
      <c r="S5346" s="20"/>
    </row>
    <row r="5347" spans="6:19">
      <c r="F5347" s="51"/>
      <c r="K5347" s="26"/>
      <c r="L5347" s="126"/>
      <c r="M5347" s="127"/>
      <c r="N5347" s="128"/>
      <c r="O5347" s="20"/>
      <c r="P5347" s="20"/>
      <c r="Q5347" s="20"/>
      <c r="R5347" s="20"/>
      <c r="S5347" s="20"/>
    </row>
    <row r="5348" spans="6:19">
      <c r="F5348" s="51"/>
      <c r="K5348" s="26"/>
      <c r="L5348" s="126"/>
      <c r="M5348" s="127"/>
      <c r="N5348" s="128"/>
      <c r="O5348" s="20"/>
      <c r="P5348" s="20"/>
      <c r="Q5348" s="20"/>
      <c r="R5348" s="20"/>
      <c r="S5348" s="20"/>
    </row>
    <row r="5349" spans="6:19">
      <c r="F5349" s="51"/>
      <c r="K5349" s="26"/>
      <c r="L5349" s="126"/>
      <c r="M5349" s="127"/>
      <c r="N5349" s="128"/>
      <c r="O5349" s="20"/>
      <c r="P5349" s="20"/>
      <c r="Q5349" s="20"/>
      <c r="R5349" s="20"/>
      <c r="S5349" s="20"/>
    </row>
    <row r="5350" spans="6:19">
      <c r="F5350" s="51"/>
      <c r="K5350" s="26"/>
      <c r="L5350" s="126"/>
      <c r="M5350" s="127"/>
      <c r="N5350" s="128"/>
      <c r="O5350" s="20"/>
      <c r="P5350" s="20"/>
      <c r="Q5350" s="20"/>
      <c r="R5350" s="20"/>
      <c r="S5350" s="20"/>
    </row>
    <row r="5351" spans="6:19">
      <c r="F5351" s="51"/>
      <c r="K5351" s="26"/>
      <c r="L5351" s="126"/>
      <c r="M5351" s="127"/>
      <c r="N5351" s="128"/>
      <c r="O5351" s="20"/>
      <c r="P5351" s="20"/>
      <c r="Q5351" s="20"/>
      <c r="R5351" s="20"/>
      <c r="S5351" s="20"/>
    </row>
    <row r="5352" spans="6:19">
      <c r="F5352" s="51"/>
      <c r="K5352" s="26"/>
      <c r="L5352" s="126"/>
      <c r="M5352" s="127"/>
      <c r="N5352" s="128"/>
      <c r="O5352" s="20"/>
      <c r="P5352" s="20"/>
      <c r="Q5352" s="20"/>
      <c r="R5352" s="20"/>
      <c r="S5352" s="20"/>
    </row>
    <row r="5353" spans="6:19">
      <c r="F5353" s="51"/>
      <c r="K5353" s="26"/>
      <c r="L5353" s="126"/>
      <c r="M5353" s="127"/>
      <c r="N5353" s="128"/>
      <c r="O5353" s="20"/>
      <c r="P5353" s="20"/>
      <c r="Q5353" s="20"/>
      <c r="R5353" s="20"/>
      <c r="S5353" s="20"/>
    </row>
    <row r="5354" spans="6:19">
      <c r="F5354" s="51"/>
      <c r="K5354" s="26"/>
      <c r="L5354" s="126"/>
      <c r="M5354" s="127"/>
      <c r="N5354" s="128"/>
      <c r="O5354" s="20"/>
      <c r="P5354" s="20"/>
      <c r="Q5354" s="20"/>
      <c r="R5354" s="20"/>
      <c r="S5354" s="20"/>
    </row>
    <row r="5355" spans="6:19">
      <c r="F5355" s="51"/>
      <c r="K5355" s="26"/>
      <c r="L5355" s="126"/>
      <c r="M5355" s="127"/>
      <c r="N5355" s="128"/>
      <c r="O5355" s="20"/>
      <c r="P5355" s="20"/>
      <c r="Q5355" s="20"/>
      <c r="R5355" s="20"/>
      <c r="S5355" s="20"/>
    </row>
    <row r="5356" spans="6:19">
      <c r="F5356" s="51"/>
      <c r="K5356" s="26"/>
      <c r="L5356" s="126"/>
      <c r="M5356" s="127"/>
      <c r="N5356" s="128"/>
      <c r="O5356" s="20"/>
      <c r="P5356" s="20"/>
      <c r="Q5356" s="20"/>
      <c r="R5356" s="20"/>
      <c r="S5356" s="20"/>
    </row>
    <row r="5357" spans="6:19">
      <c r="F5357" s="51"/>
      <c r="K5357" s="26"/>
      <c r="L5357" s="126"/>
      <c r="M5357" s="127"/>
      <c r="N5357" s="128"/>
      <c r="O5357" s="20"/>
      <c r="P5357" s="20"/>
      <c r="Q5357" s="20"/>
      <c r="R5357" s="20"/>
      <c r="S5357" s="20"/>
    </row>
    <row r="5358" spans="6:19">
      <c r="F5358" s="51"/>
      <c r="K5358" s="26"/>
      <c r="L5358" s="126"/>
      <c r="M5358" s="127"/>
      <c r="N5358" s="128"/>
      <c r="O5358" s="20"/>
      <c r="P5358" s="20"/>
      <c r="Q5358" s="20"/>
      <c r="R5358" s="20"/>
      <c r="S5358" s="20"/>
    </row>
    <row r="5359" spans="6:19">
      <c r="F5359" s="51"/>
      <c r="K5359" s="26"/>
      <c r="L5359" s="126"/>
      <c r="M5359" s="127"/>
      <c r="N5359" s="128"/>
      <c r="O5359" s="20"/>
      <c r="P5359" s="20"/>
      <c r="Q5359" s="20"/>
      <c r="R5359" s="20"/>
      <c r="S5359" s="20"/>
    </row>
    <row r="5360" spans="6:19">
      <c r="F5360" s="51"/>
      <c r="K5360" s="26"/>
      <c r="L5360" s="126"/>
      <c r="M5360" s="127"/>
      <c r="N5360" s="128"/>
      <c r="O5360" s="20"/>
      <c r="P5360" s="20"/>
      <c r="Q5360" s="20"/>
      <c r="R5360" s="20"/>
      <c r="S5360" s="20"/>
    </row>
    <row r="5361" spans="6:19">
      <c r="F5361" s="51"/>
      <c r="K5361" s="26"/>
      <c r="L5361" s="126"/>
      <c r="M5361" s="127"/>
      <c r="N5361" s="128"/>
      <c r="O5361" s="20"/>
      <c r="P5361" s="20"/>
      <c r="Q5361" s="20"/>
      <c r="R5361" s="20"/>
      <c r="S5361" s="20"/>
    </row>
    <row r="5362" spans="6:19">
      <c r="F5362" s="51"/>
      <c r="K5362" s="26"/>
      <c r="L5362" s="126"/>
      <c r="M5362" s="127"/>
      <c r="N5362" s="128"/>
      <c r="O5362" s="20"/>
      <c r="P5362" s="20"/>
      <c r="Q5362" s="20"/>
      <c r="R5362" s="20"/>
      <c r="S5362" s="20"/>
    </row>
    <row r="5363" spans="6:19">
      <c r="F5363" s="51"/>
      <c r="K5363" s="26"/>
      <c r="L5363" s="126"/>
      <c r="M5363" s="127"/>
      <c r="N5363" s="128"/>
      <c r="O5363" s="20"/>
      <c r="P5363" s="20"/>
      <c r="Q5363" s="20"/>
      <c r="R5363" s="20"/>
      <c r="S5363" s="20"/>
    </row>
    <row r="5364" spans="6:19">
      <c r="F5364" s="51"/>
      <c r="K5364" s="26"/>
      <c r="L5364" s="126"/>
      <c r="M5364" s="127"/>
      <c r="N5364" s="128"/>
      <c r="O5364" s="20"/>
      <c r="P5364" s="20"/>
      <c r="Q5364" s="20"/>
      <c r="R5364" s="20"/>
      <c r="S5364" s="20"/>
    </row>
    <row r="5365" spans="6:19">
      <c r="F5365" s="51"/>
      <c r="K5365" s="26"/>
      <c r="L5365" s="126"/>
      <c r="M5365" s="127"/>
      <c r="N5365" s="128"/>
      <c r="O5365" s="20"/>
      <c r="P5365" s="20"/>
      <c r="Q5365" s="20"/>
      <c r="R5365" s="20"/>
      <c r="S5365" s="20"/>
    </row>
    <row r="5366" spans="6:19">
      <c r="F5366" s="51"/>
      <c r="K5366" s="26"/>
      <c r="L5366" s="126"/>
      <c r="M5366" s="127"/>
      <c r="N5366" s="128"/>
      <c r="O5366" s="20"/>
      <c r="P5366" s="20"/>
      <c r="Q5366" s="20"/>
      <c r="R5366" s="20"/>
      <c r="S5366" s="20"/>
    </row>
    <row r="5367" spans="6:19">
      <c r="F5367" s="51"/>
      <c r="K5367" s="26"/>
      <c r="L5367" s="126"/>
      <c r="M5367" s="127"/>
      <c r="N5367" s="128"/>
      <c r="O5367" s="20"/>
      <c r="P5367" s="20"/>
      <c r="Q5367" s="20"/>
      <c r="R5367" s="20"/>
      <c r="S5367" s="20"/>
    </row>
    <row r="5368" spans="6:19">
      <c r="F5368" s="51"/>
      <c r="K5368" s="26"/>
      <c r="L5368" s="126"/>
      <c r="M5368" s="127"/>
      <c r="N5368" s="128"/>
      <c r="O5368" s="20"/>
      <c r="P5368" s="20"/>
      <c r="Q5368" s="20"/>
      <c r="R5368" s="20"/>
      <c r="S5368" s="20"/>
    </row>
    <row r="5369" spans="6:19">
      <c r="F5369" s="51"/>
      <c r="K5369" s="26"/>
      <c r="L5369" s="126"/>
      <c r="M5369" s="127"/>
      <c r="N5369" s="128"/>
      <c r="O5369" s="20"/>
      <c r="P5369" s="20"/>
      <c r="Q5369" s="20"/>
      <c r="R5369" s="20"/>
      <c r="S5369" s="20"/>
    </row>
    <row r="5370" spans="6:19">
      <c r="F5370" s="51"/>
      <c r="K5370" s="26"/>
      <c r="L5370" s="126"/>
      <c r="M5370" s="127"/>
      <c r="N5370" s="128"/>
      <c r="O5370" s="20"/>
      <c r="P5370" s="20"/>
      <c r="Q5370" s="20"/>
      <c r="R5370" s="20"/>
      <c r="S5370" s="20"/>
    </row>
    <row r="5371" spans="6:19">
      <c r="F5371" s="51"/>
      <c r="K5371" s="26"/>
      <c r="L5371" s="126"/>
      <c r="M5371" s="127"/>
      <c r="N5371" s="128"/>
      <c r="O5371" s="20"/>
      <c r="P5371" s="20"/>
      <c r="Q5371" s="20"/>
      <c r="R5371" s="20"/>
      <c r="S5371" s="20"/>
    </row>
    <row r="5372" spans="6:19">
      <c r="F5372" s="51"/>
      <c r="K5372" s="26"/>
      <c r="L5372" s="126"/>
      <c r="M5372" s="127"/>
      <c r="N5372" s="128"/>
      <c r="O5372" s="20"/>
      <c r="P5372" s="20"/>
      <c r="Q5372" s="20"/>
      <c r="R5372" s="20"/>
      <c r="S5372" s="20"/>
    </row>
    <row r="5373" spans="6:19">
      <c r="F5373" s="51"/>
      <c r="K5373" s="26"/>
      <c r="L5373" s="126"/>
      <c r="M5373" s="127"/>
      <c r="N5373" s="128"/>
      <c r="O5373" s="20"/>
      <c r="P5373" s="20"/>
      <c r="Q5373" s="20"/>
      <c r="R5373" s="20"/>
      <c r="S5373" s="20"/>
    </row>
    <row r="5374" spans="6:19">
      <c r="F5374" s="51"/>
      <c r="K5374" s="26"/>
      <c r="L5374" s="126"/>
      <c r="M5374" s="127"/>
      <c r="N5374" s="128"/>
      <c r="O5374" s="20"/>
      <c r="P5374" s="20"/>
      <c r="Q5374" s="20"/>
      <c r="R5374" s="20"/>
      <c r="S5374" s="20"/>
    </row>
    <row r="5375" spans="6:19">
      <c r="F5375" s="51"/>
      <c r="K5375" s="26"/>
      <c r="L5375" s="126"/>
      <c r="M5375" s="127"/>
      <c r="N5375" s="128"/>
      <c r="O5375" s="20"/>
      <c r="P5375" s="20"/>
      <c r="Q5375" s="20"/>
      <c r="R5375" s="20"/>
      <c r="S5375" s="20"/>
    </row>
    <row r="5376" spans="6:19">
      <c r="F5376" s="51"/>
      <c r="K5376" s="26"/>
      <c r="L5376" s="126"/>
      <c r="M5376" s="127"/>
      <c r="N5376" s="128"/>
      <c r="O5376" s="20"/>
      <c r="P5376" s="20"/>
      <c r="Q5376" s="20"/>
      <c r="R5376" s="20"/>
      <c r="S5376" s="20"/>
    </row>
    <row r="5377" spans="6:19">
      <c r="F5377" s="51"/>
      <c r="K5377" s="26"/>
      <c r="L5377" s="126"/>
      <c r="M5377" s="127"/>
      <c r="N5377" s="128"/>
      <c r="O5377" s="20"/>
      <c r="P5377" s="20"/>
      <c r="Q5377" s="20"/>
      <c r="R5377" s="20"/>
      <c r="S5377" s="20"/>
    </row>
    <row r="5378" spans="6:19">
      <c r="F5378" s="51"/>
      <c r="K5378" s="26"/>
      <c r="L5378" s="126"/>
      <c r="M5378" s="127"/>
      <c r="N5378" s="128"/>
      <c r="O5378" s="20"/>
      <c r="P5378" s="20"/>
      <c r="Q5378" s="20"/>
      <c r="R5378" s="20"/>
      <c r="S5378" s="20"/>
    </row>
    <row r="5379" spans="6:19">
      <c r="F5379" s="51"/>
      <c r="K5379" s="26"/>
      <c r="L5379" s="126"/>
      <c r="M5379" s="127"/>
      <c r="N5379" s="128"/>
      <c r="O5379" s="20"/>
      <c r="P5379" s="20"/>
      <c r="Q5379" s="20"/>
      <c r="R5379" s="20"/>
      <c r="S5379" s="20"/>
    </row>
    <row r="5380" spans="6:19">
      <c r="F5380" s="51"/>
      <c r="K5380" s="26"/>
      <c r="L5380" s="126"/>
      <c r="M5380" s="127"/>
      <c r="N5380" s="128"/>
      <c r="O5380" s="20"/>
      <c r="P5380" s="20"/>
      <c r="Q5380" s="20"/>
      <c r="R5380" s="20"/>
      <c r="S5380" s="20"/>
    </row>
    <row r="5381" spans="6:19">
      <c r="F5381" s="51"/>
      <c r="K5381" s="26"/>
      <c r="L5381" s="126"/>
      <c r="M5381" s="127"/>
      <c r="N5381" s="128"/>
      <c r="O5381" s="20"/>
      <c r="P5381" s="20"/>
      <c r="Q5381" s="20"/>
      <c r="R5381" s="20"/>
      <c r="S5381" s="20"/>
    </row>
    <row r="5382" spans="6:19">
      <c r="F5382" s="51"/>
      <c r="K5382" s="26"/>
      <c r="L5382" s="126"/>
      <c r="M5382" s="127"/>
      <c r="N5382" s="128"/>
      <c r="O5382" s="20"/>
      <c r="P5382" s="20"/>
      <c r="Q5382" s="20"/>
      <c r="R5382" s="20"/>
      <c r="S5382" s="20"/>
    </row>
    <row r="5383" spans="6:19">
      <c r="F5383" s="51"/>
      <c r="K5383" s="26"/>
      <c r="L5383" s="126"/>
      <c r="M5383" s="127"/>
      <c r="N5383" s="128"/>
      <c r="O5383" s="20"/>
      <c r="P5383" s="20"/>
      <c r="Q5383" s="20"/>
      <c r="R5383" s="20"/>
      <c r="S5383" s="20"/>
    </row>
    <row r="5384" spans="6:19">
      <c r="F5384" s="51"/>
      <c r="K5384" s="26"/>
      <c r="L5384" s="126"/>
      <c r="M5384" s="127"/>
      <c r="N5384" s="128"/>
      <c r="O5384" s="20"/>
      <c r="P5384" s="20"/>
      <c r="Q5384" s="20"/>
      <c r="R5384" s="20"/>
      <c r="S5384" s="20"/>
    </row>
    <row r="5385" spans="6:19">
      <c r="F5385" s="51"/>
      <c r="K5385" s="26"/>
      <c r="L5385" s="126"/>
      <c r="M5385" s="127"/>
      <c r="N5385" s="128"/>
      <c r="O5385" s="20"/>
      <c r="P5385" s="20"/>
      <c r="Q5385" s="20"/>
      <c r="R5385" s="20"/>
      <c r="S5385" s="20"/>
    </row>
    <row r="5386" spans="6:19">
      <c r="F5386" s="51"/>
      <c r="K5386" s="26"/>
      <c r="L5386" s="126"/>
      <c r="M5386" s="127"/>
      <c r="N5386" s="128"/>
      <c r="O5386" s="20"/>
      <c r="P5386" s="20"/>
      <c r="Q5386" s="20"/>
      <c r="R5386" s="20"/>
      <c r="S5386" s="20"/>
    </row>
    <row r="5387" spans="6:19">
      <c r="F5387" s="51"/>
      <c r="K5387" s="26"/>
      <c r="L5387" s="126"/>
      <c r="M5387" s="127"/>
      <c r="N5387" s="128"/>
      <c r="O5387" s="20"/>
      <c r="P5387" s="20"/>
      <c r="Q5387" s="20"/>
      <c r="R5387" s="20"/>
      <c r="S5387" s="20"/>
    </row>
    <row r="5388" spans="6:19">
      <c r="F5388" s="51"/>
      <c r="K5388" s="26"/>
      <c r="L5388" s="126"/>
      <c r="M5388" s="127"/>
      <c r="N5388" s="128"/>
      <c r="O5388" s="20"/>
      <c r="P5388" s="20"/>
      <c r="Q5388" s="20"/>
      <c r="R5388" s="20"/>
      <c r="S5388" s="20"/>
    </row>
    <row r="5389" spans="6:19">
      <c r="F5389" s="51"/>
      <c r="K5389" s="26"/>
      <c r="L5389" s="126"/>
      <c r="M5389" s="127"/>
      <c r="N5389" s="128"/>
      <c r="O5389" s="20"/>
      <c r="P5389" s="20"/>
      <c r="Q5389" s="20"/>
      <c r="R5389" s="20"/>
      <c r="S5389" s="20"/>
    </row>
    <row r="5390" spans="6:19">
      <c r="F5390" s="51"/>
      <c r="K5390" s="26"/>
      <c r="L5390" s="126"/>
      <c r="M5390" s="127"/>
      <c r="N5390" s="128"/>
      <c r="O5390" s="20"/>
      <c r="P5390" s="20"/>
      <c r="Q5390" s="20"/>
      <c r="R5390" s="20"/>
      <c r="S5390" s="20"/>
    </row>
    <row r="5391" spans="6:19">
      <c r="F5391" s="51"/>
      <c r="K5391" s="26"/>
      <c r="L5391" s="126"/>
      <c r="M5391" s="127"/>
      <c r="N5391" s="128"/>
      <c r="O5391" s="20"/>
      <c r="P5391" s="20"/>
      <c r="Q5391" s="20"/>
      <c r="R5391" s="20"/>
      <c r="S5391" s="20"/>
    </row>
    <row r="5392" spans="6:19">
      <c r="F5392" s="51"/>
      <c r="K5392" s="26"/>
      <c r="L5392" s="126"/>
      <c r="M5392" s="127"/>
      <c r="N5392" s="128"/>
      <c r="O5392" s="20"/>
      <c r="P5392" s="20"/>
      <c r="Q5392" s="20"/>
      <c r="R5392" s="20"/>
      <c r="S5392" s="20"/>
    </row>
    <row r="5393" spans="6:19">
      <c r="F5393" s="51"/>
      <c r="K5393" s="26"/>
      <c r="L5393" s="126"/>
      <c r="M5393" s="127"/>
      <c r="N5393" s="128"/>
      <c r="O5393" s="20"/>
      <c r="P5393" s="20"/>
      <c r="Q5393" s="20"/>
      <c r="R5393" s="20"/>
      <c r="S5393" s="20"/>
    </row>
    <row r="5394" spans="6:19">
      <c r="F5394" s="51"/>
      <c r="K5394" s="26"/>
      <c r="L5394" s="126"/>
      <c r="M5394" s="127"/>
      <c r="N5394" s="128"/>
      <c r="O5394" s="20"/>
      <c r="P5394" s="20"/>
      <c r="Q5394" s="20"/>
      <c r="R5394" s="20"/>
      <c r="S5394" s="20"/>
    </row>
    <row r="5395" spans="6:19">
      <c r="F5395" s="51"/>
      <c r="K5395" s="26"/>
      <c r="L5395" s="126"/>
      <c r="M5395" s="127"/>
      <c r="N5395" s="128"/>
      <c r="O5395" s="20"/>
      <c r="P5395" s="20"/>
      <c r="Q5395" s="20"/>
      <c r="R5395" s="20"/>
      <c r="S5395" s="20"/>
    </row>
    <row r="5396" spans="6:19">
      <c r="F5396" s="51"/>
      <c r="K5396" s="26"/>
      <c r="L5396" s="126"/>
      <c r="M5396" s="127"/>
      <c r="N5396" s="128"/>
      <c r="O5396" s="20"/>
      <c r="P5396" s="20"/>
      <c r="Q5396" s="20"/>
      <c r="R5396" s="20"/>
      <c r="S5396" s="20"/>
    </row>
    <row r="5397" spans="6:19">
      <c r="F5397" s="51"/>
      <c r="K5397" s="26"/>
      <c r="L5397" s="126"/>
      <c r="M5397" s="127"/>
      <c r="N5397" s="128"/>
      <c r="O5397" s="20"/>
      <c r="P5397" s="20"/>
      <c r="Q5397" s="20"/>
      <c r="R5397" s="20"/>
      <c r="S5397" s="20"/>
    </row>
    <row r="5398" spans="6:19">
      <c r="F5398" s="51"/>
      <c r="K5398" s="26"/>
      <c r="L5398" s="126"/>
      <c r="M5398" s="127"/>
      <c r="N5398" s="128"/>
      <c r="O5398" s="20"/>
      <c r="P5398" s="20"/>
      <c r="Q5398" s="20"/>
      <c r="R5398" s="20"/>
      <c r="S5398" s="20"/>
    </row>
    <row r="5399" spans="6:19">
      <c r="F5399" s="51"/>
      <c r="K5399" s="26"/>
      <c r="L5399" s="126"/>
      <c r="M5399" s="127"/>
      <c r="N5399" s="128"/>
      <c r="O5399" s="20"/>
      <c r="P5399" s="20"/>
      <c r="Q5399" s="20"/>
      <c r="R5399" s="20"/>
      <c r="S5399" s="20"/>
    </row>
    <row r="5400" spans="6:19">
      <c r="F5400" s="51"/>
      <c r="K5400" s="26"/>
      <c r="L5400" s="126"/>
      <c r="M5400" s="127"/>
      <c r="N5400" s="128"/>
      <c r="O5400" s="20"/>
      <c r="P5400" s="20"/>
      <c r="Q5400" s="20"/>
      <c r="R5400" s="20"/>
      <c r="S5400" s="20"/>
    </row>
    <row r="5401" spans="6:19">
      <c r="F5401" s="51"/>
      <c r="K5401" s="26"/>
      <c r="L5401" s="126"/>
      <c r="M5401" s="127"/>
      <c r="N5401" s="128"/>
      <c r="O5401" s="20"/>
      <c r="P5401" s="20"/>
      <c r="Q5401" s="20"/>
      <c r="R5401" s="20"/>
      <c r="S5401" s="20"/>
    </row>
    <row r="5402" spans="6:19">
      <c r="F5402" s="51"/>
      <c r="K5402" s="26"/>
      <c r="L5402" s="126"/>
      <c r="M5402" s="127"/>
      <c r="N5402" s="128"/>
      <c r="O5402" s="20"/>
      <c r="P5402" s="20"/>
      <c r="Q5402" s="20"/>
      <c r="R5402" s="20"/>
      <c r="S5402" s="20"/>
    </row>
    <row r="5403" spans="6:19">
      <c r="F5403" s="51"/>
      <c r="K5403" s="26"/>
      <c r="L5403" s="126"/>
      <c r="M5403" s="127"/>
      <c r="N5403" s="128"/>
      <c r="O5403" s="20"/>
      <c r="P5403" s="20"/>
      <c r="Q5403" s="20"/>
      <c r="R5403" s="20"/>
      <c r="S5403" s="20"/>
    </row>
    <row r="5404" spans="6:19">
      <c r="F5404" s="51"/>
      <c r="K5404" s="26"/>
      <c r="L5404" s="126"/>
      <c r="M5404" s="127"/>
      <c r="N5404" s="128"/>
      <c r="O5404" s="20"/>
      <c r="P5404" s="20"/>
      <c r="Q5404" s="20"/>
      <c r="R5404" s="20"/>
      <c r="S5404" s="20"/>
    </row>
    <row r="5405" spans="6:19">
      <c r="F5405" s="51"/>
      <c r="K5405" s="26"/>
      <c r="L5405" s="126"/>
      <c r="M5405" s="127"/>
      <c r="N5405" s="128"/>
      <c r="O5405" s="20"/>
      <c r="P5405" s="20"/>
      <c r="Q5405" s="20"/>
      <c r="R5405" s="20"/>
      <c r="S5405" s="20"/>
    </row>
    <row r="5406" spans="6:19">
      <c r="F5406" s="51"/>
      <c r="K5406" s="26"/>
      <c r="L5406" s="126"/>
      <c r="M5406" s="127"/>
      <c r="N5406" s="128"/>
      <c r="O5406" s="20"/>
      <c r="P5406" s="20"/>
      <c r="Q5406" s="20"/>
      <c r="R5406" s="20"/>
      <c r="S5406" s="20"/>
    </row>
    <row r="5407" spans="6:19">
      <c r="F5407" s="51"/>
      <c r="K5407" s="26"/>
      <c r="L5407" s="126"/>
      <c r="M5407" s="127"/>
      <c r="N5407" s="128"/>
      <c r="O5407" s="20"/>
      <c r="P5407" s="20"/>
      <c r="Q5407" s="20"/>
      <c r="R5407" s="20"/>
      <c r="S5407" s="20"/>
    </row>
    <row r="5408" spans="6:19">
      <c r="F5408" s="51"/>
      <c r="K5408" s="26"/>
      <c r="L5408" s="126"/>
      <c r="M5408" s="127"/>
      <c r="N5408" s="128"/>
      <c r="O5408" s="20"/>
      <c r="P5408" s="20"/>
      <c r="Q5408" s="20"/>
      <c r="R5408" s="20"/>
      <c r="S5408" s="20"/>
    </row>
    <row r="5409" spans="6:19">
      <c r="F5409" s="51"/>
      <c r="K5409" s="26"/>
      <c r="L5409" s="126"/>
      <c r="M5409" s="127"/>
      <c r="N5409" s="128"/>
      <c r="O5409" s="20"/>
      <c r="P5409" s="20"/>
      <c r="Q5409" s="20"/>
      <c r="R5409" s="20"/>
      <c r="S5409" s="20"/>
    </row>
    <row r="5410" spans="6:19">
      <c r="F5410" s="51"/>
      <c r="K5410" s="26"/>
      <c r="L5410" s="126"/>
      <c r="M5410" s="127"/>
      <c r="N5410" s="128"/>
      <c r="O5410" s="20"/>
      <c r="P5410" s="20"/>
      <c r="Q5410" s="20"/>
      <c r="R5410" s="20"/>
      <c r="S5410" s="20"/>
    </row>
    <row r="5411" spans="6:19">
      <c r="F5411" s="51"/>
      <c r="K5411" s="26"/>
      <c r="L5411" s="126"/>
      <c r="M5411" s="127"/>
      <c r="N5411" s="128"/>
      <c r="O5411" s="20"/>
      <c r="P5411" s="20"/>
      <c r="Q5411" s="20"/>
      <c r="R5411" s="20"/>
      <c r="S5411" s="20"/>
    </row>
    <row r="5412" spans="6:19">
      <c r="F5412" s="51"/>
      <c r="K5412" s="26"/>
      <c r="L5412" s="126"/>
      <c r="M5412" s="127"/>
      <c r="N5412" s="128"/>
      <c r="O5412" s="20"/>
      <c r="P5412" s="20"/>
      <c r="Q5412" s="20"/>
      <c r="R5412" s="20"/>
      <c r="S5412" s="20"/>
    </row>
    <row r="5413" spans="6:19">
      <c r="F5413" s="51"/>
      <c r="K5413" s="26"/>
      <c r="L5413" s="126"/>
      <c r="M5413" s="127"/>
      <c r="N5413" s="128"/>
      <c r="O5413" s="20"/>
      <c r="P5413" s="20"/>
      <c r="Q5413" s="20"/>
      <c r="R5413" s="20"/>
      <c r="S5413" s="20"/>
    </row>
    <row r="5414" spans="6:19">
      <c r="F5414" s="51"/>
      <c r="K5414" s="26"/>
      <c r="L5414" s="126"/>
      <c r="M5414" s="127"/>
      <c r="N5414" s="128"/>
      <c r="O5414" s="20"/>
      <c r="P5414" s="20"/>
      <c r="Q5414" s="20"/>
      <c r="R5414" s="20"/>
      <c r="S5414" s="20"/>
    </row>
    <row r="5415" spans="6:19">
      <c r="F5415" s="51"/>
      <c r="K5415" s="26"/>
      <c r="L5415" s="126"/>
      <c r="M5415" s="127"/>
      <c r="N5415" s="128"/>
      <c r="O5415" s="20"/>
      <c r="P5415" s="20"/>
      <c r="Q5415" s="20"/>
      <c r="R5415" s="20"/>
      <c r="S5415" s="20"/>
    </row>
    <row r="5416" spans="6:19">
      <c r="F5416" s="51"/>
      <c r="K5416" s="26"/>
      <c r="L5416" s="126"/>
      <c r="M5416" s="127"/>
      <c r="N5416" s="128"/>
      <c r="O5416" s="20"/>
      <c r="P5416" s="20"/>
      <c r="Q5416" s="20"/>
      <c r="R5416" s="20"/>
      <c r="S5416" s="20"/>
    </row>
    <row r="5417" spans="6:19">
      <c r="F5417" s="51"/>
      <c r="K5417" s="26"/>
      <c r="L5417" s="126"/>
      <c r="M5417" s="127"/>
      <c r="N5417" s="128"/>
      <c r="O5417" s="20"/>
      <c r="P5417" s="20"/>
      <c r="Q5417" s="20"/>
      <c r="R5417" s="20"/>
      <c r="S5417" s="20"/>
    </row>
    <row r="5418" spans="6:19">
      <c r="F5418" s="51"/>
      <c r="K5418" s="26"/>
      <c r="L5418" s="126"/>
      <c r="M5418" s="127"/>
      <c r="N5418" s="128"/>
      <c r="O5418" s="20"/>
      <c r="P5418" s="20"/>
      <c r="Q5418" s="20"/>
      <c r="R5418" s="20"/>
      <c r="S5418" s="20"/>
    </row>
    <row r="5419" spans="6:19">
      <c r="F5419" s="51"/>
      <c r="K5419" s="26"/>
      <c r="L5419" s="126"/>
      <c r="M5419" s="127"/>
      <c r="N5419" s="128"/>
      <c r="O5419" s="20"/>
      <c r="P5419" s="20"/>
      <c r="Q5419" s="20"/>
      <c r="R5419" s="20"/>
      <c r="S5419" s="20"/>
    </row>
    <row r="5420" spans="6:19">
      <c r="F5420" s="51"/>
      <c r="K5420" s="26"/>
      <c r="L5420" s="126"/>
      <c r="M5420" s="127"/>
      <c r="N5420" s="128"/>
      <c r="O5420" s="20"/>
      <c r="P5420" s="20"/>
      <c r="Q5420" s="20"/>
      <c r="R5420" s="20"/>
      <c r="S5420" s="20"/>
    </row>
    <row r="5421" spans="6:19">
      <c r="F5421" s="51"/>
      <c r="K5421" s="26"/>
      <c r="L5421" s="126"/>
      <c r="M5421" s="127"/>
      <c r="N5421" s="128"/>
      <c r="O5421" s="20"/>
      <c r="P5421" s="20"/>
      <c r="Q5421" s="20"/>
      <c r="R5421" s="20"/>
      <c r="S5421" s="20"/>
    </row>
    <row r="5422" spans="6:19">
      <c r="F5422" s="51"/>
      <c r="K5422" s="26"/>
      <c r="L5422" s="126"/>
      <c r="M5422" s="127"/>
      <c r="N5422" s="128"/>
      <c r="O5422" s="20"/>
      <c r="P5422" s="20"/>
      <c r="Q5422" s="20"/>
      <c r="R5422" s="20"/>
      <c r="S5422" s="20"/>
    </row>
    <row r="5423" spans="6:19">
      <c r="F5423" s="51"/>
      <c r="K5423" s="26"/>
      <c r="L5423" s="126"/>
      <c r="M5423" s="127"/>
      <c r="N5423" s="128"/>
      <c r="O5423" s="20"/>
      <c r="P5423" s="20"/>
      <c r="Q5423" s="20"/>
      <c r="R5423" s="20"/>
      <c r="S5423" s="20"/>
    </row>
    <row r="5424" spans="6:19">
      <c r="F5424" s="51"/>
      <c r="K5424" s="26"/>
      <c r="L5424" s="126"/>
      <c r="M5424" s="127"/>
      <c r="N5424" s="128"/>
      <c r="O5424" s="20"/>
      <c r="P5424" s="20"/>
      <c r="Q5424" s="20"/>
      <c r="R5424" s="20"/>
      <c r="S5424" s="20"/>
    </row>
    <row r="5425" spans="6:19">
      <c r="F5425" s="51"/>
      <c r="K5425" s="26"/>
      <c r="L5425" s="126"/>
      <c r="M5425" s="127"/>
      <c r="N5425" s="128"/>
      <c r="O5425" s="20"/>
      <c r="P5425" s="20"/>
      <c r="Q5425" s="20"/>
      <c r="R5425" s="20"/>
      <c r="S5425" s="20"/>
    </row>
    <row r="5426" spans="6:19">
      <c r="F5426" s="51"/>
      <c r="K5426" s="26"/>
      <c r="L5426" s="126"/>
      <c r="M5426" s="127"/>
      <c r="N5426" s="128"/>
      <c r="O5426" s="20"/>
      <c r="P5426" s="20"/>
      <c r="Q5426" s="20"/>
      <c r="R5426" s="20"/>
      <c r="S5426" s="20"/>
    </row>
    <row r="5427" spans="6:19">
      <c r="F5427" s="51"/>
      <c r="K5427" s="26"/>
      <c r="L5427" s="126"/>
      <c r="M5427" s="127"/>
      <c r="N5427" s="128"/>
      <c r="O5427" s="20"/>
      <c r="P5427" s="20"/>
      <c r="Q5427" s="20"/>
      <c r="R5427" s="20"/>
      <c r="S5427" s="20"/>
    </row>
    <row r="5428" spans="6:19">
      <c r="F5428" s="51"/>
      <c r="K5428" s="26"/>
      <c r="L5428" s="126"/>
      <c r="M5428" s="127"/>
      <c r="N5428" s="128"/>
      <c r="O5428" s="20"/>
      <c r="P5428" s="20"/>
      <c r="Q5428" s="20"/>
      <c r="R5428" s="20"/>
      <c r="S5428" s="20"/>
    </row>
    <row r="5429" spans="6:19">
      <c r="F5429" s="51"/>
      <c r="K5429" s="26"/>
      <c r="L5429" s="126"/>
      <c r="M5429" s="127"/>
      <c r="N5429" s="128"/>
      <c r="O5429" s="20"/>
      <c r="P5429" s="20"/>
      <c r="Q5429" s="20"/>
      <c r="R5429" s="20"/>
      <c r="S5429" s="20"/>
    </row>
    <row r="5430" spans="6:19">
      <c r="F5430" s="51"/>
      <c r="K5430" s="26"/>
      <c r="L5430" s="126"/>
      <c r="M5430" s="127"/>
      <c r="N5430" s="128"/>
      <c r="O5430" s="20"/>
      <c r="P5430" s="20"/>
      <c r="Q5430" s="20"/>
      <c r="R5430" s="20"/>
      <c r="S5430" s="20"/>
    </row>
    <row r="5431" spans="6:19">
      <c r="F5431" s="51"/>
      <c r="K5431" s="26"/>
      <c r="L5431" s="126"/>
      <c r="M5431" s="127"/>
      <c r="N5431" s="128"/>
      <c r="O5431" s="20"/>
      <c r="P5431" s="20"/>
      <c r="Q5431" s="20"/>
      <c r="R5431" s="20"/>
      <c r="S5431" s="20"/>
    </row>
    <row r="5432" spans="6:19">
      <c r="F5432" s="51"/>
      <c r="K5432" s="26"/>
      <c r="L5432" s="126"/>
      <c r="M5432" s="127"/>
      <c r="N5432" s="128"/>
      <c r="O5432" s="20"/>
      <c r="P5432" s="20"/>
      <c r="Q5432" s="20"/>
      <c r="R5432" s="20"/>
      <c r="S5432" s="20"/>
    </row>
    <row r="5433" spans="6:19">
      <c r="F5433" s="51"/>
      <c r="K5433" s="26"/>
      <c r="L5433" s="126"/>
      <c r="M5433" s="127"/>
      <c r="N5433" s="128"/>
      <c r="O5433" s="20"/>
      <c r="P5433" s="20"/>
      <c r="Q5433" s="20"/>
      <c r="R5433" s="20"/>
      <c r="S5433" s="20"/>
    </row>
    <row r="5434" spans="6:19">
      <c r="F5434" s="51"/>
      <c r="K5434" s="26"/>
      <c r="L5434" s="126"/>
      <c r="M5434" s="127"/>
      <c r="N5434" s="128"/>
      <c r="O5434" s="20"/>
      <c r="P5434" s="20"/>
      <c r="Q5434" s="20"/>
      <c r="R5434" s="20"/>
      <c r="S5434" s="20"/>
    </row>
    <row r="5435" spans="6:19">
      <c r="F5435" s="51"/>
      <c r="K5435" s="26"/>
      <c r="L5435" s="126"/>
      <c r="M5435" s="127"/>
      <c r="N5435" s="128"/>
      <c r="O5435" s="20"/>
      <c r="P5435" s="20"/>
      <c r="Q5435" s="20"/>
      <c r="R5435" s="20"/>
      <c r="S5435" s="20"/>
    </row>
    <row r="5436" spans="6:19">
      <c r="F5436" s="51"/>
      <c r="K5436" s="26"/>
      <c r="L5436" s="126"/>
      <c r="M5436" s="127"/>
      <c r="N5436" s="128"/>
      <c r="O5436" s="20"/>
      <c r="P5436" s="20"/>
      <c r="Q5436" s="20"/>
      <c r="R5436" s="20"/>
      <c r="S5436" s="20"/>
    </row>
    <row r="5437" spans="6:19">
      <c r="F5437" s="51"/>
      <c r="K5437" s="26"/>
      <c r="L5437" s="126"/>
      <c r="M5437" s="127"/>
      <c r="N5437" s="128"/>
      <c r="O5437" s="20"/>
      <c r="P5437" s="20"/>
      <c r="Q5437" s="20"/>
      <c r="R5437" s="20"/>
      <c r="S5437" s="20"/>
    </row>
    <row r="5438" spans="6:19">
      <c r="F5438" s="51"/>
      <c r="K5438" s="26"/>
      <c r="L5438" s="126"/>
      <c r="M5438" s="127"/>
      <c r="N5438" s="128"/>
      <c r="O5438" s="20"/>
      <c r="P5438" s="20"/>
      <c r="Q5438" s="20"/>
      <c r="R5438" s="20"/>
      <c r="S5438" s="20"/>
    </row>
    <row r="5439" spans="6:19">
      <c r="F5439" s="51"/>
      <c r="K5439" s="26"/>
      <c r="L5439" s="126"/>
      <c r="M5439" s="127"/>
      <c r="N5439" s="128"/>
      <c r="O5439" s="20"/>
      <c r="P5439" s="20"/>
      <c r="Q5439" s="20"/>
      <c r="R5439" s="20"/>
      <c r="S5439" s="20"/>
    </row>
    <row r="5440" spans="6:19">
      <c r="F5440" s="51"/>
      <c r="K5440" s="26"/>
      <c r="L5440" s="126"/>
      <c r="M5440" s="127"/>
      <c r="N5440" s="128"/>
      <c r="O5440" s="20"/>
      <c r="P5440" s="20"/>
      <c r="Q5440" s="20"/>
      <c r="R5440" s="20"/>
      <c r="S5440" s="20"/>
    </row>
    <row r="5441" spans="6:19">
      <c r="F5441" s="51"/>
      <c r="K5441" s="26"/>
      <c r="L5441" s="126"/>
      <c r="M5441" s="127"/>
      <c r="N5441" s="128"/>
      <c r="O5441" s="20"/>
      <c r="P5441" s="20"/>
      <c r="Q5441" s="20"/>
      <c r="R5441" s="20"/>
      <c r="S5441" s="20"/>
    </row>
    <row r="5442" spans="6:19">
      <c r="F5442" s="51"/>
      <c r="K5442" s="26"/>
      <c r="L5442" s="126"/>
      <c r="M5442" s="127"/>
      <c r="N5442" s="128"/>
      <c r="O5442" s="20"/>
      <c r="P5442" s="20"/>
      <c r="Q5442" s="20"/>
      <c r="R5442" s="20"/>
      <c r="S5442" s="20"/>
    </row>
    <row r="5443" spans="6:19">
      <c r="F5443" s="51"/>
      <c r="K5443" s="26"/>
      <c r="L5443" s="126"/>
      <c r="M5443" s="127"/>
      <c r="N5443" s="128"/>
      <c r="O5443" s="20"/>
      <c r="P5443" s="20"/>
      <c r="Q5443" s="20"/>
      <c r="R5443" s="20"/>
      <c r="S5443" s="20"/>
    </row>
    <row r="5444" spans="6:19">
      <c r="F5444" s="51"/>
      <c r="K5444" s="26"/>
      <c r="L5444" s="126"/>
      <c r="M5444" s="127"/>
      <c r="N5444" s="128"/>
      <c r="O5444" s="20"/>
      <c r="P5444" s="20"/>
      <c r="Q5444" s="20"/>
      <c r="R5444" s="20"/>
      <c r="S5444" s="20"/>
    </row>
    <row r="5445" spans="6:19">
      <c r="F5445" s="51"/>
      <c r="K5445" s="26"/>
      <c r="L5445" s="126"/>
      <c r="M5445" s="127"/>
      <c r="N5445" s="128"/>
      <c r="O5445" s="20"/>
      <c r="P5445" s="20"/>
      <c r="Q5445" s="20"/>
      <c r="R5445" s="20"/>
      <c r="S5445" s="20"/>
    </row>
    <row r="5446" spans="6:19">
      <c r="F5446" s="51"/>
      <c r="K5446" s="26"/>
      <c r="L5446" s="126"/>
      <c r="M5446" s="127"/>
      <c r="N5446" s="128"/>
      <c r="O5446" s="20"/>
      <c r="P5446" s="20"/>
      <c r="Q5446" s="20"/>
      <c r="R5446" s="20"/>
      <c r="S5446" s="20"/>
    </row>
    <row r="5447" spans="6:19">
      <c r="F5447" s="51"/>
      <c r="K5447" s="26"/>
      <c r="L5447" s="126"/>
      <c r="M5447" s="127"/>
      <c r="N5447" s="128"/>
      <c r="O5447" s="20"/>
      <c r="P5447" s="20"/>
      <c r="Q5447" s="20"/>
      <c r="R5447" s="20"/>
      <c r="S5447" s="20"/>
    </row>
    <row r="5448" spans="6:19">
      <c r="F5448" s="51"/>
      <c r="K5448" s="26"/>
      <c r="L5448" s="126"/>
      <c r="M5448" s="127"/>
      <c r="N5448" s="128"/>
      <c r="O5448" s="20"/>
      <c r="P5448" s="20"/>
      <c r="Q5448" s="20"/>
      <c r="R5448" s="20"/>
      <c r="S5448" s="20"/>
    </row>
    <row r="5449" spans="6:19">
      <c r="F5449" s="51"/>
      <c r="K5449" s="26"/>
      <c r="L5449" s="126"/>
      <c r="M5449" s="127"/>
      <c r="N5449" s="128"/>
      <c r="O5449" s="20"/>
      <c r="P5449" s="20"/>
      <c r="Q5449" s="20"/>
      <c r="R5449" s="20"/>
      <c r="S5449" s="20"/>
    </row>
    <row r="5450" spans="6:19">
      <c r="F5450" s="51"/>
      <c r="K5450" s="26"/>
      <c r="L5450" s="126"/>
      <c r="M5450" s="127"/>
      <c r="N5450" s="128"/>
      <c r="O5450" s="20"/>
      <c r="P5450" s="20"/>
      <c r="Q5450" s="20"/>
      <c r="R5450" s="20"/>
      <c r="S5450" s="20"/>
    </row>
    <row r="5451" spans="6:19">
      <c r="F5451" s="51"/>
      <c r="K5451" s="26"/>
      <c r="L5451" s="126"/>
      <c r="M5451" s="127"/>
      <c r="N5451" s="128"/>
      <c r="O5451" s="20"/>
      <c r="P5451" s="20"/>
      <c r="Q5451" s="20"/>
      <c r="R5451" s="20"/>
      <c r="S5451" s="20"/>
    </row>
    <row r="5452" spans="6:19">
      <c r="F5452" s="51"/>
      <c r="K5452" s="26"/>
      <c r="L5452" s="126"/>
      <c r="M5452" s="127"/>
      <c r="N5452" s="128"/>
      <c r="O5452" s="20"/>
      <c r="P5452" s="20"/>
      <c r="Q5452" s="20"/>
      <c r="R5452" s="20"/>
      <c r="S5452" s="20"/>
    </row>
    <row r="5453" spans="6:19">
      <c r="F5453" s="51"/>
      <c r="K5453" s="26"/>
      <c r="L5453" s="126"/>
      <c r="M5453" s="127"/>
      <c r="N5453" s="128"/>
      <c r="O5453" s="20"/>
      <c r="P5453" s="20"/>
      <c r="Q5453" s="20"/>
      <c r="R5453" s="20"/>
      <c r="S5453" s="20"/>
    </row>
    <row r="5454" spans="6:19">
      <c r="F5454" s="51"/>
      <c r="K5454" s="26"/>
      <c r="L5454" s="126"/>
      <c r="M5454" s="127"/>
      <c r="N5454" s="128"/>
      <c r="O5454" s="20"/>
      <c r="P5454" s="20"/>
      <c r="Q5454" s="20"/>
      <c r="R5454" s="20"/>
      <c r="S5454" s="20"/>
    </row>
    <row r="5455" spans="6:19">
      <c r="F5455" s="51"/>
      <c r="K5455" s="26"/>
      <c r="L5455" s="126"/>
      <c r="M5455" s="127"/>
      <c r="N5455" s="128"/>
      <c r="O5455" s="20"/>
      <c r="P5455" s="20"/>
      <c r="Q5455" s="20"/>
      <c r="R5455" s="20"/>
      <c r="S5455" s="20"/>
    </row>
    <row r="5456" spans="6:19">
      <c r="F5456" s="51"/>
      <c r="K5456" s="26"/>
      <c r="L5456" s="126"/>
      <c r="M5456" s="127"/>
      <c r="N5456" s="128"/>
      <c r="O5456" s="20"/>
      <c r="P5456" s="20"/>
      <c r="Q5456" s="20"/>
      <c r="R5456" s="20"/>
      <c r="S5456" s="20"/>
    </row>
    <row r="5457" spans="6:19">
      <c r="F5457" s="51"/>
      <c r="K5457" s="26"/>
      <c r="L5457" s="126"/>
      <c r="M5457" s="127"/>
      <c r="N5457" s="128"/>
      <c r="O5457" s="20"/>
      <c r="P5457" s="20"/>
      <c r="Q5457" s="20"/>
      <c r="R5457" s="20"/>
      <c r="S5457" s="20"/>
    </row>
    <row r="5458" spans="6:19">
      <c r="F5458" s="51"/>
      <c r="K5458" s="26"/>
      <c r="L5458" s="126"/>
      <c r="M5458" s="127"/>
      <c r="N5458" s="128"/>
      <c r="O5458" s="20"/>
      <c r="P5458" s="20"/>
      <c r="Q5458" s="20"/>
      <c r="R5458" s="20"/>
      <c r="S5458" s="20"/>
    </row>
    <row r="5459" spans="6:19">
      <c r="F5459" s="51"/>
      <c r="K5459" s="26"/>
      <c r="L5459" s="126"/>
      <c r="M5459" s="127"/>
      <c r="N5459" s="128"/>
      <c r="O5459" s="20"/>
      <c r="P5459" s="20"/>
      <c r="Q5459" s="20"/>
      <c r="R5459" s="20"/>
      <c r="S5459" s="20"/>
    </row>
    <row r="5460" spans="6:19">
      <c r="F5460" s="51"/>
      <c r="K5460" s="26"/>
      <c r="L5460" s="126"/>
      <c r="M5460" s="127"/>
      <c r="N5460" s="128"/>
      <c r="O5460" s="20"/>
      <c r="P5460" s="20"/>
      <c r="Q5460" s="20"/>
      <c r="R5460" s="20"/>
      <c r="S5460" s="20"/>
    </row>
    <row r="5461" spans="6:19">
      <c r="F5461" s="51"/>
      <c r="K5461" s="26"/>
      <c r="L5461" s="126"/>
      <c r="M5461" s="127"/>
      <c r="N5461" s="128"/>
      <c r="O5461" s="20"/>
      <c r="P5461" s="20"/>
      <c r="Q5461" s="20"/>
      <c r="R5461" s="20"/>
      <c r="S5461" s="20"/>
    </row>
    <row r="5462" spans="6:19">
      <c r="F5462" s="51"/>
      <c r="K5462" s="26"/>
      <c r="L5462" s="126"/>
      <c r="M5462" s="127"/>
      <c r="N5462" s="128"/>
      <c r="O5462" s="20"/>
      <c r="P5462" s="20"/>
      <c r="Q5462" s="20"/>
      <c r="R5462" s="20"/>
      <c r="S5462" s="20"/>
    </row>
    <row r="5463" spans="6:19">
      <c r="F5463" s="51"/>
      <c r="K5463" s="26"/>
      <c r="L5463" s="126"/>
      <c r="M5463" s="127"/>
      <c r="N5463" s="128"/>
      <c r="O5463" s="20"/>
      <c r="P5463" s="20"/>
      <c r="Q5463" s="20"/>
      <c r="R5463" s="20"/>
      <c r="S5463" s="20"/>
    </row>
    <row r="5464" spans="6:19">
      <c r="F5464" s="51"/>
      <c r="K5464" s="26"/>
      <c r="L5464" s="126"/>
      <c r="M5464" s="127"/>
      <c r="N5464" s="128"/>
      <c r="O5464" s="20"/>
      <c r="P5464" s="20"/>
      <c r="Q5464" s="20"/>
      <c r="R5464" s="20"/>
      <c r="S5464" s="20"/>
    </row>
    <row r="5465" spans="6:19">
      <c r="F5465" s="51"/>
      <c r="K5465" s="26"/>
      <c r="L5465" s="126"/>
      <c r="M5465" s="127"/>
      <c r="N5465" s="128"/>
      <c r="O5465" s="20"/>
      <c r="P5465" s="20"/>
      <c r="Q5465" s="20"/>
      <c r="R5465" s="20"/>
      <c r="S5465" s="20"/>
    </row>
    <row r="5466" spans="6:19">
      <c r="F5466" s="51"/>
      <c r="K5466" s="26"/>
      <c r="L5466" s="126"/>
      <c r="M5466" s="127"/>
      <c r="N5466" s="128"/>
      <c r="O5466" s="20"/>
      <c r="P5466" s="20"/>
      <c r="Q5466" s="20"/>
      <c r="R5466" s="20"/>
      <c r="S5466" s="20"/>
    </row>
    <row r="5467" spans="6:19">
      <c r="F5467" s="51"/>
      <c r="K5467" s="26"/>
      <c r="L5467" s="126"/>
      <c r="M5467" s="127"/>
      <c r="N5467" s="128"/>
      <c r="O5467" s="20"/>
      <c r="P5467" s="20"/>
      <c r="Q5467" s="20"/>
      <c r="R5467" s="20"/>
      <c r="S5467" s="20"/>
    </row>
    <row r="5468" spans="6:19">
      <c r="F5468" s="51"/>
      <c r="K5468" s="26"/>
      <c r="L5468" s="126"/>
      <c r="M5468" s="127"/>
      <c r="N5468" s="128"/>
      <c r="O5468" s="20"/>
      <c r="P5468" s="20"/>
      <c r="Q5468" s="20"/>
      <c r="R5468" s="20"/>
      <c r="S5468" s="20"/>
    </row>
    <row r="5469" spans="6:19">
      <c r="F5469" s="51"/>
      <c r="K5469" s="26"/>
      <c r="L5469" s="126"/>
      <c r="M5469" s="127"/>
      <c r="N5469" s="128"/>
      <c r="O5469" s="20"/>
      <c r="P5469" s="20"/>
      <c r="Q5469" s="20"/>
      <c r="R5469" s="20"/>
      <c r="S5469" s="20"/>
    </row>
    <row r="5470" spans="6:19">
      <c r="F5470" s="51"/>
      <c r="K5470" s="26"/>
      <c r="L5470" s="126"/>
      <c r="M5470" s="127"/>
      <c r="N5470" s="128"/>
      <c r="O5470" s="20"/>
      <c r="P5470" s="20"/>
      <c r="Q5470" s="20"/>
      <c r="R5470" s="20"/>
      <c r="S5470" s="20"/>
    </row>
    <row r="5471" spans="6:19">
      <c r="F5471" s="51"/>
      <c r="K5471" s="26"/>
      <c r="L5471" s="126"/>
      <c r="M5471" s="127"/>
      <c r="N5471" s="128"/>
      <c r="O5471" s="20"/>
      <c r="P5471" s="20"/>
      <c r="Q5471" s="20"/>
      <c r="R5471" s="20"/>
      <c r="S5471" s="20"/>
    </row>
    <row r="5472" spans="6:19">
      <c r="F5472" s="51"/>
      <c r="K5472" s="26"/>
      <c r="L5472" s="126"/>
      <c r="M5472" s="127"/>
      <c r="N5472" s="128"/>
      <c r="O5472" s="20"/>
      <c r="P5472" s="20"/>
      <c r="Q5472" s="20"/>
      <c r="R5472" s="20"/>
      <c r="S5472" s="20"/>
    </row>
    <row r="5473" spans="6:19">
      <c r="F5473" s="51"/>
      <c r="K5473" s="26"/>
      <c r="L5473" s="126"/>
      <c r="M5473" s="127"/>
      <c r="N5473" s="128"/>
      <c r="O5473" s="20"/>
      <c r="P5473" s="20"/>
      <c r="Q5473" s="20"/>
      <c r="R5473" s="20"/>
      <c r="S5473" s="20"/>
    </row>
    <row r="5474" spans="6:19">
      <c r="F5474" s="51"/>
      <c r="K5474" s="26"/>
      <c r="L5474" s="126"/>
      <c r="M5474" s="127"/>
      <c r="N5474" s="128"/>
      <c r="O5474" s="20"/>
      <c r="P5474" s="20"/>
      <c r="Q5474" s="20"/>
      <c r="R5474" s="20"/>
      <c r="S5474" s="20"/>
    </row>
    <row r="5475" spans="6:19">
      <c r="F5475" s="51"/>
      <c r="K5475" s="26"/>
      <c r="L5475" s="126"/>
      <c r="M5475" s="127"/>
      <c r="N5475" s="128"/>
      <c r="O5475" s="20"/>
      <c r="P5475" s="20"/>
      <c r="Q5475" s="20"/>
      <c r="R5475" s="20"/>
      <c r="S5475" s="20"/>
    </row>
    <row r="5476" spans="6:19">
      <c r="F5476" s="51"/>
      <c r="K5476" s="26"/>
      <c r="L5476" s="126"/>
      <c r="M5476" s="127"/>
      <c r="N5476" s="128"/>
      <c r="O5476" s="20"/>
      <c r="P5476" s="20"/>
      <c r="Q5476" s="20"/>
      <c r="R5476" s="20"/>
      <c r="S5476" s="20"/>
    </row>
    <row r="5477" spans="6:19">
      <c r="F5477" s="51"/>
      <c r="K5477" s="26"/>
      <c r="L5477" s="126"/>
      <c r="M5477" s="127"/>
      <c r="N5477" s="128"/>
      <c r="O5477" s="20"/>
      <c r="P5477" s="20"/>
      <c r="Q5477" s="20"/>
      <c r="R5477" s="20"/>
      <c r="S5477" s="20"/>
    </row>
    <row r="5478" spans="6:19">
      <c r="F5478" s="51"/>
      <c r="K5478" s="26"/>
      <c r="L5478" s="126"/>
      <c r="M5478" s="127"/>
      <c r="N5478" s="128"/>
      <c r="O5478" s="20"/>
      <c r="P5478" s="20"/>
      <c r="Q5478" s="20"/>
      <c r="R5478" s="20"/>
      <c r="S5478" s="20"/>
    </row>
    <row r="5479" spans="6:19">
      <c r="F5479" s="51"/>
      <c r="K5479" s="26"/>
      <c r="L5479" s="126"/>
      <c r="M5479" s="127"/>
      <c r="N5479" s="128"/>
      <c r="O5479" s="20"/>
      <c r="P5479" s="20"/>
      <c r="Q5479" s="20"/>
      <c r="R5479" s="20"/>
      <c r="S5479" s="20"/>
    </row>
    <row r="5480" spans="6:19">
      <c r="F5480" s="51"/>
      <c r="K5480" s="26"/>
      <c r="L5480" s="126"/>
      <c r="M5480" s="127"/>
      <c r="N5480" s="128"/>
      <c r="O5480" s="20"/>
      <c r="P5480" s="20"/>
      <c r="Q5480" s="20"/>
      <c r="R5480" s="20"/>
      <c r="S5480" s="20"/>
    </row>
    <row r="5481" spans="6:19">
      <c r="F5481" s="51"/>
      <c r="K5481" s="26"/>
      <c r="L5481" s="126"/>
      <c r="M5481" s="127"/>
      <c r="N5481" s="128"/>
      <c r="O5481" s="20"/>
      <c r="P5481" s="20"/>
      <c r="Q5481" s="20"/>
      <c r="R5481" s="20"/>
      <c r="S5481" s="20"/>
    </row>
    <row r="5482" spans="6:19">
      <c r="F5482" s="51"/>
      <c r="K5482" s="26"/>
      <c r="L5482" s="126"/>
      <c r="M5482" s="127"/>
      <c r="N5482" s="128"/>
      <c r="O5482" s="20"/>
      <c r="P5482" s="20"/>
      <c r="Q5482" s="20"/>
      <c r="R5482" s="20"/>
      <c r="S5482" s="20"/>
    </row>
    <row r="5483" spans="6:19">
      <c r="F5483" s="51"/>
      <c r="K5483" s="26"/>
      <c r="L5483" s="126"/>
      <c r="M5483" s="127"/>
      <c r="N5483" s="128"/>
      <c r="O5483" s="20"/>
      <c r="P5483" s="20"/>
      <c r="Q5483" s="20"/>
      <c r="R5483" s="20"/>
      <c r="S5483" s="20"/>
    </row>
    <row r="5484" spans="6:19">
      <c r="F5484" s="51"/>
      <c r="K5484" s="26"/>
      <c r="L5484" s="126"/>
      <c r="M5484" s="127"/>
      <c r="N5484" s="128"/>
      <c r="O5484" s="20"/>
      <c r="P5484" s="20"/>
      <c r="Q5484" s="20"/>
      <c r="R5484" s="20"/>
      <c r="S5484" s="20"/>
    </row>
    <row r="5485" spans="6:19">
      <c r="F5485" s="51"/>
      <c r="K5485" s="26"/>
      <c r="L5485" s="126"/>
      <c r="M5485" s="127"/>
      <c r="N5485" s="128"/>
      <c r="O5485" s="20"/>
      <c r="P5485" s="20"/>
      <c r="Q5485" s="20"/>
      <c r="R5485" s="20"/>
      <c r="S5485" s="20"/>
    </row>
    <row r="5486" spans="6:19">
      <c r="F5486" s="51"/>
      <c r="K5486" s="26"/>
      <c r="L5486" s="126"/>
      <c r="M5486" s="127"/>
      <c r="N5486" s="128"/>
      <c r="O5486" s="20"/>
      <c r="P5486" s="20"/>
      <c r="Q5486" s="20"/>
      <c r="R5486" s="20"/>
      <c r="S5486" s="20"/>
    </row>
    <row r="5487" spans="6:19">
      <c r="F5487" s="51"/>
      <c r="K5487" s="26"/>
      <c r="L5487" s="126"/>
      <c r="M5487" s="127"/>
      <c r="N5487" s="128"/>
      <c r="O5487" s="20"/>
      <c r="P5487" s="20"/>
      <c r="Q5487" s="20"/>
      <c r="R5487" s="20"/>
      <c r="S5487" s="20"/>
    </row>
    <row r="5488" spans="6:19">
      <c r="F5488" s="51"/>
      <c r="K5488" s="26"/>
      <c r="L5488" s="126"/>
      <c r="M5488" s="127"/>
      <c r="N5488" s="128"/>
      <c r="O5488" s="20"/>
      <c r="P5488" s="20"/>
      <c r="Q5488" s="20"/>
      <c r="R5488" s="20"/>
      <c r="S5488" s="20"/>
    </row>
    <row r="5489" spans="6:19">
      <c r="F5489" s="51"/>
      <c r="K5489" s="26"/>
      <c r="L5489" s="126"/>
      <c r="M5489" s="127"/>
      <c r="N5489" s="128"/>
      <c r="O5489" s="20"/>
      <c r="P5489" s="20"/>
      <c r="Q5489" s="20"/>
      <c r="R5489" s="20"/>
      <c r="S5489" s="20"/>
    </row>
    <row r="5490" spans="6:19">
      <c r="F5490" s="51"/>
      <c r="K5490" s="26"/>
      <c r="L5490" s="126"/>
      <c r="M5490" s="127"/>
      <c r="N5490" s="128"/>
      <c r="O5490" s="20"/>
      <c r="P5490" s="20"/>
      <c r="Q5490" s="20"/>
      <c r="R5490" s="20"/>
      <c r="S5490" s="20"/>
    </row>
    <row r="5491" spans="6:19">
      <c r="F5491" s="51"/>
      <c r="K5491" s="26"/>
      <c r="L5491" s="126"/>
      <c r="M5491" s="127"/>
      <c r="N5491" s="128"/>
      <c r="O5491" s="20"/>
      <c r="P5491" s="20"/>
      <c r="Q5491" s="20"/>
      <c r="R5491" s="20"/>
      <c r="S5491" s="20"/>
    </row>
    <row r="5492" spans="6:19">
      <c r="F5492" s="51"/>
      <c r="K5492" s="26"/>
      <c r="L5492" s="126"/>
      <c r="M5492" s="127"/>
      <c r="N5492" s="128"/>
      <c r="O5492" s="20"/>
      <c r="P5492" s="20"/>
      <c r="Q5492" s="20"/>
      <c r="R5492" s="20"/>
      <c r="S5492" s="20"/>
    </row>
    <row r="5493" spans="6:19">
      <c r="F5493" s="51"/>
      <c r="K5493" s="26"/>
      <c r="L5493" s="126"/>
      <c r="M5493" s="127"/>
      <c r="N5493" s="128"/>
      <c r="O5493" s="20"/>
      <c r="P5493" s="20"/>
      <c r="Q5493" s="20"/>
      <c r="R5493" s="20"/>
      <c r="S5493" s="20"/>
    </row>
    <row r="5494" spans="6:19">
      <c r="F5494" s="51"/>
      <c r="K5494" s="26"/>
      <c r="L5494" s="126"/>
      <c r="M5494" s="127"/>
      <c r="N5494" s="128"/>
      <c r="O5494" s="20"/>
      <c r="P5494" s="20"/>
      <c r="Q5494" s="20"/>
      <c r="R5494" s="20"/>
      <c r="S5494" s="20"/>
    </row>
    <row r="5495" spans="6:19">
      <c r="F5495" s="51"/>
      <c r="K5495" s="26"/>
      <c r="L5495" s="126"/>
      <c r="M5495" s="127"/>
      <c r="N5495" s="128"/>
      <c r="O5495" s="20"/>
      <c r="P5495" s="20"/>
      <c r="Q5495" s="20"/>
      <c r="R5495" s="20"/>
      <c r="S5495" s="20"/>
    </row>
    <row r="5496" spans="6:19">
      <c r="F5496" s="51"/>
      <c r="K5496" s="26"/>
      <c r="L5496" s="126"/>
      <c r="M5496" s="127"/>
      <c r="N5496" s="128"/>
      <c r="O5496" s="20"/>
      <c r="P5496" s="20"/>
      <c r="Q5496" s="20"/>
      <c r="R5496" s="20"/>
      <c r="S5496" s="20"/>
    </row>
    <row r="5497" spans="6:19">
      <c r="F5497" s="51"/>
      <c r="K5497" s="26"/>
      <c r="L5497" s="126"/>
      <c r="M5497" s="127"/>
      <c r="N5497" s="128"/>
      <c r="O5497" s="20"/>
      <c r="P5497" s="20"/>
      <c r="Q5497" s="20"/>
      <c r="R5497" s="20"/>
      <c r="S5497" s="20"/>
    </row>
    <row r="5498" spans="6:19">
      <c r="F5498" s="51"/>
      <c r="K5498" s="26"/>
      <c r="L5498" s="126"/>
      <c r="M5498" s="127"/>
      <c r="N5498" s="128"/>
      <c r="O5498" s="20"/>
      <c r="P5498" s="20"/>
      <c r="Q5498" s="20"/>
      <c r="R5498" s="20"/>
      <c r="S5498" s="20"/>
    </row>
    <row r="5499" spans="6:19">
      <c r="F5499" s="51"/>
      <c r="K5499" s="26"/>
      <c r="L5499" s="126"/>
      <c r="M5499" s="127"/>
      <c r="N5499" s="128"/>
      <c r="O5499" s="20"/>
      <c r="P5499" s="20"/>
      <c r="Q5499" s="20"/>
      <c r="R5499" s="20"/>
      <c r="S5499" s="20"/>
    </row>
    <row r="5500" spans="6:19">
      <c r="F5500" s="51"/>
      <c r="K5500" s="26"/>
      <c r="L5500" s="126"/>
      <c r="M5500" s="127"/>
      <c r="N5500" s="128"/>
      <c r="O5500" s="20"/>
      <c r="P5500" s="20"/>
      <c r="Q5500" s="20"/>
      <c r="R5500" s="20"/>
      <c r="S5500" s="20"/>
    </row>
    <row r="5501" spans="6:19">
      <c r="F5501" s="51"/>
      <c r="K5501" s="26"/>
      <c r="L5501" s="126"/>
      <c r="M5501" s="127"/>
      <c r="N5501" s="128"/>
      <c r="O5501" s="20"/>
      <c r="P5501" s="20"/>
      <c r="Q5501" s="20"/>
      <c r="R5501" s="20"/>
      <c r="S5501" s="20"/>
    </row>
    <row r="5502" spans="6:19">
      <c r="F5502" s="51"/>
      <c r="K5502" s="26"/>
      <c r="L5502" s="126"/>
      <c r="M5502" s="127"/>
      <c r="N5502" s="128"/>
      <c r="O5502" s="20"/>
      <c r="P5502" s="20"/>
      <c r="Q5502" s="20"/>
      <c r="R5502" s="20"/>
      <c r="S5502" s="20"/>
    </row>
    <row r="5503" spans="6:19">
      <c r="F5503" s="51"/>
      <c r="K5503" s="26"/>
      <c r="L5503" s="126"/>
      <c r="M5503" s="127"/>
      <c r="N5503" s="128"/>
      <c r="O5503" s="20"/>
      <c r="P5503" s="20"/>
      <c r="Q5503" s="20"/>
      <c r="R5503" s="20"/>
      <c r="S5503" s="20"/>
    </row>
    <row r="5504" spans="6:19">
      <c r="F5504" s="51"/>
      <c r="K5504" s="26"/>
      <c r="L5504" s="126"/>
      <c r="M5504" s="127"/>
      <c r="N5504" s="128"/>
      <c r="O5504" s="20"/>
      <c r="P5504" s="20"/>
      <c r="Q5504" s="20"/>
      <c r="R5504" s="20"/>
      <c r="S5504" s="20"/>
    </row>
    <row r="5505" spans="6:19">
      <c r="F5505" s="51"/>
      <c r="K5505" s="26"/>
      <c r="L5505" s="126"/>
      <c r="M5505" s="127"/>
      <c r="N5505" s="128"/>
      <c r="O5505" s="20"/>
      <c r="P5505" s="20"/>
      <c r="Q5505" s="20"/>
      <c r="R5505" s="20"/>
      <c r="S5505" s="20"/>
    </row>
    <row r="5506" spans="6:19">
      <c r="F5506" s="51"/>
      <c r="K5506" s="26"/>
      <c r="L5506" s="126"/>
      <c r="M5506" s="127"/>
      <c r="N5506" s="128"/>
      <c r="O5506" s="20"/>
      <c r="P5506" s="20"/>
      <c r="Q5506" s="20"/>
      <c r="R5506" s="20"/>
      <c r="S5506" s="20"/>
    </row>
    <row r="5507" spans="6:19">
      <c r="F5507" s="51"/>
      <c r="K5507" s="26"/>
      <c r="L5507" s="126"/>
      <c r="M5507" s="127"/>
      <c r="N5507" s="128"/>
      <c r="O5507" s="20"/>
      <c r="P5507" s="20"/>
      <c r="Q5507" s="20"/>
      <c r="R5507" s="20"/>
      <c r="S5507" s="20"/>
    </row>
    <row r="5508" spans="6:19">
      <c r="F5508" s="51"/>
      <c r="K5508" s="26"/>
      <c r="L5508" s="126"/>
      <c r="M5508" s="127"/>
      <c r="N5508" s="128"/>
      <c r="O5508" s="20"/>
      <c r="P5508" s="20"/>
      <c r="Q5508" s="20"/>
      <c r="R5508" s="20"/>
      <c r="S5508" s="20"/>
    </row>
    <row r="5509" spans="6:19">
      <c r="F5509" s="51"/>
      <c r="K5509" s="26"/>
      <c r="L5509" s="126"/>
      <c r="M5509" s="127"/>
      <c r="N5509" s="128"/>
      <c r="O5509" s="20"/>
      <c r="P5509" s="20"/>
      <c r="Q5509" s="20"/>
      <c r="R5509" s="20"/>
      <c r="S5509" s="20"/>
    </row>
    <row r="5510" spans="6:19">
      <c r="F5510" s="51"/>
      <c r="K5510" s="26"/>
      <c r="L5510" s="126"/>
      <c r="M5510" s="127"/>
      <c r="N5510" s="128"/>
      <c r="O5510" s="20"/>
      <c r="P5510" s="20"/>
      <c r="Q5510" s="20"/>
      <c r="R5510" s="20"/>
      <c r="S5510" s="20"/>
    </row>
    <row r="5511" spans="6:19">
      <c r="F5511" s="51"/>
      <c r="K5511" s="26"/>
      <c r="L5511" s="126"/>
      <c r="M5511" s="127"/>
      <c r="N5511" s="128"/>
      <c r="O5511" s="20"/>
      <c r="P5511" s="20"/>
      <c r="Q5511" s="20"/>
      <c r="R5511" s="20"/>
      <c r="S5511" s="20"/>
    </row>
    <row r="5512" spans="6:19">
      <c r="F5512" s="51"/>
      <c r="K5512" s="26"/>
      <c r="L5512" s="126"/>
      <c r="M5512" s="127"/>
      <c r="N5512" s="128"/>
      <c r="O5512" s="20"/>
      <c r="P5512" s="20"/>
      <c r="Q5512" s="20"/>
      <c r="R5512" s="20"/>
      <c r="S5512" s="20"/>
    </row>
    <row r="5513" spans="6:19">
      <c r="F5513" s="51"/>
      <c r="K5513" s="26"/>
      <c r="L5513" s="126"/>
      <c r="M5513" s="127"/>
      <c r="N5513" s="128"/>
      <c r="O5513" s="20"/>
      <c r="P5513" s="20"/>
      <c r="Q5513" s="20"/>
      <c r="R5513" s="20"/>
      <c r="S5513" s="20"/>
    </row>
    <row r="5514" spans="6:19">
      <c r="F5514" s="51"/>
      <c r="K5514" s="26"/>
      <c r="L5514" s="126"/>
      <c r="M5514" s="127"/>
      <c r="N5514" s="128"/>
      <c r="O5514" s="20"/>
      <c r="P5514" s="20"/>
      <c r="Q5514" s="20"/>
      <c r="R5514" s="20"/>
      <c r="S5514" s="20"/>
    </row>
    <row r="5515" spans="6:19">
      <c r="F5515" s="51"/>
      <c r="K5515" s="26"/>
      <c r="L5515" s="126"/>
      <c r="M5515" s="127"/>
      <c r="N5515" s="128"/>
      <c r="O5515" s="20"/>
      <c r="P5515" s="20"/>
      <c r="Q5515" s="20"/>
      <c r="R5515" s="20"/>
      <c r="S5515" s="20"/>
    </row>
    <row r="5516" spans="6:19">
      <c r="F5516" s="51"/>
      <c r="K5516" s="26"/>
      <c r="L5516" s="126"/>
      <c r="M5516" s="127"/>
      <c r="N5516" s="128"/>
      <c r="O5516" s="20"/>
      <c r="P5516" s="20"/>
      <c r="Q5516" s="20"/>
      <c r="R5516" s="20"/>
      <c r="S5516" s="20"/>
    </row>
    <row r="5517" spans="6:19">
      <c r="F5517" s="51"/>
      <c r="K5517" s="26"/>
      <c r="L5517" s="126"/>
      <c r="M5517" s="127"/>
      <c r="N5517" s="128"/>
      <c r="O5517" s="20"/>
      <c r="P5517" s="20"/>
      <c r="Q5517" s="20"/>
      <c r="R5517" s="20"/>
      <c r="S5517" s="20"/>
    </row>
    <row r="5518" spans="6:19">
      <c r="F5518" s="51"/>
      <c r="K5518" s="26"/>
      <c r="L5518" s="126"/>
      <c r="M5518" s="127"/>
      <c r="N5518" s="128"/>
      <c r="O5518" s="20"/>
      <c r="P5518" s="20"/>
      <c r="Q5518" s="20"/>
      <c r="R5518" s="20"/>
      <c r="S5518" s="20"/>
    </row>
    <row r="5519" spans="6:19">
      <c r="F5519" s="51"/>
      <c r="K5519" s="26"/>
      <c r="L5519" s="126"/>
      <c r="M5519" s="127"/>
      <c r="N5519" s="128"/>
      <c r="O5519" s="20"/>
      <c r="P5519" s="20"/>
      <c r="Q5519" s="20"/>
      <c r="R5519" s="20"/>
      <c r="S5519" s="20"/>
    </row>
    <row r="5520" spans="6:19">
      <c r="F5520" s="51"/>
      <c r="K5520" s="26"/>
      <c r="L5520" s="126"/>
      <c r="M5520" s="127"/>
      <c r="N5520" s="128"/>
      <c r="O5520" s="20"/>
      <c r="P5520" s="20"/>
      <c r="Q5520" s="20"/>
      <c r="R5520" s="20"/>
      <c r="S5520" s="20"/>
    </row>
    <row r="5521" spans="6:19">
      <c r="F5521" s="51"/>
      <c r="K5521" s="26"/>
      <c r="L5521" s="126"/>
      <c r="M5521" s="127"/>
      <c r="N5521" s="128"/>
      <c r="O5521" s="20"/>
      <c r="P5521" s="20"/>
      <c r="Q5521" s="20"/>
      <c r="R5521" s="20"/>
      <c r="S5521" s="20"/>
    </row>
    <row r="5522" spans="6:19">
      <c r="F5522" s="51"/>
      <c r="K5522" s="26"/>
      <c r="L5522" s="126"/>
      <c r="M5522" s="127"/>
      <c r="N5522" s="128"/>
      <c r="O5522" s="20"/>
      <c r="P5522" s="20"/>
      <c r="Q5522" s="20"/>
      <c r="R5522" s="20"/>
      <c r="S5522" s="20"/>
    </row>
    <row r="5523" spans="6:19">
      <c r="F5523" s="51"/>
      <c r="K5523" s="26"/>
      <c r="L5523" s="126"/>
      <c r="M5523" s="127"/>
      <c r="N5523" s="128"/>
      <c r="O5523" s="20"/>
      <c r="P5523" s="20"/>
      <c r="Q5523" s="20"/>
      <c r="R5523" s="20"/>
      <c r="S5523" s="20"/>
    </row>
    <row r="5524" spans="6:19">
      <c r="F5524" s="51"/>
      <c r="K5524" s="26"/>
      <c r="L5524" s="126"/>
      <c r="M5524" s="127"/>
      <c r="N5524" s="128"/>
      <c r="O5524" s="20"/>
      <c r="P5524" s="20"/>
      <c r="Q5524" s="20"/>
      <c r="R5524" s="20"/>
      <c r="S5524" s="20"/>
    </row>
    <row r="5525" spans="6:19">
      <c r="F5525" s="51"/>
      <c r="K5525" s="26"/>
      <c r="L5525" s="126"/>
      <c r="M5525" s="127"/>
      <c r="N5525" s="128"/>
      <c r="O5525" s="20"/>
      <c r="P5525" s="20"/>
      <c r="Q5525" s="20"/>
      <c r="R5525" s="20"/>
      <c r="S5525" s="20"/>
    </row>
    <row r="5526" spans="6:19">
      <c r="F5526" s="51"/>
      <c r="K5526" s="26"/>
      <c r="L5526" s="126"/>
      <c r="M5526" s="127"/>
      <c r="N5526" s="128"/>
      <c r="O5526" s="20"/>
      <c r="P5526" s="20"/>
      <c r="Q5526" s="20"/>
      <c r="R5526" s="20"/>
      <c r="S5526" s="20"/>
    </row>
    <row r="5527" spans="6:19">
      <c r="F5527" s="51"/>
      <c r="K5527" s="26"/>
      <c r="L5527" s="126"/>
      <c r="M5527" s="127"/>
      <c r="N5527" s="128"/>
      <c r="O5527" s="20"/>
      <c r="P5527" s="20"/>
      <c r="Q5527" s="20"/>
      <c r="R5527" s="20"/>
      <c r="S5527" s="20"/>
    </row>
    <row r="5528" spans="6:19">
      <c r="F5528" s="51"/>
      <c r="K5528" s="26"/>
      <c r="L5528" s="126"/>
      <c r="M5528" s="127"/>
      <c r="N5528" s="128"/>
      <c r="O5528" s="20"/>
      <c r="P5528" s="20"/>
      <c r="Q5528" s="20"/>
      <c r="R5528" s="20"/>
      <c r="S5528" s="20"/>
    </row>
    <row r="5529" spans="6:19">
      <c r="F5529" s="51"/>
      <c r="K5529" s="26"/>
      <c r="L5529" s="126"/>
      <c r="M5529" s="127"/>
      <c r="N5529" s="128"/>
      <c r="O5529" s="20"/>
      <c r="P5529" s="20"/>
      <c r="Q5529" s="20"/>
      <c r="R5529" s="20"/>
      <c r="S5529" s="20"/>
    </row>
    <row r="5530" spans="6:19">
      <c r="F5530" s="51"/>
      <c r="K5530" s="26"/>
      <c r="L5530" s="126"/>
      <c r="M5530" s="127"/>
      <c r="N5530" s="128"/>
      <c r="O5530" s="20"/>
      <c r="P5530" s="20"/>
      <c r="Q5530" s="20"/>
      <c r="R5530" s="20"/>
      <c r="S5530" s="20"/>
    </row>
    <row r="5531" spans="6:19">
      <c r="F5531" s="51"/>
      <c r="K5531" s="26"/>
      <c r="L5531" s="126"/>
      <c r="M5531" s="127"/>
      <c r="N5531" s="128"/>
      <c r="O5531" s="20"/>
      <c r="P5531" s="20"/>
      <c r="Q5531" s="20"/>
      <c r="R5531" s="20"/>
      <c r="S5531" s="20"/>
    </row>
    <row r="5532" spans="6:19">
      <c r="F5532" s="51"/>
      <c r="K5532" s="26"/>
      <c r="L5532" s="126"/>
      <c r="M5532" s="127"/>
      <c r="N5532" s="128"/>
      <c r="O5532" s="20"/>
      <c r="P5532" s="20"/>
      <c r="Q5532" s="20"/>
      <c r="R5532" s="20"/>
      <c r="S5532" s="20"/>
    </row>
    <row r="5533" spans="6:19">
      <c r="F5533" s="51"/>
      <c r="K5533" s="26"/>
      <c r="L5533" s="126"/>
      <c r="M5533" s="127"/>
      <c r="N5533" s="128"/>
      <c r="O5533" s="20"/>
      <c r="P5533" s="20"/>
      <c r="Q5533" s="20"/>
      <c r="R5533" s="20"/>
      <c r="S5533" s="20"/>
    </row>
    <row r="5534" spans="6:19">
      <c r="F5534" s="51"/>
      <c r="K5534" s="26"/>
      <c r="L5534" s="126"/>
      <c r="M5534" s="127"/>
      <c r="N5534" s="128"/>
      <c r="O5534" s="20"/>
      <c r="P5534" s="20"/>
      <c r="Q5534" s="20"/>
      <c r="R5534" s="20"/>
      <c r="S5534" s="20"/>
    </row>
    <row r="5535" spans="6:19">
      <c r="F5535" s="51"/>
      <c r="K5535" s="26"/>
      <c r="L5535" s="126"/>
      <c r="M5535" s="127"/>
      <c r="N5535" s="128"/>
      <c r="O5535" s="20"/>
      <c r="P5535" s="20"/>
      <c r="Q5535" s="20"/>
      <c r="R5535" s="20"/>
      <c r="S5535" s="20"/>
    </row>
    <row r="5536" spans="6:19">
      <c r="F5536" s="51"/>
      <c r="K5536" s="26"/>
      <c r="L5536" s="126"/>
      <c r="M5536" s="127"/>
      <c r="N5536" s="128"/>
      <c r="O5536" s="20"/>
      <c r="P5536" s="20"/>
      <c r="Q5536" s="20"/>
      <c r="R5536" s="20"/>
      <c r="S5536" s="20"/>
    </row>
    <row r="5537" spans="6:19">
      <c r="F5537" s="51"/>
      <c r="K5537" s="26"/>
      <c r="L5537" s="126"/>
      <c r="M5537" s="127"/>
      <c r="N5537" s="128"/>
      <c r="O5537" s="20"/>
      <c r="P5537" s="20"/>
      <c r="Q5537" s="20"/>
      <c r="R5537" s="20"/>
      <c r="S5537" s="20"/>
    </row>
    <row r="5538" spans="6:19">
      <c r="F5538" s="51"/>
      <c r="K5538" s="26"/>
      <c r="L5538" s="126"/>
      <c r="M5538" s="127"/>
      <c r="N5538" s="128"/>
      <c r="O5538" s="20"/>
      <c r="P5538" s="20"/>
      <c r="Q5538" s="20"/>
      <c r="R5538" s="20"/>
      <c r="S5538" s="20"/>
    </row>
    <row r="5539" spans="6:19">
      <c r="F5539" s="51"/>
      <c r="K5539" s="26"/>
      <c r="L5539" s="126"/>
      <c r="M5539" s="127"/>
      <c r="N5539" s="128"/>
      <c r="O5539" s="20"/>
      <c r="P5539" s="20"/>
      <c r="Q5539" s="20"/>
      <c r="R5539" s="20"/>
      <c r="S5539" s="20"/>
    </row>
    <row r="5540" spans="6:19">
      <c r="F5540" s="51"/>
      <c r="K5540" s="26"/>
      <c r="L5540" s="126"/>
      <c r="M5540" s="127"/>
      <c r="N5540" s="128"/>
      <c r="O5540" s="20"/>
      <c r="P5540" s="20"/>
      <c r="Q5540" s="20"/>
      <c r="R5540" s="20"/>
      <c r="S5540" s="20"/>
    </row>
    <row r="5541" spans="6:19">
      <c r="F5541" s="51"/>
      <c r="K5541" s="26"/>
      <c r="L5541" s="126"/>
      <c r="M5541" s="127"/>
      <c r="N5541" s="128"/>
      <c r="O5541" s="20"/>
      <c r="P5541" s="20"/>
      <c r="Q5541" s="20"/>
      <c r="R5541" s="20"/>
      <c r="S5541" s="20"/>
    </row>
    <row r="5542" spans="6:19">
      <c r="F5542" s="51"/>
      <c r="K5542" s="26"/>
      <c r="L5542" s="126"/>
      <c r="M5542" s="127"/>
      <c r="N5542" s="128"/>
      <c r="O5542" s="20"/>
      <c r="P5542" s="20"/>
      <c r="Q5542" s="20"/>
      <c r="R5542" s="20"/>
      <c r="S5542" s="20"/>
    </row>
    <row r="5543" spans="6:19">
      <c r="F5543" s="51"/>
      <c r="K5543" s="26"/>
      <c r="L5543" s="126"/>
      <c r="M5543" s="127"/>
      <c r="N5543" s="128"/>
      <c r="O5543" s="20"/>
      <c r="P5543" s="20"/>
      <c r="Q5543" s="20"/>
      <c r="R5543" s="20"/>
      <c r="S5543" s="20"/>
    </row>
    <row r="5544" spans="6:19">
      <c r="F5544" s="51"/>
      <c r="K5544" s="26"/>
      <c r="L5544" s="126"/>
      <c r="M5544" s="127"/>
      <c r="N5544" s="128"/>
      <c r="O5544" s="20"/>
      <c r="P5544" s="20"/>
      <c r="Q5544" s="20"/>
      <c r="R5544" s="20"/>
      <c r="S5544" s="20"/>
    </row>
    <row r="5545" spans="6:19">
      <c r="F5545" s="51"/>
      <c r="K5545" s="26"/>
      <c r="L5545" s="126"/>
      <c r="M5545" s="127"/>
      <c r="N5545" s="128"/>
      <c r="O5545" s="20"/>
      <c r="P5545" s="20"/>
      <c r="Q5545" s="20"/>
      <c r="R5545" s="20"/>
      <c r="S5545" s="20"/>
    </row>
    <row r="5546" spans="6:19">
      <c r="F5546" s="51"/>
      <c r="K5546" s="26"/>
      <c r="L5546" s="126"/>
      <c r="M5546" s="127"/>
      <c r="N5546" s="128"/>
      <c r="O5546" s="20"/>
      <c r="P5546" s="20"/>
      <c r="Q5546" s="20"/>
      <c r="R5546" s="20"/>
      <c r="S5546" s="20"/>
    </row>
    <row r="5547" spans="6:19">
      <c r="F5547" s="51"/>
      <c r="K5547" s="26"/>
      <c r="L5547" s="126"/>
      <c r="M5547" s="127"/>
      <c r="N5547" s="128"/>
      <c r="O5547" s="20"/>
      <c r="P5547" s="20"/>
      <c r="Q5547" s="20"/>
      <c r="R5547" s="20"/>
      <c r="S5547" s="20"/>
    </row>
    <row r="5548" spans="6:19">
      <c r="F5548" s="51"/>
      <c r="K5548" s="26"/>
      <c r="L5548" s="126"/>
      <c r="M5548" s="127"/>
      <c r="N5548" s="128"/>
      <c r="O5548" s="20"/>
      <c r="P5548" s="20"/>
      <c r="Q5548" s="20"/>
      <c r="R5548" s="20"/>
      <c r="S5548" s="20"/>
    </row>
    <row r="5549" spans="6:19">
      <c r="F5549" s="51"/>
      <c r="K5549" s="26"/>
      <c r="L5549" s="126"/>
      <c r="M5549" s="127"/>
      <c r="N5549" s="128"/>
      <c r="O5549" s="20"/>
      <c r="P5549" s="20"/>
      <c r="Q5549" s="20"/>
      <c r="R5549" s="20"/>
      <c r="S5549" s="20"/>
    </row>
    <row r="5550" spans="6:19">
      <c r="F5550" s="51"/>
      <c r="K5550" s="26"/>
      <c r="L5550" s="126"/>
      <c r="M5550" s="127"/>
      <c r="N5550" s="128"/>
      <c r="O5550" s="20"/>
      <c r="P5550" s="20"/>
      <c r="Q5550" s="20"/>
      <c r="R5550" s="20"/>
      <c r="S5550" s="20"/>
    </row>
    <row r="5551" spans="6:19">
      <c r="F5551" s="51"/>
      <c r="K5551" s="26"/>
      <c r="L5551" s="126"/>
      <c r="M5551" s="127"/>
      <c r="N5551" s="128"/>
      <c r="O5551" s="20"/>
      <c r="P5551" s="20"/>
      <c r="Q5551" s="20"/>
      <c r="R5551" s="20"/>
      <c r="S5551" s="20"/>
    </row>
    <row r="5552" spans="6:19">
      <c r="F5552" s="51"/>
      <c r="K5552" s="26"/>
      <c r="L5552" s="126"/>
      <c r="M5552" s="127"/>
      <c r="N5552" s="128"/>
      <c r="O5552" s="20"/>
      <c r="P5552" s="20"/>
      <c r="Q5552" s="20"/>
      <c r="R5552" s="20"/>
      <c r="S5552" s="20"/>
    </row>
    <row r="5553" spans="6:19">
      <c r="F5553" s="51"/>
      <c r="K5553" s="26"/>
      <c r="L5553" s="126"/>
      <c r="M5553" s="127"/>
      <c r="N5553" s="128"/>
      <c r="O5553" s="20"/>
      <c r="P5553" s="20"/>
      <c r="Q5553" s="20"/>
      <c r="R5553" s="20"/>
      <c r="S5553" s="20"/>
    </row>
    <row r="5554" spans="6:19">
      <c r="F5554" s="51"/>
      <c r="K5554" s="26"/>
      <c r="L5554" s="126"/>
      <c r="M5554" s="127"/>
      <c r="N5554" s="128"/>
      <c r="O5554" s="20"/>
      <c r="P5554" s="20"/>
      <c r="Q5554" s="20"/>
      <c r="R5554" s="20"/>
      <c r="S5554" s="20"/>
    </row>
    <row r="5555" spans="6:19">
      <c r="F5555" s="51"/>
      <c r="K5555" s="26"/>
      <c r="L5555" s="126"/>
      <c r="M5555" s="127"/>
      <c r="N5555" s="128"/>
      <c r="O5555" s="20"/>
      <c r="P5555" s="20"/>
      <c r="Q5555" s="20"/>
      <c r="R5555" s="20"/>
      <c r="S5555" s="20"/>
    </row>
    <row r="5556" spans="6:19">
      <c r="F5556" s="51"/>
      <c r="K5556" s="26"/>
      <c r="L5556" s="126"/>
      <c r="M5556" s="127"/>
      <c r="N5556" s="128"/>
      <c r="O5556" s="20"/>
      <c r="P5556" s="20"/>
      <c r="Q5556" s="20"/>
      <c r="R5556" s="20"/>
      <c r="S5556" s="20"/>
    </row>
    <row r="5557" spans="6:19">
      <c r="F5557" s="51"/>
      <c r="K5557" s="26"/>
      <c r="L5557" s="126"/>
      <c r="M5557" s="127"/>
      <c r="N5557" s="128"/>
      <c r="O5557" s="20"/>
      <c r="P5557" s="20"/>
      <c r="Q5557" s="20"/>
      <c r="R5557" s="20"/>
      <c r="S5557" s="20"/>
    </row>
    <row r="5558" spans="6:19">
      <c r="F5558" s="51"/>
      <c r="K5558" s="26"/>
      <c r="L5558" s="126"/>
      <c r="M5558" s="127"/>
      <c r="N5558" s="128"/>
      <c r="O5558" s="20"/>
      <c r="P5558" s="20"/>
      <c r="Q5558" s="20"/>
      <c r="R5558" s="20"/>
      <c r="S5558" s="20"/>
    </row>
    <row r="5559" spans="6:19">
      <c r="F5559" s="51"/>
      <c r="K5559" s="26"/>
      <c r="L5559" s="126"/>
      <c r="M5559" s="127"/>
      <c r="N5559" s="128"/>
      <c r="O5559" s="20"/>
      <c r="P5559" s="20"/>
      <c r="Q5559" s="20"/>
      <c r="R5559" s="20"/>
      <c r="S5559" s="20"/>
    </row>
    <row r="5560" spans="6:19">
      <c r="F5560" s="51"/>
      <c r="K5560" s="26"/>
      <c r="L5560" s="126"/>
      <c r="M5560" s="127"/>
      <c r="N5560" s="128"/>
      <c r="O5560" s="20"/>
      <c r="P5560" s="20"/>
      <c r="Q5560" s="20"/>
      <c r="R5560" s="20"/>
      <c r="S5560" s="20"/>
    </row>
    <row r="5561" spans="6:19">
      <c r="F5561" s="51"/>
      <c r="K5561" s="26"/>
      <c r="L5561" s="126"/>
      <c r="M5561" s="127"/>
      <c r="N5561" s="128"/>
      <c r="O5561" s="20"/>
      <c r="P5561" s="20"/>
      <c r="Q5561" s="20"/>
      <c r="R5561" s="20"/>
      <c r="S5561" s="20"/>
    </row>
    <row r="5562" spans="6:19">
      <c r="F5562" s="51"/>
      <c r="K5562" s="26"/>
      <c r="L5562" s="126"/>
      <c r="M5562" s="127"/>
      <c r="N5562" s="128"/>
      <c r="O5562" s="20"/>
      <c r="P5562" s="20"/>
      <c r="Q5562" s="20"/>
      <c r="R5562" s="20"/>
      <c r="S5562" s="20"/>
    </row>
    <row r="5563" spans="6:19">
      <c r="F5563" s="51"/>
      <c r="K5563" s="26"/>
      <c r="L5563" s="126"/>
      <c r="M5563" s="127"/>
      <c r="N5563" s="128"/>
      <c r="O5563" s="20"/>
      <c r="P5563" s="20"/>
      <c r="Q5563" s="20"/>
      <c r="R5563" s="20"/>
      <c r="S5563" s="20"/>
    </row>
    <row r="5564" spans="6:19">
      <c r="F5564" s="51"/>
      <c r="K5564" s="26"/>
      <c r="L5564" s="126"/>
      <c r="M5564" s="127"/>
      <c r="N5564" s="128"/>
      <c r="O5564" s="20"/>
      <c r="P5564" s="20"/>
      <c r="Q5564" s="20"/>
      <c r="R5564" s="20"/>
      <c r="S5564" s="20"/>
    </row>
    <row r="5565" spans="6:19">
      <c r="F5565" s="51"/>
      <c r="K5565" s="26"/>
      <c r="L5565" s="126"/>
      <c r="M5565" s="127"/>
      <c r="N5565" s="128"/>
      <c r="O5565" s="20"/>
      <c r="P5565" s="20"/>
      <c r="Q5565" s="20"/>
      <c r="R5565" s="20"/>
      <c r="S5565" s="20"/>
    </row>
    <row r="5566" spans="6:19">
      <c r="F5566" s="51"/>
      <c r="K5566" s="26"/>
      <c r="L5566" s="126"/>
      <c r="M5566" s="127"/>
      <c r="N5566" s="128"/>
      <c r="O5566" s="20"/>
      <c r="P5566" s="20"/>
      <c r="Q5566" s="20"/>
      <c r="R5566" s="20"/>
      <c r="S5566" s="20"/>
    </row>
    <row r="5567" spans="6:19">
      <c r="F5567" s="51"/>
      <c r="K5567" s="26"/>
      <c r="L5567" s="126"/>
      <c r="M5567" s="127"/>
      <c r="N5567" s="128"/>
      <c r="O5567" s="20"/>
      <c r="P5567" s="20"/>
      <c r="Q5567" s="20"/>
      <c r="R5567" s="20"/>
      <c r="S5567" s="20"/>
    </row>
    <row r="5568" spans="6:19">
      <c r="F5568" s="51"/>
      <c r="K5568" s="26"/>
      <c r="L5568" s="126"/>
      <c r="M5568" s="127"/>
      <c r="N5568" s="128"/>
      <c r="O5568" s="20"/>
      <c r="P5568" s="20"/>
      <c r="Q5568" s="20"/>
      <c r="R5568" s="20"/>
      <c r="S5568" s="20"/>
    </row>
    <row r="5569" spans="6:19">
      <c r="F5569" s="51"/>
      <c r="K5569" s="26"/>
      <c r="L5569" s="126"/>
      <c r="M5569" s="127"/>
      <c r="N5569" s="128"/>
      <c r="O5569" s="20"/>
      <c r="P5569" s="20"/>
      <c r="Q5569" s="20"/>
      <c r="R5569" s="20"/>
      <c r="S5569" s="20"/>
    </row>
    <row r="5570" spans="6:19">
      <c r="F5570" s="51"/>
      <c r="K5570" s="26"/>
      <c r="L5570" s="126"/>
      <c r="M5570" s="127"/>
      <c r="N5570" s="128"/>
      <c r="O5570" s="20"/>
      <c r="P5570" s="20"/>
      <c r="Q5570" s="20"/>
      <c r="R5570" s="20"/>
      <c r="S5570" s="20"/>
    </row>
    <row r="5571" spans="6:19">
      <c r="F5571" s="51"/>
      <c r="K5571" s="26"/>
      <c r="L5571" s="126"/>
      <c r="M5571" s="127"/>
      <c r="N5571" s="128"/>
      <c r="O5571" s="20"/>
      <c r="P5571" s="20"/>
      <c r="Q5571" s="20"/>
      <c r="R5571" s="20"/>
      <c r="S5571" s="20"/>
    </row>
    <row r="5572" spans="6:19">
      <c r="F5572" s="51"/>
      <c r="K5572" s="26"/>
      <c r="L5572" s="126"/>
      <c r="M5572" s="127"/>
      <c r="N5572" s="128"/>
      <c r="O5572" s="20"/>
      <c r="P5572" s="20"/>
      <c r="Q5572" s="20"/>
      <c r="R5572" s="20"/>
      <c r="S5572" s="20"/>
    </row>
    <row r="5573" spans="6:19">
      <c r="F5573" s="51"/>
      <c r="K5573" s="26"/>
      <c r="L5573" s="126"/>
      <c r="M5573" s="127"/>
      <c r="N5573" s="128"/>
      <c r="O5573" s="20"/>
      <c r="P5573" s="20"/>
      <c r="Q5573" s="20"/>
      <c r="R5573" s="20"/>
      <c r="S5573" s="20"/>
    </row>
    <row r="5574" spans="6:19">
      <c r="F5574" s="51"/>
      <c r="K5574" s="26"/>
      <c r="L5574" s="126"/>
      <c r="M5574" s="127"/>
      <c r="N5574" s="128"/>
      <c r="O5574" s="20"/>
      <c r="P5574" s="20"/>
      <c r="Q5574" s="20"/>
      <c r="R5574" s="20"/>
      <c r="S5574" s="20"/>
    </row>
    <row r="5575" spans="6:19">
      <c r="F5575" s="51"/>
      <c r="K5575" s="26"/>
      <c r="L5575" s="126"/>
      <c r="M5575" s="127"/>
      <c r="N5575" s="128"/>
      <c r="O5575" s="20"/>
      <c r="P5575" s="20"/>
      <c r="Q5575" s="20"/>
      <c r="R5575" s="20"/>
      <c r="S5575" s="20"/>
    </row>
    <row r="5576" spans="6:19">
      <c r="F5576" s="51"/>
      <c r="K5576" s="26"/>
      <c r="L5576" s="126"/>
      <c r="M5576" s="127"/>
      <c r="N5576" s="128"/>
      <c r="O5576" s="20"/>
      <c r="P5576" s="20"/>
      <c r="Q5576" s="20"/>
      <c r="R5576" s="20"/>
      <c r="S5576" s="20"/>
    </row>
    <row r="5577" spans="6:19">
      <c r="F5577" s="51"/>
      <c r="K5577" s="26"/>
      <c r="L5577" s="126"/>
      <c r="M5577" s="127"/>
      <c r="N5577" s="128"/>
      <c r="O5577" s="20"/>
      <c r="P5577" s="20"/>
      <c r="Q5577" s="20"/>
      <c r="R5577" s="20"/>
      <c r="S5577" s="20"/>
    </row>
    <row r="5578" spans="6:19">
      <c r="F5578" s="51"/>
      <c r="K5578" s="26"/>
      <c r="L5578" s="126"/>
      <c r="M5578" s="127"/>
      <c r="N5578" s="128"/>
      <c r="O5578" s="20"/>
      <c r="P5578" s="20"/>
      <c r="Q5578" s="20"/>
      <c r="R5578" s="20"/>
      <c r="S5578" s="20"/>
    </row>
    <row r="5579" spans="6:19">
      <c r="F5579" s="51"/>
      <c r="K5579" s="26"/>
      <c r="L5579" s="126"/>
      <c r="M5579" s="127"/>
      <c r="N5579" s="128"/>
      <c r="O5579" s="20"/>
      <c r="P5579" s="20"/>
      <c r="Q5579" s="20"/>
      <c r="R5579" s="20"/>
      <c r="S5579" s="20"/>
    </row>
    <row r="5580" spans="6:19">
      <c r="F5580" s="51"/>
      <c r="K5580" s="26"/>
      <c r="L5580" s="126"/>
      <c r="M5580" s="127"/>
      <c r="N5580" s="128"/>
      <c r="O5580" s="20"/>
      <c r="P5580" s="20"/>
      <c r="Q5580" s="20"/>
      <c r="R5580" s="20"/>
      <c r="S5580" s="20"/>
    </row>
    <row r="5581" spans="6:19">
      <c r="F5581" s="51"/>
      <c r="K5581" s="26"/>
      <c r="L5581" s="126"/>
      <c r="M5581" s="127"/>
      <c r="N5581" s="128"/>
      <c r="O5581" s="20"/>
      <c r="P5581" s="20"/>
      <c r="Q5581" s="20"/>
      <c r="R5581" s="20"/>
      <c r="S5581" s="20"/>
    </row>
    <row r="5582" spans="6:19">
      <c r="F5582" s="51"/>
      <c r="K5582" s="26"/>
      <c r="L5582" s="126"/>
      <c r="M5582" s="127"/>
      <c r="N5582" s="128"/>
      <c r="O5582" s="20"/>
      <c r="P5582" s="20"/>
      <c r="Q5582" s="20"/>
      <c r="R5582" s="20"/>
      <c r="S5582" s="20"/>
    </row>
    <row r="5583" spans="6:19">
      <c r="F5583" s="51"/>
      <c r="K5583" s="26"/>
      <c r="L5583" s="126"/>
      <c r="M5583" s="127"/>
      <c r="N5583" s="128"/>
      <c r="O5583" s="20"/>
      <c r="P5583" s="20"/>
      <c r="Q5583" s="20"/>
      <c r="R5583" s="20"/>
      <c r="S5583" s="20"/>
    </row>
    <row r="5584" spans="6:19">
      <c r="F5584" s="51"/>
      <c r="K5584" s="26"/>
      <c r="L5584" s="126"/>
      <c r="M5584" s="127"/>
      <c r="N5584" s="128"/>
      <c r="O5584" s="20"/>
      <c r="P5584" s="20"/>
      <c r="Q5584" s="20"/>
      <c r="R5584" s="20"/>
      <c r="S5584" s="20"/>
    </row>
    <row r="5585" spans="6:19">
      <c r="F5585" s="51"/>
      <c r="K5585" s="26"/>
      <c r="L5585" s="126"/>
      <c r="M5585" s="127"/>
      <c r="N5585" s="128"/>
      <c r="O5585" s="20"/>
      <c r="P5585" s="20"/>
      <c r="Q5585" s="20"/>
      <c r="R5585" s="20"/>
      <c r="S5585" s="20"/>
    </row>
    <row r="5586" spans="6:19">
      <c r="F5586" s="51"/>
      <c r="K5586" s="26"/>
      <c r="L5586" s="126"/>
      <c r="M5586" s="127"/>
      <c r="N5586" s="128"/>
      <c r="O5586" s="20"/>
      <c r="P5586" s="20"/>
      <c r="Q5586" s="20"/>
      <c r="R5586" s="20"/>
      <c r="S5586" s="20"/>
    </row>
    <row r="5587" spans="6:19">
      <c r="F5587" s="51"/>
      <c r="K5587" s="26"/>
      <c r="L5587" s="126"/>
      <c r="M5587" s="127"/>
      <c r="N5587" s="128"/>
      <c r="O5587" s="20"/>
      <c r="P5587" s="20"/>
      <c r="Q5587" s="20"/>
      <c r="R5587" s="20"/>
      <c r="S5587" s="20"/>
    </row>
    <row r="5588" spans="6:19">
      <c r="F5588" s="51"/>
      <c r="K5588" s="26"/>
      <c r="L5588" s="126"/>
      <c r="M5588" s="127"/>
      <c r="N5588" s="128"/>
      <c r="O5588" s="20"/>
      <c r="P5588" s="20"/>
      <c r="Q5588" s="20"/>
      <c r="R5588" s="20"/>
      <c r="S5588" s="20"/>
    </row>
    <row r="5589" spans="6:19">
      <c r="F5589" s="51"/>
      <c r="K5589" s="26"/>
      <c r="L5589" s="126"/>
      <c r="M5589" s="127"/>
      <c r="N5589" s="128"/>
      <c r="O5589" s="20"/>
      <c r="P5589" s="20"/>
      <c r="Q5589" s="20"/>
      <c r="R5589" s="20"/>
      <c r="S5589" s="20"/>
    </row>
    <row r="5590" spans="6:19">
      <c r="F5590" s="51"/>
      <c r="K5590" s="26"/>
      <c r="L5590" s="126"/>
      <c r="M5590" s="127"/>
      <c r="N5590" s="128"/>
      <c r="O5590" s="20"/>
      <c r="P5590" s="20"/>
      <c r="Q5590" s="20"/>
      <c r="R5590" s="20"/>
      <c r="S5590" s="20"/>
    </row>
    <row r="5591" spans="6:19">
      <c r="F5591" s="51"/>
      <c r="K5591" s="26"/>
      <c r="L5591" s="126"/>
      <c r="M5591" s="127"/>
      <c r="N5591" s="128"/>
      <c r="O5591" s="20"/>
      <c r="P5591" s="20"/>
      <c r="Q5591" s="20"/>
      <c r="R5591" s="20"/>
      <c r="S5591" s="20"/>
    </row>
    <row r="5592" spans="6:19">
      <c r="F5592" s="51"/>
      <c r="K5592" s="26"/>
      <c r="L5592" s="126"/>
      <c r="M5592" s="127"/>
      <c r="N5592" s="128"/>
      <c r="O5592" s="20"/>
      <c r="P5592" s="20"/>
      <c r="Q5592" s="20"/>
      <c r="R5592" s="20"/>
      <c r="S5592" s="20"/>
    </row>
    <row r="5593" spans="6:19">
      <c r="F5593" s="51"/>
      <c r="K5593" s="26"/>
      <c r="L5593" s="126"/>
      <c r="M5593" s="127"/>
      <c r="N5593" s="128"/>
      <c r="O5593" s="20"/>
      <c r="P5593" s="20"/>
      <c r="Q5593" s="20"/>
      <c r="R5593" s="20"/>
      <c r="S5593" s="20"/>
    </row>
    <row r="5594" spans="6:19">
      <c r="F5594" s="51"/>
      <c r="K5594" s="26"/>
      <c r="L5594" s="126"/>
      <c r="M5594" s="127"/>
      <c r="N5594" s="128"/>
      <c r="O5594" s="20"/>
      <c r="P5594" s="20"/>
      <c r="Q5594" s="20"/>
      <c r="R5594" s="20"/>
      <c r="S5594" s="20"/>
    </row>
    <row r="5595" spans="6:19">
      <c r="F5595" s="51"/>
      <c r="K5595" s="26"/>
      <c r="L5595" s="126"/>
      <c r="M5595" s="127"/>
      <c r="N5595" s="128"/>
      <c r="O5595" s="20"/>
      <c r="P5595" s="20"/>
      <c r="Q5595" s="20"/>
      <c r="R5595" s="20"/>
      <c r="S5595" s="20"/>
    </row>
    <row r="5596" spans="6:19">
      <c r="F5596" s="51"/>
      <c r="K5596" s="26"/>
      <c r="L5596" s="126"/>
      <c r="M5596" s="127"/>
      <c r="N5596" s="128"/>
      <c r="O5596" s="20"/>
      <c r="P5596" s="20"/>
      <c r="Q5596" s="20"/>
      <c r="R5596" s="20"/>
      <c r="S5596" s="20"/>
    </row>
    <row r="5597" spans="6:19">
      <c r="F5597" s="51"/>
      <c r="K5597" s="26"/>
      <c r="L5597" s="126"/>
      <c r="M5597" s="127"/>
      <c r="N5597" s="128"/>
      <c r="O5597" s="20"/>
      <c r="P5597" s="20"/>
      <c r="Q5597" s="20"/>
      <c r="R5597" s="20"/>
      <c r="S5597" s="20"/>
    </row>
    <row r="5598" spans="6:19">
      <c r="F5598" s="51"/>
      <c r="K5598" s="26"/>
      <c r="L5598" s="126"/>
      <c r="M5598" s="127"/>
      <c r="N5598" s="128"/>
      <c r="O5598" s="20"/>
      <c r="P5598" s="20"/>
      <c r="Q5598" s="20"/>
      <c r="R5598" s="20"/>
      <c r="S5598" s="20"/>
    </row>
    <row r="5599" spans="6:19">
      <c r="F5599" s="51"/>
      <c r="K5599" s="26"/>
      <c r="L5599" s="126"/>
      <c r="M5599" s="127"/>
      <c r="N5599" s="128"/>
      <c r="O5599" s="20"/>
      <c r="P5599" s="20"/>
      <c r="Q5599" s="20"/>
      <c r="R5599" s="20"/>
      <c r="S5599" s="20"/>
    </row>
    <row r="5600" spans="6:19">
      <c r="F5600" s="51"/>
      <c r="K5600" s="26"/>
      <c r="L5600" s="126"/>
      <c r="M5600" s="127"/>
      <c r="N5600" s="128"/>
      <c r="O5600" s="20"/>
      <c r="P5600" s="20"/>
      <c r="Q5600" s="20"/>
      <c r="R5600" s="20"/>
      <c r="S5600" s="20"/>
    </row>
    <row r="5601" spans="6:19">
      <c r="F5601" s="51"/>
      <c r="K5601" s="26"/>
      <c r="L5601" s="126"/>
      <c r="M5601" s="127"/>
      <c r="N5601" s="128"/>
      <c r="O5601" s="20"/>
      <c r="P5601" s="20"/>
      <c r="Q5601" s="20"/>
      <c r="R5601" s="20"/>
      <c r="S5601" s="20"/>
    </row>
    <row r="5602" spans="6:19">
      <c r="F5602" s="51"/>
      <c r="K5602" s="26"/>
      <c r="L5602" s="126"/>
      <c r="M5602" s="127"/>
      <c r="N5602" s="128"/>
      <c r="O5602" s="20"/>
      <c r="P5602" s="20"/>
      <c r="Q5602" s="20"/>
      <c r="R5602" s="20"/>
      <c r="S5602" s="20"/>
    </row>
    <row r="5603" spans="6:19">
      <c r="F5603" s="51"/>
      <c r="K5603" s="26"/>
      <c r="L5603" s="126"/>
      <c r="M5603" s="127"/>
      <c r="N5603" s="128"/>
      <c r="O5603" s="20"/>
      <c r="P5603" s="20"/>
      <c r="Q5603" s="20"/>
      <c r="R5603" s="20"/>
      <c r="S5603" s="20"/>
    </row>
    <row r="5604" spans="6:19">
      <c r="F5604" s="51"/>
      <c r="K5604" s="26"/>
      <c r="L5604" s="126"/>
      <c r="M5604" s="127"/>
      <c r="N5604" s="128"/>
      <c r="O5604" s="20"/>
      <c r="P5604" s="20"/>
      <c r="Q5604" s="20"/>
      <c r="R5604" s="20"/>
      <c r="S5604" s="20"/>
    </row>
    <row r="5605" spans="6:19">
      <c r="F5605" s="51"/>
      <c r="K5605" s="26"/>
      <c r="L5605" s="126"/>
      <c r="M5605" s="127"/>
      <c r="N5605" s="128"/>
      <c r="O5605" s="20"/>
      <c r="P5605" s="20"/>
      <c r="Q5605" s="20"/>
      <c r="R5605" s="20"/>
      <c r="S5605" s="20"/>
    </row>
    <row r="5606" spans="6:19">
      <c r="F5606" s="51"/>
      <c r="K5606" s="26"/>
      <c r="L5606" s="126"/>
      <c r="M5606" s="127"/>
      <c r="N5606" s="128"/>
      <c r="O5606" s="20"/>
      <c r="P5606" s="20"/>
      <c r="Q5606" s="20"/>
      <c r="R5606" s="20"/>
      <c r="S5606" s="20"/>
    </row>
    <row r="5607" spans="6:19">
      <c r="F5607" s="51"/>
      <c r="K5607" s="26"/>
      <c r="L5607" s="126"/>
      <c r="M5607" s="127"/>
      <c r="N5607" s="128"/>
      <c r="O5607" s="20"/>
      <c r="P5607" s="20"/>
      <c r="Q5607" s="20"/>
      <c r="R5607" s="20"/>
      <c r="S5607" s="20"/>
    </row>
    <row r="5608" spans="6:19">
      <c r="F5608" s="51"/>
      <c r="K5608" s="26"/>
      <c r="L5608" s="126"/>
      <c r="M5608" s="127"/>
      <c r="N5608" s="128"/>
      <c r="O5608" s="20"/>
      <c r="P5608" s="20"/>
      <c r="Q5608" s="20"/>
      <c r="R5608" s="20"/>
      <c r="S5608" s="20"/>
    </row>
    <row r="5609" spans="6:19">
      <c r="F5609" s="51"/>
      <c r="K5609" s="26"/>
      <c r="L5609" s="126"/>
      <c r="M5609" s="127"/>
      <c r="N5609" s="128"/>
      <c r="O5609" s="20"/>
      <c r="P5609" s="20"/>
      <c r="Q5609" s="20"/>
      <c r="R5609" s="20"/>
      <c r="S5609" s="20"/>
    </row>
    <row r="5610" spans="6:19">
      <c r="F5610" s="51"/>
      <c r="K5610" s="26"/>
      <c r="L5610" s="126"/>
      <c r="M5610" s="127"/>
      <c r="N5610" s="128"/>
      <c r="O5610" s="20"/>
      <c r="P5610" s="20"/>
      <c r="Q5610" s="20"/>
      <c r="R5610" s="20"/>
      <c r="S5610" s="20"/>
    </row>
    <row r="5611" spans="6:19">
      <c r="F5611" s="51"/>
      <c r="K5611" s="26"/>
      <c r="L5611" s="126"/>
      <c r="M5611" s="127"/>
      <c r="N5611" s="128"/>
      <c r="O5611" s="20"/>
      <c r="P5611" s="20"/>
      <c r="Q5611" s="20"/>
      <c r="R5611" s="20"/>
      <c r="S5611" s="20"/>
    </row>
    <row r="5612" spans="6:19">
      <c r="F5612" s="51"/>
      <c r="K5612" s="26"/>
      <c r="L5612" s="126"/>
      <c r="M5612" s="127"/>
      <c r="N5612" s="128"/>
      <c r="O5612" s="20"/>
      <c r="P5612" s="20"/>
      <c r="Q5612" s="20"/>
      <c r="R5612" s="20"/>
      <c r="S5612" s="20"/>
    </row>
    <row r="5613" spans="6:19">
      <c r="F5613" s="51"/>
      <c r="K5613" s="26"/>
      <c r="L5613" s="126"/>
      <c r="M5613" s="127"/>
      <c r="N5613" s="128"/>
      <c r="O5613" s="20"/>
      <c r="P5613" s="20"/>
      <c r="Q5613" s="20"/>
      <c r="R5613" s="20"/>
      <c r="S5613" s="20"/>
    </row>
    <row r="5614" spans="6:19">
      <c r="F5614" s="51"/>
      <c r="K5614" s="26"/>
      <c r="L5614" s="126"/>
      <c r="M5614" s="127"/>
      <c r="N5614" s="128"/>
      <c r="O5614" s="20"/>
      <c r="P5614" s="20"/>
      <c r="Q5614" s="20"/>
      <c r="R5614" s="20"/>
      <c r="S5614" s="20"/>
    </row>
    <row r="5615" spans="6:19">
      <c r="F5615" s="51"/>
      <c r="K5615" s="26"/>
      <c r="L5615" s="126"/>
      <c r="M5615" s="127"/>
      <c r="N5615" s="128"/>
      <c r="O5615" s="20"/>
      <c r="P5615" s="20"/>
      <c r="Q5615" s="20"/>
      <c r="R5615" s="20"/>
      <c r="S5615" s="20"/>
    </row>
    <row r="5616" spans="6:19">
      <c r="F5616" s="51"/>
      <c r="K5616" s="26"/>
      <c r="L5616" s="126"/>
      <c r="M5616" s="127"/>
      <c r="N5616" s="128"/>
      <c r="O5616" s="20"/>
      <c r="P5616" s="20"/>
      <c r="Q5616" s="20"/>
      <c r="R5616" s="20"/>
      <c r="S5616" s="20"/>
    </row>
    <row r="5617" spans="6:19">
      <c r="F5617" s="51"/>
      <c r="K5617" s="26"/>
      <c r="L5617" s="126"/>
      <c r="M5617" s="127"/>
      <c r="N5617" s="128"/>
      <c r="O5617" s="20"/>
      <c r="P5617" s="20"/>
      <c r="Q5617" s="20"/>
      <c r="R5617" s="20"/>
      <c r="S5617" s="20"/>
    </row>
    <row r="5618" spans="6:19">
      <c r="F5618" s="51"/>
      <c r="K5618" s="26"/>
      <c r="L5618" s="126"/>
      <c r="M5618" s="127"/>
      <c r="N5618" s="128"/>
      <c r="O5618" s="20"/>
      <c r="P5618" s="20"/>
      <c r="Q5618" s="20"/>
      <c r="R5618" s="20"/>
      <c r="S5618" s="20"/>
    </row>
    <row r="5619" spans="6:19">
      <c r="F5619" s="51"/>
      <c r="K5619" s="26"/>
      <c r="L5619" s="126"/>
      <c r="M5619" s="127"/>
      <c r="N5619" s="128"/>
      <c r="O5619" s="20"/>
      <c r="P5619" s="20"/>
      <c r="Q5619" s="20"/>
      <c r="R5619" s="20"/>
      <c r="S5619" s="20"/>
    </row>
    <row r="5620" spans="6:19">
      <c r="F5620" s="51"/>
      <c r="K5620" s="26"/>
      <c r="L5620" s="126"/>
      <c r="M5620" s="127"/>
      <c r="N5620" s="128"/>
      <c r="O5620" s="20"/>
      <c r="P5620" s="20"/>
      <c r="Q5620" s="20"/>
      <c r="R5620" s="20"/>
      <c r="S5620" s="20"/>
    </row>
    <row r="5621" spans="6:19">
      <c r="F5621" s="51"/>
      <c r="K5621" s="26"/>
      <c r="L5621" s="126"/>
      <c r="M5621" s="127"/>
      <c r="N5621" s="128"/>
      <c r="O5621" s="20"/>
      <c r="P5621" s="20"/>
      <c r="Q5621" s="20"/>
      <c r="R5621" s="20"/>
      <c r="S5621" s="20"/>
    </row>
    <row r="5622" spans="6:19">
      <c r="F5622" s="51"/>
      <c r="K5622" s="26"/>
      <c r="L5622" s="126"/>
      <c r="M5622" s="127"/>
      <c r="N5622" s="128"/>
      <c r="O5622" s="20"/>
      <c r="P5622" s="20"/>
      <c r="Q5622" s="20"/>
      <c r="R5622" s="20"/>
      <c r="S5622" s="20"/>
    </row>
    <row r="5623" spans="6:19">
      <c r="F5623" s="51"/>
      <c r="K5623" s="26"/>
      <c r="L5623" s="126"/>
      <c r="M5623" s="127"/>
      <c r="N5623" s="128"/>
      <c r="O5623" s="20"/>
      <c r="P5623" s="20"/>
      <c r="Q5623" s="20"/>
      <c r="R5623" s="20"/>
      <c r="S5623" s="20"/>
    </row>
    <row r="5624" spans="6:19">
      <c r="F5624" s="51"/>
      <c r="K5624" s="26"/>
      <c r="L5624" s="126"/>
      <c r="M5624" s="127"/>
      <c r="N5624" s="128"/>
      <c r="O5624" s="20"/>
      <c r="P5624" s="20"/>
      <c r="Q5624" s="20"/>
      <c r="R5624" s="20"/>
      <c r="S5624" s="20"/>
    </row>
    <row r="5625" spans="6:19">
      <c r="F5625" s="51"/>
      <c r="K5625" s="26"/>
      <c r="L5625" s="126"/>
      <c r="M5625" s="127"/>
      <c r="N5625" s="128"/>
      <c r="O5625" s="20"/>
      <c r="P5625" s="20"/>
      <c r="Q5625" s="20"/>
      <c r="R5625" s="20"/>
      <c r="S5625" s="20"/>
    </row>
    <row r="5626" spans="6:19">
      <c r="F5626" s="51"/>
      <c r="K5626" s="26"/>
      <c r="L5626" s="126"/>
      <c r="M5626" s="127"/>
      <c r="N5626" s="128"/>
      <c r="O5626" s="20"/>
      <c r="P5626" s="20"/>
      <c r="Q5626" s="20"/>
      <c r="R5626" s="20"/>
      <c r="S5626" s="20"/>
    </row>
    <row r="5627" spans="6:19">
      <c r="F5627" s="51"/>
      <c r="K5627" s="26"/>
      <c r="L5627" s="126"/>
      <c r="M5627" s="127"/>
      <c r="N5627" s="128"/>
      <c r="O5627" s="20"/>
      <c r="P5627" s="20"/>
      <c r="Q5627" s="20"/>
      <c r="R5627" s="20"/>
      <c r="S5627" s="20"/>
    </row>
    <row r="5628" spans="6:19">
      <c r="F5628" s="51"/>
      <c r="K5628" s="26"/>
      <c r="L5628" s="126"/>
      <c r="M5628" s="127"/>
      <c r="N5628" s="128"/>
      <c r="O5628" s="20"/>
      <c r="P5628" s="20"/>
      <c r="Q5628" s="20"/>
      <c r="R5628" s="20"/>
      <c r="S5628" s="20"/>
    </row>
    <row r="5629" spans="6:19">
      <c r="F5629" s="51"/>
      <c r="K5629" s="26"/>
      <c r="L5629" s="126"/>
      <c r="M5629" s="127"/>
      <c r="N5629" s="128"/>
      <c r="O5629" s="20"/>
      <c r="P5629" s="20"/>
      <c r="Q5629" s="20"/>
      <c r="R5629" s="20"/>
      <c r="S5629" s="20"/>
    </row>
    <row r="5630" spans="6:19">
      <c r="F5630" s="51"/>
      <c r="K5630" s="26"/>
      <c r="L5630" s="126"/>
      <c r="M5630" s="127"/>
      <c r="N5630" s="128"/>
      <c r="O5630" s="20"/>
      <c r="P5630" s="20"/>
      <c r="Q5630" s="20"/>
      <c r="R5630" s="20"/>
      <c r="S5630" s="20"/>
    </row>
    <row r="5631" spans="6:19">
      <c r="F5631" s="51"/>
      <c r="K5631" s="26"/>
      <c r="L5631" s="126"/>
      <c r="M5631" s="127"/>
      <c r="N5631" s="128"/>
      <c r="O5631" s="20"/>
      <c r="P5631" s="20"/>
      <c r="Q5631" s="20"/>
      <c r="R5631" s="20"/>
      <c r="S5631" s="20"/>
    </row>
    <row r="5632" spans="6:19">
      <c r="F5632" s="51"/>
      <c r="K5632" s="26"/>
      <c r="L5632" s="126"/>
      <c r="M5632" s="127"/>
      <c r="N5632" s="128"/>
      <c r="O5632" s="20"/>
      <c r="P5632" s="20"/>
      <c r="Q5632" s="20"/>
      <c r="R5632" s="20"/>
      <c r="S5632" s="20"/>
    </row>
    <row r="5633" spans="6:19">
      <c r="F5633" s="51"/>
      <c r="K5633" s="26"/>
      <c r="L5633" s="126"/>
      <c r="M5633" s="127"/>
      <c r="N5633" s="128"/>
      <c r="O5633" s="20"/>
      <c r="P5633" s="20"/>
      <c r="Q5633" s="20"/>
      <c r="R5633" s="20"/>
      <c r="S5633" s="20"/>
    </row>
    <row r="5634" spans="6:19">
      <c r="F5634" s="51"/>
      <c r="K5634" s="26"/>
      <c r="L5634" s="126"/>
      <c r="M5634" s="127"/>
      <c r="N5634" s="128"/>
      <c r="O5634" s="20"/>
      <c r="P5634" s="20"/>
      <c r="Q5634" s="20"/>
      <c r="R5634" s="20"/>
      <c r="S5634" s="20"/>
    </row>
    <row r="5635" spans="6:19">
      <c r="F5635" s="51"/>
      <c r="K5635" s="26"/>
      <c r="L5635" s="126"/>
      <c r="M5635" s="127"/>
      <c r="N5635" s="128"/>
      <c r="O5635" s="20"/>
      <c r="P5635" s="20"/>
      <c r="Q5635" s="20"/>
      <c r="R5635" s="20"/>
      <c r="S5635" s="20"/>
    </row>
    <row r="5636" spans="6:19">
      <c r="F5636" s="51"/>
      <c r="K5636" s="26"/>
      <c r="L5636" s="126"/>
      <c r="M5636" s="127"/>
      <c r="N5636" s="128"/>
      <c r="O5636" s="20"/>
      <c r="P5636" s="20"/>
      <c r="Q5636" s="20"/>
      <c r="R5636" s="20"/>
      <c r="S5636" s="20"/>
    </row>
    <row r="5637" spans="6:19">
      <c r="F5637" s="51"/>
      <c r="K5637" s="26"/>
      <c r="L5637" s="126"/>
      <c r="M5637" s="127"/>
      <c r="N5637" s="128"/>
      <c r="O5637" s="20"/>
      <c r="P5637" s="20"/>
      <c r="Q5637" s="20"/>
      <c r="R5637" s="20"/>
      <c r="S5637" s="20"/>
    </row>
    <row r="5638" spans="6:19">
      <c r="F5638" s="51"/>
      <c r="K5638" s="26"/>
      <c r="L5638" s="126"/>
      <c r="M5638" s="127"/>
      <c r="N5638" s="128"/>
      <c r="O5638" s="20"/>
      <c r="P5638" s="20"/>
      <c r="Q5638" s="20"/>
      <c r="R5638" s="20"/>
      <c r="S5638" s="20"/>
    </row>
    <row r="5639" spans="6:19">
      <c r="F5639" s="51"/>
      <c r="K5639" s="26"/>
      <c r="L5639" s="126"/>
      <c r="M5639" s="127"/>
      <c r="N5639" s="128"/>
      <c r="O5639" s="20"/>
      <c r="P5639" s="20"/>
      <c r="Q5639" s="20"/>
      <c r="R5639" s="20"/>
      <c r="S5639" s="20"/>
    </row>
    <row r="5640" spans="6:19">
      <c r="F5640" s="51"/>
      <c r="K5640" s="26"/>
      <c r="L5640" s="126"/>
      <c r="M5640" s="127"/>
      <c r="N5640" s="128"/>
      <c r="O5640" s="20"/>
      <c r="P5640" s="20"/>
      <c r="Q5640" s="20"/>
      <c r="R5640" s="20"/>
      <c r="S5640" s="20"/>
    </row>
    <row r="5641" spans="6:19">
      <c r="F5641" s="51"/>
      <c r="K5641" s="26"/>
      <c r="L5641" s="126"/>
      <c r="M5641" s="127"/>
      <c r="N5641" s="128"/>
      <c r="O5641" s="20"/>
      <c r="P5641" s="20"/>
      <c r="Q5641" s="20"/>
      <c r="R5641" s="20"/>
      <c r="S5641" s="20"/>
    </row>
    <row r="5642" spans="6:19">
      <c r="F5642" s="51"/>
      <c r="K5642" s="26"/>
      <c r="L5642" s="126"/>
      <c r="M5642" s="127"/>
      <c r="N5642" s="128"/>
      <c r="O5642" s="20"/>
      <c r="P5642" s="20"/>
      <c r="Q5642" s="20"/>
      <c r="R5642" s="20"/>
      <c r="S5642" s="20"/>
    </row>
    <row r="5643" spans="6:19">
      <c r="F5643" s="51"/>
      <c r="K5643" s="26"/>
      <c r="L5643" s="126"/>
      <c r="M5643" s="127"/>
      <c r="N5643" s="128"/>
      <c r="O5643" s="20"/>
      <c r="P5643" s="20"/>
      <c r="Q5643" s="20"/>
      <c r="R5643" s="20"/>
      <c r="S5643" s="20"/>
    </row>
    <row r="5644" spans="6:19">
      <c r="F5644" s="51"/>
      <c r="K5644" s="26"/>
      <c r="L5644" s="126"/>
      <c r="M5644" s="127"/>
      <c r="N5644" s="128"/>
      <c r="O5644" s="20"/>
      <c r="P5644" s="20"/>
      <c r="Q5644" s="20"/>
      <c r="R5644" s="20"/>
      <c r="S5644" s="20"/>
    </row>
    <row r="5645" spans="6:19">
      <c r="F5645" s="51"/>
      <c r="K5645" s="26"/>
      <c r="L5645" s="126"/>
      <c r="M5645" s="127"/>
      <c r="N5645" s="128"/>
      <c r="O5645" s="20"/>
      <c r="P5645" s="20"/>
      <c r="Q5645" s="20"/>
      <c r="R5645" s="20"/>
      <c r="S5645" s="20"/>
    </row>
    <row r="5646" spans="6:19">
      <c r="F5646" s="51"/>
      <c r="K5646" s="26"/>
      <c r="L5646" s="126"/>
      <c r="M5646" s="127"/>
      <c r="N5646" s="128"/>
      <c r="O5646" s="20"/>
      <c r="P5646" s="20"/>
      <c r="Q5646" s="20"/>
      <c r="R5646" s="20"/>
      <c r="S5646" s="20"/>
    </row>
    <row r="5647" spans="6:19">
      <c r="F5647" s="51"/>
      <c r="K5647" s="26"/>
      <c r="L5647" s="126"/>
      <c r="M5647" s="127"/>
      <c r="N5647" s="128"/>
      <c r="O5647" s="20"/>
      <c r="P5647" s="20"/>
      <c r="Q5647" s="20"/>
      <c r="R5647" s="20"/>
      <c r="S5647" s="20"/>
    </row>
    <row r="5648" spans="6:19">
      <c r="F5648" s="51"/>
      <c r="K5648" s="26"/>
      <c r="L5648" s="126"/>
      <c r="M5648" s="127"/>
      <c r="N5648" s="128"/>
      <c r="O5648" s="20"/>
      <c r="P5648" s="20"/>
      <c r="Q5648" s="20"/>
      <c r="R5648" s="20"/>
      <c r="S5648" s="20"/>
    </row>
    <row r="5649" spans="6:19">
      <c r="F5649" s="51"/>
      <c r="K5649" s="26"/>
      <c r="L5649" s="126"/>
      <c r="M5649" s="127"/>
      <c r="N5649" s="128"/>
      <c r="O5649" s="20"/>
      <c r="P5649" s="20"/>
      <c r="Q5649" s="20"/>
      <c r="R5649" s="20"/>
      <c r="S5649" s="20"/>
    </row>
    <row r="5650" spans="6:19">
      <c r="F5650" s="51"/>
      <c r="K5650" s="26"/>
      <c r="L5650" s="126"/>
      <c r="M5650" s="127"/>
      <c r="N5650" s="128"/>
      <c r="O5650" s="20"/>
      <c r="P5650" s="20"/>
      <c r="Q5650" s="20"/>
      <c r="R5650" s="20"/>
      <c r="S5650" s="20"/>
    </row>
    <row r="5651" spans="6:19">
      <c r="F5651" s="51"/>
      <c r="K5651" s="26"/>
      <c r="L5651" s="126"/>
      <c r="M5651" s="127"/>
      <c r="N5651" s="128"/>
      <c r="O5651" s="20"/>
      <c r="P5651" s="20"/>
      <c r="Q5651" s="20"/>
      <c r="R5651" s="20"/>
      <c r="S5651" s="20"/>
    </row>
    <row r="5652" spans="6:19">
      <c r="F5652" s="51"/>
      <c r="K5652" s="26"/>
      <c r="L5652" s="126"/>
      <c r="M5652" s="127"/>
      <c r="N5652" s="128"/>
      <c r="O5652" s="20"/>
      <c r="P5652" s="20"/>
      <c r="Q5652" s="20"/>
      <c r="R5652" s="20"/>
      <c r="S5652" s="20"/>
    </row>
    <row r="5653" spans="6:19">
      <c r="F5653" s="51"/>
      <c r="K5653" s="26"/>
      <c r="L5653" s="126"/>
      <c r="M5653" s="127"/>
      <c r="N5653" s="128"/>
      <c r="O5653" s="20"/>
      <c r="P5653" s="20"/>
      <c r="Q5653" s="20"/>
      <c r="R5653" s="20"/>
      <c r="S5653" s="20"/>
    </row>
    <row r="5654" spans="6:19">
      <c r="F5654" s="51"/>
      <c r="K5654" s="26"/>
      <c r="L5654" s="126"/>
      <c r="M5654" s="127"/>
      <c r="N5654" s="128"/>
      <c r="O5654" s="20"/>
      <c r="P5654" s="20"/>
      <c r="Q5654" s="20"/>
      <c r="R5654" s="20"/>
      <c r="S5654" s="20"/>
    </row>
    <row r="5655" spans="6:19">
      <c r="F5655" s="51"/>
      <c r="K5655" s="26"/>
      <c r="L5655" s="126"/>
      <c r="M5655" s="127"/>
      <c r="N5655" s="128"/>
      <c r="O5655" s="20"/>
      <c r="P5655" s="20"/>
      <c r="Q5655" s="20"/>
      <c r="R5655" s="20"/>
      <c r="S5655" s="20"/>
    </row>
    <row r="5656" spans="6:19">
      <c r="F5656" s="51"/>
      <c r="K5656" s="26"/>
      <c r="L5656" s="126"/>
      <c r="M5656" s="127"/>
      <c r="N5656" s="128"/>
      <c r="O5656" s="20"/>
      <c r="P5656" s="20"/>
      <c r="Q5656" s="20"/>
      <c r="R5656" s="20"/>
      <c r="S5656" s="20"/>
    </row>
    <row r="5657" spans="6:19">
      <c r="F5657" s="51"/>
      <c r="K5657" s="26"/>
      <c r="L5657" s="126"/>
      <c r="M5657" s="127"/>
      <c r="N5657" s="128"/>
      <c r="O5657" s="20"/>
      <c r="P5657" s="20"/>
      <c r="Q5657" s="20"/>
      <c r="R5657" s="20"/>
      <c r="S5657" s="20"/>
    </row>
    <row r="5658" spans="6:19">
      <c r="F5658" s="51"/>
      <c r="K5658" s="26"/>
      <c r="L5658" s="126"/>
      <c r="M5658" s="127"/>
      <c r="N5658" s="128"/>
      <c r="O5658" s="20"/>
      <c r="P5658" s="20"/>
      <c r="Q5658" s="20"/>
      <c r="R5658" s="20"/>
      <c r="S5658" s="20"/>
    </row>
    <row r="5659" spans="6:19">
      <c r="F5659" s="51"/>
      <c r="K5659" s="26"/>
      <c r="L5659" s="126"/>
      <c r="M5659" s="127"/>
      <c r="N5659" s="128"/>
      <c r="O5659" s="20"/>
      <c r="P5659" s="20"/>
      <c r="Q5659" s="20"/>
      <c r="R5659" s="20"/>
      <c r="S5659" s="20"/>
    </row>
    <row r="5660" spans="6:19">
      <c r="F5660" s="51"/>
      <c r="K5660" s="26"/>
      <c r="L5660" s="126"/>
      <c r="M5660" s="127"/>
      <c r="N5660" s="128"/>
      <c r="O5660" s="20"/>
      <c r="P5660" s="20"/>
      <c r="Q5660" s="20"/>
      <c r="R5660" s="20"/>
      <c r="S5660" s="20"/>
    </row>
    <row r="5661" spans="6:19">
      <c r="F5661" s="51"/>
      <c r="K5661" s="26"/>
      <c r="L5661" s="126"/>
      <c r="M5661" s="127"/>
      <c r="N5661" s="128"/>
      <c r="O5661" s="20"/>
      <c r="P5661" s="20"/>
      <c r="Q5661" s="20"/>
      <c r="R5661" s="20"/>
      <c r="S5661" s="20"/>
    </row>
    <row r="5662" spans="6:19">
      <c r="F5662" s="51"/>
      <c r="K5662" s="26"/>
      <c r="L5662" s="126"/>
      <c r="M5662" s="127"/>
      <c r="N5662" s="128"/>
      <c r="O5662" s="20"/>
      <c r="P5662" s="20"/>
      <c r="Q5662" s="20"/>
      <c r="R5662" s="20"/>
      <c r="S5662" s="20"/>
    </row>
    <row r="5663" spans="6:19">
      <c r="F5663" s="51"/>
      <c r="K5663" s="26"/>
      <c r="L5663" s="126"/>
      <c r="M5663" s="127"/>
      <c r="N5663" s="128"/>
      <c r="O5663" s="20"/>
      <c r="P5663" s="20"/>
      <c r="Q5663" s="20"/>
      <c r="R5663" s="20"/>
      <c r="S5663" s="20"/>
    </row>
    <row r="5664" spans="6:19">
      <c r="F5664" s="51"/>
      <c r="K5664" s="26"/>
      <c r="L5664" s="126"/>
      <c r="M5664" s="127"/>
      <c r="N5664" s="128"/>
      <c r="O5664" s="20"/>
      <c r="P5664" s="20"/>
      <c r="Q5664" s="20"/>
      <c r="R5664" s="20"/>
      <c r="S5664" s="20"/>
    </row>
    <row r="5665" spans="6:19">
      <c r="F5665" s="51"/>
      <c r="K5665" s="26"/>
      <c r="L5665" s="126"/>
      <c r="M5665" s="127"/>
      <c r="N5665" s="128"/>
      <c r="O5665" s="20"/>
      <c r="P5665" s="20"/>
      <c r="Q5665" s="20"/>
      <c r="R5665" s="20"/>
      <c r="S5665" s="20"/>
    </row>
    <row r="5666" spans="6:19">
      <c r="F5666" s="51"/>
      <c r="K5666" s="26"/>
      <c r="L5666" s="126"/>
      <c r="M5666" s="127"/>
      <c r="N5666" s="128"/>
      <c r="O5666" s="20"/>
      <c r="P5666" s="20"/>
      <c r="Q5666" s="20"/>
      <c r="R5666" s="20"/>
      <c r="S5666" s="20"/>
    </row>
    <row r="5667" spans="6:19">
      <c r="F5667" s="51"/>
      <c r="K5667" s="26"/>
      <c r="L5667" s="126"/>
      <c r="M5667" s="127"/>
      <c r="N5667" s="128"/>
      <c r="O5667" s="20"/>
      <c r="P5667" s="20"/>
      <c r="Q5667" s="20"/>
      <c r="R5667" s="20"/>
      <c r="S5667" s="20"/>
    </row>
    <row r="5668" spans="6:19">
      <c r="F5668" s="51"/>
      <c r="K5668" s="26"/>
      <c r="L5668" s="126"/>
      <c r="M5668" s="127"/>
      <c r="N5668" s="128"/>
      <c r="O5668" s="20"/>
      <c r="P5668" s="20"/>
      <c r="Q5668" s="20"/>
      <c r="R5668" s="20"/>
      <c r="S5668" s="20"/>
    </row>
    <row r="5669" spans="6:19">
      <c r="F5669" s="51"/>
      <c r="K5669" s="26"/>
      <c r="L5669" s="126"/>
      <c r="M5669" s="127"/>
      <c r="N5669" s="128"/>
      <c r="O5669" s="20"/>
      <c r="P5669" s="20"/>
      <c r="Q5669" s="20"/>
      <c r="R5669" s="20"/>
      <c r="S5669" s="20"/>
    </row>
    <row r="5670" spans="6:19">
      <c r="F5670" s="51"/>
      <c r="K5670" s="26"/>
      <c r="L5670" s="126"/>
      <c r="M5670" s="127"/>
      <c r="N5670" s="128"/>
      <c r="O5670" s="20"/>
      <c r="P5670" s="20"/>
      <c r="Q5670" s="20"/>
      <c r="R5670" s="20"/>
      <c r="S5670" s="20"/>
    </row>
    <row r="5671" spans="6:19">
      <c r="F5671" s="51"/>
      <c r="K5671" s="26"/>
      <c r="L5671" s="126"/>
      <c r="M5671" s="127"/>
      <c r="N5671" s="128"/>
      <c r="O5671" s="20"/>
      <c r="P5671" s="20"/>
      <c r="Q5671" s="20"/>
      <c r="R5671" s="20"/>
      <c r="S5671" s="20"/>
    </row>
    <row r="5672" spans="6:19">
      <c r="F5672" s="51"/>
      <c r="K5672" s="26"/>
      <c r="L5672" s="126"/>
      <c r="M5672" s="127"/>
      <c r="N5672" s="128"/>
      <c r="O5672" s="20"/>
      <c r="P5672" s="20"/>
      <c r="Q5672" s="20"/>
      <c r="R5672" s="20"/>
      <c r="S5672" s="20"/>
    </row>
    <row r="5673" spans="6:19">
      <c r="F5673" s="51"/>
      <c r="K5673" s="26"/>
      <c r="L5673" s="126"/>
      <c r="M5673" s="127"/>
      <c r="N5673" s="128"/>
      <c r="O5673" s="20"/>
      <c r="P5673" s="20"/>
      <c r="Q5673" s="20"/>
      <c r="R5673" s="20"/>
      <c r="S5673" s="20"/>
    </row>
    <row r="5674" spans="6:19">
      <c r="F5674" s="51"/>
      <c r="K5674" s="26"/>
      <c r="L5674" s="126"/>
      <c r="M5674" s="127"/>
      <c r="N5674" s="128"/>
      <c r="O5674" s="20"/>
      <c r="P5674" s="20"/>
      <c r="Q5674" s="20"/>
      <c r="R5674" s="20"/>
      <c r="S5674" s="20"/>
    </row>
    <row r="5675" spans="6:19">
      <c r="F5675" s="51"/>
      <c r="K5675" s="26"/>
      <c r="L5675" s="126"/>
      <c r="M5675" s="127"/>
      <c r="N5675" s="128"/>
      <c r="O5675" s="20"/>
      <c r="P5675" s="20"/>
      <c r="Q5675" s="20"/>
      <c r="R5675" s="20"/>
      <c r="S5675" s="20"/>
    </row>
    <row r="5676" spans="6:19">
      <c r="F5676" s="51"/>
      <c r="K5676" s="26"/>
      <c r="L5676" s="126"/>
      <c r="M5676" s="127"/>
      <c r="N5676" s="128"/>
      <c r="O5676" s="20"/>
      <c r="P5676" s="20"/>
      <c r="Q5676" s="20"/>
      <c r="R5676" s="20"/>
      <c r="S5676" s="20"/>
    </row>
    <row r="5677" spans="6:19">
      <c r="F5677" s="51"/>
      <c r="K5677" s="26"/>
      <c r="L5677" s="126"/>
      <c r="M5677" s="127"/>
      <c r="N5677" s="128"/>
      <c r="O5677" s="20"/>
      <c r="P5677" s="20"/>
      <c r="Q5677" s="20"/>
      <c r="R5677" s="20"/>
      <c r="S5677" s="20"/>
    </row>
    <row r="5678" spans="6:19">
      <c r="F5678" s="51"/>
      <c r="K5678" s="26"/>
      <c r="L5678" s="126"/>
      <c r="M5678" s="127"/>
      <c r="N5678" s="128"/>
      <c r="O5678" s="20"/>
      <c r="P5678" s="20"/>
      <c r="Q5678" s="20"/>
      <c r="R5678" s="20"/>
      <c r="S5678" s="20"/>
    </row>
    <row r="5679" spans="6:19">
      <c r="F5679" s="51"/>
      <c r="K5679" s="26"/>
      <c r="L5679" s="126"/>
      <c r="M5679" s="127"/>
      <c r="N5679" s="128"/>
      <c r="O5679" s="20"/>
      <c r="P5679" s="20"/>
      <c r="Q5679" s="20"/>
      <c r="R5679" s="20"/>
      <c r="S5679" s="20"/>
    </row>
    <row r="5680" spans="6:19">
      <c r="F5680" s="51"/>
      <c r="K5680" s="26"/>
      <c r="L5680" s="126"/>
      <c r="M5680" s="127"/>
      <c r="N5680" s="128"/>
      <c r="O5680" s="20"/>
      <c r="P5680" s="20"/>
      <c r="Q5680" s="20"/>
      <c r="R5680" s="20"/>
      <c r="S5680" s="20"/>
    </row>
    <row r="5681" spans="6:19">
      <c r="F5681" s="51"/>
      <c r="K5681" s="26"/>
      <c r="L5681" s="126"/>
      <c r="M5681" s="127"/>
      <c r="N5681" s="128"/>
      <c r="O5681" s="20"/>
      <c r="P5681" s="20"/>
      <c r="Q5681" s="20"/>
      <c r="R5681" s="20"/>
      <c r="S5681" s="20"/>
    </row>
    <row r="5682" spans="6:19">
      <c r="F5682" s="51"/>
      <c r="K5682" s="26"/>
      <c r="L5682" s="126"/>
      <c r="M5682" s="127"/>
      <c r="N5682" s="128"/>
      <c r="O5682" s="20"/>
      <c r="P5682" s="20"/>
      <c r="Q5682" s="20"/>
      <c r="R5682" s="20"/>
      <c r="S5682" s="20"/>
    </row>
    <row r="5683" spans="6:19">
      <c r="F5683" s="51"/>
      <c r="K5683" s="26"/>
      <c r="L5683" s="126"/>
      <c r="M5683" s="127"/>
      <c r="N5683" s="128"/>
      <c r="O5683" s="20"/>
      <c r="P5683" s="20"/>
      <c r="Q5683" s="20"/>
      <c r="R5683" s="20"/>
      <c r="S5683" s="20"/>
    </row>
    <row r="5684" spans="6:19">
      <c r="F5684" s="51"/>
      <c r="K5684" s="26"/>
      <c r="L5684" s="126"/>
      <c r="M5684" s="127"/>
      <c r="N5684" s="128"/>
      <c r="O5684" s="20"/>
      <c r="P5684" s="20"/>
      <c r="Q5684" s="20"/>
      <c r="R5684" s="20"/>
      <c r="S5684" s="20"/>
    </row>
    <row r="5685" spans="6:19">
      <c r="F5685" s="51"/>
      <c r="K5685" s="26"/>
      <c r="L5685" s="126"/>
      <c r="M5685" s="127"/>
      <c r="N5685" s="128"/>
      <c r="O5685" s="20"/>
      <c r="P5685" s="20"/>
      <c r="Q5685" s="20"/>
      <c r="R5685" s="20"/>
      <c r="S5685" s="20"/>
    </row>
    <row r="5686" spans="6:19">
      <c r="F5686" s="51"/>
      <c r="K5686" s="26"/>
      <c r="L5686" s="126"/>
      <c r="M5686" s="127"/>
      <c r="N5686" s="128"/>
      <c r="O5686" s="20"/>
      <c r="P5686" s="20"/>
      <c r="Q5686" s="20"/>
      <c r="R5686" s="20"/>
      <c r="S5686" s="20"/>
    </row>
    <row r="5687" spans="6:19">
      <c r="F5687" s="51"/>
      <c r="K5687" s="26"/>
      <c r="L5687" s="126"/>
      <c r="M5687" s="127"/>
      <c r="N5687" s="128"/>
      <c r="O5687" s="20"/>
      <c r="P5687" s="20"/>
      <c r="Q5687" s="20"/>
      <c r="R5687" s="20"/>
      <c r="S5687" s="20"/>
    </row>
    <row r="5688" spans="6:19">
      <c r="F5688" s="51"/>
      <c r="K5688" s="26"/>
      <c r="L5688" s="126"/>
      <c r="M5688" s="127"/>
      <c r="N5688" s="128"/>
      <c r="O5688" s="20"/>
      <c r="P5688" s="20"/>
      <c r="Q5688" s="20"/>
      <c r="R5688" s="20"/>
      <c r="S5688" s="20"/>
    </row>
    <row r="5689" spans="6:19">
      <c r="F5689" s="51"/>
      <c r="K5689" s="26"/>
      <c r="L5689" s="126"/>
      <c r="M5689" s="127"/>
      <c r="N5689" s="128"/>
      <c r="O5689" s="20"/>
      <c r="P5689" s="20"/>
      <c r="Q5689" s="20"/>
      <c r="R5689" s="20"/>
      <c r="S5689" s="20"/>
    </row>
    <row r="5690" spans="6:19">
      <c r="F5690" s="51"/>
      <c r="K5690" s="26"/>
      <c r="L5690" s="126"/>
      <c r="M5690" s="127"/>
      <c r="N5690" s="128"/>
      <c r="O5690" s="20"/>
      <c r="P5690" s="20"/>
      <c r="Q5690" s="20"/>
      <c r="R5690" s="20"/>
      <c r="S5690" s="20"/>
    </row>
    <row r="5691" spans="6:19">
      <c r="F5691" s="51"/>
      <c r="K5691" s="26"/>
      <c r="L5691" s="126"/>
      <c r="M5691" s="127"/>
      <c r="N5691" s="128"/>
      <c r="O5691" s="20"/>
      <c r="P5691" s="20"/>
      <c r="Q5691" s="20"/>
      <c r="R5691" s="20"/>
      <c r="S5691" s="20"/>
    </row>
    <row r="5692" spans="6:19">
      <c r="F5692" s="51"/>
      <c r="K5692" s="26"/>
      <c r="L5692" s="126"/>
      <c r="M5692" s="127"/>
      <c r="N5692" s="128"/>
      <c r="O5692" s="20"/>
      <c r="P5692" s="20"/>
      <c r="Q5692" s="20"/>
      <c r="R5692" s="20"/>
      <c r="S5692" s="20"/>
    </row>
    <row r="5693" spans="6:19">
      <c r="F5693" s="51"/>
      <c r="K5693" s="26"/>
      <c r="L5693" s="126"/>
      <c r="M5693" s="127"/>
      <c r="N5693" s="128"/>
      <c r="O5693" s="20"/>
      <c r="P5693" s="20"/>
      <c r="Q5693" s="20"/>
      <c r="R5693" s="20"/>
      <c r="S5693" s="20"/>
    </row>
    <row r="5694" spans="6:19">
      <c r="F5694" s="51"/>
      <c r="K5694" s="26"/>
      <c r="L5694" s="126"/>
      <c r="M5694" s="127"/>
      <c r="N5694" s="128"/>
      <c r="O5694" s="20"/>
      <c r="P5694" s="20"/>
      <c r="Q5694" s="20"/>
      <c r="R5694" s="20"/>
      <c r="S5694" s="20"/>
    </row>
    <row r="5695" spans="6:19">
      <c r="F5695" s="51"/>
      <c r="K5695" s="26"/>
      <c r="L5695" s="126"/>
      <c r="M5695" s="127"/>
      <c r="N5695" s="128"/>
      <c r="O5695" s="20"/>
      <c r="P5695" s="20"/>
      <c r="Q5695" s="20"/>
      <c r="R5695" s="20"/>
      <c r="S5695" s="20"/>
    </row>
    <row r="5696" spans="6:19">
      <c r="F5696" s="51"/>
      <c r="K5696" s="26"/>
      <c r="L5696" s="126"/>
      <c r="M5696" s="127"/>
      <c r="N5696" s="128"/>
      <c r="O5696" s="20"/>
      <c r="P5696" s="20"/>
      <c r="Q5696" s="20"/>
      <c r="R5696" s="20"/>
      <c r="S5696" s="20"/>
    </row>
    <row r="5697" spans="6:19">
      <c r="F5697" s="51"/>
      <c r="K5697" s="26"/>
      <c r="L5697" s="126"/>
      <c r="M5697" s="127"/>
      <c r="N5697" s="128"/>
      <c r="O5697" s="20"/>
      <c r="P5697" s="20"/>
      <c r="Q5697" s="20"/>
      <c r="R5697" s="20"/>
      <c r="S5697" s="20"/>
    </row>
    <row r="5698" spans="6:19">
      <c r="F5698" s="51"/>
      <c r="K5698" s="26"/>
      <c r="L5698" s="126"/>
      <c r="M5698" s="127"/>
      <c r="N5698" s="128"/>
      <c r="O5698" s="20"/>
      <c r="P5698" s="20"/>
      <c r="Q5698" s="20"/>
      <c r="R5698" s="20"/>
      <c r="S5698" s="20"/>
    </row>
    <row r="5699" spans="6:19">
      <c r="F5699" s="51"/>
      <c r="K5699" s="26"/>
      <c r="L5699" s="126"/>
      <c r="M5699" s="127"/>
      <c r="N5699" s="128"/>
      <c r="O5699" s="20"/>
      <c r="P5699" s="20"/>
      <c r="Q5699" s="20"/>
      <c r="R5699" s="20"/>
      <c r="S5699" s="20"/>
    </row>
    <row r="5700" spans="6:19">
      <c r="F5700" s="51"/>
      <c r="K5700" s="26"/>
      <c r="L5700" s="126"/>
      <c r="M5700" s="127"/>
      <c r="N5700" s="128"/>
      <c r="O5700" s="20"/>
      <c r="P5700" s="20"/>
      <c r="Q5700" s="20"/>
      <c r="R5700" s="20"/>
      <c r="S5700" s="20"/>
    </row>
    <row r="5701" spans="6:19">
      <c r="F5701" s="51"/>
      <c r="K5701" s="26"/>
      <c r="L5701" s="126"/>
      <c r="M5701" s="127"/>
      <c r="N5701" s="128"/>
      <c r="O5701" s="20"/>
      <c r="P5701" s="20"/>
      <c r="Q5701" s="20"/>
      <c r="R5701" s="20"/>
      <c r="S5701" s="20"/>
    </row>
    <row r="5702" spans="6:19">
      <c r="F5702" s="51"/>
      <c r="K5702" s="26"/>
      <c r="L5702" s="126"/>
      <c r="M5702" s="127"/>
      <c r="N5702" s="128"/>
      <c r="O5702" s="20"/>
      <c r="P5702" s="20"/>
      <c r="Q5702" s="20"/>
      <c r="R5702" s="20"/>
      <c r="S5702" s="20"/>
    </row>
    <row r="5703" spans="6:19">
      <c r="F5703" s="51"/>
      <c r="K5703" s="26"/>
      <c r="L5703" s="126"/>
      <c r="M5703" s="127"/>
      <c r="N5703" s="128"/>
      <c r="O5703" s="20"/>
      <c r="P5703" s="20"/>
      <c r="Q5703" s="20"/>
      <c r="R5703" s="20"/>
      <c r="S5703" s="20"/>
    </row>
    <row r="5704" spans="6:19">
      <c r="F5704" s="51"/>
      <c r="K5704" s="26"/>
      <c r="L5704" s="126"/>
      <c r="M5704" s="127"/>
      <c r="N5704" s="128"/>
      <c r="O5704" s="20"/>
      <c r="P5704" s="20"/>
      <c r="Q5704" s="20"/>
      <c r="R5704" s="20"/>
      <c r="S5704" s="20"/>
    </row>
    <row r="5705" spans="6:19">
      <c r="F5705" s="51"/>
      <c r="K5705" s="26"/>
      <c r="L5705" s="126"/>
      <c r="M5705" s="127"/>
      <c r="N5705" s="128"/>
      <c r="O5705" s="20"/>
      <c r="P5705" s="20"/>
      <c r="Q5705" s="20"/>
      <c r="R5705" s="20"/>
      <c r="S5705" s="20"/>
    </row>
    <row r="5706" spans="6:19">
      <c r="F5706" s="51"/>
      <c r="K5706" s="26"/>
      <c r="L5706" s="126"/>
      <c r="M5706" s="127"/>
      <c r="N5706" s="128"/>
      <c r="O5706" s="20"/>
      <c r="P5706" s="20"/>
      <c r="Q5706" s="20"/>
      <c r="R5706" s="20"/>
      <c r="S5706" s="20"/>
    </row>
    <row r="5707" spans="6:19">
      <c r="F5707" s="51"/>
      <c r="K5707" s="26"/>
      <c r="L5707" s="126"/>
      <c r="M5707" s="127"/>
      <c r="N5707" s="128"/>
      <c r="O5707" s="20"/>
      <c r="P5707" s="20"/>
      <c r="Q5707" s="20"/>
      <c r="R5707" s="20"/>
      <c r="S5707" s="20"/>
    </row>
    <row r="5708" spans="6:19">
      <c r="F5708" s="51"/>
      <c r="K5708" s="26"/>
      <c r="L5708" s="126"/>
      <c r="M5708" s="127"/>
      <c r="N5708" s="128"/>
      <c r="O5708" s="20"/>
      <c r="P5708" s="20"/>
      <c r="Q5708" s="20"/>
      <c r="R5708" s="20"/>
      <c r="S5708" s="20"/>
    </row>
    <row r="5709" spans="6:19">
      <c r="F5709" s="51"/>
      <c r="K5709" s="26"/>
      <c r="L5709" s="126"/>
      <c r="M5709" s="127"/>
      <c r="N5709" s="128"/>
      <c r="O5709" s="20"/>
      <c r="P5709" s="20"/>
      <c r="Q5709" s="20"/>
      <c r="R5709" s="20"/>
      <c r="S5709" s="20"/>
    </row>
    <row r="5710" spans="6:19">
      <c r="F5710" s="51"/>
      <c r="K5710" s="26"/>
      <c r="L5710" s="126"/>
      <c r="M5710" s="127"/>
      <c r="N5710" s="128"/>
      <c r="O5710" s="20"/>
      <c r="P5710" s="20"/>
      <c r="Q5710" s="20"/>
      <c r="R5710" s="20"/>
      <c r="S5710" s="20"/>
    </row>
    <row r="5711" spans="6:19">
      <c r="F5711" s="51"/>
      <c r="K5711" s="26"/>
      <c r="L5711" s="126"/>
      <c r="M5711" s="127"/>
      <c r="N5711" s="128"/>
      <c r="O5711" s="20"/>
      <c r="P5711" s="20"/>
      <c r="Q5711" s="20"/>
      <c r="R5711" s="20"/>
      <c r="S5711" s="20"/>
    </row>
    <row r="5712" spans="6:19">
      <c r="F5712" s="51"/>
      <c r="K5712" s="26"/>
      <c r="L5712" s="126"/>
      <c r="M5712" s="127"/>
      <c r="N5712" s="128"/>
      <c r="O5712" s="20"/>
      <c r="P5712" s="20"/>
      <c r="Q5712" s="20"/>
      <c r="R5712" s="20"/>
      <c r="S5712" s="20"/>
    </row>
    <row r="5713" spans="6:19">
      <c r="F5713" s="51"/>
      <c r="K5713" s="26"/>
      <c r="L5713" s="126"/>
      <c r="M5713" s="127"/>
      <c r="N5713" s="128"/>
      <c r="O5713" s="20"/>
      <c r="P5713" s="20"/>
      <c r="Q5713" s="20"/>
      <c r="R5713" s="20"/>
      <c r="S5713" s="20"/>
    </row>
    <row r="5714" spans="6:19">
      <c r="F5714" s="51"/>
      <c r="K5714" s="26"/>
      <c r="L5714" s="126"/>
      <c r="M5714" s="127"/>
      <c r="N5714" s="128"/>
      <c r="O5714" s="20"/>
      <c r="P5714" s="20"/>
      <c r="Q5714" s="20"/>
      <c r="R5714" s="20"/>
      <c r="S5714" s="20"/>
    </row>
    <row r="5715" spans="6:19">
      <c r="F5715" s="51"/>
      <c r="K5715" s="26"/>
      <c r="L5715" s="126"/>
      <c r="M5715" s="127"/>
      <c r="N5715" s="128"/>
      <c r="O5715" s="20"/>
      <c r="P5715" s="20"/>
      <c r="Q5715" s="20"/>
      <c r="R5715" s="20"/>
      <c r="S5715" s="20"/>
    </row>
    <row r="5716" spans="6:19">
      <c r="F5716" s="51"/>
      <c r="K5716" s="26"/>
      <c r="L5716" s="126"/>
      <c r="M5716" s="127"/>
      <c r="N5716" s="128"/>
      <c r="O5716" s="20"/>
      <c r="P5716" s="20"/>
      <c r="Q5716" s="20"/>
      <c r="R5716" s="20"/>
      <c r="S5716" s="20"/>
    </row>
    <row r="5717" spans="6:19">
      <c r="F5717" s="51"/>
      <c r="K5717" s="26"/>
      <c r="L5717" s="126"/>
      <c r="M5717" s="127"/>
      <c r="N5717" s="128"/>
      <c r="O5717" s="20"/>
      <c r="P5717" s="20"/>
      <c r="Q5717" s="20"/>
      <c r="R5717" s="20"/>
      <c r="S5717" s="20"/>
    </row>
    <row r="5718" spans="6:19">
      <c r="F5718" s="51"/>
      <c r="K5718" s="26"/>
      <c r="L5718" s="126"/>
      <c r="M5718" s="127"/>
      <c r="N5718" s="128"/>
      <c r="O5718" s="20"/>
      <c r="P5718" s="20"/>
      <c r="Q5718" s="20"/>
      <c r="R5718" s="20"/>
      <c r="S5718" s="20"/>
    </row>
    <row r="5719" spans="6:19">
      <c r="F5719" s="51"/>
      <c r="K5719" s="26"/>
      <c r="L5719" s="126"/>
      <c r="M5719" s="127"/>
      <c r="N5719" s="128"/>
      <c r="O5719" s="20"/>
      <c r="P5719" s="20"/>
      <c r="Q5719" s="20"/>
      <c r="R5719" s="20"/>
      <c r="S5719" s="20"/>
    </row>
    <row r="5720" spans="6:19">
      <c r="F5720" s="51"/>
      <c r="K5720" s="26"/>
      <c r="L5720" s="126"/>
      <c r="M5720" s="127"/>
      <c r="N5720" s="128"/>
      <c r="O5720" s="20"/>
      <c r="P5720" s="20"/>
      <c r="Q5720" s="20"/>
      <c r="R5720" s="20"/>
      <c r="S5720" s="20"/>
    </row>
    <row r="5721" spans="6:19">
      <c r="F5721" s="51"/>
      <c r="K5721" s="26"/>
      <c r="L5721" s="126"/>
      <c r="M5721" s="127"/>
      <c r="N5721" s="128"/>
      <c r="O5721" s="20"/>
      <c r="P5721" s="20"/>
      <c r="Q5721" s="20"/>
      <c r="R5721" s="20"/>
      <c r="S5721" s="20"/>
    </row>
    <row r="5722" spans="6:19">
      <c r="F5722" s="51"/>
      <c r="K5722" s="26"/>
      <c r="L5722" s="126"/>
      <c r="M5722" s="127"/>
      <c r="N5722" s="128"/>
      <c r="O5722" s="20"/>
      <c r="P5722" s="20"/>
      <c r="Q5722" s="20"/>
      <c r="R5722" s="20"/>
      <c r="S5722" s="20"/>
    </row>
    <row r="5723" spans="6:19">
      <c r="F5723" s="51"/>
      <c r="K5723" s="26"/>
      <c r="L5723" s="126"/>
      <c r="M5723" s="127"/>
      <c r="N5723" s="128"/>
      <c r="O5723" s="20"/>
      <c r="P5723" s="20"/>
      <c r="Q5723" s="20"/>
      <c r="R5723" s="20"/>
      <c r="S5723" s="20"/>
    </row>
    <row r="5724" spans="6:19">
      <c r="F5724" s="51"/>
      <c r="K5724" s="26"/>
      <c r="L5724" s="126"/>
      <c r="M5724" s="127"/>
      <c r="N5724" s="128"/>
      <c r="O5724" s="20"/>
      <c r="P5724" s="20"/>
      <c r="Q5724" s="20"/>
      <c r="R5724" s="20"/>
      <c r="S5724" s="20"/>
    </row>
    <row r="5725" spans="6:19">
      <c r="F5725" s="51"/>
      <c r="K5725" s="26"/>
      <c r="L5725" s="126"/>
      <c r="M5725" s="127"/>
      <c r="N5725" s="128"/>
      <c r="O5725" s="20"/>
      <c r="P5725" s="20"/>
      <c r="Q5725" s="20"/>
      <c r="R5725" s="20"/>
      <c r="S5725" s="20"/>
    </row>
    <row r="5726" spans="6:19">
      <c r="F5726" s="51"/>
      <c r="K5726" s="26"/>
      <c r="L5726" s="126"/>
      <c r="M5726" s="127"/>
      <c r="N5726" s="128"/>
      <c r="O5726" s="20"/>
      <c r="P5726" s="20"/>
      <c r="Q5726" s="20"/>
      <c r="R5726" s="20"/>
      <c r="S5726" s="20"/>
    </row>
    <row r="5727" spans="6:19">
      <c r="F5727" s="51"/>
      <c r="K5727" s="26"/>
      <c r="L5727" s="126"/>
      <c r="M5727" s="127"/>
      <c r="N5727" s="128"/>
      <c r="O5727" s="20"/>
      <c r="P5727" s="20"/>
      <c r="Q5727" s="20"/>
      <c r="R5727" s="20"/>
      <c r="S5727" s="20"/>
    </row>
    <row r="5728" spans="6:19">
      <c r="F5728" s="51"/>
      <c r="K5728" s="26"/>
      <c r="L5728" s="126"/>
      <c r="M5728" s="127"/>
      <c r="N5728" s="128"/>
      <c r="O5728" s="20"/>
      <c r="P5728" s="20"/>
      <c r="Q5728" s="20"/>
      <c r="R5728" s="20"/>
      <c r="S5728" s="20"/>
    </row>
    <row r="5729" spans="6:19">
      <c r="F5729" s="51"/>
      <c r="K5729" s="26"/>
      <c r="L5729" s="126"/>
      <c r="M5729" s="127"/>
      <c r="N5729" s="128"/>
      <c r="O5729" s="20"/>
      <c r="P5729" s="20"/>
      <c r="Q5729" s="20"/>
      <c r="R5729" s="20"/>
      <c r="S5729" s="20"/>
    </row>
    <row r="5730" spans="6:19">
      <c r="F5730" s="51"/>
      <c r="K5730" s="26"/>
      <c r="L5730" s="126"/>
      <c r="M5730" s="127"/>
      <c r="N5730" s="128"/>
      <c r="O5730" s="20"/>
      <c r="P5730" s="20"/>
      <c r="Q5730" s="20"/>
      <c r="R5730" s="20"/>
      <c r="S5730" s="20"/>
    </row>
    <row r="5731" spans="6:19">
      <c r="F5731" s="51"/>
      <c r="K5731" s="26"/>
      <c r="L5731" s="126"/>
      <c r="M5731" s="127"/>
      <c r="N5731" s="128"/>
      <c r="O5731" s="20"/>
      <c r="P5731" s="20"/>
      <c r="Q5731" s="20"/>
      <c r="R5731" s="20"/>
      <c r="S5731" s="20"/>
    </row>
    <row r="5732" spans="6:19">
      <c r="F5732" s="51"/>
      <c r="K5732" s="26"/>
      <c r="L5732" s="126"/>
      <c r="M5732" s="127"/>
      <c r="N5732" s="128"/>
      <c r="O5732" s="20"/>
      <c r="P5732" s="20"/>
      <c r="Q5732" s="20"/>
      <c r="R5732" s="20"/>
      <c r="S5732" s="20"/>
    </row>
    <row r="5733" spans="6:19">
      <c r="F5733" s="51"/>
      <c r="K5733" s="26"/>
      <c r="L5733" s="126"/>
      <c r="M5733" s="127"/>
      <c r="N5733" s="128"/>
      <c r="O5733" s="20"/>
      <c r="P5733" s="20"/>
      <c r="Q5733" s="20"/>
      <c r="R5733" s="20"/>
      <c r="S5733" s="20"/>
    </row>
    <row r="5734" spans="6:19">
      <c r="F5734" s="51"/>
      <c r="K5734" s="26"/>
      <c r="L5734" s="126"/>
      <c r="M5734" s="127"/>
      <c r="N5734" s="128"/>
      <c r="O5734" s="20"/>
      <c r="P5734" s="20"/>
      <c r="Q5734" s="20"/>
      <c r="R5734" s="20"/>
      <c r="S5734" s="20"/>
    </row>
    <row r="5735" spans="6:19">
      <c r="F5735" s="51"/>
      <c r="K5735" s="26"/>
      <c r="L5735" s="126"/>
      <c r="M5735" s="127"/>
      <c r="N5735" s="128"/>
      <c r="O5735" s="20"/>
      <c r="P5735" s="20"/>
      <c r="Q5735" s="20"/>
      <c r="R5735" s="20"/>
      <c r="S5735" s="20"/>
    </row>
    <row r="5736" spans="6:19">
      <c r="F5736" s="51"/>
      <c r="K5736" s="26"/>
      <c r="L5736" s="126"/>
      <c r="M5736" s="127"/>
      <c r="N5736" s="128"/>
      <c r="O5736" s="20"/>
      <c r="P5736" s="20"/>
      <c r="Q5736" s="20"/>
      <c r="R5736" s="20"/>
      <c r="S5736" s="20"/>
    </row>
    <row r="5737" spans="6:19">
      <c r="F5737" s="51"/>
      <c r="K5737" s="26"/>
      <c r="L5737" s="126"/>
      <c r="M5737" s="127"/>
      <c r="N5737" s="128"/>
      <c r="O5737" s="20"/>
      <c r="P5737" s="20"/>
      <c r="Q5737" s="20"/>
      <c r="R5737" s="20"/>
      <c r="S5737" s="20"/>
    </row>
    <row r="5738" spans="6:19">
      <c r="F5738" s="51"/>
      <c r="K5738" s="26"/>
      <c r="L5738" s="126"/>
      <c r="M5738" s="127"/>
      <c r="N5738" s="128"/>
      <c r="O5738" s="20"/>
      <c r="P5738" s="20"/>
      <c r="Q5738" s="20"/>
      <c r="R5738" s="20"/>
      <c r="S5738" s="20"/>
    </row>
    <row r="5739" spans="6:19">
      <c r="F5739" s="51"/>
      <c r="K5739" s="26"/>
      <c r="L5739" s="126"/>
      <c r="M5739" s="127"/>
      <c r="N5739" s="128"/>
      <c r="O5739" s="20"/>
      <c r="P5739" s="20"/>
      <c r="Q5739" s="20"/>
      <c r="R5739" s="20"/>
      <c r="S5739" s="20"/>
    </row>
    <row r="5740" spans="6:19">
      <c r="F5740" s="51"/>
      <c r="K5740" s="26"/>
      <c r="L5740" s="126"/>
      <c r="M5740" s="127"/>
      <c r="N5740" s="128"/>
      <c r="O5740" s="20"/>
      <c r="P5740" s="20"/>
      <c r="Q5740" s="20"/>
      <c r="R5740" s="20"/>
      <c r="S5740" s="20"/>
    </row>
    <row r="5741" spans="6:19">
      <c r="F5741" s="51"/>
      <c r="K5741" s="26"/>
      <c r="L5741" s="126"/>
      <c r="M5741" s="127"/>
      <c r="N5741" s="128"/>
      <c r="O5741" s="20"/>
      <c r="P5741" s="20"/>
      <c r="Q5741" s="20"/>
      <c r="R5741" s="20"/>
      <c r="S5741" s="20"/>
    </row>
    <row r="5742" spans="6:19">
      <c r="F5742" s="51"/>
      <c r="K5742" s="26"/>
      <c r="L5742" s="126"/>
      <c r="M5742" s="127"/>
      <c r="N5742" s="128"/>
      <c r="O5742" s="20"/>
      <c r="P5742" s="20"/>
      <c r="Q5742" s="20"/>
      <c r="R5742" s="20"/>
      <c r="S5742" s="20"/>
    </row>
    <row r="5743" spans="6:19">
      <c r="F5743" s="51"/>
      <c r="K5743" s="26"/>
      <c r="L5743" s="126"/>
      <c r="M5743" s="127"/>
      <c r="N5743" s="128"/>
      <c r="O5743" s="20"/>
      <c r="P5743" s="20"/>
      <c r="Q5743" s="20"/>
      <c r="R5743" s="20"/>
      <c r="S5743" s="20"/>
    </row>
    <row r="5744" spans="6:19">
      <c r="F5744" s="51"/>
      <c r="K5744" s="26"/>
      <c r="L5744" s="126"/>
      <c r="M5744" s="127"/>
      <c r="N5744" s="128"/>
      <c r="O5744" s="20"/>
      <c r="P5744" s="20"/>
      <c r="Q5744" s="20"/>
      <c r="R5744" s="20"/>
      <c r="S5744" s="20"/>
    </row>
    <row r="5745" spans="6:19">
      <c r="F5745" s="51"/>
      <c r="K5745" s="26"/>
      <c r="L5745" s="126"/>
      <c r="M5745" s="127"/>
      <c r="N5745" s="128"/>
      <c r="O5745" s="20"/>
      <c r="P5745" s="20"/>
      <c r="Q5745" s="20"/>
      <c r="R5745" s="20"/>
      <c r="S5745" s="20"/>
    </row>
    <row r="5746" spans="6:19">
      <c r="F5746" s="51"/>
      <c r="K5746" s="26"/>
      <c r="L5746" s="126"/>
      <c r="M5746" s="127"/>
      <c r="N5746" s="128"/>
      <c r="O5746" s="20"/>
      <c r="P5746" s="20"/>
      <c r="Q5746" s="20"/>
      <c r="R5746" s="20"/>
      <c r="S5746" s="20"/>
    </row>
    <row r="5747" spans="6:19">
      <c r="F5747" s="51"/>
      <c r="K5747" s="26"/>
      <c r="L5747" s="126"/>
      <c r="M5747" s="127"/>
      <c r="N5747" s="128"/>
      <c r="O5747" s="20"/>
      <c r="P5747" s="20"/>
      <c r="Q5747" s="20"/>
      <c r="R5747" s="20"/>
      <c r="S5747" s="20"/>
    </row>
    <row r="5748" spans="6:19">
      <c r="F5748" s="51"/>
      <c r="K5748" s="26"/>
      <c r="L5748" s="126"/>
      <c r="M5748" s="127"/>
      <c r="N5748" s="128"/>
      <c r="O5748" s="20"/>
      <c r="P5748" s="20"/>
      <c r="Q5748" s="20"/>
      <c r="R5748" s="20"/>
      <c r="S5748" s="20"/>
    </row>
    <row r="5749" spans="6:19">
      <c r="F5749" s="51"/>
      <c r="K5749" s="26"/>
      <c r="L5749" s="126"/>
      <c r="M5749" s="127"/>
      <c r="N5749" s="128"/>
      <c r="O5749" s="20"/>
      <c r="P5749" s="20"/>
      <c r="Q5749" s="20"/>
      <c r="R5749" s="20"/>
      <c r="S5749" s="20"/>
    </row>
    <row r="5750" spans="6:19">
      <c r="F5750" s="51"/>
      <c r="K5750" s="26"/>
      <c r="L5750" s="126"/>
      <c r="M5750" s="127"/>
      <c r="N5750" s="128"/>
      <c r="O5750" s="20"/>
      <c r="P5750" s="20"/>
      <c r="Q5750" s="20"/>
      <c r="R5750" s="20"/>
      <c r="S5750" s="20"/>
    </row>
    <row r="5751" spans="6:19">
      <c r="F5751" s="51"/>
      <c r="K5751" s="26"/>
      <c r="L5751" s="126"/>
      <c r="M5751" s="127"/>
      <c r="N5751" s="128"/>
      <c r="O5751" s="20"/>
      <c r="P5751" s="20"/>
      <c r="Q5751" s="20"/>
      <c r="R5751" s="20"/>
      <c r="S5751" s="20"/>
    </row>
    <row r="5752" spans="6:19">
      <c r="F5752" s="51"/>
      <c r="K5752" s="26"/>
      <c r="L5752" s="126"/>
      <c r="M5752" s="127"/>
      <c r="N5752" s="128"/>
      <c r="O5752" s="20"/>
      <c r="P5752" s="20"/>
      <c r="Q5752" s="20"/>
      <c r="R5752" s="20"/>
      <c r="S5752" s="20"/>
    </row>
    <row r="5753" spans="6:19">
      <c r="F5753" s="51"/>
      <c r="K5753" s="26"/>
      <c r="L5753" s="126"/>
      <c r="M5753" s="127"/>
      <c r="N5753" s="128"/>
      <c r="O5753" s="20"/>
      <c r="P5753" s="20"/>
      <c r="Q5753" s="20"/>
      <c r="R5753" s="20"/>
      <c r="S5753" s="20"/>
    </row>
    <row r="5754" spans="6:19">
      <c r="F5754" s="51"/>
      <c r="K5754" s="26"/>
      <c r="L5754" s="126"/>
      <c r="M5754" s="127"/>
      <c r="N5754" s="128"/>
      <c r="O5754" s="20"/>
      <c r="P5754" s="20"/>
      <c r="Q5754" s="20"/>
      <c r="R5754" s="20"/>
      <c r="S5754" s="20"/>
    </row>
    <row r="5755" spans="6:19">
      <c r="F5755" s="51"/>
      <c r="K5755" s="26"/>
      <c r="L5755" s="126"/>
      <c r="M5755" s="127"/>
      <c r="N5755" s="128"/>
      <c r="O5755" s="20"/>
      <c r="P5755" s="20"/>
      <c r="Q5755" s="20"/>
      <c r="R5755" s="20"/>
      <c r="S5755" s="20"/>
    </row>
    <row r="5756" spans="6:19">
      <c r="F5756" s="51"/>
      <c r="K5756" s="26"/>
      <c r="L5756" s="126"/>
      <c r="M5756" s="127"/>
      <c r="N5756" s="128"/>
      <c r="O5756" s="20"/>
      <c r="P5756" s="20"/>
      <c r="Q5756" s="20"/>
      <c r="R5756" s="20"/>
      <c r="S5756" s="20"/>
    </row>
    <row r="5757" spans="6:19">
      <c r="F5757" s="51"/>
      <c r="K5757" s="26"/>
      <c r="L5757" s="126"/>
      <c r="M5757" s="127"/>
      <c r="N5757" s="128"/>
      <c r="O5757" s="20"/>
      <c r="P5757" s="20"/>
      <c r="Q5757" s="20"/>
      <c r="R5757" s="20"/>
      <c r="S5757" s="20"/>
    </row>
    <row r="5758" spans="6:19">
      <c r="F5758" s="51"/>
      <c r="K5758" s="26"/>
      <c r="L5758" s="126"/>
      <c r="M5758" s="127"/>
      <c r="N5758" s="128"/>
      <c r="O5758" s="20"/>
      <c r="P5758" s="20"/>
      <c r="Q5758" s="20"/>
      <c r="R5758" s="20"/>
      <c r="S5758" s="20"/>
    </row>
    <row r="5759" spans="6:19">
      <c r="F5759" s="51"/>
      <c r="K5759" s="26"/>
      <c r="L5759" s="126"/>
      <c r="M5759" s="127"/>
      <c r="N5759" s="128"/>
      <c r="O5759" s="20"/>
      <c r="P5759" s="20"/>
      <c r="Q5759" s="20"/>
      <c r="R5759" s="20"/>
      <c r="S5759" s="20"/>
    </row>
    <row r="5760" spans="6:19">
      <c r="F5760" s="51"/>
      <c r="K5760" s="26"/>
      <c r="L5760" s="126"/>
      <c r="M5760" s="127"/>
      <c r="N5760" s="128"/>
      <c r="O5760" s="20"/>
      <c r="P5760" s="20"/>
      <c r="Q5760" s="20"/>
      <c r="R5760" s="20"/>
      <c r="S5760" s="20"/>
    </row>
    <row r="5761" spans="6:19">
      <c r="F5761" s="51"/>
      <c r="K5761" s="26"/>
      <c r="L5761" s="126"/>
      <c r="M5761" s="127"/>
      <c r="N5761" s="128"/>
      <c r="O5761" s="20"/>
      <c r="P5761" s="20"/>
      <c r="Q5761" s="20"/>
      <c r="R5761" s="20"/>
      <c r="S5761" s="20"/>
    </row>
    <row r="5762" spans="6:19">
      <c r="F5762" s="51"/>
      <c r="K5762" s="26"/>
      <c r="L5762" s="126"/>
      <c r="M5762" s="127"/>
      <c r="N5762" s="128"/>
      <c r="O5762" s="20"/>
      <c r="P5762" s="20"/>
      <c r="Q5762" s="20"/>
      <c r="R5762" s="20"/>
      <c r="S5762" s="20"/>
    </row>
    <row r="5763" spans="6:19">
      <c r="F5763" s="51"/>
      <c r="K5763" s="26"/>
      <c r="L5763" s="126"/>
      <c r="M5763" s="127"/>
      <c r="N5763" s="128"/>
      <c r="O5763" s="20"/>
      <c r="P5763" s="20"/>
      <c r="Q5763" s="20"/>
      <c r="R5763" s="20"/>
      <c r="S5763" s="20"/>
    </row>
    <row r="5764" spans="6:19">
      <c r="F5764" s="51"/>
      <c r="K5764" s="26"/>
      <c r="L5764" s="126"/>
      <c r="M5764" s="127"/>
      <c r="N5764" s="128"/>
      <c r="O5764" s="20"/>
      <c r="P5764" s="20"/>
      <c r="Q5764" s="20"/>
      <c r="R5764" s="20"/>
      <c r="S5764" s="20"/>
    </row>
    <row r="5765" spans="6:19">
      <c r="F5765" s="51"/>
      <c r="K5765" s="26"/>
      <c r="L5765" s="126"/>
      <c r="M5765" s="127"/>
      <c r="N5765" s="128"/>
      <c r="O5765" s="20"/>
      <c r="P5765" s="20"/>
      <c r="Q5765" s="20"/>
      <c r="R5765" s="20"/>
      <c r="S5765" s="20"/>
    </row>
    <row r="5766" spans="6:19">
      <c r="F5766" s="51"/>
      <c r="K5766" s="26"/>
      <c r="L5766" s="126"/>
      <c r="M5766" s="127"/>
      <c r="N5766" s="128"/>
      <c r="O5766" s="20"/>
      <c r="P5766" s="20"/>
      <c r="Q5766" s="20"/>
      <c r="R5766" s="20"/>
      <c r="S5766" s="20"/>
    </row>
    <row r="5767" spans="6:19">
      <c r="F5767" s="51"/>
      <c r="K5767" s="26"/>
      <c r="L5767" s="126"/>
      <c r="M5767" s="127"/>
      <c r="N5767" s="128"/>
      <c r="O5767" s="20"/>
      <c r="P5767" s="20"/>
      <c r="Q5767" s="20"/>
      <c r="R5767" s="20"/>
      <c r="S5767" s="20"/>
    </row>
    <row r="5768" spans="6:19">
      <c r="F5768" s="51"/>
      <c r="K5768" s="26"/>
      <c r="L5768" s="126"/>
      <c r="M5768" s="127"/>
      <c r="N5768" s="128"/>
      <c r="O5768" s="20"/>
      <c r="P5768" s="20"/>
      <c r="Q5768" s="20"/>
      <c r="R5768" s="20"/>
      <c r="S5768" s="20"/>
    </row>
    <row r="5769" spans="6:19">
      <c r="F5769" s="51"/>
      <c r="K5769" s="26"/>
      <c r="L5769" s="126"/>
      <c r="M5769" s="127"/>
      <c r="N5769" s="128"/>
      <c r="O5769" s="20"/>
      <c r="P5769" s="20"/>
      <c r="Q5769" s="20"/>
      <c r="R5769" s="20"/>
      <c r="S5769" s="20"/>
    </row>
    <row r="5770" spans="6:19">
      <c r="F5770" s="51"/>
      <c r="K5770" s="26"/>
      <c r="L5770" s="126"/>
      <c r="M5770" s="127"/>
      <c r="N5770" s="128"/>
      <c r="O5770" s="20"/>
      <c r="P5770" s="20"/>
      <c r="Q5770" s="20"/>
      <c r="R5770" s="20"/>
      <c r="S5770" s="20"/>
    </row>
    <row r="5771" spans="6:19">
      <c r="F5771" s="51"/>
      <c r="K5771" s="26"/>
      <c r="L5771" s="126"/>
      <c r="M5771" s="127"/>
      <c r="N5771" s="128"/>
      <c r="O5771" s="20"/>
      <c r="P5771" s="20"/>
      <c r="Q5771" s="20"/>
      <c r="R5771" s="20"/>
      <c r="S5771" s="20"/>
    </row>
    <row r="5772" spans="6:19">
      <c r="F5772" s="51"/>
      <c r="K5772" s="26"/>
      <c r="L5772" s="126"/>
      <c r="M5772" s="127"/>
      <c r="N5772" s="128"/>
      <c r="O5772" s="20"/>
      <c r="P5772" s="20"/>
      <c r="Q5772" s="20"/>
      <c r="R5772" s="20"/>
      <c r="S5772" s="20"/>
    </row>
    <row r="5773" spans="6:19">
      <c r="F5773" s="51"/>
      <c r="K5773" s="26"/>
      <c r="L5773" s="126"/>
      <c r="M5773" s="127"/>
      <c r="N5773" s="128"/>
      <c r="O5773" s="20"/>
      <c r="P5773" s="20"/>
      <c r="Q5773" s="20"/>
      <c r="R5773" s="20"/>
      <c r="S5773" s="20"/>
    </row>
    <row r="5774" spans="6:19">
      <c r="F5774" s="51"/>
      <c r="K5774" s="26"/>
      <c r="L5774" s="126"/>
      <c r="M5774" s="127"/>
      <c r="N5774" s="128"/>
      <c r="O5774" s="20"/>
      <c r="P5774" s="20"/>
      <c r="Q5774" s="20"/>
      <c r="R5774" s="20"/>
      <c r="S5774" s="20"/>
    </row>
    <row r="5775" spans="6:19">
      <c r="F5775" s="51"/>
      <c r="K5775" s="26"/>
      <c r="L5775" s="126"/>
      <c r="M5775" s="127"/>
      <c r="N5775" s="128"/>
      <c r="O5775" s="20"/>
      <c r="P5775" s="20"/>
      <c r="Q5775" s="20"/>
      <c r="R5775" s="20"/>
      <c r="S5775" s="20"/>
    </row>
    <row r="5776" spans="6:19">
      <c r="F5776" s="51"/>
      <c r="K5776" s="26"/>
      <c r="L5776" s="126"/>
      <c r="M5776" s="127"/>
      <c r="N5776" s="128"/>
      <c r="O5776" s="20"/>
      <c r="P5776" s="20"/>
      <c r="Q5776" s="20"/>
      <c r="R5776" s="20"/>
      <c r="S5776" s="20"/>
    </row>
    <row r="5777" spans="6:19">
      <c r="F5777" s="51"/>
      <c r="K5777" s="26"/>
      <c r="L5777" s="126"/>
      <c r="M5777" s="127"/>
      <c r="N5777" s="128"/>
      <c r="O5777" s="20"/>
      <c r="P5777" s="20"/>
      <c r="Q5777" s="20"/>
      <c r="R5777" s="20"/>
      <c r="S5777" s="20"/>
    </row>
    <row r="5778" spans="6:19">
      <c r="F5778" s="51"/>
      <c r="K5778" s="26"/>
      <c r="L5778" s="126"/>
      <c r="M5778" s="127"/>
      <c r="N5778" s="128"/>
      <c r="O5778" s="20"/>
      <c r="P5778" s="20"/>
      <c r="Q5778" s="20"/>
      <c r="R5778" s="20"/>
      <c r="S5778" s="20"/>
    </row>
    <row r="5779" spans="6:19">
      <c r="F5779" s="51"/>
      <c r="K5779" s="26"/>
      <c r="L5779" s="126"/>
      <c r="M5779" s="127"/>
      <c r="N5779" s="128"/>
      <c r="O5779" s="20"/>
      <c r="P5779" s="20"/>
      <c r="Q5779" s="20"/>
      <c r="R5779" s="20"/>
      <c r="S5779" s="20"/>
    </row>
    <row r="5780" spans="6:19">
      <c r="F5780" s="51"/>
      <c r="K5780" s="26"/>
      <c r="L5780" s="126"/>
      <c r="M5780" s="127"/>
      <c r="N5780" s="128"/>
      <c r="O5780" s="20"/>
      <c r="P5780" s="20"/>
      <c r="Q5780" s="20"/>
      <c r="R5780" s="20"/>
      <c r="S5780" s="20"/>
    </row>
    <row r="5781" spans="6:19">
      <c r="F5781" s="51"/>
      <c r="K5781" s="26"/>
      <c r="L5781" s="126"/>
      <c r="M5781" s="127"/>
      <c r="N5781" s="128"/>
      <c r="O5781" s="20"/>
      <c r="P5781" s="20"/>
      <c r="Q5781" s="20"/>
      <c r="R5781" s="20"/>
      <c r="S5781" s="20"/>
    </row>
    <row r="5782" spans="6:19">
      <c r="F5782" s="51"/>
      <c r="K5782" s="26"/>
      <c r="L5782" s="126"/>
      <c r="M5782" s="127"/>
      <c r="N5782" s="128"/>
      <c r="O5782" s="20"/>
      <c r="P5782" s="20"/>
      <c r="Q5782" s="20"/>
      <c r="R5782" s="20"/>
      <c r="S5782" s="20"/>
    </row>
    <row r="5783" spans="6:19">
      <c r="F5783" s="51"/>
      <c r="K5783" s="26"/>
      <c r="L5783" s="126"/>
      <c r="M5783" s="127"/>
      <c r="N5783" s="128"/>
      <c r="O5783" s="20"/>
      <c r="P5783" s="20"/>
      <c r="Q5783" s="20"/>
      <c r="R5783" s="20"/>
      <c r="S5783" s="20"/>
    </row>
    <row r="5784" spans="6:19">
      <c r="F5784" s="51"/>
      <c r="K5784" s="26"/>
      <c r="L5784" s="126"/>
      <c r="M5784" s="127"/>
      <c r="N5784" s="128"/>
      <c r="O5784" s="20"/>
      <c r="P5784" s="20"/>
      <c r="Q5784" s="20"/>
      <c r="R5784" s="20"/>
      <c r="S5784" s="20"/>
    </row>
    <row r="5785" spans="6:19">
      <c r="F5785" s="51"/>
      <c r="K5785" s="26"/>
      <c r="L5785" s="126"/>
      <c r="M5785" s="127"/>
      <c r="N5785" s="128"/>
      <c r="O5785" s="20"/>
      <c r="P5785" s="20"/>
      <c r="Q5785" s="20"/>
      <c r="R5785" s="20"/>
      <c r="S5785" s="20"/>
    </row>
    <row r="5786" spans="6:19">
      <c r="F5786" s="51"/>
      <c r="K5786" s="26"/>
      <c r="L5786" s="126"/>
      <c r="M5786" s="127"/>
      <c r="N5786" s="128"/>
      <c r="O5786" s="20"/>
      <c r="P5786" s="20"/>
      <c r="Q5786" s="20"/>
      <c r="R5786" s="20"/>
      <c r="S5786" s="20"/>
    </row>
    <row r="5787" spans="6:19">
      <c r="F5787" s="51"/>
      <c r="K5787" s="26"/>
      <c r="L5787" s="126"/>
      <c r="M5787" s="127"/>
      <c r="N5787" s="128"/>
      <c r="O5787" s="20"/>
      <c r="P5787" s="20"/>
      <c r="Q5787" s="20"/>
      <c r="R5787" s="20"/>
      <c r="S5787" s="20"/>
    </row>
    <row r="5788" spans="6:19">
      <c r="F5788" s="51"/>
      <c r="K5788" s="26"/>
      <c r="L5788" s="126"/>
      <c r="M5788" s="127"/>
      <c r="N5788" s="128"/>
      <c r="O5788" s="20"/>
      <c r="P5788" s="20"/>
      <c r="Q5788" s="20"/>
      <c r="R5788" s="20"/>
      <c r="S5788" s="20"/>
    </row>
    <row r="5789" spans="6:19">
      <c r="F5789" s="51"/>
      <c r="K5789" s="26"/>
      <c r="L5789" s="126"/>
      <c r="M5789" s="127"/>
      <c r="N5789" s="128"/>
      <c r="O5789" s="20"/>
      <c r="P5789" s="20"/>
      <c r="Q5789" s="20"/>
      <c r="R5789" s="20"/>
      <c r="S5789" s="20"/>
    </row>
    <row r="5790" spans="6:19">
      <c r="F5790" s="51"/>
      <c r="K5790" s="26"/>
      <c r="L5790" s="126"/>
      <c r="M5790" s="127"/>
      <c r="N5790" s="128"/>
      <c r="O5790" s="20"/>
      <c r="P5790" s="20"/>
      <c r="Q5790" s="20"/>
      <c r="R5790" s="20"/>
      <c r="S5790" s="20"/>
    </row>
    <row r="5791" spans="6:19">
      <c r="F5791" s="51"/>
      <c r="K5791" s="26"/>
      <c r="L5791" s="126"/>
      <c r="M5791" s="127"/>
      <c r="N5791" s="128"/>
      <c r="O5791" s="20"/>
      <c r="P5791" s="20"/>
      <c r="Q5791" s="20"/>
      <c r="R5791" s="20"/>
      <c r="S5791" s="20"/>
    </row>
    <row r="5792" spans="6:19">
      <c r="F5792" s="51"/>
      <c r="K5792" s="26"/>
      <c r="L5792" s="126"/>
      <c r="M5792" s="127"/>
      <c r="N5792" s="128"/>
      <c r="O5792" s="20"/>
      <c r="P5792" s="20"/>
      <c r="Q5792" s="20"/>
      <c r="R5792" s="20"/>
      <c r="S5792" s="20"/>
    </row>
    <row r="5793" spans="6:19">
      <c r="F5793" s="51"/>
      <c r="K5793" s="26"/>
      <c r="L5793" s="126"/>
      <c r="M5793" s="127"/>
      <c r="N5793" s="128"/>
      <c r="O5793" s="20"/>
      <c r="P5793" s="20"/>
      <c r="Q5793" s="20"/>
      <c r="R5793" s="20"/>
      <c r="S5793" s="20"/>
    </row>
    <row r="5794" spans="6:19">
      <c r="F5794" s="51"/>
      <c r="K5794" s="26"/>
      <c r="L5794" s="126"/>
      <c r="M5794" s="127"/>
      <c r="N5794" s="128"/>
      <c r="O5794" s="20"/>
      <c r="P5794" s="20"/>
      <c r="Q5794" s="20"/>
      <c r="R5794" s="20"/>
      <c r="S5794" s="20"/>
    </row>
    <row r="5795" spans="6:19">
      <c r="F5795" s="51"/>
      <c r="K5795" s="26"/>
      <c r="L5795" s="126"/>
      <c r="M5795" s="127"/>
      <c r="N5795" s="128"/>
      <c r="O5795" s="20"/>
      <c r="P5795" s="20"/>
      <c r="Q5795" s="20"/>
      <c r="R5795" s="20"/>
      <c r="S5795" s="20"/>
    </row>
    <row r="5796" spans="6:19">
      <c r="F5796" s="51"/>
      <c r="K5796" s="26"/>
      <c r="L5796" s="126"/>
      <c r="M5796" s="127"/>
      <c r="N5796" s="128"/>
      <c r="O5796" s="20"/>
      <c r="P5796" s="20"/>
      <c r="Q5796" s="20"/>
      <c r="R5796" s="20"/>
      <c r="S5796" s="20"/>
    </row>
    <row r="5797" spans="6:19">
      <c r="F5797" s="51"/>
      <c r="K5797" s="26"/>
      <c r="L5797" s="126"/>
      <c r="M5797" s="127"/>
      <c r="N5797" s="128"/>
      <c r="O5797" s="20"/>
      <c r="P5797" s="20"/>
      <c r="Q5797" s="20"/>
      <c r="R5797" s="20"/>
      <c r="S5797" s="20"/>
    </row>
    <row r="5798" spans="6:19">
      <c r="F5798" s="51"/>
      <c r="K5798" s="26"/>
      <c r="L5798" s="126"/>
      <c r="M5798" s="127"/>
      <c r="N5798" s="128"/>
      <c r="O5798" s="20"/>
      <c r="P5798" s="20"/>
      <c r="Q5798" s="20"/>
      <c r="R5798" s="20"/>
      <c r="S5798" s="20"/>
    </row>
    <row r="5799" spans="6:19">
      <c r="F5799" s="51"/>
      <c r="K5799" s="26"/>
      <c r="L5799" s="126"/>
      <c r="M5799" s="127"/>
      <c r="N5799" s="128"/>
      <c r="O5799" s="20"/>
      <c r="P5799" s="20"/>
      <c r="Q5799" s="20"/>
      <c r="R5799" s="20"/>
      <c r="S5799" s="20"/>
    </row>
    <row r="5800" spans="6:19">
      <c r="F5800" s="51"/>
      <c r="K5800" s="26"/>
      <c r="L5800" s="126"/>
      <c r="M5800" s="127"/>
      <c r="N5800" s="128"/>
      <c r="O5800" s="20"/>
      <c r="P5800" s="20"/>
      <c r="Q5800" s="20"/>
      <c r="R5800" s="20"/>
      <c r="S5800" s="20"/>
    </row>
    <row r="5801" spans="6:19">
      <c r="F5801" s="51"/>
      <c r="K5801" s="26"/>
      <c r="L5801" s="126"/>
      <c r="M5801" s="127"/>
      <c r="N5801" s="128"/>
      <c r="O5801" s="20"/>
      <c r="P5801" s="20"/>
      <c r="Q5801" s="20"/>
      <c r="R5801" s="20"/>
      <c r="S5801" s="20"/>
    </row>
    <row r="5802" spans="6:19">
      <c r="F5802" s="51"/>
      <c r="K5802" s="26"/>
      <c r="L5802" s="126"/>
      <c r="M5802" s="127"/>
      <c r="N5802" s="128"/>
      <c r="O5802" s="20"/>
      <c r="P5802" s="20"/>
      <c r="Q5802" s="20"/>
      <c r="R5802" s="20"/>
      <c r="S5802" s="20"/>
    </row>
    <row r="5803" spans="6:19">
      <c r="F5803" s="51"/>
      <c r="K5803" s="26"/>
      <c r="L5803" s="126"/>
      <c r="M5803" s="127"/>
      <c r="N5803" s="128"/>
      <c r="O5803" s="20"/>
      <c r="P5803" s="20"/>
      <c r="Q5803" s="20"/>
      <c r="R5803" s="20"/>
      <c r="S5803" s="20"/>
    </row>
    <row r="5804" spans="6:19">
      <c r="F5804" s="51"/>
      <c r="K5804" s="26"/>
      <c r="L5804" s="126"/>
      <c r="M5804" s="127"/>
      <c r="N5804" s="128"/>
      <c r="O5804" s="20"/>
      <c r="P5804" s="20"/>
      <c r="Q5804" s="20"/>
      <c r="R5804" s="20"/>
      <c r="S5804" s="20"/>
    </row>
    <row r="5805" spans="6:19">
      <c r="F5805" s="51"/>
      <c r="K5805" s="26"/>
      <c r="L5805" s="126"/>
      <c r="M5805" s="127"/>
      <c r="N5805" s="128"/>
      <c r="O5805" s="20"/>
      <c r="P5805" s="20"/>
      <c r="Q5805" s="20"/>
      <c r="R5805" s="20"/>
      <c r="S5805" s="20"/>
    </row>
    <row r="5806" spans="6:19">
      <c r="F5806" s="51"/>
      <c r="K5806" s="26"/>
      <c r="L5806" s="126"/>
      <c r="M5806" s="127"/>
      <c r="N5806" s="128"/>
      <c r="O5806" s="20"/>
      <c r="P5806" s="20"/>
      <c r="Q5806" s="20"/>
      <c r="R5806" s="20"/>
      <c r="S5806" s="20"/>
    </row>
    <row r="5807" spans="6:19">
      <c r="F5807" s="51"/>
      <c r="K5807" s="26"/>
      <c r="L5807" s="126"/>
      <c r="M5807" s="127"/>
      <c r="N5807" s="128"/>
      <c r="O5807" s="20"/>
      <c r="P5807" s="20"/>
      <c r="Q5807" s="20"/>
      <c r="R5807" s="20"/>
      <c r="S5807" s="20"/>
    </row>
    <row r="5808" spans="6:19">
      <c r="F5808" s="51"/>
      <c r="K5808" s="26"/>
      <c r="L5808" s="126"/>
      <c r="M5808" s="127"/>
      <c r="N5808" s="128"/>
      <c r="O5808" s="20"/>
      <c r="P5808" s="20"/>
      <c r="Q5808" s="20"/>
      <c r="R5808" s="20"/>
      <c r="S5808" s="20"/>
    </row>
    <row r="5809" spans="6:19">
      <c r="F5809" s="51"/>
      <c r="K5809" s="26"/>
      <c r="L5809" s="126"/>
      <c r="M5809" s="127"/>
      <c r="N5809" s="128"/>
      <c r="O5809" s="20"/>
      <c r="P5809" s="20"/>
      <c r="Q5809" s="20"/>
      <c r="R5809" s="20"/>
      <c r="S5809" s="20"/>
    </row>
    <row r="5810" spans="6:19">
      <c r="F5810" s="51"/>
      <c r="K5810" s="26"/>
      <c r="L5810" s="126"/>
      <c r="M5810" s="127"/>
      <c r="N5810" s="128"/>
      <c r="O5810" s="20"/>
      <c r="P5810" s="20"/>
      <c r="Q5810" s="20"/>
      <c r="R5810" s="20"/>
      <c r="S5810" s="20"/>
    </row>
    <row r="5811" spans="6:19">
      <c r="F5811" s="51"/>
      <c r="K5811" s="26"/>
      <c r="L5811" s="126"/>
      <c r="M5811" s="127"/>
      <c r="N5811" s="128"/>
      <c r="O5811" s="20"/>
      <c r="P5811" s="20"/>
      <c r="Q5811" s="20"/>
      <c r="R5811" s="20"/>
      <c r="S5811" s="20"/>
    </row>
    <row r="5812" spans="6:19">
      <c r="F5812" s="51"/>
      <c r="K5812" s="26"/>
      <c r="L5812" s="126"/>
      <c r="M5812" s="127"/>
      <c r="N5812" s="128"/>
      <c r="O5812" s="20"/>
      <c r="P5812" s="20"/>
      <c r="Q5812" s="20"/>
      <c r="R5812" s="20"/>
      <c r="S5812" s="20"/>
    </row>
    <row r="5813" spans="6:19">
      <c r="F5813" s="51"/>
      <c r="K5813" s="26"/>
      <c r="L5813" s="126"/>
      <c r="M5813" s="127"/>
      <c r="N5813" s="128"/>
      <c r="O5813" s="20"/>
      <c r="P5813" s="20"/>
      <c r="Q5813" s="20"/>
      <c r="R5813" s="20"/>
      <c r="S5813" s="20"/>
    </row>
    <row r="5814" spans="6:19">
      <c r="F5814" s="51"/>
      <c r="K5814" s="26"/>
      <c r="L5814" s="126"/>
      <c r="M5814" s="127"/>
      <c r="N5814" s="128"/>
      <c r="O5814" s="20"/>
      <c r="P5814" s="20"/>
      <c r="Q5814" s="20"/>
      <c r="R5814" s="20"/>
      <c r="S5814" s="20"/>
    </row>
    <row r="5815" spans="6:19">
      <c r="F5815" s="51"/>
      <c r="K5815" s="26"/>
      <c r="L5815" s="126"/>
      <c r="M5815" s="127"/>
      <c r="N5815" s="128"/>
      <c r="O5815" s="20"/>
      <c r="P5815" s="20"/>
      <c r="Q5815" s="20"/>
      <c r="R5815" s="20"/>
      <c r="S5815" s="20"/>
    </row>
    <row r="5816" spans="6:19">
      <c r="F5816" s="51"/>
      <c r="K5816" s="26"/>
      <c r="L5816" s="126"/>
      <c r="M5816" s="127"/>
      <c r="N5816" s="128"/>
      <c r="O5816" s="20"/>
      <c r="P5816" s="20"/>
      <c r="Q5816" s="20"/>
      <c r="R5816" s="20"/>
      <c r="S5816" s="20"/>
    </row>
    <row r="5817" spans="6:19">
      <c r="F5817" s="51"/>
      <c r="K5817" s="26"/>
      <c r="L5817" s="126"/>
      <c r="M5817" s="127"/>
      <c r="N5817" s="128"/>
      <c r="O5817" s="20"/>
      <c r="P5817" s="20"/>
      <c r="Q5817" s="20"/>
      <c r="R5817" s="20"/>
      <c r="S5817" s="20"/>
    </row>
    <row r="5818" spans="6:19">
      <c r="F5818" s="51"/>
      <c r="K5818" s="26"/>
      <c r="L5818" s="126"/>
      <c r="M5818" s="127"/>
      <c r="N5818" s="128"/>
      <c r="O5818" s="20"/>
      <c r="P5818" s="20"/>
      <c r="Q5818" s="20"/>
      <c r="R5818" s="20"/>
      <c r="S5818" s="20"/>
    </row>
    <row r="5819" spans="6:19">
      <c r="F5819" s="51"/>
      <c r="K5819" s="26"/>
      <c r="L5819" s="126"/>
      <c r="M5819" s="127"/>
      <c r="N5819" s="128"/>
      <c r="O5819" s="20"/>
      <c r="P5819" s="20"/>
      <c r="Q5819" s="20"/>
      <c r="R5819" s="20"/>
      <c r="S5819" s="20"/>
    </row>
    <row r="5820" spans="6:19">
      <c r="F5820" s="51"/>
      <c r="K5820" s="26"/>
      <c r="L5820" s="126"/>
      <c r="M5820" s="127"/>
      <c r="N5820" s="128"/>
      <c r="O5820" s="20"/>
      <c r="P5820" s="20"/>
      <c r="Q5820" s="20"/>
      <c r="R5820" s="20"/>
      <c r="S5820" s="20"/>
    </row>
    <row r="5821" spans="6:19">
      <c r="F5821" s="51"/>
      <c r="K5821" s="26"/>
      <c r="L5821" s="126"/>
      <c r="M5821" s="127"/>
      <c r="N5821" s="128"/>
      <c r="O5821" s="20"/>
      <c r="P5821" s="20"/>
      <c r="Q5821" s="20"/>
      <c r="R5821" s="20"/>
      <c r="S5821" s="20"/>
    </row>
    <row r="5822" spans="6:19">
      <c r="F5822" s="51"/>
      <c r="K5822" s="26"/>
      <c r="L5822" s="126"/>
      <c r="M5822" s="127"/>
      <c r="N5822" s="128"/>
      <c r="O5822" s="20"/>
      <c r="P5822" s="20"/>
      <c r="Q5822" s="20"/>
      <c r="R5822" s="20"/>
      <c r="S5822" s="20"/>
    </row>
    <row r="5823" spans="6:19">
      <c r="F5823" s="51"/>
      <c r="K5823" s="26"/>
      <c r="L5823" s="126"/>
      <c r="M5823" s="127"/>
      <c r="N5823" s="128"/>
      <c r="O5823" s="20"/>
      <c r="P5823" s="20"/>
      <c r="Q5823" s="20"/>
      <c r="R5823" s="20"/>
      <c r="S5823" s="20"/>
    </row>
    <row r="5824" spans="6:19">
      <c r="F5824" s="51"/>
      <c r="K5824" s="26"/>
      <c r="L5824" s="126"/>
      <c r="M5824" s="127"/>
      <c r="N5824" s="128"/>
      <c r="O5824" s="20"/>
      <c r="P5824" s="20"/>
      <c r="Q5824" s="20"/>
      <c r="R5824" s="20"/>
      <c r="S5824" s="20"/>
    </row>
    <row r="5825" spans="6:19">
      <c r="F5825" s="51"/>
      <c r="K5825" s="26"/>
      <c r="L5825" s="126"/>
      <c r="M5825" s="127"/>
      <c r="N5825" s="128"/>
      <c r="O5825" s="20"/>
      <c r="P5825" s="20"/>
      <c r="Q5825" s="20"/>
      <c r="R5825" s="20"/>
      <c r="S5825" s="20"/>
    </row>
    <row r="5826" spans="6:19">
      <c r="F5826" s="51"/>
      <c r="K5826" s="26"/>
      <c r="L5826" s="126"/>
      <c r="M5826" s="127"/>
      <c r="N5826" s="128"/>
      <c r="O5826" s="20"/>
      <c r="P5826" s="20"/>
      <c r="Q5826" s="20"/>
      <c r="R5826" s="20"/>
      <c r="S5826" s="20"/>
    </row>
    <row r="5827" spans="6:19">
      <c r="F5827" s="51"/>
      <c r="K5827" s="26"/>
      <c r="L5827" s="126"/>
      <c r="M5827" s="127"/>
      <c r="N5827" s="128"/>
      <c r="O5827" s="20"/>
      <c r="P5827" s="20"/>
      <c r="Q5827" s="20"/>
      <c r="R5827" s="20"/>
      <c r="S5827" s="20"/>
    </row>
    <row r="5828" spans="6:19">
      <c r="F5828" s="51"/>
      <c r="K5828" s="26"/>
      <c r="L5828" s="126"/>
      <c r="M5828" s="127"/>
      <c r="N5828" s="128"/>
      <c r="O5828" s="20"/>
      <c r="P5828" s="20"/>
      <c r="Q5828" s="20"/>
      <c r="R5828" s="20"/>
      <c r="S5828" s="20"/>
    </row>
    <row r="5829" spans="6:19">
      <c r="F5829" s="51"/>
      <c r="K5829" s="26"/>
      <c r="L5829" s="126"/>
      <c r="M5829" s="127"/>
      <c r="N5829" s="128"/>
      <c r="O5829" s="20"/>
      <c r="P5829" s="20"/>
      <c r="Q5829" s="20"/>
      <c r="R5829" s="20"/>
      <c r="S5829" s="20"/>
    </row>
    <row r="5830" spans="6:19">
      <c r="F5830" s="51"/>
      <c r="K5830" s="26"/>
      <c r="L5830" s="126"/>
      <c r="M5830" s="127"/>
      <c r="N5830" s="128"/>
      <c r="O5830" s="20"/>
      <c r="P5830" s="20"/>
      <c r="Q5830" s="20"/>
      <c r="R5830" s="20"/>
      <c r="S5830" s="20"/>
    </row>
    <row r="5831" spans="6:19">
      <c r="F5831" s="51"/>
      <c r="K5831" s="26"/>
      <c r="L5831" s="126"/>
      <c r="M5831" s="127"/>
      <c r="N5831" s="128"/>
      <c r="O5831" s="20"/>
      <c r="P5831" s="20"/>
      <c r="Q5831" s="20"/>
      <c r="R5831" s="20"/>
      <c r="S5831" s="20"/>
    </row>
    <row r="5832" spans="6:19">
      <c r="F5832" s="51"/>
      <c r="K5832" s="26"/>
      <c r="L5832" s="126"/>
      <c r="M5832" s="127"/>
      <c r="N5832" s="128"/>
      <c r="O5832" s="20"/>
      <c r="P5832" s="20"/>
      <c r="Q5832" s="20"/>
      <c r="R5832" s="20"/>
      <c r="S5832" s="20"/>
    </row>
    <row r="5833" spans="6:19">
      <c r="F5833" s="51"/>
      <c r="K5833" s="26"/>
      <c r="L5833" s="126"/>
      <c r="M5833" s="127"/>
      <c r="N5833" s="128"/>
      <c r="O5833" s="20"/>
      <c r="P5833" s="20"/>
      <c r="Q5833" s="20"/>
      <c r="R5833" s="20"/>
      <c r="S5833" s="20"/>
    </row>
    <row r="5834" spans="6:19">
      <c r="F5834" s="51"/>
      <c r="K5834" s="26"/>
      <c r="L5834" s="126"/>
      <c r="M5834" s="127"/>
      <c r="N5834" s="128"/>
      <c r="O5834" s="20"/>
      <c r="P5834" s="20"/>
      <c r="Q5834" s="20"/>
      <c r="R5834" s="20"/>
      <c r="S5834" s="20"/>
    </row>
    <row r="5835" spans="6:19">
      <c r="F5835" s="51"/>
      <c r="K5835" s="26"/>
      <c r="L5835" s="126"/>
      <c r="M5835" s="127"/>
      <c r="N5835" s="128"/>
      <c r="O5835" s="20"/>
      <c r="P5835" s="20"/>
      <c r="Q5835" s="20"/>
      <c r="R5835" s="20"/>
      <c r="S5835" s="20"/>
    </row>
    <row r="5836" spans="6:19">
      <c r="F5836" s="51"/>
      <c r="K5836" s="26"/>
      <c r="L5836" s="126"/>
      <c r="M5836" s="127"/>
      <c r="N5836" s="128"/>
      <c r="O5836" s="20"/>
      <c r="P5836" s="20"/>
      <c r="Q5836" s="20"/>
      <c r="R5836" s="20"/>
      <c r="S5836" s="20"/>
    </row>
    <row r="5837" spans="6:19">
      <c r="F5837" s="51"/>
      <c r="K5837" s="26"/>
      <c r="L5837" s="126"/>
      <c r="M5837" s="127"/>
      <c r="N5837" s="128"/>
      <c r="O5837" s="20"/>
      <c r="P5837" s="20"/>
      <c r="Q5837" s="20"/>
      <c r="R5837" s="20"/>
      <c r="S5837" s="20"/>
    </row>
    <row r="5838" spans="6:19">
      <c r="F5838" s="51"/>
      <c r="K5838" s="26"/>
      <c r="L5838" s="126"/>
      <c r="M5838" s="127"/>
      <c r="N5838" s="128"/>
      <c r="O5838" s="20"/>
      <c r="P5838" s="20"/>
      <c r="Q5838" s="20"/>
      <c r="R5838" s="20"/>
      <c r="S5838" s="20"/>
    </row>
    <row r="5839" spans="6:19">
      <c r="F5839" s="51"/>
      <c r="K5839" s="26"/>
      <c r="L5839" s="126"/>
      <c r="M5839" s="127"/>
      <c r="N5839" s="128"/>
      <c r="O5839" s="20"/>
      <c r="P5839" s="20"/>
      <c r="Q5839" s="20"/>
      <c r="R5839" s="20"/>
      <c r="S5839" s="20"/>
    </row>
    <row r="5840" spans="6:19">
      <c r="F5840" s="51"/>
      <c r="K5840" s="26"/>
      <c r="L5840" s="126"/>
      <c r="M5840" s="127"/>
      <c r="N5840" s="128"/>
      <c r="O5840" s="20"/>
      <c r="P5840" s="20"/>
      <c r="Q5840" s="20"/>
      <c r="R5840" s="20"/>
      <c r="S5840" s="20"/>
    </row>
    <row r="5841" spans="6:19">
      <c r="F5841" s="51"/>
      <c r="K5841" s="26"/>
      <c r="L5841" s="126"/>
      <c r="M5841" s="127"/>
      <c r="N5841" s="128"/>
      <c r="O5841" s="20"/>
      <c r="P5841" s="20"/>
      <c r="Q5841" s="20"/>
      <c r="R5841" s="20"/>
      <c r="S5841" s="20"/>
    </row>
    <row r="5842" spans="6:19">
      <c r="F5842" s="51"/>
      <c r="K5842" s="26"/>
      <c r="L5842" s="126"/>
      <c r="M5842" s="127"/>
      <c r="N5842" s="128"/>
      <c r="O5842" s="20"/>
      <c r="P5842" s="20"/>
      <c r="Q5842" s="20"/>
      <c r="R5842" s="20"/>
      <c r="S5842" s="20"/>
    </row>
    <row r="5843" spans="6:19">
      <c r="F5843" s="51"/>
      <c r="K5843" s="26"/>
      <c r="L5843" s="126"/>
      <c r="M5843" s="127"/>
      <c r="N5843" s="128"/>
      <c r="O5843" s="20"/>
      <c r="P5843" s="20"/>
      <c r="Q5843" s="20"/>
      <c r="R5843" s="20"/>
      <c r="S5843" s="20"/>
    </row>
    <row r="5844" spans="6:19">
      <c r="F5844" s="51"/>
      <c r="K5844" s="26"/>
      <c r="L5844" s="126"/>
      <c r="M5844" s="127"/>
      <c r="N5844" s="128"/>
      <c r="O5844" s="20"/>
      <c r="P5844" s="20"/>
      <c r="Q5844" s="20"/>
      <c r="R5844" s="20"/>
      <c r="S5844" s="20"/>
    </row>
    <row r="5845" spans="6:19">
      <c r="F5845" s="51"/>
      <c r="K5845" s="26"/>
      <c r="L5845" s="126"/>
      <c r="M5845" s="127"/>
      <c r="N5845" s="128"/>
      <c r="O5845" s="20"/>
      <c r="P5845" s="20"/>
      <c r="Q5845" s="20"/>
      <c r="R5845" s="20"/>
      <c r="S5845" s="20"/>
    </row>
    <row r="5846" spans="6:19">
      <c r="F5846" s="51"/>
      <c r="K5846" s="26"/>
      <c r="L5846" s="126"/>
      <c r="M5846" s="127"/>
      <c r="N5846" s="128"/>
      <c r="O5846" s="20"/>
      <c r="P5846" s="20"/>
      <c r="Q5846" s="20"/>
      <c r="R5846" s="20"/>
      <c r="S5846" s="20"/>
    </row>
    <row r="5847" spans="6:19">
      <c r="F5847" s="51"/>
      <c r="K5847" s="26"/>
      <c r="L5847" s="126"/>
      <c r="M5847" s="127"/>
      <c r="N5847" s="128"/>
      <c r="O5847" s="20"/>
      <c r="P5847" s="20"/>
      <c r="Q5847" s="20"/>
      <c r="R5847" s="20"/>
      <c r="S5847" s="20"/>
    </row>
    <row r="5848" spans="6:19">
      <c r="F5848" s="51"/>
      <c r="K5848" s="26"/>
      <c r="L5848" s="126"/>
      <c r="M5848" s="127"/>
      <c r="N5848" s="128"/>
      <c r="O5848" s="20"/>
      <c r="P5848" s="20"/>
      <c r="Q5848" s="20"/>
      <c r="R5848" s="20"/>
      <c r="S5848" s="20"/>
    </row>
    <row r="5849" spans="6:19">
      <c r="F5849" s="51"/>
      <c r="K5849" s="26"/>
      <c r="L5849" s="126"/>
      <c r="M5849" s="127"/>
      <c r="N5849" s="128"/>
      <c r="O5849" s="20"/>
      <c r="P5849" s="20"/>
      <c r="Q5849" s="20"/>
      <c r="R5849" s="20"/>
      <c r="S5849" s="20"/>
    </row>
    <row r="5850" spans="6:19">
      <c r="F5850" s="51"/>
      <c r="K5850" s="26"/>
      <c r="L5850" s="126"/>
      <c r="M5850" s="127"/>
      <c r="N5850" s="128"/>
      <c r="O5850" s="20"/>
      <c r="P5850" s="20"/>
      <c r="Q5850" s="20"/>
      <c r="R5850" s="20"/>
      <c r="S5850" s="20"/>
    </row>
    <row r="5851" spans="6:19">
      <c r="F5851" s="51"/>
      <c r="K5851" s="26"/>
      <c r="L5851" s="126"/>
      <c r="M5851" s="127"/>
      <c r="N5851" s="128"/>
      <c r="O5851" s="20"/>
      <c r="P5851" s="20"/>
      <c r="Q5851" s="20"/>
      <c r="R5851" s="20"/>
      <c r="S5851" s="20"/>
    </row>
    <row r="5852" spans="6:19">
      <c r="F5852" s="51"/>
      <c r="K5852" s="26"/>
      <c r="L5852" s="126"/>
      <c r="M5852" s="127"/>
      <c r="N5852" s="128"/>
      <c r="O5852" s="20"/>
      <c r="P5852" s="20"/>
      <c r="Q5852" s="20"/>
      <c r="R5852" s="20"/>
      <c r="S5852" s="20"/>
    </row>
    <row r="5853" spans="6:19">
      <c r="F5853" s="51"/>
      <c r="K5853" s="26"/>
      <c r="L5853" s="126"/>
      <c r="M5853" s="127"/>
      <c r="N5853" s="128"/>
      <c r="O5853" s="20"/>
      <c r="P5853" s="20"/>
      <c r="Q5853" s="20"/>
      <c r="R5853" s="20"/>
      <c r="S5853" s="20"/>
    </row>
    <row r="5854" spans="6:19">
      <c r="F5854" s="51"/>
      <c r="K5854" s="26"/>
      <c r="L5854" s="126"/>
      <c r="M5854" s="127"/>
      <c r="N5854" s="128"/>
      <c r="O5854" s="20"/>
      <c r="P5854" s="20"/>
      <c r="Q5854" s="20"/>
      <c r="R5854" s="20"/>
      <c r="S5854" s="20"/>
    </row>
    <row r="5855" spans="6:19">
      <c r="F5855" s="51"/>
      <c r="K5855" s="26"/>
      <c r="L5855" s="126"/>
      <c r="M5855" s="127"/>
      <c r="N5855" s="128"/>
      <c r="O5855" s="20"/>
      <c r="P5855" s="20"/>
      <c r="Q5855" s="20"/>
      <c r="R5855" s="20"/>
      <c r="S5855" s="20"/>
    </row>
    <row r="5856" spans="6:19">
      <c r="F5856" s="51"/>
      <c r="K5856" s="26"/>
      <c r="L5856" s="126"/>
      <c r="M5856" s="127"/>
      <c r="N5856" s="128"/>
      <c r="O5856" s="20"/>
      <c r="P5856" s="20"/>
      <c r="Q5856" s="20"/>
      <c r="R5856" s="20"/>
      <c r="S5856" s="20"/>
    </row>
    <row r="5857" spans="6:19">
      <c r="F5857" s="51"/>
      <c r="K5857" s="26"/>
      <c r="L5857" s="126"/>
      <c r="M5857" s="127"/>
      <c r="N5857" s="128"/>
      <c r="O5857" s="20"/>
      <c r="P5857" s="20"/>
      <c r="Q5857" s="20"/>
      <c r="R5857" s="20"/>
      <c r="S5857" s="20"/>
    </row>
    <row r="5858" spans="6:19">
      <c r="F5858" s="51"/>
      <c r="K5858" s="26"/>
      <c r="L5858" s="126"/>
      <c r="M5858" s="127"/>
      <c r="N5858" s="128"/>
      <c r="O5858" s="20"/>
      <c r="P5858" s="20"/>
      <c r="Q5858" s="20"/>
      <c r="R5858" s="20"/>
      <c r="S5858" s="20"/>
    </row>
    <row r="5859" spans="6:19">
      <c r="F5859" s="51"/>
      <c r="K5859" s="26"/>
      <c r="L5859" s="126"/>
      <c r="M5859" s="127"/>
      <c r="N5859" s="128"/>
      <c r="O5859" s="20"/>
      <c r="P5859" s="20"/>
      <c r="Q5859" s="20"/>
      <c r="R5859" s="20"/>
      <c r="S5859" s="20"/>
    </row>
    <row r="5860" spans="6:19">
      <c r="F5860" s="51"/>
      <c r="K5860" s="26"/>
      <c r="L5860" s="126"/>
      <c r="M5860" s="127"/>
      <c r="N5860" s="128"/>
      <c r="O5860" s="20"/>
      <c r="P5860" s="20"/>
      <c r="Q5860" s="20"/>
      <c r="R5860" s="20"/>
      <c r="S5860" s="20"/>
    </row>
    <row r="5861" spans="6:19">
      <c r="F5861" s="51"/>
      <c r="K5861" s="26"/>
      <c r="L5861" s="126"/>
      <c r="M5861" s="127"/>
      <c r="N5861" s="128"/>
      <c r="O5861" s="20"/>
      <c r="P5861" s="20"/>
      <c r="Q5861" s="20"/>
      <c r="R5861" s="20"/>
      <c r="S5861" s="20"/>
    </row>
    <row r="5862" spans="6:19">
      <c r="F5862" s="51"/>
      <c r="K5862" s="26"/>
      <c r="L5862" s="126"/>
      <c r="M5862" s="127"/>
      <c r="N5862" s="128"/>
      <c r="O5862" s="20"/>
      <c r="P5862" s="20"/>
      <c r="Q5862" s="20"/>
      <c r="R5862" s="20"/>
      <c r="S5862" s="20"/>
    </row>
    <row r="5863" spans="6:19">
      <c r="F5863" s="51"/>
      <c r="K5863" s="26"/>
      <c r="L5863" s="126"/>
      <c r="M5863" s="127"/>
      <c r="N5863" s="128"/>
      <c r="O5863" s="20"/>
      <c r="P5863" s="20"/>
      <c r="Q5863" s="20"/>
      <c r="R5863" s="20"/>
      <c r="S5863" s="20"/>
    </row>
    <row r="5864" spans="6:19">
      <c r="F5864" s="51"/>
      <c r="K5864" s="26"/>
      <c r="L5864" s="126"/>
      <c r="M5864" s="127"/>
      <c r="N5864" s="128"/>
      <c r="O5864" s="20"/>
      <c r="P5864" s="20"/>
      <c r="Q5864" s="20"/>
      <c r="R5864" s="20"/>
      <c r="S5864" s="20"/>
    </row>
    <row r="5865" spans="6:19">
      <c r="F5865" s="51"/>
      <c r="K5865" s="26"/>
      <c r="L5865" s="126"/>
      <c r="M5865" s="127"/>
      <c r="N5865" s="128"/>
      <c r="O5865" s="20"/>
      <c r="P5865" s="20"/>
      <c r="Q5865" s="20"/>
      <c r="R5865" s="20"/>
      <c r="S5865" s="20"/>
    </row>
    <row r="5866" spans="6:19">
      <c r="F5866" s="51"/>
      <c r="K5866" s="26"/>
      <c r="L5866" s="126"/>
      <c r="M5866" s="127"/>
      <c r="N5866" s="128"/>
      <c r="O5866" s="20"/>
      <c r="P5866" s="20"/>
      <c r="Q5866" s="20"/>
      <c r="R5866" s="20"/>
      <c r="S5866" s="20"/>
    </row>
    <row r="5867" spans="6:19">
      <c r="F5867" s="51"/>
      <c r="K5867" s="26"/>
      <c r="L5867" s="126"/>
      <c r="M5867" s="127"/>
      <c r="N5867" s="128"/>
      <c r="O5867" s="20"/>
      <c r="P5867" s="20"/>
      <c r="Q5867" s="20"/>
      <c r="R5867" s="20"/>
      <c r="S5867" s="20"/>
    </row>
    <row r="5868" spans="6:19">
      <c r="F5868" s="51"/>
      <c r="K5868" s="26"/>
      <c r="L5868" s="126"/>
      <c r="M5868" s="127"/>
      <c r="N5868" s="128"/>
      <c r="O5868" s="20"/>
      <c r="P5868" s="20"/>
      <c r="Q5868" s="20"/>
      <c r="R5868" s="20"/>
      <c r="S5868" s="20"/>
    </row>
    <row r="5869" spans="6:19">
      <c r="F5869" s="51"/>
      <c r="K5869" s="26"/>
      <c r="L5869" s="126"/>
      <c r="M5869" s="127"/>
      <c r="N5869" s="128"/>
      <c r="O5869" s="20"/>
      <c r="P5869" s="20"/>
      <c r="Q5869" s="20"/>
      <c r="R5869" s="20"/>
      <c r="S5869" s="20"/>
    </row>
    <row r="5870" spans="6:19">
      <c r="F5870" s="51"/>
      <c r="K5870" s="26"/>
      <c r="L5870" s="126"/>
      <c r="M5870" s="127"/>
      <c r="N5870" s="128"/>
      <c r="O5870" s="20"/>
      <c r="P5870" s="20"/>
      <c r="Q5870" s="20"/>
      <c r="R5870" s="20"/>
      <c r="S5870" s="20"/>
    </row>
    <row r="5871" spans="6:19">
      <c r="F5871" s="51"/>
      <c r="K5871" s="26"/>
      <c r="L5871" s="126"/>
      <c r="M5871" s="127"/>
      <c r="N5871" s="128"/>
      <c r="O5871" s="20"/>
      <c r="P5871" s="20"/>
      <c r="Q5871" s="20"/>
      <c r="R5871" s="20"/>
      <c r="S5871" s="20"/>
    </row>
    <row r="5872" spans="6:19">
      <c r="F5872" s="51"/>
      <c r="K5872" s="26"/>
      <c r="L5872" s="126"/>
      <c r="M5872" s="127"/>
      <c r="N5872" s="128"/>
      <c r="O5872" s="20"/>
      <c r="P5872" s="20"/>
      <c r="Q5872" s="20"/>
      <c r="R5872" s="20"/>
      <c r="S5872" s="20"/>
    </row>
    <row r="5873" spans="6:19">
      <c r="F5873" s="51"/>
      <c r="K5873" s="26"/>
      <c r="L5873" s="126"/>
      <c r="M5873" s="127"/>
      <c r="N5873" s="128"/>
      <c r="O5873" s="20"/>
      <c r="P5873" s="20"/>
      <c r="Q5873" s="20"/>
      <c r="R5873" s="20"/>
      <c r="S5873" s="20"/>
    </row>
    <row r="5874" spans="6:19">
      <c r="F5874" s="51"/>
      <c r="K5874" s="26"/>
      <c r="L5874" s="126"/>
      <c r="M5874" s="127"/>
      <c r="N5874" s="128"/>
      <c r="O5874" s="20"/>
      <c r="P5874" s="20"/>
      <c r="Q5874" s="20"/>
      <c r="R5874" s="20"/>
      <c r="S5874" s="20"/>
    </row>
    <row r="5875" spans="6:19">
      <c r="F5875" s="51"/>
      <c r="K5875" s="26"/>
      <c r="L5875" s="126"/>
      <c r="M5875" s="127"/>
      <c r="N5875" s="128"/>
      <c r="O5875" s="20"/>
      <c r="P5875" s="20"/>
      <c r="Q5875" s="20"/>
      <c r="R5875" s="20"/>
      <c r="S5875" s="20"/>
    </row>
    <row r="5876" spans="6:19">
      <c r="F5876" s="51"/>
      <c r="K5876" s="26"/>
      <c r="L5876" s="126"/>
      <c r="M5876" s="127"/>
      <c r="N5876" s="128"/>
      <c r="O5876" s="20"/>
      <c r="P5876" s="20"/>
      <c r="Q5876" s="20"/>
      <c r="R5876" s="20"/>
      <c r="S5876" s="20"/>
    </row>
    <row r="5877" spans="6:19">
      <c r="F5877" s="51"/>
      <c r="K5877" s="26"/>
      <c r="L5877" s="126"/>
      <c r="M5877" s="127"/>
      <c r="N5877" s="128"/>
      <c r="O5877" s="20"/>
      <c r="P5877" s="20"/>
      <c r="Q5877" s="20"/>
      <c r="R5877" s="20"/>
      <c r="S5877" s="20"/>
    </row>
    <row r="5878" spans="6:19">
      <c r="F5878" s="51"/>
      <c r="K5878" s="26"/>
      <c r="L5878" s="126"/>
      <c r="M5878" s="127"/>
      <c r="N5878" s="128"/>
      <c r="O5878" s="20"/>
      <c r="P5878" s="20"/>
      <c r="Q5878" s="20"/>
      <c r="R5878" s="20"/>
      <c r="S5878" s="20"/>
    </row>
    <row r="5879" spans="6:19">
      <c r="F5879" s="51"/>
      <c r="K5879" s="26"/>
      <c r="L5879" s="126"/>
      <c r="M5879" s="127"/>
      <c r="N5879" s="128"/>
      <c r="O5879" s="20"/>
      <c r="P5879" s="20"/>
      <c r="Q5879" s="20"/>
      <c r="R5879" s="20"/>
      <c r="S5879" s="20"/>
    </row>
    <row r="5880" spans="6:19">
      <c r="F5880" s="51"/>
      <c r="K5880" s="26"/>
      <c r="L5880" s="126"/>
      <c r="M5880" s="127"/>
      <c r="N5880" s="128"/>
      <c r="O5880" s="20"/>
      <c r="P5880" s="20"/>
      <c r="Q5880" s="20"/>
      <c r="R5880" s="20"/>
      <c r="S5880" s="20"/>
    </row>
    <row r="5881" spans="6:19">
      <c r="F5881" s="51"/>
      <c r="K5881" s="26"/>
      <c r="L5881" s="126"/>
      <c r="M5881" s="127"/>
      <c r="N5881" s="128"/>
      <c r="O5881" s="20"/>
      <c r="P5881" s="20"/>
      <c r="Q5881" s="20"/>
      <c r="R5881" s="20"/>
      <c r="S5881" s="20"/>
    </row>
    <row r="5882" spans="6:19">
      <c r="F5882" s="51"/>
      <c r="K5882" s="26"/>
      <c r="L5882" s="126"/>
      <c r="M5882" s="127"/>
      <c r="N5882" s="128"/>
      <c r="O5882" s="20"/>
      <c r="P5882" s="20"/>
      <c r="Q5882" s="20"/>
      <c r="R5882" s="20"/>
      <c r="S5882" s="20"/>
    </row>
    <row r="5883" spans="6:19">
      <c r="F5883" s="51"/>
      <c r="K5883" s="26"/>
      <c r="L5883" s="126"/>
      <c r="M5883" s="127"/>
      <c r="N5883" s="128"/>
      <c r="O5883" s="20"/>
      <c r="P5883" s="20"/>
      <c r="Q5883" s="20"/>
      <c r="R5883" s="20"/>
      <c r="S5883" s="20"/>
    </row>
    <row r="5884" spans="6:19">
      <c r="F5884" s="51"/>
      <c r="K5884" s="26"/>
      <c r="L5884" s="126"/>
      <c r="M5884" s="127"/>
      <c r="N5884" s="128"/>
      <c r="O5884" s="20"/>
      <c r="P5884" s="20"/>
      <c r="Q5884" s="20"/>
      <c r="R5884" s="20"/>
      <c r="S5884" s="20"/>
    </row>
    <row r="5885" spans="6:19">
      <c r="F5885" s="51"/>
      <c r="K5885" s="26"/>
      <c r="L5885" s="126"/>
      <c r="M5885" s="127"/>
      <c r="N5885" s="128"/>
      <c r="O5885" s="20"/>
      <c r="P5885" s="20"/>
      <c r="Q5885" s="20"/>
      <c r="R5885" s="20"/>
      <c r="S5885" s="20"/>
    </row>
    <row r="5886" spans="6:19">
      <c r="F5886" s="51"/>
      <c r="K5886" s="26"/>
      <c r="L5886" s="126"/>
      <c r="M5886" s="127"/>
      <c r="N5886" s="128"/>
      <c r="O5886" s="20"/>
      <c r="P5886" s="20"/>
      <c r="Q5886" s="20"/>
      <c r="R5886" s="20"/>
      <c r="S5886" s="20"/>
    </row>
    <row r="5887" spans="6:19">
      <c r="F5887" s="51"/>
      <c r="K5887" s="26"/>
      <c r="L5887" s="126"/>
      <c r="M5887" s="127"/>
      <c r="N5887" s="128"/>
      <c r="O5887" s="20"/>
      <c r="P5887" s="20"/>
      <c r="Q5887" s="20"/>
      <c r="R5887" s="20"/>
      <c r="S5887" s="20"/>
    </row>
    <row r="5888" spans="6:19">
      <c r="F5888" s="51"/>
      <c r="K5888" s="26"/>
      <c r="L5888" s="126"/>
      <c r="M5888" s="127"/>
      <c r="N5888" s="128"/>
      <c r="O5888" s="20"/>
      <c r="P5888" s="20"/>
      <c r="Q5888" s="20"/>
      <c r="R5888" s="20"/>
      <c r="S5888" s="20"/>
    </row>
    <row r="5889" spans="6:19">
      <c r="F5889" s="51"/>
      <c r="K5889" s="26"/>
      <c r="L5889" s="126"/>
      <c r="M5889" s="127"/>
      <c r="N5889" s="128"/>
      <c r="O5889" s="20"/>
      <c r="P5889" s="20"/>
      <c r="Q5889" s="20"/>
      <c r="R5889" s="20"/>
      <c r="S5889" s="20"/>
    </row>
    <row r="5890" spans="6:19">
      <c r="F5890" s="51"/>
      <c r="K5890" s="26"/>
      <c r="L5890" s="126"/>
      <c r="M5890" s="127"/>
      <c r="N5890" s="128"/>
      <c r="O5890" s="20"/>
      <c r="P5890" s="20"/>
      <c r="Q5890" s="20"/>
      <c r="R5890" s="20"/>
      <c r="S5890" s="20"/>
    </row>
    <row r="5891" spans="6:19">
      <c r="F5891" s="51"/>
      <c r="K5891" s="26"/>
      <c r="L5891" s="126"/>
      <c r="M5891" s="127"/>
      <c r="N5891" s="128"/>
      <c r="O5891" s="20"/>
      <c r="P5891" s="20"/>
      <c r="Q5891" s="20"/>
      <c r="R5891" s="20"/>
      <c r="S5891" s="20"/>
    </row>
    <row r="5892" spans="6:19">
      <c r="F5892" s="51"/>
      <c r="K5892" s="26"/>
      <c r="L5892" s="126"/>
      <c r="M5892" s="127"/>
      <c r="N5892" s="128"/>
      <c r="O5892" s="20"/>
      <c r="P5892" s="20"/>
      <c r="Q5892" s="20"/>
      <c r="R5892" s="20"/>
      <c r="S5892" s="20"/>
    </row>
    <row r="5893" spans="6:19">
      <c r="F5893" s="51"/>
      <c r="K5893" s="26"/>
      <c r="L5893" s="126"/>
      <c r="M5893" s="127"/>
      <c r="N5893" s="128"/>
      <c r="O5893" s="20"/>
      <c r="P5893" s="20"/>
      <c r="Q5893" s="20"/>
      <c r="R5893" s="20"/>
      <c r="S5893" s="20"/>
    </row>
    <row r="5894" spans="6:19">
      <c r="F5894" s="51"/>
      <c r="K5894" s="26"/>
      <c r="L5894" s="126"/>
      <c r="M5894" s="127"/>
      <c r="N5894" s="128"/>
      <c r="O5894" s="20"/>
      <c r="P5894" s="20"/>
      <c r="Q5894" s="20"/>
      <c r="R5894" s="20"/>
      <c r="S5894" s="20"/>
    </row>
    <row r="5895" spans="6:19">
      <c r="F5895" s="51"/>
      <c r="K5895" s="26"/>
      <c r="L5895" s="126"/>
      <c r="M5895" s="127"/>
      <c r="N5895" s="128"/>
      <c r="O5895" s="20"/>
      <c r="P5895" s="20"/>
      <c r="Q5895" s="20"/>
      <c r="R5895" s="20"/>
      <c r="S5895" s="20"/>
    </row>
    <row r="5896" spans="6:19">
      <c r="F5896" s="51"/>
      <c r="K5896" s="26"/>
      <c r="L5896" s="126"/>
      <c r="M5896" s="127"/>
      <c r="N5896" s="128"/>
      <c r="O5896" s="20"/>
      <c r="P5896" s="20"/>
      <c r="Q5896" s="20"/>
      <c r="R5896" s="20"/>
      <c r="S5896" s="20"/>
    </row>
    <row r="5897" spans="6:19">
      <c r="F5897" s="51"/>
      <c r="K5897" s="26"/>
      <c r="L5897" s="126"/>
      <c r="M5897" s="127"/>
      <c r="N5897" s="128"/>
      <c r="O5897" s="20"/>
      <c r="P5897" s="20"/>
      <c r="Q5897" s="20"/>
      <c r="R5897" s="20"/>
      <c r="S5897" s="20"/>
    </row>
    <row r="5898" spans="6:19">
      <c r="F5898" s="51"/>
      <c r="K5898" s="26"/>
      <c r="L5898" s="126"/>
      <c r="M5898" s="127"/>
      <c r="N5898" s="128"/>
      <c r="O5898" s="20"/>
      <c r="P5898" s="20"/>
      <c r="Q5898" s="20"/>
      <c r="R5898" s="20"/>
      <c r="S5898" s="20"/>
    </row>
    <row r="5899" spans="6:19">
      <c r="F5899" s="51"/>
      <c r="K5899" s="26"/>
      <c r="L5899" s="126"/>
      <c r="M5899" s="127"/>
      <c r="N5899" s="128"/>
      <c r="O5899" s="20"/>
      <c r="P5899" s="20"/>
      <c r="Q5899" s="20"/>
      <c r="R5899" s="20"/>
      <c r="S5899" s="20"/>
    </row>
    <row r="5900" spans="6:19">
      <c r="F5900" s="51"/>
      <c r="K5900" s="26"/>
      <c r="L5900" s="126"/>
      <c r="M5900" s="127"/>
      <c r="N5900" s="128"/>
      <c r="O5900" s="20"/>
      <c r="P5900" s="20"/>
      <c r="Q5900" s="20"/>
      <c r="R5900" s="20"/>
      <c r="S5900" s="20"/>
    </row>
    <row r="5901" spans="6:19">
      <c r="F5901" s="51"/>
      <c r="K5901" s="26"/>
      <c r="L5901" s="126"/>
      <c r="M5901" s="127"/>
      <c r="N5901" s="128"/>
      <c r="O5901" s="20"/>
      <c r="P5901" s="20"/>
      <c r="Q5901" s="20"/>
      <c r="R5901" s="20"/>
      <c r="S5901" s="20"/>
    </row>
    <row r="5902" spans="6:19">
      <c r="F5902" s="51"/>
      <c r="K5902" s="26"/>
      <c r="L5902" s="126"/>
      <c r="M5902" s="127"/>
      <c r="N5902" s="128"/>
      <c r="O5902" s="20"/>
      <c r="P5902" s="20"/>
      <c r="Q5902" s="20"/>
      <c r="R5902" s="20"/>
      <c r="S5902" s="20"/>
    </row>
    <row r="5903" spans="6:19">
      <c r="F5903" s="51"/>
      <c r="K5903" s="26"/>
      <c r="L5903" s="126"/>
      <c r="M5903" s="127"/>
      <c r="N5903" s="128"/>
      <c r="O5903" s="20"/>
      <c r="P5903" s="20"/>
      <c r="Q5903" s="20"/>
      <c r="R5903" s="20"/>
      <c r="S5903" s="20"/>
    </row>
    <row r="5904" spans="6:19">
      <c r="F5904" s="51"/>
      <c r="K5904" s="26"/>
      <c r="L5904" s="126"/>
      <c r="M5904" s="127"/>
      <c r="N5904" s="128"/>
      <c r="O5904" s="20"/>
      <c r="P5904" s="20"/>
      <c r="Q5904" s="20"/>
      <c r="R5904" s="20"/>
      <c r="S5904" s="20"/>
    </row>
    <row r="5905" spans="6:19">
      <c r="F5905" s="51"/>
      <c r="K5905" s="26"/>
      <c r="L5905" s="126"/>
      <c r="M5905" s="127"/>
      <c r="N5905" s="128"/>
      <c r="O5905" s="20"/>
      <c r="P5905" s="20"/>
      <c r="Q5905" s="20"/>
      <c r="R5905" s="20"/>
      <c r="S5905" s="20"/>
    </row>
    <row r="5906" spans="6:19">
      <c r="F5906" s="51"/>
      <c r="K5906" s="26"/>
      <c r="L5906" s="126"/>
      <c r="M5906" s="127"/>
      <c r="N5906" s="128"/>
      <c r="O5906" s="20"/>
      <c r="P5906" s="20"/>
      <c r="Q5906" s="20"/>
      <c r="R5906" s="20"/>
      <c r="S5906" s="20"/>
    </row>
    <row r="5907" spans="6:19">
      <c r="F5907" s="51"/>
      <c r="K5907" s="26"/>
      <c r="L5907" s="126"/>
      <c r="M5907" s="127"/>
      <c r="N5907" s="128"/>
      <c r="O5907" s="20"/>
      <c r="P5907" s="20"/>
      <c r="Q5907" s="20"/>
      <c r="R5907" s="20"/>
      <c r="S5907" s="20"/>
    </row>
    <row r="5908" spans="6:19">
      <c r="F5908" s="51"/>
      <c r="K5908" s="26"/>
      <c r="L5908" s="126"/>
      <c r="M5908" s="127"/>
      <c r="N5908" s="128"/>
      <c r="O5908" s="20"/>
      <c r="P5908" s="20"/>
      <c r="Q5908" s="20"/>
      <c r="R5908" s="20"/>
      <c r="S5908" s="20"/>
    </row>
    <row r="5909" spans="6:19">
      <c r="F5909" s="51"/>
      <c r="K5909" s="26"/>
      <c r="L5909" s="126"/>
      <c r="M5909" s="127"/>
      <c r="N5909" s="128"/>
      <c r="O5909" s="20"/>
      <c r="P5909" s="20"/>
      <c r="Q5909" s="20"/>
      <c r="R5909" s="20"/>
      <c r="S5909" s="20"/>
    </row>
    <row r="5910" spans="6:19">
      <c r="F5910" s="51"/>
      <c r="K5910" s="26"/>
      <c r="L5910" s="126"/>
      <c r="M5910" s="127"/>
      <c r="N5910" s="128"/>
      <c r="O5910" s="20"/>
      <c r="P5910" s="20"/>
      <c r="Q5910" s="20"/>
      <c r="R5910" s="20"/>
      <c r="S5910" s="20"/>
    </row>
    <row r="5911" spans="6:19">
      <c r="F5911" s="51"/>
      <c r="K5911" s="26"/>
      <c r="L5911" s="126"/>
      <c r="M5911" s="127"/>
      <c r="N5911" s="128"/>
      <c r="O5911" s="20"/>
      <c r="P5911" s="20"/>
      <c r="Q5911" s="20"/>
      <c r="R5911" s="20"/>
      <c r="S5911" s="20"/>
    </row>
    <row r="5912" spans="6:19">
      <c r="F5912" s="51"/>
      <c r="K5912" s="26"/>
      <c r="L5912" s="126"/>
      <c r="M5912" s="127"/>
      <c r="N5912" s="128"/>
      <c r="O5912" s="20"/>
      <c r="P5912" s="20"/>
      <c r="Q5912" s="20"/>
      <c r="R5912" s="20"/>
      <c r="S5912" s="20"/>
    </row>
    <row r="5913" spans="6:19">
      <c r="F5913" s="51"/>
      <c r="K5913" s="26"/>
      <c r="L5913" s="126"/>
      <c r="M5913" s="127"/>
      <c r="N5913" s="128"/>
      <c r="O5913" s="20"/>
      <c r="P5913" s="20"/>
      <c r="Q5913" s="20"/>
      <c r="R5913" s="20"/>
      <c r="S5913" s="20"/>
    </row>
    <row r="5914" spans="6:19">
      <c r="F5914" s="51"/>
      <c r="K5914" s="26"/>
      <c r="L5914" s="126"/>
      <c r="M5914" s="127"/>
      <c r="N5914" s="128"/>
      <c r="O5914" s="20"/>
      <c r="P5914" s="20"/>
      <c r="Q5914" s="20"/>
      <c r="R5914" s="20"/>
      <c r="S5914" s="20"/>
    </row>
    <row r="5915" spans="6:19">
      <c r="F5915" s="51"/>
      <c r="K5915" s="26"/>
      <c r="L5915" s="126"/>
      <c r="M5915" s="127"/>
      <c r="N5915" s="128"/>
      <c r="O5915" s="20"/>
      <c r="P5915" s="20"/>
      <c r="Q5915" s="20"/>
      <c r="R5915" s="20"/>
      <c r="S5915" s="20"/>
    </row>
    <row r="5916" spans="6:19">
      <c r="F5916" s="51"/>
      <c r="K5916" s="26"/>
      <c r="L5916" s="126"/>
      <c r="M5916" s="127"/>
      <c r="N5916" s="128"/>
      <c r="O5916" s="20"/>
      <c r="P5916" s="20"/>
      <c r="Q5916" s="20"/>
      <c r="R5916" s="20"/>
      <c r="S5916" s="20"/>
    </row>
    <row r="5917" spans="6:19">
      <c r="F5917" s="51"/>
      <c r="K5917" s="26"/>
      <c r="L5917" s="126"/>
      <c r="M5917" s="127"/>
      <c r="N5917" s="128"/>
      <c r="O5917" s="20"/>
      <c r="P5917" s="20"/>
      <c r="Q5917" s="20"/>
      <c r="R5917" s="20"/>
      <c r="S5917" s="20"/>
    </row>
    <row r="5918" spans="6:19">
      <c r="F5918" s="51"/>
      <c r="K5918" s="26"/>
      <c r="L5918" s="126"/>
      <c r="M5918" s="127"/>
      <c r="N5918" s="128"/>
      <c r="O5918" s="20"/>
      <c r="P5918" s="20"/>
      <c r="Q5918" s="20"/>
      <c r="R5918" s="20"/>
      <c r="S5918" s="20"/>
    </row>
    <row r="5919" spans="6:19">
      <c r="F5919" s="51"/>
      <c r="K5919" s="26"/>
      <c r="L5919" s="126"/>
      <c r="M5919" s="127"/>
      <c r="N5919" s="128"/>
      <c r="O5919" s="20"/>
      <c r="P5919" s="20"/>
      <c r="Q5919" s="20"/>
      <c r="R5919" s="20"/>
      <c r="S5919" s="20"/>
    </row>
    <row r="5920" spans="6:19">
      <c r="F5920" s="51"/>
      <c r="K5920" s="26"/>
      <c r="L5920" s="126"/>
      <c r="M5920" s="127"/>
      <c r="N5920" s="128"/>
      <c r="O5920" s="20"/>
      <c r="P5920" s="20"/>
      <c r="Q5920" s="20"/>
      <c r="R5920" s="20"/>
      <c r="S5920" s="20"/>
    </row>
    <row r="5921" spans="6:19">
      <c r="F5921" s="51"/>
      <c r="K5921" s="26"/>
      <c r="L5921" s="126"/>
      <c r="M5921" s="127"/>
      <c r="N5921" s="128"/>
      <c r="O5921" s="20"/>
      <c r="P5921" s="20"/>
      <c r="Q5921" s="20"/>
      <c r="R5921" s="20"/>
      <c r="S5921" s="20"/>
    </row>
    <row r="5922" spans="6:19">
      <c r="F5922" s="51"/>
      <c r="K5922" s="26"/>
      <c r="L5922" s="126"/>
      <c r="M5922" s="127"/>
      <c r="N5922" s="128"/>
      <c r="O5922" s="20"/>
      <c r="P5922" s="20"/>
      <c r="Q5922" s="20"/>
      <c r="R5922" s="20"/>
      <c r="S5922" s="20"/>
    </row>
    <row r="5923" spans="6:19">
      <c r="F5923" s="51"/>
      <c r="K5923" s="26"/>
      <c r="L5923" s="126"/>
      <c r="M5923" s="127"/>
      <c r="N5923" s="128"/>
      <c r="O5923" s="20"/>
      <c r="P5923" s="20"/>
      <c r="Q5923" s="20"/>
      <c r="R5923" s="20"/>
      <c r="S5923" s="20"/>
    </row>
    <row r="5924" spans="6:19">
      <c r="F5924" s="51"/>
      <c r="K5924" s="26"/>
      <c r="L5924" s="126"/>
      <c r="M5924" s="127"/>
      <c r="N5924" s="128"/>
      <c r="O5924" s="20"/>
      <c r="P5924" s="20"/>
      <c r="Q5924" s="20"/>
      <c r="R5924" s="20"/>
      <c r="S5924" s="20"/>
    </row>
    <row r="5925" spans="6:19">
      <c r="F5925" s="51"/>
      <c r="K5925" s="26"/>
      <c r="L5925" s="126"/>
      <c r="M5925" s="127"/>
      <c r="N5925" s="128"/>
      <c r="O5925" s="20"/>
      <c r="P5925" s="20"/>
      <c r="Q5925" s="20"/>
      <c r="R5925" s="20"/>
      <c r="S5925" s="20"/>
    </row>
    <row r="5926" spans="6:19">
      <c r="F5926" s="51"/>
      <c r="K5926" s="26"/>
      <c r="L5926" s="126"/>
      <c r="M5926" s="127"/>
      <c r="N5926" s="128"/>
      <c r="O5926" s="20"/>
      <c r="P5926" s="20"/>
      <c r="Q5926" s="20"/>
      <c r="R5926" s="20"/>
      <c r="S5926" s="20"/>
    </row>
    <row r="5927" spans="6:19">
      <c r="F5927" s="51"/>
      <c r="K5927" s="26"/>
      <c r="L5927" s="126"/>
      <c r="M5927" s="127"/>
      <c r="N5927" s="128"/>
      <c r="O5927" s="20"/>
      <c r="P5927" s="20"/>
      <c r="Q5927" s="20"/>
      <c r="R5927" s="20"/>
      <c r="S5927" s="20"/>
    </row>
    <row r="5928" spans="6:19">
      <c r="F5928" s="51"/>
      <c r="K5928" s="26"/>
      <c r="L5928" s="126"/>
      <c r="M5928" s="127"/>
      <c r="N5928" s="128"/>
      <c r="O5928" s="20"/>
      <c r="P5928" s="20"/>
      <c r="Q5928" s="20"/>
      <c r="R5928" s="20"/>
      <c r="S5928" s="20"/>
    </row>
    <row r="5929" spans="6:19">
      <c r="F5929" s="51"/>
      <c r="K5929" s="26"/>
      <c r="L5929" s="126"/>
      <c r="M5929" s="127"/>
      <c r="N5929" s="128"/>
      <c r="O5929" s="20"/>
      <c r="P5929" s="20"/>
      <c r="Q5929" s="20"/>
      <c r="R5929" s="20"/>
      <c r="S5929" s="20"/>
    </row>
    <row r="5930" spans="6:19">
      <c r="F5930" s="51"/>
      <c r="K5930" s="26"/>
      <c r="L5930" s="126"/>
      <c r="M5930" s="127"/>
      <c r="N5930" s="128"/>
      <c r="O5930" s="20"/>
      <c r="P5930" s="20"/>
      <c r="Q5930" s="20"/>
      <c r="R5930" s="20"/>
      <c r="S5930" s="20"/>
    </row>
    <row r="5931" spans="6:19">
      <c r="F5931" s="51"/>
      <c r="K5931" s="26"/>
      <c r="L5931" s="126"/>
      <c r="M5931" s="127"/>
      <c r="N5931" s="128"/>
      <c r="O5931" s="20"/>
      <c r="P5931" s="20"/>
      <c r="Q5931" s="20"/>
      <c r="R5931" s="20"/>
      <c r="S5931" s="20"/>
    </row>
    <row r="5932" spans="6:19">
      <c r="F5932" s="51"/>
      <c r="K5932" s="26"/>
      <c r="L5932" s="126"/>
      <c r="M5932" s="127"/>
      <c r="N5932" s="128"/>
      <c r="O5932" s="20"/>
      <c r="P5932" s="20"/>
      <c r="Q5932" s="20"/>
      <c r="R5932" s="20"/>
      <c r="S5932" s="20"/>
    </row>
    <row r="5933" spans="6:19">
      <c r="F5933" s="51"/>
      <c r="K5933" s="26"/>
      <c r="L5933" s="126"/>
      <c r="M5933" s="127"/>
      <c r="N5933" s="128"/>
      <c r="O5933" s="20"/>
      <c r="P5933" s="20"/>
      <c r="Q5933" s="20"/>
      <c r="R5933" s="20"/>
      <c r="S5933" s="20"/>
    </row>
    <row r="5934" spans="6:19">
      <c r="F5934" s="51"/>
      <c r="K5934" s="26"/>
      <c r="L5934" s="126"/>
      <c r="M5934" s="127"/>
      <c r="N5934" s="128"/>
      <c r="O5934" s="20"/>
      <c r="P5934" s="20"/>
      <c r="Q5934" s="20"/>
      <c r="R5934" s="20"/>
      <c r="S5934" s="20"/>
    </row>
    <row r="5935" spans="6:19">
      <c r="F5935" s="51"/>
      <c r="K5935" s="26"/>
      <c r="L5935" s="126"/>
      <c r="M5935" s="127"/>
      <c r="N5935" s="128"/>
      <c r="O5935" s="20"/>
      <c r="P5935" s="20"/>
      <c r="Q5935" s="20"/>
      <c r="R5935" s="20"/>
      <c r="S5935" s="20"/>
    </row>
    <row r="5936" spans="6:19">
      <c r="F5936" s="51"/>
      <c r="K5936" s="26"/>
      <c r="L5936" s="126"/>
      <c r="M5936" s="127"/>
      <c r="N5936" s="128"/>
      <c r="O5936" s="20"/>
      <c r="P5936" s="20"/>
      <c r="Q5936" s="20"/>
      <c r="R5936" s="20"/>
      <c r="S5936" s="20"/>
    </row>
    <row r="5937" spans="6:19">
      <c r="F5937" s="51"/>
      <c r="K5937" s="26"/>
      <c r="L5937" s="126"/>
      <c r="M5937" s="127"/>
      <c r="N5937" s="128"/>
      <c r="O5937" s="20"/>
      <c r="P5937" s="20"/>
      <c r="Q5937" s="20"/>
      <c r="R5937" s="20"/>
      <c r="S5937" s="20"/>
    </row>
    <row r="5938" spans="6:19">
      <c r="F5938" s="51"/>
      <c r="K5938" s="26"/>
      <c r="L5938" s="126"/>
      <c r="M5938" s="127"/>
      <c r="N5938" s="128"/>
      <c r="O5938" s="20"/>
      <c r="P5938" s="20"/>
      <c r="Q5938" s="20"/>
      <c r="R5938" s="20"/>
      <c r="S5938" s="20"/>
    </row>
    <row r="5939" spans="6:19">
      <c r="F5939" s="51"/>
      <c r="K5939" s="26"/>
      <c r="L5939" s="126"/>
      <c r="M5939" s="127"/>
      <c r="N5939" s="128"/>
      <c r="O5939" s="20"/>
      <c r="P5939" s="20"/>
      <c r="Q5939" s="20"/>
      <c r="R5939" s="20"/>
      <c r="S5939" s="20"/>
    </row>
    <row r="5940" spans="6:19">
      <c r="F5940" s="51"/>
      <c r="K5940" s="26"/>
      <c r="L5940" s="126"/>
      <c r="M5940" s="127"/>
      <c r="N5940" s="128"/>
      <c r="O5940" s="20"/>
      <c r="P5940" s="20"/>
      <c r="Q5940" s="20"/>
      <c r="R5940" s="20"/>
      <c r="S5940" s="20"/>
    </row>
    <row r="5941" spans="6:19">
      <c r="F5941" s="51"/>
      <c r="K5941" s="26"/>
      <c r="L5941" s="126"/>
      <c r="M5941" s="127"/>
      <c r="N5941" s="128"/>
      <c r="O5941" s="20"/>
      <c r="P5941" s="20"/>
      <c r="Q5941" s="20"/>
      <c r="R5941" s="20"/>
      <c r="S5941" s="20"/>
    </row>
    <row r="5942" spans="6:19">
      <c r="F5942" s="51"/>
      <c r="K5942" s="26"/>
      <c r="L5942" s="126"/>
      <c r="M5942" s="127"/>
      <c r="N5942" s="128"/>
      <c r="O5942" s="20"/>
      <c r="P5942" s="20"/>
      <c r="Q5942" s="20"/>
      <c r="R5942" s="20"/>
      <c r="S5942" s="20"/>
    </row>
    <row r="5943" spans="6:19">
      <c r="F5943" s="51"/>
      <c r="K5943" s="26"/>
      <c r="L5943" s="126"/>
      <c r="M5943" s="127"/>
      <c r="N5943" s="128"/>
      <c r="O5943" s="20"/>
      <c r="P5943" s="20"/>
      <c r="Q5943" s="20"/>
      <c r="R5943" s="20"/>
      <c r="S5943" s="20"/>
    </row>
    <row r="5944" spans="6:19">
      <c r="F5944" s="51"/>
      <c r="K5944" s="26"/>
      <c r="L5944" s="126"/>
      <c r="M5944" s="127"/>
      <c r="N5944" s="128"/>
      <c r="O5944" s="20"/>
      <c r="P5944" s="20"/>
      <c r="Q5944" s="20"/>
      <c r="R5944" s="20"/>
      <c r="S5944" s="20"/>
    </row>
    <row r="5945" spans="6:19">
      <c r="F5945" s="51"/>
      <c r="K5945" s="26"/>
      <c r="L5945" s="126"/>
      <c r="M5945" s="127"/>
      <c r="N5945" s="128"/>
      <c r="O5945" s="20"/>
      <c r="P5945" s="20"/>
      <c r="Q5945" s="20"/>
      <c r="R5945" s="20"/>
      <c r="S5945" s="20"/>
    </row>
    <row r="5946" spans="6:19">
      <c r="F5946" s="51"/>
      <c r="K5946" s="26"/>
      <c r="L5946" s="126"/>
      <c r="M5946" s="127"/>
      <c r="N5946" s="128"/>
      <c r="O5946" s="20"/>
      <c r="P5946" s="20"/>
      <c r="Q5946" s="20"/>
      <c r="R5946" s="20"/>
      <c r="S5946" s="20"/>
    </row>
    <row r="5947" spans="6:19">
      <c r="F5947" s="51"/>
      <c r="K5947" s="26"/>
      <c r="L5947" s="126"/>
      <c r="M5947" s="127"/>
      <c r="N5947" s="128"/>
      <c r="O5947" s="20"/>
      <c r="P5947" s="20"/>
      <c r="Q5947" s="20"/>
      <c r="R5947" s="20"/>
      <c r="S5947" s="20"/>
    </row>
    <row r="5948" spans="6:19">
      <c r="F5948" s="51"/>
      <c r="K5948" s="26"/>
      <c r="L5948" s="126"/>
      <c r="M5948" s="127"/>
      <c r="N5948" s="128"/>
      <c r="O5948" s="20"/>
      <c r="P5948" s="20"/>
      <c r="Q5948" s="20"/>
      <c r="R5948" s="20"/>
      <c r="S5948" s="20"/>
    </row>
    <row r="5949" spans="6:19">
      <c r="F5949" s="51"/>
      <c r="K5949" s="26"/>
      <c r="L5949" s="126"/>
      <c r="M5949" s="127"/>
      <c r="N5949" s="128"/>
      <c r="O5949" s="20"/>
      <c r="P5949" s="20"/>
      <c r="Q5949" s="20"/>
      <c r="R5949" s="20"/>
      <c r="S5949" s="20"/>
    </row>
    <row r="5950" spans="6:19">
      <c r="F5950" s="51"/>
      <c r="K5950" s="26"/>
      <c r="L5950" s="126"/>
      <c r="M5950" s="127"/>
      <c r="N5950" s="128"/>
      <c r="O5950" s="20"/>
      <c r="P5950" s="20"/>
      <c r="Q5950" s="20"/>
      <c r="R5950" s="20"/>
      <c r="S5950" s="20"/>
    </row>
    <row r="5951" spans="6:19">
      <c r="F5951" s="51"/>
      <c r="K5951" s="26"/>
      <c r="L5951" s="126"/>
      <c r="M5951" s="127"/>
      <c r="N5951" s="128"/>
      <c r="O5951" s="20"/>
      <c r="P5951" s="20"/>
      <c r="Q5951" s="20"/>
      <c r="R5951" s="20"/>
      <c r="S5951" s="20"/>
    </row>
    <row r="5952" spans="6:19">
      <c r="F5952" s="51"/>
      <c r="K5952" s="26"/>
      <c r="L5952" s="126"/>
      <c r="M5952" s="127"/>
      <c r="N5952" s="128"/>
      <c r="O5952" s="20"/>
      <c r="P5952" s="20"/>
      <c r="Q5952" s="20"/>
      <c r="R5952" s="20"/>
      <c r="S5952" s="20"/>
    </row>
    <row r="5953" spans="6:19">
      <c r="F5953" s="51"/>
      <c r="K5953" s="26"/>
      <c r="L5953" s="126"/>
      <c r="M5953" s="127"/>
      <c r="N5953" s="128"/>
      <c r="O5953" s="20"/>
      <c r="P5953" s="20"/>
      <c r="Q5953" s="20"/>
      <c r="R5953" s="20"/>
      <c r="S5953" s="20"/>
    </row>
    <row r="5954" spans="6:19">
      <c r="F5954" s="51"/>
      <c r="K5954" s="26"/>
      <c r="L5954" s="126"/>
      <c r="M5954" s="127"/>
      <c r="N5954" s="128"/>
      <c r="O5954" s="20"/>
      <c r="P5954" s="20"/>
      <c r="Q5954" s="20"/>
      <c r="R5954" s="20"/>
      <c r="S5954" s="20"/>
    </row>
    <row r="5955" spans="6:19">
      <c r="F5955" s="51"/>
      <c r="K5955" s="26"/>
      <c r="L5955" s="126"/>
      <c r="M5955" s="127"/>
      <c r="N5955" s="128"/>
      <c r="O5955" s="20"/>
      <c r="P5955" s="20"/>
      <c r="Q5955" s="20"/>
      <c r="R5955" s="20"/>
      <c r="S5955" s="20"/>
    </row>
    <row r="5956" spans="6:19">
      <c r="F5956" s="51"/>
      <c r="K5956" s="26"/>
      <c r="L5956" s="126"/>
      <c r="M5956" s="127"/>
      <c r="N5956" s="128"/>
      <c r="O5956" s="20"/>
      <c r="P5956" s="20"/>
      <c r="Q5956" s="20"/>
      <c r="R5956" s="20"/>
      <c r="S5956" s="20"/>
    </row>
    <row r="5957" spans="6:19">
      <c r="F5957" s="51"/>
      <c r="K5957" s="26"/>
      <c r="L5957" s="126"/>
      <c r="M5957" s="127"/>
      <c r="N5957" s="128"/>
      <c r="O5957" s="20"/>
      <c r="P5957" s="20"/>
      <c r="Q5957" s="20"/>
      <c r="R5957" s="20"/>
      <c r="S5957" s="20"/>
    </row>
    <row r="5958" spans="6:19">
      <c r="F5958" s="51"/>
      <c r="K5958" s="26"/>
      <c r="L5958" s="126"/>
      <c r="M5958" s="127"/>
      <c r="N5958" s="128"/>
      <c r="O5958" s="20"/>
      <c r="P5958" s="20"/>
      <c r="Q5958" s="20"/>
      <c r="R5958" s="20"/>
      <c r="S5958" s="20"/>
    </row>
    <row r="5959" spans="6:19">
      <c r="F5959" s="51"/>
      <c r="K5959" s="26"/>
      <c r="L5959" s="126"/>
      <c r="M5959" s="127"/>
      <c r="N5959" s="128"/>
      <c r="O5959" s="20"/>
      <c r="P5959" s="20"/>
      <c r="Q5959" s="20"/>
      <c r="R5959" s="20"/>
      <c r="S5959" s="20"/>
    </row>
    <row r="5960" spans="6:19">
      <c r="F5960" s="51"/>
      <c r="K5960" s="26"/>
      <c r="L5960" s="126"/>
      <c r="M5960" s="127"/>
      <c r="N5960" s="128"/>
      <c r="O5960" s="20"/>
      <c r="P5960" s="20"/>
      <c r="Q5960" s="20"/>
      <c r="R5960" s="20"/>
      <c r="S5960" s="20"/>
    </row>
    <row r="5961" spans="6:19">
      <c r="F5961" s="51"/>
      <c r="K5961" s="26"/>
      <c r="L5961" s="126"/>
      <c r="M5961" s="127"/>
      <c r="N5961" s="128"/>
      <c r="O5961" s="20"/>
      <c r="P5961" s="20"/>
      <c r="Q5961" s="20"/>
      <c r="R5961" s="20"/>
      <c r="S5961" s="20"/>
    </row>
    <row r="5962" spans="6:19">
      <c r="F5962" s="51"/>
      <c r="K5962" s="26"/>
      <c r="L5962" s="126"/>
      <c r="M5962" s="127"/>
      <c r="N5962" s="128"/>
      <c r="O5962" s="20"/>
      <c r="P5962" s="20"/>
      <c r="Q5962" s="20"/>
      <c r="R5962" s="20"/>
      <c r="S5962" s="20"/>
    </row>
    <row r="5963" spans="6:19">
      <c r="F5963" s="51"/>
      <c r="K5963" s="26"/>
      <c r="L5963" s="126"/>
      <c r="M5963" s="127"/>
      <c r="N5963" s="128"/>
      <c r="O5963" s="20"/>
      <c r="P5963" s="20"/>
      <c r="Q5963" s="20"/>
      <c r="R5963" s="20"/>
      <c r="S5963" s="20"/>
    </row>
    <row r="5964" spans="6:19">
      <c r="F5964" s="51"/>
      <c r="K5964" s="26"/>
      <c r="L5964" s="126"/>
      <c r="M5964" s="127"/>
      <c r="N5964" s="128"/>
      <c r="O5964" s="20"/>
      <c r="P5964" s="20"/>
      <c r="Q5964" s="20"/>
      <c r="R5964" s="20"/>
      <c r="S5964" s="20"/>
    </row>
    <row r="5965" spans="6:19">
      <c r="F5965" s="51"/>
      <c r="K5965" s="26"/>
      <c r="L5965" s="126"/>
      <c r="M5965" s="127"/>
      <c r="N5965" s="128"/>
      <c r="O5965" s="20"/>
      <c r="P5965" s="20"/>
      <c r="Q5965" s="20"/>
      <c r="R5965" s="20"/>
      <c r="S5965" s="20"/>
    </row>
    <row r="5966" spans="6:19">
      <c r="F5966" s="51"/>
      <c r="K5966" s="26"/>
      <c r="L5966" s="126"/>
      <c r="M5966" s="127"/>
      <c r="N5966" s="128"/>
      <c r="O5966" s="20"/>
      <c r="P5966" s="20"/>
      <c r="Q5966" s="20"/>
      <c r="R5966" s="20"/>
      <c r="S5966" s="20"/>
    </row>
    <row r="5967" spans="6:19">
      <c r="F5967" s="51"/>
      <c r="K5967" s="26"/>
      <c r="L5967" s="126"/>
      <c r="M5967" s="127"/>
      <c r="N5967" s="128"/>
      <c r="O5967" s="20"/>
      <c r="P5967" s="20"/>
      <c r="Q5967" s="20"/>
      <c r="R5967" s="20"/>
      <c r="S5967" s="20"/>
    </row>
    <row r="5968" spans="6:19">
      <c r="F5968" s="51"/>
      <c r="K5968" s="26"/>
      <c r="L5968" s="126"/>
      <c r="M5968" s="127"/>
      <c r="N5968" s="128"/>
      <c r="O5968" s="20"/>
      <c r="P5968" s="20"/>
      <c r="Q5968" s="20"/>
      <c r="R5968" s="20"/>
      <c r="S5968" s="20"/>
    </row>
    <row r="5969" spans="6:19">
      <c r="F5969" s="51"/>
      <c r="K5969" s="26"/>
      <c r="L5969" s="126"/>
      <c r="M5969" s="127"/>
      <c r="N5969" s="128"/>
      <c r="O5969" s="20"/>
      <c r="P5969" s="20"/>
      <c r="Q5969" s="20"/>
      <c r="R5969" s="20"/>
      <c r="S5969" s="20"/>
    </row>
    <row r="5970" spans="6:19">
      <c r="F5970" s="51"/>
      <c r="K5970" s="26"/>
      <c r="L5970" s="126"/>
      <c r="M5970" s="127"/>
      <c r="N5970" s="128"/>
      <c r="O5970" s="20"/>
      <c r="P5970" s="20"/>
      <c r="Q5970" s="20"/>
      <c r="R5970" s="20"/>
      <c r="S5970" s="20"/>
    </row>
    <row r="5971" spans="6:19">
      <c r="F5971" s="51"/>
      <c r="K5971" s="26"/>
      <c r="L5971" s="126"/>
      <c r="M5971" s="127"/>
      <c r="N5971" s="128"/>
      <c r="O5971" s="20"/>
      <c r="P5971" s="20"/>
      <c r="Q5971" s="20"/>
      <c r="R5971" s="20"/>
      <c r="S5971" s="20"/>
    </row>
    <row r="5972" spans="6:19">
      <c r="F5972" s="51"/>
      <c r="K5972" s="26"/>
      <c r="L5972" s="126"/>
      <c r="M5972" s="127"/>
      <c r="N5972" s="128"/>
      <c r="O5972" s="20"/>
      <c r="P5972" s="20"/>
      <c r="Q5972" s="20"/>
      <c r="R5972" s="20"/>
      <c r="S5972" s="20"/>
    </row>
    <row r="5973" spans="6:19">
      <c r="F5973" s="51"/>
      <c r="K5973" s="26"/>
      <c r="L5973" s="126"/>
      <c r="M5973" s="127"/>
      <c r="N5973" s="128"/>
      <c r="O5973" s="20"/>
      <c r="P5973" s="20"/>
      <c r="Q5973" s="20"/>
      <c r="R5973" s="20"/>
      <c r="S5973" s="20"/>
    </row>
    <row r="5974" spans="6:19">
      <c r="F5974" s="51"/>
      <c r="K5974" s="26"/>
      <c r="L5974" s="126"/>
      <c r="M5974" s="127"/>
      <c r="N5974" s="128"/>
      <c r="O5974" s="20"/>
      <c r="P5974" s="20"/>
      <c r="Q5974" s="20"/>
      <c r="R5974" s="20"/>
      <c r="S5974" s="20"/>
    </row>
    <row r="5975" spans="6:19">
      <c r="F5975" s="51"/>
      <c r="K5975" s="26"/>
      <c r="L5975" s="126"/>
      <c r="M5975" s="127"/>
      <c r="N5975" s="128"/>
      <c r="O5975" s="20"/>
      <c r="P5975" s="20"/>
      <c r="Q5975" s="20"/>
      <c r="R5975" s="20"/>
      <c r="S5975" s="20"/>
    </row>
    <row r="5976" spans="6:19">
      <c r="F5976" s="51"/>
      <c r="K5976" s="26"/>
      <c r="L5976" s="126"/>
      <c r="M5976" s="127"/>
      <c r="N5976" s="128"/>
      <c r="O5976" s="20"/>
      <c r="P5976" s="20"/>
      <c r="Q5976" s="20"/>
      <c r="R5976" s="20"/>
      <c r="S5976" s="20"/>
    </row>
    <row r="5977" spans="6:19">
      <c r="F5977" s="51"/>
      <c r="K5977" s="26"/>
      <c r="L5977" s="126"/>
      <c r="M5977" s="127"/>
      <c r="N5977" s="128"/>
      <c r="O5977" s="20"/>
      <c r="P5977" s="20"/>
      <c r="Q5977" s="20"/>
      <c r="R5977" s="20"/>
      <c r="S5977" s="20"/>
    </row>
    <row r="5978" spans="6:19">
      <c r="F5978" s="51"/>
      <c r="K5978" s="26"/>
      <c r="L5978" s="126"/>
      <c r="M5978" s="127"/>
      <c r="N5978" s="128"/>
      <c r="O5978" s="20"/>
      <c r="P5978" s="20"/>
      <c r="Q5978" s="20"/>
      <c r="R5978" s="20"/>
      <c r="S5978" s="20"/>
    </row>
    <row r="5979" spans="6:19">
      <c r="F5979" s="51"/>
      <c r="K5979" s="26"/>
      <c r="L5979" s="126"/>
      <c r="M5979" s="127"/>
      <c r="N5979" s="128"/>
      <c r="O5979" s="20"/>
      <c r="P5979" s="20"/>
      <c r="Q5979" s="20"/>
      <c r="R5979" s="20"/>
      <c r="S5979" s="20"/>
    </row>
    <row r="5980" spans="6:19">
      <c r="F5980" s="51"/>
      <c r="K5980" s="26"/>
      <c r="L5980" s="126"/>
      <c r="M5980" s="127"/>
      <c r="N5980" s="128"/>
      <c r="O5980" s="20"/>
      <c r="P5980" s="20"/>
      <c r="Q5980" s="20"/>
      <c r="R5980" s="20"/>
      <c r="S5980" s="20"/>
    </row>
    <row r="5981" spans="6:19">
      <c r="F5981" s="51"/>
      <c r="K5981" s="26"/>
      <c r="L5981" s="126"/>
      <c r="M5981" s="127"/>
      <c r="N5981" s="128"/>
      <c r="O5981" s="20"/>
      <c r="P5981" s="20"/>
      <c r="Q5981" s="20"/>
      <c r="R5981" s="20"/>
      <c r="S5981" s="20"/>
    </row>
    <row r="5982" spans="6:19">
      <c r="F5982" s="51"/>
      <c r="K5982" s="26"/>
      <c r="L5982" s="126"/>
      <c r="M5982" s="127"/>
      <c r="N5982" s="128"/>
      <c r="O5982" s="20"/>
      <c r="P5982" s="20"/>
      <c r="Q5982" s="20"/>
      <c r="R5982" s="20"/>
      <c r="S5982" s="20"/>
    </row>
    <row r="5983" spans="6:19">
      <c r="F5983" s="51"/>
      <c r="K5983" s="26"/>
      <c r="L5983" s="126"/>
      <c r="M5983" s="127"/>
      <c r="N5983" s="128"/>
      <c r="O5983" s="20"/>
      <c r="P5983" s="20"/>
      <c r="Q5983" s="20"/>
      <c r="R5983" s="20"/>
      <c r="S5983" s="20"/>
    </row>
    <row r="5984" spans="6:19">
      <c r="F5984" s="51"/>
      <c r="K5984" s="26"/>
      <c r="L5984" s="126"/>
      <c r="M5984" s="127"/>
      <c r="N5984" s="128"/>
      <c r="O5984" s="20"/>
      <c r="P5984" s="20"/>
      <c r="Q5984" s="20"/>
      <c r="R5984" s="20"/>
      <c r="S5984" s="20"/>
    </row>
    <row r="5985" spans="6:19">
      <c r="F5985" s="51"/>
      <c r="K5985" s="26"/>
      <c r="L5985" s="126"/>
      <c r="M5985" s="127"/>
      <c r="N5985" s="128"/>
      <c r="O5985" s="20"/>
      <c r="P5985" s="20"/>
      <c r="Q5985" s="20"/>
      <c r="R5985" s="20"/>
      <c r="S5985" s="20"/>
    </row>
    <row r="5986" spans="6:19">
      <c r="F5986" s="51"/>
      <c r="K5986" s="26"/>
      <c r="L5986" s="126"/>
      <c r="M5986" s="127"/>
      <c r="N5986" s="128"/>
      <c r="O5986" s="20"/>
      <c r="P5986" s="20"/>
      <c r="Q5986" s="20"/>
      <c r="R5986" s="20"/>
      <c r="S5986" s="20"/>
    </row>
    <row r="5987" spans="6:19">
      <c r="F5987" s="51"/>
      <c r="K5987" s="26"/>
      <c r="L5987" s="126"/>
      <c r="M5987" s="127"/>
      <c r="N5987" s="128"/>
      <c r="O5987" s="20"/>
      <c r="P5987" s="20"/>
      <c r="Q5987" s="20"/>
      <c r="R5987" s="20"/>
      <c r="S5987" s="20"/>
    </row>
    <row r="5988" spans="6:19">
      <c r="F5988" s="51"/>
      <c r="K5988" s="26"/>
      <c r="L5988" s="126"/>
      <c r="M5988" s="127"/>
      <c r="N5988" s="128"/>
      <c r="O5988" s="20"/>
      <c r="P5988" s="20"/>
      <c r="Q5988" s="20"/>
      <c r="R5988" s="20"/>
      <c r="S5988" s="20"/>
    </row>
    <row r="5989" spans="6:19">
      <c r="F5989" s="51"/>
      <c r="K5989" s="26"/>
      <c r="L5989" s="126"/>
      <c r="M5989" s="127"/>
      <c r="N5989" s="128"/>
      <c r="O5989" s="20"/>
      <c r="P5989" s="20"/>
      <c r="Q5989" s="20"/>
      <c r="R5989" s="20"/>
      <c r="S5989" s="20"/>
    </row>
    <row r="5990" spans="6:19">
      <c r="F5990" s="51"/>
      <c r="K5990" s="26"/>
      <c r="L5990" s="126"/>
      <c r="M5990" s="127"/>
      <c r="N5990" s="128"/>
      <c r="O5990" s="20"/>
      <c r="P5990" s="20"/>
      <c r="Q5990" s="20"/>
      <c r="R5990" s="20"/>
      <c r="S5990" s="20"/>
    </row>
    <row r="5991" spans="6:19">
      <c r="F5991" s="51"/>
      <c r="K5991" s="26"/>
      <c r="L5991" s="126"/>
      <c r="M5991" s="127"/>
      <c r="N5991" s="128"/>
      <c r="O5991" s="20"/>
      <c r="P5991" s="20"/>
      <c r="Q5991" s="20"/>
      <c r="R5991" s="20"/>
      <c r="S5991" s="20"/>
    </row>
    <row r="5992" spans="6:19">
      <c r="F5992" s="51"/>
      <c r="K5992" s="26"/>
      <c r="L5992" s="126"/>
      <c r="M5992" s="127"/>
      <c r="N5992" s="128"/>
      <c r="O5992" s="20"/>
      <c r="P5992" s="20"/>
      <c r="Q5992" s="20"/>
      <c r="R5992" s="20"/>
      <c r="S5992" s="20"/>
    </row>
    <row r="5993" spans="6:19">
      <c r="F5993" s="51"/>
      <c r="K5993" s="26"/>
      <c r="L5993" s="126"/>
      <c r="M5993" s="127"/>
      <c r="N5993" s="128"/>
      <c r="O5993" s="20"/>
      <c r="P5993" s="20"/>
      <c r="Q5993" s="20"/>
      <c r="R5993" s="20"/>
      <c r="S5993" s="20"/>
    </row>
    <row r="5994" spans="6:19">
      <c r="F5994" s="51"/>
      <c r="K5994" s="26"/>
      <c r="L5994" s="126"/>
      <c r="M5994" s="127"/>
      <c r="N5994" s="128"/>
      <c r="O5994" s="20"/>
      <c r="P5994" s="20"/>
      <c r="Q5994" s="20"/>
      <c r="R5994" s="20"/>
      <c r="S5994" s="20"/>
    </row>
    <row r="5995" spans="6:19">
      <c r="F5995" s="51"/>
      <c r="K5995" s="26"/>
      <c r="L5995" s="126"/>
      <c r="M5995" s="127"/>
      <c r="N5995" s="128"/>
      <c r="O5995" s="20"/>
      <c r="P5995" s="20"/>
      <c r="Q5995" s="20"/>
      <c r="R5995" s="20"/>
      <c r="S5995" s="20"/>
    </row>
    <row r="5996" spans="6:19">
      <c r="F5996" s="51"/>
      <c r="K5996" s="26"/>
      <c r="L5996" s="126"/>
      <c r="M5996" s="127"/>
      <c r="N5996" s="128"/>
      <c r="O5996" s="20"/>
      <c r="P5996" s="20"/>
      <c r="Q5996" s="20"/>
      <c r="R5996" s="20"/>
      <c r="S5996" s="20"/>
    </row>
    <row r="5997" spans="6:19">
      <c r="F5997" s="51"/>
      <c r="K5997" s="26"/>
      <c r="L5997" s="126"/>
      <c r="M5997" s="127"/>
      <c r="N5997" s="128"/>
      <c r="O5997" s="20"/>
      <c r="P5997" s="20"/>
      <c r="Q5997" s="20"/>
      <c r="R5997" s="20"/>
      <c r="S5997" s="20"/>
    </row>
    <row r="5998" spans="6:19">
      <c r="F5998" s="51"/>
      <c r="K5998" s="26"/>
      <c r="L5998" s="126"/>
      <c r="M5998" s="127"/>
      <c r="N5998" s="128"/>
      <c r="O5998" s="20"/>
      <c r="P5998" s="20"/>
      <c r="Q5998" s="20"/>
      <c r="R5998" s="20"/>
      <c r="S5998" s="20"/>
    </row>
    <row r="5999" spans="6:19">
      <c r="F5999" s="51"/>
      <c r="K5999" s="26"/>
      <c r="L5999" s="126"/>
      <c r="M5999" s="127"/>
      <c r="N5999" s="128"/>
      <c r="O5999" s="20"/>
      <c r="P5999" s="20"/>
      <c r="Q5999" s="20"/>
      <c r="R5999" s="20"/>
      <c r="S5999" s="20"/>
    </row>
    <row r="6000" spans="6:19">
      <c r="F6000" s="51"/>
      <c r="K6000" s="26"/>
      <c r="L6000" s="126"/>
      <c r="M6000" s="127"/>
      <c r="N6000" s="128"/>
      <c r="O6000" s="20"/>
      <c r="P6000" s="20"/>
      <c r="Q6000" s="20"/>
      <c r="R6000" s="20"/>
      <c r="S6000" s="20"/>
    </row>
    <row r="6001" spans="6:19">
      <c r="F6001" s="51"/>
      <c r="K6001" s="26"/>
      <c r="L6001" s="126"/>
      <c r="M6001" s="127"/>
      <c r="N6001" s="128"/>
      <c r="O6001" s="20"/>
      <c r="P6001" s="20"/>
      <c r="Q6001" s="20"/>
      <c r="R6001" s="20"/>
      <c r="S6001" s="20"/>
    </row>
    <row r="6002" spans="6:19">
      <c r="F6002" s="51"/>
      <c r="K6002" s="26"/>
      <c r="L6002" s="126"/>
      <c r="M6002" s="127"/>
      <c r="N6002" s="128"/>
      <c r="O6002" s="20"/>
      <c r="P6002" s="20"/>
      <c r="Q6002" s="20"/>
      <c r="R6002" s="20"/>
      <c r="S6002" s="20"/>
    </row>
    <row r="6003" spans="6:19">
      <c r="F6003" s="51"/>
      <c r="K6003" s="26"/>
      <c r="L6003" s="126"/>
      <c r="M6003" s="127"/>
      <c r="N6003" s="128"/>
      <c r="O6003" s="20"/>
      <c r="P6003" s="20"/>
      <c r="Q6003" s="20"/>
      <c r="R6003" s="20"/>
      <c r="S6003" s="20"/>
    </row>
    <row r="6004" spans="6:19">
      <c r="F6004" s="51"/>
      <c r="K6004" s="26"/>
      <c r="L6004" s="126"/>
      <c r="M6004" s="127"/>
      <c r="N6004" s="128"/>
      <c r="O6004" s="20"/>
      <c r="P6004" s="20"/>
      <c r="Q6004" s="20"/>
      <c r="R6004" s="20"/>
      <c r="S6004" s="20"/>
    </row>
    <row r="6005" spans="6:19">
      <c r="F6005" s="51"/>
      <c r="K6005" s="26"/>
      <c r="L6005" s="126"/>
      <c r="M6005" s="127"/>
      <c r="N6005" s="128"/>
      <c r="O6005" s="20"/>
      <c r="P6005" s="20"/>
      <c r="Q6005" s="20"/>
      <c r="R6005" s="20"/>
      <c r="S6005" s="20"/>
    </row>
    <row r="6006" spans="6:19">
      <c r="F6006" s="51"/>
      <c r="K6006" s="26"/>
      <c r="L6006" s="126"/>
      <c r="M6006" s="127"/>
      <c r="N6006" s="128"/>
      <c r="O6006" s="20"/>
      <c r="P6006" s="20"/>
      <c r="Q6006" s="20"/>
      <c r="R6006" s="20"/>
      <c r="S6006" s="20"/>
    </row>
    <row r="6007" spans="6:19">
      <c r="F6007" s="51"/>
      <c r="K6007" s="26"/>
      <c r="L6007" s="126"/>
      <c r="M6007" s="127"/>
      <c r="N6007" s="128"/>
      <c r="O6007" s="20"/>
      <c r="P6007" s="20"/>
      <c r="Q6007" s="20"/>
      <c r="R6007" s="20"/>
      <c r="S6007" s="20"/>
    </row>
    <row r="6008" spans="6:19">
      <c r="F6008" s="51"/>
      <c r="K6008" s="26"/>
      <c r="L6008" s="126"/>
      <c r="M6008" s="127"/>
      <c r="N6008" s="128"/>
      <c r="O6008" s="20"/>
      <c r="P6008" s="20"/>
      <c r="Q6008" s="20"/>
      <c r="R6008" s="20"/>
      <c r="S6008" s="20"/>
    </row>
    <row r="6009" spans="6:19">
      <c r="F6009" s="51"/>
      <c r="K6009" s="26"/>
      <c r="L6009" s="126"/>
      <c r="M6009" s="127"/>
      <c r="N6009" s="128"/>
      <c r="O6009" s="20"/>
      <c r="P6009" s="20"/>
      <c r="Q6009" s="20"/>
      <c r="R6009" s="20"/>
      <c r="S6009" s="20"/>
    </row>
    <row r="6010" spans="6:19">
      <c r="F6010" s="51"/>
      <c r="K6010" s="26"/>
      <c r="L6010" s="126"/>
      <c r="M6010" s="127"/>
      <c r="N6010" s="128"/>
      <c r="O6010" s="20"/>
      <c r="P6010" s="20"/>
      <c r="Q6010" s="20"/>
      <c r="R6010" s="20"/>
      <c r="S6010" s="20"/>
    </row>
    <row r="6011" spans="6:19">
      <c r="F6011" s="51"/>
      <c r="K6011" s="26"/>
      <c r="L6011" s="126"/>
      <c r="M6011" s="127"/>
      <c r="N6011" s="128"/>
      <c r="O6011" s="20"/>
      <c r="P6011" s="20"/>
      <c r="Q6011" s="20"/>
      <c r="R6011" s="20"/>
      <c r="S6011" s="20"/>
    </row>
    <row r="6012" spans="6:19">
      <c r="F6012" s="51"/>
      <c r="K6012" s="26"/>
      <c r="L6012" s="126"/>
      <c r="M6012" s="127"/>
      <c r="N6012" s="128"/>
      <c r="O6012" s="20"/>
      <c r="P6012" s="20"/>
      <c r="Q6012" s="20"/>
      <c r="R6012" s="20"/>
      <c r="S6012" s="20"/>
    </row>
    <row r="6013" spans="6:19">
      <c r="F6013" s="51"/>
      <c r="K6013" s="26"/>
      <c r="L6013" s="126"/>
      <c r="M6013" s="127"/>
      <c r="N6013" s="128"/>
      <c r="O6013" s="20"/>
      <c r="P6013" s="20"/>
      <c r="Q6013" s="20"/>
      <c r="R6013" s="20"/>
      <c r="S6013" s="20"/>
    </row>
    <row r="6014" spans="6:19">
      <c r="F6014" s="51"/>
      <c r="K6014" s="26"/>
      <c r="L6014" s="126"/>
      <c r="M6014" s="127"/>
      <c r="N6014" s="128"/>
      <c r="O6014" s="20"/>
      <c r="P6014" s="20"/>
      <c r="Q6014" s="20"/>
      <c r="R6014" s="20"/>
      <c r="S6014" s="20"/>
    </row>
    <row r="6015" spans="6:19">
      <c r="F6015" s="51"/>
      <c r="K6015" s="26"/>
      <c r="L6015" s="126"/>
      <c r="M6015" s="127"/>
      <c r="N6015" s="128"/>
      <c r="O6015" s="20"/>
      <c r="P6015" s="20"/>
      <c r="Q6015" s="20"/>
      <c r="R6015" s="20"/>
      <c r="S6015" s="20"/>
    </row>
    <row r="6016" spans="6:19">
      <c r="F6016" s="51"/>
      <c r="K6016" s="26"/>
      <c r="L6016" s="126"/>
      <c r="M6016" s="127"/>
      <c r="N6016" s="128"/>
      <c r="O6016" s="20"/>
      <c r="P6016" s="20"/>
      <c r="Q6016" s="20"/>
      <c r="R6016" s="20"/>
      <c r="S6016" s="20"/>
    </row>
    <row r="6017" spans="6:19">
      <c r="F6017" s="51"/>
      <c r="K6017" s="26"/>
      <c r="L6017" s="126"/>
      <c r="M6017" s="127"/>
      <c r="N6017" s="128"/>
      <c r="O6017" s="20"/>
      <c r="P6017" s="20"/>
      <c r="Q6017" s="20"/>
      <c r="R6017" s="20"/>
      <c r="S6017" s="20"/>
    </row>
    <row r="6018" spans="6:19">
      <c r="F6018" s="51"/>
      <c r="K6018" s="26"/>
      <c r="L6018" s="126"/>
      <c r="M6018" s="127"/>
      <c r="N6018" s="128"/>
      <c r="O6018" s="20"/>
      <c r="P6018" s="20"/>
      <c r="Q6018" s="20"/>
      <c r="R6018" s="20"/>
      <c r="S6018" s="20"/>
    </row>
    <row r="6019" spans="6:19">
      <c r="F6019" s="51"/>
      <c r="K6019" s="26"/>
      <c r="L6019" s="126"/>
      <c r="M6019" s="127"/>
      <c r="N6019" s="128"/>
      <c r="O6019" s="20"/>
      <c r="P6019" s="20"/>
      <c r="Q6019" s="20"/>
      <c r="R6019" s="20"/>
      <c r="S6019" s="20"/>
    </row>
    <row r="6020" spans="6:19">
      <c r="F6020" s="51"/>
      <c r="K6020" s="26"/>
      <c r="L6020" s="126"/>
      <c r="M6020" s="127"/>
      <c r="N6020" s="128"/>
      <c r="O6020" s="20"/>
      <c r="P6020" s="20"/>
      <c r="Q6020" s="20"/>
      <c r="R6020" s="20"/>
      <c r="S6020" s="20"/>
    </row>
    <row r="6021" spans="6:19">
      <c r="F6021" s="51"/>
      <c r="K6021" s="26"/>
      <c r="L6021" s="126"/>
      <c r="M6021" s="127"/>
      <c r="N6021" s="128"/>
      <c r="O6021" s="20"/>
      <c r="P6021" s="20"/>
      <c r="Q6021" s="20"/>
      <c r="R6021" s="20"/>
      <c r="S6021" s="20"/>
    </row>
    <row r="6022" spans="6:19">
      <c r="F6022" s="51"/>
      <c r="K6022" s="26"/>
      <c r="L6022" s="126"/>
      <c r="M6022" s="127"/>
      <c r="N6022" s="128"/>
      <c r="O6022" s="20"/>
      <c r="P6022" s="20"/>
      <c r="Q6022" s="20"/>
      <c r="R6022" s="20"/>
      <c r="S6022" s="20"/>
    </row>
    <row r="6023" spans="6:19">
      <c r="F6023" s="51"/>
      <c r="K6023" s="26"/>
      <c r="L6023" s="126"/>
      <c r="M6023" s="127"/>
      <c r="N6023" s="128"/>
      <c r="O6023" s="20"/>
      <c r="P6023" s="20"/>
      <c r="Q6023" s="20"/>
      <c r="R6023" s="20"/>
      <c r="S6023" s="20"/>
    </row>
    <row r="6024" spans="6:19">
      <c r="F6024" s="51"/>
      <c r="K6024" s="26"/>
      <c r="L6024" s="126"/>
      <c r="M6024" s="127"/>
      <c r="N6024" s="128"/>
      <c r="O6024" s="20"/>
      <c r="P6024" s="20"/>
      <c r="Q6024" s="20"/>
      <c r="R6024" s="20"/>
      <c r="S6024" s="20"/>
    </row>
    <row r="6025" spans="6:19">
      <c r="F6025" s="51"/>
      <c r="K6025" s="26"/>
      <c r="L6025" s="126"/>
      <c r="M6025" s="127"/>
      <c r="N6025" s="128"/>
      <c r="O6025" s="20"/>
      <c r="P6025" s="20"/>
      <c r="Q6025" s="20"/>
      <c r="R6025" s="20"/>
      <c r="S6025" s="20"/>
    </row>
    <row r="6026" spans="6:19">
      <c r="F6026" s="51"/>
      <c r="K6026" s="26"/>
      <c r="L6026" s="126"/>
      <c r="M6026" s="127"/>
      <c r="N6026" s="128"/>
      <c r="O6026" s="20"/>
      <c r="P6026" s="20"/>
      <c r="Q6026" s="20"/>
      <c r="R6026" s="20"/>
      <c r="S6026" s="20"/>
    </row>
    <row r="6027" spans="6:19">
      <c r="F6027" s="51"/>
      <c r="K6027" s="26"/>
      <c r="L6027" s="126"/>
      <c r="M6027" s="127"/>
      <c r="N6027" s="128"/>
      <c r="O6027" s="20"/>
      <c r="P6027" s="20"/>
      <c r="Q6027" s="20"/>
      <c r="R6027" s="20"/>
      <c r="S6027" s="20"/>
    </row>
    <row r="6028" spans="6:19">
      <c r="F6028" s="51"/>
      <c r="K6028" s="26"/>
      <c r="L6028" s="126"/>
      <c r="M6028" s="127"/>
      <c r="N6028" s="128"/>
      <c r="O6028" s="20"/>
      <c r="P6028" s="20"/>
      <c r="Q6028" s="20"/>
      <c r="R6028" s="20"/>
      <c r="S6028" s="20"/>
    </row>
    <row r="6029" spans="6:19">
      <c r="F6029" s="51"/>
      <c r="K6029" s="26"/>
      <c r="L6029" s="126"/>
      <c r="M6029" s="127"/>
      <c r="N6029" s="128"/>
      <c r="O6029" s="20"/>
      <c r="P6029" s="20"/>
      <c r="Q6029" s="20"/>
      <c r="R6029" s="20"/>
      <c r="S6029" s="20"/>
    </row>
    <row r="6030" spans="6:19">
      <c r="F6030" s="51"/>
      <c r="K6030" s="26"/>
      <c r="L6030" s="126"/>
      <c r="M6030" s="127"/>
      <c r="N6030" s="128"/>
      <c r="O6030" s="20"/>
      <c r="P6030" s="20"/>
      <c r="Q6030" s="20"/>
      <c r="R6030" s="20"/>
      <c r="S6030" s="20"/>
    </row>
    <row r="6031" spans="6:19">
      <c r="F6031" s="51"/>
      <c r="K6031" s="26"/>
      <c r="L6031" s="126"/>
      <c r="M6031" s="127"/>
      <c r="N6031" s="128"/>
      <c r="O6031" s="20"/>
      <c r="P6031" s="20"/>
      <c r="Q6031" s="20"/>
      <c r="R6031" s="20"/>
      <c r="S6031" s="20"/>
    </row>
    <row r="6032" spans="6:19">
      <c r="F6032" s="51"/>
      <c r="K6032" s="26"/>
      <c r="L6032" s="126"/>
      <c r="M6032" s="127"/>
      <c r="N6032" s="128"/>
      <c r="O6032" s="20"/>
      <c r="P6032" s="20"/>
      <c r="Q6032" s="20"/>
      <c r="R6032" s="20"/>
      <c r="S6032" s="20"/>
    </row>
    <row r="6033" spans="6:19">
      <c r="F6033" s="51"/>
      <c r="K6033" s="26"/>
      <c r="L6033" s="126"/>
      <c r="M6033" s="127"/>
      <c r="N6033" s="128"/>
      <c r="O6033" s="20"/>
      <c r="P6033" s="20"/>
      <c r="Q6033" s="20"/>
      <c r="R6033" s="20"/>
      <c r="S6033" s="20"/>
    </row>
    <row r="6034" spans="6:19">
      <c r="F6034" s="51"/>
      <c r="K6034" s="26"/>
      <c r="L6034" s="126"/>
      <c r="M6034" s="127"/>
      <c r="N6034" s="128"/>
      <c r="O6034" s="20"/>
      <c r="P6034" s="20"/>
      <c r="Q6034" s="20"/>
      <c r="R6034" s="20"/>
      <c r="S6034" s="20"/>
    </row>
    <row r="6035" spans="6:19">
      <c r="F6035" s="51"/>
      <c r="K6035" s="26"/>
      <c r="L6035" s="126"/>
      <c r="M6035" s="127"/>
      <c r="N6035" s="128"/>
      <c r="O6035" s="20"/>
      <c r="P6035" s="20"/>
      <c r="Q6035" s="20"/>
      <c r="R6035" s="20"/>
      <c r="S6035" s="20"/>
    </row>
    <row r="6036" spans="6:19">
      <c r="F6036" s="51"/>
      <c r="K6036" s="26"/>
      <c r="L6036" s="126"/>
      <c r="M6036" s="127"/>
      <c r="N6036" s="128"/>
      <c r="O6036" s="20"/>
      <c r="P6036" s="20"/>
      <c r="Q6036" s="20"/>
      <c r="R6036" s="20"/>
      <c r="S6036" s="20"/>
    </row>
    <row r="6037" spans="6:19">
      <c r="F6037" s="51"/>
      <c r="K6037" s="26"/>
      <c r="L6037" s="126"/>
      <c r="M6037" s="127"/>
      <c r="N6037" s="128"/>
      <c r="O6037" s="20"/>
      <c r="P6037" s="20"/>
      <c r="Q6037" s="20"/>
      <c r="R6037" s="20"/>
      <c r="S6037" s="20"/>
    </row>
    <row r="6038" spans="6:19">
      <c r="F6038" s="51"/>
      <c r="K6038" s="26"/>
      <c r="L6038" s="126"/>
      <c r="M6038" s="127"/>
      <c r="N6038" s="128"/>
      <c r="O6038" s="20"/>
      <c r="P6038" s="20"/>
      <c r="Q6038" s="20"/>
      <c r="R6038" s="20"/>
      <c r="S6038" s="20"/>
    </row>
    <row r="6039" spans="6:19">
      <c r="F6039" s="51"/>
      <c r="K6039" s="26"/>
      <c r="L6039" s="126"/>
      <c r="M6039" s="127"/>
      <c r="N6039" s="128"/>
      <c r="O6039" s="20"/>
      <c r="P6039" s="20"/>
      <c r="Q6039" s="20"/>
      <c r="R6039" s="20"/>
      <c r="S6039" s="20"/>
    </row>
    <row r="6040" spans="6:19">
      <c r="F6040" s="51"/>
      <c r="K6040" s="26"/>
      <c r="L6040" s="126"/>
      <c r="M6040" s="127"/>
      <c r="N6040" s="128"/>
      <c r="O6040" s="20"/>
      <c r="P6040" s="20"/>
      <c r="Q6040" s="20"/>
      <c r="R6040" s="20"/>
      <c r="S6040" s="20"/>
    </row>
    <row r="6041" spans="6:19">
      <c r="F6041" s="51"/>
      <c r="K6041" s="26"/>
      <c r="L6041" s="126"/>
      <c r="M6041" s="127"/>
      <c r="N6041" s="128"/>
      <c r="O6041" s="20"/>
      <c r="P6041" s="20"/>
      <c r="Q6041" s="20"/>
      <c r="R6041" s="20"/>
      <c r="S6041" s="20"/>
    </row>
    <row r="6042" spans="6:19">
      <c r="F6042" s="51"/>
      <c r="K6042" s="26"/>
      <c r="L6042" s="126"/>
      <c r="M6042" s="127"/>
      <c r="N6042" s="128"/>
      <c r="O6042" s="20"/>
      <c r="P6042" s="20"/>
      <c r="Q6042" s="20"/>
      <c r="R6042" s="20"/>
      <c r="S6042" s="20"/>
    </row>
    <row r="6043" spans="6:19">
      <c r="F6043" s="51"/>
      <c r="K6043" s="26"/>
      <c r="L6043" s="126"/>
      <c r="M6043" s="127"/>
      <c r="N6043" s="128"/>
      <c r="O6043" s="20"/>
      <c r="P6043" s="20"/>
      <c r="Q6043" s="20"/>
      <c r="R6043" s="20"/>
      <c r="S6043" s="20"/>
    </row>
    <row r="6044" spans="6:19">
      <c r="F6044" s="51"/>
      <c r="K6044" s="26"/>
      <c r="L6044" s="126"/>
      <c r="M6044" s="127"/>
      <c r="N6044" s="128"/>
      <c r="O6044" s="20"/>
      <c r="P6044" s="20"/>
      <c r="Q6044" s="20"/>
      <c r="R6044" s="20"/>
      <c r="S6044" s="20"/>
    </row>
    <row r="6045" spans="6:19">
      <c r="F6045" s="51"/>
      <c r="K6045" s="26"/>
      <c r="L6045" s="126"/>
      <c r="M6045" s="127"/>
      <c r="N6045" s="128"/>
      <c r="O6045" s="20"/>
      <c r="P6045" s="20"/>
      <c r="Q6045" s="20"/>
      <c r="R6045" s="20"/>
      <c r="S6045" s="20"/>
    </row>
    <row r="6046" spans="6:19">
      <c r="F6046" s="51"/>
      <c r="K6046" s="26"/>
      <c r="L6046" s="126"/>
      <c r="M6046" s="127"/>
      <c r="N6046" s="128"/>
      <c r="O6046" s="20"/>
      <c r="P6046" s="20"/>
      <c r="Q6046" s="20"/>
      <c r="R6046" s="20"/>
      <c r="S6046" s="20"/>
    </row>
    <row r="6047" spans="6:19">
      <c r="F6047" s="51"/>
      <c r="K6047" s="26"/>
      <c r="L6047" s="126"/>
      <c r="M6047" s="127"/>
      <c r="N6047" s="128"/>
      <c r="O6047" s="20"/>
      <c r="P6047" s="20"/>
      <c r="Q6047" s="20"/>
      <c r="R6047" s="20"/>
      <c r="S6047" s="20"/>
    </row>
    <row r="6048" spans="6:19">
      <c r="F6048" s="51"/>
      <c r="K6048" s="26"/>
      <c r="L6048" s="126"/>
      <c r="M6048" s="127"/>
      <c r="N6048" s="128"/>
      <c r="O6048" s="20"/>
      <c r="P6048" s="20"/>
      <c r="Q6048" s="20"/>
      <c r="R6048" s="20"/>
      <c r="S6048" s="20"/>
    </row>
    <row r="6049" spans="6:19">
      <c r="F6049" s="51"/>
      <c r="K6049" s="26"/>
      <c r="L6049" s="126"/>
      <c r="M6049" s="127"/>
      <c r="N6049" s="128"/>
      <c r="O6049" s="20"/>
      <c r="P6049" s="20"/>
      <c r="Q6049" s="20"/>
      <c r="R6049" s="20"/>
      <c r="S6049" s="20"/>
    </row>
    <row r="6050" spans="6:19">
      <c r="F6050" s="51"/>
      <c r="K6050" s="26"/>
      <c r="L6050" s="126"/>
      <c r="M6050" s="127"/>
      <c r="N6050" s="128"/>
      <c r="O6050" s="20"/>
      <c r="P6050" s="20"/>
      <c r="Q6050" s="20"/>
      <c r="R6050" s="20"/>
      <c r="S6050" s="20"/>
    </row>
    <row r="6051" spans="6:19">
      <c r="F6051" s="51"/>
      <c r="K6051" s="26"/>
      <c r="L6051" s="126"/>
      <c r="M6051" s="127"/>
      <c r="N6051" s="128"/>
      <c r="O6051" s="20"/>
      <c r="P6051" s="20"/>
      <c r="Q6051" s="20"/>
      <c r="R6051" s="20"/>
      <c r="S6051" s="20"/>
    </row>
    <row r="6052" spans="6:19">
      <c r="F6052" s="51"/>
      <c r="K6052" s="26"/>
      <c r="L6052" s="126"/>
      <c r="M6052" s="127"/>
      <c r="N6052" s="128"/>
      <c r="O6052" s="20"/>
      <c r="P6052" s="20"/>
      <c r="Q6052" s="20"/>
      <c r="R6052" s="20"/>
      <c r="S6052" s="20"/>
    </row>
    <row r="6053" spans="6:19">
      <c r="F6053" s="51"/>
      <c r="K6053" s="26"/>
      <c r="L6053" s="126"/>
      <c r="M6053" s="127"/>
      <c r="N6053" s="128"/>
      <c r="O6053" s="20"/>
      <c r="P6053" s="20"/>
      <c r="Q6053" s="20"/>
      <c r="R6053" s="20"/>
      <c r="S6053" s="20"/>
    </row>
    <row r="6054" spans="6:19">
      <c r="F6054" s="51"/>
      <c r="K6054" s="26"/>
      <c r="L6054" s="126"/>
      <c r="M6054" s="127"/>
      <c r="N6054" s="128"/>
      <c r="O6054" s="20"/>
      <c r="P6054" s="20"/>
      <c r="Q6054" s="20"/>
      <c r="R6054" s="20"/>
      <c r="S6054" s="20"/>
    </row>
    <row r="6055" spans="6:19">
      <c r="F6055" s="51"/>
      <c r="K6055" s="26"/>
      <c r="L6055" s="126"/>
      <c r="M6055" s="127"/>
      <c r="N6055" s="128"/>
      <c r="O6055" s="20"/>
      <c r="P6055" s="20"/>
      <c r="Q6055" s="20"/>
      <c r="R6055" s="20"/>
      <c r="S6055" s="20"/>
    </row>
    <row r="6056" spans="6:19">
      <c r="F6056" s="51"/>
      <c r="K6056" s="26"/>
      <c r="L6056" s="126"/>
      <c r="M6056" s="127"/>
      <c r="N6056" s="128"/>
      <c r="O6056" s="20"/>
      <c r="P6056" s="20"/>
      <c r="Q6056" s="20"/>
      <c r="R6056" s="20"/>
      <c r="S6056" s="20"/>
    </row>
    <row r="6057" spans="6:19">
      <c r="F6057" s="51"/>
      <c r="K6057" s="26"/>
      <c r="L6057" s="126"/>
      <c r="M6057" s="127"/>
      <c r="N6057" s="128"/>
      <c r="O6057" s="20"/>
      <c r="P6057" s="20"/>
      <c r="Q6057" s="20"/>
      <c r="R6057" s="20"/>
      <c r="S6057" s="20"/>
    </row>
    <row r="6058" spans="6:19">
      <c r="F6058" s="51"/>
      <c r="K6058" s="26"/>
      <c r="L6058" s="126"/>
      <c r="M6058" s="127"/>
      <c r="N6058" s="128"/>
      <c r="O6058" s="20"/>
      <c r="P6058" s="20"/>
      <c r="Q6058" s="20"/>
      <c r="R6058" s="20"/>
      <c r="S6058" s="20"/>
    </row>
    <row r="6059" spans="6:19">
      <c r="F6059" s="51"/>
      <c r="K6059" s="26"/>
      <c r="L6059" s="126"/>
      <c r="M6059" s="127"/>
      <c r="N6059" s="128"/>
      <c r="O6059" s="20"/>
      <c r="P6059" s="20"/>
      <c r="Q6059" s="20"/>
      <c r="R6059" s="20"/>
      <c r="S6059" s="20"/>
    </row>
    <row r="6060" spans="6:19">
      <c r="F6060" s="51"/>
      <c r="K6060" s="26"/>
      <c r="L6060" s="126"/>
      <c r="M6060" s="127"/>
      <c r="N6060" s="128"/>
      <c r="O6060" s="20"/>
      <c r="P6060" s="20"/>
      <c r="Q6060" s="20"/>
      <c r="R6060" s="20"/>
      <c r="S6060" s="20"/>
    </row>
    <row r="6061" spans="6:19">
      <c r="F6061" s="51"/>
      <c r="K6061" s="26"/>
      <c r="L6061" s="126"/>
      <c r="M6061" s="127"/>
      <c r="N6061" s="128"/>
      <c r="O6061" s="20"/>
      <c r="P6061" s="20"/>
      <c r="Q6061" s="20"/>
      <c r="R6061" s="20"/>
      <c r="S6061" s="20"/>
    </row>
    <row r="6062" spans="6:19">
      <c r="F6062" s="51"/>
      <c r="K6062" s="26"/>
      <c r="L6062" s="126"/>
      <c r="M6062" s="127"/>
      <c r="N6062" s="128"/>
      <c r="O6062" s="20"/>
      <c r="P6062" s="20"/>
      <c r="Q6062" s="20"/>
      <c r="R6062" s="20"/>
      <c r="S6062" s="20"/>
    </row>
    <row r="6063" spans="6:19">
      <c r="F6063" s="51"/>
      <c r="K6063" s="26"/>
      <c r="L6063" s="126"/>
      <c r="M6063" s="127"/>
      <c r="N6063" s="128"/>
      <c r="O6063" s="20"/>
      <c r="P6063" s="20"/>
      <c r="Q6063" s="20"/>
      <c r="R6063" s="20"/>
      <c r="S6063" s="20"/>
    </row>
    <row r="6064" spans="6:19">
      <c r="F6064" s="51"/>
      <c r="K6064" s="26"/>
      <c r="L6064" s="126"/>
      <c r="M6064" s="127"/>
      <c r="N6064" s="128"/>
      <c r="O6064" s="20"/>
      <c r="P6064" s="20"/>
      <c r="Q6064" s="20"/>
      <c r="R6064" s="20"/>
      <c r="S6064" s="20"/>
    </row>
    <row r="6065" spans="6:19">
      <c r="F6065" s="51"/>
      <c r="K6065" s="26"/>
      <c r="L6065" s="126"/>
      <c r="M6065" s="127"/>
      <c r="N6065" s="128"/>
      <c r="O6065" s="20"/>
      <c r="P6065" s="20"/>
      <c r="Q6065" s="20"/>
      <c r="R6065" s="20"/>
      <c r="S6065" s="20"/>
    </row>
    <row r="6066" spans="6:19">
      <c r="F6066" s="51"/>
      <c r="K6066" s="26"/>
      <c r="L6066" s="126"/>
      <c r="M6066" s="127"/>
      <c r="N6066" s="128"/>
      <c r="O6066" s="20"/>
      <c r="P6066" s="20"/>
      <c r="Q6066" s="20"/>
      <c r="R6066" s="20"/>
      <c r="S6066" s="20"/>
    </row>
    <row r="6067" spans="6:19">
      <c r="F6067" s="51"/>
      <c r="K6067" s="26"/>
      <c r="L6067" s="126"/>
      <c r="M6067" s="127"/>
      <c r="N6067" s="128"/>
      <c r="O6067" s="20"/>
      <c r="P6067" s="20"/>
      <c r="Q6067" s="20"/>
      <c r="R6067" s="20"/>
      <c r="S6067" s="20"/>
    </row>
    <row r="6068" spans="6:19">
      <c r="F6068" s="51"/>
      <c r="K6068" s="26"/>
      <c r="L6068" s="126"/>
      <c r="M6068" s="127"/>
      <c r="N6068" s="128"/>
      <c r="O6068" s="20"/>
      <c r="P6068" s="20"/>
      <c r="Q6068" s="20"/>
      <c r="R6068" s="20"/>
      <c r="S6068" s="20"/>
    </row>
    <row r="6069" spans="6:19">
      <c r="F6069" s="51"/>
      <c r="K6069" s="26"/>
      <c r="L6069" s="126"/>
      <c r="M6069" s="127"/>
      <c r="N6069" s="128"/>
      <c r="O6069" s="20"/>
      <c r="P6069" s="20"/>
      <c r="Q6069" s="20"/>
      <c r="R6069" s="20"/>
      <c r="S6069" s="20"/>
    </row>
    <row r="6070" spans="6:19">
      <c r="F6070" s="51"/>
      <c r="K6070" s="26"/>
      <c r="L6070" s="126"/>
      <c r="M6070" s="127"/>
      <c r="N6070" s="128"/>
      <c r="O6070" s="20"/>
      <c r="P6070" s="20"/>
      <c r="Q6070" s="20"/>
      <c r="R6070" s="20"/>
      <c r="S6070" s="20"/>
    </row>
    <row r="6071" spans="6:19">
      <c r="F6071" s="51"/>
      <c r="K6071" s="26"/>
      <c r="L6071" s="126"/>
      <c r="M6071" s="127"/>
      <c r="N6071" s="128"/>
      <c r="O6071" s="20"/>
      <c r="P6071" s="20"/>
      <c r="Q6071" s="20"/>
      <c r="R6071" s="20"/>
      <c r="S6071" s="20"/>
    </row>
    <row r="6072" spans="6:19">
      <c r="F6072" s="51"/>
      <c r="K6072" s="26"/>
      <c r="L6072" s="126"/>
      <c r="M6072" s="127"/>
      <c r="N6072" s="128"/>
      <c r="O6072" s="20"/>
      <c r="P6072" s="20"/>
      <c r="Q6072" s="20"/>
      <c r="R6072" s="20"/>
      <c r="S6072" s="20"/>
    </row>
    <row r="6073" spans="6:19">
      <c r="F6073" s="51"/>
      <c r="K6073" s="26"/>
      <c r="L6073" s="126"/>
      <c r="M6073" s="127"/>
      <c r="N6073" s="128"/>
      <c r="O6073" s="20"/>
      <c r="P6073" s="20"/>
      <c r="Q6073" s="20"/>
      <c r="R6073" s="20"/>
      <c r="S6073" s="20"/>
    </row>
    <row r="6074" spans="6:19">
      <c r="F6074" s="51"/>
      <c r="K6074" s="26"/>
      <c r="L6074" s="126"/>
      <c r="M6074" s="127"/>
      <c r="N6074" s="128"/>
      <c r="O6074" s="20"/>
      <c r="P6074" s="20"/>
      <c r="Q6074" s="20"/>
      <c r="R6074" s="20"/>
      <c r="S6074" s="20"/>
    </row>
    <row r="6075" spans="6:19">
      <c r="F6075" s="51"/>
      <c r="K6075" s="26"/>
      <c r="L6075" s="126"/>
      <c r="M6075" s="127"/>
      <c r="N6075" s="128"/>
      <c r="O6075" s="20"/>
      <c r="P6075" s="20"/>
      <c r="Q6075" s="20"/>
      <c r="R6075" s="20"/>
      <c r="S6075" s="20"/>
    </row>
    <row r="6076" spans="6:19">
      <c r="F6076" s="51"/>
      <c r="K6076" s="26"/>
      <c r="L6076" s="126"/>
      <c r="M6076" s="127"/>
      <c r="N6076" s="128"/>
      <c r="O6076" s="20"/>
      <c r="P6076" s="20"/>
      <c r="Q6076" s="20"/>
      <c r="R6076" s="20"/>
      <c r="S6076" s="20"/>
    </row>
    <row r="6077" spans="6:19">
      <c r="F6077" s="51"/>
      <c r="K6077" s="26"/>
      <c r="L6077" s="126"/>
      <c r="M6077" s="127"/>
      <c r="N6077" s="128"/>
      <c r="O6077" s="20"/>
      <c r="P6077" s="20"/>
      <c r="Q6077" s="20"/>
      <c r="R6077" s="20"/>
      <c r="S6077" s="20"/>
    </row>
    <row r="6078" spans="6:19">
      <c r="F6078" s="51"/>
      <c r="K6078" s="26"/>
      <c r="L6078" s="126"/>
      <c r="M6078" s="127"/>
      <c r="N6078" s="128"/>
      <c r="O6078" s="20"/>
      <c r="P6078" s="20"/>
      <c r="Q6078" s="20"/>
      <c r="R6078" s="20"/>
      <c r="S6078" s="20"/>
    </row>
    <row r="6079" spans="6:19">
      <c r="F6079" s="51"/>
      <c r="K6079" s="26"/>
      <c r="L6079" s="126"/>
      <c r="M6079" s="127"/>
      <c r="N6079" s="128"/>
      <c r="O6079" s="20"/>
      <c r="P6079" s="20"/>
      <c r="Q6079" s="20"/>
      <c r="R6079" s="20"/>
      <c r="S6079" s="20"/>
    </row>
    <row r="6080" spans="6:19">
      <c r="F6080" s="51"/>
      <c r="K6080" s="26"/>
      <c r="L6080" s="126"/>
      <c r="M6080" s="127"/>
      <c r="N6080" s="128"/>
      <c r="O6080" s="20"/>
      <c r="P6080" s="20"/>
      <c r="Q6080" s="20"/>
      <c r="R6080" s="20"/>
      <c r="S6080" s="20"/>
    </row>
    <row r="6081" spans="6:19">
      <c r="F6081" s="51"/>
      <c r="K6081" s="26"/>
      <c r="L6081" s="126"/>
      <c r="M6081" s="127"/>
      <c r="N6081" s="128"/>
      <c r="O6081" s="20"/>
      <c r="P6081" s="20"/>
      <c r="Q6081" s="20"/>
      <c r="R6081" s="20"/>
      <c r="S6081" s="20"/>
    </row>
    <row r="6082" spans="6:19">
      <c r="F6082" s="51"/>
      <c r="K6082" s="26"/>
      <c r="L6082" s="126"/>
      <c r="M6082" s="127"/>
      <c r="N6082" s="128"/>
      <c r="O6082" s="20"/>
      <c r="P6082" s="20"/>
      <c r="Q6082" s="20"/>
      <c r="R6082" s="20"/>
      <c r="S6082" s="20"/>
    </row>
    <row r="6083" spans="6:19">
      <c r="F6083" s="51"/>
      <c r="K6083" s="26"/>
      <c r="L6083" s="126"/>
      <c r="M6083" s="127"/>
      <c r="N6083" s="128"/>
      <c r="O6083" s="20"/>
      <c r="P6083" s="20"/>
      <c r="Q6083" s="20"/>
      <c r="R6083" s="20"/>
      <c r="S6083" s="20"/>
    </row>
    <row r="6084" spans="6:19">
      <c r="F6084" s="51"/>
      <c r="K6084" s="26"/>
      <c r="L6084" s="126"/>
      <c r="M6084" s="127"/>
      <c r="N6084" s="128"/>
      <c r="O6084" s="20"/>
      <c r="P6084" s="20"/>
      <c r="Q6084" s="20"/>
      <c r="R6084" s="20"/>
      <c r="S6084" s="20"/>
    </row>
    <row r="6085" spans="6:19">
      <c r="F6085" s="51"/>
      <c r="K6085" s="26"/>
      <c r="L6085" s="126"/>
      <c r="M6085" s="127"/>
      <c r="N6085" s="128"/>
      <c r="O6085" s="20"/>
      <c r="P6085" s="20"/>
      <c r="Q6085" s="20"/>
      <c r="R6085" s="20"/>
      <c r="S6085" s="20"/>
    </row>
    <row r="6086" spans="6:19">
      <c r="F6086" s="51"/>
      <c r="K6086" s="26"/>
      <c r="L6086" s="126"/>
      <c r="M6086" s="127"/>
      <c r="N6086" s="128"/>
      <c r="O6086" s="20"/>
      <c r="P6086" s="20"/>
      <c r="Q6086" s="20"/>
      <c r="R6086" s="20"/>
      <c r="S6086" s="20"/>
    </row>
    <row r="6087" spans="6:19">
      <c r="F6087" s="51"/>
      <c r="K6087" s="26"/>
      <c r="L6087" s="126"/>
      <c r="M6087" s="127"/>
      <c r="N6087" s="128"/>
      <c r="O6087" s="20"/>
      <c r="P6087" s="20"/>
      <c r="Q6087" s="20"/>
      <c r="R6087" s="20"/>
      <c r="S6087" s="20"/>
    </row>
    <row r="6088" spans="6:19">
      <c r="F6088" s="51"/>
      <c r="K6088" s="26"/>
      <c r="L6088" s="126"/>
      <c r="M6088" s="127"/>
      <c r="N6088" s="128"/>
      <c r="O6088" s="20"/>
      <c r="P6088" s="20"/>
      <c r="Q6088" s="20"/>
      <c r="R6088" s="20"/>
      <c r="S6088" s="20"/>
    </row>
    <row r="6089" spans="6:19">
      <c r="F6089" s="51"/>
      <c r="K6089" s="26"/>
      <c r="L6089" s="126"/>
      <c r="M6089" s="127"/>
      <c r="N6089" s="128"/>
      <c r="O6089" s="20"/>
      <c r="P6089" s="20"/>
      <c r="Q6089" s="20"/>
      <c r="R6089" s="20"/>
      <c r="S6089" s="20"/>
    </row>
    <row r="6090" spans="6:19">
      <c r="F6090" s="51"/>
      <c r="K6090" s="26"/>
      <c r="L6090" s="126"/>
      <c r="M6090" s="127"/>
      <c r="N6090" s="128"/>
      <c r="O6090" s="20"/>
      <c r="P6090" s="20"/>
      <c r="Q6090" s="20"/>
      <c r="R6090" s="20"/>
      <c r="S6090" s="20"/>
    </row>
    <row r="6091" spans="6:19">
      <c r="F6091" s="51"/>
      <c r="K6091" s="26"/>
      <c r="L6091" s="126"/>
      <c r="M6091" s="127"/>
      <c r="N6091" s="128"/>
      <c r="O6091" s="20"/>
      <c r="P6091" s="20"/>
      <c r="Q6091" s="20"/>
      <c r="R6091" s="20"/>
      <c r="S6091" s="20"/>
    </row>
    <row r="6092" spans="6:19">
      <c r="F6092" s="51"/>
      <c r="K6092" s="26"/>
      <c r="L6092" s="126"/>
      <c r="M6092" s="127"/>
      <c r="N6092" s="128"/>
      <c r="O6092" s="20"/>
      <c r="P6092" s="20"/>
      <c r="Q6092" s="20"/>
      <c r="R6092" s="20"/>
      <c r="S6092" s="20"/>
    </row>
    <row r="6093" spans="6:19">
      <c r="F6093" s="51"/>
      <c r="K6093" s="26"/>
      <c r="L6093" s="126"/>
      <c r="M6093" s="127"/>
      <c r="N6093" s="128"/>
      <c r="O6093" s="20"/>
      <c r="P6093" s="20"/>
      <c r="Q6093" s="20"/>
      <c r="R6093" s="20"/>
      <c r="S6093" s="20"/>
    </row>
    <row r="6094" spans="6:19">
      <c r="F6094" s="51"/>
      <c r="K6094" s="26"/>
      <c r="L6094" s="126"/>
      <c r="M6094" s="127"/>
      <c r="N6094" s="128"/>
      <c r="O6094" s="20"/>
      <c r="P6094" s="20"/>
      <c r="Q6094" s="20"/>
      <c r="R6094" s="20"/>
      <c r="S6094" s="20"/>
    </row>
    <row r="6095" spans="6:19">
      <c r="F6095" s="51"/>
      <c r="K6095" s="26"/>
      <c r="L6095" s="126"/>
      <c r="M6095" s="127"/>
      <c r="N6095" s="128"/>
      <c r="O6095" s="20"/>
      <c r="P6095" s="20"/>
      <c r="Q6095" s="20"/>
      <c r="R6095" s="20"/>
      <c r="S6095" s="20"/>
    </row>
    <row r="6096" spans="6:19">
      <c r="F6096" s="51"/>
      <c r="K6096" s="26"/>
      <c r="L6096" s="126"/>
      <c r="M6096" s="127"/>
      <c r="N6096" s="128"/>
      <c r="O6096" s="20"/>
      <c r="P6096" s="20"/>
      <c r="Q6096" s="20"/>
      <c r="R6096" s="20"/>
      <c r="S6096" s="20"/>
    </row>
    <row r="6097" spans="6:19">
      <c r="F6097" s="51"/>
      <c r="K6097" s="26"/>
      <c r="L6097" s="126"/>
      <c r="M6097" s="127"/>
      <c r="N6097" s="128"/>
      <c r="O6097" s="20"/>
      <c r="P6097" s="20"/>
      <c r="Q6097" s="20"/>
      <c r="R6097" s="20"/>
      <c r="S6097" s="20"/>
    </row>
    <row r="6098" spans="6:19">
      <c r="F6098" s="51"/>
      <c r="K6098" s="26"/>
      <c r="L6098" s="126"/>
      <c r="M6098" s="127"/>
      <c r="N6098" s="128"/>
      <c r="O6098" s="20"/>
      <c r="P6098" s="20"/>
      <c r="Q6098" s="20"/>
      <c r="R6098" s="20"/>
      <c r="S6098" s="20"/>
    </row>
    <row r="6099" spans="6:19">
      <c r="F6099" s="51"/>
      <c r="K6099" s="26"/>
      <c r="L6099" s="126"/>
      <c r="M6099" s="127"/>
      <c r="N6099" s="128"/>
      <c r="O6099" s="20"/>
      <c r="P6099" s="20"/>
      <c r="Q6099" s="20"/>
      <c r="R6099" s="20"/>
      <c r="S6099" s="20"/>
    </row>
    <row r="6100" spans="6:19">
      <c r="F6100" s="51"/>
      <c r="K6100" s="26"/>
      <c r="L6100" s="126"/>
      <c r="M6100" s="127"/>
      <c r="N6100" s="128"/>
      <c r="O6100" s="20"/>
      <c r="P6100" s="20"/>
      <c r="Q6100" s="20"/>
      <c r="R6100" s="20"/>
      <c r="S6100" s="20"/>
    </row>
    <row r="6101" spans="6:19">
      <c r="F6101" s="51"/>
      <c r="K6101" s="26"/>
      <c r="L6101" s="126"/>
      <c r="M6101" s="127"/>
      <c r="N6101" s="128"/>
      <c r="O6101" s="20"/>
      <c r="P6101" s="20"/>
      <c r="Q6101" s="20"/>
      <c r="R6101" s="20"/>
      <c r="S6101" s="20"/>
    </row>
    <row r="6102" spans="6:19">
      <c r="F6102" s="51"/>
      <c r="K6102" s="26"/>
      <c r="L6102" s="126"/>
      <c r="M6102" s="127"/>
      <c r="N6102" s="128"/>
      <c r="O6102" s="20"/>
      <c r="P6102" s="20"/>
      <c r="Q6102" s="20"/>
      <c r="R6102" s="20"/>
      <c r="S6102" s="20"/>
    </row>
    <row r="6103" spans="6:19">
      <c r="F6103" s="51"/>
      <c r="K6103" s="26"/>
      <c r="L6103" s="126"/>
      <c r="M6103" s="127"/>
      <c r="N6103" s="128"/>
      <c r="O6103" s="20"/>
      <c r="P6103" s="20"/>
      <c r="Q6103" s="20"/>
      <c r="R6103" s="20"/>
      <c r="S6103" s="20"/>
    </row>
    <row r="6104" spans="6:19">
      <c r="F6104" s="51"/>
      <c r="K6104" s="26"/>
      <c r="L6104" s="126"/>
      <c r="M6104" s="127"/>
      <c r="N6104" s="128"/>
      <c r="O6104" s="20"/>
      <c r="P6104" s="20"/>
      <c r="Q6104" s="20"/>
      <c r="R6104" s="20"/>
      <c r="S6104" s="20"/>
    </row>
    <row r="6105" spans="6:19">
      <c r="F6105" s="51"/>
      <c r="K6105" s="26"/>
      <c r="L6105" s="126"/>
      <c r="M6105" s="127"/>
      <c r="N6105" s="128"/>
      <c r="O6105" s="20"/>
      <c r="P6105" s="20"/>
      <c r="Q6105" s="20"/>
      <c r="R6105" s="20"/>
      <c r="S6105" s="20"/>
    </row>
    <row r="6106" spans="6:19">
      <c r="F6106" s="51"/>
      <c r="K6106" s="26"/>
      <c r="L6106" s="126"/>
      <c r="M6106" s="127"/>
      <c r="N6106" s="128"/>
      <c r="O6106" s="20"/>
      <c r="P6106" s="20"/>
      <c r="Q6106" s="20"/>
      <c r="R6106" s="20"/>
      <c r="S6106" s="20"/>
    </row>
    <row r="6107" spans="6:19">
      <c r="F6107" s="51"/>
      <c r="K6107" s="26"/>
      <c r="L6107" s="126"/>
      <c r="M6107" s="127"/>
      <c r="N6107" s="128"/>
      <c r="O6107" s="20"/>
      <c r="P6107" s="20"/>
      <c r="Q6107" s="20"/>
      <c r="R6107" s="20"/>
      <c r="S6107" s="20"/>
    </row>
    <row r="6108" spans="6:19">
      <c r="F6108" s="51"/>
      <c r="K6108" s="26"/>
      <c r="L6108" s="126"/>
      <c r="M6108" s="127"/>
      <c r="N6108" s="128"/>
      <c r="O6108" s="20"/>
      <c r="P6108" s="20"/>
      <c r="Q6108" s="20"/>
      <c r="R6108" s="20"/>
      <c r="S6108" s="20"/>
    </row>
    <row r="6109" spans="6:19">
      <c r="F6109" s="51"/>
      <c r="K6109" s="26"/>
      <c r="L6109" s="126"/>
      <c r="M6109" s="127"/>
      <c r="N6109" s="128"/>
      <c r="O6109" s="20"/>
      <c r="P6109" s="20"/>
      <c r="Q6109" s="20"/>
      <c r="R6109" s="20"/>
      <c r="S6109" s="20"/>
    </row>
    <row r="6110" spans="6:19">
      <c r="F6110" s="51"/>
      <c r="K6110" s="26"/>
      <c r="L6110" s="126"/>
      <c r="M6110" s="127"/>
      <c r="N6110" s="128"/>
      <c r="O6110" s="20"/>
      <c r="P6110" s="20"/>
      <c r="Q6110" s="20"/>
      <c r="R6110" s="20"/>
      <c r="S6110" s="20"/>
    </row>
    <row r="6111" spans="6:19">
      <c r="F6111" s="51"/>
      <c r="K6111" s="26"/>
      <c r="L6111" s="126"/>
      <c r="M6111" s="127"/>
      <c r="N6111" s="128"/>
      <c r="O6111" s="20"/>
      <c r="P6111" s="20"/>
      <c r="Q6111" s="20"/>
      <c r="R6111" s="20"/>
      <c r="S6111" s="20"/>
    </row>
    <row r="6112" spans="6:19">
      <c r="F6112" s="51"/>
      <c r="K6112" s="26"/>
      <c r="L6112" s="126"/>
      <c r="M6112" s="127"/>
      <c r="N6112" s="128"/>
      <c r="O6112" s="20"/>
      <c r="P6112" s="20"/>
      <c r="Q6112" s="20"/>
      <c r="R6112" s="20"/>
      <c r="S6112" s="20"/>
    </row>
    <row r="6113" spans="6:19">
      <c r="F6113" s="51"/>
      <c r="K6113" s="26"/>
      <c r="L6113" s="126"/>
      <c r="M6113" s="127"/>
      <c r="N6113" s="128"/>
      <c r="O6113" s="20"/>
      <c r="P6113" s="20"/>
      <c r="Q6113" s="20"/>
      <c r="R6113" s="20"/>
      <c r="S6113" s="20"/>
    </row>
    <row r="6114" spans="6:19">
      <c r="F6114" s="51"/>
      <c r="K6114" s="26"/>
      <c r="L6114" s="126"/>
      <c r="M6114" s="127"/>
      <c r="N6114" s="128"/>
      <c r="O6114" s="20"/>
      <c r="P6114" s="20"/>
      <c r="Q6114" s="20"/>
      <c r="R6114" s="20"/>
      <c r="S6114" s="20"/>
    </row>
    <row r="6115" spans="6:19">
      <c r="F6115" s="51"/>
      <c r="K6115" s="26"/>
      <c r="L6115" s="126"/>
      <c r="M6115" s="127"/>
      <c r="N6115" s="128"/>
      <c r="O6115" s="20"/>
      <c r="P6115" s="20"/>
      <c r="Q6115" s="20"/>
      <c r="R6115" s="20"/>
      <c r="S6115" s="20"/>
    </row>
    <row r="6116" spans="6:19">
      <c r="F6116" s="51"/>
      <c r="K6116" s="26"/>
      <c r="L6116" s="126"/>
      <c r="M6116" s="127"/>
      <c r="N6116" s="128"/>
      <c r="O6116" s="20"/>
      <c r="P6116" s="20"/>
      <c r="Q6116" s="20"/>
      <c r="R6116" s="20"/>
      <c r="S6116" s="20"/>
    </row>
    <row r="6117" spans="6:19">
      <c r="F6117" s="51"/>
      <c r="K6117" s="26"/>
      <c r="L6117" s="126"/>
      <c r="M6117" s="127"/>
      <c r="N6117" s="128"/>
      <c r="O6117" s="20"/>
      <c r="P6117" s="20"/>
      <c r="Q6117" s="20"/>
      <c r="R6117" s="20"/>
      <c r="S6117" s="20"/>
    </row>
    <row r="6118" spans="6:19">
      <c r="F6118" s="51"/>
      <c r="K6118" s="26"/>
      <c r="L6118" s="126"/>
      <c r="M6118" s="127"/>
      <c r="N6118" s="128"/>
      <c r="O6118" s="20"/>
      <c r="P6118" s="20"/>
      <c r="Q6118" s="20"/>
      <c r="R6118" s="20"/>
      <c r="S6118" s="20"/>
    </row>
    <row r="6119" spans="6:19">
      <c r="F6119" s="51"/>
      <c r="K6119" s="26"/>
      <c r="L6119" s="126"/>
      <c r="M6119" s="127"/>
      <c r="N6119" s="128"/>
      <c r="O6119" s="20"/>
      <c r="P6119" s="20"/>
      <c r="Q6119" s="20"/>
      <c r="R6119" s="20"/>
      <c r="S6119" s="20"/>
    </row>
    <row r="6120" spans="6:19">
      <c r="F6120" s="51"/>
      <c r="K6120" s="26"/>
      <c r="L6120" s="126"/>
      <c r="M6120" s="127"/>
      <c r="N6120" s="128"/>
      <c r="O6120" s="20"/>
      <c r="P6120" s="20"/>
      <c r="Q6120" s="20"/>
      <c r="R6120" s="20"/>
      <c r="S6120" s="20"/>
    </row>
    <row r="6121" spans="6:19">
      <c r="F6121" s="51"/>
      <c r="K6121" s="26"/>
      <c r="L6121" s="126"/>
      <c r="M6121" s="127"/>
      <c r="N6121" s="128"/>
      <c r="O6121" s="20"/>
      <c r="P6121" s="20"/>
      <c r="Q6121" s="20"/>
      <c r="R6121" s="20"/>
      <c r="S6121" s="20"/>
    </row>
    <row r="6122" spans="6:19">
      <c r="F6122" s="51"/>
      <c r="K6122" s="26"/>
      <c r="L6122" s="126"/>
      <c r="M6122" s="127"/>
      <c r="N6122" s="128"/>
      <c r="O6122" s="20"/>
      <c r="P6122" s="20"/>
      <c r="Q6122" s="20"/>
      <c r="R6122" s="20"/>
      <c r="S6122" s="20"/>
    </row>
    <row r="6123" spans="6:19">
      <c r="F6123" s="51"/>
      <c r="K6123" s="26"/>
      <c r="L6123" s="126"/>
      <c r="M6123" s="127"/>
      <c r="N6123" s="128"/>
      <c r="O6123" s="20"/>
      <c r="P6123" s="20"/>
      <c r="Q6123" s="20"/>
      <c r="R6123" s="20"/>
      <c r="S6123" s="20"/>
    </row>
    <row r="6124" spans="6:19">
      <c r="F6124" s="51"/>
      <c r="K6124" s="26"/>
      <c r="L6124" s="126"/>
      <c r="M6124" s="127"/>
      <c r="N6124" s="128"/>
      <c r="O6124" s="20"/>
      <c r="P6124" s="20"/>
      <c r="Q6124" s="20"/>
      <c r="R6124" s="20"/>
      <c r="S6124" s="20"/>
    </row>
    <row r="6125" spans="6:19">
      <c r="F6125" s="51"/>
      <c r="K6125" s="26"/>
      <c r="L6125" s="126"/>
      <c r="M6125" s="127"/>
      <c r="N6125" s="128"/>
      <c r="O6125" s="20"/>
      <c r="P6125" s="20"/>
      <c r="Q6125" s="20"/>
      <c r="R6125" s="20"/>
      <c r="S6125" s="20"/>
    </row>
    <row r="6126" spans="6:19">
      <c r="F6126" s="51"/>
      <c r="K6126" s="26"/>
      <c r="L6126" s="126"/>
      <c r="M6126" s="127"/>
      <c r="N6126" s="128"/>
      <c r="O6126" s="20"/>
      <c r="P6126" s="20"/>
      <c r="Q6126" s="20"/>
      <c r="R6126" s="20"/>
      <c r="S6126" s="20"/>
    </row>
    <row r="6127" spans="6:19">
      <c r="F6127" s="51"/>
      <c r="K6127" s="26"/>
      <c r="L6127" s="126"/>
      <c r="M6127" s="127"/>
      <c r="N6127" s="128"/>
      <c r="O6127" s="20"/>
      <c r="P6127" s="20"/>
      <c r="Q6127" s="20"/>
      <c r="R6127" s="20"/>
      <c r="S6127" s="20"/>
    </row>
    <row r="6128" spans="6:19">
      <c r="F6128" s="51"/>
      <c r="K6128" s="26"/>
      <c r="L6128" s="126"/>
      <c r="M6128" s="127"/>
      <c r="N6128" s="128"/>
      <c r="O6128" s="20"/>
      <c r="P6128" s="20"/>
      <c r="Q6128" s="20"/>
      <c r="R6128" s="20"/>
      <c r="S6128" s="20"/>
    </row>
    <row r="6129" spans="6:19">
      <c r="F6129" s="51"/>
      <c r="K6129" s="26"/>
      <c r="L6129" s="126"/>
      <c r="M6129" s="127"/>
      <c r="N6129" s="128"/>
      <c r="O6129" s="20"/>
      <c r="P6129" s="20"/>
      <c r="Q6129" s="20"/>
      <c r="R6129" s="20"/>
      <c r="S6129" s="20"/>
    </row>
    <row r="6130" spans="6:19">
      <c r="F6130" s="51"/>
      <c r="K6130" s="26"/>
      <c r="L6130" s="126"/>
      <c r="M6130" s="127"/>
      <c r="N6130" s="128"/>
      <c r="O6130" s="20"/>
      <c r="P6130" s="20"/>
      <c r="Q6130" s="20"/>
      <c r="R6130" s="20"/>
      <c r="S6130" s="20"/>
    </row>
    <row r="6131" spans="6:19">
      <c r="F6131" s="51"/>
      <c r="K6131" s="26"/>
      <c r="L6131" s="126"/>
      <c r="M6131" s="127"/>
      <c r="N6131" s="128"/>
      <c r="O6131" s="20"/>
      <c r="P6131" s="20"/>
      <c r="Q6131" s="20"/>
      <c r="R6131" s="20"/>
      <c r="S6131" s="20"/>
    </row>
    <row r="6132" spans="6:19">
      <c r="F6132" s="51"/>
      <c r="K6132" s="26"/>
      <c r="L6132" s="126"/>
      <c r="M6132" s="127"/>
      <c r="N6132" s="128"/>
      <c r="O6132" s="20"/>
      <c r="P6132" s="20"/>
      <c r="Q6132" s="20"/>
      <c r="R6132" s="20"/>
      <c r="S6132" s="20"/>
    </row>
    <row r="6133" spans="6:19">
      <c r="F6133" s="51"/>
      <c r="K6133" s="26"/>
      <c r="L6133" s="126"/>
      <c r="M6133" s="127"/>
      <c r="N6133" s="128"/>
      <c r="O6133" s="20"/>
      <c r="P6133" s="20"/>
      <c r="Q6133" s="20"/>
      <c r="R6133" s="20"/>
      <c r="S6133" s="20"/>
    </row>
    <row r="6134" spans="6:19">
      <c r="F6134" s="51"/>
      <c r="K6134" s="26"/>
      <c r="L6134" s="126"/>
      <c r="M6134" s="127"/>
      <c r="N6134" s="128"/>
      <c r="O6134" s="20"/>
      <c r="P6134" s="20"/>
      <c r="Q6134" s="20"/>
      <c r="R6134" s="20"/>
      <c r="S6134" s="20"/>
    </row>
    <row r="6135" spans="6:19">
      <c r="F6135" s="51"/>
      <c r="K6135" s="26"/>
      <c r="L6135" s="126"/>
      <c r="M6135" s="127"/>
      <c r="N6135" s="128"/>
      <c r="O6135" s="20"/>
      <c r="P6135" s="20"/>
      <c r="Q6135" s="20"/>
      <c r="R6135" s="20"/>
      <c r="S6135" s="20"/>
    </row>
    <row r="6136" spans="6:19">
      <c r="F6136" s="51"/>
      <c r="K6136" s="26"/>
      <c r="L6136" s="126"/>
      <c r="M6136" s="127"/>
      <c r="N6136" s="128"/>
      <c r="O6136" s="20"/>
      <c r="P6136" s="20"/>
      <c r="Q6136" s="20"/>
      <c r="R6136" s="20"/>
      <c r="S6136" s="20"/>
    </row>
    <row r="6137" spans="6:19">
      <c r="F6137" s="51"/>
      <c r="K6137" s="26"/>
      <c r="L6137" s="126"/>
      <c r="M6137" s="127"/>
      <c r="N6137" s="128"/>
      <c r="O6137" s="20"/>
      <c r="P6137" s="20"/>
      <c r="Q6137" s="20"/>
      <c r="R6137" s="20"/>
      <c r="S6137" s="20"/>
    </row>
    <row r="6138" spans="6:19">
      <c r="F6138" s="51"/>
      <c r="K6138" s="26"/>
      <c r="L6138" s="126"/>
      <c r="M6138" s="127"/>
      <c r="N6138" s="128"/>
      <c r="O6138" s="20"/>
      <c r="P6138" s="20"/>
      <c r="Q6138" s="20"/>
      <c r="R6138" s="20"/>
      <c r="S6138" s="20"/>
    </row>
    <row r="6139" spans="6:19">
      <c r="F6139" s="51"/>
      <c r="K6139" s="26"/>
      <c r="L6139" s="126"/>
      <c r="M6139" s="127"/>
      <c r="N6139" s="128"/>
      <c r="O6139" s="20"/>
      <c r="P6139" s="20"/>
      <c r="Q6139" s="20"/>
      <c r="R6139" s="20"/>
      <c r="S6139" s="20"/>
    </row>
    <row r="6140" spans="6:19">
      <c r="F6140" s="51"/>
      <c r="K6140" s="26"/>
      <c r="L6140" s="126"/>
      <c r="M6140" s="127"/>
      <c r="N6140" s="128"/>
      <c r="O6140" s="20"/>
      <c r="P6140" s="20"/>
      <c r="Q6140" s="20"/>
      <c r="R6140" s="20"/>
      <c r="S6140" s="20"/>
    </row>
    <row r="6141" spans="6:19">
      <c r="F6141" s="51"/>
      <c r="K6141" s="26"/>
      <c r="L6141" s="126"/>
      <c r="M6141" s="127"/>
      <c r="N6141" s="128"/>
      <c r="O6141" s="20"/>
      <c r="P6141" s="20"/>
      <c r="Q6141" s="20"/>
      <c r="R6141" s="20"/>
      <c r="S6141" s="20"/>
    </row>
    <row r="6142" spans="6:19">
      <c r="F6142" s="51"/>
      <c r="K6142" s="26"/>
      <c r="L6142" s="126"/>
      <c r="M6142" s="127"/>
      <c r="N6142" s="128"/>
      <c r="O6142" s="20"/>
      <c r="P6142" s="20"/>
      <c r="Q6142" s="20"/>
      <c r="R6142" s="20"/>
      <c r="S6142" s="20"/>
    </row>
    <row r="6143" spans="6:19">
      <c r="F6143" s="51"/>
      <c r="K6143" s="26"/>
      <c r="L6143" s="126"/>
      <c r="M6143" s="127"/>
      <c r="N6143" s="128"/>
      <c r="O6143" s="20"/>
      <c r="P6143" s="20"/>
      <c r="Q6143" s="20"/>
      <c r="R6143" s="20"/>
      <c r="S6143" s="20"/>
    </row>
    <row r="6144" spans="6:19">
      <c r="F6144" s="51"/>
      <c r="K6144" s="26"/>
      <c r="L6144" s="126"/>
      <c r="M6144" s="127"/>
      <c r="N6144" s="128"/>
      <c r="O6144" s="20"/>
      <c r="P6144" s="20"/>
      <c r="Q6144" s="20"/>
      <c r="R6144" s="20"/>
      <c r="S6144" s="20"/>
    </row>
    <row r="6145" spans="6:19">
      <c r="F6145" s="51"/>
      <c r="K6145" s="26"/>
      <c r="L6145" s="126"/>
      <c r="M6145" s="127"/>
      <c r="N6145" s="128"/>
      <c r="O6145" s="20"/>
      <c r="P6145" s="20"/>
      <c r="Q6145" s="20"/>
      <c r="R6145" s="20"/>
      <c r="S6145" s="20"/>
    </row>
    <row r="6146" spans="6:19">
      <c r="F6146" s="51"/>
      <c r="K6146" s="26"/>
      <c r="L6146" s="126"/>
      <c r="M6146" s="127"/>
      <c r="N6146" s="128"/>
      <c r="O6146" s="20"/>
      <c r="P6146" s="20"/>
      <c r="Q6146" s="20"/>
      <c r="R6146" s="20"/>
      <c r="S6146" s="20"/>
    </row>
    <row r="6147" spans="6:19">
      <c r="F6147" s="51"/>
      <c r="K6147" s="26"/>
      <c r="L6147" s="126"/>
      <c r="M6147" s="127"/>
      <c r="N6147" s="128"/>
      <c r="O6147" s="20"/>
      <c r="P6147" s="20"/>
      <c r="Q6147" s="20"/>
      <c r="R6147" s="20"/>
      <c r="S6147" s="20"/>
    </row>
    <row r="6148" spans="6:19">
      <c r="F6148" s="51"/>
      <c r="K6148" s="26"/>
      <c r="L6148" s="126"/>
      <c r="M6148" s="127"/>
      <c r="N6148" s="128"/>
      <c r="O6148" s="20"/>
      <c r="P6148" s="20"/>
      <c r="Q6148" s="20"/>
      <c r="R6148" s="20"/>
      <c r="S6148" s="20"/>
    </row>
    <row r="6149" spans="6:19">
      <c r="F6149" s="51"/>
      <c r="K6149" s="26"/>
      <c r="L6149" s="126"/>
      <c r="M6149" s="127"/>
      <c r="N6149" s="128"/>
      <c r="O6149" s="20"/>
      <c r="P6149" s="20"/>
      <c r="Q6149" s="20"/>
      <c r="R6149" s="20"/>
      <c r="S6149" s="20"/>
    </row>
    <row r="6150" spans="6:19">
      <c r="F6150" s="51"/>
      <c r="K6150" s="26"/>
      <c r="L6150" s="126"/>
      <c r="M6150" s="127"/>
      <c r="N6150" s="128"/>
      <c r="O6150" s="20"/>
      <c r="P6150" s="20"/>
      <c r="Q6150" s="20"/>
      <c r="R6150" s="20"/>
      <c r="S6150" s="20"/>
    </row>
    <row r="6151" spans="6:19">
      <c r="F6151" s="51"/>
      <c r="K6151" s="26"/>
      <c r="L6151" s="126"/>
      <c r="M6151" s="127"/>
      <c r="N6151" s="128"/>
      <c r="O6151" s="20"/>
      <c r="P6151" s="20"/>
      <c r="Q6151" s="20"/>
      <c r="R6151" s="20"/>
      <c r="S6151" s="20"/>
    </row>
    <row r="6152" spans="6:19">
      <c r="F6152" s="51"/>
      <c r="K6152" s="26"/>
      <c r="L6152" s="126"/>
      <c r="M6152" s="127"/>
      <c r="N6152" s="128"/>
      <c r="O6152" s="20"/>
      <c r="P6152" s="20"/>
      <c r="Q6152" s="20"/>
      <c r="R6152" s="20"/>
      <c r="S6152" s="20"/>
    </row>
    <row r="6153" spans="6:19">
      <c r="F6153" s="51"/>
      <c r="K6153" s="26"/>
      <c r="L6153" s="126"/>
      <c r="M6153" s="127"/>
      <c r="N6153" s="128"/>
      <c r="O6153" s="20"/>
      <c r="P6153" s="20"/>
      <c r="Q6153" s="20"/>
      <c r="R6153" s="20"/>
      <c r="S6153" s="20"/>
    </row>
    <row r="6154" spans="6:19">
      <c r="F6154" s="51"/>
      <c r="K6154" s="26"/>
      <c r="L6154" s="126"/>
      <c r="M6154" s="127"/>
      <c r="N6154" s="128"/>
      <c r="O6154" s="20"/>
      <c r="P6154" s="20"/>
      <c r="Q6154" s="20"/>
      <c r="R6154" s="20"/>
      <c r="S6154" s="20"/>
    </row>
    <row r="6155" spans="6:19">
      <c r="F6155" s="51"/>
      <c r="K6155" s="26"/>
      <c r="L6155" s="126"/>
      <c r="M6155" s="127"/>
      <c r="N6155" s="128"/>
      <c r="O6155" s="20"/>
      <c r="P6155" s="20"/>
      <c r="Q6155" s="20"/>
      <c r="R6155" s="20"/>
      <c r="S6155" s="20"/>
    </row>
    <row r="6156" spans="6:19">
      <c r="F6156" s="51"/>
      <c r="K6156" s="26"/>
      <c r="L6156" s="126"/>
      <c r="M6156" s="127"/>
      <c r="N6156" s="128"/>
      <c r="O6156" s="20"/>
      <c r="P6156" s="20"/>
      <c r="Q6156" s="20"/>
      <c r="R6156" s="20"/>
      <c r="S6156" s="20"/>
    </row>
    <row r="6157" spans="6:19">
      <c r="F6157" s="51"/>
      <c r="K6157" s="26"/>
      <c r="L6157" s="126"/>
      <c r="M6157" s="127"/>
      <c r="N6157" s="128"/>
      <c r="O6157" s="20"/>
      <c r="P6157" s="20"/>
      <c r="Q6157" s="20"/>
      <c r="R6157" s="20"/>
      <c r="S6157" s="20"/>
    </row>
    <row r="6158" spans="6:19">
      <c r="F6158" s="51"/>
      <c r="K6158" s="26"/>
      <c r="L6158" s="126"/>
      <c r="M6158" s="127"/>
      <c r="N6158" s="128"/>
      <c r="O6158" s="20"/>
      <c r="P6158" s="20"/>
      <c r="Q6158" s="20"/>
      <c r="R6158" s="20"/>
      <c r="S6158" s="20"/>
    </row>
    <row r="6159" spans="6:19">
      <c r="F6159" s="51"/>
      <c r="K6159" s="26"/>
      <c r="L6159" s="126"/>
      <c r="M6159" s="127"/>
      <c r="N6159" s="128"/>
      <c r="O6159" s="20"/>
      <c r="P6159" s="20"/>
      <c r="Q6159" s="20"/>
      <c r="R6159" s="20"/>
      <c r="S6159" s="20"/>
    </row>
    <row r="6160" spans="6:19">
      <c r="F6160" s="51"/>
      <c r="K6160" s="26"/>
      <c r="L6160" s="126"/>
      <c r="M6160" s="127"/>
      <c r="N6160" s="128"/>
      <c r="O6160" s="20"/>
      <c r="P6160" s="20"/>
      <c r="Q6160" s="20"/>
      <c r="R6160" s="20"/>
      <c r="S6160" s="20"/>
    </row>
    <row r="6161" spans="6:19">
      <c r="F6161" s="51"/>
      <c r="K6161" s="26"/>
      <c r="L6161" s="126"/>
      <c r="M6161" s="127"/>
      <c r="N6161" s="128"/>
      <c r="O6161" s="20"/>
      <c r="P6161" s="20"/>
      <c r="Q6161" s="20"/>
      <c r="R6161" s="20"/>
      <c r="S6161" s="20"/>
    </row>
    <row r="6162" spans="6:19">
      <c r="F6162" s="51"/>
      <c r="K6162" s="26"/>
      <c r="L6162" s="126"/>
      <c r="M6162" s="127"/>
      <c r="N6162" s="128"/>
      <c r="O6162" s="20"/>
      <c r="P6162" s="20"/>
      <c r="Q6162" s="20"/>
      <c r="R6162" s="20"/>
      <c r="S6162" s="20"/>
    </row>
    <row r="6163" spans="6:19">
      <c r="F6163" s="51"/>
      <c r="K6163" s="26"/>
      <c r="L6163" s="126"/>
      <c r="M6163" s="127"/>
      <c r="N6163" s="128"/>
      <c r="O6163" s="20"/>
      <c r="P6163" s="20"/>
      <c r="Q6163" s="20"/>
      <c r="R6163" s="20"/>
      <c r="S6163" s="20"/>
    </row>
    <row r="6164" spans="6:19">
      <c r="F6164" s="51"/>
      <c r="K6164" s="26"/>
      <c r="L6164" s="126"/>
      <c r="M6164" s="127"/>
      <c r="N6164" s="128"/>
      <c r="O6164" s="20"/>
      <c r="P6164" s="20"/>
      <c r="Q6164" s="20"/>
      <c r="R6164" s="20"/>
      <c r="S6164" s="20"/>
    </row>
    <row r="6165" spans="6:19">
      <c r="F6165" s="51"/>
      <c r="K6165" s="26"/>
      <c r="L6165" s="126"/>
      <c r="M6165" s="127"/>
      <c r="N6165" s="128"/>
      <c r="O6165" s="20"/>
      <c r="P6165" s="20"/>
      <c r="Q6165" s="20"/>
      <c r="R6165" s="20"/>
      <c r="S6165" s="20"/>
    </row>
    <row r="6166" spans="6:19">
      <c r="F6166" s="51"/>
      <c r="K6166" s="26"/>
      <c r="L6166" s="126"/>
      <c r="M6166" s="127"/>
      <c r="N6166" s="128"/>
      <c r="O6166" s="20"/>
      <c r="P6166" s="20"/>
      <c r="Q6166" s="20"/>
      <c r="R6166" s="20"/>
      <c r="S6166" s="20"/>
    </row>
    <row r="6167" spans="6:19">
      <c r="F6167" s="51"/>
      <c r="K6167" s="26"/>
      <c r="L6167" s="126"/>
      <c r="M6167" s="127"/>
      <c r="N6167" s="128"/>
      <c r="O6167" s="20"/>
      <c r="P6167" s="20"/>
      <c r="Q6167" s="20"/>
      <c r="R6167" s="20"/>
      <c r="S6167" s="20"/>
    </row>
    <row r="6168" spans="6:19">
      <c r="F6168" s="51"/>
      <c r="K6168" s="26"/>
      <c r="L6168" s="126"/>
      <c r="M6168" s="127"/>
      <c r="N6168" s="128"/>
      <c r="O6168" s="20"/>
      <c r="P6168" s="20"/>
      <c r="Q6168" s="20"/>
      <c r="R6168" s="20"/>
      <c r="S6168" s="20"/>
    </row>
    <row r="6169" spans="6:19">
      <c r="F6169" s="51"/>
      <c r="K6169" s="26"/>
      <c r="L6169" s="126"/>
      <c r="M6169" s="127"/>
      <c r="N6169" s="128"/>
      <c r="O6169" s="20"/>
      <c r="P6169" s="20"/>
      <c r="Q6169" s="20"/>
      <c r="R6169" s="20"/>
      <c r="S6169" s="20"/>
    </row>
    <row r="6170" spans="6:19">
      <c r="F6170" s="51"/>
      <c r="K6170" s="26"/>
      <c r="L6170" s="126"/>
      <c r="M6170" s="127"/>
      <c r="N6170" s="128"/>
      <c r="O6170" s="20"/>
      <c r="P6170" s="20"/>
      <c r="Q6170" s="20"/>
      <c r="R6170" s="20"/>
      <c r="S6170" s="20"/>
    </row>
    <row r="6171" spans="6:19">
      <c r="F6171" s="51"/>
      <c r="K6171" s="26"/>
      <c r="L6171" s="126"/>
      <c r="M6171" s="127"/>
      <c r="N6171" s="128"/>
      <c r="O6171" s="20"/>
      <c r="P6171" s="20"/>
      <c r="Q6171" s="20"/>
      <c r="R6171" s="20"/>
      <c r="S6171" s="20"/>
    </row>
    <row r="6172" spans="6:19">
      <c r="F6172" s="51"/>
      <c r="K6172" s="26"/>
      <c r="L6172" s="126"/>
      <c r="M6172" s="127"/>
      <c r="N6172" s="128"/>
      <c r="O6172" s="20"/>
      <c r="P6172" s="20"/>
      <c r="Q6172" s="20"/>
      <c r="R6172" s="20"/>
      <c r="S6172" s="20"/>
    </row>
    <row r="6173" spans="6:19">
      <c r="F6173" s="51"/>
      <c r="K6173" s="26"/>
      <c r="L6173" s="126"/>
      <c r="M6173" s="127"/>
      <c r="N6173" s="128"/>
      <c r="O6173" s="20"/>
      <c r="P6173" s="20"/>
      <c r="Q6173" s="20"/>
      <c r="R6173" s="20"/>
      <c r="S6173" s="20"/>
    </row>
    <row r="6174" spans="6:19">
      <c r="F6174" s="51"/>
      <c r="K6174" s="26"/>
      <c r="L6174" s="126"/>
      <c r="M6174" s="127"/>
      <c r="N6174" s="128"/>
      <c r="O6174" s="20"/>
      <c r="P6174" s="20"/>
      <c r="Q6174" s="20"/>
      <c r="R6174" s="20"/>
      <c r="S6174" s="20"/>
    </row>
    <row r="6175" spans="6:19">
      <c r="F6175" s="51"/>
      <c r="K6175" s="26"/>
      <c r="L6175" s="126"/>
      <c r="M6175" s="127"/>
      <c r="N6175" s="128"/>
      <c r="O6175" s="20"/>
      <c r="P6175" s="20"/>
      <c r="Q6175" s="20"/>
      <c r="R6175" s="20"/>
      <c r="S6175" s="20"/>
    </row>
    <row r="6176" spans="6:19">
      <c r="F6176" s="51"/>
      <c r="K6176" s="26"/>
      <c r="L6176" s="126"/>
      <c r="M6176" s="127"/>
      <c r="N6176" s="128"/>
      <c r="O6176" s="20"/>
      <c r="P6176" s="20"/>
      <c r="Q6176" s="20"/>
      <c r="R6176" s="20"/>
      <c r="S6176" s="20"/>
    </row>
    <row r="6177" spans="6:19">
      <c r="F6177" s="51"/>
      <c r="K6177" s="26"/>
      <c r="L6177" s="126"/>
      <c r="M6177" s="127"/>
      <c r="N6177" s="128"/>
      <c r="O6177" s="20"/>
      <c r="P6177" s="20"/>
      <c r="Q6177" s="20"/>
      <c r="R6177" s="20"/>
      <c r="S6177" s="20"/>
    </row>
    <row r="6178" spans="6:19">
      <c r="F6178" s="51"/>
      <c r="K6178" s="26"/>
      <c r="L6178" s="126"/>
      <c r="M6178" s="127"/>
      <c r="N6178" s="128"/>
      <c r="O6178" s="20"/>
      <c r="P6178" s="20"/>
      <c r="Q6178" s="20"/>
      <c r="R6178" s="20"/>
      <c r="S6178" s="20"/>
    </row>
    <row r="6179" spans="6:19">
      <c r="F6179" s="51"/>
      <c r="K6179" s="26"/>
      <c r="L6179" s="126"/>
      <c r="M6179" s="127"/>
      <c r="N6179" s="128"/>
      <c r="O6179" s="20"/>
      <c r="P6179" s="20"/>
      <c r="Q6179" s="20"/>
      <c r="R6179" s="20"/>
      <c r="S6179" s="20"/>
    </row>
    <row r="6180" spans="6:19">
      <c r="F6180" s="51"/>
      <c r="K6180" s="26"/>
      <c r="L6180" s="126"/>
      <c r="M6180" s="127"/>
      <c r="N6180" s="128"/>
      <c r="O6180" s="20"/>
      <c r="P6180" s="20"/>
      <c r="Q6180" s="20"/>
      <c r="R6180" s="20"/>
      <c r="S6180" s="20"/>
    </row>
    <row r="6181" spans="6:19">
      <c r="F6181" s="51"/>
      <c r="K6181" s="26"/>
      <c r="L6181" s="126"/>
      <c r="M6181" s="127"/>
      <c r="N6181" s="128"/>
      <c r="O6181" s="20"/>
      <c r="P6181" s="20"/>
      <c r="Q6181" s="20"/>
      <c r="R6181" s="20"/>
      <c r="S6181" s="20"/>
    </row>
    <row r="6182" spans="6:19">
      <c r="F6182" s="51"/>
      <c r="K6182" s="26"/>
      <c r="L6182" s="126"/>
      <c r="M6182" s="127"/>
      <c r="N6182" s="128"/>
      <c r="O6182" s="20"/>
      <c r="P6182" s="20"/>
      <c r="Q6182" s="20"/>
      <c r="R6182" s="20"/>
      <c r="S6182" s="20"/>
    </row>
    <row r="6183" spans="6:19">
      <c r="F6183" s="51"/>
      <c r="K6183" s="26"/>
      <c r="L6183" s="126"/>
      <c r="M6183" s="127"/>
      <c r="N6183" s="128"/>
      <c r="O6183" s="20"/>
      <c r="P6183" s="20"/>
      <c r="Q6183" s="20"/>
      <c r="R6183" s="20"/>
      <c r="S6183" s="20"/>
    </row>
    <row r="6184" spans="6:19">
      <c r="F6184" s="51"/>
      <c r="K6184" s="26"/>
      <c r="L6184" s="126"/>
      <c r="M6184" s="127"/>
      <c r="N6184" s="128"/>
      <c r="O6184" s="20"/>
      <c r="P6184" s="20"/>
      <c r="Q6184" s="20"/>
      <c r="R6184" s="20"/>
      <c r="S6184" s="20"/>
    </row>
    <row r="6185" spans="6:19">
      <c r="F6185" s="51"/>
      <c r="K6185" s="26"/>
      <c r="L6185" s="126"/>
      <c r="M6185" s="127"/>
      <c r="N6185" s="128"/>
      <c r="O6185" s="20"/>
      <c r="P6185" s="20"/>
      <c r="Q6185" s="20"/>
      <c r="R6185" s="20"/>
      <c r="S6185" s="20"/>
    </row>
    <row r="6186" spans="6:19">
      <c r="F6186" s="51"/>
      <c r="K6186" s="26"/>
      <c r="L6186" s="126"/>
      <c r="M6186" s="127"/>
      <c r="N6186" s="128"/>
      <c r="O6186" s="20"/>
      <c r="P6186" s="20"/>
      <c r="Q6186" s="20"/>
      <c r="R6186" s="20"/>
      <c r="S6186" s="20"/>
    </row>
    <row r="6187" spans="6:19">
      <c r="F6187" s="51"/>
      <c r="K6187" s="26"/>
      <c r="L6187" s="126"/>
      <c r="M6187" s="127"/>
      <c r="N6187" s="128"/>
      <c r="O6187" s="20"/>
      <c r="P6187" s="20"/>
      <c r="Q6187" s="20"/>
      <c r="R6187" s="20"/>
      <c r="S6187" s="20"/>
    </row>
    <row r="6188" spans="6:19">
      <c r="F6188" s="51"/>
      <c r="K6188" s="26"/>
      <c r="L6188" s="126"/>
      <c r="M6188" s="127"/>
      <c r="N6188" s="128"/>
      <c r="O6188" s="20"/>
      <c r="P6188" s="20"/>
      <c r="Q6188" s="20"/>
      <c r="R6188" s="20"/>
      <c r="S6188" s="20"/>
    </row>
    <row r="6189" spans="6:19">
      <c r="F6189" s="51"/>
      <c r="K6189" s="26"/>
      <c r="L6189" s="126"/>
      <c r="M6189" s="127"/>
      <c r="N6189" s="128"/>
      <c r="O6189" s="20"/>
      <c r="P6189" s="20"/>
      <c r="Q6189" s="20"/>
      <c r="R6189" s="20"/>
      <c r="S6189" s="20"/>
    </row>
    <row r="6190" spans="6:19">
      <c r="F6190" s="51"/>
      <c r="K6190" s="26"/>
      <c r="L6190" s="126"/>
      <c r="M6190" s="127"/>
      <c r="N6190" s="128"/>
      <c r="O6190" s="20"/>
      <c r="P6190" s="20"/>
      <c r="Q6190" s="20"/>
      <c r="R6190" s="20"/>
      <c r="S6190" s="20"/>
    </row>
    <row r="6191" spans="6:19">
      <c r="F6191" s="51"/>
      <c r="K6191" s="26"/>
      <c r="L6191" s="126"/>
      <c r="M6191" s="127"/>
      <c r="N6191" s="128"/>
      <c r="O6191" s="20"/>
      <c r="P6191" s="20"/>
      <c r="Q6191" s="20"/>
      <c r="R6191" s="20"/>
      <c r="S6191" s="20"/>
    </row>
    <row r="6192" spans="6:19">
      <c r="F6192" s="51"/>
      <c r="K6192" s="26"/>
      <c r="L6192" s="126"/>
      <c r="M6192" s="127"/>
      <c r="N6192" s="128"/>
      <c r="O6192" s="20"/>
      <c r="P6192" s="20"/>
      <c r="Q6192" s="20"/>
      <c r="R6192" s="20"/>
      <c r="S6192" s="20"/>
    </row>
    <row r="6193" spans="6:19">
      <c r="F6193" s="51"/>
      <c r="K6193" s="26"/>
      <c r="L6193" s="126"/>
      <c r="M6193" s="127"/>
      <c r="N6193" s="128"/>
      <c r="O6193" s="20"/>
      <c r="P6193" s="20"/>
      <c r="Q6193" s="20"/>
      <c r="R6193" s="20"/>
      <c r="S6193" s="20"/>
    </row>
    <row r="6194" spans="6:19">
      <c r="F6194" s="51"/>
      <c r="K6194" s="26"/>
      <c r="L6194" s="126"/>
      <c r="M6194" s="127"/>
      <c r="N6194" s="128"/>
      <c r="O6194" s="20"/>
      <c r="P6194" s="20"/>
      <c r="Q6194" s="20"/>
      <c r="R6194" s="20"/>
      <c r="S6194" s="20"/>
    </row>
    <row r="6195" spans="6:19">
      <c r="F6195" s="51"/>
      <c r="K6195" s="26"/>
      <c r="L6195" s="126"/>
      <c r="M6195" s="127"/>
      <c r="N6195" s="128"/>
      <c r="O6195" s="20"/>
      <c r="P6195" s="20"/>
      <c r="Q6195" s="20"/>
      <c r="R6195" s="20"/>
      <c r="S6195" s="20"/>
    </row>
    <row r="6196" spans="6:19">
      <c r="F6196" s="51"/>
      <c r="K6196" s="26"/>
      <c r="L6196" s="126"/>
      <c r="M6196" s="127"/>
      <c r="N6196" s="128"/>
      <c r="O6196" s="20"/>
      <c r="P6196" s="20"/>
      <c r="Q6196" s="20"/>
      <c r="R6196" s="20"/>
      <c r="S6196" s="20"/>
    </row>
    <row r="6197" spans="6:19">
      <c r="F6197" s="51"/>
      <c r="K6197" s="26"/>
      <c r="L6197" s="126"/>
      <c r="M6197" s="127"/>
      <c r="N6197" s="128"/>
      <c r="O6197" s="20"/>
      <c r="P6197" s="20"/>
      <c r="Q6197" s="20"/>
      <c r="R6197" s="20"/>
      <c r="S6197" s="20"/>
    </row>
    <row r="6198" spans="6:19">
      <c r="F6198" s="51"/>
      <c r="K6198" s="26"/>
      <c r="L6198" s="126"/>
      <c r="M6198" s="127"/>
      <c r="N6198" s="128"/>
      <c r="O6198" s="20"/>
      <c r="P6198" s="20"/>
      <c r="Q6198" s="20"/>
      <c r="R6198" s="20"/>
      <c r="S6198" s="20"/>
    </row>
    <row r="6199" spans="6:19">
      <c r="F6199" s="51"/>
      <c r="K6199" s="26"/>
      <c r="L6199" s="126"/>
      <c r="M6199" s="127"/>
      <c r="N6199" s="128"/>
      <c r="O6199" s="20"/>
      <c r="P6199" s="20"/>
      <c r="Q6199" s="20"/>
      <c r="R6199" s="20"/>
      <c r="S6199" s="20"/>
    </row>
    <row r="6200" spans="6:19">
      <c r="F6200" s="51"/>
      <c r="K6200" s="26"/>
      <c r="L6200" s="126"/>
      <c r="M6200" s="127"/>
      <c r="N6200" s="128"/>
      <c r="O6200" s="20"/>
      <c r="P6200" s="20"/>
      <c r="Q6200" s="20"/>
      <c r="R6200" s="20"/>
      <c r="S6200" s="20"/>
    </row>
    <row r="6201" spans="6:19">
      <c r="F6201" s="51"/>
      <c r="K6201" s="26"/>
      <c r="L6201" s="126"/>
      <c r="M6201" s="127"/>
      <c r="N6201" s="128"/>
      <c r="O6201" s="20"/>
      <c r="P6201" s="20"/>
      <c r="Q6201" s="20"/>
      <c r="R6201" s="20"/>
      <c r="S6201" s="20"/>
    </row>
    <row r="6202" spans="6:19">
      <c r="F6202" s="51"/>
      <c r="K6202" s="26"/>
      <c r="L6202" s="126"/>
      <c r="M6202" s="127"/>
      <c r="N6202" s="128"/>
      <c r="O6202" s="20"/>
      <c r="P6202" s="20"/>
      <c r="Q6202" s="20"/>
      <c r="R6202" s="20"/>
      <c r="S6202" s="20"/>
    </row>
    <row r="6203" spans="6:19">
      <c r="F6203" s="51"/>
      <c r="K6203" s="26"/>
      <c r="L6203" s="126"/>
      <c r="M6203" s="127"/>
      <c r="N6203" s="128"/>
      <c r="O6203" s="20"/>
      <c r="P6203" s="20"/>
      <c r="Q6203" s="20"/>
      <c r="R6203" s="20"/>
      <c r="S6203" s="20"/>
    </row>
    <row r="6204" spans="6:19">
      <c r="F6204" s="51"/>
      <c r="K6204" s="26"/>
      <c r="L6204" s="126"/>
      <c r="M6204" s="127"/>
      <c r="N6204" s="128"/>
      <c r="O6204" s="20"/>
      <c r="P6204" s="20"/>
      <c r="Q6204" s="20"/>
      <c r="R6204" s="20"/>
      <c r="S6204" s="20"/>
    </row>
    <row r="6205" spans="6:19">
      <c r="F6205" s="51"/>
      <c r="K6205" s="26"/>
      <c r="L6205" s="126"/>
      <c r="M6205" s="127"/>
      <c r="N6205" s="128"/>
      <c r="O6205" s="20"/>
      <c r="P6205" s="20"/>
      <c r="Q6205" s="20"/>
      <c r="R6205" s="20"/>
      <c r="S6205" s="20"/>
    </row>
    <row r="6206" spans="6:19">
      <c r="F6206" s="51"/>
      <c r="K6206" s="26"/>
      <c r="L6206" s="126"/>
      <c r="M6206" s="127"/>
      <c r="N6206" s="128"/>
      <c r="O6206" s="20"/>
      <c r="P6206" s="20"/>
      <c r="Q6206" s="20"/>
      <c r="R6206" s="20"/>
      <c r="S6206" s="20"/>
    </row>
    <row r="6207" spans="6:19">
      <c r="F6207" s="51"/>
      <c r="K6207" s="26"/>
      <c r="L6207" s="126"/>
      <c r="M6207" s="127"/>
      <c r="N6207" s="128"/>
      <c r="O6207" s="20"/>
      <c r="P6207" s="20"/>
      <c r="Q6207" s="20"/>
      <c r="R6207" s="20"/>
      <c r="S6207" s="20"/>
    </row>
    <row r="6208" spans="6:19">
      <c r="F6208" s="51"/>
      <c r="K6208" s="26"/>
      <c r="L6208" s="126"/>
      <c r="M6208" s="127"/>
      <c r="N6208" s="128"/>
      <c r="O6208" s="20"/>
      <c r="P6208" s="20"/>
      <c r="Q6208" s="20"/>
      <c r="R6208" s="20"/>
      <c r="S6208" s="20"/>
    </row>
    <row r="6209" spans="6:19">
      <c r="F6209" s="51"/>
      <c r="K6209" s="26"/>
      <c r="L6209" s="126"/>
      <c r="M6209" s="127"/>
      <c r="N6209" s="128"/>
      <c r="O6209" s="20"/>
      <c r="P6209" s="20"/>
      <c r="Q6209" s="20"/>
      <c r="R6209" s="20"/>
      <c r="S6209" s="20"/>
    </row>
    <row r="6210" spans="6:19">
      <c r="F6210" s="51"/>
      <c r="K6210" s="26"/>
      <c r="L6210" s="126"/>
      <c r="M6210" s="127"/>
      <c r="N6210" s="128"/>
      <c r="O6210" s="20"/>
      <c r="P6210" s="20"/>
      <c r="Q6210" s="20"/>
      <c r="R6210" s="20"/>
      <c r="S6210" s="20"/>
    </row>
    <row r="6211" spans="6:19">
      <c r="F6211" s="51"/>
      <c r="K6211" s="26"/>
      <c r="L6211" s="126"/>
      <c r="M6211" s="127"/>
      <c r="N6211" s="128"/>
      <c r="O6211" s="20"/>
      <c r="P6211" s="20"/>
      <c r="Q6211" s="20"/>
      <c r="R6211" s="20"/>
      <c r="S6211" s="20"/>
    </row>
    <row r="6212" spans="6:19">
      <c r="F6212" s="51"/>
      <c r="K6212" s="26"/>
      <c r="L6212" s="126"/>
      <c r="M6212" s="127"/>
      <c r="N6212" s="128"/>
      <c r="O6212" s="20"/>
      <c r="P6212" s="20"/>
      <c r="Q6212" s="20"/>
      <c r="R6212" s="20"/>
      <c r="S6212" s="20"/>
    </row>
    <row r="6213" spans="6:19">
      <c r="F6213" s="51"/>
      <c r="K6213" s="26"/>
      <c r="L6213" s="126"/>
      <c r="M6213" s="127"/>
      <c r="N6213" s="128"/>
      <c r="O6213" s="20"/>
      <c r="P6213" s="20"/>
      <c r="Q6213" s="20"/>
      <c r="R6213" s="20"/>
      <c r="S6213" s="20"/>
    </row>
    <row r="6214" spans="6:19">
      <c r="F6214" s="51"/>
      <c r="K6214" s="26"/>
      <c r="L6214" s="126"/>
      <c r="M6214" s="127"/>
      <c r="N6214" s="128"/>
      <c r="O6214" s="20"/>
      <c r="P6214" s="20"/>
      <c r="Q6214" s="20"/>
      <c r="R6214" s="20"/>
      <c r="S6214" s="20"/>
    </row>
    <row r="6215" spans="6:19">
      <c r="F6215" s="51"/>
      <c r="K6215" s="26"/>
      <c r="L6215" s="126"/>
      <c r="M6215" s="127"/>
      <c r="N6215" s="128"/>
      <c r="O6215" s="20"/>
      <c r="P6215" s="20"/>
      <c r="Q6215" s="20"/>
      <c r="R6215" s="20"/>
      <c r="S6215" s="20"/>
    </row>
    <row r="6216" spans="6:19">
      <c r="F6216" s="51"/>
      <c r="K6216" s="26"/>
      <c r="L6216" s="126"/>
      <c r="M6216" s="127"/>
      <c r="N6216" s="128"/>
      <c r="O6216" s="20"/>
      <c r="P6216" s="20"/>
      <c r="Q6216" s="20"/>
      <c r="R6216" s="20"/>
      <c r="S6216" s="20"/>
    </row>
    <row r="6217" spans="6:19">
      <c r="F6217" s="51"/>
      <c r="K6217" s="26"/>
      <c r="L6217" s="126"/>
      <c r="M6217" s="127"/>
      <c r="N6217" s="128"/>
      <c r="O6217" s="20"/>
      <c r="P6217" s="20"/>
      <c r="Q6217" s="20"/>
      <c r="R6217" s="20"/>
      <c r="S6217" s="20"/>
    </row>
    <row r="6218" spans="6:19">
      <c r="F6218" s="51"/>
      <c r="K6218" s="26"/>
      <c r="L6218" s="126"/>
      <c r="M6218" s="127"/>
      <c r="N6218" s="128"/>
      <c r="O6218" s="20"/>
      <c r="P6218" s="20"/>
      <c r="Q6218" s="20"/>
      <c r="R6218" s="20"/>
      <c r="S6218" s="20"/>
    </row>
    <row r="6219" spans="6:19">
      <c r="F6219" s="51"/>
      <c r="K6219" s="26"/>
      <c r="L6219" s="126"/>
      <c r="M6219" s="127"/>
      <c r="N6219" s="128"/>
      <c r="O6219" s="20"/>
      <c r="P6219" s="20"/>
      <c r="Q6219" s="20"/>
      <c r="R6219" s="20"/>
      <c r="S6219" s="20"/>
    </row>
    <row r="6220" spans="6:19">
      <c r="F6220" s="51"/>
      <c r="K6220" s="26"/>
      <c r="L6220" s="126"/>
      <c r="M6220" s="127"/>
      <c r="N6220" s="128"/>
      <c r="O6220" s="20"/>
      <c r="P6220" s="20"/>
      <c r="Q6220" s="20"/>
      <c r="R6220" s="20"/>
      <c r="S6220" s="20"/>
    </row>
    <row r="6221" spans="6:19">
      <c r="F6221" s="51"/>
      <c r="K6221" s="26"/>
      <c r="L6221" s="126"/>
      <c r="M6221" s="127"/>
      <c r="N6221" s="128"/>
      <c r="O6221" s="20"/>
      <c r="P6221" s="20"/>
      <c r="Q6221" s="20"/>
      <c r="R6221" s="20"/>
      <c r="S6221" s="20"/>
    </row>
    <row r="6222" spans="6:19">
      <c r="F6222" s="51"/>
      <c r="K6222" s="26"/>
      <c r="L6222" s="126"/>
      <c r="M6222" s="127"/>
      <c r="N6222" s="128"/>
      <c r="O6222" s="20"/>
      <c r="P6222" s="20"/>
      <c r="Q6222" s="20"/>
      <c r="R6222" s="20"/>
      <c r="S6222" s="20"/>
    </row>
    <row r="6223" spans="6:19">
      <c r="F6223" s="51"/>
      <c r="K6223" s="26"/>
      <c r="L6223" s="126"/>
      <c r="M6223" s="127"/>
      <c r="N6223" s="128"/>
      <c r="O6223" s="20"/>
      <c r="P6223" s="20"/>
      <c r="Q6223" s="20"/>
      <c r="R6223" s="20"/>
      <c r="S6223" s="20"/>
    </row>
    <row r="6224" spans="6:19">
      <c r="F6224" s="51"/>
      <c r="K6224" s="26"/>
      <c r="L6224" s="126"/>
      <c r="M6224" s="127"/>
      <c r="N6224" s="128"/>
      <c r="O6224" s="20"/>
      <c r="P6224" s="20"/>
      <c r="Q6224" s="20"/>
      <c r="R6224" s="20"/>
      <c r="S6224" s="20"/>
    </row>
    <row r="6225" spans="6:19">
      <c r="F6225" s="51"/>
      <c r="K6225" s="26"/>
      <c r="L6225" s="126"/>
      <c r="M6225" s="127"/>
      <c r="N6225" s="128"/>
      <c r="O6225" s="20"/>
      <c r="P6225" s="20"/>
      <c r="Q6225" s="20"/>
      <c r="R6225" s="20"/>
      <c r="S6225" s="20"/>
    </row>
    <row r="6226" spans="6:19">
      <c r="F6226" s="51"/>
      <c r="K6226" s="26"/>
      <c r="L6226" s="126"/>
      <c r="M6226" s="127"/>
      <c r="N6226" s="128"/>
      <c r="O6226" s="20"/>
      <c r="P6226" s="20"/>
      <c r="Q6226" s="20"/>
      <c r="R6226" s="20"/>
      <c r="S6226" s="20"/>
    </row>
    <row r="6227" spans="6:19">
      <c r="F6227" s="51"/>
      <c r="K6227" s="26"/>
      <c r="L6227" s="126"/>
      <c r="M6227" s="127"/>
      <c r="N6227" s="128"/>
      <c r="O6227" s="20"/>
      <c r="P6227" s="20"/>
      <c r="Q6227" s="20"/>
      <c r="R6227" s="20"/>
      <c r="S6227" s="20"/>
    </row>
    <row r="6228" spans="6:19">
      <c r="F6228" s="51"/>
      <c r="K6228" s="26"/>
      <c r="L6228" s="126"/>
      <c r="M6228" s="127"/>
      <c r="N6228" s="128"/>
      <c r="O6228" s="20"/>
      <c r="P6228" s="20"/>
      <c r="Q6228" s="20"/>
      <c r="R6228" s="20"/>
      <c r="S6228" s="20"/>
    </row>
    <row r="6229" spans="6:19">
      <c r="F6229" s="51"/>
      <c r="K6229" s="26"/>
      <c r="L6229" s="126"/>
      <c r="M6229" s="127"/>
      <c r="N6229" s="128"/>
      <c r="O6229" s="20"/>
      <c r="P6229" s="20"/>
      <c r="Q6229" s="20"/>
      <c r="R6229" s="20"/>
      <c r="S6229" s="20"/>
    </row>
    <row r="6230" spans="6:19">
      <c r="F6230" s="51"/>
      <c r="K6230" s="26"/>
      <c r="L6230" s="126"/>
      <c r="M6230" s="127"/>
      <c r="N6230" s="128"/>
      <c r="O6230" s="20"/>
      <c r="P6230" s="20"/>
      <c r="Q6230" s="20"/>
      <c r="R6230" s="20"/>
      <c r="S6230" s="20"/>
    </row>
    <row r="6231" spans="6:19">
      <c r="F6231" s="51"/>
      <c r="K6231" s="26"/>
      <c r="L6231" s="126"/>
      <c r="M6231" s="127"/>
      <c r="N6231" s="128"/>
      <c r="O6231" s="20"/>
      <c r="P6231" s="20"/>
      <c r="Q6231" s="20"/>
      <c r="R6231" s="20"/>
      <c r="S6231" s="20"/>
    </row>
    <row r="6232" spans="6:19">
      <c r="F6232" s="51"/>
      <c r="K6232" s="26"/>
      <c r="L6232" s="126"/>
      <c r="M6232" s="127"/>
      <c r="N6232" s="128"/>
      <c r="O6232" s="20"/>
      <c r="P6232" s="20"/>
      <c r="Q6232" s="20"/>
      <c r="R6232" s="20"/>
      <c r="S6232" s="20"/>
    </row>
    <row r="6233" spans="6:19">
      <c r="F6233" s="51"/>
      <c r="K6233" s="26"/>
      <c r="L6233" s="126"/>
      <c r="M6233" s="127"/>
      <c r="N6233" s="128"/>
      <c r="O6233" s="20"/>
      <c r="P6233" s="20"/>
      <c r="Q6233" s="20"/>
      <c r="R6233" s="20"/>
      <c r="S6233" s="20"/>
    </row>
    <row r="6234" spans="6:19">
      <c r="F6234" s="51"/>
      <c r="K6234" s="26"/>
      <c r="L6234" s="126"/>
      <c r="M6234" s="127"/>
      <c r="N6234" s="128"/>
      <c r="O6234" s="20"/>
      <c r="P6234" s="20"/>
      <c r="Q6234" s="20"/>
      <c r="R6234" s="20"/>
      <c r="S6234" s="20"/>
    </row>
    <row r="6235" spans="6:19">
      <c r="F6235" s="51"/>
      <c r="K6235" s="26"/>
      <c r="L6235" s="126"/>
      <c r="M6235" s="127"/>
      <c r="N6235" s="128"/>
      <c r="O6235" s="20"/>
      <c r="P6235" s="20"/>
      <c r="Q6235" s="20"/>
      <c r="R6235" s="20"/>
      <c r="S6235" s="20"/>
    </row>
    <row r="6236" spans="6:19">
      <c r="F6236" s="51"/>
      <c r="K6236" s="26"/>
      <c r="L6236" s="126"/>
      <c r="M6236" s="127"/>
      <c r="N6236" s="128"/>
      <c r="O6236" s="20"/>
      <c r="P6236" s="20"/>
      <c r="Q6236" s="20"/>
      <c r="R6236" s="20"/>
      <c r="S6236" s="20"/>
    </row>
    <row r="6237" spans="6:19">
      <c r="F6237" s="51"/>
      <c r="K6237" s="26"/>
      <c r="L6237" s="126"/>
      <c r="M6237" s="127"/>
      <c r="N6237" s="128"/>
      <c r="O6237" s="20"/>
      <c r="P6237" s="20"/>
      <c r="Q6237" s="20"/>
      <c r="R6237" s="20"/>
      <c r="S6237" s="20"/>
    </row>
    <row r="6238" spans="6:19">
      <c r="F6238" s="51"/>
      <c r="K6238" s="26"/>
      <c r="L6238" s="126"/>
      <c r="M6238" s="127"/>
      <c r="N6238" s="128"/>
      <c r="O6238" s="20"/>
      <c r="P6238" s="20"/>
      <c r="Q6238" s="20"/>
      <c r="R6238" s="20"/>
      <c r="S6238" s="20"/>
    </row>
    <row r="6239" spans="6:19">
      <c r="F6239" s="51"/>
      <c r="K6239" s="26"/>
      <c r="L6239" s="126"/>
      <c r="M6239" s="127"/>
      <c r="N6239" s="128"/>
      <c r="O6239" s="20"/>
      <c r="P6239" s="20"/>
      <c r="Q6239" s="20"/>
      <c r="R6239" s="20"/>
      <c r="S6239" s="20"/>
    </row>
    <row r="6240" spans="6:19">
      <c r="F6240" s="51"/>
      <c r="K6240" s="26"/>
      <c r="L6240" s="126"/>
      <c r="M6240" s="127"/>
      <c r="N6240" s="128"/>
      <c r="O6240" s="20"/>
      <c r="P6240" s="20"/>
      <c r="Q6240" s="20"/>
      <c r="R6240" s="20"/>
      <c r="S6240" s="20"/>
    </row>
    <row r="6241" spans="6:19">
      <c r="F6241" s="51"/>
      <c r="K6241" s="26"/>
      <c r="L6241" s="126"/>
      <c r="M6241" s="127"/>
      <c r="N6241" s="128"/>
      <c r="O6241" s="20"/>
      <c r="P6241" s="20"/>
      <c r="Q6241" s="20"/>
      <c r="R6241" s="20"/>
      <c r="S6241" s="20"/>
    </row>
    <row r="6242" spans="6:19">
      <c r="F6242" s="51"/>
      <c r="K6242" s="26"/>
      <c r="L6242" s="126"/>
      <c r="M6242" s="127"/>
      <c r="N6242" s="128"/>
      <c r="O6242" s="20"/>
      <c r="P6242" s="20"/>
      <c r="Q6242" s="20"/>
      <c r="R6242" s="20"/>
      <c r="S6242" s="20"/>
    </row>
    <row r="6243" spans="6:19">
      <c r="F6243" s="51"/>
      <c r="K6243" s="26"/>
      <c r="L6243" s="126"/>
      <c r="M6243" s="127"/>
      <c r="N6243" s="128"/>
      <c r="O6243" s="20"/>
      <c r="P6243" s="20"/>
      <c r="Q6243" s="20"/>
      <c r="R6243" s="20"/>
      <c r="S6243" s="20"/>
    </row>
    <row r="6244" spans="6:19">
      <c r="F6244" s="51"/>
      <c r="K6244" s="26"/>
      <c r="L6244" s="126"/>
      <c r="M6244" s="127"/>
      <c r="N6244" s="128"/>
      <c r="O6244" s="20"/>
      <c r="P6244" s="20"/>
      <c r="Q6244" s="20"/>
      <c r="R6244" s="20"/>
      <c r="S6244" s="20"/>
    </row>
    <row r="6245" spans="6:19">
      <c r="F6245" s="51"/>
      <c r="K6245" s="26"/>
      <c r="L6245" s="126"/>
      <c r="M6245" s="127"/>
      <c r="N6245" s="128"/>
      <c r="O6245" s="20"/>
      <c r="P6245" s="20"/>
      <c r="Q6245" s="20"/>
      <c r="R6245" s="20"/>
      <c r="S6245" s="20"/>
    </row>
    <row r="6246" spans="6:19">
      <c r="F6246" s="51"/>
      <c r="K6246" s="26"/>
      <c r="L6246" s="126"/>
      <c r="M6246" s="127"/>
      <c r="N6246" s="128"/>
      <c r="O6246" s="20"/>
      <c r="P6246" s="20"/>
      <c r="Q6246" s="20"/>
      <c r="R6246" s="20"/>
      <c r="S6246" s="20"/>
    </row>
    <row r="6247" spans="6:19">
      <c r="F6247" s="51"/>
      <c r="K6247" s="26"/>
      <c r="L6247" s="126"/>
      <c r="M6247" s="127"/>
      <c r="N6247" s="128"/>
      <c r="O6247" s="20"/>
      <c r="P6247" s="20"/>
      <c r="Q6247" s="20"/>
      <c r="R6247" s="20"/>
      <c r="S6247" s="20"/>
    </row>
    <row r="6248" spans="6:19">
      <c r="F6248" s="51"/>
      <c r="K6248" s="26"/>
      <c r="L6248" s="126"/>
      <c r="M6248" s="127"/>
      <c r="N6248" s="128"/>
      <c r="O6248" s="20"/>
      <c r="P6248" s="20"/>
      <c r="Q6248" s="20"/>
      <c r="R6248" s="20"/>
      <c r="S6248" s="20"/>
    </row>
    <row r="6249" spans="6:19">
      <c r="F6249" s="51"/>
      <c r="K6249" s="26"/>
      <c r="L6249" s="126"/>
      <c r="M6249" s="127"/>
      <c r="N6249" s="128"/>
      <c r="O6249" s="20"/>
      <c r="P6249" s="20"/>
      <c r="Q6249" s="20"/>
      <c r="R6249" s="20"/>
      <c r="S6249" s="20"/>
    </row>
    <row r="6250" spans="6:19">
      <c r="F6250" s="51"/>
      <c r="K6250" s="26"/>
      <c r="L6250" s="126"/>
      <c r="M6250" s="127"/>
      <c r="N6250" s="128"/>
      <c r="O6250" s="20"/>
      <c r="P6250" s="20"/>
      <c r="Q6250" s="20"/>
      <c r="R6250" s="20"/>
      <c r="S6250" s="20"/>
    </row>
    <row r="6251" spans="6:19">
      <c r="F6251" s="51"/>
      <c r="K6251" s="26"/>
      <c r="L6251" s="126"/>
      <c r="M6251" s="127"/>
      <c r="N6251" s="128"/>
      <c r="O6251" s="20"/>
      <c r="P6251" s="20"/>
      <c r="Q6251" s="20"/>
      <c r="R6251" s="20"/>
      <c r="S6251" s="20"/>
    </row>
    <row r="6252" spans="6:19">
      <c r="F6252" s="51"/>
      <c r="K6252" s="26"/>
      <c r="L6252" s="126"/>
      <c r="M6252" s="127"/>
      <c r="N6252" s="128"/>
      <c r="O6252" s="20"/>
      <c r="P6252" s="20"/>
      <c r="Q6252" s="20"/>
      <c r="R6252" s="20"/>
      <c r="S6252" s="20"/>
    </row>
    <row r="6253" spans="6:19">
      <c r="F6253" s="51"/>
      <c r="K6253" s="26"/>
      <c r="L6253" s="126"/>
      <c r="M6253" s="127"/>
      <c r="N6253" s="128"/>
      <c r="O6253" s="20"/>
      <c r="P6253" s="20"/>
      <c r="Q6253" s="20"/>
      <c r="R6253" s="20"/>
      <c r="S6253" s="20"/>
    </row>
    <row r="6254" spans="6:19">
      <c r="F6254" s="51"/>
      <c r="K6254" s="26"/>
      <c r="L6254" s="126"/>
      <c r="M6254" s="127"/>
      <c r="N6254" s="128"/>
      <c r="O6254" s="20"/>
      <c r="P6254" s="20"/>
      <c r="Q6254" s="20"/>
      <c r="R6254" s="20"/>
      <c r="S6254" s="20"/>
    </row>
    <row r="6255" spans="6:19">
      <c r="F6255" s="51"/>
      <c r="K6255" s="26"/>
      <c r="L6255" s="126"/>
      <c r="M6255" s="127"/>
      <c r="N6255" s="128"/>
      <c r="O6255" s="20"/>
      <c r="P6255" s="20"/>
      <c r="Q6255" s="20"/>
      <c r="R6255" s="20"/>
      <c r="S6255" s="20"/>
    </row>
    <row r="6256" spans="6:19">
      <c r="F6256" s="51"/>
      <c r="K6256" s="26"/>
      <c r="L6256" s="126"/>
      <c r="M6256" s="127"/>
      <c r="N6256" s="128"/>
      <c r="O6256" s="20"/>
      <c r="P6256" s="20"/>
      <c r="Q6256" s="20"/>
      <c r="R6256" s="20"/>
      <c r="S6256" s="20"/>
    </row>
    <row r="6257" spans="6:19">
      <c r="F6257" s="51"/>
      <c r="K6257" s="26"/>
      <c r="L6257" s="126"/>
      <c r="M6257" s="127"/>
      <c r="N6257" s="128"/>
      <c r="O6257" s="20"/>
      <c r="P6257" s="20"/>
      <c r="Q6257" s="20"/>
      <c r="R6257" s="20"/>
      <c r="S6257" s="20"/>
    </row>
    <row r="6258" spans="6:19">
      <c r="F6258" s="51"/>
      <c r="K6258" s="26"/>
      <c r="L6258" s="126"/>
      <c r="M6258" s="127"/>
      <c r="N6258" s="128"/>
      <c r="O6258" s="20"/>
      <c r="P6258" s="20"/>
      <c r="Q6258" s="20"/>
      <c r="R6258" s="20"/>
      <c r="S6258" s="20"/>
    </row>
    <row r="6259" spans="6:19">
      <c r="F6259" s="51"/>
      <c r="K6259" s="26"/>
      <c r="L6259" s="126"/>
      <c r="M6259" s="127"/>
      <c r="N6259" s="128"/>
      <c r="O6259" s="20"/>
      <c r="P6259" s="20"/>
      <c r="Q6259" s="20"/>
      <c r="R6259" s="20"/>
      <c r="S6259" s="20"/>
    </row>
    <row r="6260" spans="6:19">
      <c r="F6260" s="51"/>
      <c r="K6260" s="26"/>
      <c r="L6260" s="126"/>
      <c r="M6260" s="127"/>
      <c r="N6260" s="128"/>
      <c r="O6260" s="20"/>
      <c r="P6260" s="20"/>
      <c r="Q6260" s="20"/>
      <c r="R6260" s="20"/>
      <c r="S6260" s="20"/>
    </row>
    <row r="6261" spans="6:19">
      <c r="F6261" s="51"/>
      <c r="K6261" s="26"/>
      <c r="L6261" s="126"/>
      <c r="M6261" s="127"/>
      <c r="N6261" s="128"/>
      <c r="O6261" s="20"/>
      <c r="P6261" s="20"/>
      <c r="Q6261" s="20"/>
      <c r="R6261" s="20"/>
      <c r="S6261" s="20"/>
    </row>
    <row r="6262" spans="6:19">
      <c r="F6262" s="51"/>
      <c r="K6262" s="26"/>
      <c r="L6262" s="126"/>
      <c r="M6262" s="127"/>
      <c r="N6262" s="128"/>
      <c r="O6262" s="20"/>
      <c r="P6262" s="20"/>
      <c r="Q6262" s="20"/>
      <c r="R6262" s="20"/>
      <c r="S6262" s="20"/>
    </row>
    <row r="6263" spans="6:19">
      <c r="F6263" s="51"/>
      <c r="K6263" s="26"/>
      <c r="L6263" s="126"/>
      <c r="M6263" s="127"/>
      <c r="N6263" s="128"/>
      <c r="O6263" s="20"/>
      <c r="P6263" s="20"/>
      <c r="Q6263" s="20"/>
      <c r="R6263" s="20"/>
      <c r="S6263" s="20"/>
    </row>
    <row r="6264" spans="6:19">
      <c r="F6264" s="51"/>
      <c r="K6264" s="26"/>
      <c r="L6264" s="126"/>
      <c r="M6264" s="127"/>
      <c r="N6264" s="128"/>
      <c r="O6264" s="20"/>
      <c r="P6264" s="20"/>
      <c r="Q6264" s="20"/>
      <c r="R6264" s="20"/>
      <c r="S6264" s="20"/>
    </row>
    <row r="6265" spans="6:19">
      <c r="F6265" s="51"/>
      <c r="K6265" s="26"/>
      <c r="L6265" s="126"/>
      <c r="M6265" s="127"/>
      <c r="N6265" s="128"/>
      <c r="O6265" s="20"/>
      <c r="P6265" s="20"/>
      <c r="Q6265" s="20"/>
      <c r="R6265" s="20"/>
      <c r="S6265" s="20"/>
    </row>
    <row r="6266" spans="6:19">
      <c r="F6266" s="51"/>
      <c r="K6266" s="26"/>
      <c r="L6266" s="126"/>
      <c r="M6266" s="127"/>
      <c r="N6266" s="128"/>
      <c r="O6266" s="20"/>
      <c r="P6266" s="20"/>
      <c r="Q6266" s="20"/>
      <c r="R6266" s="20"/>
      <c r="S6266" s="20"/>
    </row>
    <row r="6267" spans="6:19">
      <c r="F6267" s="51"/>
      <c r="K6267" s="26"/>
      <c r="L6267" s="126"/>
      <c r="M6267" s="127"/>
      <c r="N6267" s="128"/>
      <c r="O6267" s="20"/>
      <c r="P6267" s="20"/>
      <c r="Q6267" s="20"/>
      <c r="R6267" s="20"/>
      <c r="S6267" s="20"/>
    </row>
    <row r="6268" spans="6:19">
      <c r="F6268" s="51"/>
      <c r="K6268" s="26"/>
      <c r="L6268" s="126"/>
      <c r="M6268" s="127"/>
      <c r="N6268" s="128"/>
      <c r="O6268" s="20"/>
      <c r="P6268" s="20"/>
      <c r="Q6268" s="20"/>
      <c r="R6268" s="20"/>
      <c r="S6268" s="20"/>
    </row>
    <row r="6269" spans="6:19">
      <c r="F6269" s="51"/>
      <c r="K6269" s="26"/>
      <c r="L6269" s="126"/>
      <c r="M6269" s="127"/>
      <c r="N6269" s="128"/>
      <c r="O6269" s="20"/>
      <c r="P6269" s="20"/>
      <c r="Q6269" s="20"/>
      <c r="R6269" s="20"/>
      <c r="S6269" s="20"/>
    </row>
    <row r="6270" spans="6:19">
      <c r="F6270" s="51"/>
      <c r="K6270" s="26"/>
      <c r="L6270" s="126"/>
      <c r="M6270" s="127"/>
      <c r="N6270" s="128"/>
      <c r="O6270" s="20"/>
      <c r="P6270" s="20"/>
      <c r="Q6270" s="20"/>
      <c r="R6270" s="20"/>
      <c r="S6270" s="20"/>
    </row>
    <row r="6271" spans="6:19">
      <c r="F6271" s="51"/>
      <c r="K6271" s="26"/>
      <c r="L6271" s="126"/>
      <c r="M6271" s="127"/>
      <c r="N6271" s="128"/>
      <c r="O6271" s="20"/>
      <c r="P6271" s="20"/>
      <c r="Q6271" s="20"/>
      <c r="R6271" s="20"/>
      <c r="S6271" s="20"/>
    </row>
    <row r="6272" spans="6:19">
      <c r="F6272" s="51"/>
      <c r="K6272" s="26"/>
      <c r="L6272" s="126"/>
      <c r="M6272" s="127"/>
      <c r="N6272" s="128"/>
      <c r="O6272" s="20"/>
      <c r="P6272" s="20"/>
      <c r="Q6272" s="20"/>
      <c r="R6272" s="20"/>
      <c r="S6272" s="20"/>
    </row>
    <row r="6273" spans="6:19">
      <c r="F6273" s="51"/>
      <c r="K6273" s="26"/>
      <c r="L6273" s="126"/>
      <c r="M6273" s="127"/>
      <c r="N6273" s="128"/>
      <c r="O6273" s="20"/>
      <c r="P6273" s="20"/>
      <c r="Q6273" s="20"/>
      <c r="R6273" s="20"/>
      <c r="S6273" s="20"/>
    </row>
    <row r="6274" spans="6:19">
      <c r="F6274" s="51"/>
      <c r="K6274" s="26"/>
      <c r="L6274" s="126"/>
      <c r="M6274" s="127"/>
      <c r="N6274" s="128"/>
      <c r="O6274" s="20"/>
      <c r="P6274" s="20"/>
      <c r="Q6274" s="20"/>
      <c r="R6274" s="20"/>
      <c r="S6274" s="20"/>
    </row>
    <row r="6275" spans="6:19">
      <c r="F6275" s="51"/>
      <c r="K6275" s="26"/>
      <c r="L6275" s="126"/>
      <c r="M6275" s="127"/>
      <c r="N6275" s="128"/>
      <c r="O6275" s="20"/>
      <c r="P6275" s="20"/>
      <c r="Q6275" s="20"/>
      <c r="R6275" s="20"/>
      <c r="S6275" s="20"/>
    </row>
    <row r="6276" spans="6:19">
      <c r="F6276" s="51"/>
      <c r="K6276" s="26"/>
      <c r="L6276" s="126"/>
      <c r="M6276" s="127"/>
      <c r="N6276" s="128"/>
      <c r="O6276" s="20"/>
      <c r="P6276" s="20"/>
      <c r="Q6276" s="20"/>
      <c r="R6276" s="20"/>
      <c r="S6276" s="20"/>
    </row>
    <row r="6277" spans="6:19">
      <c r="F6277" s="51"/>
      <c r="K6277" s="26"/>
      <c r="L6277" s="126"/>
      <c r="M6277" s="127"/>
      <c r="N6277" s="128"/>
      <c r="O6277" s="20"/>
      <c r="P6277" s="20"/>
      <c r="Q6277" s="20"/>
      <c r="R6277" s="20"/>
      <c r="S6277" s="20"/>
    </row>
    <row r="6278" spans="6:19">
      <c r="F6278" s="51"/>
      <c r="K6278" s="26"/>
      <c r="L6278" s="126"/>
      <c r="M6278" s="127"/>
      <c r="N6278" s="128"/>
      <c r="O6278" s="20"/>
      <c r="P6278" s="20"/>
      <c r="Q6278" s="20"/>
      <c r="R6278" s="20"/>
      <c r="S6278" s="20"/>
    </row>
    <row r="6279" spans="6:19">
      <c r="F6279" s="51"/>
      <c r="K6279" s="26"/>
      <c r="L6279" s="126"/>
      <c r="M6279" s="127"/>
      <c r="N6279" s="128"/>
      <c r="O6279" s="20"/>
      <c r="P6279" s="20"/>
      <c r="Q6279" s="20"/>
      <c r="R6279" s="20"/>
      <c r="S6279" s="20"/>
    </row>
    <row r="6280" spans="6:19">
      <c r="F6280" s="51"/>
      <c r="K6280" s="26"/>
      <c r="L6280" s="126"/>
      <c r="M6280" s="127"/>
      <c r="N6280" s="128"/>
      <c r="O6280" s="20"/>
      <c r="P6280" s="20"/>
      <c r="Q6280" s="20"/>
      <c r="R6280" s="20"/>
      <c r="S6280" s="20"/>
    </row>
    <row r="6281" spans="6:19">
      <c r="F6281" s="51"/>
      <c r="K6281" s="26"/>
      <c r="L6281" s="126"/>
      <c r="M6281" s="127"/>
      <c r="N6281" s="128"/>
      <c r="O6281" s="20"/>
      <c r="P6281" s="20"/>
      <c r="Q6281" s="20"/>
      <c r="R6281" s="20"/>
      <c r="S6281" s="20"/>
    </row>
    <row r="6282" spans="6:19">
      <c r="F6282" s="51"/>
      <c r="K6282" s="26"/>
      <c r="L6282" s="126"/>
      <c r="M6282" s="127"/>
      <c r="N6282" s="128"/>
      <c r="O6282" s="20"/>
      <c r="P6282" s="20"/>
      <c r="Q6282" s="20"/>
      <c r="R6282" s="20"/>
      <c r="S6282" s="20"/>
    </row>
    <row r="6283" spans="6:19">
      <c r="F6283" s="51"/>
      <c r="K6283" s="26"/>
      <c r="L6283" s="126"/>
      <c r="M6283" s="127"/>
      <c r="N6283" s="128"/>
      <c r="O6283" s="20"/>
      <c r="P6283" s="20"/>
      <c r="Q6283" s="20"/>
      <c r="R6283" s="20"/>
      <c r="S6283" s="20"/>
    </row>
    <row r="6284" spans="6:19">
      <c r="F6284" s="51"/>
      <c r="K6284" s="26"/>
      <c r="L6284" s="126"/>
      <c r="M6284" s="127"/>
      <c r="N6284" s="128"/>
      <c r="O6284" s="20"/>
      <c r="P6284" s="20"/>
      <c r="Q6284" s="20"/>
      <c r="R6284" s="20"/>
      <c r="S6284" s="20"/>
    </row>
    <row r="6285" spans="6:19">
      <c r="F6285" s="51"/>
      <c r="K6285" s="26"/>
      <c r="L6285" s="126"/>
      <c r="M6285" s="127"/>
      <c r="N6285" s="128"/>
      <c r="O6285" s="20"/>
      <c r="P6285" s="20"/>
      <c r="Q6285" s="20"/>
      <c r="R6285" s="20"/>
      <c r="S6285" s="20"/>
    </row>
    <row r="6286" spans="6:19">
      <c r="F6286" s="51"/>
      <c r="K6286" s="26"/>
      <c r="L6286" s="126"/>
      <c r="M6286" s="127"/>
      <c r="N6286" s="128"/>
      <c r="O6286" s="20"/>
      <c r="P6286" s="20"/>
      <c r="Q6286" s="20"/>
      <c r="R6286" s="20"/>
      <c r="S6286" s="20"/>
    </row>
    <row r="6287" spans="6:19">
      <c r="F6287" s="51"/>
      <c r="K6287" s="26"/>
      <c r="L6287" s="126"/>
      <c r="M6287" s="127"/>
      <c r="N6287" s="128"/>
      <c r="O6287" s="20"/>
      <c r="P6287" s="20"/>
      <c r="Q6287" s="20"/>
      <c r="R6287" s="20"/>
      <c r="S6287" s="20"/>
    </row>
    <row r="6288" spans="6:19">
      <c r="F6288" s="51"/>
      <c r="K6288" s="26"/>
      <c r="L6288" s="126"/>
      <c r="M6288" s="127"/>
      <c r="N6288" s="128"/>
      <c r="O6288" s="20"/>
      <c r="P6288" s="20"/>
      <c r="Q6288" s="20"/>
      <c r="R6288" s="20"/>
      <c r="S6288" s="20"/>
    </row>
    <row r="6289" spans="6:19">
      <c r="F6289" s="51"/>
      <c r="K6289" s="26"/>
      <c r="L6289" s="126"/>
      <c r="M6289" s="127"/>
      <c r="N6289" s="128"/>
      <c r="O6289" s="20"/>
      <c r="P6289" s="20"/>
      <c r="Q6289" s="20"/>
      <c r="R6289" s="20"/>
      <c r="S6289" s="20"/>
    </row>
    <row r="6290" spans="6:19">
      <c r="F6290" s="51"/>
      <c r="K6290" s="26"/>
      <c r="L6290" s="126"/>
      <c r="M6290" s="127"/>
      <c r="N6290" s="128"/>
      <c r="O6290" s="20"/>
      <c r="P6290" s="20"/>
      <c r="Q6290" s="20"/>
      <c r="R6290" s="20"/>
      <c r="S6290" s="20"/>
    </row>
    <row r="6291" spans="6:19">
      <c r="F6291" s="51"/>
      <c r="K6291" s="26"/>
      <c r="L6291" s="126"/>
      <c r="M6291" s="127"/>
      <c r="N6291" s="128"/>
      <c r="O6291" s="20"/>
      <c r="P6291" s="20"/>
      <c r="Q6291" s="20"/>
      <c r="R6291" s="20"/>
      <c r="S6291" s="20"/>
    </row>
    <row r="6292" spans="6:19">
      <c r="F6292" s="51"/>
      <c r="K6292" s="26"/>
      <c r="L6292" s="126"/>
      <c r="M6292" s="127"/>
      <c r="N6292" s="128"/>
      <c r="O6292" s="20"/>
      <c r="P6292" s="20"/>
      <c r="Q6292" s="20"/>
      <c r="R6292" s="20"/>
      <c r="S6292" s="20"/>
    </row>
    <row r="6293" spans="6:19">
      <c r="F6293" s="51"/>
      <c r="K6293" s="26"/>
      <c r="L6293" s="126"/>
      <c r="M6293" s="127"/>
      <c r="N6293" s="128"/>
      <c r="O6293" s="20"/>
      <c r="P6293" s="20"/>
      <c r="Q6293" s="20"/>
      <c r="R6293" s="20"/>
      <c r="S6293" s="20"/>
    </row>
    <row r="6294" spans="6:19">
      <c r="F6294" s="51"/>
      <c r="K6294" s="26"/>
      <c r="L6294" s="126"/>
      <c r="M6294" s="127"/>
      <c r="N6294" s="128"/>
      <c r="O6294" s="20"/>
      <c r="P6294" s="20"/>
      <c r="Q6294" s="20"/>
      <c r="R6294" s="20"/>
      <c r="S6294" s="20"/>
    </row>
    <row r="6295" spans="6:19">
      <c r="F6295" s="51"/>
      <c r="K6295" s="26"/>
      <c r="L6295" s="126"/>
      <c r="M6295" s="127"/>
      <c r="N6295" s="128"/>
      <c r="O6295" s="20"/>
      <c r="P6295" s="20"/>
      <c r="Q6295" s="20"/>
      <c r="R6295" s="20"/>
      <c r="S6295" s="20"/>
    </row>
    <row r="6296" spans="6:19">
      <c r="F6296" s="51"/>
      <c r="K6296" s="26"/>
      <c r="L6296" s="126"/>
      <c r="M6296" s="127"/>
      <c r="N6296" s="128"/>
      <c r="O6296" s="20"/>
      <c r="P6296" s="20"/>
      <c r="Q6296" s="20"/>
      <c r="R6296" s="20"/>
      <c r="S6296" s="20"/>
    </row>
    <row r="6297" spans="6:19">
      <c r="F6297" s="51"/>
      <c r="K6297" s="26"/>
      <c r="L6297" s="126"/>
      <c r="M6297" s="127"/>
      <c r="N6297" s="128"/>
      <c r="O6297" s="20"/>
      <c r="P6297" s="20"/>
      <c r="Q6297" s="20"/>
      <c r="R6297" s="20"/>
      <c r="S6297" s="20"/>
    </row>
    <row r="6298" spans="6:19">
      <c r="F6298" s="51"/>
      <c r="K6298" s="26"/>
      <c r="L6298" s="126"/>
      <c r="M6298" s="127"/>
      <c r="N6298" s="128"/>
      <c r="O6298" s="20"/>
      <c r="P6298" s="20"/>
      <c r="Q6298" s="20"/>
      <c r="R6298" s="20"/>
      <c r="S6298" s="20"/>
    </row>
    <row r="6299" spans="6:19">
      <c r="F6299" s="51"/>
      <c r="K6299" s="26"/>
      <c r="L6299" s="126"/>
      <c r="M6299" s="127"/>
      <c r="N6299" s="128"/>
      <c r="O6299" s="20"/>
      <c r="P6299" s="20"/>
      <c r="Q6299" s="20"/>
      <c r="R6299" s="20"/>
      <c r="S6299" s="20"/>
    </row>
    <row r="6300" spans="6:19">
      <c r="F6300" s="51"/>
      <c r="K6300" s="26"/>
      <c r="L6300" s="126"/>
      <c r="M6300" s="127"/>
      <c r="N6300" s="128"/>
      <c r="O6300" s="20"/>
      <c r="P6300" s="20"/>
      <c r="Q6300" s="20"/>
      <c r="R6300" s="20"/>
      <c r="S6300" s="20"/>
    </row>
    <row r="6301" spans="6:19">
      <c r="F6301" s="51"/>
      <c r="K6301" s="26"/>
      <c r="L6301" s="126"/>
      <c r="M6301" s="127"/>
      <c r="N6301" s="128"/>
      <c r="O6301" s="20"/>
      <c r="P6301" s="20"/>
      <c r="Q6301" s="20"/>
      <c r="R6301" s="20"/>
      <c r="S6301" s="20"/>
    </row>
    <row r="6302" spans="6:19">
      <c r="F6302" s="51"/>
      <c r="K6302" s="26"/>
      <c r="L6302" s="126"/>
      <c r="M6302" s="127"/>
      <c r="N6302" s="128"/>
      <c r="O6302" s="20"/>
      <c r="P6302" s="20"/>
      <c r="Q6302" s="20"/>
      <c r="R6302" s="20"/>
      <c r="S6302" s="20"/>
    </row>
    <row r="6303" spans="6:19">
      <c r="F6303" s="51"/>
      <c r="K6303" s="26"/>
      <c r="L6303" s="126"/>
      <c r="M6303" s="127"/>
      <c r="N6303" s="128"/>
      <c r="O6303" s="20"/>
      <c r="P6303" s="20"/>
      <c r="Q6303" s="20"/>
      <c r="R6303" s="20"/>
      <c r="S6303" s="20"/>
    </row>
    <row r="6304" spans="6:19">
      <c r="F6304" s="51"/>
      <c r="K6304" s="26"/>
      <c r="L6304" s="126"/>
      <c r="M6304" s="127"/>
      <c r="N6304" s="128"/>
      <c r="O6304" s="20"/>
      <c r="P6304" s="20"/>
      <c r="Q6304" s="20"/>
      <c r="R6304" s="20"/>
      <c r="S6304" s="20"/>
    </row>
    <row r="6305" spans="6:19">
      <c r="F6305" s="51"/>
      <c r="K6305" s="26"/>
      <c r="L6305" s="126"/>
      <c r="M6305" s="127"/>
      <c r="N6305" s="128"/>
      <c r="O6305" s="20"/>
      <c r="P6305" s="20"/>
      <c r="Q6305" s="20"/>
      <c r="R6305" s="20"/>
      <c r="S6305" s="20"/>
    </row>
    <row r="6306" spans="6:19">
      <c r="F6306" s="51"/>
      <c r="K6306" s="26"/>
      <c r="L6306" s="126"/>
      <c r="M6306" s="127"/>
      <c r="N6306" s="128"/>
      <c r="O6306" s="20"/>
      <c r="P6306" s="20"/>
      <c r="Q6306" s="20"/>
      <c r="R6306" s="20"/>
      <c r="S6306" s="20"/>
    </row>
    <row r="6307" spans="6:19">
      <c r="F6307" s="51"/>
      <c r="K6307" s="26"/>
      <c r="L6307" s="126"/>
      <c r="M6307" s="127"/>
      <c r="N6307" s="128"/>
      <c r="O6307" s="20"/>
      <c r="P6307" s="20"/>
      <c r="Q6307" s="20"/>
      <c r="R6307" s="20"/>
      <c r="S6307" s="20"/>
    </row>
    <row r="6308" spans="6:19">
      <c r="F6308" s="51"/>
      <c r="K6308" s="26"/>
      <c r="L6308" s="126"/>
      <c r="M6308" s="127"/>
      <c r="N6308" s="128"/>
      <c r="O6308" s="20"/>
      <c r="P6308" s="20"/>
      <c r="Q6308" s="20"/>
      <c r="R6308" s="20"/>
      <c r="S6308" s="20"/>
    </row>
    <row r="6309" spans="6:19">
      <c r="F6309" s="51"/>
      <c r="K6309" s="26"/>
      <c r="L6309" s="126"/>
      <c r="M6309" s="127"/>
      <c r="N6309" s="128"/>
      <c r="O6309" s="20"/>
      <c r="P6309" s="20"/>
      <c r="Q6309" s="20"/>
      <c r="R6309" s="20"/>
      <c r="S6309" s="20"/>
    </row>
    <row r="6310" spans="6:19">
      <c r="F6310" s="51"/>
      <c r="K6310" s="26"/>
      <c r="L6310" s="126"/>
      <c r="M6310" s="127"/>
      <c r="N6310" s="128"/>
      <c r="O6310" s="20"/>
      <c r="P6310" s="20"/>
      <c r="Q6310" s="20"/>
      <c r="R6310" s="20"/>
      <c r="S6310" s="20"/>
    </row>
    <row r="6311" spans="6:19">
      <c r="F6311" s="51"/>
      <c r="K6311" s="26"/>
      <c r="L6311" s="126"/>
      <c r="M6311" s="127"/>
      <c r="N6311" s="128"/>
      <c r="O6311" s="20"/>
      <c r="P6311" s="20"/>
      <c r="Q6311" s="20"/>
      <c r="R6311" s="20"/>
      <c r="S6311" s="20"/>
    </row>
    <row r="6312" spans="6:19">
      <c r="F6312" s="51"/>
      <c r="K6312" s="26"/>
      <c r="L6312" s="126"/>
      <c r="M6312" s="127"/>
      <c r="N6312" s="128"/>
      <c r="O6312" s="20"/>
      <c r="P6312" s="20"/>
      <c r="Q6312" s="20"/>
      <c r="R6312" s="20"/>
      <c r="S6312" s="20"/>
    </row>
    <row r="6313" spans="6:19">
      <c r="F6313" s="51"/>
      <c r="K6313" s="26"/>
      <c r="L6313" s="126"/>
      <c r="M6313" s="127"/>
      <c r="N6313" s="128"/>
      <c r="O6313" s="20"/>
      <c r="P6313" s="20"/>
      <c r="Q6313" s="20"/>
      <c r="R6313" s="20"/>
      <c r="S6313" s="20"/>
    </row>
    <row r="6314" spans="6:19">
      <c r="F6314" s="51"/>
      <c r="K6314" s="26"/>
      <c r="L6314" s="126"/>
      <c r="M6314" s="127"/>
      <c r="N6314" s="128"/>
      <c r="O6314" s="20"/>
      <c r="P6314" s="20"/>
      <c r="Q6314" s="20"/>
      <c r="R6314" s="20"/>
      <c r="S6314" s="20"/>
    </row>
    <row r="6315" spans="6:19">
      <c r="F6315" s="51"/>
      <c r="K6315" s="26"/>
      <c r="L6315" s="126"/>
      <c r="M6315" s="127"/>
      <c r="N6315" s="128"/>
      <c r="O6315" s="20"/>
      <c r="P6315" s="20"/>
      <c r="Q6315" s="20"/>
      <c r="R6315" s="20"/>
      <c r="S6315" s="20"/>
    </row>
    <row r="6316" spans="6:19">
      <c r="F6316" s="51"/>
      <c r="K6316" s="26"/>
      <c r="L6316" s="126"/>
      <c r="M6316" s="127"/>
      <c r="N6316" s="128"/>
      <c r="O6316" s="20"/>
      <c r="P6316" s="20"/>
      <c r="Q6316" s="20"/>
      <c r="R6316" s="20"/>
      <c r="S6316" s="20"/>
    </row>
    <row r="6317" spans="6:19">
      <c r="F6317" s="51"/>
      <c r="K6317" s="26"/>
      <c r="L6317" s="126"/>
      <c r="M6317" s="127"/>
      <c r="N6317" s="128"/>
      <c r="O6317" s="20"/>
      <c r="P6317" s="20"/>
      <c r="Q6317" s="20"/>
      <c r="R6317" s="20"/>
      <c r="S6317" s="20"/>
    </row>
    <row r="6318" spans="6:19">
      <c r="F6318" s="51"/>
      <c r="K6318" s="26"/>
      <c r="L6318" s="126"/>
      <c r="M6318" s="127"/>
      <c r="N6318" s="128"/>
      <c r="O6318" s="20"/>
      <c r="P6318" s="20"/>
      <c r="Q6318" s="20"/>
      <c r="R6318" s="20"/>
      <c r="S6318" s="20"/>
    </row>
    <row r="6319" spans="6:19">
      <c r="F6319" s="51"/>
      <c r="K6319" s="26"/>
      <c r="L6319" s="126"/>
      <c r="M6319" s="127"/>
      <c r="N6319" s="128"/>
      <c r="O6319" s="20"/>
      <c r="P6319" s="20"/>
      <c r="Q6319" s="20"/>
      <c r="R6319" s="20"/>
      <c r="S6319" s="20"/>
    </row>
    <row r="6320" spans="6:19">
      <c r="F6320" s="51"/>
      <c r="K6320" s="26"/>
      <c r="L6320" s="126"/>
      <c r="M6320" s="127"/>
      <c r="N6320" s="128"/>
      <c r="O6320" s="20"/>
      <c r="P6320" s="20"/>
      <c r="Q6320" s="20"/>
      <c r="R6320" s="20"/>
      <c r="S6320" s="20"/>
    </row>
    <row r="6321" spans="6:19">
      <c r="F6321" s="51"/>
      <c r="K6321" s="26"/>
      <c r="L6321" s="126"/>
      <c r="M6321" s="127"/>
      <c r="N6321" s="128"/>
      <c r="O6321" s="20"/>
      <c r="P6321" s="20"/>
      <c r="Q6321" s="20"/>
      <c r="R6321" s="20"/>
      <c r="S6321" s="20"/>
    </row>
    <row r="6322" spans="6:19">
      <c r="F6322" s="51"/>
      <c r="K6322" s="26"/>
      <c r="L6322" s="126"/>
      <c r="M6322" s="127"/>
      <c r="N6322" s="128"/>
      <c r="O6322" s="20"/>
      <c r="P6322" s="20"/>
      <c r="Q6322" s="20"/>
      <c r="R6322" s="20"/>
      <c r="S6322" s="20"/>
    </row>
    <row r="6323" spans="6:19">
      <c r="F6323" s="51"/>
      <c r="K6323" s="26"/>
      <c r="L6323" s="126"/>
      <c r="M6323" s="127"/>
      <c r="N6323" s="128"/>
      <c r="O6323" s="20"/>
      <c r="P6323" s="20"/>
      <c r="Q6323" s="20"/>
      <c r="R6323" s="20"/>
      <c r="S6323" s="20"/>
    </row>
    <row r="6324" spans="6:19">
      <c r="F6324" s="51"/>
      <c r="K6324" s="26"/>
      <c r="L6324" s="126"/>
      <c r="M6324" s="127"/>
      <c r="N6324" s="128"/>
      <c r="O6324" s="20"/>
      <c r="P6324" s="20"/>
      <c r="Q6324" s="20"/>
      <c r="R6324" s="20"/>
      <c r="S6324" s="20"/>
    </row>
    <row r="6325" spans="6:19">
      <c r="F6325" s="51"/>
      <c r="K6325" s="26"/>
      <c r="L6325" s="126"/>
      <c r="M6325" s="127"/>
      <c r="N6325" s="128"/>
      <c r="O6325" s="20"/>
      <c r="P6325" s="20"/>
      <c r="Q6325" s="20"/>
      <c r="R6325" s="20"/>
      <c r="S6325" s="20"/>
    </row>
    <row r="6326" spans="6:19">
      <c r="F6326" s="51"/>
      <c r="K6326" s="26"/>
      <c r="L6326" s="126"/>
      <c r="M6326" s="127"/>
      <c r="N6326" s="128"/>
      <c r="O6326" s="20"/>
      <c r="P6326" s="20"/>
      <c r="Q6326" s="20"/>
      <c r="R6326" s="20"/>
      <c r="S6326" s="20"/>
    </row>
    <row r="6327" spans="6:19">
      <c r="F6327" s="51"/>
      <c r="K6327" s="26"/>
      <c r="L6327" s="126"/>
      <c r="M6327" s="127"/>
      <c r="N6327" s="128"/>
      <c r="O6327" s="20"/>
      <c r="P6327" s="20"/>
      <c r="Q6327" s="20"/>
      <c r="R6327" s="20"/>
      <c r="S6327" s="20"/>
    </row>
    <row r="6328" spans="6:19">
      <c r="F6328" s="51"/>
      <c r="K6328" s="26"/>
      <c r="L6328" s="126"/>
      <c r="M6328" s="127"/>
      <c r="N6328" s="128"/>
      <c r="O6328" s="20"/>
      <c r="P6328" s="20"/>
      <c r="Q6328" s="20"/>
      <c r="R6328" s="20"/>
      <c r="S6328" s="20"/>
    </row>
    <row r="6329" spans="6:19">
      <c r="F6329" s="51"/>
      <c r="K6329" s="26"/>
      <c r="L6329" s="126"/>
      <c r="M6329" s="127"/>
      <c r="N6329" s="128"/>
      <c r="O6329" s="20"/>
      <c r="P6329" s="20"/>
      <c r="Q6329" s="20"/>
      <c r="R6329" s="20"/>
      <c r="S6329" s="20"/>
    </row>
    <row r="6330" spans="6:19">
      <c r="F6330" s="51"/>
      <c r="K6330" s="26"/>
      <c r="L6330" s="126"/>
      <c r="M6330" s="127"/>
      <c r="N6330" s="128"/>
      <c r="O6330" s="20"/>
      <c r="P6330" s="20"/>
      <c r="Q6330" s="20"/>
      <c r="R6330" s="20"/>
      <c r="S6330" s="20"/>
    </row>
    <row r="6331" spans="6:19">
      <c r="F6331" s="51"/>
      <c r="K6331" s="26"/>
      <c r="L6331" s="126"/>
      <c r="M6331" s="127"/>
      <c r="N6331" s="128"/>
      <c r="O6331" s="20"/>
      <c r="P6331" s="20"/>
      <c r="Q6331" s="20"/>
      <c r="R6331" s="20"/>
      <c r="S6331" s="20"/>
    </row>
    <row r="6332" spans="6:19">
      <c r="F6332" s="51"/>
      <c r="K6332" s="26"/>
      <c r="L6332" s="126"/>
      <c r="M6332" s="127"/>
      <c r="N6332" s="128"/>
      <c r="O6332" s="20"/>
      <c r="P6332" s="20"/>
      <c r="Q6332" s="20"/>
      <c r="R6332" s="20"/>
      <c r="S6332" s="20"/>
    </row>
    <row r="6333" spans="6:19">
      <c r="F6333" s="51"/>
      <c r="K6333" s="26"/>
      <c r="L6333" s="126"/>
      <c r="M6333" s="127"/>
      <c r="N6333" s="128"/>
      <c r="O6333" s="20"/>
      <c r="P6333" s="20"/>
      <c r="Q6333" s="20"/>
      <c r="R6333" s="20"/>
      <c r="S6333" s="20"/>
    </row>
    <row r="6334" spans="6:19">
      <c r="F6334" s="51"/>
      <c r="K6334" s="26"/>
      <c r="L6334" s="126"/>
      <c r="M6334" s="127"/>
      <c r="N6334" s="128"/>
      <c r="O6334" s="20"/>
      <c r="P6334" s="20"/>
      <c r="Q6334" s="20"/>
      <c r="R6334" s="20"/>
      <c r="S6334" s="20"/>
    </row>
    <row r="6335" spans="6:19">
      <c r="F6335" s="51"/>
      <c r="K6335" s="26"/>
      <c r="L6335" s="126"/>
      <c r="M6335" s="127"/>
      <c r="N6335" s="128"/>
      <c r="O6335" s="20"/>
      <c r="P6335" s="20"/>
      <c r="Q6335" s="20"/>
      <c r="R6335" s="20"/>
      <c r="S6335" s="20"/>
    </row>
    <row r="6336" spans="6:19">
      <c r="F6336" s="51"/>
      <c r="K6336" s="26"/>
      <c r="L6336" s="126"/>
      <c r="M6336" s="127"/>
      <c r="N6336" s="128"/>
      <c r="O6336" s="20"/>
      <c r="P6336" s="20"/>
      <c r="Q6336" s="20"/>
      <c r="R6336" s="20"/>
      <c r="S6336" s="20"/>
    </row>
    <row r="6337" spans="6:19">
      <c r="F6337" s="51"/>
      <c r="K6337" s="26"/>
      <c r="L6337" s="126"/>
      <c r="M6337" s="127"/>
      <c r="N6337" s="128"/>
      <c r="O6337" s="20"/>
      <c r="P6337" s="20"/>
      <c r="Q6337" s="20"/>
      <c r="R6337" s="20"/>
      <c r="S6337" s="20"/>
    </row>
    <row r="6338" spans="6:19">
      <c r="F6338" s="51"/>
      <c r="K6338" s="26"/>
      <c r="L6338" s="126"/>
      <c r="M6338" s="127"/>
      <c r="N6338" s="128"/>
      <c r="O6338" s="20"/>
      <c r="P6338" s="20"/>
      <c r="Q6338" s="20"/>
      <c r="R6338" s="20"/>
      <c r="S6338" s="20"/>
    </row>
    <row r="6339" spans="6:19">
      <c r="F6339" s="51"/>
      <c r="K6339" s="26"/>
      <c r="L6339" s="126"/>
      <c r="M6339" s="127"/>
      <c r="N6339" s="128"/>
      <c r="O6339" s="20"/>
      <c r="P6339" s="20"/>
      <c r="Q6339" s="20"/>
      <c r="R6339" s="20"/>
      <c r="S6339" s="20"/>
    </row>
    <row r="6340" spans="6:19">
      <c r="F6340" s="51"/>
      <c r="K6340" s="26"/>
      <c r="L6340" s="126"/>
      <c r="M6340" s="127"/>
      <c r="N6340" s="128"/>
      <c r="O6340" s="20"/>
      <c r="P6340" s="20"/>
      <c r="Q6340" s="20"/>
      <c r="R6340" s="20"/>
      <c r="S6340" s="20"/>
    </row>
    <row r="6341" spans="6:19">
      <c r="F6341" s="51"/>
      <c r="K6341" s="26"/>
      <c r="L6341" s="126"/>
      <c r="M6341" s="127"/>
      <c r="N6341" s="128"/>
      <c r="O6341" s="20"/>
      <c r="P6341" s="20"/>
      <c r="Q6341" s="20"/>
      <c r="R6341" s="20"/>
      <c r="S6341" s="20"/>
    </row>
    <row r="6342" spans="6:19">
      <c r="F6342" s="51"/>
      <c r="K6342" s="26"/>
      <c r="L6342" s="126"/>
      <c r="M6342" s="127"/>
      <c r="N6342" s="128"/>
      <c r="O6342" s="20"/>
      <c r="P6342" s="20"/>
      <c r="Q6342" s="20"/>
      <c r="R6342" s="20"/>
      <c r="S6342" s="20"/>
    </row>
    <row r="6343" spans="6:19">
      <c r="F6343" s="51"/>
      <c r="K6343" s="26"/>
      <c r="L6343" s="126"/>
      <c r="M6343" s="127"/>
      <c r="N6343" s="128"/>
      <c r="O6343" s="20"/>
      <c r="P6343" s="20"/>
      <c r="Q6343" s="20"/>
      <c r="R6343" s="20"/>
      <c r="S6343" s="20"/>
    </row>
    <row r="6344" spans="6:19">
      <c r="F6344" s="51"/>
      <c r="K6344" s="26"/>
      <c r="L6344" s="126"/>
      <c r="M6344" s="127"/>
      <c r="N6344" s="128"/>
      <c r="O6344" s="20"/>
      <c r="P6344" s="20"/>
      <c r="Q6344" s="20"/>
      <c r="R6344" s="20"/>
      <c r="S6344" s="20"/>
    </row>
    <row r="6345" spans="6:19">
      <c r="F6345" s="51"/>
      <c r="K6345" s="26"/>
      <c r="L6345" s="126"/>
      <c r="M6345" s="127"/>
      <c r="N6345" s="128"/>
      <c r="O6345" s="20"/>
      <c r="P6345" s="20"/>
      <c r="Q6345" s="20"/>
      <c r="R6345" s="20"/>
      <c r="S6345" s="20"/>
    </row>
    <row r="6346" spans="6:19">
      <c r="F6346" s="51"/>
      <c r="K6346" s="26"/>
      <c r="L6346" s="126"/>
      <c r="M6346" s="127"/>
      <c r="N6346" s="128"/>
      <c r="O6346" s="20"/>
      <c r="P6346" s="20"/>
      <c r="Q6346" s="20"/>
      <c r="R6346" s="20"/>
      <c r="S6346" s="20"/>
    </row>
    <row r="6347" spans="6:19">
      <c r="F6347" s="51"/>
      <c r="K6347" s="26"/>
      <c r="L6347" s="126"/>
      <c r="M6347" s="127"/>
      <c r="N6347" s="128"/>
      <c r="O6347" s="20"/>
      <c r="P6347" s="20"/>
      <c r="Q6347" s="20"/>
      <c r="R6347" s="20"/>
      <c r="S6347" s="20"/>
    </row>
    <row r="6348" spans="6:19">
      <c r="F6348" s="51"/>
      <c r="K6348" s="26"/>
      <c r="L6348" s="126"/>
      <c r="M6348" s="127"/>
      <c r="N6348" s="128"/>
      <c r="O6348" s="20"/>
      <c r="P6348" s="20"/>
      <c r="Q6348" s="20"/>
      <c r="R6348" s="20"/>
      <c r="S6348" s="20"/>
    </row>
    <row r="6349" spans="6:19">
      <c r="F6349" s="51"/>
      <c r="K6349" s="26"/>
      <c r="L6349" s="126"/>
      <c r="M6349" s="127"/>
      <c r="N6349" s="128"/>
      <c r="O6349" s="20"/>
      <c r="P6349" s="20"/>
      <c r="Q6349" s="20"/>
      <c r="R6349" s="20"/>
      <c r="S6349" s="20"/>
    </row>
    <row r="6350" spans="6:19">
      <c r="F6350" s="51"/>
      <c r="K6350" s="26"/>
      <c r="L6350" s="126"/>
      <c r="M6350" s="127"/>
      <c r="N6350" s="128"/>
      <c r="O6350" s="20"/>
      <c r="P6350" s="20"/>
      <c r="Q6350" s="20"/>
      <c r="R6350" s="20"/>
      <c r="S6350" s="20"/>
    </row>
    <row r="6351" spans="6:19">
      <c r="F6351" s="51"/>
      <c r="K6351" s="26"/>
      <c r="L6351" s="126"/>
      <c r="M6351" s="127"/>
      <c r="N6351" s="128"/>
      <c r="O6351" s="20"/>
      <c r="P6351" s="20"/>
      <c r="Q6351" s="20"/>
      <c r="R6351" s="20"/>
      <c r="S6351" s="20"/>
    </row>
    <row r="6352" spans="6:19">
      <c r="F6352" s="51"/>
      <c r="K6352" s="26"/>
      <c r="L6352" s="126"/>
      <c r="M6352" s="127"/>
      <c r="N6352" s="128"/>
      <c r="O6352" s="20"/>
      <c r="P6352" s="20"/>
      <c r="Q6352" s="20"/>
      <c r="R6352" s="20"/>
      <c r="S6352" s="20"/>
    </row>
    <row r="6353" spans="6:19">
      <c r="F6353" s="51"/>
      <c r="K6353" s="26"/>
      <c r="L6353" s="126"/>
      <c r="M6353" s="127"/>
      <c r="N6353" s="128"/>
      <c r="O6353" s="20"/>
      <c r="P6353" s="20"/>
      <c r="Q6353" s="20"/>
      <c r="R6353" s="20"/>
      <c r="S6353" s="20"/>
    </row>
    <row r="6354" spans="6:19">
      <c r="F6354" s="51"/>
      <c r="K6354" s="26"/>
      <c r="L6354" s="126"/>
      <c r="M6354" s="127"/>
      <c r="N6354" s="128"/>
      <c r="O6354" s="20"/>
      <c r="P6354" s="20"/>
      <c r="Q6354" s="20"/>
      <c r="R6354" s="20"/>
      <c r="S6354" s="20"/>
    </row>
    <row r="6355" spans="6:19">
      <c r="F6355" s="51"/>
      <c r="K6355" s="26"/>
      <c r="L6355" s="126"/>
      <c r="M6355" s="127"/>
      <c r="N6355" s="128"/>
      <c r="O6355" s="20"/>
      <c r="P6355" s="20"/>
      <c r="Q6355" s="20"/>
      <c r="R6355" s="20"/>
      <c r="S6355" s="20"/>
    </row>
    <row r="6356" spans="6:19">
      <c r="F6356" s="51"/>
      <c r="K6356" s="26"/>
      <c r="L6356" s="126"/>
      <c r="M6356" s="127"/>
      <c r="N6356" s="128"/>
      <c r="O6356" s="20"/>
      <c r="P6356" s="20"/>
      <c r="Q6356" s="20"/>
      <c r="R6356" s="20"/>
      <c r="S6356" s="20"/>
    </row>
    <row r="6357" spans="6:19">
      <c r="F6357" s="51"/>
      <c r="K6357" s="26"/>
      <c r="L6357" s="126"/>
      <c r="M6357" s="127"/>
      <c r="N6357" s="128"/>
      <c r="O6357" s="20"/>
      <c r="P6357" s="20"/>
      <c r="Q6357" s="20"/>
      <c r="R6357" s="20"/>
      <c r="S6357" s="20"/>
    </row>
    <row r="6358" spans="6:19">
      <c r="F6358" s="51"/>
      <c r="K6358" s="26"/>
      <c r="L6358" s="126"/>
      <c r="M6358" s="127"/>
      <c r="N6358" s="128"/>
      <c r="O6358" s="20"/>
      <c r="P6358" s="20"/>
      <c r="Q6358" s="20"/>
      <c r="R6358" s="20"/>
      <c r="S6358" s="20"/>
    </row>
    <row r="6359" spans="6:19">
      <c r="F6359" s="51"/>
      <c r="K6359" s="26"/>
      <c r="L6359" s="126"/>
      <c r="M6359" s="127"/>
      <c r="N6359" s="128"/>
      <c r="O6359" s="20"/>
      <c r="P6359" s="20"/>
      <c r="Q6359" s="20"/>
      <c r="R6359" s="20"/>
      <c r="S6359" s="20"/>
    </row>
    <row r="6360" spans="6:19">
      <c r="F6360" s="51"/>
      <c r="K6360" s="26"/>
      <c r="L6360" s="126"/>
      <c r="M6360" s="127"/>
      <c r="N6360" s="128"/>
      <c r="O6360" s="20"/>
      <c r="P6360" s="20"/>
      <c r="Q6360" s="20"/>
      <c r="R6360" s="20"/>
      <c r="S6360" s="20"/>
    </row>
    <row r="6361" spans="6:19">
      <c r="F6361" s="51"/>
      <c r="K6361" s="26"/>
      <c r="L6361" s="126"/>
      <c r="M6361" s="127"/>
      <c r="N6361" s="128"/>
      <c r="O6361" s="20"/>
      <c r="P6361" s="20"/>
      <c r="Q6361" s="20"/>
      <c r="R6361" s="20"/>
      <c r="S6361" s="20"/>
    </row>
    <row r="6362" spans="6:19">
      <c r="F6362" s="51"/>
      <c r="K6362" s="26"/>
      <c r="L6362" s="126"/>
      <c r="M6362" s="127"/>
      <c r="N6362" s="128"/>
      <c r="O6362" s="20"/>
      <c r="P6362" s="20"/>
      <c r="Q6362" s="20"/>
      <c r="R6362" s="20"/>
      <c r="S6362" s="20"/>
    </row>
    <row r="6363" spans="6:19">
      <c r="F6363" s="51"/>
      <c r="K6363" s="26"/>
      <c r="L6363" s="126"/>
      <c r="M6363" s="127"/>
      <c r="N6363" s="128"/>
      <c r="O6363" s="20"/>
      <c r="P6363" s="20"/>
      <c r="Q6363" s="20"/>
      <c r="R6363" s="20"/>
      <c r="S6363" s="20"/>
    </row>
    <row r="6364" spans="6:19">
      <c r="F6364" s="51"/>
      <c r="K6364" s="26"/>
      <c r="L6364" s="126"/>
      <c r="M6364" s="127"/>
      <c r="N6364" s="128"/>
      <c r="O6364" s="20"/>
      <c r="P6364" s="20"/>
      <c r="Q6364" s="20"/>
      <c r="R6364" s="20"/>
      <c r="S6364" s="20"/>
    </row>
    <row r="6365" spans="6:19">
      <c r="F6365" s="51"/>
      <c r="K6365" s="26"/>
      <c r="L6365" s="126"/>
      <c r="M6365" s="127"/>
      <c r="N6365" s="128"/>
      <c r="O6365" s="20"/>
      <c r="P6365" s="20"/>
      <c r="Q6365" s="20"/>
      <c r="R6365" s="20"/>
      <c r="S6365" s="20"/>
    </row>
    <row r="6366" spans="6:19">
      <c r="F6366" s="51"/>
      <c r="K6366" s="26"/>
      <c r="L6366" s="126"/>
      <c r="M6366" s="127"/>
      <c r="N6366" s="128"/>
      <c r="O6366" s="20"/>
      <c r="P6366" s="20"/>
      <c r="Q6366" s="20"/>
      <c r="R6366" s="20"/>
      <c r="S6366" s="20"/>
    </row>
    <row r="6367" spans="6:19">
      <c r="F6367" s="51"/>
      <c r="K6367" s="26"/>
      <c r="L6367" s="126"/>
      <c r="M6367" s="127"/>
      <c r="N6367" s="128"/>
      <c r="O6367" s="20"/>
      <c r="P6367" s="20"/>
      <c r="Q6367" s="20"/>
      <c r="R6367" s="20"/>
      <c r="S6367" s="20"/>
    </row>
    <row r="6368" spans="6:19">
      <c r="F6368" s="51"/>
      <c r="K6368" s="26"/>
      <c r="L6368" s="126"/>
      <c r="M6368" s="127"/>
      <c r="N6368" s="128"/>
      <c r="O6368" s="20"/>
      <c r="P6368" s="20"/>
      <c r="Q6368" s="20"/>
      <c r="R6368" s="20"/>
      <c r="S6368" s="20"/>
    </row>
    <row r="6369" spans="6:19">
      <c r="F6369" s="51"/>
      <c r="K6369" s="26"/>
      <c r="L6369" s="126"/>
      <c r="M6369" s="127"/>
      <c r="N6369" s="128"/>
      <c r="O6369" s="20"/>
      <c r="P6369" s="20"/>
      <c r="Q6369" s="20"/>
      <c r="R6369" s="20"/>
      <c r="S6369" s="20"/>
    </row>
    <row r="6370" spans="6:19">
      <c r="F6370" s="51"/>
      <c r="K6370" s="26"/>
      <c r="L6370" s="126"/>
      <c r="M6370" s="127"/>
      <c r="N6370" s="128"/>
      <c r="O6370" s="20"/>
      <c r="P6370" s="20"/>
      <c r="Q6370" s="20"/>
      <c r="R6370" s="20"/>
      <c r="S6370" s="20"/>
    </row>
    <row r="6371" spans="6:19">
      <c r="F6371" s="51"/>
      <c r="K6371" s="26"/>
      <c r="L6371" s="126"/>
      <c r="M6371" s="127"/>
      <c r="N6371" s="128"/>
      <c r="O6371" s="20"/>
      <c r="P6371" s="20"/>
      <c r="Q6371" s="20"/>
      <c r="R6371" s="20"/>
      <c r="S6371" s="20"/>
    </row>
    <row r="6372" spans="6:19">
      <c r="F6372" s="51"/>
      <c r="K6372" s="26"/>
      <c r="L6372" s="126"/>
      <c r="M6372" s="127"/>
      <c r="N6372" s="128"/>
      <c r="O6372" s="20"/>
      <c r="P6372" s="20"/>
      <c r="Q6372" s="20"/>
      <c r="R6372" s="20"/>
      <c r="S6372" s="20"/>
    </row>
    <row r="6373" spans="6:19">
      <c r="F6373" s="51"/>
      <c r="K6373" s="26"/>
      <c r="L6373" s="126"/>
      <c r="M6373" s="127"/>
      <c r="N6373" s="128"/>
      <c r="O6373" s="20"/>
      <c r="P6373" s="20"/>
      <c r="Q6373" s="20"/>
      <c r="R6373" s="20"/>
      <c r="S6373" s="20"/>
    </row>
    <row r="6374" spans="6:19">
      <c r="F6374" s="51"/>
      <c r="K6374" s="26"/>
      <c r="L6374" s="126"/>
      <c r="M6374" s="127"/>
      <c r="N6374" s="128"/>
      <c r="O6374" s="20"/>
      <c r="P6374" s="20"/>
      <c r="Q6374" s="20"/>
      <c r="R6374" s="20"/>
      <c r="S6374" s="20"/>
    </row>
    <row r="6375" spans="6:19">
      <c r="F6375" s="51"/>
      <c r="K6375" s="26"/>
      <c r="L6375" s="126"/>
      <c r="M6375" s="127"/>
      <c r="N6375" s="128"/>
      <c r="O6375" s="20"/>
      <c r="P6375" s="20"/>
      <c r="Q6375" s="20"/>
      <c r="R6375" s="20"/>
      <c r="S6375" s="20"/>
    </row>
    <row r="6376" spans="6:19">
      <c r="F6376" s="51"/>
      <c r="K6376" s="26"/>
      <c r="L6376" s="126"/>
      <c r="M6376" s="127"/>
      <c r="N6376" s="128"/>
      <c r="O6376" s="20"/>
      <c r="P6376" s="20"/>
      <c r="Q6376" s="20"/>
      <c r="R6376" s="20"/>
      <c r="S6376" s="20"/>
    </row>
    <row r="6377" spans="6:19">
      <c r="F6377" s="51"/>
      <c r="K6377" s="26"/>
      <c r="L6377" s="126"/>
      <c r="M6377" s="127"/>
      <c r="N6377" s="128"/>
      <c r="O6377" s="20"/>
      <c r="P6377" s="20"/>
      <c r="Q6377" s="20"/>
      <c r="R6377" s="20"/>
      <c r="S6377" s="20"/>
    </row>
    <row r="6378" spans="6:19">
      <c r="F6378" s="51"/>
      <c r="K6378" s="26"/>
      <c r="L6378" s="126"/>
      <c r="M6378" s="127"/>
      <c r="N6378" s="128"/>
      <c r="O6378" s="20"/>
      <c r="P6378" s="20"/>
      <c r="Q6378" s="20"/>
      <c r="R6378" s="20"/>
      <c r="S6378" s="20"/>
    </row>
    <row r="6379" spans="6:19">
      <c r="F6379" s="51"/>
      <c r="K6379" s="26"/>
      <c r="L6379" s="126"/>
      <c r="M6379" s="127"/>
      <c r="N6379" s="128"/>
      <c r="O6379" s="20"/>
      <c r="P6379" s="20"/>
      <c r="Q6379" s="20"/>
      <c r="R6379" s="20"/>
      <c r="S6379" s="20"/>
    </row>
    <row r="6380" spans="6:19">
      <c r="F6380" s="51"/>
      <c r="K6380" s="26"/>
      <c r="L6380" s="126"/>
      <c r="M6380" s="127"/>
      <c r="N6380" s="128"/>
      <c r="O6380" s="20"/>
      <c r="P6380" s="20"/>
      <c r="Q6380" s="20"/>
      <c r="R6380" s="20"/>
      <c r="S6380" s="20"/>
    </row>
    <row r="6381" spans="6:19">
      <c r="F6381" s="51"/>
      <c r="K6381" s="26"/>
      <c r="L6381" s="126"/>
      <c r="M6381" s="127"/>
      <c r="N6381" s="128"/>
      <c r="O6381" s="20"/>
      <c r="P6381" s="20"/>
      <c r="Q6381" s="20"/>
      <c r="R6381" s="20"/>
      <c r="S6381" s="20"/>
    </row>
    <row r="6382" spans="6:19">
      <c r="F6382" s="51"/>
      <c r="K6382" s="26"/>
      <c r="L6382" s="126"/>
      <c r="M6382" s="127"/>
      <c r="N6382" s="128"/>
      <c r="O6382" s="20"/>
      <c r="P6382" s="20"/>
      <c r="Q6382" s="20"/>
      <c r="R6382" s="20"/>
      <c r="S6382" s="20"/>
    </row>
    <row r="6383" spans="6:19">
      <c r="F6383" s="51"/>
      <c r="K6383" s="26"/>
      <c r="L6383" s="126"/>
      <c r="M6383" s="127"/>
      <c r="N6383" s="128"/>
      <c r="O6383" s="20"/>
      <c r="P6383" s="20"/>
      <c r="Q6383" s="20"/>
      <c r="R6383" s="20"/>
      <c r="S6383" s="20"/>
    </row>
    <row r="6384" spans="6:19">
      <c r="F6384" s="51"/>
      <c r="K6384" s="26"/>
      <c r="L6384" s="126"/>
      <c r="M6384" s="127"/>
      <c r="N6384" s="128"/>
      <c r="O6384" s="20"/>
      <c r="P6384" s="20"/>
      <c r="Q6384" s="20"/>
      <c r="R6384" s="20"/>
      <c r="S6384" s="20"/>
    </row>
    <row r="6385" spans="6:19">
      <c r="F6385" s="51"/>
      <c r="K6385" s="26"/>
      <c r="L6385" s="126"/>
      <c r="M6385" s="127"/>
      <c r="N6385" s="128"/>
      <c r="O6385" s="20"/>
      <c r="P6385" s="20"/>
      <c r="Q6385" s="20"/>
      <c r="R6385" s="20"/>
      <c r="S6385" s="20"/>
    </row>
    <row r="6386" spans="6:19">
      <c r="F6386" s="51"/>
      <c r="K6386" s="26"/>
      <c r="L6386" s="126"/>
      <c r="M6386" s="127"/>
      <c r="N6386" s="128"/>
      <c r="O6386" s="20"/>
      <c r="P6386" s="20"/>
      <c r="Q6386" s="20"/>
      <c r="R6386" s="20"/>
      <c r="S6386" s="20"/>
    </row>
    <row r="6387" spans="6:19">
      <c r="F6387" s="51"/>
      <c r="K6387" s="26"/>
      <c r="L6387" s="126"/>
      <c r="M6387" s="127"/>
      <c r="N6387" s="128"/>
      <c r="O6387" s="20"/>
      <c r="P6387" s="20"/>
      <c r="Q6387" s="20"/>
      <c r="R6387" s="20"/>
      <c r="S6387" s="20"/>
    </row>
    <row r="6388" spans="6:19">
      <c r="F6388" s="51"/>
      <c r="K6388" s="26"/>
      <c r="L6388" s="126"/>
      <c r="M6388" s="127"/>
      <c r="N6388" s="128"/>
      <c r="O6388" s="20"/>
      <c r="P6388" s="20"/>
      <c r="Q6388" s="20"/>
      <c r="R6388" s="20"/>
      <c r="S6388" s="20"/>
    </row>
    <row r="6389" spans="6:19">
      <c r="F6389" s="51"/>
      <c r="K6389" s="26"/>
      <c r="L6389" s="126"/>
      <c r="M6389" s="127"/>
      <c r="N6389" s="128"/>
      <c r="O6389" s="20"/>
      <c r="P6389" s="20"/>
      <c r="Q6389" s="20"/>
      <c r="R6389" s="20"/>
      <c r="S6389" s="20"/>
    </row>
    <row r="6390" spans="6:19">
      <c r="F6390" s="51"/>
      <c r="K6390" s="26"/>
      <c r="L6390" s="126"/>
      <c r="M6390" s="127"/>
      <c r="N6390" s="128"/>
      <c r="O6390" s="20"/>
      <c r="P6390" s="20"/>
      <c r="Q6390" s="20"/>
      <c r="R6390" s="20"/>
      <c r="S6390" s="20"/>
    </row>
    <row r="6391" spans="6:19">
      <c r="F6391" s="51"/>
      <c r="K6391" s="26"/>
      <c r="L6391" s="126"/>
      <c r="M6391" s="127"/>
      <c r="N6391" s="128"/>
      <c r="O6391" s="20"/>
      <c r="P6391" s="20"/>
      <c r="Q6391" s="20"/>
      <c r="R6391" s="20"/>
      <c r="S6391" s="20"/>
    </row>
    <row r="6392" spans="6:19">
      <c r="F6392" s="51"/>
      <c r="K6392" s="26"/>
      <c r="L6392" s="126"/>
      <c r="M6392" s="127"/>
      <c r="N6392" s="128"/>
      <c r="O6392" s="20"/>
      <c r="P6392" s="20"/>
      <c r="Q6392" s="20"/>
      <c r="R6392" s="20"/>
      <c r="S6392" s="20"/>
    </row>
    <row r="6393" spans="6:19">
      <c r="F6393" s="51"/>
      <c r="K6393" s="26"/>
      <c r="L6393" s="126"/>
      <c r="M6393" s="127"/>
      <c r="N6393" s="128"/>
      <c r="O6393" s="20"/>
      <c r="P6393" s="20"/>
      <c r="Q6393" s="20"/>
      <c r="R6393" s="20"/>
      <c r="S6393" s="20"/>
    </row>
    <row r="6394" spans="6:19">
      <c r="F6394" s="51"/>
      <c r="K6394" s="26"/>
      <c r="L6394" s="126"/>
      <c r="M6394" s="127"/>
      <c r="N6394" s="128"/>
      <c r="O6394" s="20"/>
      <c r="P6394" s="20"/>
      <c r="Q6394" s="20"/>
      <c r="R6394" s="20"/>
      <c r="S6394" s="20"/>
    </row>
    <row r="6395" spans="6:19">
      <c r="F6395" s="51"/>
      <c r="K6395" s="26"/>
      <c r="L6395" s="126"/>
      <c r="M6395" s="127"/>
      <c r="N6395" s="128"/>
      <c r="O6395" s="20"/>
      <c r="P6395" s="20"/>
      <c r="Q6395" s="20"/>
      <c r="R6395" s="20"/>
      <c r="S6395" s="20"/>
    </row>
    <row r="6396" spans="6:19">
      <c r="F6396" s="51"/>
      <c r="K6396" s="26"/>
      <c r="L6396" s="126"/>
      <c r="M6396" s="127"/>
      <c r="N6396" s="128"/>
      <c r="O6396" s="20"/>
      <c r="P6396" s="20"/>
      <c r="Q6396" s="20"/>
      <c r="R6396" s="20"/>
      <c r="S6396" s="20"/>
    </row>
    <row r="6397" spans="6:19">
      <c r="F6397" s="51"/>
      <c r="K6397" s="26"/>
      <c r="L6397" s="126"/>
      <c r="M6397" s="127"/>
      <c r="N6397" s="128"/>
      <c r="O6397" s="20"/>
      <c r="P6397" s="20"/>
      <c r="Q6397" s="20"/>
      <c r="R6397" s="20"/>
      <c r="S6397" s="20"/>
    </row>
    <row r="6398" spans="6:19">
      <c r="F6398" s="51"/>
      <c r="K6398" s="26"/>
      <c r="L6398" s="126"/>
      <c r="M6398" s="127"/>
      <c r="N6398" s="128"/>
      <c r="O6398" s="20"/>
      <c r="P6398" s="20"/>
      <c r="Q6398" s="20"/>
      <c r="R6398" s="20"/>
      <c r="S6398" s="20"/>
    </row>
    <row r="6399" spans="6:19">
      <c r="F6399" s="51"/>
      <c r="K6399" s="26"/>
      <c r="L6399" s="126"/>
      <c r="M6399" s="127"/>
      <c r="N6399" s="128"/>
      <c r="O6399" s="20"/>
      <c r="P6399" s="20"/>
      <c r="Q6399" s="20"/>
      <c r="R6399" s="20"/>
      <c r="S6399" s="20"/>
    </row>
    <row r="6400" spans="6:19">
      <c r="F6400" s="51"/>
      <c r="K6400" s="26"/>
      <c r="L6400" s="126"/>
      <c r="M6400" s="127"/>
      <c r="N6400" s="128"/>
      <c r="O6400" s="20"/>
      <c r="P6400" s="20"/>
      <c r="Q6400" s="20"/>
      <c r="R6400" s="20"/>
      <c r="S6400" s="20"/>
    </row>
    <row r="6401" spans="6:19">
      <c r="F6401" s="51"/>
      <c r="K6401" s="26"/>
      <c r="L6401" s="126"/>
      <c r="M6401" s="127"/>
      <c r="N6401" s="128"/>
      <c r="O6401" s="20"/>
      <c r="P6401" s="20"/>
      <c r="Q6401" s="20"/>
      <c r="R6401" s="20"/>
      <c r="S6401" s="20"/>
    </row>
    <row r="6402" spans="6:19">
      <c r="F6402" s="51"/>
      <c r="K6402" s="26"/>
      <c r="L6402" s="126"/>
      <c r="M6402" s="127"/>
      <c r="N6402" s="128"/>
      <c r="O6402" s="20"/>
      <c r="P6402" s="20"/>
      <c r="Q6402" s="20"/>
      <c r="R6402" s="20"/>
      <c r="S6402" s="20"/>
    </row>
    <row r="6403" spans="6:19">
      <c r="F6403" s="51"/>
      <c r="K6403" s="26"/>
      <c r="L6403" s="126"/>
      <c r="M6403" s="127"/>
      <c r="N6403" s="128"/>
      <c r="O6403" s="20"/>
      <c r="P6403" s="20"/>
      <c r="Q6403" s="20"/>
      <c r="R6403" s="20"/>
      <c r="S6403" s="20"/>
    </row>
    <row r="6404" spans="6:19">
      <c r="F6404" s="51"/>
      <c r="K6404" s="26"/>
      <c r="L6404" s="126"/>
      <c r="M6404" s="127"/>
      <c r="N6404" s="128"/>
      <c r="O6404" s="20"/>
      <c r="P6404" s="20"/>
      <c r="Q6404" s="20"/>
      <c r="R6404" s="20"/>
      <c r="S6404" s="20"/>
    </row>
    <row r="6405" spans="6:19">
      <c r="F6405" s="51"/>
      <c r="K6405" s="26"/>
      <c r="L6405" s="126"/>
      <c r="M6405" s="127"/>
      <c r="N6405" s="128"/>
      <c r="O6405" s="20"/>
      <c r="P6405" s="20"/>
      <c r="Q6405" s="20"/>
      <c r="R6405" s="20"/>
      <c r="S6405" s="20"/>
    </row>
    <row r="6406" spans="6:19">
      <c r="F6406" s="51"/>
      <c r="K6406" s="26"/>
      <c r="L6406" s="126"/>
      <c r="M6406" s="127"/>
      <c r="N6406" s="128"/>
      <c r="O6406" s="20"/>
      <c r="P6406" s="20"/>
      <c r="Q6406" s="20"/>
      <c r="R6406" s="20"/>
      <c r="S6406" s="20"/>
    </row>
    <row r="6407" spans="6:19">
      <c r="F6407" s="51"/>
      <c r="K6407" s="26"/>
      <c r="L6407" s="126"/>
      <c r="M6407" s="127"/>
      <c r="N6407" s="128"/>
      <c r="O6407" s="20"/>
      <c r="P6407" s="20"/>
      <c r="Q6407" s="20"/>
      <c r="R6407" s="20"/>
      <c r="S6407" s="20"/>
    </row>
    <row r="6408" spans="6:19">
      <c r="F6408" s="51"/>
      <c r="K6408" s="26"/>
      <c r="L6408" s="126"/>
      <c r="M6408" s="127"/>
      <c r="N6408" s="128"/>
      <c r="O6408" s="20"/>
      <c r="P6408" s="20"/>
      <c r="Q6408" s="20"/>
      <c r="R6408" s="20"/>
      <c r="S6408" s="20"/>
    </row>
    <row r="6409" spans="6:19">
      <c r="F6409" s="51"/>
      <c r="K6409" s="26"/>
      <c r="L6409" s="126"/>
      <c r="M6409" s="127"/>
      <c r="N6409" s="128"/>
      <c r="O6409" s="20"/>
      <c r="P6409" s="20"/>
      <c r="Q6409" s="20"/>
      <c r="R6409" s="20"/>
      <c r="S6409" s="20"/>
    </row>
    <row r="6410" spans="6:19">
      <c r="F6410" s="51"/>
      <c r="K6410" s="26"/>
      <c r="L6410" s="126"/>
      <c r="M6410" s="127"/>
      <c r="N6410" s="128"/>
      <c r="O6410" s="20"/>
      <c r="P6410" s="20"/>
      <c r="Q6410" s="20"/>
      <c r="R6410" s="20"/>
      <c r="S6410" s="20"/>
    </row>
    <row r="6411" spans="6:19">
      <c r="F6411" s="51"/>
      <c r="K6411" s="26"/>
      <c r="L6411" s="126"/>
      <c r="M6411" s="127"/>
      <c r="N6411" s="128"/>
      <c r="O6411" s="20"/>
      <c r="P6411" s="20"/>
      <c r="Q6411" s="20"/>
      <c r="R6411" s="20"/>
      <c r="S6411" s="20"/>
    </row>
    <row r="6412" spans="6:19">
      <c r="F6412" s="51"/>
      <c r="K6412" s="26"/>
      <c r="L6412" s="126"/>
      <c r="M6412" s="127"/>
      <c r="N6412" s="128"/>
      <c r="O6412" s="20"/>
      <c r="P6412" s="20"/>
      <c r="Q6412" s="20"/>
      <c r="R6412" s="20"/>
      <c r="S6412" s="20"/>
    </row>
    <row r="6413" spans="6:19">
      <c r="F6413" s="51"/>
      <c r="K6413" s="26"/>
      <c r="L6413" s="126"/>
      <c r="M6413" s="127"/>
      <c r="N6413" s="128"/>
      <c r="O6413" s="20"/>
      <c r="P6413" s="20"/>
      <c r="Q6413" s="20"/>
      <c r="R6413" s="20"/>
      <c r="S6413" s="20"/>
    </row>
    <row r="6414" spans="6:19">
      <c r="F6414" s="51"/>
      <c r="K6414" s="26"/>
      <c r="L6414" s="126"/>
      <c r="M6414" s="127"/>
      <c r="N6414" s="128"/>
      <c r="O6414" s="20"/>
      <c r="P6414" s="20"/>
      <c r="Q6414" s="20"/>
      <c r="R6414" s="20"/>
      <c r="S6414" s="20"/>
    </row>
    <row r="6415" spans="6:19">
      <c r="F6415" s="51"/>
      <c r="K6415" s="26"/>
      <c r="L6415" s="126"/>
      <c r="M6415" s="127"/>
      <c r="N6415" s="128"/>
      <c r="O6415" s="20"/>
      <c r="P6415" s="20"/>
      <c r="Q6415" s="20"/>
      <c r="R6415" s="20"/>
      <c r="S6415" s="20"/>
    </row>
    <row r="6416" spans="6:19">
      <c r="F6416" s="51"/>
      <c r="K6416" s="26"/>
      <c r="L6416" s="126"/>
      <c r="M6416" s="127"/>
      <c r="N6416" s="128"/>
      <c r="O6416" s="20"/>
      <c r="P6416" s="20"/>
      <c r="Q6416" s="20"/>
      <c r="R6416" s="20"/>
      <c r="S6416" s="20"/>
    </row>
    <row r="6417" spans="6:19">
      <c r="F6417" s="51"/>
      <c r="K6417" s="26"/>
      <c r="L6417" s="126"/>
      <c r="M6417" s="127"/>
      <c r="N6417" s="128"/>
      <c r="O6417" s="20"/>
      <c r="P6417" s="20"/>
      <c r="Q6417" s="20"/>
      <c r="R6417" s="20"/>
      <c r="S6417" s="20"/>
    </row>
    <row r="6418" spans="6:19">
      <c r="F6418" s="51"/>
      <c r="K6418" s="26"/>
      <c r="L6418" s="126"/>
      <c r="M6418" s="127"/>
      <c r="N6418" s="128"/>
      <c r="O6418" s="20"/>
      <c r="P6418" s="20"/>
      <c r="Q6418" s="20"/>
      <c r="R6418" s="20"/>
      <c r="S6418" s="20"/>
    </row>
    <row r="6419" spans="6:19">
      <c r="F6419" s="51"/>
      <c r="K6419" s="26"/>
      <c r="L6419" s="126"/>
      <c r="M6419" s="127"/>
      <c r="N6419" s="128"/>
      <c r="O6419" s="20"/>
      <c r="P6419" s="20"/>
      <c r="Q6419" s="20"/>
      <c r="R6419" s="20"/>
      <c r="S6419" s="20"/>
    </row>
    <row r="6420" spans="6:19">
      <c r="F6420" s="51"/>
      <c r="K6420" s="26"/>
      <c r="L6420" s="126"/>
      <c r="M6420" s="127"/>
      <c r="N6420" s="128"/>
      <c r="O6420" s="20"/>
      <c r="P6420" s="20"/>
      <c r="Q6420" s="20"/>
      <c r="R6420" s="20"/>
      <c r="S6420" s="20"/>
    </row>
    <row r="6421" spans="6:19">
      <c r="F6421" s="51"/>
      <c r="K6421" s="26"/>
      <c r="L6421" s="126"/>
      <c r="M6421" s="127"/>
      <c r="N6421" s="128"/>
      <c r="O6421" s="20"/>
      <c r="P6421" s="20"/>
      <c r="Q6421" s="20"/>
      <c r="R6421" s="20"/>
      <c r="S6421" s="20"/>
    </row>
    <row r="6422" spans="6:19">
      <c r="F6422" s="51"/>
      <c r="K6422" s="26"/>
      <c r="L6422" s="126"/>
      <c r="M6422" s="127"/>
      <c r="N6422" s="128"/>
      <c r="O6422" s="20"/>
      <c r="P6422" s="20"/>
      <c r="Q6422" s="20"/>
      <c r="R6422" s="20"/>
      <c r="S6422" s="20"/>
    </row>
    <row r="6423" spans="6:19">
      <c r="F6423" s="51"/>
      <c r="K6423" s="26"/>
      <c r="L6423" s="126"/>
      <c r="M6423" s="127"/>
      <c r="N6423" s="128"/>
      <c r="O6423" s="20"/>
      <c r="P6423" s="20"/>
      <c r="Q6423" s="20"/>
      <c r="R6423" s="20"/>
      <c r="S6423" s="20"/>
    </row>
    <row r="6424" spans="6:19">
      <c r="F6424" s="51"/>
      <c r="K6424" s="26"/>
      <c r="L6424" s="126"/>
      <c r="M6424" s="127"/>
      <c r="N6424" s="128"/>
      <c r="O6424" s="20"/>
      <c r="P6424" s="20"/>
      <c r="Q6424" s="20"/>
      <c r="R6424" s="20"/>
      <c r="S6424" s="20"/>
    </row>
    <row r="6425" spans="6:19">
      <c r="F6425" s="51"/>
      <c r="K6425" s="26"/>
      <c r="L6425" s="126"/>
      <c r="M6425" s="127"/>
      <c r="N6425" s="128"/>
      <c r="O6425" s="20"/>
      <c r="P6425" s="20"/>
      <c r="Q6425" s="20"/>
      <c r="R6425" s="20"/>
      <c r="S6425" s="20"/>
    </row>
    <row r="6426" spans="6:19">
      <c r="F6426" s="51"/>
      <c r="K6426" s="26"/>
      <c r="L6426" s="126"/>
      <c r="M6426" s="127"/>
      <c r="N6426" s="128"/>
      <c r="O6426" s="20"/>
      <c r="P6426" s="20"/>
      <c r="Q6426" s="20"/>
      <c r="R6426" s="20"/>
      <c r="S6426" s="20"/>
    </row>
    <row r="6427" spans="6:19">
      <c r="F6427" s="51"/>
      <c r="K6427" s="26"/>
      <c r="L6427" s="126"/>
      <c r="M6427" s="127"/>
      <c r="N6427" s="128"/>
      <c r="O6427" s="20"/>
      <c r="P6427" s="20"/>
      <c r="Q6427" s="20"/>
      <c r="R6427" s="20"/>
      <c r="S6427" s="20"/>
    </row>
    <row r="6428" spans="6:19">
      <c r="F6428" s="51"/>
      <c r="K6428" s="26"/>
      <c r="L6428" s="126"/>
      <c r="M6428" s="127"/>
      <c r="N6428" s="128"/>
      <c r="O6428" s="20"/>
      <c r="P6428" s="20"/>
      <c r="Q6428" s="20"/>
      <c r="R6428" s="20"/>
      <c r="S6428" s="20"/>
    </row>
    <row r="6429" spans="6:19">
      <c r="F6429" s="51"/>
      <c r="K6429" s="26"/>
      <c r="L6429" s="126"/>
      <c r="M6429" s="127"/>
      <c r="N6429" s="128"/>
      <c r="O6429" s="20"/>
      <c r="P6429" s="20"/>
      <c r="Q6429" s="20"/>
      <c r="R6429" s="20"/>
      <c r="S6429" s="20"/>
    </row>
    <row r="6430" spans="6:19">
      <c r="F6430" s="51"/>
      <c r="K6430" s="26"/>
      <c r="L6430" s="126"/>
      <c r="M6430" s="127"/>
      <c r="N6430" s="128"/>
      <c r="O6430" s="20"/>
      <c r="P6430" s="20"/>
      <c r="Q6430" s="20"/>
      <c r="R6430" s="20"/>
      <c r="S6430" s="20"/>
    </row>
    <row r="6431" spans="6:19">
      <c r="F6431" s="51"/>
      <c r="K6431" s="26"/>
      <c r="L6431" s="126"/>
      <c r="M6431" s="127"/>
      <c r="N6431" s="128"/>
      <c r="O6431" s="20"/>
      <c r="P6431" s="20"/>
      <c r="Q6431" s="20"/>
      <c r="R6431" s="20"/>
      <c r="S6431" s="20"/>
    </row>
    <row r="6432" spans="6:19">
      <c r="F6432" s="51"/>
      <c r="K6432" s="26"/>
      <c r="L6432" s="126"/>
      <c r="M6432" s="127"/>
      <c r="N6432" s="128"/>
      <c r="O6432" s="20"/>
      <c r="P6432" s="20"/>
      <c r="Q6432" s="20"/>
      <c r="R6432" s="20"/>
      <c r="S6432" s="20"/>
    </row>
    <row r="6433" spans="6:19">
      <c r="F6433" s="51"/>
      <c r="K6433" s="26"/>
      <c r="L6433" s="126"/>
      <c r="M6433" s="127"/>
      <c r="N6433" s="128"/>
      <c r="O6433" s="20"/>
      <c r="P6433" s="20"/>
      <c r="Q6433" s="20"/>
      <c r="R6433" s="20"/>
      <c r="S6433" s="20"/>
    </row>
    <row r="6434" spans="6:19">
      <c r="F6434" s="51"/>
      <c r="K6434" s="26"/>
      <c r="L6434" s="126"/>
      <c r="M6434" s="127"/>
      <c r="N6434" s="128"/>
      <c r="O6434" s="20"/>
      <c r="P6434" s="20"/>
      <c r="Q6434" s="20"/>
      <c r="R6434" s="20"/>
      <c r="S6434" s="20"/>
    </row>
    <row r="6435" spans="6:19">
      <c r="F6435" s="51"/>
      <c r="K6435" s="26"/>
      <c r="L6435" s="126"/>
      <c r="M6435" s="127"/>
      <c r="N6435" s="128"/>
      <c r="O6435" s="20"/>
      <c r="P6435" s="20"/>
      <c r="Q6435" s="20"/>
      <c r="R6435" s="20"/>
      <c r="S6435" s="20"/>
    </row>
    <row r="6436" spans="6:19">
      <c r="F6436" s="51"/>
      <c r="K6436" s="26"/>
      <c r="L6436" s="126"/>
      <c r="M6436" s="127"/>
      <c r="N6436" s="128"/>
      <c r="O6436" s="20"/>
      <c r="P6436" s="20"/>
      <c r="Q6436" s="20"/>
      <c r="R6436" s="20"/>
      <c r="S6436" s="20"/>
    </row>
    <row r="6437" spans="6:19">
      <c r="F6437" s="51"/>
      <c r="K6437" s="26"/>
      <c r="L6437" s="126"/>
      <c r="M6437" s="127"/>
      <c r="N6437" s="128"/>
      <c r="O6437" s="20"/>
      <c r="P6437" s="20"/>
      <c r="Q6437" s="20"/>
      <c r="R6437" s="20"/>
      <c r="S6437" s="20"/>
    </row>
    <row r="6438" spans="6:19">
      <c r="F6438" s="51"/>
      <c r="K6438" s="26"/>
      <c r="L6438" s="126"/>
      <c r="M6438" s="127"/>
      <c r="N6438" s="128"/>
      <c r="O6438" s="20"/>
      <c r="P6438" s="20"/>
      <c r="Q6438" s="20"/>
      <c r="R6438" s="20"/>
      <c r="S6438" s="20"/>
    </row>
    <row r="6439" spans="6:19">
      <c r="F6439" s="51"/>
      <c r="K6439" s="26"/>
      <c r="L6439" s="126"/>
      <c r="M6439" s="127"/>
      <c r="N6439" s="128"/>
      <c r="O6439" s="20"/>
      <c r="P6439" s="20"/>
      <c r="Q6439" s="20"/>
      <c r="R6439" s="20"/>
      <c r="S6439" s="20"/>
    </row>
    <row r="6440" spans="6:19">
      <c r="F6440" s="51"/>
      <c r="K6440" s="26"/>
      <c r="L6440" s="126"/>
      <c r="M6440" s="127"/>
      <c r="N6440" s="128"/>
      <c r="O6440" s="20"/>
      <c r="P6440" s="20"/>
      <c r="Q6440" s="20"/>
      <c r="R6440" s="20"/>
      <c r="S6440" s="20"/>
    </row>
    <row r="6441" spans="6:19">
      <c r="F6441" s="51"/>
      <c r="K6441" s="26"/>
      <c r="L6441" s="126"/>
      <c r="M6441" s="127"/>
      <c r="N6441" s="128"/>
      <c r="O6441" s="20"/>
      <c r="P6441" s="20"/>
      <c r="Q6441" s="20"/>
      <c r="R6441" s="20"/>
      <c r="S6441" s="20"/>
    </row>
    <row r="6442" spans="6:19">
      <c r="F6442" s="51"/>
      <c r="K6442" s="26"/>
      <c r="L6442" s="126"/>
      <c r="M6442" s="127"/>
      <c r="N6442" s="128"/>
      <c r="O6442" s="20"/>
      <c r="P6442" s="20"/>
      <c r="Q6442" s="20"/>
      <c r="R6442" s="20"/>
      <c r="S6442" s="20"/>
    </row>
    <row r="6443" spans="6:19">
      <c r="F6443" s="51"/>
      <c r="K6443" s="26"/>
      <c r="L6443" s="126"/>
      <c r="M6443" s="127"/>
      <c r="N6443" s="128"/>
      <c r="O6443" s="20"/>
      <c r="P6443" s="20"/>
      <c r="Q6443" s="20"/>
      <c r="R6443" s="20"/>
      <c r="S6443" s="20"/>
    </row>
    <row r="6444" spans="6:19">
      <c r="F6444" s="51"/>
      <c r="K6444" s="26"/>
      <c r="L6444" s="126"/>
      <c r="M6444" s="127"/>
      <c r="N6444" s="128"/>
      <c r="O6444" s="20"/>
      <c r="P6444" s="20"/>
      <c r="Q6444" s="20"/>
      <c r="R6444" s="20"/>
      <c r="S6444" s="20"/>
    </row>
    <row r="6445" spans="6:19">
      <c r="F6445" s="51"/>
      <c r="K6445" s="26"/>
      <c r="L6445" s="126"/>
      <c r="M6445" s="127"/>
      <c r="N6445" s="128"/>
      <c r="O6445" s="20"/>
      <c r="P6445" s="20"/>
      <c r="Q6445" s="20"/>
      <c r="R6445" s="20"/>
      <c r="S6445" s="20"/>
    </row>
    <row r="6446" spans="6:19">
      <c r="F6446" s="51"/>
      <c r="K6446" s="26"/>
      <c r="L6446" s="126"/>
      <c r="M6446" s="127"/>
      <c r="N6446" s="128"/>
      <c r="O6446" s="20"/>
      <c r="P6446" s="20"/>
      <c r="Q6446" s="20"/>
      <c r="R6446" s="20"/>
      <c r="S6446" s="20"/>
    </row>
    <row r="6447" spans="6:19">
      <c r="F6447" s="51"/>
      <c r="K6447" s="26"/>
      <c r="L6447" s="126"/>
      <c r="M6447" s="127"/>
      <c r="N6447" s="128"/>
      <c r="O6447" s="20"/>
      <c r="P6447" s="20"/>
      <c r="Q6447" s="20"/>
      <c r="R6447" s="20"/>
      <c r="S6447" s="20"/>
    </row>
    <row r="6448" spans="6:19">
      <c r="F6448" s="51"/>
      <c r="K6448" s="26"/>
      <c r="L6448" s="126"/>
      <c r="M6448" s="127"/>
      <c r="N6448" s="128"/>
      <c r="O6448" s="20"/>
      <c r="P6448" s="20"/>
      <c r="Q6448" s="20"/>
      <c r="R6448" s="20"/>
      <c r="S6448" s="20"/>
    </row>
    <row r="6449" spans="6:19">
      <c r="F6449" s="51"/>
      <c r="K6449" s="26"/>
      <c r="L6449" s="126"/>
      <c r="M6449" s="127"/>
      <c r="N6449" s="128"/>
      <c r="O6449" s="20"/>
      <c r="P6449" s="20"/>
      <c r="Q6449" s="20"/>
      <c r="R6449" s="20"/>
      <c r="S6449" s="20"/>
    </row>
    <row r="6450" spans="6:19">
      <c r="F6450" s="51"/>
      <c r="K6450" s="26"/>
      <c r="L6450" s="126"/>
      <c r="M6450" s="127"/>
      <c r="N6450" s="128"/>
      <c r="O6450" s="20"/>
      <c r="P6450" s="20"/>
      <c r="Q6450" s="20"/>
      <c r="R6450" s="20"/>
      <c r="S6450" s="20"/>
    </row>
    <row r="6451" spans="6:19">
      <c r="F6451" s="51"/>
      <c r="K6451" s="26"/>
      <c r="L6451" s="126"/>
      <c r="M6451" s="127"/>
      <c r="N6451" s="128"/>
      <c r="O6451" s="20"/>
      <c r="P6451" s="20"/>
      <c r="Q6451" s="20"/>
      <c r="R6451" s="20"/>
      <c r="S6451" s="20"/>
    </row>
    <row r="6452" spans="6:19">
      <c r="F6452" s="51"/>
      <c r="K6452" s="26"/>
      <c r="L6452" s="126"/>
      <c r="M6452" s="127"/>
      <c r="N6452" s="128"/>
      <c r="O6452" s="20"/>
      <c r="P6452" s="20"/>
      <c r="Q6452" s="20"/>
      <c r="R6452" s="20"/>
      <c r="S6452" s="20"/>
    </row>
    <row r="6453" spans="6:19">
      <c r="F6453" s="51"/>
      <c r="K6453" s="26"/>
      <c r="L6453" s="126"/>
      <c r="M6453" s="127"/>
      <c r="N6453" s="128"/>
      <c r="O6453" s="20"/>
      <c r="P6453" s="20"/>
      <c r="Q6453" s="20"/>
      <c r="R6453" s="20"/>
      <c r="S6453" s="20"/>
    </row>
    <row r="6454" spans="6:19">
      <c r="F6454" s="51"/>
      <c r="K6454" s="26"/>
      <c r="L6454" s="126"/>
      <c r="M6454" s="127"/>
      <c r="N6454" s="128"/>
      <c r="O6454" s="20"/>
      <c r="P6454" s="20"/>
      <c r="Q6454" s="20"/>
      <c r="R6454" s="20"/>
      <c r="S6454" s="20"/>
    </row>
    <row r="6455" spans="6:19">
      <c r="F6455" s="51"/>
      <c r="K6455" s="26"/>
      <c r="L6455" s="126"/>
      <c r="M6455" s="127"/>
      <c r="N6455" s="128"/>
      <c r="O6455" s="20"/>
      <c r="P6455" s="20"/>
      <c r="Q6455" s="20"/>
      <c r="R6455" s="20"/>
      <c r="S6455" s="20"/>
    </row>
    <row r="6456" spans="6:19">
      <c r="F6456" s="51"/>
      <c r="K6456" s="26"/>
      <c r="L6456" s="126"/>
      <c r="M6456" s="127"/>
      <c r="N6456" s="128"/>
      <c r="O6456" s="20"/>
      <c r="P6456" s="20"/>
      <c r="Q6456" s="20"/>
      <c r="R6456" s="20"/>
      <c r="S6456" s="20"/>
    </row>
    <row r="6457" spans="6:19">
      <c r="F6457" s="51"/>
      <c r="K6457" s="26"/>
      <c r="L6457" s="126"/>
      <c r="M6457" s="127"/>
      <c r="N6457" s="128"/>
      <c r="O6457" s="20"/>
      <c r="P6457" s="20"/>
      <c r="Q6457" s="20"/>
      <c r="R6457" s="20"/>
      <c r="S6457" s="20"/>
    </row>
    <row r="6458" spans="6:19">
      <c r="F6458" s="51"/>
      <c r="K6458" s="26"/>
      <c r="L6458" s="126"/>
      <c r="M6458" s="127"/>
      <c r="N6458" s="128"/>
      <c r="O6458" s="20"/>
      <c r="P6458" s="20"/>
      <c r="Q6458" s="20"/>
      <c r="R6458" s="20"/>
      <c r="S6458" s="20"/>
    </row>
    <row r="6459" spans="6:19">
      <c r="F6459" s="51"/>
      <c r="K6459" s="26"/>
      <c r="L6459" s="126"/>
      <c r="M6459" s="127"/>
      <c r="N6459" s="128"/>
      <c r="O6459" s="20"/>
      <c r="P6459" s="20"/>
      <c r="Q6459" s="20"/>
      <c r="R6459" s="20"/>
      <c r="S6459" s="20"/>
    </row>
    <row r="6460" spans="6:19">
      <c r="F6460" s="51"/>
      <c r="K6460" s="26"/>
      <c r="L6460" s="126"/>
      <c r="M6460" s="127"/>
      <c r="N6460" s="128"/>
      <c r="O6460" s="20"/>
      <c r="P6460" s="20"/>
      <c r="Q6460" s="20"/>
      <c r="R6460" s="20"/>
      <c r="S6460" s="20"/>
    </row>
    <row r="6461" spans="6:19">
      <c r="F6461" s="51"/>
      <c r="K6461" s="26"/>
      <c r="L6461" s="126"/>
      <c r="M6461" s="127"/>
      <c r="N6461" s="128"/>
      <c r="O6461" s="20"/>
      <c r="P6461" s="20"/>
      <c r="Q6461" s="20"/>
      <c r="R6461" s="20"/>
      <c r="S6461" s="20"/>
    </row>
    <row r="6462" spans="6:19">
      <c r="F6462" s="51"/>
      <c r="K6462" s="26"/>
      <c r="L6462" s="126"/>
      <c r="M6462" s="127"/>
      <c r="N6462" s="128"/>
      <c r="O6462" s="20"/>
      <c r="P6462" s="20"/>
      <c r="Q6462" s="20"/>
      <c r="R6462" s="20"/>
      <c r="S6462" s="20"/>
    </row>
    <row r="6463" spans="6:19">
      <c r="F6463" s="51"/>
      <c r="K6463" s="26"/>
      <c r="L6463" s="126"/>
      <c r="M6463" s="127"/>
      <c r="N6463" s="128"/>
      <c r="O6463" s="20"/>
      <c r="P6463" s="20"/>
      <c r="Q6463" s="20"/>
      <c r="R6463" s="20"/>
      <c r="S6463" s="20"/>
    </row>
    <row r="6464" spans="6:19">
      <c r="F6464" s="51"/>
      <c r="K6464" s="26"/>
      <c r="L6464" s="126"/>
      <c r="M6464" s="127"/>
      <c r="N6464" s="128"/>
      <c r="O6464" s="20"/>
      <c r="P6464" s="20"/>
      <c r="Q6464" s="20"/>
      <c r="R6464" s="20"/>
      <c r="S6464" s="20"/>
    </row>
    <row r="6465" spans="6:19">
      <c r="F6465" s="51"/>
      <c r="K6465" s="26"/>
      <c r="L6465" s="126"/>
      <c r="M6465" s="127"/>
      <c r="N6465" s="128"/>
      <c r="O6465" s="20"/>
      <c r="P6465" s="20"/>
      <c r="Q6465" s="20"/>
      <c r="R6465" s="20"/>
      <c r="S6465" s="20"/>
    </row>
    <row r="6466" spans="6:19">
      <c r="F6466" s="51"/>
      <c r="K6466" s="26"/>
      <c r="L6466" s="126"/>
      <c r="M6466" s="127"/>
      <c r="N6466" s="128"/>
      <c r="O6466" s="20"/>
      <c r="P6466" s="20"/>
      <c r="Q6466" s="20"/>
      <c r="R6466" s="20"/>
      <c r="S6466" s="20"/>
    </row>
    <row r="6467" spans="6:19">
      <c r="F6467" s="51"/>
      <c r="K6467" s="26"/>
      <c r="L6467" s="126"/>
      <c r="M6467" s="127"/>
      <c r="N6467" s="128"/>
      <c r="O6467" s="20"/>
      <c r="P6467" s="20"/>
      <c r="Q6467" s="20"/>
      <c r="R6467" s="20"/>
      <c r="S6467" s="20"/>
    </row>
    <row r="6468" spans="6:19">
      <c r="F6468" s="51"/>
      <c r="K6468" s="26"/>
      <c r="L6468" s="126"/>
      <c r="M6468" s="127"/>
      <c r="N6468" s="128"/>
      <c r="O6468" s="20"/>
      <c r="P6468" s="20"/>
      <c r="Q6468" s="20"/>
      <c r="R6468" s="20"/>
      <c r="S6468" s="20"/>
    </row>
    <row r="6469" spans="6:19">
      <c r="F6469" s="51"/>
      <c r="K6469" s="26"/>
      <c r="L6469" s="126"/>
      <c r="M6469" s="127"/>
      <c r="N6469" s="128"/>
      <c r="O6469" s="20"/>
      <c r="P6469" s="20"/>
      <c r="Q6469" s="20"/>
      <c r="R6469" s="20"/>
      <c r="S6469" s="20"/>
    </row>
    <row r="6470" spans="6:19">
      <c r="F6470" s="51"/>
      <c r="K6470" s="26"/>
      <c r="L6470" s="126"/>
      <c r="M6470" s="127"/>
      <c r="N6470" s="128"/>
      <c r="O6470" s="20"/>
      <c r="P6470" s="20"/>
      <c r="Q6470" s="20"/>
      <c r="R6470" s="20"/>
      <c r="S6470" s="20"/>
    </row>
    <row r="6471" spans="6:19">
      <c r="F6471" s="51"/>
      <c r="K6471" s="26"/>
      <c r="L6471" s="126"/>
      <c r="M6471" s="127"/>
      <c r="N6471" s="128"/>
      <c r="O6471" s="20"/>
      <c r="P6471" s="20"/>
      <c r="Q6471" s="20"/>
      <c r="R6471" s="20"/>
      <c r="S6471" s="20"/>
    </row>
    <row r="6472" spans="6:19">
      <c r="F6472" s="51"/>
      <c r="K6472" s="26"/>
      <c r="L6472" s="126"/>
      <c r="M6472" s="127"/>
      <c r="N6472" s="128"/>
      <c r="O6472" s="20"/>
      <c r="P6472" s="20"/>
      <c r="Q6472" s="20"/>
      <c r="R6472" s="20"/>
      <c r="S6472" s="20"/>
    </row>
    <row r="6473" spans="6:19">
      <c r="F6473" s="51"/>
      <c r="K6473" s="26"/>
      <c r="L6473" s="126"/>
      <c r="M6473" s="127"/>
      <c r="N6473" s="128"/>
      <c r="O6473" s="20"/>
      <c r="P6473" s="20"/>
      <c r="Q6473" s="20"/>
      <c r="R6473" s="20"/>
      <c r="S6473" s="20"/>
    </row>
    <row r="6474" spans="6:19">
      <c r="F6474" s="51"/>
      <c r="K6474" s="26"/>
      <c r="L6474" s="126"/>
      <c r="M6474" s="127"/>
      <c r="N6474" s="128"/>
      <c r="O6474" s="20"/>
      <c r="P6474" s="20"/>
      <c r="Q6474" s="20"/>
      <c r="R6474" s="20"/>
      <c r="S6474" s="20"/>
    </row>
    <row r="6475" spans="6:19">
      <c r="F6475" s="51"/>
      <c r="K6475" s="26"/>
      <c r="L6475" s="126"/>
      <c r="M6475" s="127"/>
      <c r="N6475" s="128"/>
      <c r="O6475" s="20"/>
      <c r="P6475" s="20"/>
      <c r="Q6475" s="20"/>
      <c r="R6475" s="20"/>
      <c r="S6475" s="20"/>
    </row>
    <row r="6476" spans="6:19">
      <c r="F6476" s="51"/>
      <c r="K6476" s="26"/>
      <c r="L6476" s="126"/>
      <c r="M6476" s="127"/>
      <c r="N6476" s="128"/>
      <c r="O6476" s="20"/>
      <c r="P6476" s="20"/>
      <c r="Q6476" s="20"/>
      <c r="R6476" s="20"/>
      <c r="S6476" s="20"/>
    </row>
    <row r="6477" spans="6:19">
      <c r="F6477" s="51"/>
      <c r="K6477" s="26"/>
      <c r="L6477" s="126"/>
      <c r="M6477" s="127"/>
      <c r="N6477" s="128"/>
      <c r="O6477" s="20"/>
      <c r="P6477" s="20"/>
      <c r="Q6477" s="20"/>
      <c r="R6477" s="20"/>
      <c r="S6477" s="20"/>
    </row>
    <row r="6478" spans="6:19">
      <c r="F6478" s="51"/>
      <c r="K6478" s="26"/>
      <c r="L6478" s="126"/>
      <c r="M6478" s="127"/>
      <c r="N6478" s="128"/>
      <c r="O6478" s="20"/>
      <c r="P6478" s="20"/>
      <c r="Q6478" s="20"/>
      <c r="R6478" s="20"/>
      <c r="S6478" s="20"/>
    </row>
    <row r="6479" spans="6:19">
      <c r="F6479" s="51"/>
      <c r="K6479" s="26"/>
      <c r="L6479" s="126"/>
      <c r="M6479" s="127"/>
      <c r="N6479" s="128"/>
      <c r="O6479" s="20"/>
      <c r="P6479" s="20"/>
      <c r="Q6479" s="20"/>
      <c r="R6479" s="20"/>
      <c r="S6479" s="20"/>
    </row>
    <row r="6480" spans="6:19">
      <c r="F6480" s="51"/>
      <c r="K6480" s="26"/>
      <c r="L6480" s="126"/>
      <c r="M6480" s="127"/>
      <c r="N6480" s="128"/>
      <c r="O6480" s="20"/>
      <c r="P6480" s="20"/>
      <c r="Q6480" s="20"/>
      <c r="R6480" s="20"/>
      <c r="S6480" s="20"/>
    </row>
    <row r="6481" spans="6:19">
      <c r="F6481" s="51"/>
      <c r="K6481" s="26"/>
      <c r="L6481" s="126"/>
      <c r="M6481" s="127"/>
      <c r="N6481" s="128"/>
      <c r="O6481" s="20"/>
      <c r="P6481" s="20"/>
      <c r="Q6481" s="20"/>
      <c r="R6481" s="20"/>
      <c r="S6481" s="20"/>
    </row>
    <row r="6482" spans="6:19">
      <c r="F6482" s="51"/>
      <c r="K6482" s="26"/>
      <c r="L6482" s="126"/>
      <c r="M6482" s="127"/>
      <c r="N6482" s="128"/>
      <c r="O6482" s="20"/>
      <c r="P6482" s="20"/>
      <c r="Q6482" s="20"/>
      <c r="R6482" s="20"/>
      <c r="S6482" s="20"/>
    </row>
    <row r="6483" spans="6:19">
      <c r="F6483" s="51"/>
      <c r="K6483" s="26"/>
      <c r="L6483" s="126"/>
      <c r="M6483" s="127"/>
      <c r="N6483" s="128"/>
      <c r="O6483" s="20"/>
      <c r="P6483" s="20"/>
      <c r="Q6483" s="20"/>
      <c r="R6483" s="20"/>
      <c r="S6483" s="20"/>
    </row>
    <row r="6484" spans="6:19">
      <c r="F6484" s="51"/>
      <c r="K6484" s="26"/>
      <c r="L6484" s="126"/>
      <c r="M6484" s="127"/>
      <c r="N6484" s="128"/>
      <c r="O6484" s="20"/>
      <c r="P6484" s="20"/>
      <c r="Q6484" s="20"/>
      <c r="R6484" s="20"/>
      <c r="S6484" s="20"/>
    </row>
    <row r="6485" spans="6:19">
      <c r="F6485" s="51"/>
      <c r="K6485" s="26"/>
      <c r="L6485" s="126"/>
      <c r="M6485" s="127"/>
      <c r="N6485" s="128"/>
      <c r="O6485" s="20"/>
      <c r="P6485" s="20"/>
      <c r="Q6485" s="20"/>
      <c r="R6485" s="20"/>
      <c r="S6485" s="20"/>
    </row>
    <row r="6486" spans="6:19">
      <c r="F6486" s="51"/>
      <c r="K6486" s="26"/>
      <c r="L6486" s="126"/>
      <c r="M6486" s="127"/>
      <c r="N6486" s="128"/>
      <c r="O6486" s="20"/>
      <c r="P6486" s="20"/>
      <c r="Q6486" s="20"/>
      <c r="R6486" s="20"/>
      <c r="S6486" s="20"/>
    </row>
    <row r="6487" spans="6:19">
      <c r="F6487" s="51"/>
      <c r="K6487" s="26"/>
      <c r="L6487" s="126"/>
      <c r="M6487" s="127"/>
      <c r="N6487" s="128"/>
      <c r="O6487" s="20"/>
      <c r="P6487" s="20"/>
      <c r="Q6487" s="20"/>
      <c r="R6487" s="20"/>
      <c r="S6487" s="20"/>
    </row>
    <row r="6488" spans="6:19">
      <c r="F6488" s="51"/>
      <c r="K6488" s="26"/>
      <c r="L6488" s="126"/>
      <c r="M6488" s="127"/>
      <c r="N6488" s="128"/>
      <c r="O6488" s="20"/>
      <c r="P6488" s="20"/>
      <c r="Q6488" s="20"/>
      <c r="R6488" s="20"/>
      <c r="S6488" s="20"/>
    </row>
    <row r="6489" spans="6:19">
      <c r="F6489" s="51"/>
      <c r="K6489" s="26"/>
      <c r="L6489" s="126"/>
      <c r="M6489" s="127"/>
      <c r="N6489" s="128"/>
      <c r="O6489" s="20"/>
      <c r="P6489" s="20"/>
      <c r="Q6489" s="20"/>
      <c r="R6489" s="20"/>
      <c r="S6489" s="20"/>
    </row>
    <row r="6490" spans="6:19">
      <c r="F6490" s="51"/>
      <c r="K6490" s="26"/>
      <c r="L6490" s="126"/>
      <c r="M6490" s="127"/>
      <c r="N6490" s="128"/>
      <c r="O6490" s="20"/>
      <c r="P6490" s="20"/>
      <c r="Q6490" s="20"/>
      <c r="R6490" s="20"/>
      <c r="S6490" s="20"/>
    </row>
    <row r="6491" spans="6:19">
      <c r="F6491" s="51"/>
      <c r="K6491" s="26"/>
      <c r="L6491" s="126"/>
      <c r="M6491" s="127"/>
      <c r="N6491" s="128"/>
      <c r="O6491" s="20"/>
      <c r="P6491" s="20"/>
      <c r="Q6491" s="20"/>
      <c r="R6491" s="20"/>
      <c r="S6491" s="20"/>
    </row>
    <row r="6492" spans="6:19">
      <c r="F6492" s="51"/>
      <c r="K6492" s="26"/>
      <c r="L6492" s="126"/>
      <c r="M6492" s="127"/>
      <c r="N6492" s="128"/>
      <c r="O6492" s="20"/>
      <c r="P6492" s="20"/>
      <c r="Q6492" s="20"/>
      <c r="R6492" s="20"/>
      <c r="S6492" s="20"/>
    </row>
    <row r="6493" spans="6:19">
      <c r="F6493" s="51"/>
      <c r="K6493" s="26"/>
      <c r="L6493" s="126"/>
      <c r="M6493" s="127"/>
      <c r="N6493" s="128"/>
      <c r="O6493" s="20"/>
      <c r="P6493" s="20"/>
      <c r="Q6493" s="20"/>
      <c r="R6493" s="20"/>
      <c r="S6493" s="20"/>
    </row>
    <row r="6494" spans="6:19">
      <c r="F6494" s="51"/>
      <c r="K6494" s="26"/>
      <c r="L6494" s="126"/>
      <c r="M6494" s="127"/>
      <c r="N6494" s="128"/>
      <c r="O6494" s="20"/>
      <c r="P6494" s="20"/>
      <c r="Q6494" s="20"/>
      <c r="R6494" s="20"/>
      <c r="S6494" s="20"/>
    </row>
    <row r="6495" spans="6:19">
      <c r="F6495" s="51"/>
      <c r="K6495" s="26"/>
      <c r="L6495" s="126"/>
      <c r="M6495" s="127"/>
      <c r="N6495" s="128"/>
      <c r="O6495" s="20"/>
      <c r="P6495" s="20"/>
      <c r="Q6495" s="20"/>
      <c r="R6495" s="20"/>
      <c r="S6495" s="20"/>
    </row>
    <row r="6496" spans="6:19">
      <c r="F6496" s="51"/>
      <c r="K6496" s="26"/>
      <c r="L6496" s="126"/>
      <c r="M6496" s="127"/>
      <c r="N6496" s="128"/>
      <c r="O6496" s="20"/>
      <c r="P6496" s="20"/>
      <c r="Q6496" s="20"/>
      <c r="R6496" s="20"/>
      <c r="S6496" s="20"/>
    </row>
    <row r="6497" spans="6:19">
      <c r="F6497" s="51"/>
      <c r="K6497" s="26"/>
      <c r="L6497" s="126"/>
      <c r="M6497" s="127"/>
      <c r="N6497" s="128"/>
      <c r="O6497" s="20"/>
      <c r="P6497" s="20"/>
      <c r="Q6497" s="20"/>
      <c r="R6497" s="20"/>
      <c r="S6497" s="20"/>
    </row>
    <row r="6498" spans="6:19">
      <c r="F6498" s="51"/>
      <c r="K6498" s="26"/>
      <c r="L6498" s="126"/>
      <c r="M6498" s="127"/>
      <c r="N6498" s="128"/>
      <c r="O6498" s="20"/>
      <c r="P6498" s="20"/>
      <c r="Q6498" s="20"/>
      <c r="R6498" s="20"/>
      <c r="S6498" s="20"/>
    </row>
    <row r="6499" spans="6:19">
      <c r="F6499" s="51"/>
      <c r="K6499" s="26"/>
      <c r="L6499" s="126"/>
      <c r="M6499" s="127"/>
      <c r="N6499" s="128"/>
      <c r="O6499" s="20"/>
      <c r="P6499" s="20"/>
      <c r="Q6499" s="20"/>
      <c r="R6499" s="20"/>
      <c r="S6499" s="20"/>
    </row>
    <row r="6500" spans="6:19">
      <c r="F6500" s="51"/>
      <c r="K6500" s="26"/>
      <c r="L6500" s="126"/>
      <c r="M6500" s="127"/>
      <c r="N6500" s="128"/>
      <c r="O6500" s="20"/>
      <c r="P6500" s="20"/>
      <c r="Q6500" s="20"/>
      <c r="R6500" s="20"/>
      <c r="S6500" s="20"/>
    </row>
    <row r="6501" spans="6:19">
      <c r="F6501" s="51"/>
      <c r="K6501" s="26"/>
      <c r="L6501" s="126"/>
      <c r="M6501" s="127"/>
      <c r="N6501" s="128"/>
      <c r="O6501" s="20"/>
      <c r="P6501" s="20"/>
      <c r="Q6501" s="20"/>
      <c r="R6501" s="20"/>
      <c r="S6501" s="20"/>
    </row>
    <row r="6502" spans="6:19">
      <c r="F6502" s="51"/>
      <c r="K6502" s="26"/>
      <c r="L6502" s="126"/>
      <c r="M6502" s="127"/>
      <c r="N6502" s="128"/>
      <c r="O6502" s="20"/>
      <c r="P6502" s="20"/>
      <c r="Q6502" s="20"/>
      <c r="R6502" s="20"/>
      <c r="S6502" s="20"/>
    </row>
    <row r="6503" spans="6:19">
      <c r="F6503" s="51"/>
      <c r="K6503" s="26"/>
      <c r="L6503" s="126"/>
      <c r="M6503" s="127"/>
      <c r="N6503" s="128"/>
      <c r="O6503" s="20"/>
      <c r="P6503" s="20"/>
      <c r="Q6503" s="20"/>
      <c r="R6503" s="20"/>
      <c r="S6503" s="20"/>
    </row>
    <row r="6504" spans="6:19">
      <c r="F6504" s="51"/>
      <c r="K6504" s="26"/>
      <c r="L6504" s="126"/>
      <c r="M6504" s="127"/>
      <c r="N6504" s="128"/>
      <c r="O6504" s="20"/>
      <c r="P6504" s="20"/>
      <c r="Q6504" s="20"/>
      <c r="R6504" s="20"/>
      <c r="S6504" s="20"/>
    </row>
    <row r="6505" spans="6:19">
      <c r="F6505" s="51"/>
      <c r="K6505" s="26"/>
      <c r="L6505" s="126"/>
      <c r="M6505" s="127"/>
      <c r="N6505" s="128"/>
      <c r="O6505" s="20"/>
      <c r="P6505" s="20"/>
      <c r="Q6505" s="20"/>
      <c r="R6505" s="20"/>
      <c r="S6505" s="20"/>
    </row>
    <row r="6506" spans="6:19">
      <c r="F6506" s="51"/>
      <c r="K6506" s="26"/>
      <c r="L6506" s="126"/>
      <c r="M6506" s="127"/>
      <c r="N6506" s="128"/>
      <c r="O6506" s="20"/>
      <c r="P6506" s="20"/>
      <c r="Q6506" s="20"/>
      <c r="R6506" s="20"/>
      <c r="S6506" s="20"/>
    </row>
    <row r="6507" spans="6:19">
      <c r="F6507" s="51"/>
      <c r="K6507" s="26"/>
      <c r="L6507" s="126"/>
      <c r="M6507" s="127"/>
      <c r="N6507" s="128"/>
      <c r="O6507" s="20"/>
      <c r="P6507" s="20"/>
      <c r="Q6507" s="20"/>
      <c r="R6507" s="20"/>
      <c r="S6507" s="20"/>
    </row>
    <row r="6508" spans="6:19">
      <c r="F6508" s="51"/>
      <c r="K6508" s="26"/>
      <c r="L6508" s="126"/>
      <c r="M6508" s="127"/>
      <c r="N6508" s="128"/>
      <c r="O6508" s="20"/>
      <c r="P6508" s="20"/>
      <c r="Q6508" s="20"/>
      <c r="R6508" s="20"/>
      <c r="S6508" s="20"/>
    </row>
    <row r="6509" spans="6:19">
      <c r="F6509" s="51"/>
      <c r="K6509" s="26"/>
      <c r="L6509" s="126"/>
      <c r="M6509" s="127"/>
      <c r="N6509" s="128"/>
      <c r="O6509" s="20"/>
      <c r="P6509" s="20"/>
      <c r="Q6509" s="20"/>
      <c r="R6509" s="20"/>
      <c r="S6509" s="20"/>
    </row>
    <row r="6510" spans="6:19">
      <c r="F6510" s="51"/>
      <c r="K6510" s="26"/>
      <c r="L6510" s="126"/>
      <c r="M6510" s="127"/>
      <c r="N6510" s="128"/>
      <c r="O6510" s="20"/>
      <c r="P6510" s="20"/>
      <c r="Q6510" s="20"/>
      <c r="R6510" s="20"/>
      <c r="S6510" s="20"/>
    </row>
    <row r="6511" spans="6:19">
      <c r="F6511" s="51"/>
      <c r="K6511" s="26"/>
      <c r="L6511" s="126"/>
      <c r="M6511" s="127"/>
      <c r="N6511" s="128"/>
      <c r="O6511" s="20"/>
      <c r="P6511" s="20"/>
      <c r="Q6511" s="20"/>
      <c r="R6511" s="20"/>
      <c r="S6511" s="20"/>
    </row>
    <row r="6512" spans="6:19">
      <c r="F6512" s="51"/>
      <c r="K6512" s="26"/>
      <c r="L6512" s="126"/>
      <c r="M6512" s="127"/>
      <c r="N6512" s="128"/>
      <c r="O6512" s="20"/>
      <c r="P6512" s="20"/>
      <c r="Q6512" s="20"/>
      <c r="R6512" s="20"/>
      <c r="S6512" s="20"/>
    </row>
    <row r="6513" spans="6:19">
      <c r="F6513" s="51"/>
      <c r="K6513" s="26"/>
      <c r="L6513" s="126"/>
      <c r="M6513" s="127"/>
      <c r="N6513" s="128"/>
      <c r="O6513" s="20"/>
      <c r="P6513" s="20"/>
      <c r="Q6513" s="20"/>
      <c r="R6513" s="20"/>
      <c r="S6513" s="20"/>
    </row>
    <row r="6514" spans="6:19">
      <c r="F6514" s="51"/>
      <c r="K6514" s="26"/>
      <c r="L6514" s="126"/>
      <c r="M6514" s="127"/>
      <c r="N6514" s="128"/>
      <c r="O6514" s="20"/>
      <c r="P6514" s="20"/>
      <c r="Q6514" s="20"/>
      <c r="R6514" s="20"/>
      <c r="S6514" s="20"/>
    </row>
    <row r="6515" spans="6:19">
      <c r="F6515" s="51"/>
      <c r="K6515" s="26"/>
      <c r="L6515" s="126"/>
      <c r="M6515" s="127"/>
      <c r="N6515" s="128"/>
      <c r="O6515" s="20"/>
      <c r="P6515" s="20"/>
      <c r="Q6515" s="20"/>
      <c r="R6515" s="20"/>
      <c r="S6515" s="20"/>
    </row>
    <row r="6516" spans="6:19">
      <c r="F6516" s="51"/>
      <c r="K6516" s="26"/>
      <c r="L6516" s="126"/>
      <c r="M6516" s="127"/>
      <c r="N6516" s="128"/>
      <c r="O6516" s="20"/>
      <c r="P6516" s="20"/>
      <c r="Q6516" s="20"/>
      <c r="R6516" s="20"/>
      <c r="S6516" s="20"/>
    </row>
    <row r="6517" spans="6:19">
      <c r="F6517" s="51"/>
      <c r="K6517" s="26"/>
      <c r="L6517" s="126"/>
      <c r="M6517" s="127"/>
      <c r="N6517" s="128"/>
      <c r="O6517" s="20"/>
      <c r="P6517" s="20"/>
      <c r="Q6517" s="20"/>
      <c r="R6517" s="20"/>
      <c r="S6517" s="20"/>
    </row>
    <row r="6518" spans="6:19">
      <c r="F6518" s="51"/>
      <c r="K6518" s="26"/>
      <c r="L6518" s="126"/>
      <c r="M6518" s="127"/>
      <c r="N6518" s="128"/>
      <c r="O6518" s="20"/>
      <c r="P6518" s="20"/>
      <c r="Q6518" s="20"/>
      <c r="R6518" s="20"/>
      <c r="S6518" s="20"/>
    </row>
    <row r="6519" spans="6:19">
      <c r="F6519" s="51"/>
      <c r="K6519" s="26"/>
      <c r="L6519" s="126"/>
      <c r="M6519" s="127"/>
      <c r="N6519" s="128"/>
      <c r="O6519" s="20"/>
      <c r="P6519" s="20"/>
      <c r="Q6519" s="20"/>
      <c r="R6519" s="20"/>
      <c r="S6519" s="20"/>
    </row>
    <row r="6520" spans="6:19">
      <c r="F6520" s="51"/>
      <c r="K6520" s="26"/>
      <c r="L6520" s="126"/>
      <c r="M6520" s="127"/>
      <c r="N6520" s="128"/>
      <c r="O6520" s="20"/>
      <c r="P6520" s="20"/>
      <c r="Q6520" s="20"/>
      <c r="R6520" s="20"/>
      <c r="S6520" s="20"/>
    </row>
    <row r="6521" spans="6:19">
      <c r="F6521" s="51"/>
      <c r="K6521" s="26"/>
      <c r="L6521" s="126"/>
      <c r="M6521" s="127"/>
      <c r="N6521" s="128"/>
      <c r="O6521" s="20"/>
      <c r="P6521" s="20"/>
      <c r="Q6521" s="20"/>
      <c r="R6521" s="20"/>
      <c r="S6521" s="20"/>
    </row>
    <row r="6522" spans="6:19">
      <c r="F6522" s="51"/>
      <c r="K6522" s="26"/>
      <c r="L6522" s="126"/>
      <c r="M6522" s="127"/>
      <c r="N6522" s="128"/>
      <c r="O6522" s="20"/>
      <c r="P6522" s="20"/>
      <c r="Q6522" s="20"/>
      <c r="R6522" s="20"/>
      <c r="S6522" s="20"/>
    </row>
    <row r="6523" spans="6:19">
      <c r="F6523" s="51"/>
      <c r="K6523" s="26"/>
      <c r="L6523" s="126"/>
      <c r="M6523" s="127"/>
      <c r="N6523" s="128"/>
      <c r="O6523" s="20"/>
      <c r="P6523" s="20"/>
      <c r="Q6523" s="20"/>
      <c r="R6523" s="20"/>
      <c r="S6523" s="20"/>
    </row>
    <row r="6524" spans="6:19">
      <c r="F6524" s="51"/>
      <c r="K6524" s="26"/>
      <c r="L6524" s="126"/>
      <c r="M6524" s="127"/>
      <c r="N6524" s="128"/>
      <c r="O6524" s="20"/>
      <c r="P6524" s="20"/>
      <c r="Q6524" s="20"/>
      <c r="R6524" s="20"/>
      <c r="S6524" s="20"/>
    </row>
    <row r="6525" spans="6:19">
      <c r="F6525" s="51"/>
      <c r="K6525" s="26"/>
      <c r="L6525" s="126"/>
      <c r="M6525" s="127"/>
      <c r="N6525" s="128"/>
      <c r="O6525" s="20"/>
      <c r="P6525" s="20"/>
      <c r="Q6525" s="20"/>
      <c r="R6525" s="20"/>
      <c r="S6525" s="20"/>
    </row>
    <row r="6526" spans="6:19">
      <c r="F6526" s="51"/>
      <c r="K6526" s="26"/>
      <c r="L6526" s="126"/>
      <c r="M6526" s="127"/>
      <c r="N6526" s="128"/>
      <c r="O6526" s="20"/>
      <c r="P6526" s="20"/>
      <c r="Q6526" s="20"/>
      <c r="R6526" s="20"/>
      <c r="S6526" s="20"/>
    </row>
    <row r="6527" spans="6:19">
      <c r="F6527" s="51"/>
      <c r="K6527" s="26"/>
      <c r="L6527" s="126"/>
      <c r="M6527" s="127"/>
      <c r="N6527" s="128"/>
      <c r="O6527" s="20"/>
      <c r="P6527" s="20"/>
      <c r="Q6527" s="20"/>
      <c r="R6527" s="20"/>
      <c r="S6527" s="20"/>
    </row>
    <row r="6528" spans="6:19">
      <c r="F6528" s="51"/>
      <c r="K6528" s="26"/>
      <c r="L6528" s="126"/>
      <c r="M6528" s="127"/>
      <c r="N6528" s="128"/>
      <c r="O6528" s="20"/>
      <c r="P6528" s="20"/>
      <c r="Q6528" s="20"/>
      <c r="R6528" s="20"/>
      <c r="S6528" s="20"/>
    </row>
    <row r="6529" spans="6:19">
      <c r="F6529" s="51"/>
      <c r="K6529" s="26"/>
      <c r="L6529" s="126"/>
      <c r="M6529" s="127"/>
      <c r="N6529" s="128"/>
      <c r="O6529" s="20"/>
      <c r="P6529" s="20"/>
      <c r="Q6529" s="20"/>
      <c r="R6529" s="20"/>
      <c r="S6529" s="20"/>
    </row>
    <row r="6530" spans="6:19">
      <c r="F6530" s="51"/>
      <c r="K6530" s="26"/>
      <c r="L6530" s="126"/>
      <c r="M6530" s="127"/>
      <c r="N6530" s="128"/>
      <c r="O6530" s="20"/>
      <c r="P6530" s="20"/>
      <c r="Q6530" s="20"/>
      <c r="R6530" s="20"/>
      <c r="S6530" s="20"/>
    </row>
    <row r="6531" spans="6:19">
      <c r="F6531" s="51"/>
      <c r="K6531" s="26"/>
      <c r="L6531" s="126"/>
      <c r="M6531" s="127"/>
      <c r="N6531" s="128"/>
      <c r="O6531" s="20"/>
      <c r="P6531" s="20"/>
      <c r="Q6531" s="20"/>
      <c r="R6531" s="20"/>
      <c r="S6531" s="20"/>
    </row>
    <row r="6532" spans="6:19">
      <c r="F6532" s="51"/>
      <c r="K6532" s="26"/>
      <c r="L6532" s="126"/>
      <c r="M6532" s="127"/>
      <c r="N6532" s="128"/>
      <c r="O6532" s="20"/>
      <c r="P6532" s="20"/>
      <c r="Q6532" s="20"/>
      <c r="R6532" s="20"/>
      <c r="S6532" s="20"/>
    </row>
    <row r="6533" spans="6:19">
      <c r="F6533" s="51"/>
      <c r="K6533" s="26"/>
      <c r="L6533" s="126"/>
      <c r="M6533" s="127"/>
      <c r="N6533" s="128"/>
      <c r="O6533" s="20"/>
      <c r="P6533" s="20"/>
      <c r="Q6533" s="20"/>
      <c r="R6533" s="20"/>
      <c r="S6533" s="20"/>
    </row>
    <row r="6534" spans="6:19">
      <c r="F6534" s="51"/>
      <c r="K6534" s="26"/>
      <c r="L6534" s="126"/>
      <c r="M6534" s="127"/>
      <c r="N6534" s="128"/>
      <c r="O6534" s="20"/>
      <c r="P6534" s="20"/>
      <c r="Q6534" s="20"/>
      <c r="R6534" s="20"/>
      <c r="S6534" s="20"/>
    </row>
    <row r="6535" spans="6:19">
      <c r="F6535" s="51"/>
      <c r="K6535" s="26"/>
      <c r="L6535" s="126"/>
      <c r="M6535" s="127"/>
      <c r="N6535" s="128"/>
      <c r="O6535" s="20"/>
      <c r="P6535" s="20"/>
      <c r="Q6535" s="20"/>
      <c r="R6535" s="20"/>
      <c r="S6535" s="20"/>
    </row>
    <row r="6536" spans="6:19">
      <c r="F6536" s="51"/>
      <c r="K6536" s="26"/>
      <c r="L6536" s="126"/>
      <c r="M6536" s="127"/>
      <c r="N6536" s="128"/>
      <c r="O6536" s="20"/>
      <c r="P6536" s="20"/>
      <c r="Q6536" s="20"/>
      <c r="R6536" s="20"/>
      <c r="S6536" s="20"/>
    </row>
    <row r="6537" spans="6:19">
      <c r="F6537" s="51"/>
      <c r="K6537" s="26"/>
      <c r="L6537" s="126"/>
      <c r="M6537" s="127"/>
      <c r="N6537" s="128"/>
      <c r="O6537" s="20"/>
      <c r="P6537" s="20"/>
      <c r="Q6537" s="20"/>
      <c r="R6537" s="20"/>
      <c r="S6537" s="20"/>
    </row>
    <row r="6538" spans="6:19">
      <c r="F6538" s="51"/>
      <c r="K6538" s="26"/>
      <c r="L6538" s="126"/>
      <c r="M6538" s="127"/>
      <c r="N6538" s="128"/>
      <c r="O6538" s="20"/>
      <c r="P6538" s="20"/>
      <c r="Q6538" s="20"/>
      <c r="R6538" s="20"/>
      <c r="S6538" s="20"/>
    </row>
    <row r="6539" spans="6:19">
      <c r="F6539" s="51"/>
      <c r="K6539" s="26"/>
      <c r="L6539" s="126"/>
      <c r="M6539" s="127"/>
      <c r="N6539" s="128"/>
      <c r="O6539" s="20"/>
      <c r="P6539" s="20"/>
      <c r="Q6539" s="20"/>
      <c r="R6539" s="20"/>
      <c r="S6539" s="20"/>
    </row>
    <row r="6540" spans="6:19">
      <c r="F6540" s="51"/>
      <c r="K6540" s="26"/>
      <c r="L6540" s="126"/>
      <c r="M6540" s="127"/>
      <c r="N6540" s="128"/>
      <c r="O6540" s="20"/>
      <c r="P6540" s="20"/>
      <c r="Q6540" s="20"/>
      <c r="R6540" s="20"/>
      <c r="S6540" s="20"/>
    </row>
    <row r="6541" spans="6:19">
      <c r="F6541" s="51"/>
      <c r="K6541" s="26"/>
      <c r="L6541" s="126"/>
      <c r="M6541" s="127"/>
      <c r="N6541" s="128"/>
      <c r="O6541" s="20"/>
      <c r="P6541" s="20"/>
      <c r="Q6541" s="20"/>
      <c r="R6541" s="20"/>
      <c r="S6541" s="20"/>
    </row>
    <row r="6542" spans="6:19">
      <c r="F6542" s="51"/>
      <c r="K6542" s="26"/>
      <c r="L6542" s="126"/>
      <c r="M6542" s="127"/>
      <c r="N6542" s="128"/>
      <c r="O6542" s="20"/>
      <c r="P6542" s="20"/>
      <c r="Q6542" s="20"/>
      <c r="R6542" s="20"/>
      <c r="S6542" s="20"/>
    </row>
    <row r="6543" spans="6:19">
      <c r="F6543" s="51"/>
      <c r="K6543" s="26"/>
      <c r="L6543" s="126"/>
      <c r="M6543" s="127"/>
      <c r="N6543" s="128"/>
      <c r="O6543" s="20"/>
      <c r="P6543" s="20"/>
      <c r="Q6543" s="20"/>
      <c r="R6543" s="20"/>
      <c r="S6543" s="20"/>
    </row>
    <row r="6544" spans="6:19">
      <c r="F6544" s="51"/>
      <c r="K6544" s="26"/>
      <c r="L6544" s="126"/>
      <c r="M6544" s="127"/>
      <c r="N6544" s="128"/>
      <c r="O6544" s="20"/>
      <c r="P6544" s="20"/>
      <c r="Q6544" s="20"/>
      <c r="R6544" s="20"/>
      <c r="S6544" s="20"/>
    </row>
    <row r="6545" spans="6:19">
      <c r="F6545" s="51"/>
      <c r="K6545" s="26"/>
      <c r="L6545" s="126"/>
      <c r="M6545" s="127"/>
      <c r="N6545" s="128"/>
      <c r="O6545" s="20"/>
      <c r="P6545" s="20"/>
      <c r="Q6545" s="20"/>
      <c r="R6545" s="20"/>
      <c r="S6545" s="20"/>
    </row>
    <row r="6546" spans="6:19">
      <c r="F6546" s="51"/>
      <c r="K6546" s="26"/>
      <c r="L6546" s="126"/>
      <c r="M6546" s="127"/>
      <c r="N6546" s="128"/>
      <c r="O6546" s="20"/>
      <c r="P6546" s="20"/>
      <c r="Q6546" s="20"/>
      <c r="R6546" s="20"/>
      <c r="S6546" s="20"/>
    </row>
    <row r="6547" spans="6:19">
      <c r="F6547" s="51"/>
      <c r="K6547" s="26"/>
      <c r="L6547" s="126"/>
      <c r="M6547" s="127"/>
      <c r="N6547" s="128"/>
      <c r="O6547" s="20"/>
      <c r="P6547" s="20"/>
      <c r="Q6547" s="20"/>
      <c r="R6547" s="20"/>
      <c r="S6547" s="20"/>
    </row>
    <row r="6548" spans="6:19">
      <c r="F6548" s="51"/>
      <c r="K6548" s="26"/>
      <c r="L6548" s="126"/>
      <c r="M6548" s="127"/>
      <c r="N6548" s="128"/>
      <c r="O6548" s="20"/>
      <c r="P6548" s="20"/>
      <c r="Q6548" s="20"/>
      <c r="R6548" s="20"/>
      <c r="S6548" s="20"/>
    </row>
    <row r="6549" spans="6:19">
      <c r="F6549" s="51"/>
      <c r="K6549" s="26"/>
      <c r="L6549" s="126"/>
      <c r="M6549" s="127"/>
      <c r="N6549" s="128"/>
      <c r="O6549" s="20"/>
      <c r="P6549" s="20"/>
      <c r="Q6549" s="20"/>
      <c r="R6549" s="20"/>
      <c r="S6549" s="20"/>
    </row>
    <row r="6550" spans="6:19">
      <c r="F6550" s="51"/>
      <c r="K6550" s="26"/>
      <c r="L6550" s="126"/>
      <c r="M6550" s="127"/>
      <c r="N6550" s="128"/>
      <c r="O6550" s="20"/>
      <c r="P6550" s="20"/>
      <c r="Q6550" s="20"/>
      <c r="R6550" s="20"/>
      <c r="S6550" s="20"/>
    </row>
    <row r="6551" spans="6:19">
      <c r="F6551" s="51"/>
      <c r="K6551" s="26"/>
      <c r="L6551" s="126"/>
      <c r="M6551" s="127"/>
      <c r="N6551" s="128"/>
      <c r="O6551" s="20"/>
      <c r="P6551" s="20"/>
      <c r="Q6551" s="20"/>
      <c r="R6551" s="20"/>
      <c r="S6551" s="20"/>
    </row>
    <row r="6552" spans="6:19">
      <c r="F6552" s="51"/>
      <c r="K6552" s="26"/>
      <c r="L6552" s="126"/>
      <c r="M6552" s="127"/>
      <c r="N6552" s="128"/>
      <c r="O6552" s="20"/>
      <c r="P6552" s="20"/>
      <c r="Q6552" s="20"/>
      <c r="R6552" s="20"/>
      <c r="S6552" s="20"/>
    </row>
    <row r="6553" spans="6:19">
      <c r="F6553" s="51"/>
      <c r="K6553" s="26"/>
      <c r="L6553" s="126"/>
      <c r="M6553" s="127"/>
      <c r="N6553" s="128"/>
      <c r="O6553" s="20"/>
      <c r="P6553" s="20"/>
      <c r="Q6553" s="20"/>
      <c r="R6553" s="20"/>
      <c r="S6553" s="20"/>
    </row>
    <row r="6554" spans="6:19">
      <c r="F6554" s="51"/>
      <c r="K6554" s="26"/>
      <c r="L6554" s="126"/>
      <c r="M6554" s="127"/>
      <c r="N6554" s="128"/>
      <c r="O6554" s="20"/>
      <c r="P6554" s="20"/>
      <c r="Q6554" s="20"/>
      <c r="R6554" s="20"/>
      <c r="S6554" s="20"/>
    </row>
    <row r="6555" spans="6:19">
      <c r="F6555" s="51"/>
      <c r="K6555" s="26"/>
      <c r="L6555" s="126"/>
      <c r="M6555" s="127"/>
      <c r="N6555" s="128"/>
      <c r="O6555" s="20"/>
      <c r="P6555" s="20"/>
      <c r="Q6555" s="20"/>
      <c r="R6555" s="20"/>
      <c r="S6555" s="20"/>
    </row>
    <row r="6556" spans="6:19">
      <c r="F6556" s="51"/>
      <c r="K6556" s="26"/>
      <c r="L6556" s="126"/>
      <c r="M6556" s="127"/>
      <c r="N6556" s="128"/>
      <c r="O6556" s="20"/>
      <c r="P6556" s="20"/>
      <c r="Q6556" s="20"/>
      <c r="R6556" s="20"/>
      <c r="S6556" s="20"/>
    </row>
    <row r="6557" spans="6:19">
      <c r="F6557" s="51"/>
      <c r="K6557" s="26"/>
      <c r="L6557" s="126"/>
      <c r="M6557" s="127"/>
      <c r="N6557" s="128"/>
      <c r="O6557" s="20"/>
      <c r="P6557" s="20"/>
      <c r="Q6557" s="20"/>
      <c r="R6557" s="20"/>
      <c r="S6557" s="20"/>
    </row>
    <row r="6558" spans="6:19">
      <c r="F6558" s="51"/>
      <c r="K6558" s="26"/>
      <c r="L6558" s="126"/>
      <c r="M6558" s="127"/>
      <c r="N6558" s="128"/>
      <c r="O6558" s="20"/>
      <c r="P6558" s="20"/>
      <c r="Q6558" s="20"/>
      <c r="R6558" s="20"/>
      <c r="S6558" s="20"/>
    </row>
    <row r="6559" spans="6:19">
      <c r="F6559" s="51"/>
      <c r="K6559" s="26"/>
      <c r="L6559" s="126"/>
      <c r="M6559" s="127"/>
      <c r="N6559" s="128"/>
      <c r="O6559" s="20"/>
      <c r="P6559" s="20"/>
      <c r="Q6559" s="20"/>
      <c r="R6559" s="20"/>
      <c r="S6559" s="20"/>
    </row>
    <row r="6560" spans="6:19">
      <c r="F6560" s="51"/>
      <c r="K6560" s="26"/>
      <c r="L6560" s="126"/>
      <c r="M6560" s="127"/>
      <c r="N6560" s="128"/>
      <c r="O6560" s="20"/>
      <c r="P6560" s="20"/>
      <c r="Q6560" s="20"/>
      <c r="R6560" s="20"/>
      <c r="S6560" s="20"/>
    </row>
    <row r="6561" spans="6:19">
      <c r="F6561" s="51"/>
      <c r="K6561" s="26"/>
      <c r="L6561" s="126"/>
      <c r="M6561" s="127"/>
      <c r="N6561" s="128"/>
      <c r="O6561" s="20"/>
      <c r="P6561" s="20"/>
      <c r="Q6561" s="20"/>
      <c r="R6561" s="20"/>
      <c r="S6561" s="20"/>
    </row>
    <row r="6562" spans="6:19">
      <c r="F6562" s="51"/>
      <c r="K6562" s="26"/>
      <c r="L6562" s="126"/>
      <c r="M6562" s="127"/>
      <c r="N6562" s="128"/>
      <c r="O6562" s="20"/>
      <c r="P6562" s="20"/>
      <c r="Q6562" s="20"/>
      <c r="R6562" s="20"/>
      <c r="S6562" s="20"/>
    </row>
    <row r="6563" spans="6:19">
      <c r="F6563" s="51"/>
      <c r="K6563" s="26"/>
      <c r="L6563" s="126"/>
      <c r="M6563" s="127"/>
      <c r="N6563" s="128"/>
      <c r="O6563" s="20"/>
      <c r="P6563" s="20"/>
      <c r="Q6563" s="20"/>
      <c r="R6563" s="20"/>
      <c r="S6563" s="20"/>
    </row>
    <row r="6564" spans="6:19">
      <c r="F6564" s="51"/>
      <c r="K6564" s="26"/>
      <c r="L6564" s="126"/>
      <c r="M6564" s="127"/>
      <c r="N6564" s="128"/>
      <c r="O6564" s="20"/>
      <c r="P6564" s="20"/>
      <c r="Q6564" s="20"/>
      <c r="R6564" s="20"/>
      <c r="S6564" s="20"/>
    </row>
    <row r="6565" spans="6:19">
      <c r="F6565" s="51"/>
      <c r="K6565" s="26"/>
      <c r="L6565" s="126"/>
      <c r="M6565" s="127"/>
      <c r="N6565" s="128"/>
      <c r="O6565" s="20"/>
      <c r="P6565" s="20"/>
      <c r="Q6565" s="20"/>
      <c r="R6565" s="20"/>
      <c r="S6565" s="20"/>
    </row>
    <row r="6566" spans="6:19">
      <c r="F6566" s="51"/>
      <c r="K6566" s="26"/>
      <c r="L6566" s="126"/>
      <c r="M6566" s="127"/>
      <c r="N6566" s="128"/>
      <c r="O6566" s="20"/>
      <c r="P6566" s="20"/>
      <c r="Q6566" s="20"/>
      <c r="R6566" s="20"/>
      <c r="S6566" s="20"/>
    </row>
    <row r="6567" spans="6:19">
      <c r="F6567" s="51"/>
      <c r="K6567" s="26"/>
      <c r="L6567" s="126"/>
      <c r="M6567" s="127"/>
      <c r="N6567" s="128"/>
      <c r="O6567" s="20"/>
      <c r="P6567" s="20"/>
      <c r="Q6567" s="20"/>
      <c r="R6567" s="20"/>
      <c r="S6567" s="20"/>
    </row>
    <row r="6568" spans="6:19">
      <c r="F6568" s="51"/>
      <c r="K6568" s="26"/>
      <c r="L6568" s="126"/>
      <c r="M6568" s="127"/>
      <c r="N6568" s="128"/>
      <c r="O6568" s="20"/>
      <c r="P6568" s="20"/>
      <c r="Q6568" s="20"/>
      <c r="R6568" s="20"/>
      <c r="S6568" s="20"/>
    </row>
    <row r="6569" spans="6:19">
      <c r="F6569" s="51"/>
      <c r="K6569" s="26"/>
      <c r="L6569" s="126"/>
      <c r="M6569" s="127"/>
      <c r="N6569" s="128"/>
      <c r="O6569" s="20"/>
      <c r="P6569" s="20"/>
      <c r="Q6569" s="20"/>
      <c r="R6569" s="20"/>
      <c r="S6569" s="20"/>
    </row>
    <row r="6570" spans="6:19">
      <c r="F6570" s="51"/>
      <c r="K6570" s="26"/>
      <c r="L6570" s="126"/>
      <c r="M6570" s="127"/>
      <c r="N6570" s="128"/>
      <c r="O6570" s="20"/>
      <c r="P6570" s="20"/>
      <c r="Q6570" s="20"/>
      <c r="R6570" s="20"/>
      <c r="S6570" s="20"/>
    </row>
    <row r="6571" spans="6:19">
      <c r="F6571" s="51"/>
      <c r="K6571" s="26"/>
      <c r="L6571" s="126"/>
      <c r="M6571" s="127"/>
      <c r="N6571" s="128"/>
      <c r="O6571" s="20"/>
      <c r="P6571" s="20"/>
      <c r="Q6571" s="20"/>
      <c r="R6571" s="20"/>
      <c r="S6571" s="20"/>
    </row>
    <row r="6572" spans="6:19">
      <c r="F6572" s="51"/>
      <c r="K6572" s="26"/>
      <c r="L6572" s="126"/>
      <c r="M6572" s="127"/>
      <c r="N6572" s="128"/>
      <c r="O6572" s="20"/>
      <c r="P6572" s="20"/>
      <c r="Q6572" s="20"/>
      <c r="R6572" s="20"/>
      <c r="S6572" s="20"/>
    </row>
    <row r="6573" spans="6:19">
      <c r="F6573" s="51"/>
      <c r="K6573" s="26"/>
      <c r="L6573" s="126"/>
      <c r="M6573" s="127"/>
      <c r="N6573" s="128"/>
      <c r="O6573" s="20"/>
      <c r="P6573" s="20"/>
      <c r="Q6573" s="20"/>
      <c r="R6573" s="20"/>
      <c r="S6573" s="20"/>
    </row>
    <row r="6574" spans="6:19">
      <c r="F6574" s="51"/>
      <c r="K6574" s="26"/>
      <c r="L6574" s="126"/>
      <c r="M6574" s="127"/>
      <c r="N6574" s="128"/>
      <c r="O6574" s="20"/>
      <c r="P6574" s="20"/>
      <c r="Q6574" s="20"/>
      <c r="R6574" s="20"/>
      <c r="S6574" s="20"/>
    </row>
    <row r="6575" spans="6:19">
      <c r="F6575" s="51"/>
      <c r="K6575" s="26"/>
      <c r="L6575" s="126"/>
      <c r="M6575" s="127"/>
      <c r="N6575" s="128"/>
      <c r="O6575" s="20"/>
      <c r="P6575" s="20"/>
      <c r="Q6575" s="20"/>
      <c r="R6575" s="20"/>
      <c r="S6575" s="20"/>
    </row>
    <row r="6576" spans="6:19">
      <c r="F6576" s="51"/>
      <c r="K6576" s="26"/>
      <c r="L6576" s="126"/>
      <c r="M6576" s="127"/>
      <c r="N6576" s="128"/>
      <c r="O6576" s="20"/>
      <c r="P6576" s="20"/>
      <c r="Q6576" s="20"/>
      <c r="R6576" s="20"/>
      <c r="S6576" s="20"/>
    </row>
    <row r="6577" spans="6:19">
      <c r="F6577" s="51"/>
      <c r="K6577" s="26"/>
      <c r="L6577" s="126"/>
      <c r="M6577" s="127"/>
      <c r="N6577" s="128"/>
      <c r="O6577" s="20"/>
      <c r="P6577" s="20"/>
      <c r="Q6577" s="20"/>
      <c r="R6577" s="20"/>
      <c r="S6577" s="20"/>
    </row>
    <row r="6578" spans="6:19">
      <c r="F6578" s="51"/>
      <c r="K6578" s="26"/>
      <c r="L6578" s="126"/>
      <c r="M6578" s="127"/>
      <c r="N6578" s="128"/>
      <c r="O6578" s="20"/>
      <c r="P6578" s="20"/>
      <c r="Q6578" s="20"/>
      <c r="R6578" s="20"/>
      <c r="S6578" s="20"/>
    </row>
    <row r="6579" spans="6:19">
      <c r="F6579" s="51"/>
      <c r="K6579" s="26"/>
      <c r="L6579" s="126"/>
      <c r="M6579" s="127"/>
      <c r="N6579" s="128"/>
      <c r="O6579" s="20"/>
      <c r="P6579" s="20"/>
      <c r="Q6579" s="20"/>
      <c r="R6579" s="20"/>
      <c r="S6579" s="20"/>
    </row>
    <row r="6580" spans="6:19">
      <c r="F6580" s="51"/>
      <c r="K6580" s="26"/>
      <c r="L6580" s="126"/>
      <c r="M6580" s="127"/>
      <c r="N6580" s="128"/>
      <c r="O6580" s="20"/>
      <c r="P6580" s="20"/>
      <c r="Q6580" s="20"/>
      <c r="R6580" s="20"/>
      <c r="S6580" s="20"/>
    </row>
    <row r="6581" spans="6:19">
      <c r="F6581" s="51"/>
      <c r="K6581" s="26"/>
      <c r="L6581" s="126"/>
      <c r="M6581" s="127"/>
      <c r="N6581" s="128"/>
      <c r="O6581" s="20"/>
      <c r="P6581" s="20"/>
      <c r="Q6581" s="20"/>
      <c r="R6581" s="20"/>
      <c r="S6581" s="20"/>
    </row>
    <row r="6582" spans="6:19">
      <c r="F6582" s="51"/>
      <c r="K6582" s="26"/>
      <c r="L6582" s="126"/>
      <c r="M6582" s="127"/>
      <c r="N6582" s="128"/>
      <c r="O6582" s="20"/>
      <c r="P6582" s="20"/>
      <c r="Q6582" s="20"/>
      <c r="R6582" s="20"/>
      <c r="S6582" s="20"/>
    </row>
    <row r="6583" spans="6:19">
      <c r="F6583" s="51"/>
      <c r="K6583" s="26"/>
      <c r="L6583" s="126"/>
      <c r="M6583" s="127"/>
      <c r="N6583" s="128"/>
      <c r="O6583" s="20"/>
      <c r="P6583" s="20"/>
      <c r="Q6583" s="20"/>
      <c r="R6583" s="20"/>
      <c r="S6583" s="20"/>
    </row>
    <row r="6584" spans="6:19">
      <c r="F6584" s="51"/>
      <c r="K6584" s="26"/>
      <c r="L6584" s="126"/>
      <c r="M6584" s="127"/>
      <c r="N6584" s="128"/>
      <c r="O6584" s="20"/>
      <c r="P6584" s="20"/>
      <c r="Q6584" s="20"/>
      <c r="R6584" s="20"/>
      <c r="S6584" s="20"/>
    </row>
    <row r="6585" spans="6:19">
      <c r="F6585" s="51"/>
      <c r="K6585" s="26"/>
      <c r="L6585" s="126"/>
      <c r="M6585" s="127"/>
      <c r="N6585" s="128"/>
      <c r="O6585" s="20"/>
      <c r="P6585" s="20"/>
      <c r="Q6585" s="20"/>
      <c r="R6585" s="20"/>
      <c r="S6585" s="20"/>
    </row>
    <row r="6586" spans="6:19">
      <c r="F6586" s="51"/>
      <c r="K6586" s="26"/>
      <c r="L6586" s="126"/>
      <c r="M6586" s="127"/>
      <c r="N6586" s="128"/>
      <c r="O6586" s="20"/>
      <c r="P6586" s="20"/>
      <c r="Q6586" s="20"/>
      <c r="R6586" s="20"/>
      <c r="S6586" s="20"/>
    </row>
    <row r="6587" spans="6:19">
      <c r="F6587" s="51"/>
      <c r="K6587" s="26"/>
      <c r="L6587" s="126"/>
      <c r="M6587" s="127"/>
      <c r="N6587" s="128"/>
      <c r="O6587" s="20"/>
      <c r="P6587" s="20"/>
      <c r="Q6587" s="20"/>
      <c r="R6587" s="20"/>
      <c r="S6587" s="20"/>
    </row>
    <row r="6588" spans="6:19">
      <c r="F6588" s="51"/>
      <c r="K6588" s="26"/>
      <c r="L6588" s="126"/>
      <c r="M6588" s="127"/>
      <c r="N6588" s="128"/>
      <c r="O6588" s="20"/>
      <c r="P6588" s="20"/>
      <c r="Q6588" s="20"/>
      <c r="R6588" s="20"/>
      <c r="S6588" s="20"/>
    </row>
    <row r="6589" spans="6:19">
      <c r="F6589" s="51"/>
      <c r="K6589" s="26"/>
      <c r="L6589" s="126"/>
      <c r="M6589" s="127"/>
      <c r="N6589" s="128"/>
      <c r="O6589" s="20"/>
      <c r="P6589" s="20"/>
      <c r="Q6589" s="20"/>
      <c r="R6589" s="20"/>
      <c r="S6589" s="20"/>
    </row>
    <row r="6590" spans="6:19">
      <c r="F6590" s="51"/>
      <c r="K6590" s="26"/>
      <c r="L6590" s="126"/>
      <c r="M6590" s="127"/>
      <c r="N6590" s="128"/>
      <c r="O6590" s="20"/>
      <c r="P6590" s="20"/>
      <c r="Q6590" s="20"/>
      <c r="R6590" s="20"/>
      <c r="S6590" s="20"/>
    </row>
    <row r="6591" spans="6:19">
      <c r="F6591" s="51"/>
      <c r="K6591" s="26"/>
      <c r="L6591" s="126"/>
      <c r="M6591" s="127"/>
      <c r="N6591" s="128"/>
      <c r="O6591" s="20"/>
      <c r="P6591" s="20"/>
      <c r="Q6591" s="20"/>
      <c r="R6591" s="20"/>
      <c r="S6591" s="20"/>
    </row>
    <row r="6592" spans="6:19">
      <c r="F6592" s="51"/>
      <c r="K6592" s="26"/>
      <c r="L6592" s="126"/>
      <c r="M6592" s="127"/>
      <c r="N6592" s="128"/>
      <c r="O6592" s="20"/>
      <c r="P6592" s="20"/>
      <c r="Q6592" s="20"/>
      <c r="R6592" s="20"/>
      <c r="S6592" s="20"/>
    </row>
    <row r="6593" spans="6:19">
      <c r="F6593" s="51"/>
      <c r="K6593" s="26"/>
      <c r="L6593" s="126"/>
      <c r="M6593" s="127"/>
      <c r="N6593" s="128"/>
      <c r="O6593" s="20"/>
      <c r="P6593" s="20"/>
      <c r="Q6593" s="20"/>
      <c r="R6593" s="20"/>
      <c r="S6593" s="20"/>
    </row>
    <row r="6594" spans="6:19">
      <c r="F6594" s="51"/>
      <c r="K6594" s="26"/>
      <c r="L6594" s="126"/>
      <c r="M6594" s="127"/>
      <c r="N6594" s="128"/>
      <c r="O6594" s="20"/>
      <c r="P6594" s="20"/>
      <c r="Q6594" s="20"/>
      <c r="R6594" s="20"/>
      <c r="S6594" s="20"/>
    </row>
    <row r="6595" spans="6:19">
      <c r="F6595" s="51"/>
      <c r="K6595" s="26"/>
      <c r="L6595" s="126"/>
      <c r="M6595" s="127"/>
      <c r="N6595" s="128"/>
      <c r="O6595" s="20"/>
      <c r="P6595" s="20"/>
      <c r="Q6595" s="20"/>
      <c r="R6595" s="20"/>
      <c r="S6595" s="20"/>
    </row>
    <row r="6596" spans="6:19">
      <c r="F6596" s="51"/>
      <c r="K6596" s="26"/>
      <c r="L6596" s="126"/>
      <c r="M6596" s="127"/>
      <c r="N6596" s="128"/>
      <c r="O6596" s="20"/>
      <c r="P6596" s="20"/>
      <c r="Q6596" s="20"/>
      <c r="R6596" s="20"/>
      <c r="S6596" s="20"/>
    </row>
    <row r="6597" spans="6:19">
      <c r="F6597" s="51"/>
      <c r="K6597" s="26"/>
      <c r="L6597" s="126"/>
      <c r="M6597" s="127"/>
      <c r="N6597" s="128"/>
      <c r="O6597" s="20"/>
      <c r="P6597" s="20"/>
      <c r="Q6597" s="20"/>
      <c r="R6597" s="20"/>
      <c r="S6597" s="20"/>
    </row>
    <row r="6598" spans="6:19">
      <c r="F6598" s="51"/>
      <c r="K6598" s="26"/>
      <c r="L6598" s="126"/>
      <c r="M6598" s="127"/>
      <c r="N6598" s="128"/>
      <c r="O6598" s="20"/>
      <c r="P6598" s="20"/>
      <c r="Q6598" s="20"/>
      <c r="R6598" s="20"/>
      <c r="S6598" s="20"/>
    </row>
    <row r="6599" spans="6:19">
      <c r="F6599" s="51"/>
      <c r="K6599" s="26"/>
      <c r="L6599" s="126"/>
      <c r="M6599" s="127"/>
      <c r="N6599" s="128"/>
      <c r="O6599" s="20"/>
      <c r="P6599" s="20"/>
      <c r="Q6599" s="20"/>
      <c r="R6599" s="20"/>
      <c r="S6599" s="20"/>
    </row>
    <row r="6600" spans="6:19">
      <c r="F6600" s="51"/>
      <c r="K6600" s="26"/>
      <c r="L6600" s="126"/>
      <c r="M6600" s="127"/>
      <c r="N6600" s="128"/>
      <c r="O6600" s="20"/>
      <c r="P6600" s="20"/>
      <c r="Q6600" s="20"/>
      <c r="R6600" s="20"/>
      <c r="S6600" s="20"/>
    </row>
    <row r="6601" spans="6:19">
      <c r="F6601" s="51"/>
      <c r="K6601" s="26"/>
      <c r="L6601" s="126"/>
      <c r="M6601" s="127"/>
      <c r="N6601" s="128"/>
      <c r="O6601" s="20"/>
      <c r="P6601" s="20"/>
      <c r="Q6601" s="20"/>
      <c r="R6601" s="20"/>
      <c r="S6601" s="20"/>
    </row>
    <row r="6602" spans="6:19">
      <c r="F6602" s="51"/>
      <c r="K6602" s="26"/>
      <c r="L6602" s="126"/>
      <c r="M6602" s="127"/>
      <c r="N6602" s="128"/>
      <c r="O6602" s="20"/>
      <c r="P6602" s="20"/>
      <c r="Q6602" s="20"/>
      <c r="R6602" s="20"/>
      <c r="S6602" s="20"/>
    </row>
    <row r="6603" spans="6:19">
      <c r="F6603" s="51"/>
      <c r="K6603" s="26"/>
      <c r="L6603" s="126"/>
      <c r="M6603" s="127"/>
      <c r="N6603" s="128"/>
      <c r="O6603" s="20"/>
      <c r="P6603" s="20"/>
      <c r="Q6603" s="20"/>
      <c r="R6603" s="20"/>
      <c r="S6603" s="20"/>
    </row>
    <row r="6604" spans="6:19">
      <c r="F6604" s="51"/>
      <c r="K6604" s="26"/>
      <c r="L6604" s="126"/>
      <c r="M6604" s="127"/>
      <c r="N6604" s="128"/>
      <c r="O6604" s="20"/>
      <c r="P6604" s="20"/>
      <c r="Q6604" s="20"/>
      <c r="R6604" s="20"/>
      <c r="S6604" s="20"/>
    </row>
    <row r="6605" spans="6:19">
      <c r="F6605" s="51"/>
      <c r="K6605" s="26"/>
      <c r="L6605" s="126"/>
      <c r="M6605" s="127"/>
      <c r="N6605" s="128"/>
      <c r="O6605" s="20"/>
      <c r="P6605" s="20"/>
      <c r="Q6605" s="20"/>
      <c r="R6605" s="20"/>
      <c r="S6605" s="20"/>
    </row>
    <row r="6606" spans="6:19">
      <c r="F6606" s="51"/>
      <c r="K6606" s="26"/>
      <c r="L6606" s="126"/>
      <c r="M6606" s="127"/>
      <c r="N6606" s="128"/>
      <c r="O6606" s="20"/>
      <c r="P6606" s="20"/>
      <c r="Q6606" s="20"/>
      <c r="R6606" s="20"/>
      <c r="S6606" s="20"/>
    </row>
    <row r="6607" spans="6:19">
      <c r="F6607" s="51"/>
      <c r="K6607" s="26"/>
      <c r="L6607" s="126"/>
      <c r="M6607" s="127"/>
      <c r="N6607" s="128"/>
      <c r="O6607" s="20"/>
      <c r="P6607" s="20"/>
      <c r="Q6607" s="20"/>
      <c r="R6607" s="20"/>
      <c r="S6607" s="20"/>
    </row>
    <row r="6608" spans="6:19">
      <c r="F6608" s="51"/>
      <c r="K6608" s="26"/>
      <c r="L6608" s="126"/>
      <c r="M6608" s="127"/>
      <c r="N6608" s="128"/>
      <c r="O6608" s="20"/>
      <c r="P6608" s="20"/>
      <c r="Q6608" s="20"/>
      <c r="R6608" s="20"/>
      <c r="S6608" s="20"/>
    </row>
    <row r="6609" spans="6:19">
      <c r="F6609" s="51"/>
      <c r="K6609" s="26"/>
      <c r="L6609" s="126"/>
      <c r="M6609" s="127"/>
      <c r="N6609" s="128"/>
      <c r="O6609" s="20"/>
      <c r="P6609" s="20"/>
      <c r="Q6609" s="20"/>
      <c r="R6609" s="20"/>
      <c r="S6609" s="20"/>
    </row>
    <row r="6610" spans="6:19">
      <c r="F6610" s="51"/>
      <c r="K6610" s="26"/>
      <c r="L6610" s="126"/>
      <c r="M6610" s="127"/>
      <c r="N6610" s="128"/>
      <c r="O6610" s="20"/>
      <c r="P6610" s="20"/>
      <c r="Q6610" s="20"/>
      <c r="R6610" s="20"/>
      <c r="S6610" s="20"/>
    </row>
    <row r="6611" spans="6:19">
      <c r="F6611" s="51"/>
      <c r="K6611" s="26"/>
      <c r="L6611" s="126"/>
      <c r="M6611" s="127"/>
      <c r="N6611" s="128"/>
      <c r="O6611" s="20"/>
      <c r="P6611" s="20"/>
      <c r="Q6611" s="20"/>
      <c r="R6611" s="20"/>
      <c r="S6611" s="20"/>
    </row>
    <row r="6612" spans="6:19">
      <c r="F6612" s="51"/>
      <c r="K6612" s="26"/>
      <c r="L6612" s="126"/>
      <c r="M6612" s="127"/>
      <c r="N6612" s="128"/>
      <c r="O6612" s="20"/>
      <c r="P6612" s="20"/>
      <c r="Q6612" s="20"/>
      <c r="R6612" s="20"/>
      <c r="S6612" s="20"/>
    </row>
    <row r="6613" spans="6:19">
      <c r="F6613" s="51"/>
      <c r="K6613" s="26"/>
      <c r="L6613" s="126"/>
      <c r="M6613" s="127"/>
      <c r="N6613" s="128"/>
      <c r="O6613" s="20"/>
      <c r="P6613" s="20"/>
      <c r="Q6613" s="20"/>
      <c r="R6613" s="20"/>
      <c r="S6613" s="20"/>
    </row>
    <row r="6614" spans="6:19">
      <c r="F6614" s="51"/>
      <c r="K6614" s="26"/>
      <c r="L6614" s="126"/>
      <c r="M6614" s="127"/>
      <c r="N6614" s="128"/>
      <c r="O6614" s="20"/>
      <c r="P6614" s="20"/>
      <c r="Q6614" s="20"/>
      <c r="R6614" s="20"/>
      <c r="S6614" s="20"/>
    </row>
    <row r="6615" spans="6:19">
      <c r="F6615" s="51"/>
      <c r="K6615" s="26"/>
      <c r="L6615" s="126"/>
      <c r="M6615" s="127"/>
      <c r="N6615" s="128"/>
      <c r="O6615" s="20"/>
      <c r="P6615" s="20"/>
      <c r="Q6615" s="20"/>
      <c r="R6615" s="20"/>
      <c r="S6615" s="20"/>
    </row>
    <row r="6616" spans="6:19">
      <c r="F6616" s="51"/>
      <c r="K6616" s="26"/>
      <c r="L6616" s="126"/>
      <c r="M6616" s="127"/>
      <c r="N6616" s="128"/>
      <c r="O6616" s="20"/>
      <c r="P6616" s="20"/>
      <c r="Q6616" s="20"/>
      <c r="R6616" s="20"/>
      <c r="S6616" s="20"/>
    </row>
    <row r="6617" spans="6:19">
      <c r="F6617" s="51"/>
      <c r="K6617" s="26"/>
      <c r="L6617" s="126"/>
      <c r="M6617" s="127"/>
      <c r="N6617" s="128"/>
      <c r="O6617" s="20"/>
      <c r="P6617" s="20"/>
      <c r="Q6617" s="20"/>
      <c r="R6617" s="20"/>
      <c r="S6617" s="20"/>
    </row>
    <row r="6618" spans="6:19">
      <c r="F6618" s="51"/>
      <c r="K6618" s="26"/>
      <c r="L6618" s="126"/>
      <c r="M6618" s="127"/>
      <c r="N6618" s="128"/>
      <c r="O6618" s="20"/>
      <c r="P6618" s="20"/>
      <c r="Q6618" s="20"/>
      <c r="R6618" s="20"/>
      <c r="S6618" s="20"/>
    </row>
    <row r="6619" spans="6:19">
      <c r="F6619" s="51"/>
      <c r="K6619" s="26"/>
      <c r="L6619" s="126"/>
      <c r="M6619" s="127"/>
      <c r="N6619" s="128"/>
      <c r="O6619" s="20"/>
      <c r="P6619" s="20"/>
      <c r="Q6619" s="20"/>
      <c r="R6619" s="20"/>
      <c r="S6619" s="20"/>
    </row>
    <row r="6620" spans="6:19">
      <c r="F6620" s="51"/>
      <c r="K6620" s="26"/>
      <c r="L6620" s="126"/>
      <c r="M6620" s="127"/>
      <c r="N6620" s="128"/>
      <c r="O6620" s="20"/>
      <c r="P6620" s="20"/>
      <c r="Q6620" s="20"/>
      <c r="R6620" s="20"/>
      <c r="S6620" s="20"/>
    </row>
    <row r="6621" spans="6:19">
      <c r="F6621" s="51"/>
      <c r="K6621" s="26"/>
      <c r="L6621" s="126"/>
      <c r="M6621" s="127"/>
      <c r="N6621" s="128"/>
      <c r="O6621" s="20"/>
      <c r="P6621" s="20"/>
      <c r="Q6621" s="20"/>
      <c r="R6621" s="20"/>
      <c r="S6621" s="20"/>
    </row>
    <row r="6622" spans="6:19">
      <c r="F6622" s="51"/>
      <c r="K6622" s="26"/>
      <c r="L6622" s="126"/>
      <c r="M6622" s="127"/>
      <c r="N6622" s="128"/>
      <c r="O6622" s="20"/>
      <c r="P6622" s="20"/>
      <c r="Q6622" s="20"/>
      <c r="R6622" s="20"/>
      <c r="S6622" s="20"/>
    </row>
    <row r="6623" spans="6:19">
      <c r="F6623" s="51"/>
      <c r="K6623" s="26"/>
      <c r="L6623" s="126"/>
      <c r="M6623" s="127"/>
      <c r="N6623" s="128"/>
      <c r="O6623" s="20"/>
      <c r="P6623" s="20"/>
      <c r="Q6623" s="20"/>
      <c r="R6623" s="20"/>
      <c r="S6623" s="20"/>
    </row>
    <row r="6624" spans="6:19">
      <c r="F6624" s="51"/>
      <c r="K6624" s="26"/>
      <c r="L6624" s="126"/>
      <c r="M6624" s="127"/>
      <c r="N6624" s="128"/>
      <c r="O6624" s="20"/>
      <c r="P6624" s="20"/>
      <c r="Q6624" s="20"/>
      <c r="R6624" s="20"/>
      <c r="S6624" s="20"/>
    </row>
    <row r="6625" spans="6:19">
      <c r="F6625" s="51"/>
      <c r="K6625" s="26"/>
      <c r="L6625" s="126"/>
      <c r="M6625" s="127"/>
      <c r="N6625" s="128"/>
      <c r="O6625" s="20"/>
      <c r="P6625" s="20"/>
      <c r="Q6625" s="20"/>
      <c r="R6625" s="20"/>
      <c r="S6625" s="20"/>
    </row>
    <row r="6626" spans="6:19">
      <c r="F6626" s="51"/>
      <c r="K6626" s="26"/>
      <c r="L6626" s="126"/>
      <c r="M6626" s="127"/>
      <c r="N6626" s="128"/>
      <c r="O6626" s="20"/>
      <c r="P6626" s="20"/>
      <c r="Q6626" s="20"/>
      <c r="R6626" s="20"/>
      <c r="S6626" s="20"/>
    </row>
    <row r="6627" spans="6:19">
      <c r="F6627" s="51"/>
      <c r="K6627" s="26"/>
      <c r="L6627" s="126"/>
      <c r="M6627" s="127"/>
      <c r="N6627" s="128"/>
      <c r="O6627" s="20"/>
      <c r="P6627" s="20"/>
      <c r="Q6627" s="20"/>
      <c r="R6627" s="20"/>
      <c r="S6627" s="20"/>
    </row>
    <row r="6628" spans="6:19">
      <c r="F6628" s="51"/>
      <c r="K6628" s="26"/>
      <c r="L6628" s="126"/>
      <c r="M6628" s="127"/>
      <c r="N6628" s="128"/>
      <c r="O6628" s="20"/>
      <c r="P6628" s="20"/>
      <c r="Q6628" s="20"/>
      <c r="R6628" s="20"/>
      <c r="S6628" s="20"/>
    </row>
    <row r="6629" spans="6:19">
      <c r="F6629" s="51"/>
      <c r="K6629" s="26"/>
      <c r="L6629" s="126"/>
      <c r="M6629" s="127"/>
      <c r="N6629" s="128"/>
      <c r="O6629" s="20"/>
      <c r="P6629" s="20"/>
      <c r="Q6629" s="20"/>
      <c r="R6629" s="20"/>
      <c r="S6629" s="20"/>
    </row>
    <row r="6630" spans="6:19">
      <c r="F6630" s="51"/>
      <c r="K6630" s="26"/>
      <c r="L6630" s="126"/>
      <c r="M6630" s="127"/>
      <c r="N6630" s="128"/>
      <c r="O6630" s="20"/>
      <c r="P6630" s="20"/>
      <c r="Q6630" s="20"/>
      <c r="R6630" s="20"/>
      <c r="S6630" s="20"/>
    </row>
    <row r="6631" spans="6:19">
      <c r="F6631" s="51"/>
      <c r="K6631" s="26"/>
      <c r="L6631" s="126"/>
      <c r="M6631" s="127"/>
      <c r="N6631" s="128"/>
      <c r="O6631" s="20"/>
      <c r="P6631" s="20"/>
      <c r="Q6631" s="20"/>
      <c r="R6631" s="20"/>
      <c r="S6631" s="20"/>
    </row>
    <row r="6632" spans="6:19">
      <c r="F6632" s="51"/>
      <c r="K6632" s="26"/>
      <c r="L6632" s="126"/>
      <c r="M6632" s="127"/>
      <c r="N6632" s="128"/>
      <c r="O6632" s="20"/>
      <c r="P6632" s="20"/>
      <c r="Q6632" s="20"/>
      <c r="R6632" s="20"/>
      <c r="S6632" s="20"/>
    </row>
    <row r="6633" spans="6:19">
      <c r="F6633" s="51"/>
      <c r="K6633" s="26"/>
      <c r="L6633" s="126"/>
      <c r="M6633" s="127"/>
      <c r="N6633" s="128"/>
      <c r="O6633" s="20"/>
      <c r="P6633" s="20"/>
      <c r="Q6633" s="20"/>
      <c r="R6633" s="20"/>
      <c r="S6633" s="20"/>
    </row>
    <row r="6634" spans="6:19">
      <c r="F6634" s="51"/>
      <c r="K6634" s="26"/>
      <c r="L6634" s="126"/>
      <c r="M6634" s="127"/>
      <c r="N6634" s="128"/>
      <c r="O6634" s="20"/>
      <c r="P6634" s="20"/>
      <c r="Q6634" s="20"/>
      <c r="R6634" s="20"/>
      <c r="S6634" s="20"/>
    </row>
    <row r="6635" spans="6:19">
      <c r="F6635" s="51"/>
      <c r="K6635" s="26"/>
      <c r="L6635" s="126"/>
      <c r="M6635" s="127"/>
      <c r="N6635" s="128"/>
      <c r="O6635" s="20"/>
      <c r="P6635" s="20"/>
      <c r="Q6635" s="20"/>
      <c r="R6635" s="20"/>
      <c r="S6635" s="20"/>
    </row>
    <row r="6636" spans="6:19">
      <c r="F6636" s="51"/>
      <c r="K6636" s="26"/>
      <c r="L6636" s="126"/>
      <c r="M6636" s="127"/>
      <c r="N6636" s="128"/>
      <c r="O6636" s="20"/>
      <c r="P6636" s="20"/>
      <c r="Q6636" s="20"/>
      <c r="R6636" s="20"/>
      <c r="S6636" s="20"/>
    </row>
    <row r="6637" spans="6:19">
      <c r="F6637" s="51"/>
      <c r="K6637" s="26"/>
      <c r="L6637" s="126"/>
      <c r="M6637" s="127"/>
      <c r="N6637" s="128"/>
      <c r="O6637" s="20"/>
      <c r="P6637" s="20"/>
      <c r="Q6637" s="20"/>
      <c r="R6637" s="20"/>
      <c r="S6637" s="20"/>
    </row>
    <row r="6638" spans="6:19">
      <c r="F6638" s="51"/>
      <c r="K6638" s="26"/>
      <c r="L6638" s="126"/>
      <c r="M6638" s="127"/>
      <c r="N6638" s="128"/>
      <c r="O6638" s="20"/>
      <c r="P6638" s="20"/>
      <c r="Q6638" s="20"/>
      <c r="R6638" s="20"/>
      <c r="S6638" s="20"/>
    </row>
    <row r="6639" spans="6:19">
      <c r="F6639" s="51"/>
      <c r="K6639" s="26"/>
      <c r="L6639" s="126"/>
      <c r="M6639" s="127"/>
      <c r="N6639" s="128"/>
      <c r="O6639" s="20"/>
      <c r="P6639" s="20"/>
      <c r="Q6639" s="20"/>
      <c r="R6639" s="20"/>
      <c r="S6639" s="20"/>
    </row>
    <row r="6640" spans="6:19">
      <c r="F6640" s="51"/>
      <c r="K6640" s="26"/>
      <c r="L6640" s="126"/>
      <c r="M6640" s="127"/>
      <c r="N6640" s="128"/>
      <c r="O6640" s="20"/>
      <c r="P6640" s="20"/>
      <c r="Q6640" s="20"/>
      <c r="R6640" s="20"/>
      <c r="S6640" s="20"/>
    </row>
    <row r="6641" spans="6:19">
      <c r="F6641" s="51"/>
      <c r="K6641" s="26"/>
      <c r="L6641" s="126"/>
      <c r="M6641" s="127"/>
      <c r="N6641" s="128"/>
      <c r="O6641" s="20"/>
      <c r="P6641" s="20"/>
      <c r="Q6641" s="20"/>
      <c r="R6641" s="20"/>
      <c r="S6641" s="20"/>
    </row>
    <row r="6642" spans="6:19">
      <c r="F6642" s="51"/>
      <c r="K6642" s="26"/>
      <c r="L6642" s="126"/>
      <c r="M6642" s="127"/>
      <c r="N6642" s="128"/>
      <c r="O6642" s="20"/>
      <c r="P6642" s="20"/>
      <c r="Q6642" s="20"/>
      <c r="R6642" s="20"/>
      <c r="S6642" s="20"/>
    </row>
    <row r="6643" spans="6:19">
      <c r="F6643" s="51"/>
      <c r="K6643" s="26"/>
      <c r="L6643" s="126"/>
      <c r="M6643" s="127"/>
      <c r="N6643" s="128"/>
      <c r="O6643" s="20"/>
      <c r="P6643" s="20"/>
      <c r="Q6643" s="20"/>
      <c r="R6643" s="20"/>
      <c r="S6643" s="20"/>
    </row>
    <row r="6644" spans="6:19">
      <c r="F6644" s="51"/>
      <c r="K6644" s="26"/>
      <c r="L6644" s="126"/>
      <c r="M6644" s="127"/>
      <c r="N6644" s="128"/>
      <c r="O6644" s="20"/>
      <c r="P6644" s="20"/>
      <c r="Q6644" s="20"/>
      <c r="R6644" s="20"/>
      <c r="S6644" s="20"/>
    </row>
    <row r="6645" spans="6:19">
      <c r="F6645" s="51"/>
      <c r="K6645" s="26"/>
      <c r="L6645" s="126"/>
      <c r="M6645" s="127"/>
      <c r="N6645" s="128"/>
      <c r="O6645" s="20"/>
      <c r="P6645" s="20"/>
      <c r="Q6645" s="20"/>
      <c r="R6645" s="20"/>
      <c r="S6645" s="20"/>
    </row>
    <row r="6646" spans="6:19">
      <c r="F6646" s="51"/>
      <c r="K6646" s="26"/>
      <c r="L6646" s="126"/>
      <c r="M6646" s="127"/>
      <c r="N6646" s="128"/>
      <c r="O6646" s="20"/>
      <c r="P6646" s="20"/>
      <c r="Q6646" s="20"/>
      <c r="R6646" s="20"/>
      <c r="S6646" s="20"/>
    </row>
    <row r="6647" spans="6:19">
      <c r="F6647" s="51"/>
      <c r="K6647" s="26"/>
      <c r="L6647" s="126"/>
      <c r="M6647" s="127"/>
      <c r="N6647" s="128"/>
      <c r="O6647" s="20"/>
      <c r="P6647" s="20"/>
      <c r="Q6647" s="20"/>
      <c r="R6647" s="20"/>
      <c r="S6647" s="20"/>
    </row>
    <row r="6648" spans="6:19">
      <c r="F6648" s="51"/>
      <c r="K6648" s="26"/>
      <c r="L6648" s="126"/>
      <c r="M6648" s="127"/>
      <c r="N6648" s="128"/>
      <c r="O6648" s="20"/>
      <c r="P6648" s="20"/>
      <c r="Q6648" s="20"/>
      <c r="R6648" s="20"/>
      <c r="S6648" s="20"/>
    </row>
    <row r="6649" spans="6:19">
      <c r="F6649" s="51"/>
      <c r="K6649" s="26"/>
      <c r="L6649" s="126"/>
      <c r="M6649" s="127"/>
      <c r="N6649" s="128"/>
      <c r="O6649" s="20"/>
      <c r="P6649" s="20"/>
      <c r="Q6649" s="20"/>
      <c r="R6649" s="20"/>
      <c r="S6649" s="20"/>
    </row>
    <row r="6650" spans="6:19">
      <c r="F6650" s="51"/>
      <c r="K6650" s="26"/>
      <c r="L6650" s="126"/>
      <c r="M6650" s="127"/>
      <c r="N6650" s="128"/>
      <c r="O6650" s="20"/>
      <c r="P6650" s="20"/>
      <c r="Q6650" s="20"/>
      <c r="R6650" s="20"/>
      <c r="S6650" s="20"/>
    </row>
    <row r="6651" spans="6:19">
      <c r="F6651" s="51"/>
      <c r="K6651" s="26"/>
      <c r="L6651" s="126"/>
      <c r="M6651" s="127"/>
      <c r="N6651" s="128"/>
      <c r="O6651" s="20"/>
      <c r="P6651" s="20"/>
      <c r="Q6651" s="20"/>
      <c r="R6651" s="20"/>
      <c r="S6651" s="20"/>
    </row>
    <row r="6652" spans="6:19">
      <c r="F6652" s="51"/>
      <c r="K6652" s="26"/>
      <c r="L6652" s="126"/>
      <c r="M6652" s="127"/>
      <c r="N6652" s="128"/>
      <c r="O6652" s="20"/>
      <c r="P6652" s="20"/>
      <c r="Q6652" s="20"/>
      <c r="R6652" s="20"/>
      <c r="S6652" s="20"/>
    </row>
    <row r="6653" spans="6:19">
      <c r="F6653" s="51"/>
      <c r="K6653" s="26"/>
      <c r="L6653" s="126"/>
      <c r="M6653" s="127"/>
      <c r="N6653" s="128"/>
      <c r="O6653" s="20"/>
      <c r="P6653" s="20"/>
      <c r="Q6653" s="20"/>
      <c r="R6653" s="20"/>
      <c r="S6653" s="20"/>
    </row>
    <row r="6654" spans="6:19">
      <c r="F6654" s="51"/>
      <c r="K6654" s="26"/>
      <c r="L6654" s="126"/>
      <c r="M6654" s="127"/>
      <c r="N6654" s="128"/>
      <c r="O6654" s="20"/>
      <c r="P6654" s="20"/>
      <c r="Q6654" s="20"/>
      <c r="R6654" s="20"/>
      <c r="S6654" s="20"/>
    </row>
    <row r="6655" spans="6:19">
      <c r="F6655" s="51"/>
      <c r="K6655" s="26"/>
      <c r="L6655" s="126"/>
      <c r="M6655" s="127"/>
      <c r="N6655" s="128"/>
      <c r="O6655" s="20"/>
      <c r="P6655" s="20"/>
      <c r="Q6655" s="20"/>
      <c r="R6655" s="20"/>
      <c r="S6655" s="20"/>
    </row>
    <row r="6656" spans="6:19">
      <c r="F6656" s="51"/>
      <c r="K6656" s="26"/>
      <c r="L6656" s="126"/>
      <c r="M6656" s="127"/>
      <c r="N6656" s="128"/>
      <c r="O6656" s="20"/>
      <c r="P6656" s="20"/>
      <c r="Q6656" s="20"/>
      <c r="R6656" s="20"/>
      <c r="S6656" s="20"/>
    </row>
    <row r="6657" spans="6:19">
      <c r="F6657" s="51"/>
      <c r="K6657" s="26"/>
      <c r="L6657" s="126"/>
      <c r="M6657" s="127"/>
      <c r="N6657" s="128"/>
      <c r="O6657" s="20"/>
      <c r="P6657" s="20"/>
      <c r="Q6657" s="20"/>
      <c r="R6657" s="20"/>
      <c r="S6657" s="20"/>
    </row>
    <row r="6658" spans="6:19">
      <c r="F6658" s="51"/>
      <c r="K6658" s="26"/>
      <c r="L6658" s="126"/>
      <c r="M6658" s="127"/>
      <c r="N6658" s="128"/>
      <c r="O6658" s="20"/>
      <c r="P6658" s="20"/>
      <c r="Q6658" s="20"/>
      <c r="R6658" s="20"/>
      <c r="S6658" s="20"/>
    </row>
    <row r="6659" spans="6:19">
      <c r="F6659" s="51"/>
      <c r="K6659" s="26"/>
      <c r="L6659" s="126"/>
      <c r="M6659" s="127"/>
      <c r="N6659" s="128"/>
      <c r="O6659" s="20"/>
      <c r="P6659" s="20"/>
      <c r="Q6659" s="20"/>
      <c r="R6659" s="20"/>
      <c r="S6659" s="20"/>
    </row>
    <row r="6660" spans="6:19">
      <c r="F6660" s="51"/>
      <c r="K6660" s="26"/>
      <c r="L6660" s="126"/>
      <c r="M6660" s="127"/>
      <c r="N6660" s="128"/>
      <c r="O6660" s="20"/>
      <c r="P6660" s="20"/>
      <c r="Q6660" s="20"/>
      <c r="R6660" s="20"/>
      <c r="S6660" s="20"/>
    </row>
    <row r="6661" spans="6:19">
      <c r="F6661" s="51"/>
      <c r="K6661" s="26"/>
      <c r="L6661" s="126"/>
      <c r="M6661" s="127"/>
      <c r="N6661" s="128"/>
      <c r="O6661" s="20"/>
      <c r="P6661" s="20"/>
      <c r="Q6661" s="20"/>
      <c r="R6661" s="20"/>
      <c r="S6661" s="20"/>
    </row>
    <row r="6662" spans="6:19">
      <c r="F6662" s="51"/>
      <c r="K6662" s="26"/>
      <c r="L6662" s="126"/>
      <c r="M6662" s="127"/>
      <c r="N6662" s="128"/>
      <c r="O6662" s="20"/>
      <c r="P6662" s="20"/>
      <c r="Q6662" s="20"/>
      <c r="R6662" s="20"/>
      <c r="S6662" s="20"/>
    </row>
    <row r="6663" spans="6:19">
      <c r="F6663" s="51"/>
      <c r="K6663" s="26"/>
      <c r="L6663" s="126"/>
      <c r="M6663" s="127"/>
      <c r="N6663" s="128"/>
      <c r="O6663" s="20"/>
      <c r="P6663" s="20"/>
      <c r="Q6663" s="20"/>
      <c r="R6663" s="20"/>
      <c r="S6663" s="20"/>
    </row>
    <row r="6664" spans="6:19">
      <c r="F6664" s="51"/>
      <c r="K6664" s="26"/>
      <c r="L6664" s="126"/>
      <c r="M6664" s="127"/>
      <c r="N6664" s="128"/>
      <c r="O6664" s="20"/>
      <c r="P6664" s="20"/>
      <c r="Q6664" s="20"/>
      <c r="R6664" s="20"/>
      <c r="S6664" s="20"/>
    </row>
    <row r="6665" spans="6:19">
      <c r="F6665" s="51"/>
      <c r="K6665" s="26"/>
      <c r="L6665" s="126"/>
      <c r="M6665" s="127"/>
      <c r="N6665" s="128"/>
      <c r="O6665" s="20"/>
      <c r="P6665" s="20"/>
      <c r="Q6665" s="20"/>
      <c r="R6665" s="20"/>
      <c r="S6665" s="20"/>
    </row>
    <row r="6666" spans="6:19">
      <c r="F6666" s="51"/>
      <c r="K6666" s="26"/>
      <c r="L6666" s="126"/>
      <c r="M6666" s="127"/>
      <c r="N6666" s="128"/>
      <c r="O6666" s="20"/>
      <c r="P6666" s="20"/>
      <c r="Q6666" s="20"/>
      <c r="R6666" s="20"/>
      <c r="S6666" s="20"/>
    </row>
    <row r="6667" spans="6:19">
      <c r="F6667" s="51"/>
      <c r="K6667" s="26"/>
      <c r="L6667" s="126"/>
      <c r="M6667" s="127"/>
      <c r="N6667" s="128"/>
      <c r="O6667" s="20"/>
      <c r="P6667" s="20"/>
      <c r="Q6667" s="20"/>
      <c r="R6667" s="20"/>
      <c r="S6667" s="20"/>
    </row>
    <row r="6668" spans="6:19">
      <c r="F6668" s="51"/>
      <c r="K6668" s="26"/>
      <c r="L6668" s="126"/>
      <c r="M6668" s="127"/>
      <c r="N6668" s="128"/>
      <c r="O6668" s="20"/>
      <c r="P6668" s="20"/>
      <c r="Q6668" s="20"/>
      <c r="R6668" s="20"/>
      <c r="S6668" s="20"/>
    </row>
    <row r="6669" spans="6:19">
      <c r="F6669" s="51"/>
      <c r="K6669" s="26"/>
      <c r="L6669" s="126"/>
      <c r="M6669" s="127"/>
      <c r="N6669" s="128"/>
      <c r="O6669" s="20"/>
      <c r="P6669" s="20"/>
      <c r="Q6669" s="20"/>
      <c r="R6669" s="20"/>
      <c r="S6669" s="20"/>
    </row>
    <row r="6670" spans="6:19">
      <c r="F6670" s="51"/>
      <c r="K6670" s="26"/>
      <c r="L6670" s="126"/>
      <c r="M6670" s="127"/>
      <c r="N6670" s="128"/>
      <c r="O6670" s="20"/>
      <c r="P6670" s="20"/>
      <c r="Q6670" s="20"/>
      <c r="R6670" s="20"/>
      <c r="S6670" s="20"/>
    </row>
    <row r="6671" spans="6:19">
      <c r="F6671" s="51"/>
      <c r="K6671" s="26"/>
      <c r="L6671" s="126"/>
      <c r="M6671" s="127"/>
      <c r="N6671" s="128"/>
      <c r="O6671" s="20"/>
      <c r="P6671" s="20"/>
      <c r="Q6671" s="20"/>
      <c r="R6671" s="20"/>
      <c r="S6671" s="20"/>
    </row>
    <row r="6672" spans="6:19">
      <c r="F6672" s="51"/>
      <c r="K6672" s="26"/>
      <c r="L6672" s="126"/>
      <c r="M6672" s="127"/>
      <c r="N6672" s="128"/>
      <c r="O6672" s="20"/>
      <c r="P6672" s="20"/>
      <c r="Q6672" s="20"/>
      <c r="R6672" s="20"/>
      <c r="S6672" s="20"/>
    </row>
    <row r="6673" spans="6:19">
      <c r="F6673" s="51"/>
      <c r="K6673" s="26"/>
      <c r="L6673" s="126"/>
      <c r="M6673" s="127"/>
      <c r="N6673" s="128"/>
      <c r="O6673" s="20"/>
      <c r="P6673" s="20"/>
      <c r="Q6673" s="20"/>
      <c r="R6673" s="20"/>
      <c r="S6673" s="20"/>
    </row>
    <row r="6674" spans="6:19">
      <c r="F6674" s="51"/>
      <c r="K6674" s="26"/>
      <c r="L6674" s="126"/>
      <c r="M6674" s="127"/>
      <c r="N6674" s="128"/>
      <c r="O6674" s="20"/>
      <c r="P6674" s="20"/>
      <c r="Q6674" s="20"/>
      <c r="R6674" s="20"/>
      <c r="S6674" s="20"/>
    </row>
    <row r="6675" spans="6:19">
      <c r="F6675" s="51"/>
      <c r="K6675" s="26"/>
      <c r="L6675" s="126"/>
      <c r="M6675" s="127"/>
      <c r="N6675" s="128"/>
      <c r="O6675" s="20"/>
      <c r="P6675" s="20"/>
      <c r="Q6675" s="20"/>
      <c r="R6675" s="20"/>
      <c r="S6675" s="20"/>
    </row>
    <row r="6676" spans="6:19">
      <c r="F6676" s="51"/>
      <c r="K6676" s="26"/>
      <c r="L6676" s="126"/>
      <c r="M6676" s="127"/>
      <c r="N6676" s="128"/>
      <c r="O6676" s="20"/>
      <c r="P6676" s="20"/>
      <c r="Q6676" s="20"/>
      <c r="R6676" s="20"/>
      <c r="S6676" s="20"/>
    </row>
    <row r="6677" spans="6:19">
      <c r="F6677" s="51"/>
      <c r="K6677" s="26"/>
      <c r="L6677" s="126"/>
      <c r="M6677" s="127"/>
      <c r="N6677" s="128"/>
      <c r="O6677" s="20"/>
      <c r="P6677" s="20"/>
      <c r="Q6677" s="20"/>
      <c r="R6677" s="20"/>
      <c r="S6677" s="20"/>
    </row>
    <row r="6678" spans="6:19">
      <c r="F6678" s="51"/>
      <c r="K6678" s="26"/>
      <c r="L6678" s="126"/>
      <c r="M6678" s="127"/>
      <c r="N6678" s="128"/>
      <c r="O6678" s="20"/>
      <c r="P6678" s="20"/>
      <c r="Q6678" s="20"/>
      <c r="R6678" s="20"/>
      <c r="S6678" s="20"/>
    </row>
    <row r="6679" spans="6:19">
      <c r="F6679" s="51"/>
      <c r="K6679" s="26"/>
      <c r="L6679" s="126"/>
      <c r="M6679" s="127"/>
      <c r="N6679" s="128"/>
      <c r="O6679" s="20"/>
      <c r="P6679" s="20"/>
      <c r="Q6679" s="20"/>
      <c r="R6679" s="20"/>
      <c r="S6679" s="20"/>
    </row>
    <row r="6680" spans="6:19">
      <c r="F6680" s="51"/>
      <c r="K6680" s="26"/>
      <c r="L6680" s="126"/>
      <c r="M6680" s="127"/>
      <c r="N6680" s="128"/>
      <c r="O6680" s="20"/>
      <c r="P6680" s="20"/>
      <c r="Q6680" s="20"/>
      <c r="R6680" s="20"/>
      <c r="S6680" s="20"/>
    </row>
    <row r="6681" spans="6:19">
      <c r="F6681" s="51"/>
      <c r="K6681" s="26"/>
      <c r="L6681" s="126"/>
      <c r="M6681" s="127"/>
      <c r="N6681" s="128"/>
      <c r="O6681" s="20"/>
      <c r="P6681" s="20"/>
      <c r="Q6681" s="20"/>
      <c r="R6681" s="20"/>
      <c r="S6681" s="20"/>
    </row>
    <row r="6682" spans="6:19">
      <c r="F6682" s="51"/>
      <c r="K6682" s="26"/>
      <c r="L6682" s="126"/>
      <c r="M6682" s="127"/>
      <c r="N6682" s="128"/>
      <c r="O6682" s="20"/>
      <c r="P6682" s="20"/>
      <c r="Q6682" s="20"/>
      <c r="R6682" s="20"/>
      <c r="S6682" s="20"/>
    </row>
    <row r="6683" spans="6:19">
      <c r="F6683" s="51"/>
      <c r="K6683" s="26"/>
      <c r="L6683" s="126"/>
      <c r="M6683" s="127"/>
      <c r="N6683" s="128"/>
      <c r="O6683" s="20"/>
      <c r="P6683" s="20"/>
      <c r="Q6683" s="20"/>
      <c r="R6683" s="20"/>
      <c r="S6683" s="20"/>
    </row>
    <row r="6684" spans="6:19">
      <c r="F6684" s="51"/>
      <c r="K6684" s="26"/>
      <c r="L6684" s="126"/>
      <c r="M6684" s="127"/>
      <c r="N6684" s="128"/>
      <c r="O6684" s="20"/>
      <c r="P6684" s="20"/>
      <c r="Q6684" s="20"/>
      <c r="R6684" s="20"/>
      <c r="S6684" s="20"/>
    </row>
    <row r="6685" spans="6:19">
      <c r="F6685" s="51"/>
      <c r="K6685" s="26"/>
      <c r="L6685" s="126"/>
      <c r="M6685" s="127"/>
      <c r="N6685" s="128"/>
      <c r="O6685" s="20"/>
      <c r="P6685" s="20"/>
      <c r="Q6685" s="20"/>
      <c r="R6685" s="20"/>
      <c r="S6685" s="20"/>
    </row>
    <row r="6686" spans="6:19">
      <c r="F6686" s="51"/>
      <c r="K6686" s="26"/>
      <c r="L6686" s="126"/>
      <c r="M6686" s="127"/>
      <c r="N6686" s="128"/>
      <c r="O6686" s="20"/>
      <c r="P6686" s="20"/>
      <c r="Q6686" s="20"/>
      <c r="R6686" s="20"/>
      <c r="S6686" s="20"/>
    </row>
    <row r="6687" spans="6:19">
      <c r="F6687" s="51"/>
      <c r="K6687" s="26"/>
      <c r="L6687" s="126"/>
      <c r="M6687" s="127"/>
      <c r="N6687" s="128"/>
      <c r="O6687" s="20"/>
      <c r="P6687" s="20"/>
      <c r="Q6687" s="20"/>
      <c r="R6687" s="20"/>
      <c r="S6687" s="20"/>
    </row>
    <row r="6688" spans="6:19">
      <c r="F6688" s="51"/>
      <c r="K6688" s="26"/>
      <c r="L6688" s="126"/>
      <c r="M6688" s="127"/>
      <c r="N6688" s="128"/>
      <c r="O6688" s="20"/>
      <c r="P6688" s="20"/>
      <c r="Q6688" s="20"/>
      <c r="R6688" s="20"/>
      <c r="S6688" s="20"/>
    </row>
    <row r="6689" spans="6:19">
      <c r="F6689" s="51"/>
      <c r="K6689" s="26"/>
      <c r="L6689" s="126"/>
      <c r="M6689" s="127"/>
      <c r="N6689" s="128"/>
      <c r="O6689" s="20"/>
      <c r="P6689" s="20"/>
      <c r="Q6689" s="20"/>
      <c r="R6689" s="20"/>
      <c r="S6689" s="20"/>
    </row>
    <row r="6690" spans="6:19">
      <c r="F6690" s="51"/>
      <c r="K6690" s="26"/>
      <c r="L6690" s="126"/>
      <c r="M6690" s="127"/>
      <c r="N6690" s="128"/>
      <c r="O6690" s="20"/>
      <c r="P6690" s="20"/>
      <c r="Q6690" s="20"/>
      <c r="R6690" s="20"/>
      <c r="S6690" s="20"/>
    </row>
    <row r="6691" spans="6:19">
      <c r="F6691" s="51"/>
      <c r="K6691" s="26"/>
      <c r="L6691" s="126"/>
      <c r="M6691" s="127"/>
      <c r="N6691" s="128"/>
      <c r="O6691" s="20"/>
      <c r="P6691" s="20"/>
      <c r="Q6691" s="20"/>
      <c r="R6691" s="20"/>
      <c r="S6691" s="20"/>
    </row>
    <row r="6692" spans="6:19">
      <c r="F6692" s="51"/>
      <c r="K6692" s="26"/>
      <c r="L6692" s="126"/>
      <c r="M6692" s="127"/>
      <c r="N6692" s="128"/>
      <c r="O6692" s="20"/>
      <c r="P6692" s="20"/>
      <c r="Q6692" s="20"/>
      <c r="R6692" s="20"/>
      <c r="S6692" s="20"/>
    </row>
    <row r="6693" spans="6:19">
      <c r="F6693" s="51"/>
      <c r="K6693" s="26"/>
      <c r="L6693" s="126"/>
      <c r="M6693" s="127"/>
      <c r="N6693" s="128"/>
      <c r="O6693" s="20"/>
      <c r="P6693" s="20"/>
      <c r="Q6693" s="20"/>
      <c r="R6693" s="20"/>
      <c r="S6693" s="20"/>
    </row>
    <row r="6694" spans="6:19">
      <c r="F6694" s="51"/>
      <c r="K6694" s="26"/>
      <c r="L6694" s="126"/>
      <c r="M6694" s="127"/>
      <c r="N6694" s="128"/>
      <c r="O6694" s="20"/>
      <c r="P6694" s="20"/>
      <c r="Q6694" s="20"/>
      <c r="R6694" s="20"/>
      <c r="S6694" s="20"/>
    </row>
    <row r="6695" spans="6:19">
      <c r="F6695" s="51"/>
      <c r="K6695" s="26"/>
      <c r="L6695" s="126"/>
      <c r="M6695" s="127"/>
      <c r="N6695" s="128"/>
      <c r="O6695" s="20"/>
      <c r="P6695" s="20"/>
      <c r="Q6695" s="20"/>
      <c r="R6695" s="20"/>
      <c r="S6695" s="20"/>
    </row>
    <row r="6696" spans="6:19">
      <c r="F6696" s="51"/>
      <c r="K6696" s="26"/>
      <c r="L6696" s="126"/>
      <c r="M6696" s="127"/>
      <c r="N6696" s="128"/>
      <c r="O6696" s="20"/>
      <c r="P6696" s="20"/>
      <c r="Q6696" s="20"/>
      <c r="R6696" s="20"/>
      <c r="S6696" s="20"/>
    </row>
    <row r="6697" spans="6:19">
      <c r="F6697" s="51"/>
      <c r="K6697" s="26"/>
      <c r="L6697" s="126"/>
      <c r="M6697" s="127"/>
      <c r="N6697" s="128"/>
      <c r="O6697" s="20"/>
      <c r="P6697" s="20"/>
      <c r="Q6697" s="20"/>
      <c r="R6697" s="20"/>
      <c r="S6697" s="20"/>
    </row>
    <row r="6698" spans="6:19">
      <c r="F6698" s="51"/>
      <c r="K6698" s="26"/>
      <c r="L6698" s="126"/>
      <c r="M6698" s="127"/>
      <c r="N6698" s="128"/>
      <c r="O6698" s="20"/>
      <c r="P6698" s="20"/>
      <c r="Q6698" s="20"/>
      <c r="R6698" s="20"/>
      <c r="S6698" s="20"/>
    </row>
    <row r="6699" spans="6:19">
      <c r="F6699" s="51"/>
      <c r="K6699" s="26"/>
      <c r="L6699" s="126"/>
      <c r="M6699" s="127"/>
      <c r="N6699" s="128"/>
      <c r="O6699" s="20"/>
      <c r="P6699" s="20"/>
      <c r="Q6699" s="20"/>
      <c r="R6699" s="20"/>
      <c r="S6699" s="20"/>
    </row>
    <row r="6700" spans="6:19">
      <c r="F6700" s="51"/>
      <c r="K6700" s="26"/>
      <c r="L6700" s="126"/>
      <c r="M6700" s="127"/>
      <c r="N6700" s="128"/>
      <c r="O6700" s="20"/>
      <c r="P6700" s="20"/>
      <c r="Q6700" s="20"/>
      <c r="R6700" s="20"/>
      <c r="S6700" s="20"/>
    </row>
    <row r="6701" spans="6:19">
      <c r="F6701" s="51"/>
      <c r="K6701" s="26"/>
      <c r="L6701" s="126"/>
      <c r="M6701" s="127"/>
      <c r="N6701" s="128"/>
      <c r="O6701" s="20"/>
      <c r="P6701" s="20"/>
      <c r="Q6701" s="20"/>
      <c r="R6701" s="20"/>
      <c r="S6701" s="20"/>
    </row>
    <row r="6702" spans="6:19">
      <c r="F6702" s="51"/>
      <c r="K6702" s="26"/>
      <c r="L6702" s="126"/>
      <c r="M6702" s="127"/>
      <c r="N6702" s="128"/>
      <c r="O6702" s="20"/>
      <c r="P6702" s="20"/>
      <c r="Q6702" s="20"/>
      <c r="R6702" s="20"/>
      <c r="S6702" s="20"/>
    </row>
    <row r="6703" spans="6:19">
      <c r="F6703" s="51"/>
      <c r="K6703" s="26"/>
      <c r="L6703" s="126"/>
      <c r="M6703" s="127"/>
      <c r="N6703" s="128"/>
      <c r="O6703" s="20"/>
      <c r="P6703" s="20"/>
      <c r="Q6703" s="20"/>
      <c r="R6703" s="20"/>
      <c r="S6703" s="20"/>
    </row>
    <row r="6704" spans="6:19">
      <c r="F6704" s="51"/>
      <c r="K6704" s="26"/>
      <c r="L6704" s="126"/>
      <c r="M6704" s="127"/>
      <c r="N6704" s="128"/>
      <c r="O6704" s="20"/>
      <c r="P6704" s="20"/>
      <c r="Q6704" s="20"/>
      <c r="R6704" s="20"/>
      <c r="S6704" s="20"/>
    </row>
    <row r="6705" spans="6:19">
      <c r="F6705" s="51"/>
      <c r="K6705" s="26"/>
      <c r="L6705" s="126"/>
      <c r="M6705" s="127"/>
      <c r="N6705" s="128"/>
      <c r="O6705" s="20"/>
      <c r="P6705" s="20"/>
      <c r="Q6705" s="20"/>
      <c r="R6705" s="20"/>
      <c r="S6705" s="20"/>
    </row>
    <row r="6706" spans="6:19">
      <c r="F6706" s="51"/>
      <c r="K6706" s="26"/>
      <c r="L6706" s="126"/>
      <c r="M6706" s="127"/>
      <c r="N6706" s="128"/>
      <c r="O6706" s="20"/>
      <c r="P6706" s="20"/>
      <c r="Q6706" s="20"/>
      <c r="R6706" s="20"/>
      <c r="S6706" s="20"/>
    </row>
    <row r="6707" spans="6:19">
      <c r="F6707" s="51"/>
      <c r="K6707" s="26"/>
      <c r="L6707" s="126"/>
      <c r="M6707" s="127"/>
      <c r="N6707" s="128"/>
      <c r="O6707" s="20"/>
      <c r="P6707" s="20"/>
      <c r="Q6707" s="20"/>
      <c r="R6707" s="20"/>
      <c r="S6707" s="20"/>
    </row>
    <row r="6708" spans="6:19">
      <c r="F6708" s="51"/>
      <c r="K6708" s="26"/>
      <c r="L6708" s="126"/>
      <c r="M6708" s="127"/>
      <c r="N6708" s="128"/>
      <c r="O6708" s="20"/>
      <c r="P6708" s="20"/>
      <c r="Q6708" s="20"/>
      <c r="R6708" s="20"/>
      <c r="S6708" s="20"/>
    </row>
    <row r="6709" spans="6:19">
      <c r="F6709" s="51"/>
      <c r="K6709" s="26"/>
      <c r="L6709" s="126"/>
      <c r="M6709" s="127"/>
      <c r="N6709" s="128"/>
      <c r="O6709" s="20"/>
      <c r="P6709" s="20"/>
      <c r="Q6709" s="20"/>
      <c r="R6709" s="20"/>
      <c r="S6709" s="20"/>
    </row>
    <row r="6710" spans="6:19">
      <c r="F6710" s="51"/>
      <c r="K6710" s="26"/>
      <c r="L6710" s="126"/>
      <c r="M6710" s="127"/>
      <c r="N6710" s="128"/>
      <c r="O6710" s="20"/>
      <c r="P6710" s="20"/>
      <c r="Q6710" s="20"/>
      <c r="R6710" s="20"/>
      <c r="S6710" s="20"/>
    </row>
    <row r="6711" spans="6:19">
      <c r="F6711" s="51"/>
      <c r="K6711" s="26"/>
      <c r="L6711" s="126"/>
      <c r="M6711" s="127"/>
      <c r="N6711" s="128"/>
      <c r="O6711" s="20"/>
      <c r="P6711" s="20"/>
      <c r="Q6711" s="20"/>
      <c r="R6711" s="20"/>
      <c r="S6711" s="20"/>
    </row>
    <row r="6712" spans="6:19">
      <c r="F6712" s="51"/>
      <c r="K6712" s="26"/>
      <c r="L6712" s="126"/>
      <c r="M6712" s="127"/>
      <c r="N6712" s="128"/>
      <c r="O6712" s="20"/>
      <c r="P6712" s="20"/>
      <c r="Q6712" s="20"/>
      <c r="R6712" s="20"/>
      <c r="S6712" s="20"/>
    </row>
    <row r="6713" spans="6:19">
      <c r="F6713" s="51"/>
      <c r="K6713" s="26"/>
      <c r="L6713" s="126"/>
      <c r="M6713" s="127"/>
      <c r="N6713" s="128"/>
      <c r="O6713" s="20"/>
      <c r="P6713" s="20"/>
      <c r="Q6713" s="20"/>
      <c r="R6713" s="20"/>
      <c r="S6713" s="20"/>
    </row>
    <row r="6714" spans="6:19">
      <c r="F6714" s="51"/>
      <c r="K6714" s="26"/>
      <c r="L6714" s="126"/>
      <c r="M6714" s="127"/>
      <c r="N6714" s="128"/>
      <c r="O6714" s="20"/>
      <c r="P6714" s="20"/>
      <c r="Q6714" s="20"/>
      <c r="R6714" s="20"/>
      <c r="S6714" s="20"/>
    </row>
    <row r="6715" spans="6:19">
      <c r="F6715" s="51"/>
      <c r="K6715" s="26"/>
      <c r="L6715" s="126"/>
      <c r="M6715" s="127"/>
      <c r="N6715" s="128"/>
      <c r="O6715" s="20"/>
      <c r="P6715" s="20"/>
      <c r="Q6715" s="20"/>
      <c r="R6715" s="20"/>
      <c r="S6715" s="20"/>
    </row>
    <row r="6716" spans="6:19">
      <c r="F6716" s="51"/>
      <c r="K6716" s="26"/>
      <c r="L6716" s="126"/>
      <c r="M6716" s="127"/>
      <c r="N6716" s="128"/>
      <c r="O6716" s="20"/>
      <c r="P6716" s="20"/>
      <c r="Q6716" s="20"/>
      <c r="R6716" s="20"/>
      <c r="S6716" s="20"/>
    </row>
    <row r="6717" spans="6:19">
      <c r="F6717" s="51"/>
      <c r="K6717" s="26"/>
      <c r="L6717" s="126"/>
      <c r="M6717" s="127"/>
      <c r="N6717" s="128"/>
      <c r="O6717" s="20"/>
      <c r="P6717" s="20"/>
      <c r="Q6717" s="20"/>
      <c r="R6717" s="20"/>
      <c r="S6717" s="20"/>
    </row>
    <row r="6718" spans="6:19">
      <c r="F6718" s="51"/>
      <c r="K6718" s="26"/>
      <c r="L6718" s="126"/>
      <c r="M6718" s="127"/>
      <c r="N6718" s="128"/>
      <c r="O6718" s="20"/>
      <c r="P6718" s="20"/>
      <c r="Q6718" s="20"/>
      <c r="R6718" s="20"/>
      <c r="S6718" s="20"/>
    </row>
    <row r="6719" spans="6:19">
      <c r="F6719" s="51"/>
      <c r="K6719" s="26"/>
      <c r="L6719" s="126"/>
      <c r="M6719" s="127"/>
      <c r="N6719" s="128"/>
      <c r="O6719" s="20"/>
      <c r="P6719" s="20"/>
      <c r="Q6719" s="20"/>
      <c r="R6719" s="20"/>
      <c r="S6719" s="20"/>
    </row>
    <row r="6720" spans="6:19">
      <c r="F6720" s="51"/>
      <c r="K6720" s="26"/>
      <c r="L6720" s="126"/>
      <c r="M6720" s="127"/>
      <c r="N6720" s="128"/>
      <c r="O6720" s="20"/>
      <c r="P6720" s="20"/>
      <c r="Q6720" s="20"/>
      <c r="R6720" s="20"/>
      <c r="S6720" s="20"/>
    </row>
    <row r="6721" spans="6:19">
      <c r="F6721" s="51"/>
      <c r="K6721" s="26"/>
      <c r="L6721" s="126"/>
      <c r="M6721" s="127"/>
      <c r="N6721" s="128"/>
      <c r="O6721" s="20"/>
      <c r="P6721" s="20"/>
      <c r="Q6721" s="20"/>
      <c r="R6721" s="20"/>
      <c r="S6721" s="20"/>
    </row>
    <row r="6722" spans="6:19">
      <c r="F6722" s="51"/>
      <c r="K6722" s="26"/>
      <c r="L6722" s="126"/>
      <c r="M6722" s="127"/>
      <c r="N6722" s="128"/>
      <c r="O6722" s="20"/>
      <c r="P6722" s="20"/>
      <c r="Q6722" s="20"/>
      <c r="R6722" s="20"/>
      <c r="S6722" s="20"/>
    </row>
    <row r="6723" spans="6:19">
      <c r="F6723" s="51"/>
      <c r="K6723" s="26"/>
      <c r="L6723" s="126"/>
      <c r="M6723" s="127"/>
      <c r="N6723" s="128"/>
      <c r="O6723" s="20"/>
      <c r="P6723" s="20"/>
      <c r="Q6723" s="20"/>
      <c r="R6723" s="20"/>
      <c r="S6723" s="20"/>
    </row>
    <row r="6724" spans="6:19">
      <c r="F6724" s="51"/>
      <c r="K6724" s="26"/>
      <c r="L6724" s="126"/>
      <c r="M6724" s="127"/>
      <c r="N6724" s="128"/>
      <c r="O6724" s="20"/>
      <c r="P6724" s="20"/>
      <c r="Q6724" s="20"/>
      <c r="R6724" s="20"/>
      <c r="S6724" s="20"/>
    </row>
    <row r="6725" spans="6:19">
      <c r="F6725" s="51"/>
      <c r="K6725" s="26"/>
      <c r="L6725" s="126"/>
      <c r="M6725" s="127"/>
      <c r="N6725" s="128"/>
      <c r="O6725" s="20"/>
      <c r="P6725" s="20"/>
      <c r="Q6725" s="20"/>
      <c r="R6725" s="20"/>
      <c r="S6725" s="20"/>
    </row>
    <row r="6726" spans="6:19">
      <c r="F6726" s="51"/>
      <c r="K6726" s="26"/>
      <c r="L6726" s="126"/>
      <c r="M6726" s="127"/>
      <c r="N6726" s="128"/>
      <c r="O6726" s="20"/>
      <c r="P6726" s="20"/>
      <c r="Q6726" s="20"/>
      <c r="R6726" s="20"/>
      <c r="S6726" s="20"/>
    </row>
    <row r="6727" spans="6:19">
      <c r="F6727" s="51"/>
      <c r="K6727" s="26"/>
      <c r="L6727" s="126"/>
      <c r="M6727" s="127"/>
      <c r="N6727" s="128"/>
      <c r="O6727" s="20"/>
      <c r="P6727" s="20"/>
      <c r="Q6727" s="20"/>
      <c r="R6727" s="20"/>
      <c r="S6727" s="20"/>
    </row>
    <row r="6728" spans="6:19">
      <c r="F6728" s="51"/>
      <c r="K6728" s="26"/>
      <c r="L6728" s="126"/>
      <c r="M6728" s="127"/>
      <c r="N6728" s="128"/>
      <c r="O6728" s="20"/>
      <c r="P6728" s="20"/>
      <c r="Q6728" s="20"/>
      <c r="R6728" s="20"/>
      <c r="S6728" s="20"/>
    </row>
    <row r="6729" spans="6:19">
      <c r="F6729" s="51"/>
      <c r="K6729" s="26"/>
      <c r="L6729" s="126"/>
      <c r="M6729" s="127"/>
      <c r="N6729" s="128"/>
      <c r="O6729" s="20"/>
      <c r="P6729" s="20"/>
      <c r="Q6729" s="20"/>
      <c r="R6729" s="20"/>
      <c r="S6729" s="20"/>
    </row>
    <row r="6730" spans="6:19">
      <c r="F6730" s="51"/>
      <c r="K6730" s="26"/>
      <c r="L6730" s="126"/>
      <c r="M6730" s="127"/>
      <c r="N6730" s="128"/>
      <c r="O6730" s="20"/>
      <c r="P6730" s="20"/>
      <c r="Q6730" s="20"/>
      <c r="R6730" s="20"/>
      <c r="S6730" s="20"/>
    </row>
    <row r="6731" spans="6:19">
      <c r="F6731" s="51"/>
      <c r="K6731" s="26"/>
      <c r="L6731" s="126"/>
      <c r="M6731" s="127"/>
      <c r="N6731" s="128"/>
      <c r="O6731" s="20"/>
      <c r="P6731" s="20"/>
      <c r="Q6731" s="20"/>
      <c r="R6731" s="20"/>
      <c r="S6731" s="20"/>
    </row>
    <row r="6732" spans="6:19">
      <c r="F6732" s="51"/>
      <c r="K6732" s="26"/>
      <c r="L6732" s="126"/>
      <c r="M6732" s="127"/>
      <c r="N6732" s="128"/>
      <c r="O6732" s="20"/>
      <c r="P6732" s="20"/>
      <c r="Q6732" s="20"/>
      <c r="R6732" s="20"/>
      <c r="S6732" s="20"/>
    </row>
    <row r="6733" spans="6:19">
      <c r="F6733" s="51"/>
      <c r="K6733" s="26"/>
      <c r="L6733" s="126"/>
      <c r="M6733" s="127"/>
      <c r="N6733" s="128"/>
      <c r="O6733" s="20"/>
      <c r="P6733" s="20"/>
      <c r="Q6733" s="20"/>
      <c r="R6733" s="20"/>
      <c r="S6733" s="20"/>
    </row>
    <row r="6734" spans="6:19">
      <c r="F6734" s="51"/>
      <c r="K6734" s="26"/>
      <c r="L6734" s="126"/>
      <c r="M6734" s="127"/>
      <c r="N6734" s="128"/>
      <c r="O6734" s="20"/>
      <c r="P6734" s="20"/>
      <c r="Q6734" s="20"/>
      <c r="R6734" s="20"/>
      <c r="S6734" s="20"/>
    </row>
    <row r="6735" spans="6:19">
      <c r="F6735" s="51"/>
      <c r="K6735" s="26"/>
      <c r="L6735" s="126"/>
      <c r="M6735" s="127"/>
      <c r="N6735" s="128"/>
      <c r="O6735" s="20"/>
      <c r="P6735" s="20"/>
      <c r="Q6735" s="20"/>
      <c r="R6735" s="20"/>
      <c r="S6735" s="20"/>
    </row>
    <row r="6736" spans="6:19">
      <c r="F6736" s="51"/>
      <c r="K6736" s="26"/>
      <c r="L6736" s="126"/>
      <c r="M6736" s="127"/>
      <c r="N6736" s="128"/>
      <c r="O6736" s="20"/>
      <c r="P6736" s="20"/>
      <c r="Q6736" s="20"/>
      <c r="R6736" s="20"/>
      <c r="S6736" s="20"/>
    </row>
    <row r="6737" spans="6:19">
      <c r="F6737" s="51"/>
      <c r="K6737" s="26"/>
      <c r="L6737" s="126"/>
      <c r="M6737" s="127"/>
      <c r="N6737" s="128"/>
      <c r="O6737" s="20"/>
      <c r="P6737" s="20"/>
      <c r="Q6737" s="20"/>
      <c r="R6737" s="20"/>
      <c r="S6737" s="20"/>
    </row>
    <row r="6738" spans="6:19">
      <c r="F6738" s="51"/>
      <c r="K6738" s="26"/>
      <c r="L6738" s="126"/>
      <c r="M6738" s="127"/>
      <c r="N6738" s="128"/>
      <c r="O6738" s="20"/>
      <c r="P6738" s="20"/>
      <c r="Q6738" s="20"/>
      <c r="R6738" s="20"/>
      <c r="S6738" s="20"/>
    </row>
    <row r="6739" spans="6:19">
      <c r="F6739" s="51"/>
      <c r="K6739" s="26"/>
      <c r="L6739" s="126"/>
      <c r="M6739" s="127"/>
      <c r="N6739" s="128"/>
      <c r="O6739" s="20"/>
      <c r="P6739" s="20"/>
      <c r="Q6739" s="20"/>
      <c r="R6739" s="20"/>
      <c r="S6739" s="20"/>
    </row>
    <row r="6740" spans="6:19">
      <c r="F6740" s="51"/>
      <c r="K6740" s="26"/>
      <c r="L6740" s="126"/>
      <c r="M6740" s="127"/>
      <c r="N6740" s="128"/>
      <c r="O6740" s="20"/>
      <c r="P6740" s="20"/>
      <c r="Q6740" s="20"/>
      <c r="R6740" s="20"/>
      <c r="S6740" s="20"/>
    </row>
    <row r="6741" spans="6:19">
      <c r="F6741" s="51"/>
      <c r="K6741" s="26"/>
      <c r="L6741" s="126"/>
      <c r="M6741" s="127"/>
      <c r="N6741" s="128"/>
      <c r="O6741" s="20"/>
      <c r="P6741" s="20"/>
      <c r="Q6741" s="20"/>
      <c r="R6741" s="20"/>
      <c r="S6741" s="20"/>
    </row>
    <row r="6742" spans="6:19">
      <c r="F6742" s="51"/>
      <c r="K6742" s="26"/>
      <c r="L6742" s="126"/>
      <c r="M6742" s="127"/>
      <c r="N6742" s="128"/>
      <c r="O6742" s="20"/>
      <c r="P6742" s="20"/>
      <c r="Q6742" s="20"/>
      <c r="R6742" s="20"/>
      <c r="S6742" s="20"/>
    </row>
    <row r="6743" spans="6:19">
      <c r="F6743" s="51"/>
      <c r="K6743" s="26"/>
      <c r="L6743" s="126"/>
      <c r="M6743" s="127"/>
      <c r="N6743" s="128"/>
      <c r="O6743" s="20"/>
      <c r="P6743" s="20"/>
      <c r="Q6743" s="20"/>
      <c r="R6743" s="20"/>
      <c r="S6743" s="20"/>
    </row>
    <row r="6744" spans="6:19">
      <c r="F6744" s="51"/>
      <c r="K6744" s="26"/>
      <c r="L6744" s="126"/>
      <c r="M6744" s="127"/>
      <c r="N6744" s="128"/>
      <c r="O6744" s="20"/>
      <c r="P6744" s="20"/>
      <c r="Q6744" s="20"/>
      <c r="R6744" s="20"/>
      <c r="S6744" s="20"/>
    </row>
    <row r="6745" spans="6:19">
      <c r="F6745" s="51"/>
      <c r="K6745" s="26"/>
      <c r="L6745" s="126"/>
      <c r="M6745" s="127"/>
      <c r="N6745" s="128"/>
      <c r="O6745" s="20"/>
      <c r="P6745" s="20"/>
      <c r="Q6745" s="20"/>
      <c r="R6745" s="20"/>
      <c r="S6745" s="20"/>
    </row>
    <row r="6746" spans="6:19">
      <c r="F6746" s="51"/>
      <c r="K6746" s="26"/>
      <c r="L6746" s="126"/>
      <c r="M6746" s="127"/>
      <c r="N6746" s="128"/>
      <c r="O6746" s="20"/>
      <c r="P6746" s="20"/>
      <c r="Q6746" s="20"/>
      <c r="R6746" s="20"/>
      <c r="S6746" s="20"/>
    </row>
    <row r="6747" spans="6:19">
      <c r="F6747" s="51"/>
      <c r="K6747" s="26"/>
      <c r="L6747" s="126"/>
      <c r="M6747" s="127"/>
      <c r="N6747" s="128"/>
      <c r="O6747" s="20"/>
      <c r="P6747" s="20"/>
      <c r="Q6747" s="20"/>
      <c r="R6747" s="20"/>
      <c r="S6747" s="20"/>
    </row>
    <row r="6748" spans="6:19">
      <c r="F6748" s="51"/>
      <c r="K6748" s="26"/>
      <c r="L6748" s="126"/>
      <c r="M6748" s="127"/>
      <c r="N6748" s="128"/>
      <c r="O6748" s="20"/>
      <c r="P6748" s="20"/>
      <c r="Q6748" s="20"/>
      <c r="R6748" s="20"/>
      <c r="S6748" s="20"/>
    </row>
    <row r="6749" spans="6:19">
      <c r="F6749" s="51"/>
      <c r="K6749" s="26"/>
      <c r="L6749" s="126"/>
      <c r="M6749" s="127"/>
      <c r="N6749" s="128"/>
      <c r="O6749" s="20"/>
      <c r="P6749" s="20"/>
      <c r="Q6749" s="20"/>
      <c r="R6749" s="20"/>
      <c r="S6749" s="20"/>
    </row>
    <row r="6750" spans="6:19">
      <c r="F6750" s="51"/>
      <c r="K6750" s="26"/>
      <c r="L6750" s="126"/>
      <c r="M6750" s="127"/>
      <c r="N6750" s="128"/>
      <c r="O6750" s="20"/>
      <c r="P6750" s="20"/>
      <c r="Q6750" s="20"/>
      <c r="R6750" s="20"/>
      <c r="S6750" s="20"/>
    </row>
    <row r="6751" spans="6:19">
      <c r="F6751" s="51"/>
      <c r="K6751" s="26"/>
      <c r="L6751" s="126"/>
      <c r="M6751" s="127"/>
      <c r="N6751" s="128"/>
      <c r="O6751" s="20"/>
      <c r="P6751" s="20"/>
      <c r="Q6751" s="20"/>
      <c r="R6751" s="20"/>
      <c r="S6751" s="20"/>
    </row>
    <row r="6752" spans="6:19">
      <c r="F6752" s="51"/>
      <c r="K6752" s="26"/>
      <c r="L6752" s="126"/>
      <c r="M6752" s="127"/>
      <c r="N6752" s="128"/>
      <c r="O6752" s="20"/>
      <c r="P6752" s="20"/>
      <c r="Q6752" s="20"/>
      <c r="R6752" s="20"/>
      <c r="S6752" s="20"/>
    </row>
    <row r="6753" spans="6:19">
      <c r="F6753" s="51"/>
      <c r="K6753" s="26"/>
      <c r="L6753" s="126"/>
      <c r="M6753" s="127"/>
      <c r="N6753" s="128"/>
      <c r="O6753" s="20"/>
      <c r="P6753" s="20"/>
      <c r="Q6753" s="20"/>
      <c r="R6753" s="20"/>
      <c r="S6753" s="20"/>
    </row>
    <row r="6754" spans="6:19">
      <c r="F6754" s="51"/>
      <c r="K6754" s="26"/>
      <c r="L6754" s="126"/>
      <c r="M6754" s="127"/>
      <c r="N6754" s="128"/>
      <c r="O6754" s="20"/>
      <c r="P6754" s="20"/>
      <c r="Q6754" s="20"/>
      <c r="R6754" s="20"/>
      <c r="S6754" s="20"/>
    </row>
    <row r="6755" spans="6:19">
      <c r="F6755" s="51"/>
      <c r="K6755" s="26"/>
      <c r="L6755" s="126"/>
      <c r="M6755" s="127"/>
      <c r="N6755" s="128"/>
      <c r="O6755" s="20"/>
      <c r="P6755" s="20"/>
      <c r="Q6755" s="20"/>
      <c r="R6755" s="20"/>
      <c r="S6755" s="20"/>
    </row>
    <row r="6756" spans="6:19">
      <c r="F6756" s="51"/>
      <c r="K6756" s="26"/>
      <c r="L6756" s="126"/>
      <c r="M6756" s="127"/>
      <c r="N6756" s="128"/>
      <c r="O6756" s="20"/>
      <c r="P6756" s="20"/>
      <c r="Q6756" s="20"/>
      <c r="R6756" s="20"/>
      <c r="S6756" s="20"/>
    </row>
    <row r="6757" spans="6:19">
      <c r="F6757" s="51"/>
      <c r="K6757" s="26"/>
      <c r="L6757" s="126"/>
      <c r="M6757" s="127"/>
      <c r="N6757" s="128"/>
      <c r="O6757" s="20"/>
      <c r="P6757" s="20"/>
      <c r="Q6757" s="20"/>
      <c r="R6757" s="20"/>
      <c r="S6757" s="20"/>
    </row>
    <row r="6758" spans="6:19">
      <c r="F6758" s="51"/>
      <c r="K6758" s="26"/>
      <c r="L6758" s="126"/>
      <c r="M6758" s="127"/>
      <c r="N6758" s="128"/>
      <c r="O6758" s="20"/>
      <c r="P6758" s="20"/>
      <c r="Q6758" s="20"/>
      <c r="R6758" s="20"/>
      <c r="S6758" s="20"/>
    </row>
    <row r="6759" spans="6:19">
      <c r="F6759" s="51"/>
      <c r="K6759" s="26"/>
      <c r="L6759" s="126"/>
      <c r="M6759" s="127"/>
      <c r="N6759" s="128"/>
      <c r="O6759" s="20"/>
      <c r="P6759" s="20"/>
      <c r="Q6759" s="20"/>
      <c r="R6759" s="20"/>
      <c r="S6759" s="20"/>
    </row>
    <row r="6760" spans="6:19">
      <c r="F6760" s="51"/>
      <c r="K6760" s="26"/>
      <c r="L6760" s="126"/>
      <c r="M6760" s="127"/>
      <c r="N6760" s="128"/>
      <c r="O6760" s="20"/>
      <c r="P6760" s="20"/>
      <c r="Q6760" s="20"/>
      <c r="R6760" s="20"/>
      <c r="S6760" s="20"/>
    </row>
    <row r="6761" spans="6:19">
      <c r="F6761" s="51"/>
      <c r="K6761" s="26"/>
      <c r="L6761" s="126"/>
      <c r="M6761" s="127"/>
      <c r="N6761" s="128"/>
      <c r="O6761" s="20"/>
      <c r="P6761" s="20"/>
      <c r="Q6761" s="20"/>
      <c r="R6761" s="20"/>
      <c r="S6761" s="20"/>
    </row>
    <row r="6762" spans="6:19">
      <c r="F6762" s="51"/>
      <c r="K6762" s="26"/>
      <c r="L6762" s="126"/>
      <c r="M6762" s="127"/>
      <c r="N6762" s="128"/>
      <c r="O6762" s="20"/>
      <c r="P6762" s="20"/>
      <c r="Q6762" s="20"/>
      <c r="R6762" s="20"/>
      <c r="S6762" s="20"/>
    </row>
    <row r="6763" spans="6:19">
      <c r="F6763" s="51"/>
      <c r="K6763" s="26"/>
      <c r="L6763" s="126"/>
      <c r="M6763" s="127"/>
      <c r="N6763" s="128"/>
      <c r="O6763" s="20"/>
      <c r="P6763" s="20"/>
      <c r="Q6763" s="20"/>
      <c r="R6763" s="20"/>
      <c r="S6763" s="20"/>
    </row>
    <row r="6764" spans="6:19">
      <c r="F6764" s="51"/>
      <c r="K6764" s="26"/>
      <c r="L6764" s="126"/>
      <c r="M6764" s="127"/>
      <c r="N6764" s="128"/>
      <c r="O6764" s="20"/>
      <c r="P6764" s="20"/>
      <c r="Q6764" s="20"/>
      <c r="R6764" s="20"/>
      <c r="S6764" s="20"/>
    </row>
    <row r="6765" spans="6:19">
      <c r="F6765" s="51"/>
      <c r="K6765" s="26"/>
      <c r="L6765" s="126"/>
      <c r="M6765" s="127"/>
      <c r="N6765" s="128"/>
      <c r="O6765" s="20"/>
      <c r="P6765" s="20"/>
      <c r="Q6765" s="20"/>
      <c r="R6765" s="20"/>
      <c r="S6765" s="20"/>
    </row>
    <row r="6766" spans="6:19">
      <c r="F6766" s="51"/>
      <c r="K6766" s="26"/>
      <c r="L6766" s="126"/>
      <c r="M6766" s="127"/>
      <c r="N6766" s="128"/>
      <c r="O6766" s="20"/>
      <c r="P6766" s="20"/>
      <c r="Q6766" s="20"/>
      <c r="R6766" s="20"/>
      <c r="S6766" s="20"/>
    </row>
    <row r="6767" spans="6:19">
      <c r="F6767" s="51"/>
      <c r="K6767" s="26"/>
      <c r="L6767" s="126"/>
      <c r="M6767" s="127"/>
      <c r="N6767" s="128"/>
      <c r="O6767" s="20"/>
      <c r="P6767" s="20"/>
      <c r="Q6767" s="20"/>
      <c r="R6767" s="20"/>
      <c r="S6767" s="20"/>
    </row>
    <row r="6768" spans="6:19">
      <c r="F6768" s="51"/>
      <c r="K6768" s="26"/>
      <c r="L6768" s="126"/>
      <c r="M6768" s="127"/>
      <c r="N6768" s="128"/>
      <c r="O6768" s="20"/>
      <c r="P6768" s="20"/>
      <c r="Q6768" s="20"/>
      <c r="R6768" s="20"/>
      <c r="S6768" s="20"/>
    </row>
    <row r="6769" spans="6:19">
      <c r="F6769" s="51"/>
      <c r="K6769" s="26"/>
      <c r="L6769" s="126"/>
      <c r="M6769" s="127"/>
      <c r="N6769" s="128"/>
      <c r="O6769" s="20"/>
      <c r="P6769" s="20"/>
      <c r="Q6769" s="20"/>
      <c r="R6769" s="20"/>
      <c r="S6769" s="20"/>
    </row>
    <row r="6770" spans="6:19">
      <c r="F6770" s="51"/>
      <c r="K6770" s="26"/>
      <c r="L6770" s="126"/>
      <c r="M6770" s="127"/>
      <c r="N6770" s="128"/>
      <c r="O6770" s="20"/>
      <c r="P6770" s="20"/>
      <c r="Q6770" s="20"/>
      <c r="R6770" s="20"/>
      <c r="S6770" s="20"/>
    </row>
    <row r="6771" spans="6:19">
      <c r="F6771" s="51"/>
      <c r="K6771" s="26"/>
      <c r="L6771" s="126"/>
      <c r="M6771" s="127"/>
      <c r="N6771" s="128"/>
      <c r="O6771" s="20"/>
      <c r="P6771" s="20"/>
      <c r="Q6771" s="20"/>
      <c r="R6771" s="20"/>
      <c r="S6771" s="20"/>
    </row>
    <row r="6772" spans="6:19">
      <c r="F6772" s="51"/>
      <c r="K6772" s="26"/>
      <c r="L6772" s="126"/>
      <c r="M6772" s="127"/>
      <c r="N6772" s="128"/>
      <c r="O6772" s="20"/>
      <c r="P6772" s="20"/>
      <c r="Q6772" s="20"/>
      <c r="R6772" s="20"/>
      <c r="S6772" s="20"/>
    </row>
    <row r="6773" spans="6:19">
      <c r="F6773" s="51"/>
      <c r="K6773" s="26"/>
      <c r="L6773" s="126"/>
      <c r="M6773" s="127"/>
      <c r="N6773" s="128"/>
      <c r="O6773" s="20"/>
      <c r="P6773" s="20"/>
      <c r="Q6773" s="20"/>
      <c r="R6773" s="20"/>
      <c r="S6773" s="20"/>
    </row>
    <row r="6774" spans="6:19">
      <c r="F6774" s="51"/>
      <c r="K6774" s="26"/>
      <c r="L6774" s="126"/>
      <c r="M6774" s="127"/>
      <c r="N6774" s="128"/>
      <c r="O6774" s="20"/>
      <c r="P6774" s="20"/>
      <c r="Q6774" s="20"/>
      <c r="R6774" s="20"/>
      <c r="S6774" s="20"/>
    </row>
    <row r="6775" spans="6:19">
      <c r="F6775" s="51"/>
      <c r="K6775" s="26"/>
      <c r="L6775" s="126"/>
      <c r="M6775" s="127"/>
      <c r="N6775" s="128"/>
      <c r="O6775" s="20"/>
      <c r="P6775" s="20"/>
      <c r="Q6775" s="20"/>
      <c r="R6775" s="20"/>
      <c r="S6775" s="20"/>
    </row>
    <row r="6776" spans="6:19">
      <c r="F6776" s="51"/>
      <c r="K6776" s="26"/>
      <c r="L6776" s="126"/>
      <c r="M6776" s="127"/>
      <c r="N6776" s="128"/>
      <c r="O6776" s="20"/>
      <c r="P6776" s="20"/>
      <c r="Q6776" s="20"/>
      <c r="R6776" s="20"/>
      <c r="S6776" s="20"/>
    </row>
    <row r="6777" spans="6:19">
      <c r="F6777" s="51"/>
      <c r="K6777" s="26"/>
      <c r="L6777" s="126"/>
      <c r="M6777" s="127"/>
      <c r="N6777" s="128"/>
      <c r="O6777" s="20"/>
      <c r="P6777" s="20"/>
      <c r="Q6777" s="20"/>
      <c r="R6777" s="20"/>
      <c r="S6777" s="20"/>
    </row>
    <row r="6778" spans="6:19">
      <c r="F6778" s="51"/>
      <c r="K6778" s="26"/>
      <c r="L6778" s="126"/>
      <c r="M6778" s="127"/>
      <c r="N6778" s="128"/>
      <c r="O6778" s="20"/>
      <c r="P6778" s="20"/>
      <c r="Q6778" s="20"/>
      <c r="R6778" s="20"/>
      <c r="S6778" s="20"/>
    </row>
    <row r="6779" spans="6:19">
      <c r="F6779" s="51"/>
      <c r="K6779" s="26"/>
      <c r="L6779" s="126"/>
      <c r="M6779" s="127"/>
      <c r="N6779" s="128"/>
      <c r="O6779" s="20"/>
      <c r="P6779" s="20"/>
      <c r="Q6779" s="20"/>
      <c r="R6779" s="20"/>
      <c r="S6779" s="20"/>
    </row>
    <row r="6780" spans="6:19">
      <c r="F6780" s="51"/>
      <c r="K6780" s="26"/>
      <c r="L6780" s="126"/>
      <c r="M6780" s="127"/>
      <c r="N6780" s="128"/>
      <c r="O6780" s="20"/>
      <c r="P6780" s="20"/>
      <c r="Q6780" s="20"/>
      <c r="R6780" s="20"/>
      <c r="S6780" s="20"/>
    </row>
    <row r="6781" spans="6:19">
      <c r="F6781" s="51"/>
      <c r="K6781" s="26"/>
      <c r="L6781" s="126"/>
      <c r="M6781" s="127"/>
      <c r="N6781" s="128"/>
      <c r="O6781" s="20"/>
      <c r="P6781" s="20"/>
      <c r="Q6781" s="20"/>
      <c r="R6781" s="20"/>
      <c r="S6781" s="20"/>
    </row>
    <row r="6782" spans="6:19">
      <c r="F6782" s="51"/>
      <c r="K6782" s="26"/>
      <c r="L6782" s="126"/>
      <c r="M6782" s="127"/>
      <c r="N6782" s="128"/>
      <c r="O6782" s="20"/>
      <c r="P6782" s="20"/>
      <c r="Q6782" s="20"/>
      <c r="R6782" s="20"/>
      <c r="S6782" s="20"/>
    </row>
    <row r="6783" spans="6:19">
      <c r="F6783" s="51"/>
      <c r="K6783" s="26"/>
      <c r="L6783" s="126"/>
      <c r="M6783" s="127"/>
      <c r="N6783" s="128"/>
      <c r="O6783" s="20"/>
      <c r="P6783" s="20"/>
      <c r="Q6783" s="20"/>
      <c r="R6783" s="20"/>
      <c r="S6783" s="20"/>
    </row>
    <row r="6784" spans="6:19">
      <c r="F6784" s="51"/>
      <c r="K6784" s="26"/>
      <c r="L6784" s="126"/>
      <c r="M6784" s="127"/>
      <c r="N6784" s="128"/>
      <c r="O6784" s="20"/>
      <c r="P6784" s="20"/>
      <c r="Q6784" s="20"/>
      <c r="R6784" s="20"/>
      <c r="S6784" s="20"/>
    </row>
    <row r="6785" spans="6:19">
      <c r="F6785" s="51"/>
      <c r="K6785" s="26"/>
      <c r="L6785" s="126"/>
      <c r="M6785" s="127"/>
      <c r="N6785" s="128"/>
      <c r="O6785" s="20"/>
      <c r="P6785" s="20"/>
      <c r="Q6785" s="20"/>
      <c r="R6785" s="20"/>
      <c r="S6785" s="20"/>
    </row>
    <row r="6786" spans="6:19">
      <c r="F6786" s="51"/>
      <c r="K6786" s="26"/>
      <c r="L6786" s="126"/>
      <c r="M6786" s="127"/>
      <c r="N6786" s="128"/>
      <c r="O6786" s="20"/>
      <c r="P6786" s="20"/>
      <c r="Q6786" s="20"/>
      <c r="R6786" s="20"/>
      <c r="S6786" s="20"/>
    </row>
    <row r="6787" spans="6:19">
      <c r="F6787" s="51"/>
      <c r="K6787" s="26"/>
      <c r="L6787" s="126"/>
      <c r="M6787" s="127"/>
      <c r="N6787" s="128"/>
      <c r="O6787" s="20"/>
      <c r="P6787" s="20"/>
      <c r="Q6787" s="20"/>
      <c r="R6787" s="20"/>
      <c r="S6787" s="20"/>
    </row>
    <row r="6788" spans="6:19">
      <c r="F6788" s="51"/>
      <c r="K6788" s="26"/>
      <c r="L6788" s="126"/>
      <c r="M6788" s="127"/>
      <c r="N6788" s="128"/>
      <c r="O6788" s="20"/>
      <c r="P6788" s="20"/>
      <c r="Q6788" s="20"/>
      <c r="R6788" s="20"/>
      <c r="S6788" s="20"/>
    </row>
    <row r="6789" spans="6:19">
      <c r="F6789" s="51"/>
      <c r="K6789" s="26"/>
      <c r="L6789" s="126"/>
      <c r="M6789" s="127"/>
      <c r="N6789" s="128"/>
      <c r="O6789" s="20"/>
      <c r="P6789" s="20"/>
      <c r="Q6789" s="20"/>
      <c r="R6789" s="20"/>
      <c r="S6789" s="20"/>
    </row>
    <row r="6790" spans="6:19">
      <c r="F6790" s="51"/>
      <c r="K6790" s="26"/>
      <c r="L6790" s="126"/>
      <c r="M6790" s="127"/>
      <c r="N6790" s="128"/>
      <c r="O6790" s="20"/>
      <c r="P6790" s="20"/>
      <c r="Q6790" s="20"/>
      <c r="R6790" s="20"/>
      <c r="S6790" s="20"/>
    </row>
    <row r="6791" spans="6:19">
      <c r="F6791" s="51"/>
      <c r="K6791" s="26"/>
      <c r="L6791" s="126"/>
      <c r="M6791" s="127"/>
      <c r="N6791" s="128"/>
      <c r="O6791" s="20"/>
      <c r="P6791" s="20"/>
      <c r="Q6791" s="20"/>
      <c r="R6791" s="20"/>
      <c r="S6791" s="20"/>
    </row>
    <row r="6792" spans="6:19">
      <c r="F6792" s="51"/>
      <c r="K6792" s="26"/>
      <c r="L6792" s="126"/>
      <c r="M6792" s="127"/>
      <c r="N6792" s="128"/>
      <c r="O6792" s="20"/>
      <c r="P6792" s="20"/>
      <c r="Q6792" s="20"/>
      <c r="R6792" s="20"/>
      <c r="S6792" s="20"/>
    </row>
    <row r="6793" spans="6:19">
      <c r="F6793" s="51"/>
      <c r="K6793" s="26"/>
      <c r="L6793" s="126"/>
      <c r="M6793" s="127"/>
      <c r="N6793" s="128"/>
      <c r="O6793" s="20"/>
      <c r="P6793" s="20"/>
      <c r="Q6793" s="20"/>
      <c r="R6793" s="20"/>
      <c r="S6793" s="20"/>
    </row>
    <row r="6794" spans="6:19">
      <c r="F6794" s="51"/>
      <c r="K6794" s="26"/>
      <c r="L6794" s="126"/>
      <c r="M6794" s="127"/>
      <c r="N6794" s="128"/>
      <c r="O6794" s="20"/>
      <c r="P6794" s="20"/>
      <c r="Q6794" s="20"/>
      <c r="R6794" s="20"/>
      <c r="S6794" s="20"/>
    </row>
    <row r="6795" spans="6:19">
      <c r="F6795" s="51"/>
      <c r="K6795" s="26"/>
      <c r="L6795" s="126"/>
      <c r="M6795" s="127"/>
      <c r="N6795" s="128"/>
      <c r="O6795" s="20"/>
      <c r="P6795" s="20"/>
      <c r="Q6795" s="20"/>
      <c r="R6795" s="20"/>
      <c r="S6795" s="20"/>
    </row>
    <row r="6796" spans="6:19">
      <c r="F6796" s="51"/>
      <c r="K6796" s="26"/>
      <c r="L6796" s="126"/>
      <c r="M6796" s="127"/>
      <c r="N6796" s="128"/>
      <c r="O6796" s="20"/>
      <c r="P6796" s="20"/>
      <c r="Q6796" s="20"/>
      <c r="R6796" s="20"/>
      <c r="S6796" s="20"/>
    </row>
    <row r="6797" spans="6:19">
      <c r="F6797" s="51"/>
      <c r="K6797" s="26"/>
      <c r="L6797" s="126"/>
      <c r="M6797" s="127"/>
      <c r="N6797" s="128"/>
      <c r="O6797" s="20"/>
      <c r="P6797" s="20"/>
      <c r="Q6797" s="20"/>
      <c r="R6797" s="20"/>
      <c r="S6797" s="20"/>
    </row>
    <row r="6798" spans="6:19">
      <c r="F6798" s="51"/>
      <c r="K6798" s="26"/>
      <c r="L6798" s="126"/>
      <c r="M6798" s="127"/>
      <c r="N6798" s="128"/>
      <c r="O6798" s="20"/>
      <c r="P6798" s="20"/>
      <c r="Q6798" s="20"/>
      <c r="R6798" s="20"/>
      <c r="S6798" s="20"/>
    </row>
    <row r="6799" spans="6:19">
      <c r="F6799" s="51"/>
      <c r="K6799" s="26"/>
      <c r="L6799" s="126"/>
      <c r="M6799" s="127"/>
      <c r="N6799" s="128"/>
      <c r="O6799" s="20"/>
      <c r="P6799" s="20"/>
      <c r="Q6799" s="20"/>
      <c r="R6799" s="20"/>
      <c r="S6799" s="20"/>
    </row>
    <row r="6800" spans="6:19">
      <c r="F6800" s="51"/>
      <c r="K6800" s="26"/>
      <c r="L6800" s="126"/>
      <c r="M6800" s="127"/>
      <c r="N6800" s="128"/>
      <c r="O6800" s="20"/>
      <c r="P6800" s="20"/>
      <c r="Q6800" s="20"/>
      <c r="R6800" s="20"/>
      <c r="S6800" s="20"/>
    </row>
    <row r="6801" spans="6:19">
      <c r="F6801" s="51"/>
      <c r="K6801" s="26"/>
      <c r="L6801" s="126"/>
      <c r="M6801" s="127"/>
      <c r="N6801" s="128"/>
      <c r="O6801" s="20"/>
      <c r="P6801" s="20"/>
      <c r="Q6801" s="20"/>
      <c r="R6801" s="20"/>
      <c r="S6801" s="20"/>
    </row>
    <row r="6802" spans="6:19">
      <c r="F6802" s="51"/>
      <c r="K6802" s="26"/>
      <c r="L6802" s="126"/>
      <c r="M6802" s="127"/>
      <c r="N6802" s="128"/>
      <c r="O6802" s="20"/>
      <c r="P6802" s="20"/>
      <c r="Q6802" s="20"/>
      <c r="R6802" s="20"/>
      <c r="S6802" s="20"/>
    </row>
    <row r="6803" spans="6:19">
      <c r="F6803" s="51"/>
      <c r="K6803" s="26"/>
      <c r="L6803" s="126"/>
      <c r="M6803" s="127"/>
      <c r="N6803" s="128"/>
      <c r="O6803" s="20"/>
      <c r="P6803" s="20"/>
      <c r="Q6803" s="20"/>
      <c r="R6803" s="20"/>
      <c r="S6803" s="20"/>
    </row>
    <row r="6804" spans="6:19">
      <c r="F6804" s="51"/>
      <c r="K6804" s="26"/>
      <c r="L6804" s="126"/>
      <c r="M6804" s="127"/>
      <c r="N6804" s="128"/>
      <c r="O6804" s="20"/>
      <c r="P6804" s="20"/>
      <c r="Q6804" s="20"/>
      <c r="R6804" s="20"/>
      <c r="S6804" s="20"/>
    </row>
    <row r="6805" spans="6:19">
      <c r="F6805" s="51"/>
      <c r="K6805" s="26"/>
      <c r="L6805" s="126"/>
      <c r="M6805" s="127"/>
      <c r="N6805" s="128"/>
      <c r="O6805" s="20"/>
      <c r="P6805" s="20"/>
      <c r="Q6805" s="20"/>
      <c r="R6805" s="20"/>
      <c r="S6805" s="20"/>
    </row>
    <row r="6806" spans="6:19">
      <c r="F6806" s="51"/>
      <c r="K6806" s="26"/>
      <c r="L6806" s="126"/>
      <c r="M6806" s="127"/>
      <c r="N6806" s="128"/>
      <c r="O6806" s="20"/>
      <c r="P6806" s="20"/>
      <c r="Q6806" s="20"/>
      <c r="R6806" s="20"/>
      <c r="S6806" s="20"/>
    </row>
    <row r="6807" spans="6:19">
      <c r="F6807" s="51"/>
      <c r="K6807" s="26"/>
      <c r="L6807" s="126"/>
      <c r="M6807" s="127"/>
      <c r="N6807" s="128"/>
      <c r="O6807" s="20"/>
      <c r="P6807" s="20"/>
      <c r="Q6807" s="20"/>
      <c r="R6807" s="20"/>
      <c r="S6807" s="20"/>
    </row>
    <row r="6808" spans="6:19">
      <c r="F6808" s="51"/>
      <c r="K6808" s="26"/>
      <c r="L6808" s="126"/>
      <c r="M6808" s="127"/>
      <c r="N6808" s="128"/>
      <c r="O6808" s="20"/>
      <c r="P6808" s="20"/>
      <c r="Q6808" s="20"/>
      <c r="R6808" s="20"/>
      <c r="S6808" s="20"/>
    </row>
    <row r="6809" spans="6:19">
      <c r="F6809" s="51"/>
      <c r="K6809" s="26"/>
      <c r="L6809" s="126"/>
      <c r="M6809" s="127"/>
      <c r="N6809" s="128"/>
      <c r="O6809" s="20"/>
      <c r="P6809" s="20"/>
      <c r="Q6809" s="20"/>
      <c r="R6809" s="20"/>
      <c r="S6809" s="20"/>
    </row>
    <row r="6810" spans="6:19">
      <c r="F6810" s="51"/>
      <c r="K6810" s="26"/>
      <c r="L6810" s="126"/>
      <c r="M6810" s="127"/>
      <c r="N6810" s="128"/>
      <c r="O6810" s="20"/>
      <c r="P6810" s="20"/>
      <c r="Q6810" s="20"/>
      <c r="R6810" s="20"/>
      <c r="S6810" s="20"/>
    </row>
    <row r="6811" spans="6:19">
      <c r="F6811" s="51"/>
      <c r="K6811" s="26"/>
      <c r="L6811" s="126"/>
      <c r="M6811" s="127"/>
      <c r="N6811" s="128"/>
      <c r="O6811" s="20"/>
      <c r="P6811" s="20"/>
      <c r="Q6811" s="20"/>
      <c r="R6811" s="20"/>
      <c r="S6811" s="20"/>
    </row>
    <row r="6812" spans="6:19">
      <c r="F6812" s="51"/>
      <c r="K6812" s="26"/>
      <c r="L6812" s="126"/>
      <c r="M6812" s="127"/>
      <c r="N6812" s="128"/>
      <c r="O6812" s="20"/>
      <c r="P6812" s="20"/>
      <c r="Q6812" s="20"/>
      <c r="R6812" s="20"/>
      <c r="S6812" s="20"/>
    </row>
    <row r="6813" spans="6:19">
      <c r="F6813" s="51"/>
      <c r="K6813" s="26"/>
      <c r="L6813" s="126"/>
      <c r="M6813" s="127"/>
      <c r="N6813" s="128"/>
      <c r="O6813" s="20"/>
      <c r="P6813" s="20"/>
      <c r="Q6813" s="20"/>
      <c r="R6813" s="20"/>
      <c r="S6813" s="20"/>
    </row>
    <row r="6814" spans="6:19">
      <c r="F6814" s="51"/>
      <c r="K6814" s="26"/>
      <c r="L6814" s="126"/>
      <c r="M6814" s="127"/>
      <c r="N6814" s="128"/>
      <c r="O6814" s="20"/>
      <c r="P6814" s="20"/>
      <c r="Q6814" s="20"/>
      <c r="R6814" s="20"/>
      <c r="S6814" s="20"/>
    </row>
    <row r="6815" spans="6:19">
      <c r="F6815" s="51"/>
      <c r="K6815" s="26"/>
      <c r="L6815" s="126"/>
      <c r="M6815" s="127"/>
      <c r="N6815" s="128"/>
      <c r="O6815" s="20"/>
      <c r="P6815" s="20"/>
      <c r="Q6815" s="20"/>
      <c r="R6815" s="20"/>
      <c r="S6815" s="20"/>
    </row>
    <row r="6816" spans="6:19">
      <c r="F6816" s="51"/>
      <c r="K6816" s="26"/>
      <c r="L6816" s="126"/>
      <c r="M6816" s="127"/>
      <c r="N6816" s="128"/>
      <c r="O6816" s="20"/>
      <c r="P6816" s="20"/>
      <c r="Q6816" s="20"/>
      <c r="R6816" s="20"/>
      <c r="S6816" s="20"/>
    </row>
    <row r="6817" spans="6:19">
      <c r="F6817" s="51"/>
      <c r="K6817" s="26"/>
      <c r="L6817" s="126"/>
      <c r="M6817" s="127"/>
      <c r="N6817" s="128"/>
      <c r="O6817" s="20"/>
      <c r="P6817" s="20"/>
      <c r="Q6817" s="20"/>
      <c r="R6817" s="20"/>
      <c r="S6817" s="20"/>
    </row>
    <row r="6818" spans="6:19">
      <c r="F6818" s="51"/>
      <c r="K6818" s="26"/>
      <c r="L6818" s="126"/>
      <c r="M6818" s="127"/>
      <c r="N6818" s="128"/>
      <c r="O6818" s="20"/>
      <c r="P6818" s="20"/>
      <c r="Q6818" s="20"/>
      <c r="R6818" s="20"/>
      <c r="S6818" s="20"/>
    </row>
    <row r="6819" spans="6:19">
      <c r="F6819" s="51"/>
      <c r="K6819" s="26"/>
      <c r="L6819" s="126"/>
      <c r="M6819" s="127"/>
      <c r="N6819" s="128"/>
      <c r="O6819" s="20"/>
      <c r="P6819" s="20"/>
      <c r="Q6819" s="20"/>
      <c r="R6819" s="20"/>
      <c r="S6819" s="20"/>
    </row>
    <row r="6820" spans="6:19">
      <c r="F6820" s="51"/>
      <c r="K6820" s="26"/>
      <c r="L6820" s="126"/>
      <c r="M6820" s="127"/>
      <c r="N6820" s="128"/>
      <c r="O6820" s="20"/>
      <c r="P6820" s="20"/>
      <c r="Q6820" s="20"/>
      <c r="R6820" s="20"/>
      <c r="S6820" s="20"/>
    </row>
    <row r="6821" spans="6:19">
      <c r="F6821" s="51"/>
      <c r="K6821" s="26"/>
      <c r="L6821" s="126"/>
      <c r="M6821" s="127"/>
      <c r="N6821" s="128"/>
      <c r="O6821" s="20"/>
      <c r="P6821" s="20"/>
      <c r="Q6821" s="20"/>
      <c r="R6821" s="20"/>
      <c r="S6821" s="20"/>
    </row>
    <row r="6822" spans="6:19">
      <c r="F6822" s="51"/>
      <c r="K6822" s="26"/>
      <c r="L6822" s="126"/>
      <c r="M6822" s="127"/>
      <c r="N6822" s="128"/>
      <c r="O6822" s="20"/>
      <c r="P6822" s="20"/>
      <c r="Q6822" s="20"/>
      <c r="R6822" s="20"/>
      <c r="S6822" s="20"/>
    </row>
    <row r="6823" spans="6:19">
      <c r="F6823" s="51"/>
      <c r="K6823" s="26"/>
      <c r="L6823" s="126"/>
      <c r="M6823" s="127"/>
      <c r="N6823" s="128"/>
      <c r="O6823" s="20"/>
      <c r="P6823" s="20"/>
      <c r="Q6823" s="20"/>
      <c r="R6823" s="20"/>
      <c r="S6823" s="20"/>
    </row>
    <row r="6824" spans="6:19">
      <c r="F6824" s="51"/>
      <c r="K6824" s="26"/>
      <c r="L6824" s="126"/>
      <c r="M6824" s="127"/>
      <c r="N6824" s="128"/>
      <c r="O6824" s="20"/>
      <c r="P6824" s="20"/>
      <c r="Q6824" s="20"/>
      <c r="R6824" s="20"/>
      <c r="S6824" s="20"/>
    </row>
    <row r="6825" spans="6:19">
      <c r="F6825" s="51"/>
      <c r="K6825" s="26"/>
      <c r="L6825" s="126"/>
      <c r="M6825" s="127"/>
      <c r="N6825" s="128"/>
      <c r="O6825" s="20"/>
      <c r="P6825" s="20"/>
      <c r="Q6825" s="20"/>
      <c r="R6825" s="20"/>
      <c r="S6825" s="20"/>
    </row>
    <row r="6826" spans="6:19">
      <c r="F6826" s="51"/>
      <c r="K6826" s="26"/>
      <c r="L6826" s="126"/>
      <c r="M6826" s="127"/>
      <c r="N6826" s="128"/>
      <c r="O6826" s="20"/>
      <c r="P6826" s="20"/>
      <c r="Q6826" s="20"/>
      <c r="R6826" s="20"/>
      <c r="S6826" s="20"/>
    </row>
    <row r="6827" spans="6:19">
      <c r="F6827" s="51"/>
      <c r="K6827" s="26"/>
      <c r="L6827" s="126"/>
      <c r="M6827" s="127"/>
      <c r="N6827" s="128"/>
      <c r="O6827" s="20"/>
      <c r="P6827" s="20"/>
      <c r="Q6827" s="20"/>
      <c r="R6827" s="20"/>
      <c r="S6827" s="20"/>
    </row>
    <row r="6828" spans="6:19">
      <c r="F6828" s="51"/>
      <c r="K6828" s="26"/>
      <c r="L6828" s="126"/>
      <c r="M6828" s="127"/>
      <c r="N6828" s="128"/>
      <c r="O6828" s="20"/>
      <c r="P6828" s="20"/>
      <c r="Q6828" s="20"/>
      <c r="R6828" s="20"/>
      <c r="S6828" s="20"/>
    </row>
    <row r="6829" spans="6:19">
      <c r="F6829" s="51"/>
      <c r="K6829" s="26"/>
      <c r="L6829" s="126"/>
      <c r="M6829" s="127"/>
      <c r="N6829" s="128"/>
      <c r="O6829" s="20"/>
      <c r="P6829" s="20"/>
      <c r="Q6829" s="20"/>
      <c r="R6829" s="20"/>
      <c r="S6829" s="20"/>
    </row>
    <row r="6830" spans="6:19">
      <c r="F6830" s="51"/>
      <c r="K6830" s="26"/>
      <c r="L6830" s="126"/>
      <c r="M6830" s="127"/>
      <c r="N6830" s="128"/>
      <c r="O6830" s="20"/>
      <c r="P6830" s="20"/>
      <c r="Q6830" s="20"/>
      <c r="R6830" s="20"/>
      <c r="S6830" s="20"/>
    </row>
    <row r="6831" spans="6:19">
      <c r="F6831" s="51"/>
      <c r="K6831" s="26"/>
      <c r="L6831" s="126"/>
      <c r="M6831" s="127"/>
      <c r="N6831" s="128"/>
      <c r="O6831" s="20"/>
      <c r="P6831" s="20"/>
      <c r="Q6831" s="20"/>
      <c r="R6831" s="20"/>
      <c r="S6831" s="20"/>
    </row>
    <row r="6832" spans="6:19">
      <c r="F6832" s="51"/>
      <c r="K6832" s="26"/>
      <c r="L6832" s="126"/>
      <c r="M6832" s="127"/>
      <c r="N6832" s="128"/>
      <c r="O6832" s="20"/>
      <c r="P6832" s="20"/>
      <c r="Q6832" s="20"/>
      <c r="R6832" s="20"/>
      <c r="S6832" s="20"/>
    </row>
    <row r="6833" spans="6:19">
      <c r="F6833" s="51"/>
      <c r="K6833" s="26"/>
      <c r="L6833" s="126"/>
      <c r="M6833" s="127"/>
      <c r="N6833" s="128"/>
      <c r="O6833" s="20"/>
      <c r="P6833" s="20"/>
      <c r="Q6833" s="20"/>
      <c r="R6833" s="20"/>
      <c r="S6833" s="20"/>
    </row>
    <row r="6834" spans="6:19">
      <c r="F6834" s="51"/>
      <c r="K6834" s="26"/>
      <c r="L6834" s="126"/>
      <c r="M6834" s="127"/>
      <c r="N6834" s="128"/>
      <c r="O6834" s="20"/>
      <c r="P6834" s="20"/>
      <c r="Q6834" s="20"/>
      <c r="R6834" s="20"/>
      <c r="S6834" s="20"/>
    </row>
    <row r="6835" spans="6:19">
      <c r="F6835" s="51"/>
      <c r="K6835" s="26"/>
      <c r="L6835" s="126"/>
      <c r="M6835" s="127"/>
      <c r="N6835" s="128"/>
      <c r="O6835" s="20"/>
      <c r="P6835" s="20"/>
      <c r="Q6835" s="20"/>
      <c r="R6835" s="20"/>
      <c r="S6835" s="20"/>
    </row>
    <row r="6836" spans="6:19">
      <c r="F6836" s="51"/>
      <c r="K6836" s="26"/>
      <c r="L6836" s="126"/>
      <c r="M6836" s="127"/>
      <c r="N6836" s="128"/>
      <c r="O6836" s="20"/>
      <c r="P6836" s="20"/>
      <c r="Q6836" s="20"/>
      <c r="R6836" s="20"/>
      <c r="S6836" s="20"/>
    </row>
    <row r="6837" spans="6:19">
      <c r="F6837" s="51"/>
      <c r="K6837" s="26"/>
      <c r="L6837" s="126"/>
      <c r="M6837" s="127"/>
      <c r="N6837" s="128"/>
      <c r="O6837" s="20"/>
      <c r="P6837" s="20"/>
      <c r="Q6837" s="20"/>
      <c r="R6837" s="20"/>
      <c r="S6837" s="20"/>
    </row>
    <row r="6838" spans="6:19">
      <c r="F6838" s="51"/>
      <c r="K6838" s="26"/>
      <c r="L6838" s="126"/>
      <c r="M6838" s="127"/>
      <c r="N6838" s="128"/>
      <c r="O6838" s="20"/>
      <c r="P6838" s="20"/>
      <c r="Q6838" s="20"/>
      <c r="R6838" s="20"/>
      <c r="S6838" s="20"/>
    </row>
    <row r="6839" spans="6:19">
      <c r="F6839" s="51"/>
      <c r="K6839" s="26"/>
      <c r="L6839" s="126"/>
      <c r="M6839" s="127"/>
      <c r="N6839" s="128"/>
      <c r="O6839" s="20"/>
      <c r="P6839" s="20"/>
      <c r="Q6839" s="20"/>
      <c r="R6839" s="20"/>
      <c r="S6839" s="20"/>
    </row>
    <row r="6840" spans="6:19">
      <c r="F6840" s="51"/>
      <c r="K6840" s="26"/>
      <c r="L6840" s="126"/>
      <c r="M6840" s="127"/>
      <c r="N6840" s="128"/>
      <c r="O6840" s="20"/>
      <c r="P6840" s="20"/>
      <c r="Q6840" s="20"/>
      <c r="R6840" s="20"/>
      <c r="S6840" s="20"/>
    </row>
    <row r="6841" spans="6:19">
      <c r="F6841" s="51"/>
      <c r="K6841" s="26"/>
      <c r="L6841" s="126"/>
      <c r="M6841" s="127"/>
      <c r="N6841" s="128"/>
      <c r="O6841" s="20"/>
      <c r="P6841" s="20"/>
      <c r="Q6841" s="20"/>
      <c r="R6841" s="20"/>
      <c r="S6841" s="20"/>
    </row>
    <row r="6842" spans="6:19">
      <c r="F6842" s="51"/>
      <c r="K6842" s="26"/>
      <c r="L6842" s="126"/>
      <c r="M6842" s="127"/>
      <c r="N6842" s="128"/>
      <c r="O6842" s="20"/>
      <c r="P6842" s="20"/>
      <c r="Q6842" s="20"/>
      <c r="R6842" s="20"/>
      <c r="S6842" s="20"/>
    </row>
    <row r="6843" spans="6:19">
      <c r="F6843" s="51"/>
      <c r="K6843" s="26"/>
      <c r="L6843" s="126"/>
      <c r="M6843" s="127"/>
      <c r="N6843" s="128"/>
      <c r="O6843" s="20"/>
      <c r="P6843" s="20"/>
      <c r="Q6843" s="20"/>
      <c r="R6843" s="20"/>
      <c r="S6843" s="20"/>
    </row>
    <row r="6844" spans="6:19">
      <c r="F6844" s="51"/>
      <c r="K6844" s="26"/>
      <c r="L6844" s="126"/>
      <c r="M6844" s="127"/>
      <c r="N6844" s="128"/>
      <c r="O6844" s="20"/>
      <c r="P6844" s="20"/>
      <c r="Q6844" s="20"/>
      <c r="R6844" s="20"/>
      <c r="S6844" s="20"/>
    </row>
    <row r="6845" spans="6:19">
      <c r="F6845" s="51"/>
      <c r="K6845" s="26"/>
      <c r="L6845" s="126"/>
      <c r="M6845" s="127"/>
      <c r="N6845" s="128"/>
      <c r="O6845" s="20"/>
      <c r="P6845" s="20"/>
      <c r="Q6845" s="20"/>
      <c r="R6845" s="20"/>
      <c r="S6845" s="20"/>
    </row>
    <row r="6846" spans="6:19">
      <c r="F6846" s="51"/>
      <c r="K6846" s="26"/>
      <c r="L6846" s="126"/>
      <c r="M6846" s="127"/>
      <c r="N6846" s="128"/>
      <c r="O6846" s="20"/>
      <c r="P6846" s="20"/>
      <c r="Q6846" s="20"/>
      <c r="R6846" s="20"/>
      <c r="S6846" s="20"/>
    </row>
    <row r="6847" spans="6:19">
      <c r="F6847" s="51"/>
      <c r="K6847" s="26"/>
      <c r="L6847" s="126"/>
      <c r="M6847" s="127"/>
      <c r="N6847" s="128"/>
      <c r="O6847" s="20"/>
      <c r="P6847" s="20"/>
      <c r="Q6847" s="20"/>
      <c r="R6847" s="20"/>
      <c r="S6847" s="20"/>
    </row>
    <row r="6848" spans="6:19">
      <c r="F6848" s="51"/>
      <c r="K6848" s="26"/>
      <c r="L6848" s="126"/>
      <c r="M6848" s="127"/>
      <c r="N6848" s="128"/>
      <c r="O6848" s="20"/>
      <c r="P6848" s="20"/>
      <c r="Q6848" s="20"/>
      <c r="R6848" s="20"/>
      <c r="S6848" s="20"/>
    </row>
    <row r="6849" spans="6:19">
      <c r="F6849" s="51"/>
      <c r="K6849" s="26"/>
      <c r="L6849" s="126"/>
      <c r="M6849" s="127"/>
      <c r="N6849" s="128"/>
      <c r="O6849" s="20"/>
      <c r="P6849" s="20"/>
      <c r="Q6849" s="20"/>
      <c r="R6849" s="20"/>
      <c r="S6849" s="20"/>
    </row>
    <row r="6850" spans="6:19">
      <c r="F6850" s="51"/>
      <c r="K6850" s="26"/>
      <c r="L6850" s="126"/>
      <c r="M6850" s="127"/>
      <c r="N6850" s="128"/>
      <c r="O6850" s="20"/>
      <c r="P6850" s="20"/>
      <c r="Q6850" s="20"/>
      <c r="R6850" s="20"/>
      <c r="S6850" s="20"/>
    </row>
    <row r="6851" spans="6:19">
      <c r="F6851" s="51"/>
      <c r="K6851" s="26"/>
      <c r="L6851" s="126"/>
      <c r="M6851" s="127"/>
      <c r="N6851" s="128"/>
      <c r="O6851" s="20"/>
      <c r="P6851" s="20"/>
      <c r="Q6851" s="20"/>
      <c r="R6851" s="20"/>
      <c r="S6851" s="20"/>
    </row>
    <row r="6852" spans="6:19">
      <c r="F6852" s="51"/>
      <c r="K6852" s="26"/>
      <c r="L6852" s="126"/>
      <c r="M6852" s="127"/>
      <c r="N6852" s="128"/>
      <c r="O6852" s="20"/>
      <c r="P6852" s="20"/>
      <c r="Q6852" s="20"/>
      <c r="R6852" s="20"/>
      <c r="S6852" s="20"/>
    </row>
    <row r="6853" spans="6:19">
      <c r="F6853" s="51"/>
      <c r="K6853" s="26"/>
      <c r="L6853" s="126"/>
      <c r="M6853" s="127"/>
      <c r="N6853" s="128"/>
      <c r="O6853" s="20"/>
      <c r="P6853" s="20"/>
      <c r="Q6853" s="20"/>
      <c r="R6853" s="20"/>
      <c r="S6853" s="20"/>
    </row>
    <row r="6854" spans="6:19">
      <c r="F6854" s="51"/>
      <c r="K6854" s="26"/>
      <c r="L6854" s="126"/>
      <c r="M6854" s="127"/>
      <c r="N6854" s="128"/>
      <c r="O6854" s="20"/>
      <c r="P6854" s="20"/>
      <c r="Q6854" s="20"/>
      <c r="R6854" s="20"/>
      <c r="S6854" s="20"/>
    </row>
    <row r="6855" spans="6:19">
      <c r="F6855" s="51"/>
      <c r="K6855" s="26"/>
      <c r="L6855" s="126"/>
      <c r="M6855" s="127"/>
      <c r="N6855" s="128"/>
      <c r="O6855" s="20"/>
      <c r="P6855" s="20"/>
      <c r="Q6855" s="20"/>
      <c r="R6855" s="20"/>
      <c r="S6855" s="20"/>
    </row>
    <row r="6856" spans="6:19">
      <c r="F6856" s="51"/>
      <c r="K6856" s="26"/>
      <c r="L6856" s="126"/>
      <c r="M6856" s="127"/>
      <c r="N6856" s="128"/>
      <c r="O6856" s="20"/>
      <c r="P6856" s="20"/>
      <c r="Q6856" s="20"/>
      <c r="R6856" s="20"/>
      <c r="S6856" s="20"/>
    </row>
    <row r="6857" spans="6:19">
      <c r="F6857" s="51"/>
      <c r="K6857" s="26"/>
      <c r="L6857" s="126"/>
      <c r="M6857" s="127"/>
      <c r="N6857" s="128"/>
      <c r="O6857" s="20"/>
      <c r="P6857" s="20"/>
      <c r="Q6857" s="20"/>
      <c r="R6857" s="20"/>
      <c r="S6857" s="20"/>
    </row>
    <row r="6858" spans="6:19">
      <c r="F6858" s="51"/>
      <c r="K6858" s="26"/>
      <c r="L6858" s="126"/>
      <c r="M6858" s="127"/>
      <c r="N6858" s="128"/>
      <c r="O6858" s="20"/>
      <c r="P6858" s="20"/>
      <c r="Q6858" s="20"/>
      <c r="R6858" s="20"/>
      <c r="S6858" s="20"/>
    </row>
    <row r="6859" spans="6:19">
      <c r="F6859" s="51"/>
      <c r="K6859" s="26"/>
      <c r="L6859" s="126"/>
      <c r="M6859" s="127"/>
      <c r="N6859" s="128"/>
      <c r="O6859" s="20"/>
      <c r="P6859" s="20"/>
      <c r="Q6859" s="20"/>
      <c r="R6859" s="20"/>
      <c r="S6859" s="20"/>
    </row>
    <row r="6860" spans="6:19">
      <c r="F6860" s="51"/>
      <c r="K6860" s="26"/>
      <c r="L6860" s="126"/>
      <c r="M6860" s="127"/>
      <c r="N6860" s="128"/>
      <c r="O6860" s="20"/>
      <c r="P6860" s="20"/>
      <c r="Q6860" s="20"/>
      <c r="R6860" s="20"/>
      <c r="S6860" s="20"/>
    </row>
    <row r="6861" spans="6:19">
      <c r="F6861" s="51"/>
      <c r="K6861" s="26"/>
      <c r="L6861" s="126"/>
      <c r="M6861" s="127"/>
      <c r="N6861" s="128"/>
      <c r="O6861" s="20"/>
      <c r="P6861" s="20"/>
      <c r="Q6861" s="20"/>
      <c r="R6861" s="20"/>
      <c r="S6861" s="20"/>
    </row>
    <row r="6862" spans="6:19">
      <c r="F6862" s="51"/>
      <c r="K6862" s="26"/>
      <c r="L6862" s="126"/>
      <c r="M6862" s="127"/>
      <c r="N6862" s="128"/>
      <c r="O6862" s="20"/>
      <c r="P6862" s="20"/>
      <c r="Q6862" s="20"/>
      <c r="R6862" s="20"/>
      <c r="S6862" s="20"/>
    </row>
    <row r="6863" spans="6:19">
      <c r="F6863" s="51"/>
      <c r="K6863" s="26"/>
      <c r="L6863" s="126"/>
      <c r="M6863" s="127"/>
      <c r="N6863" s="128"/>
      <c r="O6863" s="20"/>
      <c r="P6863" s="20"/>
      <c r="Q6863" s="20"/>
      <c r="R6863" s="20"/>
      <c r="S6863" s="20"/>
    </row>
    <row r="6864" spans="6:19">
      <c r="F6864" s="51"/>
      <c r="K6864" s="26"/>
      <c r="L6864" s="126"/>
      <c r="M6864" s="127"/>
      <c r="N6864" s="128"/>
      <c r="O6864" s="20"/>
      <c r="P6864" s="20"/>
      <c r="Q6864" s="20"/>
      <c r="R6864" s="20"/>
      <c r="S6864" s="20"/>
    </row>
    <row r="6865" spans="6:19">
      <c r="F6865" s="51"/>
      <c r="K6865" s="26"/>
      <c r="L6865" s="126"/>
      <c r="M6865" s="127"/>
      <c r="N6865" s="128"/>
      <c r="O6865" s="20"/>
      <c r="P6865" s="20"/>
      <c r="Q6865" s="20"/>
      <c r="R6865" s="20"/>
      <c r="S6865" s="20"/>
    </row>
    <row r="6866" spans="6:19">
      <c r="F6866" s="51"/>
      <c r="K6866" s="26"/>
      <c r="L6866" s="126"/>
      <c r="M6866" s="127"/>
      <c r="N6866" s="128"/>
      <c r="O6866" s="20"/>
      <c r="P6866" s="20"/>
      <c r="Q6866" s="20"/>
      <c r="R6866" s="20"/>
      <c r="S6866" s="20"/>
    </row>
    <row r="6867" spans="6:19">
      <c r="F6867" s="51"/>
      <c r="K6867" s="26"/>
      <c r="L6867" s="126"/>
      <c r="M6867" s="127"/>
      <c r="N6867" s="128"/>
      <c r="O6867" s="20"/>
      <c r="P6867" s="20"/>
      <c r="Q6867" s="20"/>
      <c r="R6867" s="20"/>
      <c r="S6867" s="20"/>
    </row>
    <row r="6868" spans="6:19">
      <c r="F6868" s="51"/>
      <c r="K6868" s="26"/>
      <c r="L6868" s="126"/>
      <c r="M6868" s="127"/>
      <c r="N6868" s="128"/>
      <c r="O6868" s="20"/>
      <c r="P6868" s="20"/>
      <c r="Q6868" s="20"/>
      <c r="R6868" s="20"/>
      <c r="S6868" s="20"/>
    </row>
    <row r="6869" spans="6:19">
      <c r="F6869" s="51"/>
      <c r="K6869" s="26"/>
      <c r="L6869" s="126"/>
      <c r="M6869" s="127"/>
      <c r="N6869" s="128"/>
      <c r="O6869" s="20"/>
      <c r="P6869" s="20"/>
      <c r="Q6869" s="20"/>
      <c r="R6869" s="20"/>
      <c r="S6869" s="20"/>
    </row>
    <row r="6870" spans="6:19">
      <c r="F6870" s="51"/>
      <c r="K6870" s="26"/>
      <c r="L6870" s="126"/>
      <c r="M6870" s="127"/>
      <c r="N6870" s="128"/>
      <c r="O6870" s="20"/>
      <c r="P6870" s="20"/>
      <c r="Q6870" s="20"/>
      <c r="R6870" s="20"/>
      <c r="S6870" s="20"/>
    </row>
    <row r="6871" spans="6:19">
      <c r="F6871" s="51"/>
      <c r="K6871" s="26"/>
      <c r="L6871" s="126"/>
      <c r="M6871" s="127"/>
      <c r="N6871" s="128"/>
      <c r="O6871" s="20"/>
      <c r="P6871" s="20"/>
      <c r="Q6871" s="20"/>
      <c r="R6871" s="20"/>
      <c r="S6871" s="20"/>
    </row>
    <row r="6872" spans="6:19">
      <c r="F6872" s="51"/>
      <c r="K6872" s="26"/>
      <c r="L6872" s="126"/>
      <c r="M6872" s="127"/>
      <c r="N6872" s="128"/>
      <c r="O6872" s="20"/>
      <c r="P6872" s="20"/>
      <c r="Q6872" s="20"/>
      <c r="R6872" s="20"/>
      <c r="S6872" s="20"/>
    </row>
    <row r="6873" spans="6:19">
      <c r="F6873" s="51"/>
      <c r="K6873" s="26"/>
      <c r="L6873" s="126"/>
      <c r="M6873" s="127"/>
      <c r="N6873" s="128"/>
      <c r="O6873" s="20"/>
      <c r="P6873" s="20"/>
      <c r="Q6873" s="20"/>
      <c r="R6873" s="20"/>
      <c r="S6873" s="20"/>
    </row>
    <row r="6874" spans="6:19">
      <c r="F6874" s="51"/>
      <c r="K6874" s="26"/>
      <c r="L6874" s="126"/>
      <c r="M6874" s="127"/>
      <c r="N6874" s="128"/>
      <c r="O6874" s="20"/>
      <c r="P6874" s="20"/>
      <c r="Q6874" s="20"/>
      <c r="R6874" s="20"/>
      <c r="S6874" s="20"/>
    </row>
    <row r="6875" spans="6:19">
      <c r="F6875" s="51"/>
      <c r="K6875" s="26"/>
      <c r="L6875" s="126"/>
      <c r="M6875" s="127"/>
      <c r="N6875" s="128"/>
      <c r="O6875" s="20"/>
      <c r="P6875" s="20"/>
      <c r="Q6875" s="20"/>
      <c r="R6875" s="20"/>
      <c r="S6875" s="20"/>
    </row>
    <row r="6876" spans="6:19">
      <c r="F6876" s="51"/>
      <c r="K6876" s="26"/>
      <c r="L6876" s="126"/>
      <c r="M6876" s="127"/>
      <c r="N6876" s="128"/>
      <c r="O6876" s="20"/>
      <c r="P6876" s="20"/>
      <c r="Q6876" s="20"/>
      <c r="R6876" s="20"/>
      <c r="S6876" s="20"/>
    </row>
    <row r="6877" spans="6:19">
      <c r="F6877" s="51"/>
      <c r="K6877" s="26"/>
      <c r="L6877" s="126"/>
      <c r="M6877" s="127"/>
      <c r="N6877" s="128"/>
      <c r="O6877" s="20"/>
      <c r="P6877" s="20"/>
      <c r="Q6877" s="20"/>
      <c r="R6877" s="20"/>
      <c r="S6877" s="20"/>
    </row>
    <row r="6878" spans="6:19">
      <c r="F6878" s="51"/>
      <c r="K6878" s="26"/>
      <c r="L6878" s="126"/>
      <c r="M6878" s="127"/>
      <c r="N6878" s="128"/>
      <c r="O6878" s="20"/>
      <c r="P6878" s="20"/>
      <c r="Q6878" s="20"/>
      <c r="R6878" s="20"/>
      <c r="S6878" s="20"/>
    </row>
    <row r="6879" spans="6:19">
      <c r="F6879" s="51"/>
      <c r="K6879" s="26"/>
      <c r="L6879" s="126"/>
      <c r="M6879" s="127"/>
      <c r="N6879" s="128"/>
      <c r="O6879" s="20"/>
      <c r="P6879" s="20"/>
      <c r="Q6879" s="20"/>
      <c r="R6879" s="20"/>
      <c r="S6879" s="20"/>
    </row>
    <row r="6880" spans="6:19">
      <c r="F6880" s="51"/>
      <c r="K6880" s="26"/>
      <c r="L6880" s="126"/>
      <c r="M6880" s="127"/>
      <c r="N6880" s="128"/>
      <c r="O6880" s="20"/>
      <c r="P6880" s="20"/>
      <c r="Q6880" s="20"/>
      <c r="R6880" s="20"/>
      <c r="S6880" s="20"/>
    </row>
    <row r="6881" spans="6:19">
      <c r="F6881" s="51"/>
      <c r="K6881" s="26"/>
      <c r="L6881" s="126"/>
      <c r="M6881" s="127"/>
      <c r="N6881" s="128"/>
      <c r="O6881" s="20"/>
      <c r="P6881" s="20"/>
      <c r="Q6881" s="20"/>
      <c r="R6881" s="20"/>
      <c r="S6881" s="20"/>
    </row>
    <row r="6882" spans="6:19">
      <c r="F6882" s="51"/>
      <c r="K6882" s="26"/>
      <c r="L6882" s="126"/>
      <c r="M6882" s="127"/>
      <c r="N6882" s="128"/>
      <c r="O6882" s="20"/>
      <c r="P6882" s="20"/>
      <c r="Q6882" s="20"/>
      <c r="R6882" s="20"/>
      <c r="S6882" s="20"/>
    </row>
    <row r="6883" spans="6:19">
      <c r="F6883" s="51"/>
      <c r="K6883" s="26"/>
      <c r="L6883" s="126"/>
      <c r="M6883" s="127"/>
      <c r="N6883" s="128"/>
      <c r="O6883" s="20"/>
      <c r="P6883" s="20"/>
      <c r="Q6883" s="20"/>
      <c r="R6883" s="20"/>
      <c r="S6883" s="20"/>
    </row>
    <row r="6884" spans="6:19">
      <c r="F6884" s="51"/>
      <c r="K6884" s="26"/>
      <c r="L6884" s="126"/>
      <c r="M6884" s="127"/>
      <c r="N6884" s="128"/>
      <c r="O6884" s="20"/>
      <c r="P6884" s="20"/>
      <c r="Q6884" s="20"/>
      <c r="R6884" s="20"/>
      <c r="S6884" s="20"/>
    </row>
    <row r="6885" spans="6:19">
      <c r="F6885" s="51"/>
      <c r="K6885" s="26"/>
      <c r="L6885" s="126"/>
      <c r="M6885" s="127"/>
      <c r="N6885" s="128"/>
      <c r="O6885" s="20"/>
      <c r="P6885" s="20"/>
      <c r="Q6885" s="20"/>
      <c r="R6885" s="20"/>
      <c r="S6885" s="20"/>
    </row>
    <row r="6886" spans="6:19">
      <c r="F6886" s="51"/>
      <c r="K6886" s="26"/>
      <c r="L6886" s="126"/>
      <c r="M6886" s="127"/>
      <c r="N6886" s="128"/>
      <c r="O6886" s="20"/>
      <c r="P6886" s="20"/>
      <c r="Q6886" s="20"/>
      <c r="R6886" s="20"/>
      <c r="S6886" s="20"/>
    </row>
    <row r="6887" spans="6:19">
      <c r="F6887" s="51"/>
      <c r="K6887" s="26"/>
      <c r="L6887" s="126"/>
      <c r="M6887" s="127"/>
      <c r="N6887" s="128"/>
      <c r="O6887" s="20"/>
      <c r="P6887" s="20"/>
      <c r="Q6887" s="20"/>
      <c r="R6887" s="20"/>
      <c r="S6887" s="20"/>
    </row>
    <row r="6888" spans="6:19">
      <c r="F6888" s="51"/>
      <c r="K6888" s="26"/>
      <c r="L6888" s="126"/>
      <c r="M6888" s="127"/>
      <c r="N6888" s="128"/>
      <c r="O6888" s="20"/>
      <c r="P6888" s="20"/>
      <c r="Q6888" s="20"/>
      <c r="R6888" s="20"/>
      <c r="S6888" s="20"/>
    </row>
    <row r="6889" spans="6:19">
      <c r="F6889" s="51"/>
      <c r="K6889" s="26"/>
      <c r="L6889" s="126"/>
      <c r="M6889" s="127"/>
      <c r="N6889" s="128"/>
      <c r="O6889" s="20"/>
      <c r="P6889" s="20"/>
      <c r="Q6889" s="20"/>
      <c r="R6889" s="20"/>
      <c r="S6889" s="20"/>
    </row>
    <row r="6890" spans="6:19">
      <c r="F6890" s="51"/>
      <c r="K6890" s="26"/>
      <c r="L6890" s="126"/>
      <c r="M6890" s="127"/>
      <c r="N6890" s="128"/>
      <c r="O6890" s="20"/>
      <c r="P6890" s="20"/>
      <c r="Q6890" s="20"/>
      <c r="R6890" s="20"/>
      <c r="S6890" s="20"/>
    </row>
    <row r="6891" spans="6:19">
      <c r="F6891" s="51"/>
      <c r="K6891" s="26"/>
      <c r="L6891" s="126"/>
      <c r="M6891" s="127"/>
      <c r="N6891" s="128"/>
      <c r="O6891" s="20"/>
      <c r="P6891" s="20"/>
      <c r="Q6891" s="20"/>
      <c r="R6891" s="20"/>
      <c r="S6891" s="20"/>
    </row>
    <row r="6892" spans="6:19">
      <c r="F6892" s="51"/>
      <c r="K6892" s="26"/>
      <c r="L6892" s="126"/>
      <c r="M6892" s="127"/>
      <c r="N6892" s="128"/>
      <c r="O6892" s="20"/>
      <c r="P6892" s="20"/>
      <c r="Q6892" s="20"/>
      <c r="R6892" s="20"/>
      <c r="S6892" s="20"/>
    </row>
    <row r="6893" spans="6:19">
      <c r="F6893" s="51"/>
      <c r="K6893" s="26"/>
      <c r="L6893" s="126"/>
      <c r="M6893" s="127"/>
      <c r="N6893" s="128"/>
      <c r="O6893" s="20"/>
      <c r="P6893" s="20"/>
      <c r="Q6893" s="20"/>
      <c r="R6893" s="20"/>
      <c r="S6893" s="20"/>
    </row>
    <row r="6894" spans="6:19">
      <c r="F6894" s="51"/>
      <c r="K6894" s="26"/>
      <c r="L6894" s="126"/>
      <c r="M6894" s="127"/>
      <c r="N6894" s="128"/>
      <c r="O6894" s="20"/>
      <c r="P6894" s="20"/>
      <c r="Q6894" s="20"/>
      <c r="R6894" s="20"/>
      <c r="S6894" s="20"/>
    </row>
    <row r="6895" spans="6:19">
      <c r="F6895" s="51"/>
      <c r="K6895" s="26"/>
      <c r="L6895" s="126"/>
      <c r="M6895" s="127"/>
      <c r="N6895" s="128"/>
      <c r="O6895" s="20"/>
      <c r="P6895" s="20"/>
      <c r="Q6895" s="20"/>
      <c r="R6895" s="20"/>
      <c r="S6895" s="20"/>
    </row>
    <row r="6896" spans="6:19">
      <c r="F6896" s="51"/>
      <c r="K6896" s="26"/>
      <c r="L6896" s="126"/>
      <c r="M6896" s="127"/>
      <c r="N6896" s="128"/>
      <c r="O6896" s="20"/>
      <c r="P6896" s="20"/>
      <c r="Q6896" s="20"/>
      <c r="R6896" s="20"/>
      <c r="S6896" s="20"/>
    </row>
    <row r="6897" spans="6:19">
      <c r="F6897" s="51"/>
      <c r="K6897" s="26"/>
      <c r="L6897" s="126"/>
      <c r="M6897" s="127"/>
      <c r="N6897" s="128"/>
      <c r="O6897" s="20"/>
      <c r="P6897" s="20"/>
      <c r="Q6897" s="20"/>
      <c r="R6897" s="20"/>
      <c r="S6897" s="20"/>
    </row>
    <row r="6898" spans="6:19">
      <c r="F6898" s="51"/>
      <c r="K6898" s="26"/>
      <c r="L6898" s="126"/>
      <c r="M6898" s="127"/>
      <c r="N6898" s="128"/>
      <c r="O6898" s="20"/>
      <c r="P6898" s="20"/>
      <c r="Q6898" s="20"/>
      <c r="R6898" s="20"/>
      <c r="S6898" s="20"/>
    </row>
    <row r="6899" spans="6:19">
      <c r="F6899" s="51"/>
      <c r="K6899" s="26"/>
      <c r="L6899" s="126"/>
      <c r="M6899" s="127"/>
      <c r="N6899" s="128"/>
      <c r="O6899" s="20"/>
      <c r="P6899" s="20"/>
      <c r="Q6899" s="20"/>
      <c r="R6899" s="20"/>
      <c r="S6899" s="20"/>
    </row>
    <row r="6900" spans="6:19">
      <c r="F6900" s="51"/>
      <c r="K6900" s="26"/>
      <c r="L6900" s="126"/>
      <c r="M6900" s="127"/>
      <c r="N6900" s="128"/>
      <c r="O6900" s="20"/>
      <c r="P6900" s="20"/>
      <c r="Q6900" s="20"/>
      <c r="R6900" s="20"/>
      <c r="S6900" s="20"/>
    </row>
    <row r="6901" spans="6:19">
      <c r="F6901" s="51"/>
      <c r="K6901" s="26"/>
      <c r="L6901" s="126"/>
      <c r="M6901" s="127"/>
      <c r="N6901" s="128"/>
      <c r="O6901" s="20"/>
      <c r="P6901" s="20"/>
      <c r="Q6901" s="20"/>
      <c r="R6901" s="20"/>
      <c r="S6901" s="20"/>
    </row>
    <row r="6902" spans="6:19">
      <c r="F6902" s="51"/>
      <c r="K6902" s="26"/>
      <c r="L6902" s="126"/>
      <c r="M6902" s="127"/>
      <c r="N6902" s="128"/>
      <c r="O6902" s="20"/>
      <c r="P6902" s="20"/>
      <c r="Q6902" s="20"/>
      <c r="R6902" s="20"/>
      <c r="S6902" s="20"/>
    </row>
    <row r="6903" spans="6:19">
      <c r="F6903" s="51"/>
      <c r="K6903" s="26"/>
      <c r="L6903" s="126"/>
      <c r="M6903" s="127"/>
      <c r="N6903" s="128"/>
      <c r="O6903" s="20"/>
      <c r="P6903" s="20"/>
      <c r="Q6903" s="20"/>
      <c r="R6903" s="20"/>
      <c r="S6903" s="20"/>
    </row>
    <row r="6904" spans="6:19">
      <c r="F6904" s="51"/>
      <c r="K6904" s="26"/>
      <c r="L6904" s="126"/>
      <c r="M6904" s="127"/>
      <c r="N6904" s="128"/>
      <c r="O6904" s="20"/>
      <c r="P6904" s="20"/>
      <c r="Q6904" s="20"/>
      <c r="R6904" s="20"/>
      <c r="S6904" s="20"/>
    </row>
    <row r="6905" spans="6:19">
      <c r="F6905" s="51"/>
      <c r="K6905" s="26"/>
      <c r="L6905" s="126"/>
      <c r="M6905" s="127"/>
      <c r="N6905" s="128"/>
      <c r="O6905" s="20"/>
      <c r="P6905" s="20"/>
      <c r="Q6905" s="20"/>
      <c r="R6905" s="20"/>
      <c r="S6905" s="20"/>
    </row>
    <row r="6906" spans="6:19">
      <c r="F6906" s="51"/>
      <c r="K6906" s="26"/>
      <c r="L6906" s="126"/>
      <c r="M6906" s="127"/>
      <c r="N6906" s="128"/>
      <c r="O6906" s="20"/>
      <c r="P6906" s="20"/>
      <c r="Q6906" s="20"/>
      <c r="R6906" s="20"/>
      <c r="S6906" s="20"/>
    </row>
    <row r="6907" spans="6:19">
      <c r="F6907" s="51"/>
      <c r="K6907" s="26"/>
      <c r="L6907" s="126"/>
      <c r="M6907" s="127"/>
      <c r="N6907" s="128"/>
      <c r="O6907" s="20"/>
      <c r="P6907" s="20"/>
      <c r="Q6907" s="20"/>
      <c r="R6907" s="20"/>
      <c r="S6907" s="20"/>
    </row>
    <row r="6908" spans="6:19">
      <c r="F6908" s="51"/>
      <c r="K6908" s="26"/>
      <c r="L6908" s="126"/>
      <c r="M6908" s="127"/>
      <c r="N6908" s="128"/>
      <c r="O6908" s="20"/>
      <c r="P6908" s="20"/>
      <c r="Q6908" s="20"/>
      <c r="R6908" s="20"/>
      <c r="S6908" s="20"/>
    </row>
    <row r="6909" spans="6:19">
      <c r="F6909" s="51"/>
      <c r="K6909" s="26"/>
      <c r="L6909" s="126"/>
      <c r="M6909" s="127"/>
      <c r="N6909" s="128"/>
      <c r="O6909" s="20"/>
      <c r="P6909" s="20"/>
      <c r="Q6909" s="20"/>
      <c r="R6909" s="20"/>
      <c r="S6909" s="20"/>
    </row>
    <row r="6910" spans="6:19">
      <c r="F6910" s="51"/>
      <c r="K6910" s="26"/>
      <c r="L6910" s="126"/>
      <c r="M6910" s="127"/>
      <c r="N6910" s="128"/>
      <c r="O6910" s="20"/>
      <c r="P6910" s="20"/>
      <c r="Q6910" s="20"/>
      <c r="R6910" s="20"/>
      <c r="S6910" s="20"/>
    </row>
    <row r="6911" spans="6:19">
      <c r="F6911" s="51"/>
      <c r="K6911" s="26"/>
      <c r="L6911" s="126"/>
      <c r="M6911" s="127"/>
      <c r="N6911" s="128"/>
      <c r="O6911" s="20"/>
      <c r="P6911" s="20"/>
      <c r="Q6911" s="20"/>
      <c r="R6911" s="20"/>
      <c r="S6911" s="20"/>
    </row>
    <row r="6912" spans="6:19">
      <c r="F6912" s="51"/>
      <c r="K6912" s="26"/>
      <c r="L6912" s="126"/>
      <c r="M6912" s="127"/>
      <c r="N6912" s="128"/>
      <c r="O6912" s="20"/>
      <c r="P6912" s="20"/>
      <c r="Q6912" s="20"/>
      <c r="R6912" s="20"/>
      <c r="S6912" s="20"/>
    </row>
    <row r="6913" spans="6:19">
      <c r="F6913" s="51"/>
      <c r="K6913" s="26"/>
      <c r="L6913" s="126"/>
      <c r="M6913" s="127"/>
      <c r="N6913" s="128"/>
      <c r="O6913" s="20"/>
      <c r="P6913" s="20"/>
      <c r="Q6913" s="20"/>
      <c r="R6913" s="20"/>
      <c r="S6913" s="20"/>
    </row>
    <row r="6914" spans="6:19">
      <c r="F6914" s="51"/>
      <c r="K6914" s="26"/>
      <c r="L6914" s="126"/>
      <c r="M6914" s="127"/>
      <c r="N6914" s="128"/>
      <c r="O6914" s="20"/>
      <c r="P6914" s="20"/>
      <c r="Q6914" s="20"/>
      <c r="R6914" s="20"/>
      <c r="S6914" s="20"/>
    </row>
    <row r="6915" spans="6:19">
      <c r="F6915" s="51"/>
      <c r="K6915" s="26"/>
      <c r="L6915" s="126"/>
      <c r="M6915" s="127"/>
      <c r="N6915" s="128"/>
      <c r="O6915" s="20"/>
      <c r="P6915" s="20"/>
      <c r="Q6915" s="20"/>
      <c r="R6915" s="20"/>
      <c r="S6915" s="20"/>
    </row>
    <row r="6916" spans="6:19">
      <c r="F6916" s="51"/>
      <c r="K6916" s="26"/>
      <c r="L6916" s="126"/>
      <c r="M6916" s="127"/>
      <c r="N6916" s="128"/>
      <c r="O6916" s="20"/>
      <c r="P6916" s="20"/>
      <c r="Q6916" s="20"/>
      <c r="R6916" s="20"/>
      <c r="S6916" s="20"/>
    </row>
    <row r="6917" spans="6:19">
      <c r="F6917" s="51"/>
      <c r="K6917" s="26"/>
      <c r="L6917" s="126"/>
      <c r="M6917" s="127"/>
      <c r="N6917" s="128"/>
      <c r="O6917" s="20"/>
      <c r="P6917" s="20"/>
      <c r="Q6917" s="20"/>
      <c r="R6917" s="20"/>
      <c r="S6917" s="20"/>
    </row>
    <row r="6918" spans="6:19">
      <c r="F6918" s="51"/>
      <c r="K6918" s="26"/>
      <c r="L6918" s="126"/>
      <c r="M6918" s="127"/>
      <c r="N6918" s="128"/>
      <c r="O6918" s="20"/>
      <c r="P6918" s="20"/>
      <c r="Q6918" s="20"/>
      <c r="R6918" s="20"/>
      <c r="S6918" s="20"/>
    </row>
    <row r="6919" spans="6:19">
      <c r="F6919" s="51"/>
      <c r="K6919" s="26"/>
      <c r="L6919" s="126"/>
      <c r="M6919" s="127"/>
      <c r="N6919" s="128"/>
      <c r="O6919" s="20"/>
      <c r="P6919" s="20"/>
      <c r="Q6919" s="20"/>
      <c r="R6919" s="20"/>
      <c r="S6919" s="20"/>
    </row>
    <row r="6920" spans="6:19">
      <c r="F6920" s="51"/>
      <c r="K6920" s="26"/>
      <c r="L6920" s="126"/>
      <c r="M6920" s="127"/>
      <c r="N6920" s="128"/>
      <c r="O6920" s="20"/>
      <c r="P6920" s="20"/>
      <c r="Q6920" s="20"/>
      <c r="R6920" s="20"/>
      <c r="S6920" s="20"/>
    </row>
    <row r="6921" spans="6:19">
      <c r="F6921" s="51"/>
      <c r="K6921" s="26"/>
      <c r="L6921" s="126"/>
      <c r="M6921" s="127"/>
      <c r="N6921" s="128"/>
      <c r="O6921" s="20"/>
      <c r="P6921" s="20"/>
      <c r="Q6921" s="20"/>
      <c r="R6921" s="20"/>
      <c r="S6921" s="20"/>
    </row>
    <row r="6922" spans="6:19">
      <c r="F6922" s="51"/>
      <c r="K6922" s="26"/>
      <c r="L6922" s="126"/>
      <c r="M6922" s="127"/>
      <c r="N6922" s="128"/>
      <c r="O6922" s="20"/>
      <c r="P6922" s="20"/>
      <c r="Q6922" s="20"/>
      <c r="R6922" s="20"/>
      <c r="S6922" s="20"/>
    </row>
    <row r="6923" spans="6:19">
      <c r="F6923" s="51"/>
      <c r="K6923" s="26"/>
      <c r="L6923" s="126"/>
      <c r="M6923" s="127"/>
      <c r="N6923" s="128"/>
      <c r="O6923" s="20"/>
      <c r="P6923" s="20"/>
      <c r="Q6923" s="20"/>
      <c r="R6923" s="20"/>
      <c r="S6923" s="20"/>
    </row>
    <row r="6924" spans="6:19">
      <c r="F6924" s="51"/>
      <c r="K6924" s="26"/>
      <c r="L6924" s="126"/>
      <c r="M6924" s="127"/>
      <c r="N6924" s="128"/>
      <c r="O6924" s="20"/>
      <c r="P6924" s="20"/>
      <c r="Q6924" s="20"/>
      <c r="R6924" s="20"/>
      <c r="S6924" s="20"/>
    </row>
    <row r="6925" spans="6:19">
      <c r="F6925" s="51"/>
      <c r="K6925" s="26"/>
      <c r="L6925" s="126"/>
      <c r="M6925" s="127"/>
      <c r="N6925" s="128"/>
      <c r="O6925" s="20"/>
      <c r="P6925" s="20"/>
      <c r="Q6925" s="20"/>
      <c r="R6925" s="20"/>
      <c r="S6925" s="20"/>
    </row>
    <row r="6926" spans="6:19">
      <c r="F6926" s="51"/>
      <c r="K6926" s="26"/>
      <c r="L6926" s="126"/>
      <c r="M6926" s="127"/>
      <c r="N6926" s="128"/>
      <c r="O6926" s="20"/>
      <c r="P6926" s="20"/>
      <c r="Q6926" s="20"/>
      <c r="R6926" s="20"/>
      <c r="S6926" s="20"/>
    </row>
    <row r="6927" spans="6:19">
      <c r="F6927" s="51"/>
      <c r="K6927" s="26"/>
      <c r="L6927" s="126"/>
      <c r="M6927" s="127"/>
      <c r="N6927" s="128"/>
      <c r="O6927" s="20"/>
      <c r="P6927" s="20"/>
      <c r="Q6927" s="20"/>
      <c r="R6927" s="20"/>
      <c r="S6927" s="20"/>
    </row>
    <row r="6928" spans="6:19">
      <c r="F6928" s="51"/>
      <c r="K6928" s="26"/>
      <c r="L6928" s="126"/>
      <c r="M6928" s="127"/>
      <c r="N6928" s="128"/>
      <c r="O6928" s="20"/>
      <c r="P6928" s="20"/>
      <c r="Q6928" s="20"/>
      <c r="R6928" s="20"/>
      <c r="S6928" s="20"/>
    </row>
    <row r="6929" spans="6:19">
      <c r="F6929" s="51"/>
      <c r="K6929" s="26"/>
      <c r="L6929" s="126"/>
      <c r="M6929" s="127"/>
      <c r="N6929" s="128"/>
      <c r="O6929" s="20"/>
      <c r="P6929" s="20"/>
      <c r="Q6929" s="20"/>
      <c r="R6929" s="20"/>
      <c r="S6929" s="20"/>
    </row>
    <row r="6930" spans="6:19">
      <c r="F6930" s="51"/>
      <c r="K6930" s="26"/>
      <c r="L6930" s="126"/>
      <c r="M6930" s="127"/>
      <c r="N6930" s="128"/>
      <c r="O6930" s="20"/>
      <c r="P6930" s="20"/>
      <c r="Q6930" s="20"/>
      <c r="R6930" s="20"/>
      <c r="S6930" s="20"/>
    </row>
    <row r="6931" spans="6:19">
      <c r="F6931" s="51"/>
      <c r="K6931" s="26"/>
      <c r="L6931" s="126"/>
      <c r="M6931" s="127"/>
      <c r="N6931" s="128"/>
      <c r="O6931" s="20"/>
      <c r="P6931" s="20"/>
      <c r="Q6931" s="20"/>
      <c r="R6931" s="20"/>
      <c r="S6931" s="20"/>
    </row>
    <row r="6932" spans="6:19">
      <c r="F6932" s="51"/>
      <c r="K6932" s="26"/>
      <c r="L6932" s="126"/>
      <c r="M6932" s="127"/>
      <c r="N6932" s="128"/>
      <c r="O6932" s="20"/>
      <c r="P6932" s="20"/>
      <c r="Q6932" s="20"/>
      <c r="R6932" s="20"/>
      <c r="S6932" s="20"/>
    </row>
    <row r="6933" spans="6:19">
      <c r="F6933" s="51"/>
      <c r="K6933" s="26"/>
      <c r="L6933" s="126"/>
      <c r="M6933" s="127"/>
      <c r="N6933" s="128"/>
      <c r="O6933" s="20"/>
      <c r="P6933" s="20"/>
      <c r="Q6933" s="20"/>
      <c r="R6933" s="20"/>
      <c r="S6933" s="20"/>
    </row>
    <row r="6934" spans="6:19">
      <c r="F6934" s="51"/>
      <c r="K6934" s="26"/>
      <c r="L6934" s="126"/>
      <c r="M6934" s="127"/>
      <c r="N6934" s="128"/>
      <c r="O6934" s="20"/>
      <c r="P6934" s="20"/>
      <c r="Q6934" s="20"/>
      <c r="R6934" s="20"/>
      <c r="S6934" s="20"/>
    </row>
    <row r="6935" spans="6:19">
      <c r="F6935" s="51"/>
      <c r="K6935" s="26"/>
      <c r="L6935" s="126"/>
      <c r="M6935" s="127"/>
      <c r="N6935" s="128"/>
      <c r="O6935" s="20"/>
      <c r="P6935" s="20"/>
      <c r="Q6935" s="20"/>
      <c r="R6935" s="20"/>
      <c r="S6935" s="20"/>
    </row>
    <row r="6936" spans="6:19">
      <c r="F6936" s="51"/>
      <c r="K6936" s="26"/>
      <c r="L6936" s="126"/>
      <c r="M6936" s="127"/>
      <c r="N6936" s="128"/>
      <c r="O6936" s="20"/>
      <c r="P6936" s="20"/>
      <c r="Q6936" s="20"/>
      <c r="R6936" s="20"/>
      <c r="S6936" s="20"/>
    </row>
    <row r="6937" spans="6:19">
      <c r="F6937" s="51"/>
      <c r="K6937" s="26"/>
      <c r="L6937" s="126"/>
      <c r="M6937" s="127"/>
      <c r="N6937" s="128"/>
      <c r="O6937" s="20"/>
      <c r="P6937" s="20"/>
      <c r="Q6937" s="20"/>
      <c r="R6937" s="20"/>
      <c r="S6937" s="20"/>
    </row>
    <row r="6938" spans="6:19">
      <c r="F6938" s="51"/>
      <c r="K6938" s="26"/>
      <c r="L6938" s="126"/>
      <c r="M6938" s="127"/>
      <c r="N6938" s="128"/>
      <c r="O6938" s="20"/>
      <c r="P6938" s="20"/>
      <c r="Q6938" s="20"/>
      <c r="R6938" s="20"/>
      <c r="S6938" s="20"/>
    </row>
    <row r="6939" spans="6:19">
      <c r="F6939" s="51"/>
      <c r="K6939" s="26"/>
      <c r="L6939" s="126"/>
      <c r="M6939" s="127"/>
      <c r="N6939" s="128"/>
      <c r="O6939" s="20"/>
      <c r="P6939" s="20"/>
      <c r="Q6939" s="20"/>
      <c r="R6939" s="20"/>
      <c r="S6939" s="20"/>
    </row>
    <row r="6940" spans="6:19">
      <c r="F6940" s="51"/>
      <c r="K6940" s="26"/>
      <c r="L6940" s="126"/>
      <c r="M6940" s="127"/>
      <c r="N6940" s="128"/>
      <c r="O6940" s="20"/>
      <c r="P6940" s="20"/>
      <c r="Q6940" s="20"/>
      <c r="R6940" s="20"/>
      <c r="S6940" s="20"/>
    </row>
    <row r="6941" spans="6:19">
      <c r="F6941" s="51"/>
      <c r="K6941" s="26"/>
      <c r="L6941" s="126"/>
      <c r="M6941" s="127"/>
      <c r="N6941" s="128"/>
      <c r="O6941" s="20"/>
      <c r="P6941" s="20"/>
      <c r="Q6941" s="20"/>
      <c r="R6941" s="20"/>
      <c r="S6941" s="20"/>
    </row>
    <row r="6942" spans="6:19">
      <c r="F6942" s="51"/>
      <c r="K6942" s="26"/>
      <c r="L6942" s="126"/>
      <c r="M6942" s="127"/>
      <c r="N6942" s="128"/>
      <c r="O6942" s="20"/>
      <c r="P6942" s="20"/>
      <c r="Q6942" s="20"/>
      <c r="R6942" s="20"/>
      <c r="S6942" s="20"/>
    </row>
    <row r="6943" spans="6:19">
      <c r="F6943" s="51"/>
      <c r="K6943" s="26"/>
      <c r="L6943" s="126"/>
      <c r="M6943" s="127"/>
      <c r="N6943" s="128"/>
      <c r="O6943" s="20"/>
      <c r="P6943" s="20"/>
      <c r="Q6943" s="20"/>
      <c r="R6943" s="20"/>
      <c r="S6943" s="20"/>
    </row>
    <row r="6944" spans="6:19">
      <c r="F6944" s="51"/>
      <c r="K6944" s="26"/>
      <c r="L6944" s="126"/>
      <c r="M6944" s="127"/>
      <c r="N6944" s="128"/>
      <c r="O6944" s="20"/>
      <c r="P6944" s="20"/>
      <c r="Q6944" s="20"/>
      <c r="R6944" s="20"/>
      <c r="S6944" s="20"/>
    </row>
    <row r="6945" spans="6:19">
      <c r="F6945" s="51"/>
      <c r="K6945" s="26"/>
      <c r="L6945" s="126"/>
      <c r="M6945" s="127"/>
      <c r="N6945" s="128"/>
      <c r="O6945" s="20"/>
      <c r="P6945" s="20"/>
      <c r="Q6945" s="20"/>
      <c r="R6945" s="20"/>
      <c r="S6945" s="20"/>
    </row>
    <row r="6946" spans="6:19">
      <c r="F6946" s="51"/>
      <c r="K6946" s="26"/>
      <c r="L6946" s="126"/>
      <c r="M6946" s="127"/>
      <c r="N6946" s="128"/>
      <c r="O6946" s="20"/>
      <c r="P6946" s="20"/>
      <c r="Q6946" s="20"/>
      <c r="R6946" s="20"/>
      <c r="S6946" s="20"/>
    </row>
    <row r="6947" spans="6:19">
      <c r="F6947" s="51"/>
      <c r="K6947" s="26"/>
      <c r="L6947" s="126"/>
      <c r="M6947" s="127"/>
      <c r="N6947" s="128"/>
      <c r="O6947" s="20"/>
      <c r="P6947" s="20"/>
      <c r="Q6947" s="20"/>
      <c r="R6947" s="20"/>
      <c r="S6947" s="20"/>
    </row>
    <row r="6948" spans="6:19">
      <c r="F6948" s="51"/>
      <c r="K6948" s="26"/>
      <c r="L6948" s="126"/>
      <c r="M6948" s="127"/>
      <c r="N6948" s="128"/>
      <c r="O6948" s="20"/>
      <c r="P6948" s="20"/>
      <c r="Q6948" s="20"/>
      <c r="R6948" s="20"/>
      <c r="S6948" s="20"/>
    </row>
    <row r="6949" spans="6:19">
      <c r="F6949" s="51"/>
      <c r="K6949" s="26"/>
      <c r="L6949" s="126"/>
      <c r="M6949" s="127"/>
      <c r="N6949" s="128"/>
      <c r="O6949" s="20"/>
      <c r="P6949" s="20"/>
      <c r="Q6949" s="20"/>
      <c r="R6949" s="20"/>
      <c r="S6949" s="20"/>
    </row>
    <row r="6950" spans="6:19">
      <c r="F6950" s="51"/>
      <c r="K6950" s="26"/>
      <c r="L6950" s="126"/>
      <c r="M6950" s="127"/>
      <c r="N6950" s="128"/>
      <c r="O6950" s="20"/>
      <c r="P6950" s="20"/>
      <c r="Q6950" s="20"/>
      <c r="R6950" s="20"/>
      <c r="S6950" s="20"/>
    </row>
    <row r="6951" spans="6:19">
      <c r="F6951" s="51"/>
      <c r="K6951" s="26"/>
      <c r="L6951" s="126"/>
      <c r="M6951" s="127"/>
      <c r="N6951" s="128"/>
      <c r="O6951" s="20"/>
      <c r="P6951" s="20"/>
      <c r="Q6951" s="20"/>
      <c r="R6951" s="20"/>
      <c r="S6951" s="20"/>
    </row>
    <row r="6952" spans="6:19">
      <c r="F6952" s="51"/>
      <c r="K6952" s="26"/>
      <c r="L6952" s="126"/>
      <c r="M6952" s="127"/>
      <c r="N6952" s="128"/>
      <c r="O6952" s="20"/>
      <c r="P6952" s="20"/>
      <c r="Q6952" s="20"/>
      <c r="R6952" s="20"/>
      <c r="S6952" s="20"/>
    </row>
    <row r="6953" spans="6:19">
      <c r="F6953" s="51"/>
      <c r="K6953" s="26"/>
      <c r="L6953" s="126"/>
      <c r="M6953" s="127"/>
      <c r="N6953" s="128"/>
      <c r="O6953" s="20"/>
      <c r="P6953" s="20"/>
      <c r="Q6953" s="20"/>
      <c r="R6953" s="20"/>
      <c r="S6953" s="20"/>
    </row>
    <row r="6954" spans="6:19">
      <c r="F6954" s="51"/>
      <c r="K6954" s="26"/>
      <c r="L6954" s="126"/>
      <c r="M6954" s="127"/>
      <c r="N6954" s="128"/>
      <c r="O6954" s="20"/>
      <c r="P6954" s="20"/>
      <c r="Q6954" s="20"/>
      <c r="R6954" s="20"/>
      <c r="S6954" s="20"/>
    </row>
    <row r="6955" spans="6:19">
      <c r="F6955" s="51"/>
      <c r="K6955" s="26"/>
      <c r="L6955" s="126"/>
      <c r="M6955" s="127"/>
      <c r="N6955" s="128"/>
      <c r="O6955" s="20"/>
      <c r="P6955" s="20"/>
      <c r="Q6955" s="20"/>
      <c r="R6955" s="20"/>
      <c r="S6955" s="20"/>
    </row>
    <row r="6956" spans="6:19">
      <c r="F6956" s="51"/>
      <c r="K6956" s="26"/>
      <c r="L6956" s="126"/>
      <c r="M6956" s="127"/>
      <c r="N6956" s="128"/>
      <c r="O6956" s="20"/>
      <c r="P6956" s="20"/>
      <c r="Q6956" s="20"/>
      <c r="R6956" s="20"/>
      <c r="S6956" s="20"/>
    </row>
    <row r="6957" spans="6:19">
      <c r="F6957" s="51"/>
      <c r="K6957" s="26"/>
      <c r="L6957" s="126"/>
      <c r="M6957" s="127"/>
      <c r="N6957" s="128"/>
      <c r="O6957" s="20"/>
      <c r="P6957" s="20"/>
      <c r="Q6957" s="20"/>
      <c r="R6957" s="20"/>
      <c r="S6957" s="20"/>
    </row>
    <row r="6958" spans="6:19">
      <c r="F6958" s="51"/>
      <c r="K6958" s="26"/>
      <c r="L6958" s="126"/>
      <c r="M6958" s="127"/>
      <c r="N6958" s="128"/>
      <c r="O6958" s="20"/>
      <c r="P6958" s="20"/>
      <c r="Q6958" s="20"/>
      <c r="R6958" s="20"/>
      <c r="S6958" s="20"/>
    </row>
    <row r="6959" spans="6:19">
      <c r="F6959" s="51"/>
      <c r="K6959" s="26"/>
      <c r="L6959" s="126"/>
      <c r="M6959" s="127"/>
      <c r="N6959" s="128"/>
      <c r="O6959" s="20"/>
      <c r="P6959" s="20"/>
      <c r="Q6959" s="20"/>
      <c r="R6959" s="20"/>
      <c r="S6959" s="20"/>
    </row>
    <row r="6960" spans="6:19">
      <c r="F6960" s="51"/>
      <c r="K6960" s="26"/>
      <c r="L6960" s="126"/>
      <c r="M6960" s="127"/>
      <c r="N6960" s="128"/>
      <c r="O6960" s="20"/>
      <c r="P6960" s="20"/>
      <c r="Q6960" s="20"/>
      <c r="R6960" s="20"/>
      <c r="S6960" s="20"/>
    </row>
    <row r="6961" spans="6:19">
      <c r="F6961" s="51"/>
      <c r="K6961" s="26"/>
      <c r="L6961" s="126"/>
      <c r="M6961" s="127"/>
      <c r="N6961" s="128"/>
      <c r="O6961" s="20"/>
      <c r="P6961" s="20"/>
      <c r="Q6961" s="20"/>
      <c r="R6961" s="20"/>
      <c r="S6961" s="20"/>
    </row>
    <row r="6962" spans="6:19">
      <c r="F6962" s="51"/>
      <c r="K6962" s="26"/>
      <c r="L6962" s="126"/>
      <c r="M6962" s="127"/>
      <c r="N6962" s="128"/>
      <c r="O6962" s="20"/>
      <c r="P6962" s="20"/>
      <c r="Q6962" s="20"/>
      <c r="R6962" s="20"/>
      <c r="S6962" s="20"/>
    </row>
    <row r="6963" spans="6:19">
      <c r="F6963" s="51"/>
      <c r="K6963" s="26"/>
      <c r="L6963" s="126"/>
      <c r="M6963" s="127"/>
      <c r="N6963" s="128"/>
      <c r="O6963" s="20"/>
      <c r="P6963" s="20"/>
      <c r="Q6963" s="20"/>
      <c r="R6963" s="20"/>
      <c r="S6963" s="20"/>
    </row>
    <row r="6964" spans="6:19">
      <c r="F6964" s="51"/>
      <c r="K6964" s="26"/>
      <c r="L6964" s="126"/>
      <c r="M6964" s="127"/>
      <c r="N6964" s="128"/>
      <c r="O6964" s="20"/>
      <c r="P6964" s="20"/>
      <c r="Q6964" s="20"/>
      <c r="R6964" s="20"/>
      <c r="S6964" s="20"/>
    </row>
    <row r="6965" spans="6:19">
      <c r="F6965" s="51"/>
      <c r="K6965" s="26"/>
      <c r="L6965" s="126"/>
      <c r="M6965" s="127"/>
      <c r="N6965" s="128"/>
      <c r="O6965" s="20"/>
      <c r="P6965" s="20"/>
      <c r="Q6965" s="20"/>
      <c r="R6965" s="20"/>
      <c r="S6965" s="20"/>
    </row>
    <row r="6966" spans="6:19">
      <c r="F6966" s="51"/>
      <c r="K6966" s="26"/>
      <c r="L6966" s="126"/>
      <c r="M6966" s="127"/>
      <c r="N6966" s="128"/>
      <c r="O6966" s="20"/>
      <c r="P6966" s="20"/>
      <c r="Q6966" s="20"/>
      <c r="R6966" s="20"/>
      <c r="S6966" s="20"/>
    </row>
    <row r="6967" spans="6:19">
      <c r="F6967" s="51"/>
      <c r="K6967" s="26"/>
      <c r="L6967" s="126"/>
      <c r="M6967" s="127"/>
      <c r="N6967" s="128"/>
      <c r="O6967" s="20"/>
      <c r="P6967" s="20"/>
      <c r="Q6967" s="20"/>
      <c r="R6967" s="20"/>
      <c r="S6967" s="20"/>
    </row>
    <row r="6968" spans="6:19">
      <c r="F6968" s="51"/>
      <c r="K6968" s="26"/>
      <c r="L6968" s="126"/>
      <c r="M6968" s="127"/>
      <c r="N6968" s="128"/>
      <c r="O6968" s="20"/>
      <c r="P6968" s="20"/>
      <c r="Q6968" s="20"/>
      <c r="R6968" s="20"/>
      <c r="S6968" s="20"/>
    </row>
    <row r="6969" spans="6:19">
      <c r="F6969" s="51"/>
      <c r="K6969" s="26"/>
      <c r="L6969" s="126"/>
      <c r="M6969" s="127"/>
      <c r="N6969" s="128"/>
      <c r="O6969" s="20"/>
      <c r="P6969" s="20"/>
      <c r="Q6969" s="20"/>
      <c r="R6969" s="20"/>
      <c r="S6969" s="20"/>
    </row>
    <row r="6970" spans="6:19">
      <c r="F6970" s="51"/>
      <c r="K6970" s="26"/>
      <c r="L6970" s="126"/>
      <c r="M6970" s="127"/>
      <c r="N6970" s="128"/>
      <c r="O6970" s="20"/>
      <c r="P6970" s="20"/>
      <c r="Q6970" s="20"/>
      <c r="R6970" s="20"/>
      <c r="S6970" s="20"/>
    </row>
    <row r="6971" spans="6:19">
      <c r="F6971" s="51"/>
      <c r="K6971" s="26"/>
      <c r="L6971" s="126"/>
      <c r="M6971" s="127"/>
      <c r="N6971" s="128"/>
      <c r="O6971" s="20"/>
      <c r="P6971" s="20"/>
      <c r="Q6971" s="20"/>
      <c r="R6971" s="20"/>
      <c r="S6971" s="20"/>
    </row>
    <row r="6972" spans="6:19">
      <c r="F6972" s="51"/>
      <c r="K6972" s="26"/>
      <c r="L6972" s="126"/>
      <c r="M6972" s="127"/>
      <c r="N6972" s="128"/>
      <c r="O6972" s="20"/>
      <c r="P6972" s="20"/>
      <c r="Q6972" s="20"/>
      <c r="R6972" s="20"/>
      <c r="S6972" s="20"/>
    </row>
    <row r="6973" spans="6:19">
      <c r="F6973" s="51"/>
      <c r="K6973" s="26"/>
      <c r="L6973" s="126"/>
      <c r="M6973" s="127"/>
      <c r="N6973" s="128"/>
      <c r="O6973" s="20"/>
      <c r="P6973" s="20"/>
      <c r="Q6973" s="20"/>
      <c r="R6973" s="20"/>
      <c r="S6973" s="20"/>
    </row>
    <row r="6974" spans="6:19">
      <c r="F6974" s="51"/>
      <c r="K6974" s="26"/>
      <c r="L6974" s="126"/>
      <c r="M6974" s="127"/>
      <c r="N6974" s="128"/>
      <c r="O6974" s="20"/>
      <c r="P6974" s="20"/>
      <c r="Q6974" s="20"/>
      <c r="R6974" s="20"/>
      <c r="S6974" s="20"/>
    </row>
    <row r="6975" spans="6:19">
      <c r="F6975" s="51"/>
      <c r="K6975" s="26"/>
      <c r="L6975" s="126"/>
      <c r="M6975" s="127"/>
      <c r="N6975" s="128"/>
      <c r="O6975" s="20"/>
      <c r="P6975" s="20"/>
      <c r="Q6975" s="20"/>
      <c r="R6975" s="20"/>
      <c r="S6975" s="20"/>
    </row>
    <row r="6976" spans="6:19">
      <c r="F6976" s="51"/>
      <c r="K6976" s="26"/>
      <c r="L6976" s="126"/>
      <c r="M6976" s="127"/>
      <c r="N6976" s="128"/>
      <c r="O6976" s="20"/>
      <c r="P6976" s="20"/>
      <c r="Q6976" s="20"/>
      <c r="R6976" s="20"/>
      <c r="S6976" s="20"/>
    </row>
    <row r="6977" spans="6:19">
      <c r="F6977" s="51"/>
      <c r="K6977" s="26"/>
      <c r="L6977" s="126"/>
      <c r="M6977" s="127"/>
      <c r="N6977" s="128"/>
      <c r="O6977" s="20"/>
      <c r="P6977" s="20"/>
      <c r="Q6977" s="20"/>
      <c r="R6977" s="20"/>
      <c r="S6977" s="20"/>
    </row>
    <row r="6978" spans="6:19">
      <c r="F6978" s="51"/>
      <c r="K6978" s="26"/>
      <c r="L6978" s="126"/>
      <c r="M6978" s="127"/>
      <c r="N6978" s="128"/>
      <c r="O6978" s="20"/>
      <c r="P6978" s="20"/>
      <c r="Q6978" s="20"/>
      <c r="R6978" s="20"/>
      <c r="S6978" s="20"/>
    </row>
    <row r="6979" spans="6:19">
      <c r="F6979" s="51"/>
      <c r="K6979" s="26"/>
      <c r="L6979" s="126"/>
      <c r="M6979" s="127"/>
      <c r="N6979" s="128"/>
      <c r="O6979" s="20"/>
      <c r="P6979" s="20"/>
      <c r="Q6979" s="20"/>
      <c r="R6979" s="20"/>
      <c r="S6979" s="20"/>
    </row>
    <row r="6980" spans="6:19">
      <c r="F6980" s="51"/>
      <c r="K6980" s="26"/>
      <c r="L6980" s="126"/>
      <c r="M6980" s="127"/>
      <c r="N6980" s="128"/>
      <c r="O6980" s="20"/>
      <c r="P6980" s="20"/>
      <c r="Q6980" s="20"/>
      <c r="R6980" s="20"/>
      <c r="S6980" s="20"/>
    </row>
    <row r="6981" spans="6:19">
      <c r="F6981" s="51"/>
      <c r="K6981" s="26"/>
      <c r="L6981" s="126"/>
      <c r="M6981" s="127"/>
      <c r="N6981" s="128"/>
      <c r="O6981" s="20"/>
      <c r="P6981" s="20"/>
      <c r="Q6981" s="20"/>
      <c r="R6981" s="20"/>
      <c r="S6981" s="20"/>
    </row>
    <row r="6982" spans="6:19">
      <c r="F6982" s="51"/>
      <c r="K6982" s="26"/>
      <c r="L6982" s="126"/>
      <c r="M6982" s="127"/>
      <c r="N6982" s="128"/>
      <c r="O6982" s="20"/>
      <c r="P6982" s="20"/>
      <c r="Q6982" s="20"/>
      <c r="R6982" s="20"/>
      <c r="S6982" s="20"/>
    </row>
    <row r="6983" spans="6:19">
      <c r="F6983" s="51"/>
      <c r="K6983" s="26"/>
      <c r="L6983" s="126"/>
      <c r="M6983" s="127"/>
      <c r="N6983" s="128"/>
      <c r="O6983" s="20"/>
      <c r="P6983" s="20"/>
      <c r="Q6983" s="20"/>
      <c r="R6983" s="20"/>
      <c r="S6983" s="20"/>
    </row>
    <row r="6984" spans="6:19">
      <c r="F6984" s="51"/>
      <c r="K6984" s="26"/>
      <c r="L6984" s="126"/>
      <c r="M6984" s="127"/>
      <c r="N6984" s="128"/>
      <c r="O6984" s="20"/>
      <c r="P6984" s="20"/>
      <c r="Q6984" s="20"/>
      <c r="R6984" s="20"/>
      <c r="S6984" s="20"/>
    </row>
    <row r="6985" spans="6:19">
      <c r="F6985" s="51"/>
      <c r="K6985" s="26"/>
      <c r="L6985" s="126"/>
      <c r="M6985" s="127"/>
      <c r="N6985" s="128"/>
      <c r="O6985" s="20"/>
      <c r="P6985" s="20"/>
      <c r="Q6985" s="20"/>
      <c r="R6985" s="20"/>
      <c r="S6985" s="20"/>
    </row>
    <row r="6986" spans="6:19">
      <c r="F6986" s="51"/>
      <c r="K6986" s="26"/>
      <c r="L6986" s="126"/>
      <c r="M6986" s="127"/>
      <c r="N6986" s="128"/>
      <c r="O6986" s="20"/>
      <c r="P6986" s="20"/>
      <c r="Q6986" s="20"/>
      <c r="R6986" s="20"/>
      <c r="S6986" s="20"/>
    </row>
    <row r="6987" spans="6:19">
      <c r="F6987" s="51"/>
      <c r="K6987" s="26"/>
      <c r="L6987" s="126"/>
      <c r="M6987" s="127"/>
      <c r="N6987" s="128"/>
      <c r="O6987" s="20"/>
      <c r="P6987" s="20"/>
      <c r="Q6987" s="20"/>
      <c r="R6987" s="20"/>
      <c r="S6987" s="20"/>
    </row>
    <row r="6988" spans="6:19">
      <c r="F6988" s="51"/>
      <c r="K6988" s="26"/>
      <c r="L6988" s="126"/>
      <c r="M6988" s="127"/>
      <c r="N6988" s="128"/>
      <c r="O6988" s="20"/>
      <c r="P6988" s="20"/>
      <c r="Q6988" s="20"/>
      <c r="R6988" s="20"/>
      <c r="S6988" s="20"/>
    </row>
    <row r="6989" spans="6:19">
      <c r="F6989" s="51"/>
      <c r="K6989" s="26"/>
      <c r="L6989" s="126"/>
      <c r="M6989" s="127"/>
      <c r="N6989" s="128"/>
      <c r="O6989" s="20"/>
      <c r="P6989" s="20"/>
      <c r="Q6989" s="20"/>
      <c r="R6989" s="20"/>
      <c r="S6989" s="20"/>
    </row>
    <row r="6990" spans="6:19">
      <c r="F6990" s="51"/>
      <c r="K6990" s="26"/>
      <c r="L6990" s="126"/>
      <c r="M6990" s="127"/>
      <c r="N6990" s="128"/>
      <c r="O6990" s="20"/>
      <c r="P6990" s="20"/>
      <c r="Q6990" s="20"/>
      <c r="R6990" s="20"/>
      <c r="S6990" s="20"/>
    </row>
    <row r="6991" spans="6:19">
      <c r="F6991" s="51"/>
      <c r="K6991" s="26"/>
      <c r="L6991" s="126"/>
      <c r="M6991" s="127"/>
      <c r="N6991" s="128"/>
      <c r="O6991" s="20"/>
      <c r="P6991" s="20"/>
      <c r="Q6991" s="20"/>
      <c r="R6991" s="20"/>
      <c r="S6991" s="20"/>
    </row>
    <row r="6992" spans="6:19">
      <c r="F6992" s="51"/>
      <c r="K6992" s="26"/>
      <c r="L6992" s="126"/>
      <c r="M6992" s="127"/>
      <c r="N6992" s="128"/>
      <c r="O6992" s="20"/>
      <c r="P6992" s="20"/>
      <c r="Q6992" s="20"/>
      <c r="R6992" s="20"/>
      <c r="S6992" s="20"/>
    </row>
    <row r="6993" spans="6:19">
      <c r="F6993" s="51"/>
      <c r="K6993" s="26"/>
      <c r="L6993" s="126"/>
      <c r="M6993" s="127"/>
      <c r="N6993" s="128"/>
      <c r="O6993" s="20"/>
      <c r="P6993" s="20"/>
      <c r="Q6993" s="20"/>
      <c r="R6993" s="20"/>
      <c r="S6993" s="20"/>
    </row>
    <row r="6994" spans="6:19">
      <c r="F6994" s="51"/>
      <c r="K6994" s="26"/>
      <c r="L6994" s="126"/>
      <c r="M6994" s="127"/>
      <c r="N6994" s="128"/>
      <c r="O6994" s="20"/>
      <c r="P6994" s="20"/>
      <c r="Q6994" s="20"/>
      <c r="R6994" s="20"/>
      <c r="S6994" s="20"/>
    </row>
    <row r="6995" spans="6:19">
      <c r="F6995" s="51"/>
      <c r="K6995" s="26"/>
      <c r="L6995" s="126"/>
      <c r="M6995" s="127"/>
      <c r="N6995" s="128"/>
      <c r="O6995" s="20"/>
      <c r="P6995" s="20"/>
      <c r="Q6995" s="20"/>
      <c r="R6995" s="20"/>
      <c r="S6995" s="20"/>
    </row>
    <row r="6996" spans="6:19">
      <c r="F6996" s="51"/>
      <c r="K6996" s="26"/>
      <c r="L6996" s="126"/>
      <c r="M6996" s="127"/>
      <c r="N6996" s="128"/>
      <c r="O6996" s="20"/>
      <c r="P6996" s="20"/>
      <c r="Q6996" s="20"/>
      <c r="R6996" s="20"/>
      <c r="S6996" s="20"/>
    </row>
    <row r="6997" spans="6:19">
      <c r="F6997" s="51"/>
      <c r="K6997" s="26"/>
      <c r="L6997" s="126"/>
      <c r="M6997" s="127"/>
      <c r="N6997" s="128"/>
      <c r="O6997" s="20"/>
      <c r="P6997" s="20"/>
      <c r="Q6997" s="20"/>
      <c r="R6997" s="20"/>
      <c r="S6997" s="20"/>
    </row>
    <row r="6998" spans="6:19">
      <c r="F6998" s="51"/>
      <c r="K6998" s="26"/>
      <c r="L6998" s="126"/>
      <c r="M6998" s="127"/>
      <c r="N6998" s="128"/>
      <c r="O6998" s="20"/>
      <c r="P6998" s="20"/>
      <c r="Q6998" s="20"/>
      <c r="R6998" s="20"/>
      <c r="S6998" s="20"/>
    </row>
    <row r="6999" spans="6:19">
      <c r="F6999" s="51"/>
      <c r="K6999" s="26"/>
      <c r="L6999" s="126"/>
      <c r="M6999" s="127"/>
      <c r="N6999" s="128"/>
      <c r="O6999" s="20"/>
      <c r="P6999" s="20"/>
      <c r="Q6999" s="20"/>
      <c r="R6999" s="20"/>
      <c r="S6999" s="20"/>
    </row>
    <row r="7000" spans="6:19">
      <c r="F7000" s="51"/>
      <c r="K7000" s="26"/>
      <c r="L7000" s="126"/>
      <c r="M7000" s="127"/>
      <c r="N7000" s="128"/>
      <c r="O7000" s="20"/>
      <c r="P7000" s="20"/>
      <c r="Q7000" s="20"/>
      <c r="R7000" s="20"/>
      <c r="S7000" s="20"/>
    </row>
    <row r="7001" spans="6:19">
      <c r="F7001" s="51"/>
      <c r="K7001" s="26"/>
      <c r="L7001" s="126"/>
      <c r="M7001" s="127"/>
      <c r="N7001" s="128"/>
      <c r="O7001" s="20"/>
      <c r="P7001" s="20"/>
      <c r="Q7001" s="20"/>
      <c r="R7001" s="20"/>
      <c r="S7001" s="20"/>
    </row>
    <row r="7002" spans="6:19">
      <c r="F7002" s="51"/>
      <c r="K7002" s="26"/>
      <c r="L7002" s="126"/>
      <c r="M7002" s="127"/>
      <c r="N7002" s="128"/>
      <c r="O7002" s="20"/>
      <c r="P7002" s="20"/>
      <c r="Q7002" s="20"/>
      <c r="R7002" s="20"/>
      <c r="S7002" s="20"/>
    </row>
    <row r="7003" spans="6:19">
      <c r="F7003" s="51"/>
      <c r="K7003" s="26"/>
      <c r="L7003" s="126"/>
      <c r="M7003" s="127"/>
      <c r="N7003" s="128"/>
      <c r="O7003" s="20"/>
      <c r="P7003" s="20"/>
      <c r="Q7003" s="20"/>
      <c r="R7003" s="20"/>
      <c r="S7003" s="20"/>
    </row>
    <row r="7004" spans="6:19">
      <c r="F7004" s="51"/>
      <c r="K7004" s="26"/>
      <c r="L7004" s="126"/>
      <c r="M7004" s="127"/>
      <c r="N7004" s="128"/>
      <c r="O7004" s="20"/>
      <c r="P7004" s="20"/>
      <c r="Q7004" s="20"/>
      <c r="R7004" s="20"/>
      <c r="S7004" s="20"/>
    </row>
    <row r="7005" spans="6:19">
      <c r="F7005" s="51"/>
      <c r="K7005" s="26"/>
      <c r="L7005" s="126"/>
      <c r="M7005" s="127"/>
      <c r="N7005" s="128"/>
      <c r="O7005" s="20"/>
      <c r="P7005" s="20"/>
      <c r="Q7005" s="20"/>
      <c r="R7005" s="20"/>
      <c r="S7005" s="20"/>
    </row>
    <row r="7006" spans="6:19">
      <c r="F7006" s="51"/>
      <c r="K7006" s="26"/>
      <c r="L7006" s="126"/>
      <c r="M7006" s="127"/>
      <c r="N7006" s="128"/>
      <c r="O7006" s="20"/>
      <c r="P7006" s="20"/>
      <c r="Q7006" s="20"/>
      <c r="R7006" s="20"/>
      <c r="S7006" s="20"/>
    </row>
    <row r="7007" spans="6:19">
      <c r="F7007" s="51"/>
      <c r="K7007" s="26"/>
      <c r="L7007" s="126"/>
      <c r="M7007" s="127"/>
      <c r="N7007" s="128"/>
      <c r="O7007" s="20"/>
      <c r="P7007" s="20"/>
      <c r="Q7007" s="20"/>
      <c r="R7007" s="20"/>
      <c r="S7007" s="20"/>
    </row>
    <row r="7008" spans="6:19">
      <c r="F7008" s="51"/>
      <c r="K7008" s="26"/>
      <c r="L7008" s="126"/>
      <c r="M7008" s="127"/>
      <c r="N7008" s="128"/>
      <c r="O7008" s="20"/>
      <c r="P7008" s="20"/>
      <c r="Q7008" s="20"/>
      <c r="R7008" s="20"/>
      <c r="S7008" s="20"/>
    </row>
    <row r="7009" spans="6:19">
      <c r="F7009" s="51"/>
      <c r="K7009" s="26"/>
      <c r="L7009" s="126"/>
      <c r="M7009" s="127"/>
      <c r="N7009" s="128"/>
      <c r="O7009" s="20"/>
      <c r="P7009" s="20"/>
      <c r="Q7009" s="20"/>
      <c r="R7009" s="20"/>
      <c r="S7009" s="20"/>
    </row>
    <row r="7010" spans="6:19">
      <c r="F7010" s="51"/>
      <c r="K7010" s="26"/>
      <c r="L7010" s="126"/>
      <c r="M7010" s="127"/>
      <c r="N7010" s="128"/>
      <c r="O7010" s="20"/>
      <c r="P7010" s="20"/>
      <c r="Q7010" s="20"/>
      <c r="R7010" s="20"/>
      <c r="S7010" s="20"/>
    </row>
    <row r="7011" spans="6:19">
      <c r="F7011" s="51"/>
      <c r="K7011" s="26"/>
      <c r="L7011" s="126"/>
      <c r="M7011" s="127"/>
      <c r="N7011" s="128"/>
      <c r="O7011" s="20"/>
      <c r="P7011" s="20"/>
      <c r="Q7011" s="20"/>
      <c r="R7011" s="20"/>
      <c r="S7011" s="20"/>
    </row>
    <row r="7012" spans="6:19">
      <c r="F7012" s="51"/>
      <c r="K7012" s="26"/>
      <c r="L7012" s="126"/>
      <c r="M7012" s="127"/>
      <c r="N7012" s="128"/>
      <c r="O7012" s="20"/>
      <c r="P7012" s="20"/>
      <c r="Q7012" s="20"/>
      <c r="R7012" s="20"/>
      <c r="S7012" s="20"/>
    </row>
    <row r="7013" spans="6:19">
      <c r="F7013" s="51"/>
      <c r="K7013" s="26"/>
      <c r="L7013" s="126"/>
      <c r="M7013" s="127"/>
      <c r="N7013" s="128"/>
      <c r="O7013" s="20"/>
      <c r="P7013" s="20"/>
      <c r="Q7013" s="20"/>
      <c r="R7013" s="20"/>
      <c r="S7013" s="20"/>
    </row>
    <row r="7014" spans="6:19">
      <c r="F7014" s="51"/>
      <c r="K7014" s="26"/>
      <c r="L7014" s="126"/>
      <c r="M7014" s="127"/>
      <c r="N7014" s="128"/>
      <c r="O7014" s="20"/>
      <c r="P7014" s="20"/>
      <c r="Q7014" s="20"/>
      <c r="R7014" s="20"/>
      <c r="S7014" s="20"/>
    </row>
    <row r="7015" spans="6:19">
      <c r="F7015" s="51"/>
      <c r="K7015" s="26"/>
      <c r="L7015" s="126"/>
      <c r="M7015" s="127"/>
      <c r="N7015" s="128"/>
      <c r="O7015" s="20"/>
      <c r="P7015" s="20"/>
      <c r="Q7015" s="20"/>
      <c r="R7015" s="20"/>
      <c r="S7015" s="20"/>
    </row>
    <row r="7016" spans="6:19">
      <c r="F7016" s="51"/>
      <c r="K7016" s="26"/>
      <c r="L7016" s="126"/>
      <c r="M7016" s="127"/>
      <c r="N7016" s="128"/>
      <c r="O7016" s="20"/>
      <c r="P7016" s="20"/>
      <c r="Q7016" s="20"/>
      <c r="R7016" s="20"/>
      <c r="S7016" s="20"/>
    </row>
    <row r="7017" spans="6:19">
      <c r="F7017" s="51"/>
      <c r="K7017" s="26"/>
      <c r="L7017" s="126"/>
      <c r="M7017" s="127"/>
      <c r="N7017" s="128"/>
      <c r="O7017" s="20"/>
      <c r="P7017" s="20"/>
      <c r="Q7017" s="20"/>
      <c r="R7017" s="20"/>
      <c r="S7017" s="20"/>
    </row>
    <row r="7018" spans="6:19">
      <c r="F7018" s="51"/>
      <c r="K7018" s="26"/>
      <c r="L7018" s="126"/>
      <c r="M7018" s="127"/>
      <c r="N7018" s="128"/>
      <c r="O7018" s="20"/>
      <c r="P7018" s="20"/>
      <c r="Q7018" s="20"/>
      <c r="R7018" s="20"/>
      <c r="S7018" s="20"/>
    </row>
    <row r="7019" spans="6:19">
      <c r="F7019" s="51"/>
      <c r="K7019" s="26"/>
      <c r="L7019" s="126"/>
      <c r="M7019" s="127"/>
      <c r="N7019" s="128"/>
      <c r="O7019" s="20"/>
      <c r="P7019" s="20"/>
      <c r="Q7019" s="20"/>
      <c r="R7019" s="20"/>
      <c r="S7019" s="20"/>
    </row>
    <row r="7020" spans="6:19">
      <c r="F7020" s="51"/>
      <c r="K7020" s="26"/>
      <c r="L7020" s="126"/>
      <c r="M7020" s="127"/>
      <c r="N7020" s="128"/>
      <c r="O7020" s="20"/>
      <c r="P7020" s="20"/>
      <c r="Q7020" s="20"/>
      <c r="R7020" s="20"/>
      <c r="S7020" s="20"/>
    </row>
    <row r="7021" spans="6:19">
      <c r="F7021" s="51"/>
      <c r="K7021" s="26"/>
      <c r="L7021" s="126"/>
      <c r="M7021" s="127"/>
      <c r="N7021" s="128"/>
      <c r="O7021" s="20"/>
      <c r="P7021" s="20"/>
      <c r="Q7021" s="20"/>
      <c r="R7021" s="20"/>
      <c r="S7021" s="20"/>
    </row>
    <row r="7022" spans="6:19">
      <c r="F7022" s="51"/>
      <c r="K7022" s="26"/>
      <c r="L7022" s="126"/>
      <c r="M7022" s="127"/>
      <c r="N7022" s="128"/>
      <c r="O7022" s="20"/>
      <c r="P7022" s="20"/>
      <c r="Q7022" s="20"/>
      <c r="R7022" s="20"/>
      <c r="S7022" s="20"/>
    </row>
    <row r="7023" spans="6:19">
      <c r="F7023" s="51"/>
      <c r="K7023" s="26"/>
      <c r="L7023" s="126"/>
      <c r="M7023" s="127"/>
      <c r="N7023" s="128"/>
      <c r="O7023" s="20"/>
      <c r="P7023" s="20"/>
      <c r="Q7023" s="20"/>
      <c r="R7023" s="20"/>
      <c r="S7023" s="20"/>
    </row>
    <row r="7024" spans="6:19">
      <c r="F7024" s="51"/>
      <c r="K7024" s="26"/>
      <c r="L7024" s="126"/>
      <c r="M7024" s="127"/>
      <c r="N7024" s="128"/>
      <c r="O7024" s="20"/>
      <c r="P7024" s="20"/>
      <c r="Q7024" s="20"/>
      <c r="R7024" s="20"/>
      <c r="S7024" s="20"/>
    </row>
    <row r="7025" spans="6:19">
      <c r="F7025" s="51"/>
      <c r="K7025" s="26"/>
      <c r="L7025" s="126"/>
      <c r="M7025" s="127"/>
      <c r="N7025" s="128"/>
      <c r="O7025" s="20"/>
      <c r="P7025" s="20"/>
      <c r="Q7025" s="20"/>
      <c r="R7025" s="20"/>
      <c r="S7025" s="20"/>
    </row>
    <row r="7026" spans="6:19">
      <c r="F7026" s="51"/>
      <c r="K7026" s="26"/>
      <c r="L7026" s="126"/>
      <c r="M7026" s="127"/>
      <c r="N7026" s="128"/>
      <c r="O7026" s="20"/>
      <c r="P7026" s="20"/>
      <c r="Q7026" s="20"/>
      <c r="R7026" s="20"/>
      <c r="S7026" s="20"/>
    </row>
    <row r="7027" spans="6:19">
      <c r="F7027" s="51"/>
      <c r="K7027" s="26"/>
      <c r="L7027" s="126"/>
      <c r="M7027" s="127"/>
      <c r="N7027" s="128"/>
      <c r="O7027" s="20"/>
      <c r="P7027" s="20"/>
      <c r="Q7027" s="20"/>
      <c r="R7027" s="20"/>
      <c r="S7027" s="20"/>
    </row>
    <row r="7028" spans="6:19">
      <c r="F7028" s="51"/>
      <c r="K7028" s="26"/>
      <c r="L7028" s="126"/>
      <c r="M7028" s="127"/>
      <c r="N7028" s="128"/>
      <c r="O7028" s="20"/>
      <c r="P7028" s="20"/>
      <c r="Q7028" s="20"/>
      <c r="R7028" s="20"/>
      <c r="S7028" s="20"/>
    </row>
    <row r="7029" spans="6:19">
      <c r="F7029" s="51"/>
      <c r="K7029" s="26"/>
      <c r="L7029" s="126"/>
      <c r="M7029" s="127"/>
      <c r="N7029" s="128"/>
      <c r="O7029" s="20"/>
      <c r="P7029" s="20"/>
      <c r="Q7029" s="20"/>
      <c r="R7029" s="20"/>
      <c r="S7029" s="20"/>
    </row>
    <row r="7030" spans="6:19">
      <c r="F7030" s="51"/>
      <c r="K7030" s="26"/>
      <c r="L7030" s="126"/>
      <c r="M7030" s="127"/>
      <c r="N7030" s="128"/>
      <c r="O7030" s="20"/>
      <c r="P7030" s="20"/>
      <c r="Q7030" s="20"/>
      <c r="R7030" s="20"/>
      <c r="S7030" s="20"/>
    </row>
    <row r="7031" spans="6:19">
      <c r="F7031" s="51"/>
      <c r="K7031" s="26"/>
      <c r="L7031" s="126"/>
      <c r="M7031" s="127"/>
      <c r="N7031" s="128"/>
      <c r="O7031" s="20"/>
      <c r="P7031" s="20"/>
      <c r="Q7031" s="20"/>
      <c r="R7031" s="20"/>
      <c r="S7031" s="20"/>
    </row>
    <row r="7032" spans="6:19">
      <c r="F7032" s="51"/>
      <c r="K7032" s="26"/>
      <c r="L7032" s="126"/>
      <c r="M7032" s="127"/>
      <c r="N7032" s="128"/>
      <c r="O7032" s="20"/>
      <c r="P7032" s="20"/>
      <c r="Q7032" s="20"/>
      <c r="R7032" s="20"/>
      <c r="S7032" s="20"/>
    </row>
    <row r="7033" spans="6:19">
      <c r="F7033" s="51"/>
      <c r="K7033" s="26"/>
      <c r="L7033" s="126"/>
      <c r="M7033" s="127"/>
      <c r="N7033" s="128"/>
      <c r="O7033" s="20"/>
      <c r="P7033" s="20"/>
      <c r="Q7033" s="20"/>
      <c r="R7033" s="20"/>
      <c r="S7033" s="20"/>
    </row>
    <row r="7034" spans="6:19">
      <c r="F7034" s="51"/>
      <c r="K7034" s="26"/>
      <c r="L7034" s="126"/>
      <c r="M7034" s="127"/>
      <c r="N7034" s="128"/>
      <c r="O7034" s="20"/>
      <c r="P7034" s="20"/>
      <c r="Q7034" s="20"/>
      <c r="R7034" s="20"/>
      <c r="S7034" s="20"/>
    </row>
    <row r="7035" spans="6:19">
      <c r="F7035" s="51"/>
      <c r="K7035" s="26"/>
      <c r="L7035" s="126"/>
      <c r="M7035" s="127"/>
      <c r="N7035" s="128"/>
      <c r="O7035" s="20"/>
      <c r="P7035" s="20"/>
      <c r="Q7035" s="20"/>
      <c r="R7035" s="20"/>
      <c r="S7035" s="20"/>
    </row>
    <row r="7036" spans="6:19">
      <c r="F7036" s="51"/>
      <c r="K7036" s="26"/>
      <c r="L7036" s="126"/>
      <c r="M7036" s="127"/>
      <c r="N7036" s="128"/>
      <c r="O7036" s="20"/>
      <c r="P7036" s="20"/>
      <c r="Q7036" s="20"/>
      <c r="R7036" s="20"/>
      <c r="S7036" s="20"/>
    </row>
    <row r="7037" spans="6:19">
      <c r="F7037" s="51"/>
      <c r="K7037" s="26"/>
      <c r="L7037" s="126"/>
      <c r="M7037" s="127"/>
      <c r="N7037" s="128"/>
      <c r="O7037" s="20"/>
      <c r="P7037" s="20"/>
      <c r="Q7037" s="20"/>
      <c r="R7037" s="20"/>
      <c r="S7037" s="20"/>
    </row>
    <row r="7038" spans="6:19">
      <c r="F7038" s="51"/>
      <c r="K7038" s="26"/>
      <c r="L7038" s="126"/>
      <c r="M7038" s="127"/>
      <c r="N7038" s="128"/>
      <c r="O7038" s="20"/>
      <c r="P7038" s="20"/>
      <c r="Q7038" s="20"/>
      <c r="R7038" s="20"/>
      <c r="S7038" s="20"/>
    </row>
    <row r="7039" spans="6:19">
      <c r="F7039" s="51"/>
      <c r="K7039" s="26"/>
      <c r="L7039" s="126"/>
      <c r="M7039" s="127"/>
      <c r="N7039" s="128"/>
      <c r="O7039" s="20"/>
      <c r="P7039" s="20"/>
      <c r="Q7039" s="20"/>
      <c r="R7039" s="20"/>
      <c r="S7039" s="20"/>
    </row>
    <row r="7040" spans="6:19">
      <c r="F7040" s="51"/>
      <c r="K7040" s="26"/>
      <c r="L7040" s="126"/>
      <c r="M7040" s="127"/>
      <c r="N7040" s="128"/>
      <c r="O7040" s="20"/>
      <c r="P7040" s="20"/>
      <c r="Q7040" s="20"/>
      <c r="R7040" s="20"/>
      <c r="S7040" s="20"/>
    </row>
    <row r="7041" spans="6:19">
      <c r="F7041" s="51"/>
      <c r="K7041" s="26"/>
      <c r="L7041" s="126"/>
      <c r="M7041" s="127"/>
      <c r="N7041" s="128"/>
      <c r="O7041" s="20"/>
      <c r="P7041" s="20"/>
      <c r="Q7041" s="20"/>
      <c r="R7041" s="20"/>
      <c r="S7041" s="20"/>
    </row>
    <row r="7042" spans="6:19">
      <c r="F7042" s="51"/>
      <c r="K7042" s="26"/>
      <c r="L7042" s="126"/>
      <c r="M7042" s="127"/>
      <c r="N7042" s="128"/>
      <c r="O7042" s="20"/>
      <c r="P7042" s="20"/>
      <c r="Q7042" s="20"/>
      <c r="R7042" s="20"/>
      <c r="S7042" s="20"/>
    </row>
    <row r="7043" spans="6:19">
      <c r="F7043" s="51"/>
      <c r="K7043" s="26"/>
      <c r="L7043" s="126"/>
      <c r="M7043" s="127"/>
      <c r="N7043" s="128"/>
      <c r="O7043" s="20"/>
      <c r="P7043" s="20"/>
      <c r="Q7043" s="20"/>
      <c r="R7043" s="20"/>
      <c r="S7043" s="20"/>
    </row>
    <row r="7044" spans="6:19">
      <c r="F7044" s="51"/>
      <c r="K7044" s="26"/>
      <c r="L7044" s="126"/>
      <c r="M7044" s="127"/>
      <c r="N7044" s="128"/>
      <c r="O7044" s="20"/>
      <c r="P7044" s="20"/>
      <c r="Q7044" s="20"/>
      <c r="R7044" s="20"/>
      <c r="S7044" s="20"/>
    </row>
    <row r="7045" spans="6:19">
      <c r="F7045" s="51"/>
      <c r="K7045" s="26"/>
      <c r="L7045" s="126"/>
      <c r="M7045" s="127"/>
      <c r="N7045" s="128"/>
      <c r="O7045" s="20"/>
      <c r="P7045" s="20"/>
      <c r="Q7045" s="20"/>
      <c r="R7045" s="20"/>
      <c r="S7045" s="20"/>
    </row>
    <row r="7046" spans="6:19">
      <c r="F7046" s="51"/>
      <c r="K7046" s="26"/>
      <c r="L7046" s="126"/>
      <c r="M7046" s="127"/>
      <c r="N7046" s="128"/>
      <c r="O7046" s="20"/>
      <c r="P7046" s="20"/>
      <c r="Q7046" s="20"/>
      <c r="R7046" s="20"/>
      <c r="S7046" s="20"/>
    </row>
    <row r="7047" spans="6:19">
      <c r="F7047" s="51"/>
      <c r="K7047" s="26"/>
      <c r="L7047" s="126"/>
      <c r="M7047" s="127"/>
      <c r="N7047" s="128"/>
      <c r="O7047" s="20"/>
      <c r="P7047" s="20"/>
      <c r="Q7047" s="20"/>
      <c r="R7047" s="20"/>
      <c r="S7047" s="20"/>
    </row>
    <row r="7048" spans="6:19">
      <c r="F7048" s="51"/>
      <c r="K7048" s="26"/>
      <c r="L7048" s="126"/>
      <c r="M7048" s="127"/>
      <c r="N7048" s="128"/>
      <c r="O7048" s="20"/>
      <c r="P7048" s="20"/>
      <c r="Q7048" s="20"/>
      <c r="R7048" s="20"/>
      <c r="S7048" s="20"/>
    </row>
    <row r="7049" spans="6:19">
      <c r="F7049" s="51"/>
      <c r="K7049" s="26"/>
      <c r="L7049" s="126"/>
      <c r="M7049" s="127"/>
      <c r="N7049" s="128"/>
      <c r="O7049" s="20"/>
      <c r="P7049" s="20"/>
      <c r="Q7049" s="20"/>
      <c r="R7049" s="20"/>
      <c r="S7049" s="20"/>
    </row>
    <row r="7050" spans="6:19">
      <c r="F7050" s="51"/>
      <c r="K7050" s="26"/>
      <c r="L7050" s="126"/>
      <c r="M7050" s="127"/>
      <c r="N7050" s="128"/>
      <c r="O7050" s="20"/>
      <c r="P7050" s="20"/>
      <c r="Q7050" s="20"/>
      <c r="R7050" s="20"/>
      <c r="S7050" s="20"/>
    </row>
    <row r="7051" spans="6:19">
      <c r="F7051" s="51"/>
      <c r="K7051" s="26"/>
      <c r="L7051" s="126"/>
      <c r="M7051" s="127"/>
      <c r="N7051" s="128"/>
      <c r="O7051" s="20"/>
      <c r="P7051" s="20"/>
      <c r="Q7051" s="20"/>
      <c r="R7051" s="20"/>
      <c r="S7051" s="20"/>
    </row>
    <row r="7052" spans="6:19">
      <c r="F7052" s="51"/>
      <c r="K7052" s="26"/>
      <c r="L7052" s="126"/>
      <c r="M7052" s="127"/>
      <c r="N7052" s="128"/>
      <c r="O7052" s="20"/>
      <c r="P7052" s="20"/>
      <c r="Q7052" s="20"/>
      <c r="R7052" s="20"/>
      <c r="S7052" s="20"/>
    </row>
    <row r="7053" spans="6:19">
      <c r="F7053" s="51"/>
      <c r="K7053" s="26"/>
      <c r="L7053" s="126"/>
      <c r="M7053" s="127"/>
      <c r="N7053" s="128"/>
      <c r="O7053" s="20"/>
      <c r="P7053" s="20"/>
      <c r="Q7053" s="20"/>
      <c r="R7053" s="20"/>
      <c r="S7053" s="20"/>
    </row>
    <row r="7054" spans="6:19">
      <c r="F7054" s="51"/>
      <c r="K7054" s="26"/>
      <c r="L7054" s="126"/>
      <c r="M7054" s="127"/>
      <c r="N7054" s="128"/>
      <c r="O7054" s="20"/>
      <c r="P7054" s="20"/>
      <c r="Q7054" s="20"/>
      <c r="R7054" s="20"/>
      <c r="S7054" s="20"/>
    </row>
    <row r="7055" spans="6:19">
      <c r="F7055" s="51"/>
      <c r="K7055" s="26"/>
      <c r="L7055" s="126"/>
      <c r="M7055" s="127"/>
      <c r="N7055" s="128"/>
      <c r="O7055" s="20"/>
      <c r="P7055" s="20"/>
      <c r="Q7055" s="20"/>
      <c r="R7055" s="20"/>
      <c r="S7055" s="20"/>
    </row>
    <row r="7056" spans="6:19">
      <c r="F7056" s="51"/>
      <c r="K7056" s="26"/>
      <c r="L7056" s="126"/>
      <c r="M7056" s="127"/>
      <c r="N7056" s="128"/>
      <c r="O7056" s="20"/>
      <c r="P7056" s="20"/>
      <c r="Q7056" s="20"/>
      <c r="R7056" s="20"/>
      <c r="S7056" s="20"/>
    </row>
    <row r="7057" spans="6:19">
      <c r="F7057" s="51"/>
      <c r="K7057" s="26"/>
      <c r="L7057" s="126"/>
      <c r="M7057" s="127"/>
      <c r="N7057" s="128"/>
      <c r="O7057" s="20"/>
      <c r="P7057" s="20"/>
      <c r="Q7057" s="20"/>
      <c r="R7057" s="20"/>
      <c r="S7057" s="20"/>
    </row>
    <row r="7058" spans="6:19">
      <c r="F7058" s="51"/>
      <c r="K7058" s="26"/>
      <c r="L7058" s="126"/>
      <c r="M7058" s="127"/>
      <c r="N7058" s="128"/>
      <c r="O7058" s="20"/>
      <c r="P7058" s="20"/>
      <c r="Q7058" s="20"/>
      <c r="R7058" s="20"/>
      <c r="S7058" s="20"/>
    </row>
    <row r="7059" spans="6:19">
      <c r="F7059" s="51"/>
      <c r="K7059" s="26"/>
      <c r="L7059" s="126"/>
      <c r="M7059" s="127"/>
      <c r="N7059" s="128"/>
      <c r="O7059" s="20"/>
      <c r="P7059" s="20"/>
      <c r="Q7059" s="20"/>
      <c r="R7059" s="20"/>
      <c r="S7059" s="20"/>
    </row>
    <row r="7060" spans="6:19">
      <c r="F7060" s="51"/>
      <c r="K7060" s="26"/>
      <c r="L7060" s="126"/>
      <c r="M7060" s="127"/>
      <c r="N7060" s="128"/>
      <c r="O7060" s="20"/>
      <c r="P7060" s="20"/>
      <c r="Q7060" s="20"/>
      <c r="R7060" s="20"/>
      <c r="S7060" s="20"/>
    </row>
    <row r="7061" spans="6:19">
      <c r="F7061" s="51"/>
      <c r="K7061" s="26"/>
      <c r="L7061" s="126"/>
      <c r="M7061" s="127"/>
      <c r="N7061" s="128"/>
      <c r="O7061" s="20"/>
      <c r="P7061" s="20"/>
      <c r="Q7061" s="20"/>
      <c r="R7061" s="20"/>
      <c r="S7061" s="20"/>
    </row>
    <row r="7062" spans="6:19">
      <c r="F7062" s="51"/>
      <c r="K7062" s="26"/>
      <c r="L7062" s="126"/>
      <c r="M7062" s="127"/>
      <c r="N7062" s="128"/>
      <c r="O7062" s="20"/>
      <c r="P7062" s="20"/>
      <c r="Q7062" s="20"/>
      <c r="R7062" s="20"/>
      <c r="S7062" s="20"/>
    </row>
    <row r="7063" spans="6:19">
      <c r="F7063" s="51"/>
      <c r="K7063" s="26"/>
      <c r="L7063" s="126"/>
      <c r="M7063" s="127"/>
      <c r="N7063" s="128"/>
      <c r="O7063" s="20"/>
      <c r="P7063" s="20"/>
      <c r="Q7063" s="20"/>
      <c r="R7063" s="20"/>
      <c r="S7063" s="20"/>
    </row>
    <row r="7064" spans="6:19">
      <c r="F7064" s="51"/>
      <c r="K7064" s="26"/>
      <c r="L7064" s="126"/>
      <c r="M7064" s="127"/>
      <c r="N7064" s="128"/>
      <c r="O7064" s="20"/>
      <c r="P7064" s="20"/>
      <c r="Q7064" s="20"/>
      <c r="R7064" s="20"/>
      <c r="S7064" s="20"/>
    </row>
    <row r="7065" spans="6:19">
      <c r="F7065" s="51"/>
      <c r="K7065" s="26"/>
      <c r="L7065" s="126"/>
      <c r="M7065" s="127"/>
      <c r="N7065" s="128"/>
      <c r="O7065" s="20"/>
      <c r="P7065" s="20"/>
      <c r="Q7065" s="20"/>
      <c r="R7065" s="20"/>
      <c r="S7065" s="20"/>
    </row>
    <row r="7066" spans="6:19">
      <c r="F7066" s="51"/>
      <c r="K7066" s="26"/>
      <c r="L7066" s="126"/>
      <c r="M7066" s="127"/>
      <c r="N7066" s="128"/>
      <c r="O7066" s="20"/>
      <c r="P7066" s="20"/>
      <c r="Q7066" s="20"/>
      <c r="R7066" s="20"/>
      <c r="S7066" s="20"/>
    </row>
    <row r="7067" spans="6:19">
      <c r="F7067" s="51"/>
      <c r="K7067" s="26"/>
      <c r="L7067" s="126"/>
      <c r="M7067" s="127"/>
      <c r="N7067" s="128"/>
      <c r="O7067" s="20"/>
      <c r="P7067" s="20"/>
      <c r="Q7067" s="20"/>
      <c r="R7067" s="20"/>
      <c r="S7067" s="20"/>
    </row>
    <row r="7068" spans="6:19">
      <c r="F7068" s="51"/>
      <c r="K7068" s="26"/>
      <c r="L7068" s="126"/>
      <c r="M7068" s="127"/>
      <c r="N7068" s="128"/>
      <c r="O7068" s="20"/>
      <c r="P7068" s="20"/>
      <c r="Q7068" s="20"/>
      <c r="R7068" s="20"/>
      <c r="S7068" s="20"/>
    </row>
    <row r="7069" spans="6:19">
      <c r="F7069" s="51"/>
      <c r="K7069" s="26"/>
      <c r="L7069" s="126"/>
      <c r="M7069" s="127"/>
      <c r="N7069" s="128"/>
      <c r="O7069" s="20"/>
      <c r="P7069" s="20"/>
      <c r="Q7069" s="20"/>
      <c r="R7069" s="20"/>
      <c r="S7069" s="20"/>
    </row>
    <row r="7070" spans="6:19">
      <c r="F7070" s="51"/>
      <c r="K7070" s="26"/>
      <c r="L7070" s="126"/>
      <c r="M7070" s="127"/>
      <c r="N7070" s="128"/>
      <c r="O7070" s="20"/>
      <c r="P7070" s="20"/>
      <c r="Q7070" s="20"/>
      <c r="R7070" s="20"/>
      <c r="S7070" s="20"/>
    </row>
    <row r="7071" spans="6:19">
      <c r="F7071" s="51"/>
      <c r="K7071" s="26"/>
      <c r="L7071" s="126"/>
      <c r="M7071" s="127"/>
      <c r="N7071" s="128"/>
      <c r="O7071" s="20"/>
      <c r="P7071" s="20"/>
      <c r="Q7071" s="20"/>
      <c r="R7071" s="20"/>
      <c r="S7071" s="20"/>
    </row>
    <row r="7072" spans="6:19">
      <c r="F7072" s="51"/>
      <c r="K7072" s="26"/>
      <c r="L7072" s="126"/>
      <c r="M7072" s="127"/>
      <c r="N7072" s="128"/>
      <c r="O7072" s="20"/>
      <c r="P7072" s="20"/>
      <c r="Q7072" s="20"/>
      <c r="R7072" s="20"/>
      <c r="S7072" s="20"/>
    </row>
    <row r="7073" spans="6:19">
      <c r="F7073" s="51"/>
      <c r="K7073" s="26"/>
      <c r="L7073" s="126"/>
      <c r="M7073" s="127"/>
      <c r="N7073" s="128"/>
      <c r="O7073" s="20"/>
      <c r="P7073" s="20"/>
      <c r="Q7073" s="20"/>
      <c r="R7073" s="20"/>
      <c r="S7073" s="20"/>
    </row>
    <row r="7074" spans="6:19">
      <c r="F7074" s="51"/>
      <c r="K7074" s="26"/>
      <c r="L7074" s="126"/>
      <c r="M7074" s="127"/>
      <c r="N7074" s="128"/>
      <c r="O7074" s="20"/>
      <c r="P7074" s="20"/>
      <c r="Q7074" s="20"/>
      <c r="R7074" s="20"/>
      <c r="S7074" s="20"/>
    </row>
    <row r="7075" spans="6:19">
      <c r="F7075" s="51"/>
      <c r="K7075" s="26"/>
      <c r="L7075" s="126"/>
      <c r="M7075" s="127"/>
      <c r="N7075" s="128"/>
      <c r="O7075" s="20"/>
      <c r="P7075" s="20"/>
      <c r="Q7075" s="20"/>
      <c r="R7075" s="20"/>
      <c r="S7075" s="20"/>
    </row>
    <row r="7076" spans="6:19">
      <c r="F7076" s="51"/>
      <c r="K7076" s="26"/>
      <c r="L7076" s="126"/>
      <c r="M7076" s="127"/>
      <c r="N7076" s="128"/>
      <c r="O7076" s="20"/>
      <c r="P7076" s="20"/>
      <c r="Q7076" s="20"/>
      <c r="R7076" s="20"/>
      <c r="S7076" s="20"/>
    </row>
    <row r="7077" spans="6:19">
      <c r="F7077" s="51"/>
      <c r="K7077" s="26"/>
      <c r="L7077" s="126"/>
      <c r="M7077" s="127"/>
      <c r="N7077" s="128"/>
      <c r="O7077" s="20"/>
      <c r="P7077" s="20"/>
      <c r="Q7077" s="20"/>
      <c r="R7077" s="20"/>
      <c r="S7077" s="20"/>
    </row>
    <row r="7078" spans="6:19">
      <c r="F7078" s="51"/>
      <c r="K7078" s="26"/>
      <c r="L7078" s="126"/>
      <c r="M7078" s="127"/>
      <c r="N7078" s="128"/>
      <c r="O7078" s="20"/>
      <c r="P7078" s="20"/>
      <c r="Q7078" s="20"/>
      <c r="R7078" s="20"/>
      <c r="S7078" s="20"/>
    </row>
    <row r="7079" spans="6:19">
      <c r="F7079" s="51"/>
      <c r="K7079" s="26"/>
      <c r="L7079" s="126"/>
      <c r="M7079" s="127"/>
      <c r="N7079" s="128"/>
      <c r="O7079" s="20"/>
      <c r="P7079" s="20"/>
      <c r="Q7079" s="20"/>
      <c r="R7079" s="20"/>
      <c r="S7079" s="20"/>
    </row>
    <row r="7080" spans="6:19">
      <c r="F7080" s="51"/>
      <c r="K7080" s="26"/>
      <c r="L7080" s="126"/>
      <c r="M7080" s="127"/>
      <c r="N7080" s="128"/>
      <c r="O7080" s="20"/>
      <c r="P7080" s="20"/>
      <c r="Q7080" s="20"/>
      <c r="R7080" s="20"/>
      <c r="S7080" s="20"/>
    </row>
    <row r="7081" spans="6:19">
      <c r="F7081" s="51"/>
      <c r="K7081" s="26"/>
      <c r="L7081" s="126"/>
      <c r="M7081" s="127"/>
      <c r="N7081" s="128"/>
      <c r="O7081" s="20"/>
      <c r="P7081" s="20"/>
      <c r="Q7081" s="20"/>
      <c r="R7081" s="20"/>
      <c r="S7081" s="20"/>
    </row>
    <row r="7082" spans="6:19">
      <c r="F7082" s="51"/>
      <c r="K7082" s="26"/>
      <c r="L7082" s="126"/>
      <c r="M7082" s="127"/>
      <c r="N7082" s="128"/>
      <c r="O7082" s="20"/>
      <c r="P7082" s="20"/>
      <c r="Q7082" s="20"/>
      <c r="R7082" s="20"/>
      <c r="S7082" s="20"/>
    </row>
    <row r="7083" spans="6:19">
      <c r="F7083" s="51"/>
      <c r="K7083" s="26"/>
      <c r="L7083" s="126"/>
      <c r="M7083" s="127"/>
      <c r="N7083" s="128"/>
      <c r="O7083" s="20"/>
      <c r="P7083" s="20"/>
      <c r="Q7083" s="20"/>
      <c r="R7083" s="20"/>
      <c r="S7083" s="20"/>
    </row>
    <row r="7084" spans="6:19">
      <c r="F7084" s="51"/>
      <c r="K7084" s="26"/>
      <c r="L7084" s="126"/>
      <c r="M7084" s="127"/>
      <c r="N7084" s="128"/>
      <c r="O7084" s="20"/>
      <c r="P7084" s="20"/>
      <c r="Q7084" s="20"/>
      <c r="R7084" s="20"/>
      <c r="S7084" s="20"/>
    </row>
    <row r="7085" spans="6:19">
      <c r="F7085" s="51"/>
      <c r="K7085" s="26"/>
      <c r="L7085" s="126"/>
      <c r="M7085" s="127"/>
      <c r="N7085" s="128"/>
      <c r="O7085" s="20"/>
      <c r="P7085" s="20"/>
      <c r="Q7085" s="20"/>
      <c r="R7085" s="20"/>
      <c r="S7085" s="20"/>
    </row>
    <row r="7086" spans="6:19">
      <c r="F7086" s="51"/>
      <c r="K7086" s="26"/>
      <c r="L7086" s="126"/>
      <c r="M7086" s="127"/>
      <c r="N7086" s="128"/>
      <c r="O7086" s="20"/>
      <c r="P7086" s="20"/>
      <c r="Q7086" s="20"/>
      <c r="R7086" s="20"/>
      <c r="S7086" s="20"/>
    </row>
    <row r="7087" spans="6:19">
      <c r="F7087" s="51"/>
      <c r="K7087" s="26"/>
      <c r="L7087" s="126"/>
      <c r="M7087" s="127"/>
      <c r="N7087" s="128"/>
      <c r="O7087" s="20"/>
      <c r="P7087" s="20"/>
      <c r="Q7087" s="20"/>
      <c r="R7087" s="20"/>
      <c r="S7087" s="20"/>
    </row>
    <row r="7088" spans="6:19">
      <c r="F7088" s="51"/>
      <c r="K7088" s="26"/>
      <c r="L7088" s="126"/>
      <c r="M7088" s="127"/>
      <c r="N7088" s="128"/>
      <c r="O7088" s="20"/>
      <c r="P7088" s="20"/>
      <c r="Q7088" s="20"/>
      <c r="R7088" s="20"/>
      <c r="S7088" s="20"/>
    </row>
    <row r="7089" spans="6:19">
      <c r="F7089" s="51"/>
      <c r="K7089" s="26"/>
      <c r="L7089" s="126"/>
      <c r="M7089" s="127"/>
      <c r="N7089" s="128"/>
      <c r="O7089" s="20"/>
      <c r="P7089" s="20"/>
      <c r="Q7089" s="20"/>
      <c r="R7089" s="20"/>
      <c r="S7089" s="20"/>
    </row>
    <row r="7090" spans="6:19">
      <c r="F7090" s="51"/>
      <c r="K7090" s="26"/>
      <c r="L7090" s="126"/>
      <c r="M7090" s="127"/>
      <c r="N7090" s="128"/>
      <c r="O7090" s="20"/>
      <c r="P7090" s="20"/>
      <c r="Q7090" s="20"/>
      <c r="R7090" s="20"/>
      <c r="S7090" s="20"/>
    </row>
    <row r="7091" spans="6:19">
      <c r="F7091" s="51"/>
      <c r="K7091" s="26"/>
      <c r="L7091" s="126"/>
      <c r="M7091" s="127"/>
      <c r="N7091" s="128"/>
      <c r="O7091" s="20"/>
      <c r="P7091" s="20"/>
      <c r="Q7091" s="20"/>
      <c r="R7091" s="20"/>
      <c r="S7091" s="20"/>
    </row>
    <row r="7092" spans="6:19">
      <c r="F7092" s="51"/>
      <c r="K7092" s="26"/>
      <c r="L7092" s="126"/>
      <c r="M7092" s="127"/>
      <c r="N7092" s="128"/>
      <c r="O7092" s="20"/>
      <c r="P7092" s="20"/>
      <c r="Q7092" s="20"/>
      <c r="R7092" s="20"/>
      <c r="S7092" s="20"/>
    </row>
    <row r="7093" spans="6:19">
      <c r="F7093" s="51"/>
      <c r="K7093" s="103"/>
      <c r="M7093" s="111"/>
      <c r="N7093" s="54"/>
      <c r="O7093" s="20"/>
      <c r="P7093" s="20"/>
      <c r="Q7093" s="20"/>
      <c r="R7093" s="20"/>
      <c r="S7093" s="20"/>
    </row>
    <row r="7094" spans="6:19">
      <c r="K7094" s="103"/>
      <c r="M7094" s="111"/>
      <c r="N7094" s="54"/>
    </row>
    <row r="7095" spans="6:19">
      <c r="K7095" s="103"/>
      <c r="M7095" s="111"/>
      <c r="N7095" s="54"/>
    </row>
    <row r="7096" spans="6:19">
      <c r="K7096" s="103"/>
      <c r="M7096" s="111"/>
      <c r="N7096" s="54"/>
    </row>
    <row r="7097" spans="6:19">
      <c r="K7097" s="103"/>
      <c r="M7097" s="111"/>
      <c r="N7097" s="54"/>
    </row>
    <row r="7098" spans="6:19">
      <c r="K7098" s="103"/>
      <c r="M7098" s="111"/>
      <c r="N7098" s="54"/>
    </row>
    <row r="7099" spans="6:19">
      <c r="K7099" s="103"/>
      <c r="M7099" s="111"/>
      <c r="N7099" s="54"/>
    </row>
    <row r="7100" spans="6:19">
      <c r="K7100" s="103"/>
      <c r="M7100" s="111"/>
      <c r="N7100" s="54"/>
    </row>
    <row r="7101" spans="6:19">
      <c r="K7101" s="103"/>
      <c r="M7101" s="111"/>
      <c r="N7101" s="54"/>
    </row>
    <row r="7102" spans="6:19">
      <c r="K7102" s="103"/>
      <c r="M7102" s="111"/>
      <c r="N7102" s="54"/>
    </row>
    <row r="7103" spans="6:19">
      <c r="K7103" s="103"/>
      <c r="M7103" s="111"/>
      <c r="N7103" s="54"/>
    </row>
    <row r="7104" spans="6:19">
      <c r="K7104" s="103"/>
      <c r="M7104" s="111"/>
      <c r="N7104" s="54"/>
    </row>
    <row r="7105" spans="11:14">
      <c r="K7105" s="103"/>
      <c r="M7105" s="111"/>
      <c r="N7105" s="54"/>
    </row>
    <row r="7106" spans="11:14">
      <c r="K7106" s="103"/>
      <c r="M7106" s="111"/>
      <c r="N7106" s="54"/>
    </row>
    <row r="7107" spans="11:14">
      <c r="K7107" s="103"/>
      <c r="M7107" s="111"/>
      <c r="N7107" s="54"/>
    </row>
    <row r="7108" spans="11:14">
      <c r="K7108" s="103"/>
      <c r="M7108" s="111"/>
      <c r="N7108" s="54"/>
    </row>
    <row r="7109" spans="11:14">
      <c r="K7109" s="103"/>
      <c r="M7109" s="111"/>
      <c r="N7109" s="54"/>
    </row>
    <row r="7110" spans="11:14">
      <c r="K7110" s="103"/>
      <c r="M7110" s="111"/>
      <c r="N7110" s="54"/>
    </row>
    <row r="7111" spans="11:14">
      <c r="K7111" s="103"/>
      <c r="M7111" s="111"/>
      <c r="N7111" s="54"/>
    </row>
    <row r="7112" spans="11:14">
      <c r="K7112" s="103"/>
      <c r="M7112" s="111"/>
      <c r="N7112" s="54"/>
    </row>
    <row r="7113" spans="11:14">
      <c r="K7113" s="103"/>
      <c r="M7113" s="111"/>
      <c r="N7113" s="54"/>
    </row>
    <row r="7114" spans="11:14">
      <c r="K7114" s="103"/>
      <c r="M7114" s="111"/>
      <c r="N7114" s="54"/>
    </row>
    <row r="7115" spans="11:14">
      <c r="K7115" s="103"/>
      <c r="M7115" s="111"/>
      <c r="N7115" s="54"/>
    </row>
    <row r="7116" spans="11:14">
      <c r="K7116" s="103"/>
      <c r="M7116" s="111"/>
      <c r="N7116" s="54"/>
    </row>
    <row r="7117" spans="11:14">
      <c r="K7117" s="103"/>
      <c r="M7117" s="111"/>
      <c r="N7117" s="54"/>
    </row>
    <row r="7118" spans="11:14">
      <c r="K7118" s="103"/>
      <c r="M7118" s="111"/>
      <c r="N7118" s="54"/>
    </row>
    <row r="7119" spans="11:14">
      <c r="K7119" s="103"/>
      <c r="M7119" s="111"/>
      <c r="N7119" s="54"/>
    </row>
    <row r="7120" spans="11:14">
      <c r="K7120" s="103"/>
      <c r="M7120" s="111"/>
      <c r="N7120" s="54"/>
    </row>
    <row r="7121" spans="11:14">
      <c r="K7121" s="103"/>
      <c r="M7121" s="111"/>
      <c r="N7121" s="54"/>
    </row>
    <row r="7122" spans="11:14">
      <c r="K7122" s="103"/>
      <c r="M7122" s="111"/>
      <c r="N7122" s="54"/>
    </row>
    <row r="7123" spans="11:14">
      <c r="K7123" s="103"/>
      <c r="M7123" s="111"/>
      <c r="N7123" s="54"/>
    </row>
    <row r="7124" spans="11:14">
      <c r="K7124" s="103"/>
      <c r="M7124" s="111"/>
      <c r="N7124" s="54"/>
    </row>
    <row r="7125" spans="11:14">
      <c r="K7125" s="103"/>
      <c r="M7125" s="111"/>
      <c r="N7125" s="54"/>
    </row>
    <row r="7126" spans="11:14">
      <c r="K7126" s="103"/>
      <c r="M7126" s="111"/>
      <c r="N7126" s="54"/>
    </row>
    <row r="7127" spans="11:14">
      <c r="K7127" s="103"/>
      <c r="M7127" s="111"/>
      <c r="N7127" s="54"/>
    </row>
    <row r="7128" spans="11:14">
      <c r="K7128" s="103"/>
      <c r="M7128" s="111"/>
      <c r="N7128" s="54"/>
    </row>
    <row r="7129" spans="11:14">
      <c r="K7129" s="103"/>
      <c r="M7129" s="111"/>
      <c r="N7129" s="54"/>
    </row>
    <row r="7130" spans="11:14">
      <c r="K7130" s="103"/>
      <c r="M7130" s="111"/>
      <c r="N7130" s="54"/>
    </row>
    <row r="7131" spans="11:14">
      <c r="K7131" s="103"/>
      <c r="M7131" s="111"/>
      <c r="N7131" s="54"/>
    </row>
    <row r="7132" spans="11:14">
      <c r="K7132" s="103"/>
      <c r="M7132" s="111"/>
      <c r="N7132" s="54"/>
    </row>
    <row r="7133" spans="11:14">
      <c r="K7133" s="103"/>
      <c r="M7133" s="111"/>
      <c r="N7133" s="54"/>
    </row>
    <row r="7134" spans="11:14">
      <c r="K7134" s="103"/>
      <c r="M7134" s="111"/>
      <c r="N7134" s="54"/>
    </row>
    <row r="7135" spans="11:14">
      <c r="K7135" s="103"/>
      <c r="M7135" s="111"/>
      <c r="N7135" s="54"/>
    </row>
    <row r="7136" spans="11:14">
      <c r="K7136" s="103"/>
      <c r="M7136" s="111"/>
      <c r="N7136" s="54"/>
    </row>
    <row r="7137" spans="11:14">
      <c r="K7137" s="103"/>
      <c r="M7137" s="111"/>
      <c r="N7137" s="54"/>
    </row>
    <row r="7138" spans="11:14">
      <c r="K7138" s="103"/>
      <c r="M7138" s="111"/>
      <c r="N7138" s="54"/>
    </row>
    <row r="7139" spans="11:14">
      <c r="K7139" s="103"/>
      <c r="M7139" s="111"/>
      <c r="N7139" s="54"/>
    </row>
    <row r="7140" spans="11:14">
      <c r="K7140" s="103"/>
      <c r="M7140" s="111"/>
      <c r="N7140" s="54"/>
    </row>
    <row r="7141" spans="11:14">
      <c r="K7141" s="103"/>
      <c r="M7141" s="111"/>
      <c r="N7141" s="54"/>
    </row>
    <row r="7142" spans="11:14">
      <c r="K7142" s="103"/>
      <c r="M7142" s="111"/>
      <c r="N7142" s="54"/>
    </row>
    <row r="7143" spans="11:14">
      <c r="K7143" s="103"/>
      <c r="M7143" s="111"/>
      <c r="N7143" s="54"/>
    </row>
    <row r="7144" spans="11:14">
      <c r="K7144" s="103"/>
      <c r="M7144" s="111"/>
      <c r="N7144" s="54"/>
    </row>
    <row r="7145" spans="11:14">
      <c r="K7145" s="103"/>
      <c r="M7145" s="111"/>
      <c r="N7145" s="54"/>
    </row>
    <row r="7146" spans="11:14">
      <c r="K7146" s="103"/>
      <c r="M7146" s="111"/>
      <c r="N7146" s="54"/>
    </row>
    <row r="7147" spans="11:14">
      <c r="K7147" s="103"/>
      <c r="M7147" s="111"/>
      <c r="N7147" s="54"/>
    </row>
    <row r="7148" spans="11:14">
      <c r="K7148" s="103"/>
      <c r="M7148" s="111"/>
      <c r="N7148" s="54"/>
    </row>
    <row r="7149" spans="11:14">
      <c r="K7149" s="103"/>
      <c r="M7149" s="111"/>
      <c r="N7149" s="54"/>
    </row>
    <row r="7150" spans="11:14">
      <c r="K7150" s="103"/>
      <c r="M7150" s="111"/>
      <c r="N7150" s="54"/>
    </row>
    <row r="7151" spans="11:14">
      <c r="K7151" s="103"/>
      <c r="M7151" s="111"/>
      <c r="N7151" s="54"/>
    </row>
    <row r="7152" spans="11:14">
      <c r="K7152" s="103"/>
      <c r="M7152" s="111"/>
      <c r="N7152" s="54"/>
    </row>
    <row r="7153" spans="11:14">
      <c r="K7153" s="103"/>
      <c r="M7153" s="111"/>
      <c r="N7153" s="54"/>
    </row>
    <row r="7154" spans="11:14">
      <c r="K7154" s="103"/>
      <c r="M7154" s="111"/>
      <c r="N7154" s="54"/>
    </row>
    <row r="7155" spans="11:14">
      <c r="K7155" s="103"/>
      <c r="M7155" s="111"/>
      <c r="N7155" s="54"/>
    </row>
    <row r="7156" spans="11:14">
      <c r="K7156" s="103"/>
      <c r="M7156" s="111"/>
      <c r="N7156" s="54"/>
    </row>
    <row r="7157" spans="11:14">
      <c r="K7157" s="103"/>
      <c r="M7157" s="111"/>
      <c r="N7157" s="54"/>
    </row>
    <row r="7158" spans="11:14">
      <c r="K7158" s="103"/>
      <c r="M7158" s="111"/>
      <c r="N7158" s="54"/>
    </row>
    <row r="7159" spans="11:14">
      <c r="K7159" s="103"/>
      <c r="M7159" s="111"/>
      <c r="N7159" s="54"/>
    </row>
    <row r="7160" spans="11:14">
      <c r="K7160" s="103"/>
      <c r="M7160" s="111"/>
      <c r="N7160" s="54"/>
    </row>
    <row r="7161" spans="11:14">
      <c r="K7161" s="103"/>
      <c r="M7161" s="111"/>
      <c r="N7161" s="54"/>
    </row>
    <row r="7162" spans="11:14">
      <c r="K7162" s="103"/>
      <c r="M7162" s="111"/>
      <c r="N7162" s="54"/>
    </row>
    <row r="7163" spans="11:14">
      <c r="K7163" s="103"/>
      <c r="M7163" s="111"/>
      <c r="N7163" s="54"/>
    </row>
    <row r="7164" spans="11:14">
      <c r="K7164" s="103"/>
      <c r="M7164" s="111"/>
      <c r="N7164" s="54"/>
    </row>
    <row r="7165" spans="11:14">
      <c r="K7165" s="103"/>
      <c r="M7165" s="111"/>
      <c r="N7165" s="54"/>
    </row>
    <row r="7166" spans="11:14">
      <c r="K7166" s="103"/>
      <c r="M7166" s="111"/>
      <c r="N7166" s="54"/>
    </row>
    <row r="7167" spans="11:14">
      <c r="K7167" s="103"/>
      <c r="M7167" s="111"/>
      <c r="N7167" s="54"/>
    </row>
    <row r="7168" spans="11:14">
      <c r="K7168" s="103"/>
      <c r="M7168" s="111"/>
      <c r="N7168" s="54"/>
    </row>
    <row r="7169" spans="11:14">
      <c r="K7169" s="103"/>
      <c r="M7169" s="111"/>
      <c r="N7169" s="54"/>
    </row>
    <row r="7170" spans="11:14">
      <c r="K7170" s="103"/>
      <c r="M7170" s="111"/>
      <c r="N7170" s="54"/>
    </row>
    <row r="7171" spans="11:14">
      <c r="K7171" s="103"/>
      <c r="M7171" s="111"/>
      <c r="N7171" s="54"/>
    </row>
    <row r="7172" spans="11:14">
      <c r="K7172" s="103"/>
      <c r="M7172" s="111"/>
      <c r="N7172" s="54"/>
    </row>
    <row r="7173" spans="11:14">
      <c r="K7173" s="103"/>
      <c r="M7173" s="111"/>
      <c r="N7173" s="54"/>
    </row>
    <row r="7174" spans="11:14">
      <c r="K7174" s="103"/>
      <c r="M7174" s="111"/>
      <c r="N7174" s="54"/>
    </row>
    <row r="7175" spans="11:14">
      <c r="K7175" s="103"/>
      <c r="M7175" s="111"/>
      <c r="N7175" s="54"/>
    </row>
    <row r="7176" spans="11:14">
      <c r="K7176" s="103"/>
      <c r="M7176" s="111"/>
      <c r="N7176" s="54"/>
    </row>
    <row r="7177" spans="11:14">
      <c r="K7177" s="103"/>
      <c r="M7177" s="111"/>
      <c r="N7177" s="54"/>
    </row>
    <row r="7178" spans="11:14">
      <c r="K7178" s="103"/>
      <c r="M7178" s="111"/>
      <c r="N7178" s="54"/>
    </row>
    <row r="7179" spans="11:14">
      <c r="K7179" s="103"/>
      <c r="M7179" s="111"/>
      <c r="N7179" s="54"/>
    </row>
    <row r="7180" spans="11:14">
      <c r="K7180" s="103"/>
      <c r="M7180" s="111"/>
      <c r="N7180" s="54"/>
    </row>
    <row r="7181" spans="11:14">
      <c r="K7181" s="103"/>
      <c r="M7181" s="111"/>
      <c r="N7181" s="54"/>
    </row>
    <row r="7182" spans="11:14">
      <c r="K7182" s="103"/>
      <c r="M7182" s="111"/>
      <c r="N7182" s="54"/>
    </row>
    <row r="7183" spans="11:14">
      <c r="K7183" s="103"/>
      <c r="M7183" s="111"/>
      <c r="N7183" s="54"/>
    </row>
    <row r="7184" spans="11:14">
      <c r="K7184" s="103"/>
      <c r="M7184" s="111"/>
      <c r="N7184" s="54"/>
    </row>
    <row r="7185" spans="11:14">
      <c r="K7185" s="103"/>
      <c r="M7185" s="111"/>
      <c r="N7185" s="54"/>
    </row>
    <row r="7186" spans="11:14">
      <c r="K7186" s="103"/>
      <c r="M7186" s="111"/>
      <c r="N7186" s="54"/>
    </row>
    <row r="7187" spans="11:14">
      <c r="K7187" s="103"/>
      <c r="M7187" s="111"/>
      <c r="N7187" s="54"/>
    </row>
    <row r="7188" spans="11:14">
      <c r="K7188" s="103"/>
      <c r="M7188" s="111"/>
      <c r="N7188" s="54"/>
    </row>
    <row r="7189" spans="11:14">
      <c r="K7189" s="103"/>
      <c r="M7189" s="111"/>
      <c r="N7189" s="54"/>
    </row>
    <row r="7190" spans="11:14">
      <c r="K7190" s="103"/>
      <c r="M7190" s="111"/>
      <c r="N7190" s="54"/>
    </row>
    <row r="7191" spans="11:14">
      <c r="K7191" s="103"/>
      <c r="M7191" s="111"/>
      <c r="N7191" s="54"/>
    </row>
    <row r="7192" spans="11:14">
      <c r="K7192" s="103"/>
      <c r="M7192" s="111"/>
      <c r="N7192" s="54"/>
    </row>
    <row r="7193" spans="11:14">
      <c r="K7193" s="103"/>
      <c r="M7193" s="111"/>
      <c r="N7193" s="54"/>
    </row>
    <row r="7194" spans="11:14">
      <c r="K7194" s="103"/>
      <c r="M7194" s="111"/>
      <c r="N7194" s="54"/>
    </row>
    <row r="7195" spans="11:14">
      <c r="K7195" s="103"/>
      <c r="M7195" s="111"/>
      <c r="N7195" s="54"/>
    </row>
    <row r="7196" spans="11:14">
      <c r="K7196" s="103"/>
      <c r="M7196" s="111"/>
      <c r="N7196" s="54"/>
    </row>
    <row r="7197" spans="11:14">
      <c r="K7197" s="103"/>
      <c r="M7197" s="111"/>
      <c r="N7197" s="54"/>
    </row>
    <row r="7198" spans="11:14">
      <c r="K7198" s="103"/>
      <c r="M7198" s="111"/>
      <c r="N7198" s="54"/>
    </row>
    <row r="7199" spans="11:14">
      <c r="K7199" s="103"/>
      <c r="M7199" s="111"/>
      <c r="N7199" s="54"/>
    </row>
    <row r="7200" spans="11:14">
      <c r="K7200" s="103"/>
      <c r="M7200" s="111"/>
      <c r="N7200" s="54"/>
    </row>
    <row r="7201" spans="11:14">
      <c r="K7201" s="103"/>
      <c r="M7201" s="111"/>
      <c r="N7201" s="54"/>
    </row>
    <row r="7202" spans="11:14">
      <c r="K7202" s="103"/>
      <c r="M7202" s="111"/>
      <c r="N7202" s="54"/>
    </row>
    <row r="7203" spans="11:14">
      <c r="K7203" s="103"/>
      <c r="M7203" s="111"/>
      <c r="N7203" s="54"/>
    </row>
    <row r="7204" spans="11:14">
      <c r="K7204" s="103"/>
      <c r="M7204" s="111"/>
      <c r="N7204" s="54"/>
    </row>
    <row r="7205" spans="11:14">
      <c r="K7205" s="103"/>
      <c r="M7205" s="111"/>
      <c r="N7205" s="54"/>
    </row>
    <row r="7206" spans="11:14">
      <c r="K7206" s="103"/>
      <c r="M7206" s="111"/>
      <c r="N7206" s="54"/>
    </row>
    <row r="7207" spans="11:14">
      <c r="K7207" s="103"/>
      <c r="M7207" s="111"/>
      <c r="N7207" s="54"/>
    </row>
    <row r="7208" spans="11:14">
      <c r="K7208" s="103"/>
      <c r="M7208" s="111"/>
      <c r="N7208" s="54"/>
    </row>
    <row r="7209" spans="11:14">
      <c r="K7209" s="103"/>
      <c r="M7209" s="111"/>
      <c r="N7209" s="54"/>
    </row>
    <row r="7210" spans="11:14">
      <c r="K7210" s="103"/>
      <c r="M7210" s="111"/>
      <c r="N7210" s="54"/>
    </row>
    <row r="7211" spans="11:14">
      <c r="K7211" s="103"/>
      <c r="M7211" s="111"/>
      <c r="N7211" s="54"/>
    </row>
    <row r="7212" spans="11:14">
      <c r="K7212" s="103"/>
      <c r="M7212" s="111"/>
      <c r="N7212" s="54"/>
    </row>
    <row r="7213" spans="11:14">
      <c r="K7213" s="103"/>
      <c r="M7213" s="111"/>
      <c r="N7213" s="54"/>
    </row>
    <row r="7214" spans="11:14">
      <c r="K7214" s="103"/>
      <c r="M7214" s="111"/>
      <c r="N7214" s="54"/>
    </row>
    <row r="7215" spans="11:14">
      <c r="K7215" s="103"/>
      <c r="M7215" s="111"/>
      <c r="N7215" s="54"/>
    </row>
    <row r="7216" spans="11:14">
      <c r="K7216" s="103"/>
      <c r="M7216" s="111"/>
      <c r="N7216" s="54"/>
    </row>
    <row r="7217" spans="11:14">
      <c r="K7217" s="103"/>
      <c r="M7217" s="111"/>
      <c r="N7217" s="54"/>
    </row>
    <row r="7218" spans="11:14">
      <c r="K7218" s="103"/>
      <c r="M7218" s="111"/>
      <c r="N7218" s="54"/>
    </row>
    <row r="7219" spans="11:14">
      <c r="K7219" s="103"/>
      <c r="M7219" s="111"/>
      <c r="N7219" s="54"/>
    </row>
    <row r="7220" spans="11:14">
      <c r="K7220" s="103"/>
      <c r="M7220" s="111"/>
      <c r="N7220" s="54"/>
    </row>
    <row r="7221" spans="11:14">
      <c r="K7221" s="103"/>
      <c r="M7221" s="111"/>
      <c r="N7221" s="54"/>
    </row>
    <row r="7222" spans="11:14">
      <c r="K7222" s="103"/>
      <c r="M7222" s="111"/>
      <c r="N7222" s="54"/>
    </row>
    <row r="7223" spans="11:14">
      <c r="K7223" s="103"/>
      <c r="M7223" s="111"/>
      <c r="N7223" s="54"/>
    </row>
    <row r="7224" spans="11:14">
      <c r="K7224" s="103"/>
      <c r="M7224" s="111"/>
      <c r="N7224" s="54"/>
    </row>
    <row r="7225" spans="11:14">
      <c r="K7225" s="103"/>
      <c r="M7225" s="111"/>
      <c r="N7225" s="54"/>
    </row>
    <row r="7226" spans="11:14">
      <c r="K7226" s="103"/>
      <c r="M7226" s="111"/>
      <c r="N7226" s="54"/>
    </row>
    <row r="7227" spans="11:14">
      <c r="K7227" s="103"/>
      <c r="M7227" s="111"/>
      <c r="N7227" s="54"/>
    </row>
    <row r="7228" spans="11:14">
      <c r="K7228" s="103"/>
      <c r="M7228" s="111"/>
      <c r="N7228" s="54"/>
    </row>
    <row r="7229" spans="11:14">
      <c r="K7229" s="103"/>
      <c r="M7229" s="111"/>
      <c r="N7229" s="54"/>
    </row>
    <row r="7230" spans="11:14">
      <c r="K7230" s="103"/>
      <c r="M7230" s="111"/>
      <c r="N7230" s="54"/>
    </row>
    <row r="7231" spans="11:14">
      <c r="K7231" s="103"/>
      <c r="M7231" s="111"/>
      <c r="N7231" s="54"/>
    </row>
    <row r="7232" spans="11:14">
      <c r="K7232" s="103"/>
      <c r="M7232" s="111"/>
      <c r="N7232" s="54"/>
    </row>
    <row r="7233" spans="11:14">
      <c r="K7233" s="103"/>
      <c r="M7233" s="111"/>
      <c r="N7233" s="54"/>
    </row>
    <row r="7234" spans="11:14">
      <c r="K7234" s="103"/>
      <c r="M7234" s="111"/>
      <c r="N7234" s="54"/>
    </row>
    <row r="7235" spans="11:14">
      <c r="K7235" s="103"/>
      <c r="M7235" s="111"/>
      <c r="N7235" s="54"/>
    </row>
    <row r="7236" spans="11:14">
      <c r="K7236" s="103"/>
      <c r="M7236" s="111"/>
      <c r="N7236" s="54"/>
    </row>
    <row r="7237" spans="11:14">
      <c r="K7237" s="103"/>
      <c r="M7237" s="111"/>
      <c r="N7237" s="54"/>
    </row>
    <row r="7238" spans="11:14">
      <c r="K7238" s="103"/>
      <c r="M7238" s="111"/>
      <c r="N7238" s="54"/>
    </row>
    <row r="7239" spans="11:14">
      <c r="K7239" s="103"/>
      <c r="M7239" s="111"/>
      <c r="N7239" s="54"/>
    </row>
    <row r="7240" spans="11:14">
      <c r="K7240" s="103"/>
      <c r="M7240" s="111"/>
      <c r="N7240" s="54"/>
    </row>
    <row r="7241" spans="11:14">
      <c r="K7241" s="103"/>
      <c r="M7241" s="111"/>
      <c r="N7241" s="54"/>
    </row>
    <row r="7242" spans="11:14">
      <c r="K7242" s="103"/>
      <c r="M7242" s="111"/>
      <c r="N7242" s="54"/>
    </row>
    <row r="7243" spans="11:14">
      <c r="K7243" s="103"/>
      <c r="M7243" s="111"/>
      <c r="N7243" s="54"/>
    </row>
    <row r="7244" spans="11:14">
      <c r="K7244" s="103"/>
      <c r="M7244" s="111"/>
      <c r="N7244" s="54"/>
    </row>
    <row r="7245" spans="11:14">
      <c r="K7245" s="103"/>
      <c r="M7245" s="111"/>
      <c r="N7245" s="54"/>
    </row>
    <row r="7246" spans="11:14">
      <c r="K7246" s="103"/>
      <c r="M7246" s="111"/>
      <c r="N7246" s="54"/>
    </row>
    <row r="7247" spans="11:14">
      <c r="K7247" s="103"/>
      <c r="M7247" s="111"/>
      <c r="N7247" s="54"/>
    </row>
    <row r="7248" spans="11:14">
      <c r="K7248" s="103"/>
      <c r="M7248" s="111"/>
      <c r="N7248" s="54"/>
    </row>
    <row r="7249" spans="11:14">
      <c r="K7249" s="103"/>
      <c r="M7249" s="111"/>
      <c r="N7249" s="54"/>
    </row>
    <row r="7250" spans="11:14">
      <c r="K7250" s="103"/>
      <c r="M7250" s="111"/>
      <c r="N7250" s="54"/>
    </row>
    <row r="7251" spans="11:14">
      <c r="K7251" s="103"/>
      <c r="M7251" s="111"/>
      <c r="N7251" s="54"/>
    </row>
    <row r="7252" spans="11:14">
      <c r="K7252" s="103"/>
      <c r="M7252" s="111"/>
      <c r="N7252" s="54"/>
    </row>
    <row r="7253" spans="11:14">
      <c r="K7253" s="103"/>
      <c r="M7253" s="111"/>
      <c r="N7253" s="54"/>
    </row>
    <row r="7254" spans="11:14">
      <c r="K7254" s="103"/>
      <c r="M7254" s="111"/>
      <c r="N7254" s="54"/>
    </row>
    <row r="7255" spans="11:14">
      <c r="K7255" s="103"/>
      <c r="M7255" s="111"/>
      <c r="N7255" s="54"/>
    </row>
    <row r="7256" spans="11:14">
      <c r="K7256" s="103"/>
      <c r="M7256" s="111"/>
      <c r="N7256" s="54"/>
    </row>
    <row r="7257" spans="11:14">
      <c r="K7257" s="103"/>
      <c r="M7257" s="111"/>
      <c r="N7257" s="54"/>
    </row>
    <row r="7258" spans="11:14">
      <c r="K7258" s="103"/>
      <c r="M7258" s="111"/>
      <c r="N7258" s="54"/>
    </row>
    <row r="7259" spans="11:14">
      <c r="K7259" s="103"/>
      <c r="M7259" s="111"/>
      <c r="N7259" s="54"/>
    </row>
    <row r="7260" spans="11:14">
      <c r="K7260" s="103"/>
      <c r="M7260" s="111"/>
      <c r="N7260" s="54"/>
    </row>
    <row r="7261" spans="11:14">
      <c r="K7261" s="103"/>
      <c r="M7261" s="111"/>
      <c r="N7261" s="54"/>
    </row>
    <row r="7262" spans="11:14">
      <c r="K7262" s="103"/>
      <c r="M7262" s="111"/>
      <c r="N7262" s="54"/>
    </row>
    <row r="7263" spans="11:14">
      <c r="K7263" s="103"/>
      <c r="M7263" s="111"/>
      <c r="N7263" s="54"/>
    </row>
    <row r="7264" spans="11:14">
      <c r="K7264" s="103"/>
      <c r="M7264" s="111"/>
      <c r="N7264" s="54"/>
    </row>
    <row r="7265" spans="11:14">
      <c r="K7265" s="103"/>
      <c r="M7265" s="111"/>
      <c r="N7265" s="54"/>
    </row>
    <row r="7266" spans="11:14">
      <c r="K7266" s="103"/>
      <c r="M7266" s="111"/>
      <c r="N7266" s="54"/>
    </row>
    <row r="7267" spans="11:14">
      <c r="K7267" s="103"/>
      <c r="M7267" s="111"/>
      <c r="N7267" s="54"/>
    </row>
    <row r="7268" spans="11:14">
      <c r="K7268" s="103"/>
      <c r="M7268" s="111"/>
      <c r="N7268" s="54"/>
    </row>
    <row r="7269" spans="11:14">
      <c r="K7269" s="103"/>
      <c r="M7269" s="111"/>
      <c r="N7269" s="54"/>
    </row>
    <row r="7270" spans="11:14">
      <c r="K7270" s="103"/>
      <c r="M7270" s="111"/>
      <c r="N7270" s="54"/>
    </row>
    <row r="7271" spans="11:14">
      <c r="K7271" s="103"/>
      <c r="M7271" s="111"/>
      <c r="N7271" s="54"/>
    </row>
    <row r="7272" spans="11:14">
      <c r="K7272" s="103"/>
      <c r="M7272" s="111"/>
      <c r="N7272" s="54"/>
    </row>
    <row r="7273" spans="11:14">
      <c r="K7273" s="103"/>
      <c r="M7273" s="111"/>
      <c r="N7273" s="54"/>
    </row>
    <row r="7274" spans="11:14">
      <c r="K7274" s="103"/>
      <c r="M7274" s="111"/>
      <c r="N7274" s="54"/>
    </row>
    <row r="7275" spans="11:14">
      <c r="K7275" s="103"/>
      <c r="M7275" s="111"/>
      <c r="N7275" s="54"/>
    </row>
    <row r="7276" spans="11:14">
      <c r="K7276" s="103"/>
      <c r="M7276" s="111"/>
      <c r="N7276" s="54"/>
    </row>
    <row r="7277" spans="11:14">
      <c r="K7277" s="103"/>
      <c r="M7277" s="111"/>
      <c r="N7277" s="54"/>
    </row>
    <row r="7278" spans="11:14">
      <c r="K7278" s="103"/>
      <c r="M7278" s="111"/>
      <c r="N7278" s="54"/>
    </row>
    <row r="7279" spans="11:14">
      <c r="K7279" s="103"/>
      <c r="M7279" s="111"/>
      <c r="N7279" s="54"/>
    </row>
    <row r="7280" spans="11:14">
      <c r="K7280" s="103"/>
      <c r="M7280" s="111"/>
      <c r="N7280" s="54"/>
    </row>
    <row r="7281" spans="11:14">
      <c r="K7281" s="103"/>
      <c r="M7281" s="111"/>
      <c r="N7281" s="54"/>
    </row>
    <row r="7282" spans="11:14">
      <c r="K7282" s="103"/>
      <c r="M7282" s="111"/>
      <c r="N7282" s="54"/>
    </row>
    <row r="7283" spans="11:14">
      <c r="K7283" s="103"/>
      <c r="M7283" s="111"/>
      <c r="N7283" s="54"/>
    </row>
    <row r="7284" spans="11:14">
      <c r="K7284" s="103"/>
      <c r="M7284" s="111"/>
      <c r="N7284" s="54"/>
    </row>
    <row r="7285" spans="11:14">
      <c r="K7285" s="103"/>
      <c r="M7285" s="111"/>
      <c r="N7285" s="54"/>
    </row>
    <row r="7286" spans="11:14">
      <c r="K7286" s="103"/>
      <c r="M7286" s="111"/>
      <c r="N7286" s="54"/>
    </row>
    <row r="7287" spans="11:14">
      <c r="K7287" s="103"/>
      <c r="M7287" s="111"/>
      <c r="N7287" s="54"/>
    </row>
    <row r="7288" spans="11:14">
      <c r="K7288" s="103"/>
      <c r="M7288" s="111"/>
      <c r="N7288" s="54"/>
    </row>
    <row r="7289" spans="11:14">
      <c r="K7289" s="103"/>
      <c r="M7289" s="111"/>
      <c r="N7289" s="54"/>
    </row>
    <row r="7290" spans="11:14">
      <c r="K7290" s="103"/>
      <c r="M7290" s="111"/>
      <c r="N7290" s="54"/>
    </row>
    <row r="7291" spans="11:14">
      <c r="K7291" s="103"/>
      <c r="M7291" s="111"/>
      <c r="N7291" s="54"/>
    </row>
    <row r="7292" spans="11:14">
      <c r="K7292" s="103"/>
      <c r="M7292" s="111"/>
      <c r="N7292" s="54"/>
    </row>
    <row r="7293" spans="11:14">
      <c r="K7293" s="103"/>
      <c r="M7293" s="111"/>
      <c r="N7293" s="54"/>
    </row>
    <row r="7294" spans="11:14">
      <c r="K7294" s="103"/>
      <c r="M7294" s="111"/>
      <c r="N7294" s="54"/>
    </row>
    <row r="7295" spans="11:14">
      <c r="K7295" s="103"/>
      <c r="M7295" s="111"/>
      <c r="N7295" s="54"/>
    </row>
    <row r="7296" spans="11:14">
      <c r="K7296" s="103"/>
      <c r="M7296" s="111"/>
      <c r="N7296" s="54"/>
    </row>
    <row r="7297" spans="11:14">
      <c r="K7297" s="103"/>
      <c r="M7297" s="111"/>
      <c r="N7297" s="54"/>
    </row>
    <row r="7298" spans="11:14">
      <c r="K7298" s="103"/>
      <c r="M7298" s="111"/>
      <c r="N7298" s="54"/>
    </row>
    <row r="7299" spans="11:14">
      <c r="K7299" s="103"/>
      <c r="M7299" s="111"/>
      <c r="N7299" s="54"/>
    </row>
    <row r="7300" spans="11:14">
      <c r="K7300" s="103"/>
      <c r="M7300" s="111"/>
      <c r="N7300" s="54"/>
    </row>
    <row r="7301" spans="11:14">
      <c r="K7301" s="103"/>
      <c r="M7301" s="111"/>
      <c r="N7301" s="54"/>
    </row>
    <row r="7302" spans="11:14">
      <c r="K7302" s="103"/>
      <c r="M7302" s="111"/>
      <c r="N7302" s="54"/>
    </row>
    <row r="7303" spans="11:14">
      <c r="K7303" s="103"/>
      <c r="M7303" s="111"/>
      <c r="N7303" s="54"/>
    </row>
    <row r="7304" spans="11:14">
      <c r="K7304" s="103"/>
      <c r="M7304" s="111"/>
      <c r="N7304" s="54"/>
    </row>
    <row r="7305" spans="11:14">
      <c r="K7305" s="103"/>
      <c r="M7305" s="111"/>
      <c r="N7305" s="54"/>
    </row>
    <row r="7306" spans="11:14">
      <c r="K7306" s="103"/>
      <c r="M7306" s="111"/>
      <c r="N7306" s="54"/>
    </row>
    <row r="7307" spans="11:14">
      <c r="K7307" s="103"/>
      <c r="M7307" s="111"/>
      <c r="N7307" s="54"/>
    </row>
    <row r="7308" spans="11:14">
      <c r="K7308" s="103"/>
      <c r="M7308" s="111"/>
      <c r="N7308" s="54"/>
    </row>
    <row r="7309" spans="11:14">
      <c r="K7309" s="103"/>
      <c r="M7309" s="111"/>
      <c r="N7309" s="54"/>
    </row>
    <row r="7310" spans="11:14">
      <c r="K7310" s="103"/>
      <c r="M7310" s="111"/>
      <c r="N7310" s="54"/>
    </row>
    <row r="7311" spans="11:14">
      <c r="K7311" s="103"/>
      <c r="M7311" s="111"/>
      <c r="N7311" s="54"/>
    </row>
    <row r="7312" spans="11:14">
      <c r="K7312" s="103"/>
      <c r="M7312" s="111"/>
      <c r="N7312" s="54"/>
    </row>
    <row r="7313" spans="11:14">
      <c r="K7313" s="103"/>
      <c r="M7313" s="111"/>
      <c r="N7313" s="54"/>
    </row>
    <row r="7314" spans="11:14">
      <c r="K7314" s="103"/>
      <c r="M7314" s="111"/>
      <c r="N7314" s="54"/>
    </row>
    <row r="7315" spans="11:14">
      <c r="K7315" s="103"/>
      <c r="M7315" s="111"/>
      <c r="N7315" s="54"/>
    </row>
    <row r="7316" spans="11:14">
      <c r="K7316" s="103"/>
      <c r="M7316" s="111"/>
      <c r="N7316" s="54"/>
    </row>
    <row r="7317" spans="11:14">
      <c r="K7317" s="103"/>
      <c r="M7317" s="111"/>
      <c r="N7317" s="54"/>
    </row>
    <row r="7318" spans="11:14">
      <c r="K7318" s="103"/>
      <c r="M7318" s="111"/>
      <c r="N7318" s="54"/>
    </row>
    <row r="7319" spans="11:14">
      <c r="K7319" s="103"/>
      <c r="M7319" s="111"/>
      <c r="N7319" s="54"/>
    </row>
    <row r="7320" spans="11:14">
      <c r="K7320" s="103"/>
      <c r="M7320" s="111"/>
      <c r="N7320" s="54"/>
    </row>
    <row r="7321" spans="11:14">
      <c r="K7321" s="103"/>
      <c r="M7321" s="111"/>
      <c r="N7321" s="54"/>
    </row>
    <row r="7322" spans="11:14">
      <c r="K7322" s="103"/>
      <c r="M7322" s="111"/>
      <c r="N7322" s="54"/>
    </row>
    <row r="7323" spans="11:14">
      <c r="K7323" s="103"/>
      <c r="M7323" s="111"/>
      <c r="N7323" s="54"/>
    </row>
    <row r="7324" spans="11:14">
      <c r="K7324" s="103"/>
      <c r="M7324" s="111"/>
      <c r="N7324" s="54"/>
    </row>
    <row r="7325" spans="11:14">
      <c r="K7325" s="103"/>
      <c r="M7325" s="111"/>
      <c r="N7325" s="54"/>
    </row>
    <row r="7326" spans="11:14">
      <c r="K7326" s="103"/>
      <c r="M7326" s="111"/>
      <c r="N7326" s="54"/>
    </row>
    <row r="7327" spans="11:14">
      <c r="K7327" s="103"/>
      <c r="M7327" s="111"/>
      <c r="N7327" s="54"/>
    </row>
    <row r="7328" spans="11:14">
      <c r="K7328" s="103"/>
      <c r="M7328" s="111"/>
      <c r="N7328" s="54"/>
    </row>
    <row r="7329" spans="11:14">
      <c r="K7329" s="103"/>
      <c r="M7329" s="111"/>
      <c r="N7329" s="54"/>
    </row>
    <row r="7330" spans="11:14">
      <c r="K7330" s="103"/>
      <c r="M7330" s="111"/>
      <c r="N7330" s="54"/>
    </row>
    <row r="7331" spans="11:14">
      <c r="K7331" s="103"/>
      <c r="M7331" s="111"/>
      <c r="N7331" s="54"/>
    </row>
    <row r="7332" spans="11:14">
      <c r="K7332" s="103"/>
      <c r="M7332" s="111"/>
      <c r="N7332" s="54"/>
    </row>
    <row r="7333" spans="11:14">
      <c r="K7333" s="103"/>
      <c r="M7333" s="111"/>
      <c r="N7333" s="54"/>
    </row>
    <row r="7334" spans="11:14">
      <c r="K7334" s="103"/>
      <c r="M7334" s="111"/>
      <c r="N7334" s="54"/>
    </row>
    <row r="7335" spans="11:14">
      <c r="K7335" s="103"/>
      <c r="M7335" s="111"/>
      <c r="N7335" s="54"/>
    </row>
    <row r="7336" spans="11:14">
      <c r="K7336" s="103"/>
      <c r="M7336" s="111"/>
      <c r="N7336" s="54"/>
    </row>
    <row r="7337" spans="11:14">
      <c r="K7337" s="103"/>
      <c r="M7337" s="111"/>
      <c r="N7337" s="54"/>
    </row>
    <row r="7338" spans="11:14">
      <c r="K7338" s="103"/>
      <c r="M7338" s="111"/>
      <c r="N7338" s="54"/>
    </row>
    <row r="7339" spans="11:14">
      <c r="K7339" s="103"/>
      <c r="M7339" s="111"/>
      <c r="N7339" s="54"/>
    </row>
    <row r="7340" spans="11:14">
      <c r="K7340" s="103"/>
      <c r="M7340" s="111"/>
      <c r="N7340" s="54"/>
    </row>
    <row r="7341" spans="11:14">
      <c r="K7341" s="103"/>
      <c r="M7341" s="111"/>
      <c r="N7341" s="54"/>
    </row>
    <row r="7342" spans="11:14">
      <c r="K7342" s="103"/>
      <c r="M7342" s="111"/>
      <c r="N7342" s="54"/>
    </row>
    <row r="7343" spans="11:14">
      <c r="K7343" s="103"/>
      <c r="M7343" s="111"/>
      <c r="N7343" s="54"/>
    </row>
    <row r="7344" spans="11:14">
      <c r="K7344" s="103"/>
      <c r="M7344" s="111"/>
      <c r="N7344" s="54"/>
    </row>
    <row r="7345" spans="11:14">
      <c r="K7345" s="103"/>
      <c r="M7345" s="111"/>
      <c r="N7345" s="54"/>
    </row>
    <row r="7346" spans="11:14">
      <c r="K7346" s="103"/>
      <c r="M7346" s="111"/>
      <c r="N7346" s="54"/>
    </row>
    <row r="7347" spans="11:14">
      <c r="K7347" s="103"/>
      <c r="M7347" s="111"/>
      <c r="N7347" s="54"/>
    </row>
    <row r="7348" spans="11:14">
      <c r="K7348" s="103"/>
      <c r="M7348" s="111"/>
      <c r="N7348" s="54"/>
    </row>
    <row r="7349" spans="11:14">
      <c r="K7349" s="103"/>
      <c r="M7349" s="111"/>
      <c r="N7349" s="54"/>
    </row>
    <row r="7350" spans="11:14">
      <c r="K7350" s="103"/>
      <c r="M7350" s="111"/>
      <c r="N7350" s="54"/>
    </row>
    <row r="7351" spans="11:14">
      <c r="K7351" s="103"/>
      <c r="M7351" s="111"/>
      <c r="N7351" s="54"/>
    </row>
    <row r="7352" spans="11:14">
      <c r="K7352" s="103"/>
      <c r="M7352" s="111"/>
      <c r="N7352" s="54"/>
    </row>
    <row r="7353" spans="11:14">
      <c r="K7353" s="103"/>
      <c r="M7353" s="111"/>
      <c r="N7353" s="54"/>
    </row>
    <row r="7354" spans="11:14">
      <c r="K7354" s="103"/>
      <c r="M7354" s="111"/>
      <c r="N7354" s="54"/>
    </row>
    <row r="7355" spans="11:14">
      <c r="K7355" s="103"/>
      <c r="M7355" s="111"/>
      <c r="N7355" s="54"/>
    </row>
    <row r="7356" spans="11:14">
      <c r="K7356" s="103"/>
      <c r="M7356" s="111"/>
      <c r="N7356" s="54"/>
    </row>
    <row r="7357" spans="11:14">
      <c r="K7357" s="103"/>
      <c r="M7357" s="111"/>
      <c r="N7357" s="54"/>
    </row>
    <row r="7358" spans="11:14">
      <c r="K7358" s="103"/>
      <c r="M7358" s="111"/>
      <c r="N7358" s="54"/>
    </row>
    <row r="7359" spans="11:14">
      <c r="K7359" s="103"/>
      <c r="M7359" s="111"/>
      <c r="N7359" s="54"/>
    </row>
    <row r="7360" spans="11:14">
      <c r="K7360" s="103"/>
      <c r="M7360" s="111"/>
      <c r="N7360" s="54"/>
    </row>
    <row r="7361" spans="11:14">
      <c r="K7361" s="103"/>
      <c r="M7361" s="111"/>
      <c r="N7361" s="54"/>
    </row>
    <row r="7362" spans="11:14">
      <c r="K7362" s="103"/>
      <c r="M7362" s="111"/>
      <c r="N7362" s="54"/>
    </row>
    <row r="7363" spans="11:14">
      <c r="K7363" s="103"/>
      <c r="M7363" s="111"/>
      <c r="N7363" s="54"/>
    </row>
    <row r="7364" spans="11:14">
      <c r="K7364" s="103"/>
      <c r="M7364" s="111"/>
      <c r="N7364" s="54"/>
    </row>
    <row r="7365" spans="11:14">
      <c r="K7365" s="103"/>
      <c r="M7365" s="111"/>
      <c r="N7365" s="54"/>
    </row>
    <row r="7366" spans="11:14">
      <c r="K7366" s="103"/>
      <c r="M7366" s="111"/>
      <c r="N7366" s="54"/>
    </row>
    <row r="7367" spans="11:14">
      <c r="K7367" s="103"/>
      <c r="M7367" s="111"/>
      <c r="N7367" s="54"/>
    </row>
    <row r="7368" spans="11:14">
      <c r="K7368" s="103"/>
      <c r="M7368" s="111"/>
      <c r="N7368" s="54"/>
    </row>
    <row r="7369" spans="11:14">
      <c r="K7369" s="103"/>
      <c r="M7369" s="111"/>
      <c r="N7369" s="54"/>
    </row>
    <row r="7370" spans="11:14">
      <c r="K7370" s="103"/>
      <c r="M7370" s="111"/>
      <c r="N7370" s="54"/>
    </row>
    <row r="7371" spans="11:14">
      <c r="K7371" s="103"/>
      <c r="M7371" s="111"/>
      <c r="N7371" s="54"/>
    </row>
    <row r="7372" spans="11:14">
      <c r="K7372" s="103"/>
      <c r="M7372" s="111"/>
      <c r="N7372" s="54"/>
    </row>
    <row r="7373" spans="11:14">
      <c r="K7373" s="103"/>
      <c r="M7373" s="111"/>
      <c r="N7373" s="54"/>
    </row>
    <row r="7374" spans="11:14">
      <c r="K7374" s="103"/>
      <c r="M7374" s="111"/>
      <c r="N7374" s="54"/>
    </row>
    <row r="7375" spans="11:14">
      <c r="K7375" s="103"/>
      <c r="M7375" s="111"/>
      <c r="N7375" s="54"/>
    </row>
    <row r="7376" spans="11:14">
      <c r="K7376" s="103"/>
      <c r="M7376" s="111"/>
      <c r="N7376" s="54"/>
    </row>
    <row r="7377" spans="11:14">
      <c r="K7377" s="103"/>
      <c r="M7377" s="111"/>
      <c r="N7377" s="54"/>
    </row>
    <row r="7378" spans="11:14">
      <c r="K7378" s="103"/>
      <c r="M7378" s="111"/>
      <c r="N7378" s="54"/>
    </row>
    <row r="7379" spans="11:14">
      <c r="K7379" s="103"/>
      <c r="M7379" s="111"/>
      <c r="N7379" s="54"/>
    </row>
    <row r="7380" spans="11:14">
      <c r="K7380" s="103"/>
      <c r="M7380" s="111"/>
      <c r="N7380" s="54"/>
    </row>
    <row r="7381" spans="11:14">
      <c r="K7381" s="103"/>
      <c r="M7381" s="111"/>
      <c r="N7381" s="54"/>
    </row>
    <row r="7382" spans="11:14">
      <c r="K7382" s="103"/>
      <c r="M7382" s="111"/>
      <c r="N7382" s="54"/>
    </row>
    <row r="7383" spans="11:14">
      <c r="K7383" s="103"/>
      <c r="M7383" s="111"/>
      <c r="N7383" s="54"/>
    </row>
    <row r="7384" spans="11:14">
      <c r="K7384" s="103"/>
      <c r="M7384" s="111"/>
      <c r="N7384" s="54"/>
    </row>
    <row r="7385" spans="11:14">
      <c r="K7385" s="103"/>
      <c r="M7385" s="111"/>
      <c r="N7385" s="54"/>
    </row>
    <row r="7386" spans="11:14">
      <c r="K7386" s="103"/>
      <c r="M7386" s="111"/>
      <c r="N7386" s="54"/>
    </row>
    <row r="7387" spans="11:14">
      <c r="K7387" s="103"/>
      <c r="M7387" s="111"/>
      <c r="N7387" s="54"/>
    </row>
    <row r="7388" spans="11:14">
      <c r="K7388" s="103"/>
      <c r="M7388" s="111"/>
      <c r="N7388" s="54"/>
    </row>
    <row r="7389" spans="11:14">
      <c r="K7389" s="103"/>
      <c r="M7389" s="111"/>
      <c r="N7389" s="54"/>
    </row>
    <row r="7390" spans="11:14">
      <c r="K7390" s="103"/>
      <c r="M7390" s="111"/>
      <c r="N7390" s="54"/>
    </row>
    <row r="7391" spans="11:14">
      <c r="K7391" s="103"/>
      <c r="M7391" s="111"/>
      <c r="N7391" s="54"/>
    </row>
    <row r="7392" spans="11:14">
      <c r="K7392" s="103"/>
      <c r="M7392" s="111"/>
      <c r="N7392" s="54"/>
    </row>
    <row r="7393" spans="11:14">
      <c r="K7393" s="103"/>
      <c r="M7393" s="111"/>
      <c r="N7393" s="54"/>
    </row>
    <row r="7394" spans="11:14">
      <c r="K7394" s="103"/>
      <c r="M7394" s="111"/>
      <c r="N7394" s="54"/>
    </row>
    <row r="7395" spans="11:14">
      <c r="K7395" s="103"/>
      <c r="M7395" s="111"/>
      <c r="N7395" s="54"/>
    </row>
    <row r="7396" spans="11:14">
      <c r="K7396" s="103"/>
      <c r="M7396" s="111"/>
      <c r="N7396" s="54"/>
    </row>
    <row r="7397" spans="11:14">
      <c r="K7397" s="103"/>
      <c r="M7397" s="111"/>
      <c r="N7397" s="54"/>
    </row>
    <row r="7398" spans="11:14">
      <c r="K7398" s="103"/>
      <c r="M7398" s="111"/>
      <c r="N7398" s="54"/>
    </row>
    <row r="7399" spans="11:14">
      <c r="K7399" s="103"/>
      <c r="M7399" s="111"/>
      <c r="N7399" s="54"/>
    </row>
    <row r="7400" spans="11:14">
      <c r="K7400" s="103"/>
      <c r="M7400" s="111"/>
      <c r="N7400" s="54"/>
    </row>
    <row r="7401" spans="11:14">
      <c r="K7401" s="103"/>
      <c r="M7401" s="111"/>
      <c r="N7401" s="54"/>
    </row>
    <row r="7402" spans="11:14">
      <c r="K7402" s="103"/>
      <c r="M7402" s="111"/>
      <c r="N7402" s="54"/>
    </row>
    <row r="7403" spans="11:14">
      <c r="K7403" s="103"/>
      <c r="M7403" s="111"/>
      <c r="N7403" s="54"/>
    </row>
    <row r="7404" spans="11:14">
      <c r="K7404" s="103"/>
      <c r="M7404" s="111"/>
      <c r="N7404" s="54"/>
    </row>
    <row r="7405" spans="11:14">
      <c r="K7405" s="103"/>
      <c r="M7405" s="111"/>
      <c r="N7405" s="54"/>
    </row>
    <row r="7406" spans="11:14">
      <c r="K7406" s="103"/>
      <c r="M7406" s="111"/>
      <c r="N7406" s="54"/>
    </row>
    <row r="7407" spans="11:14">
      <c r="K7407" s="103"/>
      <c r="M7407" s="111"/>
      <c r="N7407" s="54"/>
    </row>
    <row r="7408" spans="11:14">
      <c r="K7408" s="103"/>
      <c r="M7408" s="111"/>
      <c r="N7408" s="54"/>
    </row>
    <row r="7409" spans="11:14">
      <c r="K7409" s="103"/>
      <c r="M7409" s="111"/>
      <c r="N7409" s="54"/>
    </row>
    <row r="7410" spans="11:14">
      <c r="K7410" s="103"/>
      <c r="M7410" s="111"/>
      <c r="N7410" s="54"/>
    </row>
    <row r="7411" spans="11:14">
      <c r="K7411" s="103"/>
      <c r="M7411" s="111"/>
      <c r="N7411" s="54"/>
    </row>
    <row r="7412" spans="11:14">
      <c r="K7412" s="103"/>
      <c r="M7412" s="111"/>
      <c r="N7412" s="54"/>
    </row>
    <row r="7413" spans="11:14">
      <c r="K7413" s="103"/>
      <c r="M7413" s="111"/>
      <c r="N7413" s="54"/>
    </row>
    <row r="7414" spans="11:14">
      <c r="K7414" s="103"/>
      <c r="M7414" s="111"/>
      <c r="N7414" s="54"/>
    </row>
    <row r="7415" spans="11:14">
      <c r="K7415" s="103"/>
      <c r="M7415" s="111"/>
      <c r="N7415" s="54"/>
    </row>
    <row r="7416" spans="11:14">
      <c r="K7416" s="103"/>
      <c r="M7416" s="111"/>
      <c r="N7416" s="54"/>
    </row>
    <row r="7417" spans="11:14">
      <c r="K7417" s="103"/>
      <c r="M7417" s="111"/>
      <c r="N7417" s="54"/>
    </row>
    <row r="7418" spans="11:14">
      <c r="K7418" s="103"/>
      <c r="M7418" s="111"/>
      <c r="N7418" s="54"/>
    </row>
    <row r="7419" spans="11:14">
      <c r="K7419" s="103"/>
      <c r="M7419" s="111"/>
      <c r="N7419" s="54"/>
    </row>
    <row r="7420" spans="11:14">
      <c r="K7420" s="103"/>
      <c r="M7420" s="111"/>
      <c r="N7420" s="54"/>
    </row>
    <row r="7421" spans="11:14">
      <c r="K7421" s="103"/>
      <c r="M7421" s="111"/>
      <c r="N7421" s="54"/>
    </row>
    <row r="7422" spans="11:14">
      <c r="K7422" s="103"/>
      <c r="M7422" s="111"/>
      <c r="N7422" s="54"/>
    </row>
    <row r="7423" spans="11:14">
      <c r="K7423" s="103"/>
      <c r="M7423" s="111"/>
      <c r="N7423" s="54"/>
    </row>
    <row r="7424" spans="11:14">
      <c r="K7424" s="103"/>
      <c r="M7424" s="111"/>
      <c r="N7424" s="54"/>
    </row>
    <row r="7425" spans="11:14">
      <c r="K7425" s="103"/>
      <c r="M7425" s="111"/>
      <c r="N7425" s="54"/>
    </row>
    <row r="7426" spans="11:14">
      <c r="K7426" s="103"/>
      <c r="M7426" s="111"/>
      <c r="N7426" s="54"/>
    </row>
    <row r="7427" spans="11:14">
      <c r="K7427" s="103"/>
      <c r="M7427" s="111"/>
      <c r="N7427" s="54"/>
    </row>
    <row r="7428" spans="11:14">
      <c r="K7428" s="103"/>
      <c r="M7428" s="111"/>
      <c r="N7428" s="54"/>
    </row>
    <row r="7429" spans="11:14">
      <c r="K7429" s="103"/>
      <c r="M7429" s="111"/>
      <c r="N7429" s="54"/>
    </row>
    <row r="7430" spans="11:14">
      <c r="K7430" s="103"/>
      <c r="M7430" s="111"/>
      <c r="N7430" s="54"/>
    </row>
    <row r="7431" spans="11:14">
      <c r="K7431" s="103"/>
      <c r="M7431" s="111"/>
      <c r="N7431" s="54"/>
    </row>
    <row r="7432" spans="11:14">
      <c r="K7432" s="103"/>
      <c r="M7432" s="111"/>
      <c r="N7432" s="54"/>
    </row>
    <row r="7433" spans="11:14">
      <c r="K7433" s="103"/>
      <c r="M7433" s="111"/>
      <c r="N7433" s="54"/>
    </row>
    <row r="7434" spans="11:14">
      <c r="K7434" s="103"/>
      <c r="M7434" s="111"/>
      <c r="N7434" s="54"/>
    </row>
    <row r="7435" spans="11:14">
      <c r="K7435" s="103"/>
      <c r="M7435" s="111"/>
      <c r="N7435" s="54"/>
    </row>
    <row r="7436" spans="11:14">
      <c r="K7436" s="103"/>
      <c r="M7436" s="111"/>
      <c r="N7436" s="54"/>
    </row>
    <row r="7437" spans="11:14">
      <c r="K7437" s="103"/>
      <c r="M7437" s="111"/>
      <c r="N7437" s="54"/>
    </row>
    <row r="7438" spans="11:14">
      <c r="K7438" s="103"/>
      <c r="M7438" s="111"/>
      <c r="N7438" s="54"/>
    </row>
    <row r="7439" spans="11:14">
      <c r="K7439" s="103"/>
      <c r="M7439" s="111"/>
      <c r="N7439" s="54"/>
    </row>
    <row r="7440" spans="11:14">
      <c r="K7440" s="103"/>
      <c r="M7440" s="111"/>
      <c r="N7440" s="54"/>
    </row>
    <row r="7441" spans="11:14">
      <c r="K7441" s="103"/>
      <c r="M7441" s="111"/>
      <c r="N7441" s="54"/>
    </row>
    <row r="7442" spans="11:14">
      <c r="K7442" s="103"/>
      <c r="M7442" s="111"/>
      <c r="N7442" s="54"/>
    </row>
    <row r="7443" spans="11:14">
      <c r="K7443" s="103"/>
      <c r="M7443" s="111"/>
      <c r="N7443" s="54"/>
    </row>
    <row r="7444" spans="11:14">
      <c r="K7444" s="103"/>
      <c r="M7444" s="111"/>
      <c r="N7444" s="54"/>
    </row>
    <row r="7445" spans="11:14">
      <c r="K7445" s="103"/>
      <c r="M7445" s="111"/>
      <c r="N7445" s="54"/>
    </row>
    <row r="7446" spans="11:14">
      <c r="K7446" s="103"/>
      <c r="M7446" s="111"/>
      <c r="N7446" s="54"/>
    </row>
    <row r="7447" spans="11:14">
      <c r="K7447" s="103"/>
      <c r="M7447" s="111"/>
      <c r="N7447" s="54"/>
    </row>
    <row r="7448" spans="11:14">
      <c r="K7448" s="103"/>
      <c r="M7448" s="111"/>
      <c r="N7448" s="54"/>
    </row>
    <row r="7449" spans="11:14">
      <c r="K7449" s="103"/>
      <c r="M7449" s="111"/>
      <c r="N7449" s="54"/>
    </row>
    <row r="7450" spans="11:14">
      <c r="K7450" s="103"/>
      <c r="M7450" s="111"/>
      <c r="N7450" s="54"/>
    </row>
    <row r="7451" spans="11:14">
      <c r="K7451" s="103"/>
      <c r="M7451" s="111"/>
      <c r="N7451" s="54"/>
    </row>
    <row r="7452" spans="11:14">
      <c r="K7452" s="103"/>
      <c r="M7452" s="111"/>
      <c r="N7452" s="54"/>
    </row>
    <row r="7453" spans="11:14">
      <c r="K7453" s="103"/>
      <c r="M7453" s="111"/>
      <c r="N7453" s="54"/>
    </row>
    <row r="7454" spans="11:14">
      <c r="K7454" s="103"/>
      <c r="M7454" s="111"/>
      <c r="N7454" s="54"/>
    </row>
    <row r="7455" spans="11:14">
      <c r="K7455" s="103"/>
      <c r="M7455" s="111"/>
      <c r="N7455" s="54"/>
    </row>
    <row r="7456" spans="11:14">
      <c r="K7456" s="103"/>
      <c r="M7456" s="111"/>
      <c r="N7456" s="54"/>
    </row>
    <row r="7457" spans="11:14">
      <c r="K7457" s="103"/>
      <c r="M7457" s="111"/>
      <c r="N7457" s="54"/>
    </row>
    <row r="7458" spans="11:14">
      <c r="K7458" s="103"/>
      <c r="M7458" s="111"/>
      <c r="N7458" s="54"/>
    </row>
    <row r="7459" spans="11:14">
      <c r="K7459" s="103"/>
      <c r="M7459" s="111"/>
      <c r="N7459" s="54"/>
    </row>
    <row r="7460" spans="11:14">
      <c r="K7460" s="103"/>
      <c r="M7460" s="111"/>
      <c r="N7460" s="54"/>
    </row>
    <row r="7461" spans="11:14">
      <c r="K7461" s="103"/>
      <c r="M7461" s="111"/>
      <c r="N7461" s="54"/>
    </row>
    <row r="7462" spans="11:14">
      <c r="K7462" s="103"/>
      <c r="M7462" s="111"/>
      <c r="N7462" s="54"/>
    </row>
    <row r="7463" spans="11:14">
      <c r="K7463" s="103"/>
      <c r="M7463" s="111"/>
      <c r="N7463" s="54"/>
    </row>
    <row r="7464" spans="11:14">
      <c r="K7464" s="103"/>
      <c r="M7464" s="111"/>
      <c r="N7464" s="54"/>
    </row>
    <row r="7465" spans="11:14">
      <c r="K7465" s="103"/>
      <c r="M7465" s="111"/>
      <c r="N7465" s="54"/>
    </row>
    <row r="7466" spans="11:14">
      <c r="K7466" s="103"/>
      <c r="M7466" s="111"/>
      <c r="N7466" s="54"/>
    </row>
    <row r="7467" spans="11:14">
      <c r="K7467" s="103"/>
      <c r="M7467" s="111"/>
      <c r="N7467" s="54"/>
    </row>
    <row r="7468" spans="11:14">
      <c r="K7468" s="103"/>
      <c r="M7468" s="111"/>
      <c r="N7468" s="54"/>
    </row>
    <row r="7469" spans="11:14">
      <c r="K7469" s="103"/>
      <c r="M7469" s="111"/>
      <c r="N7469" s="54"/>
    </row>
    <row r="7470" spans="11:14">
      <c r="K7470" s="103"/>
      <c r="M7470" s="111"/>
      <c r="N7470" s="54"/>
    </row>
    <row r="7471" spans="11:14">
      <c r="K7471" s="103"/>
      <c r="M7471" s="111"/>
      <c r="N7471" s="54"/>
    </row>
    <row r="7472" spans="11:14">
      <c r="K7472" s="103"/>
      <c r="M7472" s="111"/>
      <c r="N7472" s="54"/>
    </row>
    <row r="7473" spans="11:14">
      <c r="K7473" s="103"/>
      <c r="M7473" s="111"/>
      <c r="N7473" s="54"/>
    </row>
    <row r="7474" spans="11:14">
      <c r="K7474" s="103"/>
      <c r="M7474" s="111"/>
      <c r="N7474" s="54"/>
    </row>
    <row r="7475" spans="11:14">
      <c r="K7475" s="103"/>
      <c r="M7475" s="111"/>
      <c r="N7475" s="54"/>
    </row>
    <row r="7476" spans="11:14">
      <c r="K7476" s="103"/>
      <c r="M7476" s="111"/>
      <c r="N7476" s="54"/>
    </row>
    <row r="7477" spans="11:14">
      <c r="K7477" s="103"/>
      <c r="M7477" s="111"/>
      <c r="N7477" s="54"/>
    </row>
    <row r="7478" spans="11:14">
      <c r="K7478" s="103"/>
      <c r="M7478" s="111"/>
      <c r="N7478" s="54"/>
    </row>
    <row r="7479" spans="11:14">
      <c r="K7479" s="103"/>
      <c r="M7479" s="111"/>
      <c r="N7479" s="54"/>
    </row>
    <row r="7480" spans="11:14">
      <c r="K7480" s="103"/>
      <c r="M7480" s="111"/>
      <c r="N7480" s="54"/>
    </row>
    <row r="7481" spans="11:14">
      <c r="K7481" s="103"/>
      <c r="M7481" s="111"/>
      <c r="N7481" s="54"/>
    </row>
    <row r="7482" spans="11:14">
      <c r="K7482" s="103"/>
      <c r="M7482" s="111"/>
      <c r="N7482" s="54"/>
    </row>
    <row r="7483" spans="11:14">
      <c r="K7483" s="103"/>
      <c r="M7483" s="111"/>
      <c r="N7483" s="54"/>
    </row>
    <row r="7484" spans="11:14">
      <c r="K7484" s="103"/>
      <c r="M7484" s="111"/>
      <c r="N7484" s="54"/>
    </row>
    <row r="7485" spans="11:14">
      <c r="K7485" s="103"/>
      <c r="M7485" s="111"/>
      <c r="N7485" s="54"/>
    </row>
    <row r="7486" spans="11:14">
      <c r="K7486" s="103"/>
      <c r="M7486" s="111"/>
      <c r="N7486" s="54"/>
    </row>
    <row r="7487" spans="11:14">
      <c r="K7487" s="103"/>
      <c r="M7487" s="111"/>
      <c r="N7487" s="54"/>
    </row>
    <row r="7488" spans="11:14">
      <c r="K7488" s="103"/>
      <c r="M7488" s="111"/>
      <c r="N7488" s="54"/>
    </row>
    <row r="7489" spans="11:14">
      <c r="K7489" s="103"/>
      <c r="M7489" s="111"/>
      <c r="N7489" s="54"/>
    </row>
    <row r="7490" spans="11:14">
      <c r="K7490" s="103"/>
      <c r="M7490" s="111"/>
      <c r="N7490" s="54"/>
    </row>
    <row r="7491" spans="11:14">
      <c r="K7491" s="103"/>
      <c r="M7491" s="111"/>
      <c r="N7491" s="54"/>
    </row>
    <row r="7492" spans="11:14">
      <c r="K7492" s="103"/>
      <c r="M7492" s="111"/>
      <c r="N7492" s="54"/>
    </row>
    <row r="7493" spans="11:14">
      <c r="K7493" s="103"/>
      <c r="M7493" s="111"/>
      <c r="N7493" s="54"/>
    </row>
    <row r="7494" spans="11:14">
      <c r="K7494" s="103"/>
      <c r="M7494" s="111"/>
      <c r="N7494" s="54"/>
    </row>
    <row r="7495" spans="11:14">
      <c r="K7495" s="103"/>
      <c r="M7495" s="111"/>
      <c r="N7495" s="54"/>
    </row>
    <row r="7496" spans="11:14">
      <c r="K7496" s="103"/>
      <c r="M7496" s="111"/>
      <c r="N7496" s="54"/>
    </row>
    <row r="7497" spans="11:14">
      <c r="K7497" s="103"/>
      <c r="M7497" s="111"/>
      <c r="N7497" s="54"/>
    </row>
    <row r="7498" spans="11:14">
      <c r="K7498" s="103"/>
      <c r="M7498" s="111"/>
      <c r="N7498" s="54"/>
    </row>
    <row r="7499" spans="11:14">
      <c r="K7499" s="103"/>
      <c r="M7499" s="111"/>
      <c r="N7499" s="54"/>
    </row>
    <row r="7500" spans="11:14">
      <c r="K7500" s="103"/>
      <c r="M7500" s="111"/>
      <c r="N7500" s="54"/>
    </row>
    <row r="7501" spans="11:14">
      <c r="K7501" s="103"/>
      <c r="M7501" s="111"/>
      <c r="N7501" s="54"/>
    </row>
    <row r="7502" spans="11:14">
      <c r="K7502" s="103"/>
      <c r="M7502" s="111"/>
      <c r="N7502" s="54"/>
    </row>
    <row r="7503" spans="11:14">
      <c r="K7503" s="103"/>
      <c r="M7503" s="111"/>
      <c r="N7503" s="54"/>
    </row>
    <row r="7504" spans="11:14">
      <c r="K7504" s="103"/>
      <c r="M7504" s="111"/>
      <c r="N7504" s="54"/>
    </row>
    <row r="7505" spans="11:14">
      <c r="K7505" s="103"/>
      <c r="M7505" s="111"/>
      <c r="N7505" s="54"/>
    </row>
    <row r="7506" spans="11:14">
      <c r="K7506" s="103"/>
      <c r="M7506" s="111"/>
      <c r="N7506" s="54"/>
    </row>
    <row r="7507" spans="11:14">
      <c r="K7507" s="103"/>
      <c r="M7507" s="111"/>
      <c r="N7507" s="54"/>
    </row>
    <row r="7508" spans="11:14">
      <c r="K7508" s="103"/>
      <c r="M7508" s="111"/>
      <c r="N7508" s="54"/>
    </row>
    <row r="7509" spans="11:14">
      <c r="K7509" s="103"/>
      <c r="M7509" s="111"/>
      <c r="N7509" s="54"/>
    </row>
    <row r="7510" spans="11:14">
      <c r="K7510" s="103"/>
      <c r="M7510" s="111"/>
      <c r="N7510" s="54"/>
    </row>
    <row r="7511" spans="11:14">
      <c r="K7511" s="103"/>
      <c r="M7511" s="111"/>
      <c r="N7511" s="54"/>
    </row>
    <row r="7512" spans="11:14">
      <c r="K7512" s="103"/>
      <c r="M7512" s="111"/>
      <c r="N7512" s="54"/>
    </row>
    <row r="7513" spans="11:14">
      <c r="K7513" s="103"/>
      <c r="M7513" s="111"/>
      <c r="N7513" s="54"/>
    </row>
    <row r="7514" spans="11:14">
      <c r="K7514" s="103"/>
      <c r="M7514" s="111"/>
      <c r="N7514" s="54"/>
    </row>
    <row r="7515" spans="11:14">
      <c r="K7515" s="103"/>
      <c r="M7515" s="111"/>
      <c r="N7515" s="54"/>
    </row>
    <row r="7516" spans="11:14">
      <c r="K7516" s="103"/>
      <c r="M7516" s="111"/>
      <c r="N7516" s="54"/>
    </row>
    <row r="7517" spans="11:14">
      <c r="K7517" s="103"/>
      <c r="M7517" s="111"/>
      <c r="N7517" s="54"/>
    </row>
    <row r="7518" spans="11:14">
      <c r="K7518" s="103"/>
      <c r="M7518" s="111"/>
      <c r="N7518" s="54"/>
    </row>
    <row r="7519" spans="11:14">
      <c r="K7519" s="103"/>
      <c r="M7519" s="111"/>
      <c r="N7519" s="54"/>
    </row>
    <row r="7520" spans="11:14">
      <c r="K7520" s="103"/>
      <c r="M7520" s="111"/>
      <c r="N7520" s="54"/>
    </row>
    <row r="7521" spans="11:14">
      <c r="K7521" s="103"/>
      <c r="M7521" s="111"/>
      <c r="N7521" s="54"/>
    </row>
    <row r="7522" spans="11:14">
      <c r="K7522" s="103"/>
      <c r="M7522" s="111"/>
      <c r="N7522" s="54"/>
    </row>
    <row r="7523" spans="11:14">
      <c r="K7523" s="103"/>
      <c r="M7523" s="111"/>
      <c r="N7523" s="54"/>
    </row>
    <row r="7524" spans="11:14">
      <c r="K7524" s="103"/>
      <c r="M7524" s="111"/>
      <c r="N7524" s="54"/>
    </row>
    <row r="7525" spans="11:14">
      <c r="K7525" s="103"/>
      <c r="M7525" s="111"/>
      <c r="N7525" s="54"/>
    </row>
    <row r="7526" spans="11:14">
      <c r="K7526" s="103"/>
      <c r="M7526" s="111"/>
      <c r="N7526" s="54"/>
    </row>
    <row r="7527" spans="11:14">
      <c r="K7527" s="103"/>
      <c r="M7527" s="111"/>
      <c r="N7527" s="54"/>
    </row>
    <row r="7528" spans="11:14">
      <c r="K7528" s="103"/>
      <c r="M7528" s="111"/>
      <c r="N7528" s="54"/>
    </row>
    <row r="7529" spans="11:14">
      <c r="K7529" s="103"/>
      <c r="M7529" s="111"/>
      <c r="N7529" s="54"/>
    </row>
    <row r="7530" spans="11:14">
      <c r="K7530" s="103"/>
      <c r="M7530" s="111"/>
      <c r="N7530" s="54"/>
    </row>
    <row r="7531" spans="11:14">
      <c r="K7531" s="103"/>
      <c r="M7531" s="111"/>
      <c r="N7531" s="54"/>
    </row>
    <row r="7532" spans="11:14">
      <c r="K7532" s="103"/>
      <c r="M7532" s="111"/>
      <c r="N7532" s="54"/>
    </row>
    <row r="7533" spans="11:14">
      <c r="K7533" s="103"/>
      <c r="M7533" s="111"/>
      <c r="N7533" s="54"/>
    </row>
    <row r="7534" spans="11:14">
      <c r="K7534" s="103"/>
      <c r="M7534" s="111"/>
      <c r="N7534" s="54"/>
    </row>
    <row r="7535" spans="11:14">
      <c r="K7535" s="103"/>
      <c r="M7535" s="111"/>
      <c r="N7535" s="54"/>
    </row>
    <row r="7536" spans="11:14">
      <c r="K7536" s="103"/>
      <c r="M7536" s="111"/>
      <c r="N7536" s="54"/>
    </row>
    <row r="7537" spans="11:14">
      <c r="K7537" s="103"/>
      <c r="M7537" s="111"/>
      <c r="N7537" s="54"/>
    </row>
    <row r="7538" spans="11:14">
      <c r="K7538" s="103"/>
      <c r="M7538" s="111"/>
      <c r="N7538" s="54"/>
    </row>
    <row r="7539" spans="11:14">
      <c r="K7539" s="103"/>
      <c r="M7539" s="111"/>
      <c r="N7539" s="54"/>
    </row>
    <row r="7540" spans="11:14">
      <c r="K7540" s="103"/>
      <c r="M7540" s="111"/>
      <c r="N7540" s="54"/>
    </row>
    <row r="7541" spans="11:14">
      <c r="K7541" s="103"/>
      <c r="M7541" s="111"/>
      <c r="N7541" s="54"/>
    </row>
    <row r="7542" spans="11:14">
      <c r="K7542" s="103"/>
      <c r="M7542" s="111"/>
      <c r="N7542" s="54"/>
    </row>
    <row r="7543" spans="11:14">
      <c r="K7543" s="103"/>
      <c r="M7543" s="111"/>
      <c r="N7543" s="54"/>
    </row>
    <row r="7544" spans="11:14">
      <c r="K7544" s="103"/>
      <c r="M7544" s="111"/>
      <c r="N7544" s="54"/>
    </row>
    <row r="7545" spans="11:14">
      <c r="K7545" s="103"/>
      <c r="M7545" s="111"/>
      <c r="N7545" s="54"/>
    </row>
    <row r="7546" spans="11:14">
      <c r="K7546" s="103"/>
      <c r="M7546" s="111"/>
      <c r="N7546" s="54"/>
    </row>
    <row r="7547" spans="11:14">
      <c r="K7547" s="103"/>
      <c r="M7547" s="111"/>
      <c r="N7547" s="54"/>
    </row>
    <row r="7548" spans="11:14">
      <c r="K7548" s="103"/>
      <c r="M7548" s="111"/>
      <c r="N7548" s="54"/>
    </row>
    <row r="7549" spans="11:14">
      <c r="K7549" s="103"/>
      <c r="M7549" s="111"/>
      <c r="N7549" s="54"/>
    </row>
    <row r="7550" spans="11:14">
      <c r="K7550" s="103"/>
      <c r="M7550" s="111"/>
      <c r="N7550" s="54"/>
    </row>
    <row r="7551" spans="11:14">
      <c r="K7551" s="103"/>
      <c r="M7551" s="111"/>
      <c r="N7551" s="54"/>
    </row>
    <row r="7552" spans="11:14">
      <c r="K7552" s="103"/>
      <c r="M7552" s="111"/>
      <c r="N7552" s="54"/>
    </row>
    <row r="7553" spans="11:14">
      <c r="K7553" s="103"/>
      <c r="M7553" s="111"/>
      <c r="N7553" s="54"/>
    </row>
    <row r="7554" spans="11:14">
      <c r="K7554" s="103"/>
      <c r="M7554" s="111"/>
      <c r="N7554" s="54"/>
    </row>
    <row r="7555" spans="11:14">
      <c r="K7555" s="103"/>
      <c r="M7555" s="111"/>
      <c r="N7555" s="54"/>
    </row>
    <row r="7556" spans="11:14">
      <c r="K7556" s="103"/>
      <c r="M7556" s="111"/>
      <c r="N7556" s="54"/>
    </row>
    <row r="7557" spans="11:14">
      <c r="K7557" s="103"/>
      <c r="M7557" s="111"/>
      <c r="N7557" s="54"/>
    </row>
    <row r="7558" spans="11:14">
      <c r="K7558" s="103"/>
      <c r="M7558" s="111"/>
      <c r="N7558" s="54"/>
    </row>
    <row r="7559" spans="11:14">
      <c r="K7559" s="103"/>
      <c r="M7559" s="111"/>
      <c r="N7559" s="54"/>
    </row>
    <row r="7560" spans="11:14">
      <c r="K7560" s="103"/>
      <c r="M7560" s="111"/>
      <c r="N7560" s="54"/>
    </row>
    <row r="7561" spans="11:14">
      <c r="K7561" s="103"/>
      <c r="M7561" s="111"/>
      <c r="N7561" s="54"/>
    </row>
    <row r="7562" spans="11:14">
      <c r="K7562" s="103"/>
      <c r="M7562" s="111"/>
      <c r="N7562" s="54"/>
    </row>
    <row r="7563" spans="11:14">
      <c r="K7563" s="103"/>
      <c r="M7563" s="111"/>
      <c r="N7563" s="54"/>
    </row>
    <row r="7564" spans="11:14">
      <c r="K7564" s="103"/>
      <c r="M7564" s="111"/>
      <c r="N7564" s="54"/>
    </row>
    <row r="7565" spans="11:14">
      <c r="K7565" s="103"/>
      <c r="M7565" s="111"/>
      <c r="N7565" s="54"/>
    </row>
    <row r="7566" spans="11:14">
      <c r="K7566" s="103"/>
      <c r="M7566" s="111"/>
      <c r="N7566" s="54"/>
    </row>
    <row r="7567" spans="11:14">
      <c r="K7567" s="103"/>
      <c r="M7567" s="111"/>
      <c r="N7567" s="54"/>
    </row>
    <row r="7568" spans="11:14">
      <c r="K7568" s="103"/>
      <c r="M7568" s="111"/>
      <c r="N7568" s="54"/>
    </row>
    <row r="7569" spans="11:14">
      <c r="K7569" s="103"/>
      <c r="M7569" s="111"/>
      <c r="N7569" s="54"/>
    </row>
    <row r="7570" spans="11:14">
      <c r="K7570" s="103"/>
      <c r="M7570" s="111"/>
      <c r="N7570" s="54"/>
    </row>
    <row r="7571" spans="11:14">
      <c r="K7571" s="103"/>
      <c r="M7571" s="111"/>
      <c r="N7571" s="54"/>
    </row>
    <row r="7572" spans="11:14">
      <c r="K7572" s="103"/>
      <c r="M7572" s="111"/>
      <c r="N7572" s="54"/>
    </row>
    <row r="7573" spans="11:14">
      <c r="K7573" s="103"/>
      <c r="M7573" s="111"/>
      <c r="N7573" s="54"/>
    </row>
    <row r="7574" spans="11:14">
      <c r="K7574" s="103"/>
      <c r="M7574" s="111"/>
      <c r="N7574" s="54"/>
    </row>
    <row r="7575" spans="11:14">
      <c r="K7575" s="103"/>
      <c r="M7575" s="111"/>
      <c r="N7575" s="54"/>
    </row>
    <row r="7576" spans="11:14">
      <c r="K7576" s="103"/>
      <c r="M7576" s="111"/>
      <c r="N7576" s="54"/>
    </row>
    <row r="7577" spans="11:14">
      <c r="K7577" s="103"/>
      <c r="M7577" s="111"/>
      <c r="N7577" s="54"/>
    </row>
    <row r="7578" spans="11:14">
      <c r="K7578" s="103"/>
      <c r="M7578" s="111"/>
      <c r="N7578" s="54"/>
    </row>
    <row r="7579" spans="11:14">
      <c r="K7579" s="103"/>
      <c r="M7579" s="111"/>
      <c r="N7579" s="54"/>
    </row>
    <row r="7580" spans="11:14">
      <c r="K7580" s="103"/>
      <c r="M7580" s="111"/>
      <c r="N7580" s="54"/>
    </row>
    <row r="7581" spans="11:14">
      <c r="K7581" s="103"/>
      <c r="M7581" s="111"/>
      <c r="N7581" s="54"/>
    </row>
    <row r="7582" spans="11:14">
      <c r="K7582" s="103"/>
      <c r="M7582" s="111"/>
      <c r="N7582" s="54"/>
    </row>
    <row r="7583" spans="11:14">
      <c r="K7583" s="103"/>
      <c r="M7583" s="111"/>
      <c r="N7583" s="54"/>
    </row>
    <row r="7584" spans="11:14">
      <c r="K7584" s="103"/>
      <c r="M7584" s="111"/>
      <c r="N7584" s="54"/>
    </row>
    <row r="7585" spans="11:14">
      <c r="K7585" s="103"/>
      <c r="M7585" s="111"/>
      <c r="N7585" s="54"/>
    </row>
    <row r="7586" spans="11:14">
      <c r="K7586" s="103"/>
      <c r="M7586" s="111"/>
      <c r="N7586" s="54"/>
    </row>
    <row r="7587" spans="11:14">
      <c r="K7587" s="103"/>
      <c r="M7587" s="111"/>
      <c r="N7587" s="54"/>
    </row>
    <row r="7588" spans="11:14">
      <c r="K7588" s="103"/>
      <c r="M7588" s="111"/>
      <c r="N7588" s="54"/>
    </row>
    <row r="7589" spans="11:14">
      <c r="K7589" s="103"/>
      <c r="M7589" s="111"/>
      <c r="N7589" s="54"/>
    </row>
    <row r="7590" spans="11:14">
      <c r="K7590" s="103"/>
      <c r="M7590" s="111"/>
      <c r="N7590" s="54"/>
    </row>
    <row r="7591" spans="11:14">
      <c r="K7591" s="103"/>
      <c r="M7591" s="111"/>
      <c r="N7591" s="54"/>
    </row>
    <row r="7592" spans="11:14">
      <c r="K7592" s="103"/>
      <c r="M7592" s="111"/>
      <c r="N7592" s="54"/>
    </row>
    <row r="7593" spans="11:14">
      <c r="K7593" s="103"/>
      <c r="M7593" s="111"/>
      <c r="N7593" s="54"/>
    </row>
    <row r="7594" spans="11:14">
      <c r="K7594" s="103"/>
      <c r="M7594" s="111"/>
      <c r="N7594" s="54"/>
    </row>
    <row r="7595" spans="11:14">
      <c r="K7595" s="103"/>
      <c r="M7595" s="111"/>
      <c r="N7595" s="54"/>
    </row>
    <row r="7596" spans="11:14">
      <c r="K7596" s="103"/>
      <c r="M7596" s="111"/>
      <c r="N7596" s="54"/>
    </row>
    <row r="7597" spans="11:14">
      <c r="K7597" s="103"/>
      <c r="M7597" s="111"/>
      <c r="N7597" s="54"/>
    </row>
    <row r="7598" spans="11:14">
      <c r="K7598" s="103"/>
      <c r="M7598" s="111"/>
      <c r="N7598" s="54"/>
    </row>
    <row r="7599" spans="11:14">
      <c r="K7599" s="103"/>
      <c r="M7599" s="111"/>
      <c r="N7599" s="54"/>
    </row>
    <row r="7600" spans="11:14">
      <c r="K7600" s="103"/>
      <c r="M7600" s="111"/>
      <c r="N7600" s="54"/>
    </row>
    <row r="7601" spans="11:14">
      <c r="K7601" s="103"/>
      <c r="M7601" s="111"/>
      <c r="N7601" s="54"/>
    </row>
    <row r="7602" spans="11:14">
      <c r="K7602" s="103"/>
      <c r="M7602" s="111"/>
      <c r="N7602" s="54"/>
    </row>
    <row r="7603" spans="11:14">
      <c r="K7603" s="103"/>
      <c r="M7603" s="111"/>
      <c r="N7603" s="54"/>
    </row>
    <row r="7604" spans="11:14">
      <c r="K7604" s="103"/>
      <c r="M7604" s="111"/>
      <c r="N7604" s="54"/>
    </row>
    <row r="7605" spans="11:14">
      <c r="K7605" s="103"/>
      <c r="M7605" s="111"/>
      <c r="N7605" s="54"/>
    </row>
    <row r="7606" spans="11:14">
      <c r="K7606" s="103"/>
      <c r="M7606" s="111"/>
      <c r="N7606" s="54"/>
    </row>
    <row r="7607" spans="11:14">
      <c r="K7607" s="103"/>
      <c r="M7607" s="111"/>
      <c r="N7607" s="54"/>
    </row>
    <row r="7608" spans="11:14">
      <c r="K7608" s="103"/>
      <c r="M7608" s="111"/>
      <c r="N7608" s="54"/>
    </row>
    <row r="7609" spans="11:14">
      <c r="K7609" s="103"/>
      <c r="M7609" s="111"/>
      <c r="N7609" s="54"/>
    </row>
    <row r="7610" spans="11:14">
      <c r="K7610" s="103"/>
      <c r="M7610" s="111"/>
      <c r="N7610" s="54"/>
    </row>
    <row r="7611" spans="11:14">
      <c r="K7611" s="103"/>
      <c r="M7611" s="111"/>
      <c r="N7611" s="54"/>
    </row>
    <row r="7612" spans="11:14">
      <c r="K7612" s="103"/>
      <c r="M7612" s="111"/>
      <c r="N7612" s="54"/>
    </row>
    <row r="7613" spans="11:14">
      <c r="K7613" s="103"/>
      <c r="M7613" s="111"/>
      <c r="N7613" s="54"/>
    </row>
    <row r="7614" spans="11:14">
      <c r="K7614" s="103"/>
      <c r="M7614" s="111"/>
      <c r="N7614" s="54"/>
    </row>
    <row r="7615" spans="11:14">
      <c r="K7615" s="103"/>
      <c r="M7615" s="111"/>
      <c r="N7615" s="54"/>
    </row>
    <row r="7616" spans="11:14">
      <c r="K7616" s="103"/>
      <c r="M7616" s="111"/>
      <c r="N7616" s="54"/>
    </row>
    <row r="7617" spans="11:14">
      <c r="K7617" s="103"/>
      <c r="M7617" s="111"/>
      <c r="N7617" s="54"/>
    </row>
    <row r="7618" spans="11:14">
      <c r="K7618" s="103"/>
      <c r="M7618" s="111"/>
      <c r="N7618" s="54"/>
    </row>
    <row r="7619" spans="11:14">
      <c r="K7619" s="103"/>
      <c r="M7619" s="111"/>
      <c r="N7619" s="54"/>
    </row>
    <row r="7620" spans="11:14">
      <c r="K7620" s="103"/>
      <c r="M7620" s="111"/>
      <c r="N7620" s="54"/>
    </row>
    <row r="7621" spans="11:14">
      <c r="K7621" s="103"/>
      <c r="M7621" s="111"/>
      <c r="N7621" s="54"/>
    </row>
    <row r="7622" spans="11:14">
      <c r="K7622" s="103"/>
      <c r="M7622" s="111"/>
      <c r="N7622" s="54"/>
    </row>
    <row r="7623" spans="11:14">
      <c r="K7623" s="103"/>
      <c r="M7623" s="111"/>
      <c r="N7623" s="54"/>
    </row>
    <row r="7624" spans="11:14">
      <c r="K7624" s="103"/>
      <c r="M7624" s="111"/>
      <c r="N7624" s="54"/>
    </row>
    <row r="7625" spans="11:14">
      <c r="K7625" s="103"/>
      <c r="M7625" s="111"/>
      <c r="N7625" s="54"/>
    </row>
    <row r="7626" spans="11:14">
      <c r="K7626" s="103"/>
      <c r="M7626" s="111"/>
      <c r="N7626" s="54"/>
    </row>
    <row r="7627" spans="11:14">
      <c r="K7627" s="103"/>
      <c r="M7627" s="111"/>
      <c r="N7627" s="54"/>
    </row>
    <row r="7628" spans="11:14">
      <c r="K7628" s="103"/>
      <c r="M7628" s="111"/>
      <c r="N7628" s="54"/>
    </row>
    <row r="7629" spans="11:14">
      <c r="K7629" s="103"/>
      <c r="M7629" s="111"/>
      <c r="N7629" s="54"/>
    </row>
    <row r="7630" spans="11:14">
      <c r="K7630" s="103"/>
      <c r="M7630" s="111"/>
      <c r="N7630" s="54"/>
    </row>
    <row r="7631" spans="11:14">
      <c r="K7631" s="103"/>
      <c r="M7631" s="111"/>
      <c r="N7631" s="54"/>
    </row>
    <row r="7632" spans="11:14">
      <c r="K7632" s="103"/>
      <c r="M7632" s="111"/>
      <c r="N7632" s="54"/>
    </row>
    <row r="7633" spans="11:14">
      <c r="K7633" s="103"/>
      <c r="M7633" s="111"/>
      <c r="N7633" s="54"/>
    </row>
    <row r="7634" spans="11:14">
      <c r="K7634" s="103"/>
      <c r="M7634" s="111"/>
      <c r="N7634" s="54"/>
    </row>
    <row r="7635" spans="11:14">
      <c r="K7635" s="103"/>
      <c r="M7635" s="111"/>
      <c r="N7635" s="54"/>
    </row>
    <row r="7636" spans="11:14">
      <c r="K7636" s="103"/>
      <c r="M7636" s="111"/>
      <c r="N7636" s="54"/>
    </row>
    <row r="7637" spans="11:14">
      <c r="K7637" s="103"/>
      <c r="M7637" s="111"/>
      <c r="N7637" s="54"/>
    </row>
    <row r="7638" spans="11:14">
      <c r="K7638" s="103"/>
      <c r="M7638" s="111"/>
      <c r="N7638" s="54"/>
    </row>
    <row r="7639" spans="11:14">
      <c r="K7639" s="103"/>
      <c r="M7639" s="111"/>
      <c r="N7639" s="54"/>
    </row>
    <row r="7640" spans="11:14">
      <c r="K7640" s="103"/>
      <c r="M7640" s="111"/>
      <c r="N7640" s="54"/>
    </row>
    <row r="7641" spans="11:14">
      <c r="K7641" s="103"/>
      <c r="M7641" s="111"/>
      <c r="N7641" s="54"/>
    </row>
    <row r="7642" spans="11:14">
      <c r="K7642" s="103"/>
      <c r="M7642" s="111"/>
      <c r="N7642" s="54"/>
    </row>
    <row r="7643" spans="11:14">
      <c r="K7643" s="103"/>
      <c r="M7643" s="111"/>
      <c r="N7643" s="54"/>
    </row>
    <row r="7644" spans="11:14">
      <c r="K7644" s="103"/>
      <c r="M7644" s="111"/>
      <c r="N7644" s="54"/>
    </row>
    <row r="7645" spans="11:14">
      <c r="K7645" s="103"/>
      <c r="M7645" s="111"/>
      <c r="N7645" s="54"/>
    </row>
    <row r="7646" spans="11:14">
      <c r="K7646" s="103"/>
      <c r="M7646" s="111"/>
      <c r="N7646" s="54"/>
    </row>
    <row r="7647" spans="11:14">
      <c r="K7647" s="103"/>
      <c r="M7647" s="111"/>
      <c r="N7647" s="54"/>
    </row>
    <row r="7648" spans="11:14">
      <c r="K7648" s="103"/>
      <c r="M7648" s="111"/>
      <c r="N7648" s="54"/>
    </row>
    <row r="7649" spans="11:14">
      <c r="K7649" s="103"/>
      <c r="M7649" s="111"/>
      <c r="N7649" s="54"/>
    </row>
    <row r="7650" spans="11:14">
      <c r="K7650" s="103"/>
      <c r="M7650" s="111"/>
      <c r="N7650" s="54"/>
    </row>
    <row r="7651" spans="11:14">
      <c r="K7651" s="103"/>
      <c r="M7651" s="111"/>
      <c r="N7651" s="54"/>
    </row>
    <row r="7652" spans="11:14">
      <c r="K7652" s="103"/>
      <c r="M7652" s="111"/>
      <c r="N7652" s="54"/>
    </row>
    <row r="7653" spans="11:14">
      <c r="K7653" s="103"/>
      <c r="M7653" s="111"/>
      <c r="N7653" s="54"/>
    </row>
    <row r="7654" spans="11:14">
      <c r="K7654" s="103"/>
      <c r="M7654" s="111"/>
      <c r="N7654" s="54"/>
    </row>
    <row r="7655" spans="11:14">
      <c r="K7655" s="103"/>
      <c r="M7655" s="111"/>
      <c r="N7655" s="54"/>
    </row>
    <row r="7656" spans="11:14">
      <c r="K7656" s="103"/>
      <c r="M7656" s="111"/>
      <c r="N7656" s="54"/>
    </row>
    <row r="7657" spans="11:14">
      <c r="K7657" s="103"/>
      <c r="M7657" s="111"/>
      <c r="N7657" s="54"/>
    </row>
    <row r="7658" spans="11:14">
      <c r="K7658" s="103"/>
      <c r="M7658" s="111"/>
      <c r="N7658" s="54"/>
    </row>
    <row r="7659" spans="11:14">
      <c r="K7659" s="103"/>
      <c r="M7659" s="111"/>
      <c r="N7659" s="54"/>
    </row>
    <row r="7660" spans="11:14">
      <c r="K7660" s="103"/>
      <c r="M7660" s="111"/>
      <c r="N7660" s="54"/>
    </row>
    <row r="7661" spans="11:14">
      <c r="K7661" s="103"/>
      <c r="M7661" s="111"/>
      <c r="N7661" s="54"/>
    </row>
    <row r="7662" spans="11:14">
      <c r="K7662" s="103"/>
      <c r="M7662" s="111"/>
      <c r="N7662" s="54"/>
    </row>
    <row r="7663" spans="11:14">
      <c r="K7663" s="103"/>
      <c r="M7663" s="111"/>
      <c r="N7663" s="54"/>
    </row>
    <row r="7664" spans="11:14">
      <c r="K7664" s="103"/>
      <c r="M7664" s="111"/>
      <c r="N7664" s="54"/>
    </row>
    <row r="7665" spans="11:14">
      <c r="K7665" s="103"/>
      <c r="M7665" s="111"/>
      <c r="N7665" s="54"/>
    </row>
    <row r="7666" spans="11:14">
      <c r="K7666" s="103"/>
      <c r="M7666" s="111"/>
      <c r="N7666" s="54"/>
    </row>
    <row r="7667" spans="11:14">
      <c r="K7667" s="103"/>
      <c r="M7667" s="111"/>
      <c r="N7667" s="54"/>
    </row>
    <row r="7668" spans="11:14">
      <c r="K7668" s="103"/>
      <c r="M7668" s="111"/>
      <c r="N7668" s="54"/>
    </row>
    <row r="7669" spans="11:14">
      <c r="K7669" s="103"/>
      <c r="M7669" s="111"/>
      <c r="N7669" s="54"/>
    </row>
    <row r="7670" spans="11:14">
      <c r="K7670" s="103"/>
      <c r="M7670" s="111"/>
      <c r="N7670" s="54"/>
    </row>
    <row r="7671" spans="11:14">
      <c r="K7671" s="103"/>
      <c r="M7671" s="111"/>
      <c r="N7671" s="54"/>
    </row>
    <row r="7672" spans="11:14">
      <c r="K7672" s="103"/>
      <c r="M7672" s="111"/>
      <c r="N7672" s="54"/>
    </row>
    <row r="7673" spans="11:14">
      <c r="K7673" s="103"/>
      <c r="M7673" s="111"/>
      <c r="N7673" s="54"/>
    </row>
    <row r="7674" spans="11:14">
      <c r="K7674" s="103"/>
      <c r="M7674" s="111"/>
      <c r="N7674" s="54"/>
    </row>
    <row r="7675" spans="11:14">
      <c r="K7675" s="103"/>
      <c r="M7675" s="111"/>
      <c r="N7675" s="54"/>
    </row>
    <row r="7676" spans="11:14">
      <c r="K7676" s="103"/>
      <c r="M7676" s="111"/>
      <c r="N7676" s="54"/>
    </row>
    <row r="7677" spans="11:14">
      <c r="K7677" s="103"/>
      <c r="M7677" s="111"/>
      <c r="N7677" s="54"/>
    </row>
    <row r="7678" spans="11:14">
      <c r="K7678" s="103"/>
      <c r="M7678" s="111"/>
      <c r="N7678" s="54"/>
    </row>
    <row r="7679" spans="11:14">
      <c r="K7679" s="103"/>
      <c r="M7679" s="111"/>
      <c r="N7679" s="54"/>
    </row>
    <row r="7680" spans="11:14">
      <c r="K7680" s="103"/>
      <c r="M7680" s="111"/>
      <c r="N7680" s="54"/>
    </row>
    <row r="7681" spans="11:14">
      <c r="K7681" s="103"/>
      <c r="M7681" s="111"/>
      <c r="N7681" s="54"/>
    </row>
    <row r="7682" spans="11:14">
      <c r="K7682" s="103"/>
      <c r="M7682" s="111"/>
      <c r="N7682" s="54"/>
    </row>
    <row r="7683" spans="11:14">
      <c r="K7683" s="103"/>
      <c r="M7683" s="111"/>
      <c r="N7683" s="54"/>
    </row>
    <row r="7684" spans="11:14">
      <c r="K7684" s="103"/>
      <c r="M7684" s="111"/>
      <c r="N7684" s="54"/>
    </row>
    <row r="7685" spans="11:14">
      <c r="K7685" s="103"/>
      <c r="M7685" s="111"/>
      <c r="N7685" s="54"/>
    </row>
    <row r="7686" spans="11:14">
      <c r="K7686" s="103"/>
      <c r="M7686" s="111"/>
      <c r="N7686" s="54"/>
    </row>
    <row r="7687" spans="11:14">
      <c r="K7687" s="103"/>
      <c r="M7687" s="111"/>
      <c r="N7687" s="54"/>
    </row>
    <row r="7688" spans="11:14">
      <c r="K7688" s="103"/>
      <c r="M7688" s="111"/>
      <c r="N7688" s="54"/>
    </row>
    <row r="7689" spans="11:14">
      <c r="K7689" s="103"/>
      <c r="M7689" s="111"/>
      <c r="N7689" s="54"/>
    </row>
    <row r="7690" spans="11:14">
      <c r="K7690" s="103"/>
      <c r="M7690" s="111"/>
      <c r="N7690" s="54"/>
    </row>
    <row r="7691" spans="11:14">
      <c r="K7691" s="103"/>
      <c r="M7691" s="111"/>
      <c r="N7691" s="54"/>
    </row>
    <row r="7692" spans="11:14">
      <c r="K7692" s="103"/>
      <c r="M7692" s="111"/>
      <c r="N7692" s="54"/>
    </row>
    <row r="7693" spans="11:14">
      <c r="K7693" s="103"/>
      <c r="M7693" s="111"/>
      <c r="N7693" s="54"/>
    </row>
    <row r="7694" spans="11:14">
      <c r="K7694" s="103"/>
      <c r="M7694" s="111"/>
      <c r="N7694" s="54"/>
    </row>
    <row r="7695" spans="11:14">
      <c r="K7695" s="103"/>
      <c r="M7695" s="111"/>
      <c r="N7695" s="54"/>
    </row>
    <row r="7696" spans="11:14">
      <c r="K7696" s="103"/>
      <c r="M7696" s="111"/>
      <c r="N7696" s="54"/>
    </row>
    <row r="7697" spans="11:14">
      <c r="K7697" s="103"/>
      <c r="M7697" s="111"/>
      <c r="N7697" s="54"/>
    </row>
    <row r="7698" spans="11:14">
      <c r="K7698" s="103"/>
      <c r="M7698" s="111"/>
      <c r="N7698" s="54"/>
    </row>
    <row r="7699" spans="11:14">
      <c r="K7699" s="103"/>
      <c r="M7699" s="111"/>
      <c r="N7699" s="54"/>
    </row>
    <row r="7700" spans="11:14">
      <c r="K7700" s="103"/>
      <c r="M7700" s="111"/>
      <c r="N7700" s="54"/>
    </row>
    <row r="7701" spans="11:14">
      <c r="K7701" s="103"/>
      <c r="M7701" s="111"/>
      <c r="N7701" s="54"/>
    </row>
    <row r="7702" spans="11:14">
      <c r="K7702" s="103"/>
      <c r="M7702" s="111"/>
      <c r="N7702" s="54"/>
    </row>
    <row r="7703" spans="11:14">
      <c r="K7703" s="103"/>
      <c r="M7703" s="111"/>
      <c r="N7703" s="54"/>
    </row>
    <row r="7704" spans="11:14">
      <c r="K7704" s="103"/>
      <c r="M7704" s="111"/>
      <c r="N7704" s="54"/>
    </row>
    <row r="7705" spans="11:14">
      <c r="K7705" s="103"/>
      <c r="M7705" s="111"/>
      <c r="N7705" s="54"/>
    </row>
    <row r="7706" spans="11:14">
      <c r="K7706" s="103"/>
      <c r="M7706" s="111"/>
      <c r="N7706" s="54"/>
    </row>
    <row r="7707" spans="11:14">
      <c r="K7707" s="103"/>
      <c r="M7707" s="111"/>
      <c r="N7707" s="54"/>
    </row>
    <row r="7708" spans="11:14">
      <c r="K7708" s="103"/>
      <c r="M7708" s="111"/>
      <c r="N7708" s="54"/>
    </row>
    <row r="7709" spans="11:14">
      <c r="K7709" s="103"/>
      <c r="M7709" s="111"/>
      <c r="N7709" s="54"/>
    </row>
    <row r="7710" spans="11:14">
      <c r="K7710" s="103"/>
      <c r="M7710" s="111"/>
      <c r="N7710" s="54"/>
    </row>
    <row r="7711" spans="11:14">
      <c r="K7711" s="103"/>
      <c r="M7711" s="111"/>
      <c r="N7711" s="54"/>
    </row>
    <row r="7712" spans="11:14">
      <c r="K7712" s="103"/>
      <c r="M7712" s="111"/>
      <c r="N7712" s="54"/>
    </row>
    <row r="7713" spans="11:14">
      <c r="K7713" s="103"/>
      <c r="M7713" s="111"/>
      <c r="N7713" s="54"/>
    </row>
    <row r="7714" spans="11:14">
      <c r="K7714" s="103"/>
      <c r="M7714" s="111"/>
      <c r="N7714" s="54"/>
    </row>
    <row r="7715" spans="11:14">
      <c r="K7715" s="103"/>
      <c r="M7715" s="111"/>
      <c r="N7715" s="54"/>
    </row>
    <row r="7716" spans="11:14">
      <c r="K7716" s="103"/>
      <c r="M7716" s="111"/>
      <c r="N7716" s="54"/>
    </row>
    <row r="7717" spans="11:14">
      <c r="K7717" s="103"/>
      <c r="M7717" s="111"/>
      <c r="N7717" s="54"/>
    </row>
    <row r="7718" spans="11:14">
      <c r="K7718" s="103"/>
      <c r="M7718" s="111"/>
      <c r="N7718" s="54"/>
    </row>
    <row r="7719" spans="11:14">
      <c r="K7719" s="103"/>
      <c r="M7719" s="111"/>
      <c r="N7719" s="54"/>
    </row>
    <row r="7720" spans="11:14">
      <c r="K7720" s="103"/>
      <c r="M7720" s="111"/>
      <c r="N7720" s="54"/>
    </row>
    <row r="7721" spans="11:14">
      <c r="K7721" s="103"/>
      <c r="M7721" s="111"/>
      <c r="N7721" s="54"/>
    </row>
    <row r="7722" spans="11:14">
      <c r="K7722" s="103"/>
      <c r="M7722" s="111"/>
      <c r="N7722" s="54"/>
    </row>
    <row r="7723" spans="11:14">
      <c r="K7723" s="103"/>
      <c r="M7723" s="111"/>
      <c r="N7723" s="54"/>
    </row>
    <row r="7724" spans="11:14">
      <c r="K7724" s="103"/>
      <c r="M7724" s="111"/>
      <c r="N7724" s="54"/>
    </row>
    <row r="7725" spans="11:14">
      <c r="K7725" s="103"/>
      <c r="M7725" s="111"/>
      <c r="N7725" s="54"/>
    </row>
    <row r="7726" spans="11:14">
      <c r="K7726" s="103"/>
      <c r="M7726" s="111"/>
      <c r="N7726" s="54"/>
    </row>
    <row r="7727" spans="11:14">
      <c r="K7727" s="103"/>
      <c r="M7727" s="111"/>
      <c r="N7727" s="54"/>
    </row>
    <row r="7728" spans="11:14">
      <c r="K7728" s="103"/>
      <c r="M7728" s="111"/>
      <c r="N7728" s="54"/>
    </row>
    <row r="7729" spans="11:14">
      <c r="K7729" s="103"/>
      <c r="M7729" s="111"/>
      <c r="N7729" s="54"/>
    </row>
    <row r="7730" spans="11:14">
      <c r="K7730" s="103"/>
      <c r="M7730" s="111"/>
      <c r="N7730" s="54"/>
    </row>
    <row r="7731" spans="11:14">
      <c r="K7731" s="103"/>
      <c r="M7731" s="111"/>
      <c r="N7731" s="54"/>
    </row>
    <row r="7732" spans="11:14">
      <c r="K7732" s="103"/>
      <c r="M7732" s="111"/>
      <c r="N7732" s="54"/>
    </row>
    <row r="7733" spans="11:14">
      <c r="K7733" s="103"/>
      <c r="M7733" s="111"/>
      <c r="N7733" s="54"/>
    </row>
    <row r="7734" spans="11:14">
      <c r="K7734" s="103"/>
      <c r="M7734" s="111"/>
      <c r="N7734" s="54"/>
    </row>
    <row r="7735" spans="11:14">
      <c r="K7735" s="103"/>
      <c r="M7735" s="111"/>
      <c r="N7735" s="54"/>
    </row>
    <row r="7736" spans="11:14">
      <c r="K7736" s="103"/>
      <c r="M7736" s="111"/>
      <c r="N7736" s="54"/>
    </row>
    <row r="7737" spans="11:14">
      <c r="K7737" s="103"/>
      <c r="M7737" s="111"/>
      <c r="N7737" s="54"/>
    </row>
    <row r="7738" spans="11:14">
      <c r="K7738" s="103"/>
      <c r="M7738" s="111"/>
      <c r="N7738" s="54"/>
    </row>
    <row r="7739" spans="11:14">
      <c r="K7739" s="103"/>
      <c r="M7739" s="111"/>
      <c r="N7739" s="54"/>
    </row>
    <row r="7740" spans="11:14">
      <c r="K7740" s="103"/>
      <c r="M7740" s="111"/>
      <c r="N7740" s="54"/>
    </row>
    <row r="7741" spans="11:14">
      <c r="K7741" s="103"/>
      <c r="M7741" s="111"/>
      <c r="N7741" s="54"/>
    </row>
    <row r="7742" spans="11:14">
      <c r="K7742" s="103"/>
      <c r="M7742" s="111"/>
      <c r="N7742" s="54"/>
    </row>
    <row r="7743" spans="11:14">
      <c r="K7743" s="103"/>
      <c r="M7743" s="111"/>
      <c r="N7743" s="54"/>
    </row>
    <row r="7744" spans="11:14">
      <c r="K7744" s="103"/>
      <c r="M7744" s="111"/>
      <c r="N7744" s="54"/>
    </row>
    <row r="7745" spans="11:14">
      <c r="K7745" s="103"/>
      <c r="M7745" s="111"/>
      <c r="N7745" s="54"/>
    </row>
    <row r="7746" spans="11:14">
      <c r="K7746" s="103"/>
      <c r="M7746" s="111"/>
      <c r="N7746" s="54"/>
    </row>
    <row r="7747" spans="11:14">
      <c r="K7747" s="103"/>
      <c r="M7747" s="111"/>
      <c r="N7747" s="54"/>
    </row>
    <row r="7748" spans="11:14">
      <c r="K7748" s="103"/>
      <c r="M7748" s="111"/>
      <c r="N7748" s="54"/>
    </row>
    <row r="7749" spans="11:14">
      <c r="K7749" s="103"/>
      <c r="M7749" s="111"/>
      <c r="N7749" s="54"/>
    </row>
    <row r="7750" spans="11:14">
      <c r="K7750" s="103"/>
      <c r="M7750" s="111"/>
      <c r="N7750" s="54"/>
    </row>
    <row r="7751" spans="11:14">
      <c r="K7751" s="103"/>
      <c r="M7751" s="111"/>
      <c r="N7751" s="54"/>
    </row>
    <row r="7752" spans="11:14">
      <c r="K7752" s="103"/>
      <c r="M7752" s="111"/>
      <c r="N7752" s="54"/>
    </row>
    <row r="7753" spans="11:14">
      <c r="K7753" s="103"/>
      <c r="M7753" s="111"/>
      <c r="N7753" s="54"/>
    </row>
    <row r="7754" spans="11:14">
      <c r="K7754" s="103"/>
      <c r="M7754" s="111"/>
      <c r="N7754" s="54"/>
    </row>
    <row r="7755" spans="11:14">
      <c r="K7755" s="103"/>
      <c r="M7755" s="111"/>
      <c r="N7755" s="54"/>
    </row>
    <row r="7756" spans="11:14">
      <c r="K7756" s="103"/>
      <c r="M7756" s="111"/>
      <c r="N7756" s="54"/>
    </row>
    <row r="7757" spans="11:14">
      <c r="K7757" s="103"/>
      <c r="M7757" s="111"/>
      <c r="N7757" s="54"/>
    </row>
    <row r="7758" spans="11:14">
      <c r="K7758" s="103"/>
      <c r="M7758" s="111"/>
      <c r="N7758" s="54"/>
    </row>
    <row r="7759" spans="11:14">
      <c r="K7759" s="103"/>
      <c r="M7759" s="111"/>
      <c r="N7759" s="54"/>
    </row>
    <row r="7760" spans="11:14">
      <c r="K7760" s="103"/>
      <c r="M7760" s="111"/>
      <c r="N7760" s="54"/>
    </row>
    <row r="7761" spans="11:14">
      <c r="K7761" s="103"/>
      <c r="M7761" s="111"/>
      <c r="N7761" s="54"/>
    </row>
    <row r="7762" spans="11:14">
      <c r="K7762" s="103"/>
      <c r="M7762" s="111"/>
      <c r="N7762" s="54"/>
    </row>
    <row r="7763" spans="11:14">
      <c r="K7763" s="103"/>
      <c r="M7763" s="111"/>
      <c r="N7763" s="54"/>
    </row>
    <row r="7764" spans="11:14">
      <c r="K7764" s="103"/>
      <c r="M7764" s="111"/>
      <c r="N7764" s="54"/>
    </row>
    <row r="7765" spans="11:14">
      <c r="K7765" s="103"/>
      <c r="M7765" s="111"/>
      <c r="N7765" s="54"/>
    </row>
    <row r="7766" spans="11:14">
      <c r="K7766" s="103"/>
      <c r="M7766" s="111"/>
      <c r="N7766" s="54"/>
    </row>
    <row r="7767" spans="11:14">
      <c r="K7767" s="103"/>
      <c r="M7767" s="111"/>
      <c r="N7767" s="54"/>
    </row>
    <row r="7768" spans="11:14">
      <c r="K7768" s="103"/>
      <c r="M7768" s="111"/>
      <c r="N7768" s="54"/>
    </row>
    <row r="7769" spans="11:14">
      <c r="K7769" s="103"/>
      <c r="M7769" s="111"/>
      <c r="N7769" s="54"/>
    </row>
    <row r="7770" spans="11:14">
      <c r="K7770" s="103"/>
      <c r="M7770" s="111"/>
      <c r="N7770" s="54"/>
    </row>
    <row r="7771" spans="11:14">
      <c r="K7771" s="103"/>
      <c r="M7771" s="111"/>
      <c r="N7771" s="54"/>
    </row>
    <row r="7772" spans="11:14">
      <c r="K7772" s="103"/>
      <c r="M7772" s="111"/>
      <c r="N7772" s="54"/>
    </row>
    <row r="7773" spans="11:14">
      <c r="K7773" s="103"/>
      <c r="M7773" s="111"/>
      <c r="N7773" s="54"/>
    </row>
    <row r="7774" spans="11:14">
      <c r="K7774" s="103"/>
      <c r="M7774" s="111"/>
      <c r="N7774" s="54"/>
    </row>
    <row r="7775" spans="11:14">
      <c r="K7775" s="103"/>
      <c r="M7775" s="111"/>
      <c r="N7775" s="54"/>
    </row>
    <row r="7776" spans="11:14">
      <c r="K7776" s="103"/>
      <c r="M7776" s="111"/>
      <c r="N7776" s="54"/>
    </row>
    <row r="7777" spans="11:14">
      <c r="K7777" s="103"/>
      <c r="M7777" s="111"/>
      <c r="N7777" s="54"/>
    </row>
    <row r="7778" spans="11:14">
      <c r="K7778" s="103"/>
      <c r="M7778" s="111"/>
      <c r="N7778" s="54"/>
    </row>
    <row r="7779" spans="11:14">
      <c r="K7779" s="103"/>
      <c r="M7779" s="111"/>
      <c r="N7779" s="54"/>
    </row>
    <row r="7780" spans="11:14">
      <c r="K7780" s="103"/>
      <c r="M7780" s="111"/>
      <c r="N7780" s="54"/>
    </row>
    <row r="7781" spans="11:14">
      <c r="K7781" s="103"/>
      <c r="M7781" s="111"/>
      <c r="N7781" s="54"/>
    </row>
    <row r="7782" spans="11:14">
      <c r="K7782" s="103"/>
      <c r="M7782" s="111"/>
      <c r="N7782" s="54"/>
    </row>
    <row r="7783" spans="11:14">
      <c r="K7783" s="103"/>
      <c r="M7783" s="111"/>
      <c r="N7783" s="54"/>
    </row>
    <row r="7784" spans="11:14">
      <c r="K7784" s="103"/>
      <c r="M7784" s="111"/>
      <c r="N7784" s="54"/>
    </row>
    <row r="7785" spans="11:14">
      <c r="K7785" s="103"/>
      <c r="M7785" s="111"/>
      <c r="N7785" s="54"/>
    </row>
    <row r="7786" spans="11:14">
      <c r="K7786" s="103"/>
      <c r="M7786" s="111"/>
      <c r="N7786" s="54"/>
    </row>
    <row r="7787" spans="11:14">
      <c r="K7787" s="103"/>
      <c r="M7787" s="111"/>
      <c r="N7787" s="54"/>
    </row>
    <row r="7788" spans="11:14">
      <c r="K7788" s="103"/>
      <c r="M7788" s="111"/>
      <c r="N7788" s="54"/>
    </row>
    <row r="7789" spans="11:14">
      <c r="K7789" s="103"/>
      <c r="M7789" s="111"/>
      <c r="N7789" s="54"/>
    </row>
    <row r="7790" spans="11:14">
      <c r="K7790" s="103"/>
      <c r="M7790" s="111"/>
      <c r="N7790" s="54"/>
    </row>
    <row r="7791" spans="11:14">
      <c r="K7791" s="103"/>
      <c r="M7791" s="111"/>
      <c r="N7791" s="54"/>
    </row>
    <row r="7792" spans="11:14">
      <c r="K7792" s="103"/>
      <c r="M7792" s="111"/>
      <c r="N7792" s="54"/>
    </row>
    <row r="7793" spans="11:14">
      <c r="K7793" s="103"/>
      <c r="M7793" s="111"/>
      <c r="N7793" s="54"/>
    </row>
    <row r="7794" spans="11:14">
      <c r="K7794" s="103"/>
      <c r="M7794" s="111"/>
      <c r="N7794" s="54"/>
    </row>
    <row r="7795" spans="11:14">
      <c r="K7795" s="103"/>
      <c r="M7795" s="111"/>
      <c r="N7795" s="54"/>
    </row>
    <row r="7796" spans="11:14">
      <c r="K7796" s="103"/>
      <c r="M7796" s="111"/>
      <c r="N7796" s="54"/>
    </row>
    <row r="7797" spans="11:14">
      <c r="K7797" s="103"/>
      <c r="M7797" s="111"/>
      <c r="N7797" s="54"/>
    </row>
    <row r="7798" spans="11:14">
      <c r="K7798" s="103"/>
      <c r="M7798" s="111"/>
      <c r="N7798" s="54"/>
    </row>
    <row r="7799" spans="11:14">
      <c r="K7799" s="103"/>
      <c r="M7799" s="111"/>
      <c r="N7799" s="54"/>
    </row>
    <row r="7800" spans="11:14">
      <c r="K7800" s="103"/>
      <c r="M7800" s="111"/>
      <c r="N7800" s="54"/>
    </row>
    <row r="7801" spans="11:14">
      <c r="K7801" s="103"/>
      <c r="M7801" s="111"/>
      <c r="N7801" s="54"/>
    </row>
    <row r="7802" spans="11:14">
      <c r="K7802" s="103"/>
      <c r="M7802" s="111"/>
      <c r="N7802" s="54"/>
    </row>
    <row r="7803" spans="11:14">
      <c r="K7803" s="103"/>
      <c r="M7803" s="111"/>
      <c r="N7803" s="54"/>
    </row>
    <row r="7804" spans="11:14">
      <c r="K7804" s="103"/>
      <c r="M7804" s="111"/>
      <c r="N7804" s="54"/>
    </row>
    <row r="7805" spans="11:14">
      <c r="K7805" s="103"/>
      <c r="M7805" s="111"/>
      <c r="N7805" s="54"/>
    </row>
    <row r="7806" spans="11:14">
      <c r="K7806" s="103"/>
      <c r="M7806" s="111"/>
      <c r="N7806" s="54"/>
    </row>
    <row r="7807" spans="11:14">
      <c r="K7807" s="103"/>
      <c r="M7807" s="111"/>
      <c r="N7807" s="54"/>
    </row>
    <row r="7808" spans="11:14">
      <c r="K7808" s="103"/>
      <c r="M7808" s="111"/>
      <c r="N7808" s="54"/>
    </row>
    <row r="7809" spans="11:14">
      <c r="K7809" s="103"/>
      <c r="M7809" s="111"/>
      <c r="N7809" s="54"/>
    </row>
    <row r="7810" spans="11:14">
      <c r="K7810" s="103"/>
      <c r="M7810" s="111"/>
      <c r="N7810" s="54"/>
    </row>
    <row r="7811" spans="11:14">
      <c r="K7811" s="103"/>
      <c r="M7811" s="111"/>
      <c r="N7811" s="54"/>
    </row>
    <row r="7812" spans="11:14">
      <c r="K7812" s="103"/>
      <c r="M7812" s="111"/>
      <c r="N7812" s="54"/>
    </row>
    <row r="7813" spans="11:14">
      <c r="K7813" s="103"/>
      <c r="M7813" s="111"/>
      <c r="N7813" s="54"/>
    </row>
    <row r="7814" spans="11:14">
      <c r="K7814" s="103"/>
      <c r="M7814" s="111"/>
      <c r="N7814" s="54"/>
    </row>
    <row r="7815" spans="11:14">
      <c r="K7815" s="103"/>
      <c r="M7815" s="111"/>
      <c r="N7815" s="54"/>
    </row>
    <row r="7816" spans="11:14">
      <c r="K7816" s="103"/>
      <c r="M7816" s="111"/>
      <c r="N7816" s="54"/>
    </row>
    <row r="7817" spans="11:14">
      <c r="K7817" s="103"/>
      <c r="M7817" s="111"/>
      <c r="N7817" s="54"/>
    </row>
    <row r="7818" spans="11:14">
      <c r="K7818" s="103"/>
      <c r="M7818" s="111"/>
      <c r="N7818" s="54"/>
    </row>
    <row r="7819" spans="11:14">
      <c r="K7819" s="103"/>
      <c r="M7819" s="111"/>
      <c r="N7819" s="54"/>
    </row>
    <row r="7820" spans="11:14">
      <c r="K7820" s="103"/>
      <c r="M7820" s="111"/>
      <c r="N7820" s="54"/>
    </row>
    <row r="7821" spans="11:14">
      <c r="K7821" s="103"/>
      <c r="M7821" s="111"/>
      <c r="N7821" s="54"/>
    </row>
    <row r="7822" spans="11:14">
      <c r="K7822" s="103"/>
      <c r="M7822" s="111"/>
      <c r="N7822" s="54"/>
    </row>
    <row r="7823" spans="11:14">
      <c r="K7823" s="103"/>
      <c r="M7823" s="111"/>
      <c r="N7823" s="54"/>
    </row>
    <row r="7824" spans="11:14">
      <c r="K7824" s="103"/>
      <c r="M7824" s="111"/>
      <c r="N7824" s="54"/>
    </row>
    <row r="7825" spans="11:14">
      <c r="K7825" s="103"/>
      <c r="M7825" s="111"/>
      <c r="N7825" s="54"/>
    </row>
    <row r="7826" spans="11:14">
      <c r="K7826" s="103"/>
      <c r="M7826" s="111"/>
      <c r="N7826" s="54"/>
    </row>
    <row r="7827" spans="11:14">
      <c r="K7827" s="103"/>
      <c r="M7827" s="111"/>
      <c r="N7827" s="54"/>
    </row>
    <row r="7828" spans="11:14">
      <c r="K7828" s="103"/>
      <c r="M7828" s="111"/>
      <c r="N7828" s="54"/>
    </row>
    <row r="7829" spans="11:14">
      <c r="K7829" s="103"/>
      <c r="M7829" s="111"/>
      <c r="N7829" s="54"/>
    </row>
    <row r="7830" spans="11:14">
      <c r="K7830" s="103"/>
      <c r="M7830" s="111"/>
      <c r="N7830" s="54"/>
    </row>
    <row r="7831" spans="11:14">
      <c r="K7831" s="103"/>
      <c r="M7831" s="111"/>
      <c r="N7831" s="54"/>
    </row>
    <row r="7832" spans="11:14">
      <c r="K7832" s="103"/>
      <c r="M7832" s="111"/>
      <c r="N7832" s="54"/>
    </row>
    <row r="7833" spans="11:14">
      <c r="K7833" s="103"/>
      <c r="M7833" s="111"/>
      <c r="N7833" s="54"/>
    </row>
    <row r="7834" spans="11:14">
      <c r="K7834" s="103"/>
      <c r="M7834" s="111"/>
      <c r="N7834" s="54"/>
    </row>
    <row r="7835" spans="11:14">
      <c r="K7835" s="103"/>
      <c r="M7835" s="111"/>
      <c r="N7835" s="54"/>
    </row>
    <row r="7836" spans="11:14">
      <c r="K7836" s="103"/>
      <c r="M7836" s="111"/>
      <c r="N7836" s="54"/>
    </row>
    <row r="7837" spans="11:14">
      <c r="K7837" s="103"/>
      <c r="M7837" s="111"/>
      <c r="N7837" s="54"/>
    </row>
    <row r="7838" spans="11:14">
      <c r="K7838" s="103"/>
      <c r="M7838" s="111"/>
      <c r="N7838" s="54"/>
    </row>
    <row r="7839" spans="11:14">
      <c r="K7839" s="103"/>
      <c r="M7839" s="111"/>
      <c r="N7839" s="54"/>
    </row>
    <row r="7840" spans="11:14">
      <c r="K7840" s="103"/>
      <c r="M7840" s="111"/>
      <c r="N7840" s="54"/>
    </row>
    <row r="7841" spans="11:14">
      <c r="K7841" s="103"/>
      <c r="M7841" s="111"/>
      <c r="N7841" s="54"/>
    </row>
    <row r="7842" spans="11:14">
      <c r="K7842" s="103"/>
      <c r="M7842" s="111"/>
      <c r="N7842" s="54"/>
    </row>
    <row r="7843" spans="11:14">
      <c r="K7843" s="103"/>
      <c r="M7843" s="111"/>
      <c r="N7843" s="54"/>
    </row>
    <row r="7844" spans="11:14">
      <c r="K7844" s="103"/>
      <c r="M7844" s="111"/>
      <c r="N7844" s="54"/>
    </row>
    <row r="7845" spans="11:14">
      <c r="K7845" s="103"/>
      <c r="M7845" s="111"/>
      <c r="N7845" s="54"/>
    </row>
    <row r="7846" spans="11:14">
      <c r="K7846" s="103"/>
      <c r="M7846" s="111"/>
      <c r="N7846" s="54"/>
    </row>
    <row r="7847" spans="11:14">
      <c r="K7847" s="103"/>
      <c r="M7847" s="111"/>
      <c r="N7847" s="54"/>
    </row>
    <row r="7848" spans="11:14">
      <c r="K7848" s="103"/>
      <c r="M7848" s="111"/>
      <c r="N7848" s="54"/>
    </row>
    <row r="7849" spans="11:14">
      <c r="K7849" s="103"/>
      <c r="M7849" s="111"/>
      <c r="N7849" s="54"/>
    </row>
    <row r="7850" spans="11:14">
      <c r="K7850" s="103"/>
      <c r="M7850" s="111"/>
      <c r="N7850" s="54"/>
    </row>
    <row r="7851" spans="11:14">
      <c r="K7851" s="103"/>
      <c r="M7851" s="111"/>
      <c r="N7851" s="54"/>
    </row>
    <row r="7852" spans="11:14">
      <c r="K7852" s="103"/>
      <c r="M7852" s="111"/>
      <c r="N7852" s="54"/>
    </row>
    <row r="7853" spans="11:14">
      <c r="K7853" s="103"/>
      <c r="M7853" s="111"/>
      <c r="N7853" s="54"/>
    </row>
    <row r="7854" spans="11:14">
      <c r="K7854" s="103"/>
      <c r="M7854" s="111"/>
      <c r="N7854" s="54"/>
    </row>
    <row r="7855" spans="11:14">
      <c r="K7855" s="103"/>
      <c r="M7855" s="111"/>
      <c r="N7855" s="54"/>
    </row>
    <row r="7856" spans="11:14">
      <c r="K7856" s="103"/>
      <c r="M7856" s="111"/>
      <c r="N7856" s="54"/>
    </row>
    <row r="7857" spans="11:14">
      <c r="K7857" s="103"/>
      <c r="M7857" s="111"/>
      <c r="N7857" s="54"/>
    </row>
    <row r="7858" spans="11:14">
      <c r="K7858" s="103"/>
      <c r="M7858" s="111"/>
      <c r="N7858" s="54"/>
    </row>
    <row r="7859" spans="11:14">
      <c r="K7859" s="103"/>
      <c r="M7859" s="111"/>
      <c r="N7859" s="54"/>
    </row>
    <row r="7860" spans="11:14">
      <c r="K7860" s="103"/>
      <c r="M7860" s="111"/>
      <c r="N7860" s="54"/>
    </row>
    <row r="7861" spans="11:14">
      <c r="K7861" s="103"/>
      <c r="M7861" s="111"/>
      <c r="N7861" s="54"/>
    </row>
    <row r="7862" spans="11:14">
      <c r="K7862" s="103"/>
      <c r="M7862" s="111"/>
      <c r="N7862" s="54"/>
    </row>
    <row r="7863" spans="11:14">
      <c r="K7863" s="103"/>
      <c r="M7863" s="111"/>
      <c r="N7863" s="54"/>
    </row>
    <row r="7864" spans="11:14">
      <c r="K7864" s="103"/>
      <c r="M7864" s="111"/>
      <c r="N7864" s="54"/>
    </row>
    <row r="7865" spans="11:14">
      <c r="K7865" s="103"/>
      <c r="M7865" s="111"/>
      <c r="N7865" s="54"/>
    </row>
    <row r="7866" spans="11:14">
      <c r="K7866" s="103"/>
      <c r="M7866" s="111"/>
      <c r="N7866" s="54"/>
    </row>
    <row r="7867" spans="11:14">
      <c r="K7867" s="103"/>
      <c r="M7867" s="111"/>
      <c r="N7867" s="54"/>
    </row>
    <row r="7868" spans="11:14">
      <c r="K7868" s="103"/>
      <c r="M7868" s="111"/>
      <c r="N7868" s="54"/>
    </row>
    <row r="7869" spans="11:14">
      <c r="K7869" s="103"/>
      <c r="M7869" s="111"/>
      <c r="N7869" s="54"/>
    </row>
    <row r="7870" spans="11:14">
      <c r="K7870" s="103"/>
      <c r="M7870" s="111"/>
      <c r="N7870" s="54"/>
    </row>
    <row r="7871" spans="11:14">
      <c r="K7871" s="103"/>
      <c r="M7871" s="111"/>
      <c r="N7871" s="54"/>
    </row>
    <row r="7872" spans="11:14">
      <c r="K7872" s="103"/>
      <c r="M7872" s="111"/>
      <c r="N7872" s="54"/>
    </row>
    <row r="7873" spans="11:14">
      <c r="K7873" s="103"/>
      <c r="M7873" s="111"/>
      <c r="N7873" s="54"/>
    </row>
    <row r="7874" spans="11:14">
      <c r="K7874" s="103"/>
      <c r="M7874" s="111"/>
      <c r="N7874" s="54"/>
    </row>
    <row r="7875" spans="11:14">
      <c r="K7875" s="103"/>
      <c r="M7875" s="111"/>
      <c r="N7875" s="54"/>
    </row>
    <row r="7876" spans="11:14">
      <c r="K7876" s="103"/>
      <c r="M7876" s="111"/>
      <c r="N7876" s="54"/>
    </row>
    <row r="7877" spans="11:14">
      <c r="K7877" s="103"/>
      <c r="M7877" s="111"/>
      <c r="N7877" s="54"/>
    </row>
    <row r="7878" spans="11:14">
      <c r="K7878" s="103"/>
      <c r="M7878" s="111"/>
      <c r="N7878" s="54"/>
    </row>
    <row r="7879" spans="11:14">
      <c r="K7879" s="103"/>
      <c r="M7879" s="111"/>
      <c r="N7879" s="54"/>
    </row>
    <row r="7880" spans="11:14">
      <c r="K7880" s="103"/>
      <c r="M7880" s="111"/>
      <c r="N7880" s="54"/>
    </row>
    <row r="7881" spans="11:14">
      <c r="K7881" s="103"/>
      <c r="M7881" s="111"/>
      <c r="N7881" s="54"/>
    </row>
    <row r="7882" spans="11:14">
      <c r="K7882" s="103"/>
      <c r="M7882" s="111"/>
      <c r="N7882" s="54"/>
    </row>
    <row r="7883" spans="11:14">
      <c r="K7883" s="103"/>
      <c r="M7883" s="111"/>
      <c r="N7883" s="54"/>
    </row>
    <row r="7884" spans="11:14">
      <c r="K7884" s="103"/>
      <c r="M7884" s="111"/>
      <c r="N7884" s="54"/>
    </row>
    <row r="7885" spans="11:14">
      <c r="K7885" s="103"/>
      <c r="M7885" s="111"/>
      <c r="N7885" s="54"/>
    </row>
    <row r="7886" spans="11:14">
      <c r="K7886" s="103"/>
      <c r="M7886" s="111"/>
      <c r="N7886" s="54"/>
    </row>
    <row r="7887" spans="11:14">
      <c r="K7887" s="103"/>
      <c r="M7887" s="111"/>
      <c r="N7887" s="54"/>
    </row>
    <row r="7888" spans="11:14">
      <c r="K7888" s="103"/>
      <c r="M7888" s="111"/>
      <c r="N7888" s="54"/>
    </row>
    <row r="7889" spans="11:14">
      <c r="K7889" s="103"/>
      <c r="M7889" s="111"/>
      <c r="N7889" s="54"/>
    </row>
    <row r="7890" spans="11:14">
      <c r="K7890" s="103"/>
      <c r="M7890" s="111"/>
      <c r="N7890" s="54"/>
    </row>
    <row r="7891" spans="11:14">
      <c r="K7891" s="103"/>
      <c r="M7891" s="111"/>
      <c r="N7891" s="54"/>
    </row>
    <row r="7892" spans="11:14">
      <c r="K7892" s="103"/>
      <c r="M7892" s="111"/>
      <c r="N7892" s="54"/>
    </row>
    <row r="7893" spans="11:14">
      <c r="K7893" s="103"/>
      <c r="M7893" s="111"/>
      <c r="N7893" s="54"/>
    </row>
    <row r="7894" spans="11:14">
      <c r="K7894" s="103"/>
      <c r="M7894" s="111"/>
      <c r="N7894" s="54"/>
    </row>
    <row r="7895" spans="11:14">
      <c r="K7895" s="103"/>
      <c r="M7895" s="111"/>
      <c r="N7895" s="54"/>
    </row>
    <row r="7896" spans="11:14">
      <c r="K7896" s="103"/>
      <c r="M7896" s="111"/>
      <c r="N7896" s="54"/>
    </row>
    <row r="7897" spans="11:14">
      <c r="K7897" s="103"/>
      <c r="M7897" s="111"/>
      <c r="N7897" s="54"/>
    </row>
    <row r="7898" spans="11:14">
      <c r="K7898" s="103"/>
      <c r="M7898" s="111"/>
      <c r="N7898" s="54"/>
    </row>
    <row r="7899" spans="11:14">
      <c r="K7899" s="103"/>
      <c r="M7899" s="111"/>
      <c r="N7899" s="54"/>
    </row>
    <row r="7900" spans="11:14">
      <c r="K7900" s="103"/>
      <c r="M7900" s="111"/>
      <c r="N7900" s="54"/>
    </row>
    <row r="7901" spans="11:14">
      <c r="K7901" s="103"/>
      <c r="M7901" s="111"/>
      <c r="N7901" s="54"/>
    </row>
    <row r="7902" spans="11:14">
      <c r="K7902" s="103"/>
      <c r="M7902" s="111"/>
      <c r="N7902" s="54"/>
    </row>
    <row r="7903" spans="11:14">
      <c r="K7903" s="103"/>
      <c r="M7903" s="111"/>
      <c r="N7903" s="54"/>
    </row>
    <row r="7904" spans="11:14">
      <c r="K7904" s="103"/>
      <c r="M7904" s="111"/>
      <c r="N7904" s="54"/>
    </row>
    <row r="7905" spans="11:14">
      <c r="K7905" s="103"/>
      <c r="M7905" s="111"/>
      <c r="N7905" s="54"/>
    </row>
    <row r="7906" spans="11:14">
      <c r="K7906" s="103"/>
      <c r="M7906" s="111"/>
      <c r="N7906" s="54"/>
    </row>
    <row r="7907" spans="11:14">
      <c r="K7907" s="103"/>
      <c r="M7907" s="111"/>
      <c r="N7907" s="54"/>
    </row>
    <row r="7908" spans="11:14">
      <c r="K7908" s="103"/>
      <c r="M7908" s="111"/>
      <c r="N7908" s="54"/>
    </row>
    <row r="7909" spans="11:14">
      <c r="K7909" s="103"/>
      <c r="M7909" s="111"/>
      <c r="N7909" s="54"/>
    </row>
    <row r="7910" spans="11:14">
      <c r="K7910" s="103"/>
      <c r="M7910" s="111"/>
      <c r="N7910" s="54"/>
    </row>
    <row r="7911" spans="11:14">
      <c r="K7911" s="103"/>
      <c r="M7911" s="111"/>
      <c r="N7911" s="54"/>
    </row>
    <row r="7912" spans="11:14">
      <c r="K7912" s="103"/>
      <c r="M7912" s="111"/>
      <c r="N7912" s="54"/>
    </row>
    <row r="7913" spans="11:14">
      <c r="K7913" s="103"/>
      <c r="M7913" s="111"/>
      <c r="N7913" s="54"/>
    </row>
    <row r="7914" spans="11:14">
      <c r="K7914" s="103"/>
      <c r="M7914" s="111"/>
      <c r="N7914" s="54"/>
    </row>
    <row r="7915" spans="11:14">
      <c r="K7915" s="103"/>
      <c r="M7915" s="111"/>
      <c r="N7915" s="54"/>
    </row>
    <row r="7916" spans="11:14">
      <c r="K7916" s="103"/>
      <c r="M7916" s="111"/>
      <c r="N7916" s="54"/>
    </row>
    <row r="7917" spans="11:14">
      <c r="K7917" s="103"/>
      <c r="M7917" s="111"/>
      <c r="N7917" s="54"/>
    </row>
    <row r="7918" spans="11:14">
      <c r="K7918" s="103"/>
      <c r="M7918" s="111"/>
      <c r="N7918" s="54"/>
    </row>
    <row r="7919" spans="11:14">
      <c r="K7919" s="103"/>
      <c r="M7919" s="111"/>
      <c r="N7919" s="54"/>
    </row>
    <row r="7920" spans="11:14">
      <c r="K7920" s="103"/>
      <c r="M7920" s="111"/>
      <c r="N7920" s="54"/>
    </row>
    <row r="7921" spans="11:14">
      <c r="K7921" s="103"/>
      <c r="M7921" s="111"/>
      <c r="N7921" s="54"/>
    </row>
    <row r="7922" spans="11:14">
      <c r="K7922" s="103"/>
      <c r="M7922" s="111"/>
      <c r="N7922" s="54"/>
    </row>
    <row r="7923" spans="11:14">
      <c r="K7923" s="103"/>
      <c r="M7923" s="111"/>
      <c r="N7923" s="54"/>
    </row>
    <row r="7924" spans="11:14">
      <c r="K7924" s="103"/>
      <c r="M7924" s="111"/>
      <c r="N7924" s="54"/>
    </row>
    <row r="7925" spans="11:14">
      <c r="K7925" s="103"/>
      <c r="M7925" s="111"/>
      <c r="N7925" s="54"/>
    </row>
    <row r="7926" spans="11:14">
      <c r="K7926" s="103"/>
      <c r="M7926" s="111"/>
      <c r="N7926" s="54"/>
    </row>
    <row r="7927" spans="11:14">
      <c r="K7927" s="103"/>
      <c r="M7927" s="111"/>
      <c r="N7927" s="54"/>
    </row>
    <row r="7928" spans="11:14">
      <c r="K7928" s="103"/>
      <c r="M7928" s="111"/>
      <c r="N7928" s="54"/>
    </row>
    <row r="7929" spans="11:14">
      <c r="K7929" s="103"/>
      <c r="M7929" s="111"/>
      <c r="N7929" s="54"/>
    </row>
    <row r="7930" spans="11:14">
      <c r="K7930" s="103"/>
      <c r="M7930" s="111"/>
      <c r="N7930" s="54"/>
    </row>
    <row r="7931" spans="11:14">
      <c r="K7931" s="103"/>
      <c r="M7931" s="111"/>
      <c r="N7931" s="54"/>
    </row>
    <row r="7932" spans="11:14">
      <c r="K7932" s="103"/>
      <c r="M7932" s="111"/>
      <c r="N7932" s="54"/>
    </row>
    <row r="7933" spans="11:14">
      <c r="K7933" s="103"/>
      <c r="M7933" s="111"/>
      <c r="N7933" s="54"/>
    </row>
    <row r="7934" spans="11:14">
      <c r="K7934" s="103"/>
      <c r="M7934" s="111"/>
      <c r="N7934" s="54"/>
    </row>
    <row r="7935" spans="11:14">
      <c r="K7935" s="103"/>
      <c r="M7935" s="111"/>
      <c r="N7935" s="54"/>
    </row>
    <row r="7936" spans="11:14">
      <c r="K7936" s="103"/>
      <c r="M7936" s="111"/>
      <c r="N7936" s="54"/>
    </row>
    <row r="7937" spans="11:14">
      <c r="K7937" s="103"/>
      <c r="M7937" s="111"/>
      <c r="N7937" s="54"/>
    </row>
    <row r="7938" spans="11:14">
      <c r="K7938" s="103"/>
      <c r="M7938" s="111"/>
      <c r="N7938" s="54"/>
    </row>
    <row r="7939" spans="11:14">
      <c r="K7939" s="103"/>
      <c r="M7939" s="111"/>
      <c r="N7939" s="54"/>
    </row>
    <row r="7940" spans="11:14">
      <c r="K7940" s="103"/>
      <c r="M7940" s="111"/>
      <c r="N7940" s="54"/>
    </row>
    <row r="7941" spans="11:14">
      <c r="K7941" s="103"/>
      <c r="M7941" s="111"/>
      <c r="N7941" s="54"/>
    </row>
    <row r="7942" spans="11:14">
      <c r="K7942" s="103"/>
      <c r="M7942" s="111"/>
      <c r="N7942" s="54"/>
    </row>
    <row r="7943" spans="11:14">
      <c r="K7943" s="103"/>
      <c r="M7943" s="111"/>
      <c r="N7943" s="54"/>
    </row>
    <row r="7944" spans="11:14">
      <c r="K7944" s="103"/>
      <c r="M7944" s="111"/>
      <c r="N7944" s="54"/>
    </row>
    <row r="7945" spans="11:14">
      <c r="K7945" s="103"/>
      <c r="M7945" s="111"/>
      <c r="N7945" s="54"/>
    </row>
    <row r="7946" spans="11:14">
      <c r="K7946" s="103"/>
      <c r="M7946" s="111"/>
      <c r="N7946" s="54"/>
    </row>
    <row r="7947" spans="11:14">
      <c r="K7947" s="103"/>
      <c r="M7947" s="111"/>
      <c r="N7947" s="54"/>
    </row>
    <row r="7948" spans="11:14">
      <c r="K7948" s="103"/>
      <c r="M7948" s="111"/>
      <c r="N7948" s="54"/>
    </row>
    <row r="7949" spans="11:14">
      <c r="K7949" s="103"/>
      <c r="M7949" s="111"/>
      <c r="N7949" s="54"/>
    </row>
    <row r="7950" spans="11:14">
      <c r="K7950" s="103"/>
      <c r="M7950" s="111"/>
      <c r="N7950" s="54"/>
    </row>
    <row r="7951" spans="11:14">
      <c r="K7951" s="103"/>
      <c r="M7951" s="111"/>
      <c r="N7951" s="54"/>
    </row>
    <row r="7952" spans="11:14">
      <c r="K7952" s="103"/>
      <c r="M7952" s="111"/>
      <c r="N7952" s="54"/>
    </row>
    <row r="7953" spans="11:14">
      <c r="K7953" s="103"/>
      <c r="M7953" s="111"/>
      <c r="N7953" s="54"/>
    </row>
    <row r="7954" spans="11:14">
      <c r="K7954" s="103"/>
      <c r="M7954" s="111"/>
      <c r="N7954" s="54"/>
    </row>
    <row r="7955" spans="11:14">
      <c r="K7955" s="103"/>
      <c r="M7955" s="111"/>
      <c r="N7955" s="54"/>
    </row>
    <row r="7956" spans="11:14">
      <c r="K7956" s="103"/>
      <c r="M7956" s="111"/>
      <c r="N7956" s="54"/>
    </row>
    <row r="7957" spans="11:14">
      <c r="K7957" s="103"/>
      <c r="M7957" s="111"/>
      <c r="N7957" s="54"/>
    </row>
    <row r="7958" spans="11:14">
      <c r="K7958" s="103"/>
      <c r="M7958" s="111"/>
      <c r="N7958" s="54"/>
    </row>
    <row r="7959" spans="11:14">
      <c r="K7959" s="103"/>
      <c r="M7959" s="111"/>
      <c r="N7959" s="54"/>
    </row>
    <row r="7960" spans="11:14">
      <c r="K7960" s="103"/>
      <c r="M7960" s="111"/>
      <c r="N7960" s="54"/>
    </row>
    <row r="7961" spans="11:14">
      <c r="K7961" s="103"/>
      <c r="M7961" s="111"/>
      <c r="N7961" s="54"/>
    </row>
    <row r="7962" spans="11:14">
      <c r="K7962" s="103"/>
      <c r="M7962" s="111"/>
      <c r="N7962" s="54"/>
    </row>
    <row r="7963" spans="11:14">
      <c r="K7963" s="103"/>
      <c r="M7963" s="111"/>
      <c r="N7963" s="54"/>
    </row>
    <row r="7964" spans="11:14">
      <c r="K7964" s="103"/>
      <c r="M7964" s="111"/>
      <c r="N7964" s="54"/>
    </row>
    <row r="7965" spans="11:14">
      <c r="K7965" s="103"/>
      <c r="M7965" s="111"/>
      <c r="N7965" s="54"/>
    </row>
    <row r="7966" spans="11:14">
      <c r="K7966" s="103"/>
      <c r="M7966" s="111"/>
      <c r="N7966" s="54"/>
    </row>
    <row r="7967" spans="11:14">
      <c r="K7967" s="103"/>
      <c r="M7967" s="111"/>
      <c r="N7967" s="54"/>
    </row>
    <row r="7968" spans="11:14">
      <c r="K7968" s="103"/>
      <c r="M7968" s="111"/>
      <c r="N7968" s="54"/>
    </row>
    <row r="7969" spans="11:14">
      <c r="K7969" s="103"/>
      <c r="M7969" s="111"/>
      <c r="N7969" s="54"/>
    </row>
    <row r="7970" spans="11:14">
      <c r="K7970" s="103"/>
      <c r="M7970" s="111"/>
      <c r="N7970" s="54"/>
    </row>
    <row r="7971" spans="11:14">
      <c r="K7971" s="103"/>
      <c r="M7971" s="111"/>
      <c r="N7971" s="54"/>
    </row>
    <row r="7972" spans="11:14">
      <c r="K7972" s="103"/>
      <c r="M7972" s="111"/>
      <c r="N7972" s="54"/>
    </row>
    <row r="7973" spans="11:14">
      <c r="K7973" s="103"/>
      <c r="M7973" s="111"/>
      <c r="N7973" s="54"/>
    </row>
    <row r="7974" spans="11:14">
      <c r="K7974" s="103"/>
      <c r="M7974" s="111"/>
      <c r="N7974" s="54"/>
    </row>
    <row r="7975" spans="11:14">
      <c r="K7975" s="103"/>
      <c r="M7975" s="111"/>
      <c r="N7975" s="54"/>
    </row>
    <row r="7976" spans="11:14">
      <c r="K7976" s="103"/>
      <c r="M7976" s="111"/>
      <c r="N7976" s="54"/>
    </row>
    <row r="7977" spans="11:14">
      <c r="K7977" s="103"/>
      <c r="M7977" s="111"/>
      <c r="N7977" s="54"/>
    </row>
    <row r="7978" spans="11:14">
      <c r="K7978" s="103"/>
      <c r="M7978" s="111"/>
      <c r="N7978" s="54"/>
    </row>
    <row r="7979" spans="11:14">
      <c r="K7979" s="103"/>
      <c r="M7979" s="111"/>
      <c r="N7979" s="54"/>
    </row>
    <row r="7980" spans="11:14">
      <c r="K7980" s="103"/>
      <c r="M7980" s="111"/>
      <c r="N7980" s="54"/>
    </row>
    <row r="7981" spans="11:14">
      <c r="K7981" s="103"/>
      <c r="M7981" s="111"/>
      <c r="N7981" s="54"/>
    </row>
    <row r="7982" spans="11:14">
      <c r="K7982" s="103"/>
      <c r="M7982" s="111"/>
      <c r="N7982" s="54"/>
    </row>
    <row r="7983" spans="11:14">
      <c r="K7983" s="103"/>
      <c r="M7983" s="111"/>
      <c r="N7983" s="54"/>
    </row>
    <row r="7984" spans="11:14">
      <c r="K7984" s="103"/>
      <c r="M7984" s="111"/>
      <c r="N7984" s="54"/>
    </row>
    <row r="7985" spans="11:14">
      <c r="K7985" s="103"/>
      <c r="M7985" s="111"/>
      <c r="N7985" s="54"/>
    </row>
    <row r="7986" spans="11:14">
      <c r="K7986" s="103"/>
      <c r="M7986" s="111"/>
      <c r="N7986" s="54"/>
    </row>
    <row r="7987" spans="11:14">
      <c r="K7987" s="103"/>
      <c r="M7987" s="111"/>
      <c r="N7987" s="54"/>
    </row>
    <row r="7988" spans="11:14">
      <c r="K7988" s="103"/>
      <c r="M7988" s="111"/>
      <c r="N7988" s="54"/>
    </row>
    <row r="7989" spans="11:14">
      <c r="K7989" s="103"/>
      <c r="M7989" s="111"/>
      <c r="N7989" s="54"/>
    </row>
    <row r="7990" spans="11:14">
      <c r="K7990" s="103"/>
      <c r="M7990" s="111"/>
      <c r="N7990" s="54"/>
    </row>
    <row r="7991" spans="11:14">
      <c r="K7991" s="103"/>
      <c r="M7991" s="111"/>
      <c r="N7991" s="54"/>
    </row>
    <row r="7992" spans="11:14">
      <c r="K7992" s="103"/>
      <c r="M7992" s="111"/>
      <c r="N7992" s="54"/>
    </row>
    <row r="7993" spans="11:14">
      <c r="K7993" s="103"/>
      <c r="M7993" s="111"/>
      <c r="N7993" s="54"/>
    </row>
    <row r="7994" spans="11:14">
      <c r="K7994" s="103"/>
      <c r="M7994" s="111"/>
      <c r="N7994" s="54"/>
    </row>
    <row r="7995" spans="11:14">
      <c r="K7995" s="103"/>
      <c r="M7995" s="111"/>
      <c r="N7995" s="54"/>
    </row>
    <row r="7996" spans="11:14">
      <c r="K7996" s="103"/>
      <c r="M7996" s="111"/>
      <c r="N7996" s="54"/>
    </row>
    <row r="7997" spans="11:14">
      <c r="K7997" s="103"/>
      <c r="M7997" s="111"/>
      <c r="N7997" s="54"/>
    </row>
    <row r="7998" spans="11:14">
      <c r="K7998" s="103"/>
      <c r="M7998" s="111"/>
      <c r="N7998" s="54"/>
    </row>
    <row r="7999" spans="11:14">
      <c r="K7999" s="103"/>
      <c r="M7999" s="111"/>
      <c r="N7999" s="54"/>
    </row>
    <row r="8000" spans="11:14">
      <c r="K8000" s="103"/>
      <c r="M8000" s="111"/>
      <c r="N8000" s="54"/>
    </row>
    <row r="8001" spans="11:14">
      <c r="K8001" s="103"/>
      <c r="M8001" s="111"/>
      <c r="N8001" s="54"/>
    </row>
    <row r="8002" spans="11:14">
      <c r="K8002" s="103"/>
      <c r="M8002" s="111"/>
      <c r="N8002" s="54"/>
    </row>
    <row r="8003" spans="11:14">
      <c r="K8003" s="103"/>
      <c r="M8003" s="111"/>
      <c r="N8003" s="54"/>
    </row>
    <row r="8004" spans="11:14">
      <c r="K8004" s="103"/>
      <c r="M8004" s="111"/>
      <c r="N8004" s="54"/>
    </row>
    <row r="8005" spans="11:14">
      <c r="K8005" s="103"/>
      <c r="M8005" s="111"/>
      <c r="N8005" s="54"/>
    </row>
    <row r="8006" spans="11:14">
      <c r="K8006" s="103"/>
      <c r="M8006" s="111"/>
      <c r="N8006" s="54"/>
    </row>
    <row r="8007" spans="11:14">
      <c r="K8007" s="103"/>
      <c r="M8007" s="111"/>
      <c r="N8007" s="54"/>
    </row>
    <row r="8008" spans="11:14">
      <c r="K8008" s="103"/>
      <c r="M8008" s="111"/>
      <c r="N8008" s="54"/>
    </row>
    <row r="8009" spans="11:14">
      <c r="K8009" s="103"/>
      <c r="M8009" s="111"/>
      <c r="N8009" s="54"/>
    </row>
    <row r="8010" spans="11:14">
      <c r="K8010" s="103"/>
      <c r="M8010" s="111"/>
      <c r="N8010" s="54"/>
    </row>
    <row r="8011" spans="11:14">
      <c r="K8011" s="103"/>
      <c r="M8011" s="111"/>
      <c r="N8011" s="54"/>
    </row>
    <row r="8012" spans="11:14">
      <c r="K8012" s="103"/>
      <c r="M8012" s="111"/>
      <c r="N8012" s="54"/>
    </row>
    <row r="8013" spans="11:14">
      <c r="K8013" s="103"/>
      <c r="M8013" s="111"/>
      <c r="N8013" s="54"/>
    </row>
    <row r="8014" spans="11:14">
      <c r="K8014" s="103"/>
      <c r="M8014" s="111"/>
      <c r="N8014" s="54"/>
    </row>
    <row r="8015" spans="11:14">
      <c r="K8015" s="103"/>
      <c r="M8015" s="111"/>
      <c r="N8015" s="54"/>
    </row>
    <row r="8016" spans="11:14">
      <c r="K8016" s="103"/>
      <c r="M8016" s="111"/>
      <c r="N8016" s="54"/>
    </row>
    <row r="8017" spans="11:14">
      <c r="K8017" s="103"/>
      <c r="M8017" s="111"/>
      <c r="N8017" s="54"/>
    </row>
    <row r="8018" spans="11:14">
      <c r="K8018" s="103"/>
      <c r="M8018" s="111"/>
      <c r="N8018" s="54"/>
    </row>
    <row r="8019" spans="11:14">
      <c r="K8019" s="103"/>
      <c r="M8019" s="111"/>
      <c r="N8019" s="54"/>
    </row>
    <row r="8020" spans="11:14">
      <c r="K8020" s="103"/>
      <c r="M8020" s="111"/>
      <c r="N8020" s="54"/>
    </row>
    <row r="8021" spans="11:14">
      <c r="K8021" s="103"/>
      <c r="M8021" s="111"/>
      <c r="N8021" s="54"/>
    </row>
    <row r="8022" spans="11:14">
      <c r="K8022" s="103"/>
      <c r="M8022" s="111"/>
      <c r="N8022" s="54"/>
    </row>
    <row r="8023" spans="11:14">
      <c r="K8023" s="103"/>
      <c r="M8023" s="111"/>
      <c r="N8023" s="54"/>
    </row>
    <row r="8024" spans="11:14">
      <c r="K8024" s="103"/>
      <c r="M8024" s="111"/>
      <c r="N8024" s="54"/>
    </row>
    <row r="8025" spans="11:14">
      <c r="K8025" s="103"/>
      <c r="M8025" s="111"/>
      <c r="N8025" s="54"/>
    </row>
    <row r="8026" spans="11:14">
      <c r="K8026" s="103"/>
      <c r="M8026" s="111"/>
      <c r="N8026" s="54"/>
    </row>
    <row r="8027" spans="11:14">
      <c r="K8027" s="103"/>
      <c r="M8027" s="111"/>
      <c r="N8027" s="54"/>
    </row>
    <row r="8028" spans="11:14">
      <c r="K8028" s="103"/>
      <c r="M8028" s="111"/>
      <c r="N8028" s="54"/>
    </row>
    <row r="8029" spans="11:14">
      <c r="K8029" s="103"/>
      <c r="M8029" s="111"/>
      <c r="N8029" s="54"/>
    </row>
    <row r="8030" spans="11:14">
      <c r="K8030" s="103"/>
      <c r="M8030" s="111"/>
      <c r="N8030" s="54"/>
    </row>
    <row r="8031" spans="11:14">
      <c r="K8031" s="103"/>
      <c r="M8031" s="111"/>
      <c r="N8031" s="54"/>
    </row>
    <row r="8032" spans="11:14">
      <c r="K8032" s="103"/>
      <c r="M8032" s="111"/>
      <c r="N8032" s="54"/>
    </row>
    <row r="8033" spans="11:14">
      <c r="K8033" s="103"/>
      <c r="M8033" s="111"/>
      <c r="N8033" s="54"/>
    </row>
    <row r="8034" spans="11:14">
      <c r="K8034" s="103"/>
      <c r="M8034" s="111"/>
      <c r="N8034" s="54"/>
    </row>
    <row r="8035" spans="11:14">
      <c r="K8035" s="103"/>
      <c r="M8035" s="111"/>
      <c r="N8035" s="54"/>
    </row>
    <row r="8036" spans="11:14">
      <c r="K8036" s="103"/>
      <c r="M8036" s="111"/>
      <c r="N8036" s="54"/>
    </row>
    <row r="8037" spans="11:14">
      <c r="K8037" s="103"/>
      <c r="M8037" s="111"/>
      <c r="N8037" s="54"/>
    </row>
    <row r="8038" spans="11:14">
      <c r="K8038" s="103"/>
      <c r="M8038" s="111"/>
      <c r="N8038" s="54"/>
    </row>
    <row r="8039" spans="11:14">
      <c r="K8039" s="103"/>
      <c r="M8039" s="111"/>
      <c r="N8039" s="54"/>
    </row>
    <row r="8040" spans="11:14">
      <c r="K8040" s="103"/>
      <c r="M8040" s="111"/>
      <c r="N8040" s="54"/>
    </row>
    <row r="8041" spans="11:14">
      <c r="K8041" s="103"/>
      <c r="M8041" s="111"/>
      <c r="N8041" s="54"/>
    </row>
    <row r="8042" spans="11:14">
      <c r="K8042" s="103"/>
      <c r="M8042" s="111"/>
      <c r="N8042" s="54"/>
    </row>
    <row r="8043" spans="11:14">
      <c r="K8043" s="103"/>
      <c r="M8043" s="111"/>
      <c r="N8043" s="54"/>
    </row>
    <row r="8044" spans="11:14">
      <c r="K8044" s="103"/>
      <c r="M8044" s="111"/>
      <c r="N8044" s="54"/>
    </row>
    <row r="8045" spans="11:14">
      <c r="K8045" s="103"/>
      <c r="M8045" s="111"/>
      <c r="N8045" s="54"/>
    </row>
    <row r="8046" spans="11:14">
      <c r="K8046" s="103"/>
      <c r="M8046" s="111"/>
      <c r="N8046" s="54"/>
    </row>
    <row r="8047" spans="11:14">
      <c r="K8047" s="103"/>
      <c r="M8047" s="111"/>
      <c r="N8047" s="54"/>
    </row>
    <row r="8048" spans="11:14">
      <c r="K8048" s="103"/>
      <c r="M8048" s="111"/>
      <c r="N8048" s="54"/>
    </row>
    <row r="8049" spans="11:14">
      <c r="K8049" s="103"/>
      <c r="M8049" s="111"/>
      <c r="N8049" s="54"/>
    </row>
    <row r="8050" spans="11:14">
      <c r="K8050" s="103"/>
      <c r="M8050" s="111"/>
      <c r="N8050" s="54"/>
    </row>
    <row r="8051" spans="11:14">
      <c r="K8051" s="103"/>
      <c r="M8051" s="111"/>
      <c r="N8051" s="54"/>
    </row>
    <row r="8052" spans="11:14">
      <c r="K8052" s="103"/>
      <c r="M8052" s="111"/>
      <c r="N8052" s="54"/>
    </row>
    <row r="8053" spans="11:14">
      <c r="K8053" s="103"/>
      <c r="M8053" s="111"/>
      <c r="N8053" s="54"/>
    </row>
    <row r="8054" spans="11:14">
      <c r="K8054" s="103"/>
      <c r="M8054" s="111"/>
      <c r="N8054" s="54"/>
    </row>
    <row r="8055" spans="11:14">
      <c r="K8055" s="103"/>
      <c r="M8055" s="111"/>
      <c r="N8055" s="54"/>
    </row>
    <row r="8056" spans="11:14">
      <c r="K8056" s="103"/>
      <c r="M8056" s="111"/>
      <c r="N8056" s="54"/>
    </row>
    <row r="8057" spans="11:14">
      <c r="K8057" s="103"/>
      <c r="M8057" s="111"/>
      <c r="N8057" s="54"/>
    </row>
    <row r="8058" spans="11:14">
      <c r="K8058" s="103"/>
      <c r="M8058" s="111"/>
      <c r="N8058" s="54"/>
    </row>
    <row r="8059" spans="11:14">
      <c r="K8059" s="103"/>
      <c r="M8059" s="111"/>
      <c r="N8059" s="54"/>
    </row>
    <row r="8060" spans="11:14">
      <c r="K8060" s="103"/>
      <c r="M8060" s="111"/>
      <c r="N8060" s="54"/>
    </row>
    <row r="8061" spans="11:14">
      <c r="K8061" s="103"/>
      <c r="M8061" s="111"/>
      <c r="N8061" s="54"/>
    </row>
    <row r="8062" spans="11:14">
      <c r="K8062" s="103"/>
      <c r="M8062" s="111"/>
      <c r="N8062" s="54"/>
    </row>
    <row r="8063" spans="11:14">
      <c r="K8063" s="103"/>
      <c r="M8063" s="111"/>
      <c r="N8063" s="54"/>
    </row>
    <row r="8064" spans="11:14">
      <c r="K8064" s="103"/>
      <c r="M8064" s="111"/>
      <c r="N8064" s="54"/>
    </row>
    <row r="8065" spans="11:14">
      <c r="K8065" s="103"/>
      <c r="M8065" s="111"/>
      <c r="N8065" s="54"/>
    </row>
    <row r="8066" spans="11:14">
      <c r="K8066" s="103"/>
      <c r="M8066" s="111"/>
      <c r="N8066" s="54"/>
    </row>
    <row r="8067" spans="11:14">
      <c r="K8067" s="103"/>
      <c r="M8067" s="111"/>
      <c r="N8067" s="54"/>
    </row>
    <row r="8068" spans="11:14">
      <c r="K8068" s="103"/>
      <c r="M8068" s="111"/>
      <c r="N8068" s="54"/>
    </row>
    <row r="8069" spans="11:14">
      <c r="K8069" s="103"/>
      <c r="M8069" s="111"/>
      <c r="N8069" s="54"/>
    </row>
    <row r="8070" spans="11:14">
      <c r="K8070" s="103"/>
      <c r="M8070" s="111"/>
      <c r="N8070" s="54"/>
    </row>
    <row r="8071" spans="11:14">
      <c r="K8071" s="103"/>
      <c r="M8071" s="111"/>
      <c r="N8071" s="54"/>
    </row>
    <row r="8072" spans="11:14">
      <c r="K8072" s="103"/>
      <c r="M8072" s="111"/>
      <c r="N8072" s="54"/>
    </row>
    <row r="8073" spans="11:14">
      <c r="K8073" s="103"/>
      <c r="M8073" s="111"/>
      <c r="N8073" s="54"/>
    </row>
    <row r="8074" spans="11:14">
      <c r="K8074" s="103"/>
      <c r="M8074" s="111"/>
      <c r="N8074" s="54"/>
    </row>
    <row r="8075" spans="11:14">
      <c r="K8075" s="103"/>
      <c r="M8075" s="111"/>
      <c r="N8075" s="54"/>
    </row>
    <row r="8076" spans="11:14">
      <c r="K8076" s="103"/>
      <c r="M8076" s="111"/>
      <c r="N8076" s="54"/>
    </row>
    <row r="8077" spans="11:14">
      <c r="K8077" s="103"/>
      <c r="M8077" s="111"/>
      <c r="N8077" s="54"/>
    </row>
    <row r="8078" spans="11:14">
      <c r="K8078" s="103"/>
      <c r="M8078" s="111"/>
      <c r="N8078" s="54"/>
    </row>
    <row r="8079" spans="11:14">
      <c r="K8079" s="103"/>
      <c r="M8079" s="111"/>
      <c r="N8079" s="54"/>
    </row>
    <row r="8080" spans="11:14">
      <c r="K8080" s="103"/>
      <c r="M8080" s="111"/>
      <c r="N8080" s="54"/>
    </row>
    <row r="8081" spans="11:14">
      <c r="K8081" s="103"/>
      <c r="M8081" s="111"/>
      <c r="N8081" s="54"/>
    </row>
    <row r="8082" spans="11:14">
      <c r="K8082" s="103"/>
      <c r="M8082" s="111"/>
      <c r="N8082" s="54"/>
    </row>
    <row r="8083" spans="11:14">
      <c r="K8083" s="103"/>
      <c r="M8083" s="111"/>
      <c r="N8083" s="54"/>
    </row>
    <row r="8084" spans="11:14">
      <c r="K8084" s="103"/>
      <c r="M8084" s="111"/>
      <c r="N8084" s="54"/>
    </row>
    <row r="8085" spans="11:14">
      <c r="K8085" s="103"/>
      <c r="M8085" s="111"/>
      <c r="N8085" s="54"/>
    </row>
    <row r="8086" spans="11:14">
      <c r="K8086" s="103"/>
      <c r="M8086" s="111"/>
      <c r="N8086" s="54"/>
    </row>
    <row r="8087" spans="11:14">
      <c r="K8087" s="103"/>
      <c r="M8087" s="111"/>
      <c r="N8087" s="54"/>
    </row>
    <row r="8088" spans="11:14">
      <c r="K8088" s="103"/>
      <c r="M8088" s="111"/>
      <c r="N8088" s="54"/>
    </row>
    <row r="8089" spans="11:14">
      <c r="K8089" s="103"/>
      <c r="M8089" s="111"/>
      <c r="N8089" s="54"/>
    </row>
    <row r="8090" spans="11:14">
      <c r="K8090" s="103"/>
      <c r="M8090" s="111"/>
      <c r="N8090" s="54"/>
    </row>
    <row r="8091" spans="11:14">
      <c r="K8091" s="103"/>
      <c r="M8091" s="111"/>
      <c r="N8091" s="54"/>
    </row>
    <row r="8092" spans="11:14">
      <c r="K8092" s="103"/>
      <c r="M8092" s="111"/>
      <c r="N8092" s="54"/>
    </row>
    <row r="8093" spans="11:14">
      <c r="K8093" s="103"/>
      <c r="M8093" s="111"/>
      <c r="N8093" s="54"/>
    </row>
    <row r="8094" spans="11:14">
      <c r="K8094" s="103"/>
      <c r="M8094" s="111"/>
      <c r="N8094" s="54"/>
    </row>
    <row r="8095" spans="11:14">
      <c r="K8095" s="103"/>
      <c r="M8095" s="111"/>
      <c r="N8095" s="54"/>
    </row>
    <row r="8096" spans="11:14">
      <c r="K8096" s="103"/>
      <c r="M8096" s="111"/>
      <c r="N8096" s="54"/>
    </row>
    <row r="8097" spans="11:14">
      <c r="K8097" s="103"/>
      <c r="M8097" s="111"/>
      <c r="N8097" s="54"/>
    </row>
    <row r="8098" spans="11:14">
      <c r="K8098" s="103"/>
      <c r="M8098" s="111"/>
      <c r="N8098" s="54"/>
    </row>
    <row r="8099" spans="11:14">
      <c r="K8099" s="103"/>
      <c r="M8099" s="111"/>
      <c r="N8099" s="54"/>
    </row>
    <row r="8100" spans="11:14">
      <c r="K8100" s="103"/>
      <c r="M8100" s="111"/>
      <c r="N8100" s="54"/>
    </row>
    <row r="8101" spans="11:14">
      <c r="K8101" s="103"/>
      <c r="M8101" s="111"/>
      <c r="N8101" s="54"/>
    </row>
    <row r="8102" spans="11:14">
      <c r="K8102" s="103"/>
      <c r="M8102" s="111"/>
      <c r="N8102" s="54"/>
    </row>
    <row r="8103" spans="11:14">
      <c r="K8103" s="103"/>
      <c r="M8103" s="111"/>
      <c r="N8103" s="54"/>
    </row>
    <row r="8104" spans="11:14">
      <c r="K8104" s="103"/>
      <c r="M8104" s="111"/>
      <c r="N8104" s="54"/>
    </row>
    <row r="8105" spans="11:14">
      <c r="K8105" s="103"/>
      <c r="M8105" s="111"/>
      <c r="N8105" s="54"/>
    </row>
    <row r="8106" spans="11:14">
      <c r="K8106" s="103"/>
      <c r="M8106" s="111"/>
      <c r="N8106" s="54"/>
    </row>
    <row r="8107" spans="11:14">
      <c r="K8107" s="103"/>
      <c r="M8107" s="111"/>
      <c r="N8107" s="54"/>
    </row>
    <row r="8108" spans="11:14">
      <c r="K8108" s="103"/>
      <c r="M8108" s="111"/>
      <c r="N8108" s="54"/>
    </row>
    <row r="8109" spans="11:14">
      <c r="K8109" s="103"/>
      <c r="M8109" s="111"/>
      <c r="N8109" s="54"/>
    </row>
    <row r="8110" spans="11:14">
      <c r="K8110" s="103"/>
      <c r="M8110" s="111"/>
      <c r="N8110" s="54"/>
    </row>
    <row r="8111" spans="11:14">
      <c r="K8111" s="103"/>
      <c r="M8111" s="111"/>
      <c r="N8111" s="54"/>
    </row>
    <row r="8112" spans="11:14">
      <c r="K8112" s="103"/>
      <c r="M8112" s="111"/>
      <c r="N8112" s="54"/>
    </row>
    <row r="8113" spans="11:14">
      <c r="K8113" s="103"/>
      <c r="M8113" s="111"/>
      <c r="N8113" s="54"/>
    </row>
    <row r="8114" spans="11:14">
      <c r="K8114" s="103"/>
      <c r="M8114" s="111"/>
      <c r="N8114" s="54"/>
    </row>
    <row r="8115" spans="11:14">
      <c r="K8115" s="103"/>
      <c r="M8115" s="111"/>
      <c r="N8115" s="54"/>
    </row>
    <row r="8116" spans="11:14">
      <c r="K8116" s="103"/>
      <c r="M8116" s="111"/>
      <c r="N8116" s="54"/>
    </row>
    <row r="8117" spans="11:14">
      <c r="K8117" s="103"/>
      <c r="M8117" s="111"/>
      <c r="N8117" s="54"/>
    </row>
    <row r="8118" spans="11:14">
      <c r="K8118" s="103"/>
      <c r="M8118" s="111"/>
      <c r="N8118" s="54"/>
    </row>
    <row r="8119" spans="11:14">
      <c r="K8119" s="103"/>
      <c r="M8119" s="111"/>
      <c r="N8119" s="54"/>
    </row>
    <row r="8120" spans="11:14">
      <c r="K8120" s="103"/>
      <c r="M8120" s="111"/>
      <c r="N8120" s="54"/>
    </row>
    <row r="8121" spans="11:14">
      <c r="K8121" s="103"/>
      <c r="M8121" s="111"/>
      <c r="N8121" s="54"/>
    </row>
    <row r="8122" spans="11:14">
      <c r="K8122" s="103"/>
      <c r="M8122" s="111"/>
      <c r="N8122" s="54"/>
    </row>
    <row r="8123" spans="11:14">
      <c r="K8123" s="103"/>
      <c r="M8123" s="111"/>
      <c r="N8123" s="54"/>
    </row>
    <row r="8124" spans="11:14">
      <c r="K8124" s="103"/>
      <c r="M8124" s="111"/>
      <c r="N8124" s="54"/>
    </row>
    <row r="8125" spans="11:14">
      <c r="K8125" s="103"/>
      <c r="M8125" s="111"/>
      <c r="N8125" s="54"/>
    </row>
    <row r="8126" spans="11:14">
      <c r="K8126" s="103"/>
      <c r="M8126" s="111"/>
      <c r="N8126" s="54"/>
    </row>
    <row r="8127" spans="11:14">
      <c r="K8127" s="103"/>
      <c r="M8127" s="111"/>
      <c r="N8127" s="54"/>
    </row>
    <row r="8128" spans="11:14">
      <c r="K8128" s="103"/>
      <c r="M8128" s="111"/>
      <c r="N8128" s="54"/>
    </row>
    <row r="8129" spans="11:14">
      <c r="K8129" s="103"/>
      <c r="M8129" s="111"/>
      <c r="N8129" s="54"/>
    </row>
    <row r="8130" spans="11:14">
      <c r="K8130" s="103"/>
      <c r="M8130" s="111"/>
      <c r="N8130" s="54"/>
    </row>
    <row r="8131" spans="11:14">
      <c r="K8131" s="103"/>
      <c r="M8131" s="111"/>
      <c r="N8131" s="54"/>
    </row>
    <row r="8132" spans="11:14">
      <c r="K8132" s="103"/>
      <c r="M8132" s="111"/>
      <c r="N8132" s="54"/>
    </row>
    <row r="8133" spans="11:14">
      <c r="K8133" s="103"/>
      <c r="M8133" s="111"/>
      <c r="N8133" s="54"/>
    </row>
    <row r="8134" spans="11:14">
      <c r="K8134" s="103"/>
      <c r="M8134" s="111"/>
      <c r="N8134" s="54"/>
    </row>
    <row r="8135" spans="11:14">
      <c r="K8135" s="103"/>
      <c r="M8135" s="111"/>
      <c r="N8135" s="54"/>
    </row>
    <row r="8136" spans="11:14">
      <c r="K8136" s="103"/>
      <c r="M8136" s="111"/>
      <c r="N8136" s="54"/>
    </row>
    <row r="8137" spans="11:14">
      <c r="K8137" s="103"/>
      <c r="M8137" s="111"/>
      <c r="N8137" s="54"/>
    </row>
    <row r="8138" spans="11:14">
      <c r="K8138" s="103"/>
      <c r="M8138" s="111"/>
      <c r="N8138" s="54"/>
    </row>
    <row r="8139" spans="11:14">
      <c r="K8139" s="103"/>
      <c r="M8139" s="111"/>
      <c r="N8139" s="54"/>
    </row>
    <row r="8140" spans="11:14">
      <c r="K8140" s="103"/>
      <c r="M8140" s="111"/>
      <c r="N8140" s="54"/>
    </row>
    <row r="8141" spans="11:14">
      <c r="K8141" s="103"/>
      <c r="M8141" s="111"/>
      <c r="N8141" s="54"/>
    </row>
    <row r="8142" spans="11:14">
      <c r="K8142" s="103"/>
      <c r="M8142" s="111"/>
      <c r="N8142" s="54"/>
    </row>
    <row r="8143" spans="11:14">
      <c r="K8143" s="103"/>
      <c r="M8143" s="111"/>
      <c r="N8143" s="54"/>
    </row>
    <row r="8144" spans="11:14">
      <c r="K8144" s="103"/>
      <c r="M8144" s="111"/>
      <c r="N8144" s="54"/>
    </row>
    <row r="8145" spans="11:14">
      <c r="K8145" s="103"/>
      <c r="M8145" s="111"/>
      <c r="N8145" s="54"/>
    </row>
    <row r="8146" spans="11:14">
      <c r="K8146" s="103"/>
      <c r="M8146" s="111"/>
      <c r="N8146" s="54"/>
    </row>
    <row r="8147" spans="11:14">
      <c r="K8147" s="103"/>
      <c r="M8147" s="111"/>
      <c r="N8147" s="54"/>
    </row>
    <row r="8148" spans="11:14">
      <c r="K8148" s="103"/>
      <c r="M8148" s="111"/>
      <c r="N8148" s="54"/>
    </row>
    <row r="8149" spans="11:14">
      <c r="K8149" s="103"/>
      <c r="M8149" s="111"/>
      <c r="N8149" s="54"/>
    </row>
    <row r="8150" spans="11:14">
      <c r="K8150" s="103"/>
      <c r="M8150" s="111"/>
      <c r="N8150" s="54"/>
    </row>
    <row r="8151" spans="11:14">
      <c r="K8151" s="103"/>
      <c r="M8151" s="111"/>
      <c r="N8151" s="54"/>
    </row>
    <row r="8152" spans="11:14">
      <c r="K8152" s="103"/>
      <c r="M8152" s="111"/>
      <c r="N8152" s="54"/>
    </row>
    <row r="8153" spans="11:14">
      <c r="K8153" s="103"/>
      <c r="M8153" s="111"/>
      <c r="N8153" s="54"/>
    </row>
    <row r="8154" spans="11:14">
      <c r="K8154" s="103"/>
      <c r="M8154" s="111"/>
      <c r="N8154" s="54"/>
    </row>
    <row r="8155" spans="11:14">
      <c r="K8155" s="103"/>
      <c r="M8155" s="111"/>
      <c r="N8155" s="54"/>
    </row>
    <row r="8156" spans="11:14">
      <c r="K8156" s="103"/>
      <c r="M8156" s="111"/>
      <c r="N8156" s="54"/>
    </row>
    <row r="8157" spans="11:14">
      <c r="K8157" s="103"/>
      <c r="M8157" s="111"/>
      <c r="N8157" s="54"/>
    </row>
    <row r="8158" spans="11:14">
      <c r="K8158" s="103"/>
      <c r="M8158" s="111"/>
      <c r="N8158" s="54"/>
    </row>
    <row r="8159" spans="11:14">
      <c r="K8159" s="103"/>
      <c r="M8159" s="111"/>
      <c r="N8159" s="54"/>
    </row>
    <row r="8160" spans="11:14">
      <c r="K8160" s="103"/>
      <c r="M8160" s="111"/>
      <c r="N8160" s="54"/>
    </row>
    <row r="8161" spans="11:14">
      <c r="K8161" s="103"/>
      <c r="M8161" s="111"/>
      <c r="N8161" s="54"/>
    </row>
    <row r="8162" spans="11:14">
      <c r="K8162" s="103"/>
      <c r="M8162" s="111"/>
      <c r="N8162" s="54"/>
    </row>
    <row r="8163" spans="11:14">
      <c r="K8163" s="103"/>
      <c r="M8163" s="111"/>
      <c r="N8163" s="54"/>
    </row>
    <row r="8164" spans="11:14">
      <c r="K8164" s="103"/>
      <c r="M8164" s="111"/>
      <c r="N8164" s="54"/>
    </row>
    <row r="8165" spans="11:14">
      <c r="K8165" s="103"/>
      <c r="M8165" s="111"/>
      <c r="N8165" s="54"/>
    </row>
    <row r="8166" spans="11:14">
      <c r="K8166" s="103"/>
      <c r="M8166" s="111"/>
      <c r="N8166" s="54"/>
    </row>
    <row r="8167" spans="11:14">
      <c r="K8167" s="103"/>
      <c r="M8167" s="111"/>
      <c r="N8167" s="54"/>
    </row>
    <row r="8168" spans="11:14">
      <c r="K8168" s="103"/>
      <c r="M8168" s="111"/>
      <c r="N8168" s="54"/>
    </row>
    <row r="8169" spans="11:14">
      <c r="K8169" s="103"/>
      <c r="M8169" s="111"/>
      <c r="N8169" s="54"/>
    </row>
    <row r="8170" spans="11:14">
      <c r="K8170" s="103"/>
      <c r="M8170" s="111"/>
      <c r="N8170" s="54"/>
    </row>
    <row r="8171" spans="11:14">
      <c r="K8171" s="103"/>
      <c r="M8171" s="111"/>
      <c r="N8171" s="54"/>
    </row>
    <row r="8172" spans="11:14">
      <c r="K8172" s="103"/>
      <c r="M8172" s="111"/>
      <c r="N8172" s="54"/>
    </row>
    <row r="8173" spans="11:14">
      <c r="K8173" s="103"/>
      <c r="M8173" s="111"/>
      <c r="N8173" s="54"/>
    </row>
    <row r="8174" spans="11:14">
      <c r="K8174" s="103"/>
      <c r="M8174" s="111"/>
      <c r="N8174" s="54"/>
    </row>
    <row r="8175" spans="11:14">
      <c r="K8175" s="103"/>
      <c r="M8175" s="111"/>
      <c r="N8175" s="54"/>
    </row>
    <row r="8176" spans="11:14">
      <c r="K8176" s="103"/>
      <c r="M8176" s="111"/>
      <c r="N8176" s="54"/>
    </row>
    <row r="8177" spans="11:14">
      <c r="K8177" s="103"/>
      <c r="M8177" s="111"/>
      <c r="N8177" s="54"/>
    </row>
    <row r="8178" spans="11:14">
      <c r="K8178" s="103"/>
      <c r="M8178" s="111"/>
      <c r="N8178" s="54"/>
    </row>
    <row r="8179" spans="11:14">
      <c r="K8179" s="103"/>
      <c r="M8179" s="111"/>
      <c r="N8179" s="54"/>
    </row>
    <row r="8180" spans="11:14">
      <c r="K8180" s="103"/>
      <c r="M8180" s="111"/>
      <c r="N8180" s="54"/>
    </row>
    <row r="8181" spans="11:14">
      <c r="K8181" s="103"/>
      <c r="M8181" s="111"/>
      <c r="N8181" s="54"/>
    </row>
    <row r="8182" spans="11:14">
      <c r="K8182" s="103"/>
      <c r="M8182" s="111"/>
      <c r="N8182" s="54"/>
    </row>
    <row r="8183" spans="11:14">
      <c r="K8183" s="103"/>
      <c r="M8183" s="111"/>
      <c r="N8183" s="54"/>
    </row>
    <row r="8184" spans="11:14">
      <c r="K8184" s="103"/>
      <c r="M8184" s="111"/>
      <c r="N8184" s="54"/>
    </row>
    <row r="8185" spans="11:14">
      <c r="K8185" s="103"/>
      <c r="M8185" s="111"/>
      <c r="N8185" s="54"/>
    </row>
    <row r="8186" spans="11:14">
      <c r="K8186" s="103"/>
      <c r="M8186" s="111"/>
      <c r="N8186" s="54"/>
    </row>
    <row r="8187" spans="11:14">
      <c r="K8187" s="103"/>
      <c r="M8187" s="111"/>
      <c r="N8187" s="54"/>
    </row>
    <row r="8188" spans="11:14">
      <c r="K8188" s="103"/>
      <c r="M8188" s="111"/>
      <c r="N8188" s="54"/>
    </row>
    <row r="8189" spans="11:14">
      <c r="K8189" s="103"/>
      <c r="M8189" s="111"/>
      <c r="N8189" s="54"/>
    </row>
    <row r="8190" spans="11:14">
      <c r="K8190" s="103"/>
      <c r="M8190" s="111"/>
      <c r="N8190" s="54"/>
    </row>
    <row r="8191" spans="11:14">
      <c r="K8191" s="103"/>
      <c r="M8191" s="111"/>
      <c r="N8191" s="54"/>
    </row>
    <row r="8192" spans="11:14">
      <c r="K8192" s="103"/>
      <c r="M8192" s="111"/>
      <c r="N8192" s="54"/>
    </row>
    <row r="8193" spans="11:14">
      <c r="K8193" s="103"/>
      <c r="M8193" s="111"/>
      <c r="N8193" s="54"/>
    </row>
    <row r="8194" spans="11:14">
      <c r="K8194" s="103"/>
      <c r="M8194" s="111"/>
      <c r="N8194" s="54"/>
    </row>
    <row r="8195" spans="11:14">
      <c r="K8195" s="103"/>
      <c r="M8195" s="111"/>
      <c r="N8195" s="54"/>
    </row>
    <row r="8196" spans="11:14">
      <c r="K8196" s="103"/>
      <c r="M8196" s="111"/>
      <c r="N8196" s="54"/>
    </row>
    <row r="8197" spans="11:14">
      <c r="K8197" s="103"/>
      <c r="M8197" s="111"/>
      <c r="N8197" s="54"/>
    </row>
    <row r="8198" spans="11:14">
      <c r="K8198" s="103"/>
      <c r="M8198" s="111"/>
      <c r="N8198" s="54"/>
    </row>
    <row r="8199" spans="11:14">
      <c r="K8199" s="103"/>
      <c r="M8199" s="111"/>
      <c r="N8199" s="54"/>
    </row>
    <row r="8200" spans="11:14">
      <c r="K8200" s="103"/>
      <c r="M8200" s="111"/>
      <c r="N8200" s="54"/>
    </row>
    <row r="8201" spans="11:14">
      <c r="K8201" s="103"/>
      <c r="M8201" s="111"/>
      <c r="N8201" s="54"/>
    </row>
    <row r="8202" spans="11:14">
      <c r="K8202" s="103"/>
      <c r="M8202" s="111"/>
      <c r="N8202" s="54"/>
    </row>
    <row r="8203" spans="11:14">
      <c r="K8203" s="103"/>
      <c r="M8203" s="111"/>
      <c r="N8203" s="54"/>
    </row>
    <row r="8204" spans="11:14">
      <c r="K8204" s="103"/>
      <c r="M8204" s="111"/>
      <c r="N8204" s="54"/>
    </row>
    <row r="8205" spans="11:14">
      <c r="K8205" s="103"/>
      <c r="M8205" s="111"/>
      <c r="N8205" s="54"/>
    </row>
    <row r="8206" spans="11:14">
      <c r="K8206" s="103"/>
      <c r="M8206" s="111"/>
      <c r="N8206" s="54"/>
    </row>
    <row r="8207" spans="11:14">
      <c r="K8207" s="103"/>
      <c r="M8207" s="111"/>
      <c r="N8207" s="54"/>
    </row>
    <row r="8208" spans="11:14">
      <c r="K8208" s="103"/>
      <c r="M8208" s="111"/>
      <c r="N8208" s="54"/>
    </row>
    <row r="8209" spans="11:14">
      <c r="K8209" s="103"/>
      <c r="M8209" s="111"/>
      <c r="N8209" s="54"/>
    </row>
    <row r="8210" spans="11:14">
      <c r="K8210" s="103"/>
      <c r="M8210" s="111"/>
      <c r="N8210" s="54"/>
    </row>
    <row r="8211" spans="11:14">
      <c r="K8211" s="103"/>
      <c r="M8211" s="111"/>
      <c r="N8211" s="54"/>
    </row>
    <row r="8212" spans="11:14">
      <c r="K8212" s="103"/>
      <c r="M8212" s="111"/>
      <c r="N8212" s="54"/>
    </row>
    <row r="8213" spans="11:14">
      <c r="K8213" s="103"/>
      <c r="M8213" s="111"/>
      <c r="N8213" s="54"/>
    </row>
    <row r="8214" spans="11:14">
      <c r="K8214" s="103"/>
      <c r="M8214" s="111"/>
      <c r="N8214" s="54"/>
    </row>
    <row r="8215" spans="11:14">
      <c r="K8215" s="103"/>
      <c r="M8215" s="111"/>
      <c r="N8215" s="54"/>
    </row>
    <row r="8216" spans="11:14">
      <c r="K8216" s="103"/>
      <c r="M8216" s="111"/>
      <c r="N8216" s="54"/>
    </row>
    <row r="8217" spans="11:14">
      <c r="K8217" s="103"/>
      <c r="M8217" s="111"/>
      <c r="N8217" s="54"/>
    </row>
    <row r="8218" spans="11:14">
      <c r="K8218" s="103"/>
      <c r="M8218" s="111"/>
      <c r="N8218" s="54"/>
    </row>
    <row r="8219" spans="11:14">
      <c r="K8219" s="103"/>
      <c r="M8219" s="111"/>
      <c r="N8219" s="54"/>
    </row>
    <row r="8220" spans="11:14">
      <c r="K8220" s="103"/>
      <c r="M8220" s="111"/>
      <c r="N8220" s="54"/>
    </row>
    <row r="8221" spans="11:14">
      <c r="K8221" s="103"/>
      <c r="M8221" s="111"/>
      <c r="N8221" s="54"/>
    </row>
    <row r="8222" spans="11:14">
      <c r="K8222" s="103"/>
      <c r="M8222" s="111"/>
      <c r="N8222" s="54"/>
    </row>
    <row r="8223" spans="11:14">
      <c r="K8223" s="103"/>
      <c r="M8223" s="111"/>
      <c r="N8223" s="54"/>
    </row>
    <row r="8224" spans="11:14">
      <c r="K8224" s="103"/>
      <c r="M8224" s="111"/>
      <c r="N8224" s="54"/>
    </row>
    <row r="8225" spans="11:14">
      <c r="K8225" s="103"/>
      <c r="M8225" s="111"/>
      <c r="N8225" s="54"/>
    </row>
    <row r="8226" spans="11:14">
      <c r="K8226" s="103"/>
      <c r="M8226" s="111"/>
      <c r="N8226" s="54"/>
    </row>
    <row r="8227" spans="11:14">
      <c r="K8227" s="103"/>
      <c r="M8227" s="111"/>
      <c r="N8227" s="54"/>
    </row>
    <row r="8228" spans="11:14">
      <c r="K8228" s="103"/>
      <c r="M8228" s="111"/>
      <c r="N8228" s="54"/>
    </row>
    <row r="8229" spans="11:14">
      <c r="K8229" s="103"/>
      <c r="M8229" s="111"/>
      <c r="N8229" s="54"/>
    </row>
    <row r="8230" spans="11:14">
      <c r="K8230" s="103"/>
      <c r="M8230" s="111"/>
      <c r="N8230" s="54"/>
    </row>
    <row r="8231" spans="11:14">
      <c r="K8231" s="103"/>
      <c r="M8231" s="111"/>
      <c r="N8231" s="54"/>
    </row>
    <row r="8232" spans="11:14">
      <c r="K8232" s="103"/>
      <c r="M8232" s="111"/>
      <c r="N8232" s="54"/>
    </row>
    <row r="8233" spans="11:14">
      <c r="K8233" s="103"/>
      <c r="M8233" s="111"/>
      <c r="N8233" s="54"/>
    </row>
    <row r="8234" spans="11:14">
      <c r="K8234" s="103"/>
      <c r="M8234" s="111"/>
      <c r="N8234" s="54"/>
    </row>
    <row r="8235" spans="11:14">
      <c r="K8235" s="103"/>
      <c r="M8235" s="111"/>
      <c r="N8235" s="54"/>
    </row>
    <row r="8236" spans="11:14">
      <c r="K8236" s="103"/>
      <c r="M8236" s="111"/>
      <c r="N8236" s="54"/>
    </row>
    <row r="8237" spans="11:14">
      <c r="K8237" s="103"/>
      <c r="M8237" s="111"/>
      <c r="N8237" s="54"/>
    </row>
    <row r="8238" spans="11:14">
      <c r="K8238" s="103"/>
      <c r="M8238" s="111"/>
      <c r="N8238" s="54"/>
    </row>
    <row r="8239" spans="11:14">
      <c r="K8239" s="103"/>
      <c r="M8239" s="111"/>
      <c r="N8239" s="54"/>
    </row>
    <row r="8240" spans="11:14">
      <c r="K8240" s="103"/>
      <c r="M8240" s="111"/>
      <c r="N8240" s="54"/>
    </row>
    <row r="8241" spans="11:14">
      <c r="K8241" s="103"/>
      <c r="M8241" s="111"/>
      <c r="N8241" s="54"/>
    </row>
    <row r="8242" spans="11:14">
      <c r="K8242" s="103"/>
      <c r="M8242" s="111"/>
      <c r="N8242" s="54"/>
    </row>
    <row r="8243" spans="11:14">
      <c r="K8243" s="103"/>
      <c r="M8243" s="111"/>
      <c r="N8243" s="54"/>
    </row>
    <row r="8244" spans="11:14">
      <c r="K8244" s="103"/>
      <c r="M8244" s="111"/>
      <c r="N8244" s="54"/>
    </row>
    <row r="8245" spans="11:14">
      <c r="K8245" s="103"/>
      <c r="M8245" s="111"/>
      <c r="N8245" s="54"/>
    </row>
    <row r="8246" spans="11:14">
      <c r="K8246" s="103"/>
      <c r="M8246" s="111"/>
      <c r="N8246" s="54"/>
    </row>
    <row r="8247" spans="11:14">
      <c r="K8247" s="103"/>
      <c r="M8247" s="111"/>
      <c r="N8247" s="54"/>
    </row>
    <row r="8248" spans="11:14">
      <c r="K8248" s="103"/>
      <c r="M8248" s="111"/>
      <c r="N8248" s="54"/>
    </row>
    <row r="8249" spans="11:14">
      <c r="K8249" s="103"/>
      <c r="M8249" s="111"/>
      <c r="N8249" s="54"/>
    </row>
    <row r="8250" spans="11:14">
      <c r="K8250" s="103"/>
      <c r="M8250" s="111"/>
      <c r="N8250" s="54"/>
    </row>
    <row r="8251" spans="11:14">
      <c r="K8251" s="103"/>
      <c r="M8251" s="111"/>
      <c r="N8251" s="54"/>
    </row>
    <row r="8252" spans="11:14">
      <c r="K8252" s="103"/>
      <c r="M8252" s="111"/>
      <c r="N8252" s="54"/>
    </row>
    <row r="8253" spans="11:14">
      <c r="K8253" s="103"/>
      <c r="M8253" s="111"/>
      <c r="N8253" s="54"/>
    </row>
    <row r="8254" spans="11:14">
      <c r="K8254" s="103"/>
      <c r="M8254" s="111"/>
      <c r="N8254" s="54"/>
    </row>
    <row r="8255" spans="11:14">
      <c r="K8255" s="103"/>
      <c r="M8255" s="111"/>
      <c r="N8255" s="54"/>
    </row>
    <row r="8256" spans="11:14">
      <c r="K8256" s="103"/>
      <c r="M8256" s="111"/>
      <c r="N8256" s="54"/>
    </row>
    <row r="8257" spans="11:14">
      <c r="K8257" s="103"/>
      <c r="M8257" s="111"/>
      <c r="N8257" s="54"/>
    </row>
    <row r="8258" spans="11:14">
      <c r="K8258" s="103"/>
      <c r="M8258" s="111"/>
      <c r="N8258" s="54"/>
    </row>
    <row r="8259" spans="11:14">
      <c r="K8259" s="103"/>
      <c r="M8259" s="111"/>
      <c r="N8259" s="54"/>
    </row>
    <row r="8260" spans="11:14">
      <c r="K8260" s="103"/>
      <c r="M8260" s="111"/>
      <c r="N8260" s="54"/>
    </row>
    <row r="8261" spans="11:14">
      <c r="K8261" s="103"/>
      <c r="M8261" s="111"/>
      <c r="N8261" s="54"/>
    </row>
    <row r="8262" spans="11:14">
      <c r="K8262" s="103"/>
      <c r="M8262" s="111"/>
      <c r="N8262" s="54"/>
    </row>
    <row r="8263" spans="11:14">
      <c r="K8263" s="103"/>
      <c r="M8263" s="111"/>
      <c r="N8263" s="54"/>
    </row>
    <row r="8264" spans="11:14">
      <c r="K8264" s="103"/>
      <c r="M8264" s="111"/>
      <c r="N8264" s="54"/>
    </row>
    <row r="8265" spans="11:14">
      <c r="K8265" s="103"/>
      <c r="M8265" s="111"/>
      <c r="N8265" s="54"/>
    </row>
    <row r="8266" spans="11:14">
      <c r="K8266" s="103"/>
      <c r="M8266" s="111"/>
      <c r="N8266" s="54"/>
    </row>
    <row r="8267" spans="11:14">
      <c r="K8267" s="103"/>
      <c r="M8267" s="111"/>
      <c r="N8267" s="54"/>
    </row>
    <row r="8268" spans="11:14">
      <c r="K8268" s="103"/>
      <c r="M8268" s="111"/>
      <c r="N8268" s="54"/>
    </row>
    <row r="8269" spans="11:14">
      <c r="K8269" s="103"/>
      <c r="M8269" s="111"/>
      <c r="N8269" s="54"/>
    </row>
    <row r="8270" spans="11:14">
      <c r="K8270" s="103"/>
      <c r="M8270" s="111"/>
      <c r="N8270" s="54"/>
    </row>
    <row r="8271" spans="11:14">
      <c r="K8271" s="103"/>
      <c r="M8271" s="111"/>
      <c r="N8271" s="54"/>
    </row>
    <row r="8272" spans="11:14">
      <c r="K8272" s="103"/>
      <c r="M8272" s="111"/>
      <c r="N8272" s="54"/>
    </row>
    <row r="8273" spans="11:14">
      <c r="K8273" s="103"/>
      <c r="M8273" s="111"/>
      <c r="N8273" s="54"/>
    </row>
    <row r="8274" spans="11:14">
      <c r="K8274" s="103"/>
      <c r="M8274" s="111"/>
      <c r="N8274" s="54"/>
    </row>
    <row r="8275" spans="11:14">
      <c r="K8275" s="103"/>
      <c r="M8275" s="111"/>
      <c r="N8275" s="54"/>
    </row>
    <row r="8276" spans="11:14">
      <c r="K8276" s="103"/>
      <c r="M8276" s="111"/>
      <c r="N8276" s="54"/>
    </row>
    <row r="8277" spans="11:14">
      <c r="K8277" s="103"/>
      <c r="M8277" s="111"/>
      <c r="N8277" s="54"/>
    </row>
    <row r="8278" spans="11:14">
      <c r="K8278" s="103"/>
      <c r="M8278" s="111"/>
      <c r="N8278" s="54"/>
    </row>
    <row r="8279" spans="11:14">
      <c r="K8279" s="103"/>
      <c r="M8279" s="111"/>
      <c r="N8279" s="54"/>
    </row>
    <row r="8280" spans="11:14">
      <c r="K8280" s="103"/>
      <c r="M8280" s="111"/>
      <c r="N8280" s="54"/>
    </row>
    <row r="8281" spans="11:14">
      <c r="K8281" s="103"/>
      <c r="M8281" s="111"/>
      <c r="N8281" s="54"/>
    </row>
    <row r="8282" spans="11:14">
      <c r="K8282" s="103"/>
      <c r="M8282" s="111"/>
      <c r="N8282" s="54"/>
    </row>
    <row r="8283" spans="11:14">
      <c r="K8283" s="103"/>
      <c r="M8283" s="111"/>
      <c r="N8283" s="54"/>
    </row>
    <row r="8284" spans="11:14">
      <c r="K8284" s="103"/>
      <c r="M8284" s="111"/>
      <c r="N8284" s="54"/>
    </row>
    <row r="8285" spans="11:14">
      <c r="K8285" s="103"/>
      <c r="M8285" s="111"/>
      <c r="N8285" s="54"/>
    </row>
    <row r="8286" spans="11:14">
      <c r="K8286" s="103"/>
      <c r="M8286" s="111"/>
      <c r="N8286" s="54"/>
    </row>
    <row r="8287" spans="11:14">
      <c r="K8287" s="103"/>
      <c r="M8287" s="111"/>
      <c r="N8287" s="54"/>
    </row>
    <row r="8288" spans="11:14">
      <c r="K8288" s="103"/>
      <c r="M8288" s="111"/>
      <c r="N8288" s="54"/>
    </row>
    <row r="8289" spans="11:14">
      <c r="K8289" s="103"/>
      <c r="M8289" s="111"/>
      <c r="N8289" s="54"/>
    </row>
    <row r="8290" spans="11:14">
      <c r="K8290" s="103"/>
      <c r="M8290" s="111"/>
      <c r="N8290" s="54"/>
    </row>
    <row r="8291" spans="11:14">
      <c r="K8291" s="103"/>
      <c r="M8291" s="111"/>
      <c r="N8291" s="54"/>
    </row>
    <row r="8292" spans="11:14">
      <c r="K8292" s="103"/>
      <c r="M8292" s="111"/>
      <c r="N8292" s="54"/>
    </row>
    <row r="8293" spans="11:14">
      <c r="K8293" s="103"/>
      <c r="M8293" s="111"/>
      <c r="N8293" s="54"/>
    </row>
    <row r="8294" spans="11:14">
      <c r="K8294" s="103"/>
      <c r="M8294" s="111"/>
      <c r="N8294" s="54"/>
    </row>
    <row r="8295" spans="11:14">
      <c r="K8295" s="103"/>
      <c r="M8295" s="111"/>
      <c r="N8295" s="54"/>
    </row>
    <row r="8296" spans="11:14">
      <c r="K8296" s="103"/>
      <c r="M8296" s="111"/>
      <c r="N8296" s="54"/>
    </row>
    <row r="8297" spans="11:14">
      <c r="K8297" s="103"/>
      <c r="M8297" s="111"/>
      <c r="N8297" s="54"/>
    </row>
    <row r="8298" spans="11:14">
      <c r="K8298" s="103"/>
      <c r="M8298" s="111"/>
      <c r="N8298" s="54"/>
    </row>
    <row r="8299" spans="11:14">
      <c r="K8299" s="103"/>
      <c r="M8299" s="111"/>
      <c r="N8299" s="54"/>
    </row>
    <row r="8300" spans="11:14">
      <c r="K8300" s="103"/>
      <c r="M8300" s="111"/>
      <c r="N8300" s="54"/>
    </row>
    <row r="8301" spans="11:14">
      <c r="K8301" s="103"/>
      <c r="M8301" s="111"/>
      <c r="N8301" s="54"/>
    </row>
    <row r="8302" spans="11:14">
      <c r="K8302" s="103"/>
      <c r="M8302" s="111"/>
      <c r="N8302" s="54"/>
    </row>
    <row r="8303" spans="11:14">
      <c r="K8303" s="103"/>
      <c r="M8303" s="111"/>
      <c r="N8303" s="54"/>
    </row>
    <row r="8304" spans="11:14">
      <c r="K8304" s="103"/>
      <c r="M8304" s="111"/>
      <c r="N8304" s="54"/>
    </row>
    <row r="8305" spans="11:14">
      <c r="K8305" s="103"/>
      <c r="M8305" s="111"/>
      <c r="N8305" s="54"/>
    </row>
    <row r="8306" spans="11:14">
      <c r="K8306" s="103"/>
      <c r="M8306" s="111"/>
      <c r="N8306" s="54"/>
    </row>
    <row r="8307" spans="11:14">
      <c r="K8307" s="103"/>
      <c r="M8307" s="111"/>
      <c r="N8307" s="54"/>
    </row>
    <row r="8308" spans="11:14">
      <c r="K8308" s="103"/>
      <c r="M8308" s="111"/>
      <c r="N8308" s="54"/>
    </row>
    <row r="8309" spans="11:14">
      <c r="K8309" s="103"/>
      <c r="M8309" s="111"/>
      <c r="N8309" s="54"/>
    </row>
    <row r="8310" spans="11:14">
      <c r="K8310" s="103"/>
      <c r="M8310" s="111"/>
      <c r="N8310" s="54"/>
    </row>
    <row r="8311" spans="11:14">
      <c r="K8311" s="103"/>
      <c r="M8311" s="111"/>
      <c r="N8311" s="54"/>
    </row>
    <row r="8312" spans="11:14">
      <c r="K8312" s="103"/>
      <c r="M8312" s="111"/>
      <c r="N8312" s="54"/>
    </row>
    <row r="8313" spans="11:14">
      <c r="K8313" s="103"/>
      <c r="M8313" s="111"/>
      <c r="N8313" s="54"/>
    </row>
    <row r="8314" spans="11:14">
      <c r="K8314" s="103"/>
      <c r="M8314" s="111"/>
      <c r="N8314" s="54"/>
    </row>
    <row r="8315" spans="11:14">
      <c r="K8315" s="103"/>
      <c r="M8315" s="111"/>
      <c r="N8315" s="54"/>
    </row>
    <row r="8316" spans="11:14">
      <c r="K8316" s="103"/>
      <c r="M8316" s="111"/>
      <c r="N8316" s="54"/>
    </row>
    <row r="8317" spans="11:14">
      <c r="K8317" s="103"/>
      <c r="M8317" s="111"/>
      <c r="N8317" s="54"/>
    </row>
    <row r="8318" spans="11:14">
      <c r="K8318" s="103"/>
      <c r="M8318" s="111"/>
      <c r="N8318" s="54"/>
    </row>
    <row r="8319" spans="11:14">
      <c r="K8319" s="103"/>
      <c r="M8319" s="111"/>
      <c r="N8319" s="54"/>
    </row>
    <row r="8320" spans="11:14">
      <c r="K8320" s="103"/>
      <c r="M8320" s="111"/>
      <c r="N8320" s="54"/>
    </row>
    <row r="8321" spans="11:14">
      <c r="K8321" s="103"/>
      <c r="M8321" s="111"/>
      <c r="N8321" s="54"/>
    </row>
    <row r="8322" spans="11:14">
      <c r="K8322" s="103"/>
      <c r="M8322" s="111"/>
      <c r="N8322" s="54"/>
    </row>
    <row r="8323" spans="11:14">
      <c r="K8323" s="103"/>
      <c r="M8323" s="111"/>
      <c r="N8323" s="54"/>
    </row>
    <row r="8324" spans="11:14">
      <c r="K8324" s="103"/>
      <c r="M8324" s="111"/>
      <c r="N8324" s="54"/>
    </row>
    <row r="8325" spans="11:14">
      <c r="K8325" s="103"/>
      <c r="M8325" s="111"/>
      <c r="N8325" s="54"/>
    </row>
    <row r="8326" spans="11:14">
      <c r="K8326" s="103"/>
      <c r="M8326" s="111"/>
      <c r="N8326" s="54"/>
    </row>
    <row r="8327" spans="11:14">
      <c r="K8327" s="103"/>
      <c r="M8327" s="111"/>
      <c r="N8327" s="54"/>
    </row>
    <row r="8328" spans="11:14">
      <c r="K8328" s="103"/>
      <c r="M8328" s="111"/>
      <c r="N8328" s="54"/>
    </row>
    <row r="8329" spans="11:14">
      <c r="K8329" s="103"/>
      <c r="M8329" s="111"/>
      <c r="N8329" s="54"/>
    </row>
    <row r="8330" spans="11:14">
      <c r="K8330" s="103"/>
      <c r="M8330" s="111"/>
      <c r="N8330" s="54"/>
    </row>
    <row r="8331" spans="11:14">
      <c r="K8331" s="103"/>
      <c r="M8331" s="111"/>
      <c r="N8331" s="54"/>
    </row>
    <row r="8332" spans="11:14">
      <c r="K8332" s="103"/>
      <c r="M8332" s="111"/>
      <c r="N8332" s="54"/>
    </row>
    <row r="8333" spans="11:14">
      <c r="K8333" s="103"/>
      <c r="M8333" s="111"/>
      <c r="N8333" s="54"/>
    </row>
    <row r="8334" spans="11:14">
      <c r="K8334" s="103"/>
      <c r="M8334" s="111"/>
      <c r="N8334" s="54"/>
    </row>
    <row r="8335" spans="11:14">
      <c r="K8335" s="103"/>
      <c r="M8335" s="111"/>
      <c r="N8335" s="54"/>
    </row>
    <row r="8336" spans="11:14">
      <c r="K8336" s="103"/>
      <c r="M8336" s="111"/>
      <c r="N8336" s="54"/>
    </row>
    <row r="8337" spans="11:14">
      <c r="K8337" s="103"/>
      <c r="M8337" s="111"/>
      <c r="N8337" s="54"/>
    </row>
    <row r="8338" spans="11:14">
      <c r="K8338" s="103"/>
      <c r="M8338" s="111"/>
      <c r="N8338" s="54"/>
    </row>
    <row r="8339" spans="11:14">
      <c r="K8339" s="103"/>
      <c r="M8339" s="111"/>
      <c r="N8339" s="54"/>
    </row>
    <row r="8340" spans="11:14">
      <c r="K8340" s="103"/>
      <c r="M8340" s="111"/>
      <c r="N8340" s="54"/>
    </row>
    <row r="8341" spans="11:14">
      <c r="K8341" s="103"/>
      <c r="M8341" s="111"/>
      <c r="N8341" s="54"/>
    </row>
    <row r="8342" spans="11:14">
      <c r="K8342" s="103"/>
      <c r="M8342" s="111"/>
      <c r="N8342" s="54"/>
    </row>
    <row r="8343" spans="11:14">
      <c r="K8343" s="103"/>
      <c r="M8343" s="111"/>
      <c r="N8343" s="54"/>
    </row>
    <row r="8344" spans="11:14">
      <c r="K8344" s="103"/>
      <c r="M8344" s="111"/>
      <c r="N8344" s="54"/>
    </row>
    <row r="8345" spans="11:14">
      <c r="K8345" s="103"/>
      <c r="M8345" s="111"/>
      <c r="N8345" s="54"/>
    </row>
    <row r="8346" spans="11:14">
      <c r="K8346" s="103"/>
      <c r="M8346" s="111"/>
      <c r="N8346" s="54"/>
    </row>
    <row r="8347" spans="11:14">
      <c r="K8347" s="103"/>
      <c r="M8347" s="111"/>
      <c r="N8347" s="54"/>
    </row>
    <row r="8348" spans="11:14">
      <c r="K8348" s="103"/>
      <c r="M8348" s="111"/>
      <c r="N8348" s="54"/>
    </row>
    <row r="8349" spans="11:14">
      <c r="K8349" s="103"/>
      <c r="M8349" s="111"/>
      <c r="N8349" s="54"/>
    </row>
    <row r="8350" spans="11:14">
      <c r="K8350" s="103"/>
      <c r="M8350" s="111"/>
      <c r="N8350" s="54"/>
    </row>
    <row r="8351" spans="11:14">
      <c r="K8351" s="103"/>
      <c r="M8351" s="111"/>
      <c r="N8351" s="54"/>
    </row>
    <row r="8352" spans="11:14">
      <c r="K8352" s="103"/>
      <c r="M8352" s="111"/>
      <c r="N8352" s="54"/>
    </row>
    <row r="8353" spans="11:14">
      <c r="K8353" s="103"/>
      <c r="M8353" s="111"/>
      <c r="N8353" s="54"/>
    </row>
    <row r="8354" spans="11:14">
      <c r="K8354" s="103"/>
      <c r="M8354" s="111"/>
      <c r="N8354" s="54"/>
    </row>
    <row r="8355" spans="11:14">
      <c r="K8355" s="103"/>
      <c r="M8355" s="111"/>
      <c r="N8355" s="54"/>
    </row>
    <row r="8356" spans="11:14">
      <c r="K8356" s="103"/>
      <c r="M8356" s="111"/>
      <c r="N8356" s="54"/>
    </row>
    <row r="8357" spans="11:14">
      <c r="K8357" s="103"/>
      <c r="M8357" s="111"/>
      <c r="N8357" s="54"/>
    </row>
    <row r="8358" spans="11:14">
      <c r="K8358" s="103"/>
      <c r="M8358" s="111"/>
      <c r="N8358" s="54"/>
    </row>
    <row r="8359" spans="11:14">
      <c r="K8359" s="103"/>
      <c r="M8359" s="111"/>
      <c r="N8359" s="54"/>
    </row>
    <row r="8360" spans="11:14">
      <c r="K8360" s="103"/>
      <c r="M8360" s="111"/>
      <c r="N8360" s="54"/>
    </row>
    <row r="8361" spans="11:14">
      <c r="K8361" s="103"/>
      <c r="M8361" s="111"/>
      <c r="N8361" s="54"/>
    </row>
    <row r="8362" spans="11:14">
      <c r="K8362" s="103"/>
      <c r="M8362" s="111"/>
      <c r="N8362" s="54"/>
    </row>
    <row r="8363" spans="11:14">
      <c r="K8363" s="103"/>
      <c r="M8363" s="111"/>
      <c r="N8363" s="54"/>
    </row>
    <row r="8364" spans="11:14">
      <c r="K8364" s="103"/>
      <c r="M8364" s="111"/>
      <c r="N8364" s="54"/>
    </row>
    <row r="8365" spans="11:14">
      <c r="K8365" s="103"/>
      <c r="M8365" s="111"/>
      <c r="N8365" s="54"/>
    </row>
    <row r="8366" spans="11:14">
      <c r="K8366" s="103"/>
      <c r="M8366" s="111"/>
      <c r="N8366" s="54"/>
    </row>
    <row r="8367" spans="11:14">
      <c r="K8367" s="103"/>
      <c r="M8367" s="111"/>
      <c r="N8367" s="54"/>
    </row>
    <row r="8368" spans="11:14">
      <c r="K8368" s="103"/>
      <c r="M8368" s="111"/>
      <c r="N8368" s="54"/>
    </row>
    <row r="8369" spans="11:14">
      <c r="K8369" s="103"/>
      <c r="M8369" s="111"/>
      <c r="N8369" s="54"/>
    </row>
    <row r="8370" spans="11:14">
      <c r="K8370" s="103"/>
      <c r="M8370" s="111"/>
      <c r="N8370" s="54"/>
    </row>
    <row r="8371" spans="11:14">
      <c r="K8371" s="103"/>
      <c r="M8371" s="111"/>
      <c r="N8371" s="54"/>
    </row>
    <row r="8372" spans="11:14">
      <c r="K8372" s="103"/>
      <c r="M8372" s="111"/>
      <c r="N8372" s="54"/>
    </row>
    <row r="8373" spans="11:14">
      <c r="K8373" s="103"/>
      <c r="M8373" s="111"/>
      <c r="N8373" s="54"/>
    </row>
    <row r="8374" spans="11:14">
      <c r="K8374" s="103"/>
      <c r="M8374" s="111"/>
      <c r="N8374" s="54"/>
    </row>
    <row r="8375" spans="11:14">
      <c r="K8375" s="103"/>
      <c r="M8375" s="111"/>
      <c r="N8375" s="54"/>
    </row>
    <row r="8376" spans="11:14">
      <c r="K8376" s="103"/>
      <c r="M8376" s="111"/>
      <c r="N8376" s="54"/>
    </row>
    <row r="8377" spans="11:14">
      <c r="K8377" s="103"/>
      <c r="M8377" s="111"/>
      <c r="N8377" s="54"/>
    </row>
    <row r="8378" spans="11:14">
      <c r="K8378" s="103"/>
      <c r="M8378" s="111"/>
      <c r="N8378" s="54"/>
    </row>
    <row r="8379" spans="11:14">
      <c r="K8379" s="103"/>
      <c r="M8379" s="111"/>
      <c r="N8379" s="54"/>
    </row>
    <row r="8380" spans="11:14">
      <c r="K8380" s="103"/>
      <c r="M8380" s="111"/>
      <c r="N8380" s="54"/>
    </row>
    <row r="8381" spans="11:14">
      <c r="K8381" s="103"/>
      <c r="M8381" s="111"/>
      <c r="N8381" s="54"/>
    </row>
    <row r="8382" spans="11:14">
      <c r="K8382" s="103"/>
      <c r="M8382" s="111"/>
      <c r="N8382" s="54"/>
    </row>
    <row r="8383" spans="11:14">
      <c r="K8383" s="103"/>
      <c r="M8383" s="111"/>
      <c r="N8383" s="54"/>
    </row>
    <row r="8384" spans="11:14">
      <c r="K8384" s="103"/>
      <c r="M8384" s="111"/>
      <c r="N8384" s="54"/>
    </row>
    <row r="8385" spans="11:14">
      <c r="K8385" s="103"/>
      <c r="M8385" s="111"/>
      <c r="N8385" s="54"/>
    </row>
    <row r="8386" spans="11:14">
      <c r="K8386" s="103"/>
      <c r="M8386" s="111"/>
      <c r="N8386" s="54"/>
    </row>
    <row r="8387" spans="11:14">
      <c r="K8387" s="103"/>
      <c r="M8387" s="111"/>
      <c r="N8387" s="54"/>
    </row>
    <row r="8388" spans="11:14">
      <c r="K8388" s="103"/>
      <c r="M8388" s="111"/>
      <c r="N8388" s="54"/>
    </row>
    <row r="8389" spans="11:14">
      <c r="K8389" s="103"/>
      <c r="M8389" s="111"/>
      <c r="N8389" s="54"/>
    </row>
    <row r="8390" spans="11:14">
      <c r="K8390" s="103"/>
      <c r="M8390" s="111"/>
      <c r="N8390" s="54"/>
    </row>
    <row r="8391" spans="11:14">
      <c r="K8391" s="103"/>
      <c r="M8391" s="111"/>
      <c r="N8391" s="54"/>
    </row>
    <row r="8392" spans="11:14">
      <c r="K8392" s="103"/>
      <c r="M8392" s="111"/>
      <c r="N8392" s="54"/>
    </row>
    <row r="8393" spans="11:14">
      <c r="K8393" s="103"/>
      <c r="M8393" s="111"/>
      <c r="N8393" s="54"/>
    </row>
    <row r="8394" spans="11:14">
      <c r="K8394" s="103"/>
      <c r="M8394" s="111"/>
      <c r="N8394" s="54"/>
    </row>
    <row r="8395" spans="11:14">
      <c r="K8395" s="103"/>
      <c r="M8395" s="111"/>
      <c r="N8395" s="54"/>
    </row>
    <row r="8396" spans="11:14">
      <c r="K8396" s="103"/>
      <c r="M8396" s="111"/>
      <c r="N8396" s="54"/>
    </row>
    <row r="8397" spans="11:14">
      <c r="K8397" s="103"/>
      <c r="M8397" s="111"/>
      <c r="N8397" s="54"/>
    </row>
    <row r="8398" spans="11:14">
      <c r="K8398" s="103"/>
      <c r="M8398" s="111"/>
      <c r="N8398" s="54"/>
    </row>
    <row r="8399" spans="11:14">
      <c r="K8399" s="103"/>
      <c r="M8399" s="111"/>
      <c r="N8399" s="54"/>
    </row>
    <row r="8400" spans="11:14">
      <c r="K8400" s="103"/>
      <c r="M8400" s="111"/>
      <c r="N8400" s="54"/>
    </row>
    <row r="8401" spans="11:14">
      <c r="K8401" s="103"/>
      <c r="M8401" s="111"/>
      <c r="N8401" s="54"/>
    </row>
    <row r="8402" spans="11:14">
      <c r="K8402" s="103"/>
      <c r="M8402" s="111"/>
      <c r="N8402" s="54"/>
    </row>
    <row r="8403" spans="11:14">
      <c r="K8403" s="103"/>
      <c r="M8403" s="111"/>
      <c r="N8403" s="54"/>
    </row>
    <row r="8404" spans="11:14">
      <c r="K8404" s="103"/>
      <c r="M8404" s="111"/>
      <c r="N8404" s="54"/>
    </row>
    <row r="8405" spans="11:14">
      <c r="K8405" s="103"/>
      <c r="M8405" s="111"/>
      <c r="N8405" s="54"/>
    </row>
    <row r="8406" spans="11:14">
      <c r="K8406" s="103"/>
      <c r="M8406" s="111"/>
      <c r="N8406" s="54"/>
    </row>
    <row r="8407" spans="11:14">
      <c r="K8407" s="103"/>
      <c r="M8407" s="111"/>
      <c r="N8407" s="54"/>
    </row>
    <row r="8408" spans="11:14">
      <c r="K8408" s="103"/>
      <c r="M8408" s="111"/>
      <c r="N8408" s="54"/>
    </row>
    <row r="8409" spans="11:14">
      <c r="K8409" s="103"/>
      <c r="M8409" s="111"/>
      <c r="N8409" s="54"/>
    </row>
    <row r="8410" spans="11:14">
      <c r="K8410" s="103"/>
      <c r="M8410" s="111"/>
      <c r="N8410" s="54"/>
    </row>
    <row r="8411" spans="11:14">
      <c r="K8411" s="103"/>
      <c r="M8411" s="111"/>
      <c r="N8411" s="54"/>
    </row>
    <row r="8412" spans="11:14">
      <c r="K8412" s="103"/>
      <c r="M8412" s="111"/>
      <c r="N8412" s="54"/>
    </row>
    <row r="8413" spans="11:14">
      <c r="K8413" s="103"/>
      <c r="M8413" s="111"/>
      <c r="N8413" s="54"/>
    </row>
    <row r="8414" spans="11:14">
      <c r="K8414" s="103"/>
      <c r="M8414" s="111"/>
      <c r="N8414" s="54"/>
    </row>
    <row r="8415" spans="11:14">
      <c r="K8415" s="103"/>
      <c r="M8415" s="111"/>
      <c r="N8415" s="54"/>
    </row>
    <row r="8416" spans="11:14">
      <c r="K8416" s="103"/>
      <c r="M8416" s="111"/>
      <c r="N8416" s="54"/>
    </row>
    <row r="8417" spans="11:14">
      <c r="K8417" s="103"/>
      <c r="M8417" s="111"/>
      <c r="N8417" s="54"/>
    </row>
    <row r="8418" spans="11:14">
      <c r="K8418" s="103"/>
      <c r="M8418" s="111"/>
      <c r="N8418" s="54"/>
    </row>
    <row r="8419" spans="11:14">
      <c r="K8419" s="103"/>
      <c r="M8419" s="111"/>
      <c r="N8419" s="54"/>
    </row>
    <row r="8420" spans="11:14">
      <c r="K8420" s="103"/>
      <c r="M8420" s="111"/>
      <c r="N8420" s="54"/>
    </row>
    <row r="8421" spans="11:14">
      <c r="K8421" s="103"/>
      <c r="M8421" s="111"/>
      <c r="N8421" s="54"/>
    </row>
    <row r="8422" spans="11:14">
      <c r="K8422" s="103"/>
      <c r="M8422" s="111"/>
      <c r="N8422" s="54"/>
    </row>
    <row r="8423" spans="11:14">
      <c r="K8423" s="103"/>
      <c r="M8423" s="111"/>
      <c r="N8423" s="54"/>
    </row>
    <row r="8424" spans="11:14">
      <c r="K8424" s="103"/>
      <c r="M8424" s="111"/>
      <c r="N8424" s="54"/>
    </row>
    <row r="8425" spans="11:14">
      <c r="K8425" s="103"/>
      <c r="M8425" s="111"/>
      <c r="N8425" s="54"/>
    </row>
    <row r="8426" spans="11:14">
      <c r="K8426" s="103"/>
      <c r="M8426" s="111"/>
      <c r="N8426" s="54"/>
    </row>
    <row r="8427" spans="11:14">
      <c r="K8427" s="103"/>
      <c r="M8427" s="111"/>
      <c r="N8427" s="54"/>
    </row>
    <row r="8428" spans="11:14">
      <c r="K8428" s="103"/>
      <c r="M8428" s="111"/>
      <c r="N8428" s="54"/>
    </row>
    <row r="8429" spans="11:14">
      <c r="K8429" s="103"/>
      <c r="M8429" s="111"/>
      <c r="N8429" s="54"/>
    </row>
    <row r="8430" spans="11:14">
      <c r="K8430" s="103"/>
      <c r="M8430" s="111"/>
      <c r="N8430" s="54"/>
    </row>
    <row r="8431" spans="11:14">
      <c r="K8431" s="103"/>
      <c r="M8431" s="111"/>
      <c r="N8431" s="54"/>
    </row>
    <row r="8432" spans="11:14">
      <c r="K8432" s="103"/>
      <c r="M8432" s="111"/>
      <c r="N8432" s="54"/>
    </row>
    <row r="8433" spans="11:14">
      <c r="K8433" s="103"/>
      <c r="M8433" s="111"/>
      <c r="N8433" s="54"/>
    </row>
    <row r="8434" spans="11:14">
      <c r="K8434" s="103"/>
      <c r="M8434" s="111"/>
      <c r="N8434" s="54"/>
    </row>
    <row r="8435" spans="11:14">
      <c r="K8435" s="103"/>
      <c r="M8435" s="111"/>
      <c r="N8435" s="54"/>
    </row>
    <row r="8436" spans="11:14">
      <c r="K8436" s="103"/>
      <c r="M8436" s="111"/>
      <c r="N8436" s="54"/>
    </row>
    <row r="8437" spans="11:14">
      <c r="K8437" s="103"/>
      <c r="M8437" s="111"/>
      <c r="N8437" s="54"/>
    </row>
    <row r="8438" spans="11:14">
      <c r="K8438" s="103"/>
      <c r="M8438" s="111"/>
      <c r="N8438" s="54"/>
    </row>
    <row r="8439" spans="11:14">
      <c r="K8439" s="103"/>
      <c r="M8439" s="111"/>
      <c r="N8439" s="54"/>
    </row>
    <row r="8440" spans="11:14">
      <c r="K8440" s="103"/>
      <c r="M8440" s="111"/>
      <c r="N8440" s="54"/>
    </row>
    <row r="8441" spans="11:14">
      <c r="K8441" s="103"/>
      <c r="M8441" s="111"/>
      <c r="N8441" s="54"/>
    </row>
    <row r="8442" spans="11:14">
      <c r="K8442" s="103"/>
      <c r="M8442" s="111"/>
      <c r="N8442" s="54"/>
    </row>
    <row r="8443" spans="11:14">
      <c r="K8443" s="103"/>
      <c r="M8443" s="111"/>
      <c r="N8443" s="54"/>
    </row>
    <row r="8444" spans="11:14">
      <c r="K8444" s="103"/>
      <c r="M8444" s="111"/>
      <c r="N8444" s="54"/>
    </row>
    <row r="8445" spans="11:14">
      <c r="K8445" s="103"/>
      <c r="M8445" s="111"/>
      <c r="N8445" s="54"/>
    </row>
    <row r="8446" spans="11:14">
      <c r="K8446" s="103"/>
      <c r="M8446" s="111"/>
      <c r="N8446" s="54"/>
    </row>
    <row r="8447" spans="11:14">
      <c r="K8447" s="103"/>
      <c r="M8447" s="111"/>
      <c r="N8447" s="54"/>
    </row>
    <row r="8448" spans="11:14">
      <c r="K8448" s="103"/>
      <c r="M8448" s="111"/>
      <c r="N8448" s="54"/>
    </row>
    <row r="8449" spans="11:14">
      <c r="K8449" s="103"/>
      <c r="M8449" s="111"/>
      <c r="N8449" s="54"/>
    </row>
    <row r="8450" spans="11:14">
      <c r="K8450" s="103"/>
      <c r="M8450" s="111"/>
      <c r="N8450" s="54"/>
    </row>
    <row r="8451" spans="11:14">
      <c r="K8451" s="103"/>
      <c r="M8451" s="111"/>
      <c r="N8451" s="54"/>
    </row>
    <row r="8452" spans="11:14">
      <c r="K8452" s="103"/>
      <c r="M8452" s="111"/>
      <c r="N8452" s="54"/>
    </row>
    <row r="8453" spans="11:14">
      <c r="K8453" s="103"/>
      <c r="M8453" s="111"/>
      <c r="N8453" s="54"/>
    </row>
    <row r="8454" spans="11:14">
      <c r="K8454" s="103"/>
      <c r="M8454" s="111"/>
      <c r="N8454" s="54"/>
    </row>
    <row r="8455" spans="11:14">
      <c r="K8455" s="103"/>
      <c r="M8455" s="111"/>
      <c r="N8455" s="54"/>
    </row>
    <row r="8456" spans="11:14">
      <c r="K8456" s="103"/>
      <c r="M8456" s="111"/>
      <c r="N8456" s="54"/>
    </row>
    <row r="8457" spans="11:14">
      <c r="K8457" s="103"/>
      <c r="M8457" s="111"/>
      <c r="N8457" s="54"/>
    </row>
    <row r="8458" spans="11:14">
      <c r="K8458" s="103"/>
      <c r="M8458" s="111"/>
      <c r="N8458" s="54"/>
    </row>
    <row r="8459" spans="11:14">
      <c r="K8459" s="103"/>
      <c r="M8459" s="111"/>
      <c r="N8459" s="54"/>
    </row>
    <row r="8460" spans="11:14">
      <c r="K8460" s="103"/>
      <c r="M8460" s="111"/>
      <c r="N8460" s="54"/>
    </row>
    <row r="8461" spans="11:14">
      <c r="K8461" s="103"/>
      <c r="M8461" s="111"/>
      <c r="N8461" s="54"/>
    </row>
    <row r="8462" spans="11:14">
      <c r="K8462" s="103"/>
      <c r="M8462" s="111"/>
      <c r="N8462" s="54"/>
    </row>
    <row r="8463" spans="11:14">
      <c r="K8463" s="103"/>
      <c r="M8463" s="111"/>
      <c r="N8463" s="54"/>
    </row>
    <row r="8464" spans="11:14">
      <c r="K8464" s="103"/>
      <c r="M8464" s="111"/>
      <c r="N8464" s="54"/>
    </row>
    <row r="8465" spans="11:14">
      <c r="K8465" s="103"/>
      <c r="M8465" s="111"/>
      <c r="N8465" s="54"/>
    </row>
    <row r="8466" spans="11:14">
      <c r="K8466" s="103"/>
      <c r="M8466" s="111"/>
      <c r="N8466" s="54"/>
    </row>
    <row r="8467" spans="11:14">
      <c r="K8467" s="103"/>
      <c r="M8467" s="111"/>
      <c r="N8467" s="54"/>
    </row>
    <row r="8468" spans="11:14">
      <c r="K8468" s="103"/>
      <c r="M8468" s="111"/>
      <c r="N8468" s="54"/>
    </row>
    <row r="8469" spans="11:14">
      <c r="K8469" s="103"/>
      <c r="M8469" s="111"/>
      <c r="N8469" s="54"/>
    </row>
    <row r="8470" spans="11:14">
      <c r="K8470" s="103"/>
      <c r="M8470" s="111"/>
      <c r="N8470" s="54"/>
    </row>
    <row r="8471" spans="11:14">
      <c r="K8471" s="103"/>
      <c r="M8471" s="111"/>
      <c r="N8471" s="54"/>
    </row>
    <row r="8472" spans="11:14">
      <c r="K8472" s="103"/>
      <c r="M8472" s="111"/>
      <c r="N8472" s="54"/>
    </row>
    <row r="8473" spans="11:14">
      <c r="K8473" s="103"/>
      <c r="M8473" s="111"/>
      <c r="N8473" s="54"/>
    </row>
    <row r="8474" spans="11:14">
      <c r="K8474" s="103"/>
      <c r="M8474" s="111"/>
      <c r="N8474" s="54"/>
    </row>
    <row r="8475" spans="11:14">
      <c r="K8475" s="103"/>
      <c r="M8475" s="111"/>
      <c r="N8475" s="54"/>
    </row>
    <row r="8476" spans="11:14">
      <c r="K8476" s="103"/>
      <c r="M8476" s="111"/>
      <c r="N8476" s="54"/>
    </row>
    <row r="8477" spans="11:14">
      <c r="K8477" s="103"/>
      <c r="M8477" s="111"/>
      <c r="N8477" s="54"/>
    </row>
    <row r="8478" spans="11:14">
      <c r="K8478" s="103"/>
      <c r="M8478" s="111"/>
      <c r="N8478" s="54"/>
    </row>
    <row r="8479" spans="11:14">
      <c r="K8479" s="103"/>
      <c r="M8479" s="111"/>
      <c r="N8479" s="54"/>
    </row>
    <row r="8480" spans="11:14">
      <c r="K8480" s="103"/>
      <c r="M8480" s="111"/>
      <c r="N8480" s="54"/>
    </row>
    <row r="8481" spans="11:14">
      <c r="K8481" s="103"/>
      <c r="M8481" s="111"/>
      <c r="N8481" s="54"/>
    </row>
    <row r="8482" spans="11:14">
      <c r="K8482" s="103"/>
      <c r="M8482" s="111"/>
      <c r="N8482" s="54"/>
    </row>
    <row r="8483" spans="11:14">
      <c r="K8483" s="103"/>
      <c r="M8483" s="111"/>
      <c r="N8483" s="54"/>
    </row>
    <row r="8484" spans="11:14">
      <c r="K8484" s="103"/>
      <c r="M8484" s="111"/>
      <c r="N8484" s="54"/>
    </row>
    <row r="8485" spans="11:14">
      <c r="K8485" s="103"/>
      <c r="M8485" s="111"/>
      <c r="N8485" s="54"/>
    </row>
    <row r="8486" spans="11:14">
      <c r="K8486" s="103"/>
      <c r="M8486" s="111"/>
      <c r="N8486" s="54"/>
    </row>
    <row r="8487" spans="11:14">
      <c r="K8487" s="103"/>
      <c r="M8487" s="111"/>
      <c r="N8487" s="54"/>
    </row>
    <row r="8488" spans="11:14">
      <c r="K8488" s="103"/>
      <c r="M8488" s="111"/>
      <c r="N8488" s="54"/>
    </row>
    <row r="8489" spans="11:14">
      <c r="K8489" s="103"/>
      <c r="M8489" s="111"/>
      <c r="N8489" s="54"/>
    </row>
    <row r="8490" spans="11:14">
      <c r="K8490" s="103"/>
      <c r="M8490" s="111"/>
      <c r="N8490" s="54"/>
    </row>
    <row r="8491" spans="11:14">
      <c r="K8491" s="103"/>
      <c r="M8491" s="111"/>
      <c r="N8491" s="54"/>
    </row>
    <row r="8492" spans="11:14">
      <c r="K8492" s="103"/>
      <c r="M8492" s="111"/>
      <c r="N8492" s="54"/>
    </row>
    <row r="8493" spans="11:14">
      <c r="K8493" s="103"/>
      <c r="M8493" s="111"/>
      <c r="N8493" s="54"/>
    </row>
    <row r="8494" spans="11:14">
      <c r="K8494" s="103"/>
      <c r="M8494" s="111"/>
      <c r="N8494" s="54"/>
    </row>
    <row r="8495" spans="11:14">
      <c r="K8495" s="103"/>
      <c r="M8495" s="111"/>
      <c r="N8495" s="54"/>
    </row>
    <row r="8496" spans="11:14">
      <c r="K8496" s="103"/>
      <c r="M8496" s="111"/>
      <c r="N8496" s="54"/>
    </row>
    <row r="8497" spans="11:14">
      <c r="K8497" s="103"/>
      <c r="M8497" s="111"/>
      <c r="N8497" s="54"/>
    </row>
    <row r="8498" spans="11:14">
      <c r="K8498" s="103"/>
      <c r="M8498" s="111"/>
      <c r="N8498" s="54"/>
    </row>
    <row r="8499" spans="11:14">
      <c r="K8499" s="103"/>
      <c r="M8499" s="111"/>
      <c r="N8499" s="54"/>
    </row>
    <row r="8500" spans="11:14">
      <c r="K8500" s="103"/>
      <c r="M8500" s="111"/>
      <c r="N8500" s="54"/>
    </row>
    <row r="8501" spans="11:14">
      <c r="K8501" s="103"/>
      <c r="M8501" s="111"/>
      <c r="N8501" s="54"/>
    </row>
    <row r="8502" spans="11:14">
      <c r="K8502" s="103"/>
      <c r="M8502" s="111"/>
      <c r="N8502" s="54"/>
    </row>
    <row r="8503" spans="11:14">
      <c r="K8503" s="103"/>
      <c r="M8503" s="111"/>
      <c r="N8503" s="54"/>
    </row>
    <row r="8504" spans="11:14">
      <c r="K8504" s="103"/>
      <c r="M8504" s="111"/>
      <c r="N8504" s="54"/>
    </row>
    <row r="8505" spans="11:14">
      <c r="K8505" s="103"/>
      <c r="M8505" s="111"/>
      <c r="N8505" s="54"/>
    </row>
    <row r="8506" spans="11:14">
      <c r="K8506" s="103"/>
      <c r="M8506" s="111"/>
      <c r="N8506" s="54"/>
    </row>
    <row r="8507" spans="11:14">
      <c r="K8507" s="103"/>
      <c r="M8507" s="111"/>
      <c r="N8507" s="54"/>
    </row>
    <row r="8508" spans="11:14">
      <c r="K8508" s="103"/>
      <c r="M8508" s="111"/>
      <c r="N8508" s="54"/>
    </row>
    <row r="8509" spans="11:14">
      <c r="K8509" s="103"/>
      <c r="M8509" s="111"/>
      <c r="N8509" s="54"/>
    </row>
    <row r="8510" spans="11:14">
      <c r="K8510" s="103"/>
      <c r="M8510" s="111"/>
      <c r="N8510" s="54"/>
    </row>
    <row r="8511" spans="11:14">
      <c r="K8511" s="103"/>
      <c r="M8511" s="111"/>
      <c r="N8511" s="54"/>
    </row>
    <row r="8512" spans="11:14">
      <c r="K8512" s="103"/>
      <c r="M8512" s="111"/>
      <c r="N8512" s="54"/>
    </row>
    <row r="8513" spans="11:14">
      <c r="K8513" s="103"/>
      <c r="M8513" s="111"/>
      <c r="N8513" s="54"/>
    </row>
    <row r="8514" spans="11:14">
      <c r="K8514" s="103"/>
      <c r="M8514" s="111"/>
      <c r="N8514" s="54"/>
    </row>
    <row r="8515" spans="11:14">
      <c r="K8515" s="103"/>
      <c r="M8515" s="111"/>
      <c r="N8515" s="54"/>
    </row>
    <row r="8516" spans="11:14">
      <c r="K8516" s="103"/>
      <c r="M8516" s="111"/>
      <c r="N8516" s="54"/>
    </row>
    <row r="8517" spans="11:14">
      <c r="K8517" s="103"/>
      <c r="M8517" s="111"/>
      <c r="N8517" s="54"/>
    </row>
    <row r="8518" spans="11:14">
      <c r="K8518" s="103"/>
      <c r="M8518" s="111"/>
      <c r="N8518" s="54"/>
    </row>
    <row r="8519" spans="11:14">
      <c r="K8519" s="103"/>
      <c r="M8519" s="111"/>
      <c r="N8519" s="54"/>
    </row>
    <row r="8520" spans="11:14">
      <c r="K8520" s="103"/>
      <c r="M8520" s="111"/>
      <c r="N8520" s="54"/>
    </row>
    <row r="8521" spans="11:14">
      <c r="K8521" s="103"/>
      <c r="M8521" s="111"/>
      <c r="N8521" s="54"/>
    </row>
    <row r="8522" spans="11:14">
      <c r="K8522" s="103"/>
      <c r="M8522" s="111"/>
      <c r="N8522" s="54"/>
    </row>
    <row r="8523" spans="11:14">
      <c r="K8523" s="103"/>
      <c r="M8523" s="111"/>
      <c r="N8523" s="54"/>
    </row>
    <row r="8524" spans="11:14">
      <c r="K8524" s="103"/>
      <c r="M8524" s="111"/>
      <c r="N8524" s="54"/>
    </row>
    <row r="8525" spans="11:14">
      <c r="K8525" s="103"/>
      <c r="M8525" s="111"/>
      <c r="N8525" s="54"/>
    </row>
    <row r="8526" spans="11:14">
      <c r="K8526" s="103"/>
      <c r="M8526" s="111"/>
      <c r="N8526" s="54"/>
    </row>
    <row r="8527" spans="11:14">
      <c r="K8527" s="103"/>
      <c r="M8527" s="111"/>
      <c r="N8527" s="54"/>
    </row>
    <row r="8528" spans="11:14">
      <c r="K8528" s="103"/>
      <c r="M8528" s="111"/>
      <c r="N8528" s="54"/>
    </row>
    <row r="8529" spans="11:14">
      <c r="K8529" s="103"/>
      <c r="M8529" s="111"/>
      <c r="N8529" s="54"/>
    </row>
    <row r="8530" spans="11:14">
      <c r="K8530" s="103"/>
      <c r="M8530" s="111"/>
      <c r="N8530" s="54"/>
    </row>
    <row r="8531" spans="11:14">
      <c r="K8531" s="103"/>
      <c r="M8531" s="111"/>
      <c r="N8531" s="54"/>
    </row>
    <row r="8532" spans="11:14">
      <c r="K8532" s="103"/>
      <c r="M8532" s="111"/>
      <c r="N8532" s="54"/>
    </row>
    <row r="8533" spans="11:14">
      <c r="K8533" s="103"/>
      <c r="M8533" s="111"/>
      <c r="N8533" s="54"/>
    </row>
    <row r="8534" spans="11:14">
      <c r="K8534" s="103"/>
      <c r="M8534" s="111"/>
      <c r="N8534" s="54"/>
    </row>
    <row r="8535" spans="11:14">
      <c r="K8535" s="103"/>
      <c r="M8535" s="111"/>
      <c r="N8535" s="54"/>
    </row>
    <row r="8536" spans="11:14">
      <c r="K8536" s="103"/>
      <c r="M8536" s="111"/>
      <c r="N8536" s="54"/>
    </row>
    <row r="8537" spans="11:14">
      <c r="K8537" s="103"/>
      <c r="M8537" s="111"/>
      <c r="N8537" s="54"/>
    </row>
    <row r="8538" spans="11:14">
      <c r="K8538" s="103"/>
      <c r="M8538" s="111"/>
      <c r="N8538" s="54"/>
    </row>
    <row r="8539" spans="11:14">
      <c r="K8539" s="103"/>
      <c r="M8539" s="111"/>
      <c r="N8539" s="54"/>
    </row>
    <row r="8540" spans="11:14">
      <c r="K8540" s="103"/>
      <c r="M8540" s="111"/>
      <c r="N8540" s="54"/>
    </row>
    <row r="8541" spans="11:14">
      <c r="K8541" s="103"/>
      <c r="M8541" s="111"/>
      <c r="N8541" s="54"/>
    </row>
    <row r="8542" spans="11:14">
      <c r="K8542" s="103"/>
      <c r="M8542" s="111"/>
      <c r="N8542" s="54"/>
    </row>
    <row r="8543" spans="11:14">
      <c r="K8543" s="103"/>
      <c r="M8543" s="111"/>
      <c r="N8543" s="54"/>
    </row>
    <row r="8544" spans="11:14">
      <c r="K8544" s="103"/>
      <c r="M8544" s="111"/>
      <c r="N8544" s="54"/>
    </row>
    <row r="8545" spans="11:14">
      <c r="K8545" s="103"/>
      <c r="M8545" s="111"/>
      <c r="N8545" s="54"/>
    </row>
    <row r="8546" spans="11:14">
      <c r="K8546" s="103"/>
      <c r="M8546" s="111"/>
      <c r="N8546" s="54"/>
    </row>
    <row r="8547" spans="11:14">
      <c r="K8547" s="103"/>
      <c r="M8547" s="111"/>
      <c r="N8547" s="54"/>
    </row>
    <row r="8548" spans="11:14">
      <c r="K8548" s="103"/>
      <c r="M8548" s="111"/>
      <c r="N8548" s="54"/>
    </row>
    <row r="8549" spans="11:14">
      <c r="K8549" s="103"/>
      <c r="M8549" s="111"/>
      <c r="N8549" s="54"/>
    </row>
    <row r="8550" spans="11:14">
      <c r="K8550" s="103"/>
      <c r="M8550" s="111"/>
      <c r="N8550" s="54"/>
    </row>
    <row r="8551" spans="11:14">
      <c r="K8551" s="103"/>
      <c r="M8551" s="111"/>
      <c r="N8551" s="54"/>
    </row>
    <row r="8552" spans="11:14">
      <c r="K8552" s="103"/>
      <c r="M8552" s="111"/>
      <c r="N8552" s="54"/>
    </row>
    <row r="8553" spans="11:14">
      <c r="K8553" s="103"/>
      <c r="M8553" s="111"/>
      <c r="N8553" s="54"/>
    </row>
    <row r="8554" spans="11:14">
      <c r="K8554" s="103"/>
      <c r="M8554" s="111"/>
      <c r="N8554" s="54"/>
    </row>
    <row r="8555" spans="11:14">
      <c r="K8555" s="103"/>
      <c r="M8555" s="111"/>
      <c r="N8555" s="54"/>
    </row>
    <row r="8556" spans="11:14">
      <c r="K8556" s="103"/>
      <c r="M8556" s="111"/>
      <c r="N8556" s="54"/>
    </row>
    <row r="8557" spans="11:14">
      <c r="K8557" s="103"/>
      <c r="M8557" s="111"/>
      <c r="N8557" s="54"/>
    </row>
    <row r="8558" spans="11:14">
      <c r="K8558" s="103"/>
      <c r="M8558" s="111"/>
      <c r="N8558" s="54"/>
    </row>
    <row r="8559" spans="11:14">
      <c r="K8559" s="103"/>
      <c r="M8559" s="111"/>
      <c r="N8559" s="54"/>
    </row>
    <row r="8560" spans="11:14">
      <c r="K8560" s="103"/>
      <c r="M8560" s="111"/>
      <c r="N8560" s="54"/>
    </row>
    <row r="8561" spans="11:14">
      <c r="K8561" s="103"/>
      <c r="M8561" s="111"/>
      <c r="N8561" s="54"/>
    </row>
    <row r="8562" spans="11:14">
      <c r="K8562" s="103"/>
      <c r="M8562" s="111"/>
      <c r="N8562" s="54"/>
    </row>
    <row r="8563" spans="11:14">
      <c r="K8563" s="103"/>
      <c r="M8563" s="111"/>
      <c r="N8563" s="54"/>
    </row>
    <row r="8564" spans="11:14">
      <c r="K8564" s="103"/>
      <c r="M8564" s="111"/>
      <c r="N8564" s="54"/>
    </row>
    <row r="8565" spans="11:14">
      <c r="K8565" s="103"/>
      <c r="M8565" s="111"/>
      <c r="N8565" s="54"/>
    </row>
    <row r="8566" spans="11:14">
      <c r="K8566" s="103"/>
      <c r="M8566" s="111"/>
      <c r="N8566" s="54"/>
    </row>
    <row r="8567" spans="11:14">
      <c r="K8567" s="103"/>
      <c r="M8567" s="111"/>
      <c r="N8567" s="54"/>
    </row>
    <row r="8568" spans="11:14">
      <c r="K8568" s="103"/>
      <c r="M8568" s="111"/>
      <c r="N8568" s="54"/>
    </row>
    <row r="8569" spans="11:14">
      <c r="K8569" s="103"/>
      <c r="M8569" s="111"/>
      <c r="N8569" s="54"/>
    </row>
    <row r="8570" spans="11:14">
      <c r="K8570" s="103"/>
      <c r="M8570" s="111"/>
      <c r="N8570" s="54"/>
    </row>
    <row r="8571" spans="11:14">
      <c r="K8571" s="103"/>
      <c r="M8571" s="111"/>
      <c r="N8571" s="54"/>
    </row>
    <row r="8572" spans="11:14">
      <c r="K8572" s="103"/>
      <c r="M8572" s="111"/>
      <c r="N8572" s="54"/>
    </row>
    <row r="8573" spans="11:14">
      <c r="K8573" s="103"/>
      <c r="M8573" s="111"/>
      <c r="N8573" s="54"/>
    </row>
    <row r="8574" spans="11:14">
      <c r="K8574" s="103"/>
      <c r="M8574" s="111"/>
      <c r="N8574" s="54"/>
    </row>
    <row r="8575" spans="11:14">
      <c r="K8575" s="103"/>
      <c r="M8575" s="111"/>
      <c r="N8575" s="54"/>
    </row>
    <row r="8576" spans="11:14">
      <c r="K8576" s="103"/>
      <c r="M8576" s="111"/>
      <c r="N8576" s="54"/>
    </row>
    <row r="8577" spans="11:14">
      <c r="K8577" s="103"/>
      <c r="M8577" s="111"/>
      <c r="N8577" s="54"/>
    </row>
    <row r="8578" spans="11:14">
      <c r="K8578" s="103"/>
      <c r="M8578" s="111"/>
      <c r="N8578" s="54"/>
    </row>
    <row r="8579" spans="11:14">
      <c r="K8579" s="103"/>
      <c r="M8579" s="111"/>
      <c r="N8579" s="54"/>
    </row>
    <row r="8580" spans="11:14">
      <c r="K8580" s="103"/>
      <c r="M8580" s="111"/>
      <c r="N8580" s="54"/>
    </row>
    <row r="8581" spans="11:14">
      <c r="K8581" s="103"/>
      <c r="M8581" s="111"/>
      <c r="N8581" s="54"/>
    </row>
    <row r="8582" spans="11:14">
      <c r="K8582" s="103"/>
      <c r="M8582" s="111"/>
      <c r="N8582" s="54"/>
    </row>
    <row r="8583" spans="11:14">
      <c r="K8583" s="103"/>
      <c r="M8583" s="111"/>
      <c r="N8583" s="54"/>
    </row>
    <row r="8584" spans="11:14">
      <c r="K8584" s="103"/>
      <c r="M8584" s="111"/>
      <c r="N8584" s="54"/>
    </row>
    <row r="8585" spans="11:14">
      <c r="K8585" s="103"/>
      <c r="M8585" s="111"/>
      <c r="N8585" s="54"/>
    </row>
    <row r="8586" spans="11:14">
      <c r="K8586" s="103"/>
      <c r="M8586" s="111"/>
      <c r="N8586" s="54"/>
    </row>
    <row r="8587" spans="11:14">
      <c r="K8587" s="103"/>
      <c r="M8587" s="111"/>
      <c r="N8587" s="54"/>
    </row>
    <row r="8588" spans="11:14">
      <c r="K8588" s="103"/>
      <c r="M8588" s="111"/>
      <c r="N8588" s="54"/>
    </row>
    <row r="8589" spans="11:14">
      <c r="K8589" s="103"/>
      <c r="M8589" s="111"/>
      <c r="N8589" s="54"/>
    </row>
    <row r="8590" spans="11:14">
      <c r="K8590" s="103"/>
      <c r="M8590" s="111"/>
      <c r="N8590" s="54"/>
    </row>
    <row r="8591" spans="11:14">
      <c r="K8591" s="103"/>
      <c r="M8591" s="111"/>
      <c r="N8591" s="54"/>
    </row>
    <row r="8592" spans="11:14">
      <c r="K8592" s="103"/>
      <c r="M8592" s="111"/>
      <c r="N8592" s="54"/>
    </row>
    <row r="8593" spans="11:14">
      <c r="K8593" s="103"/>
      <c r="M8593" s="111"/>
      <c r="N8593" s="54"/>
    </row>
    <row r="8594" spans="11:14">
      <c r="K8594" s="103"/>
      <c r="M8594" s="111"/>
      <c r="N8594" s="54"/>
    </row>
    <row r="8595" spans="11:14">
      <c r="K8595" s="103"/>
      <c r="M8595" s="111"/>
      <c r="N8595" s="54"/>
    </row>
    <row r="8596" spans="11:14">
      <c r="K8596" s="103"/>
      <c r="M8596" s="111"/>
      <c r="N8596" s="54"/>
    </row>
    <row r="8597" spans="11:14">
      <c r="K8597" s="103"/>
      <c r="M8597" s="111"/>
      <c r="N8597" s="54"/>
    </row>
    <row r="8598" spans="11:14">
      <c r="K8598" s="103"/>
      <c r="M8598" s="111"/>
      <c r="N8598" s="54"/>
    </row>
    <row r="8599" spans="11:14">
      <c r="K8599" s="103"/>
      <c r="M8599" s="111"/>
      <c r="N8599" s="54"/>
    </row>
    <row r="8600" spans="11:14">
      <c r="K8600" s="103"/>
      <c r="M8600" s="111"/>
      <c r="N8600" s="54"/>
    </row>
    <row r="8601" spans="11:14">
      <c r="K8601" s="103"/>
      <c r="M8601" s="111"/>
      <c r="N8601" s="54"/>
    </row>
    <row r="8602" spans="11:14">
      <c r="K8602" s="103"/>
      <c r="M8602" s="111"/>
      <c r="N8602" s="54"/>
    </row>
    <row r="8603" spans="11:14">
      <c r="K8603" s="103"/>
      <c r="M8603" s="111"/>
      <c r="N8603" s="54"/>
    </row>
    <row r="8604" spans="11:14">
      <c r="K8604" s="103"/>
      <c r="M8604" s="111"/>
      <c r="N8604" s="54"/>
    </row>
    <row r="8605" spans="11:14">
      <c r="K8605" s="103"/>
      <c r="M8605" s="111"/>
      <c r="N8605" s="54"/>
    </row>
    <row r="8606" spans="11:14">
      <c r="K8606" s="103"/>
      <c r="M8606" s="111"/>
      <c r="N8606" s="54"/>
    </row>
    <row r="8607" spans="11:14">
      <c r="K8607" s="103"/>
      <c r="M8607" s="111"/>
      <c r="N8607" s="54"/>
    </row>
    <row r="8608" spans="11:14">
      <c r="K8608" s="103"/>
      <c r="M8608" s="111"/>
      <c r="N8608" s="54"/>
    </row>
    <row r="8609" spans="11:14">
      <c r="K8609" s="103"/>
      <c r="M8609" s="111"/>
      <c r="N8609" s="54"/>
    </row>
    <row r="8610" spans="11:14">
      <c r="K8610" s="103"/>
      <c r="M8610" s="111"/>
      <c r="N8610" s="54"/>
    </row>
    <row r="8611" spans="11:14">
      <c r="K8611" s="103"/>
      <c r="M8611" s="111"/>
      <c r="N8611" s="54"/>
    </row>
    <row r="8612" spans="11:14">
      <c r="K8612" s="103"/>
      <c r="M8612" s="111"/>
      <c r="N8612" s="54"/>
    </row>
    <row r="8613" spans="11:14">
      <c r="K8613" s="103"/>
      <c r="M8613" s="111"/>
      <c r="N8613" s="54"/>
    </row>
    <row r="8614" spans="11:14">
      <c r="K8614" s="103"/>
      <c r="M8614" s="111"/>
      <c r="N8614" s="54"/>
    </row>
    <row r="8615" spans="11:14">
      <c r="K8615" s="103"/>
      <c r="M8615" s="111"/>
      <c r="N8615" s="54"/>
    </row>
    <row r="8616" spans="11:14">
      <c r="K8616" s="103"/>
      <c r="M8616" s="111"/>
      <c r="N8616" s="54"/>
    </row>
    <row r="8617" spans="11:14">
      <c r="K8617" s="103"/>
      <c r="M8617" s="111"/>
      <c r="N8617" s="54"/>
    </row>
    <row r="8618" spans="11:14">
      <c r="K8618" s="103"/>
      <c r="M8618" s="111"/>
      <c r="N8618" s="54"/>
    </row>
    <row r="8619" spans="11:14">
      <c r="K8619" s="103"/>
      <c r="M8619" s="111"/>
      <c r="N8619" s="54"/>
    </row>
    <row r="8620" spans="11:14">
      <c r="K8620" s="103"/>
      <c r="M8620" s="111"/>
      <c r="N8620" s="54"/>
    </row>
    <row r="8621" spans="11:14">
      <c r="K8621" s="103"/>
      <c r="M8621" s="111"/>
      <c r="N8621" s="54"/>
    </row>
    <row r="8622" spans="11:14">
      <c r="K8622" s="103"/>
      <c r="M8622" s="111"/>
      <c r="N8622" s="54"/>
    </row>
    <row r="8623" spans="11:14">
      <c r="K8623" s="103"/>
      <c r="M8623" s="111"/>
      <c r="N8623" s="54"/>
    </row>
    <row r="8624" spans="11:14">
      <c r="K8624" s="103"/>
      <c r="M8624" s="111"/>
      <c r="N8624" s="54"/>
    </row>
    <row r="8625" spans="11:14">
      <c r="K8625" s="103"/>
      <c r="M8625" s="111"/>
      <c r="N8625" s="54"/>
    </row>
    <row r="8626" spans="11:14">
      <c r="K8626" s="103"/>
      <c r="M8626" s="111"/>
      <c r="N8626" s="54"/>
    </row>
    <row r="8627" spans="11:14">
      <c r="K8627" s="103"/>
      <c r="M8627" s="111"/>
      <c r="N8627" s="54"/>
    </row>
    <row r="8628" spans="11:14">
      <c r="K8628" s="103"/>
      <c r="M8628" s="111"/>
      <c r="N8628" s="54"/>
    </row>
    <row r="8629" spans="11:14">
      <c r="K8629" s="103"/>
      <c r="M8629" s="111"/>
      <c r="N8629" s="54"/>
    </row>
    <row r="8630" spans="11:14">
      <c r="K8630" s="103"/>
      <c r="M8630" s="111"/>
      <c r="N8630" s="54"/>
    </row>
    <row r="8631" spans="11:14">
      <c r="K8631" s="103"/>
      <c r="M8631" s="111"/>
      <c r="N8631" s="54"/>
    </row>
    <row r="8632" spans="11:14">
      <c r="K8632" s="103"/>
      <c r="M8632" s="111"/>
      <c r="N8632" s="54"/>
    </row>
    <row r="8633" spans="11:14">
      <c r="K8633" s="103"/>
      <c r="M8633" s="111"/>
      <c r="N8633" s="54"/>
    </row>
    <row r="8634" spans="11:14">
      <c r="K8634" s="103"/>
      <c r="M8634" s="111"/>
      <c r="N8634" s="54"/>
    </row>
    <row r="8635" spans="11:14">
      <c r="K8635" s="103"/>
      <c r="M8635" s="111"/>
      <c r="N8635" s="54"/>
    </row>
    <row r="8636" spans="11:14">
      <c r="K8636" s="103"/>
      <c r="M8636" s="111"/>
      <c r="N8636" s="54"/>
    </row>
    <row r="8637" spans="11:14">
      <c r="K8637" s="103"/>
      <c r="M8637" s="111"/>
      <c r="N8637" s="54"/>
    </row>
    <row r="8638" spans="11:14">
      <c r="K8638" s="103"/>
      <c r="M8638" s="111"/>
      <c r="N8638" s="54"/>
    </row>
    <row r="8639" spans="11:14">
      <c r="K8639" s="103"/>
      <c r="M8639" s="111"/>
      <c r="N8639" s="54"/>
    </row>
    <row r="8640" spans="11:14">
      <c r="K8640" s="103"/>
      <c r="M8640" s="111"/>
      <c r="N8640" s="54"/>
    </row>
    <row r="8641" spans="11:14">
      <c r="K8641" s="103"/>
      <c r="M8641" s="111"/>
      <c r="N8641" s="54"/>
    </row>
    <row r="8642" spans="11:14">
      <c r="K8642" s="103"/>
      <c r="M8642" s="111"/>
      <c r="N8642" s="54"/>
    </row>
    <row r="8643" spans="11:14">
      <c r="K8643" s="103"/>
      <c r="M8643" s="111"/>
      <c r="N8643" s="54"/>
    </row>
    <row r="8644" spans="11:14">
      <c r="K8644" s="103"/>
      <c r="M8644" s="111"/>
      <c r="N8644" s="54"/>
    </row>
    <row r="8645" spans="11:14">
      <c r="K8645" s="103"/>
      <c r="M8645" s="111"/>
      <c r="N8645" s="54"/>
    </row>
    <row r="8646" spans="11:14">
      <c r="K8646" s="103"/>
      <c r="M8646" s="111"/>
      <c r="N8646" s="54"/>
    </row>
    <row r="8647" spans="11:14">
      <c r="K8647" s="103"/>
      <c r="M8647" s="111"/>
      <c r="N8647" s="54"/>
    </row>
    <row r="8648" spans="11:14">
      <c r="K8648" s="103"/>
      <c r="M8648" s="111"/>
      <c r="N8648" s="54"/>
    </row>
    <row r="8649" spans="11:14">
      <c r="K8649" s="103"/>
      <c r="M8649" s="111"/>
      <c r="N8649" s="54"/>
    </row>
    <row r="8650" spans="11:14">
      <c r="K8650" s="103"/>
      <c r="M8650" s="111"/>
      <c r="N8650" s="54"/>
    </row>
    <row r="8651" spans="11:14">
      <c r="K8651" s="103"/>
      <c r="M8651" s="111"/>
      <c r="N8651" s="54"/>
    </row>
    <row r="8652" spans="11:14">
      <c r="K8652" s="103"/>
      <c r="M8652" s="111"/>
      <c r="N8652" s="54"/>
    </row>
    <row r="8653" spans="11:14">
      <c r="K8653" s="103"/>
      <c r="M8653" s="111"/>
      <c r="N8653" s="54"/>
    </row>
    <row r="8654" spans="11:14">
      <c r="K8654" s="103"/>
      <c r="M8654" s="111"/>
      <c r="N8654" s="54"/>
    </row>
    <row r="8655" spans="11:14">
      <c r="K8655" s="103"/>
      <c r="M8655" s="111"/>
      <c r="N8655" s="54"/>
    </row>
    <row r="8656" spans="11:14">
      <c r="K8656" s="103"/>
      <c r="M8656" s="111"/>
      <c r="N8656" s="54"/>
    </row>
    <row r="8657" spans="11:14">
      <c r="K8657" s="103"/>
      <c r="M8657" s="111"/>
      <c r="N8657" s="54"/>
    </row>
    <row r="8658" spans="11:14">
      <c r="K8658" s="103"/>
      <c r="M8658" s="111"/>
      <c r="N8658" s="54"/>
    </row>
    <row r="8659" spans="11:14">
      <c r="K8659" s="103"/>
      <c r="M8659" s="111"/>
      <c r="N8659" s="54"/>
    </row>
    <row r="8660" spans="11:14">
      <c r="K8660" s="103"/>
      <c r="M8660" s="111"/>
      <c r="N8660" s="54"/>
    </row>
    <row r="8661" spans="11:14">
      <c r="K8661" s="103"/>
      <c r="M8661" s="111"/>
      <c r="N8661" s="54"/>
    </row>
    <row r="8662" spans="11:14">
      <c r="K8662" s="103"/>
      <c r="M8662" s="111"/>
      <c r="N8662" s="54"/>
    </row>
    <row r="8663" spans="11:14">
      <c r="K8663" s="103"/>
      <c r="M8663" s="111"/>
      <c r="N8663" s="54"/>
    </row>
    <row r="8664" spans="11:14">
      <c r="K8664" s="103"/>
      <c r="M8664" s="111"/>
      <c r="N8664" s="54"/>
    </row>
    <row r="8665" spans="11:14">
      <c r="K8665" s="103"/>
      <c r="M8665" s="111"/>
      <c r="N8665" s="54"/>
    </row>
    <row r="8666" spans="11:14">
      <c r="K8666" s="103"/>
      <c r="M8666" s="111"/>
      <c r="N8666" s="54"/>
    </row>
    <row r="8667" spans="11:14">
      <c r="K8667" s="103"/>
      <c r="M8667" s="111"/>
      <c r="N8667" s="54"/>
    </row>
    <row r="8668" spans="11:14">
      <c r="K8668" s="103"/>
      <c r="M8668" s="111"/>
      <c r="N8668" s="54"/>
    </row>
    <row r="8669" spans="11:14">
      <c r="K8669" s="103"/>
      <c r="M8669" s="111"/>
      <c r="N8669" s="54"/>
    </row>
    <row r="8670" spans="11:14">
      <c r="K8670" s="103"/>
      <c r="M8670" s="111"/>
      <c r="N8670" s="54"/>
    </row>
    <row r="8671" spans="11:14">
      <c r="K8671" s="103"/>
      <c r="M8671" s="111"/>
      <c r="N8671" s="54"/>
    </row>
    <row r="8672" spans="11:14">
      <c r="K8672" s="103"/>
      <c r="M8672" s="111"/>
      <c r="N8672" s="54"/>
    </row>
    <row r="8673" spans="11:14">
      <c r="K8673" s="103"/>
      <c r="M8673" s="111"/>
      <c r="N8673" s="54"/>
    </row>
    <row r="8674" spans="11:14">
      <c r="K8674" s="103"/>
      <c r="M8674" s="111"/>
      <c r="N8674" s="54"/>
    </row>
    <row r="8675" spans="11:14">
      <c r="K8675" s="103"/>
      <c r="M8675" s="111"/>
      <c r="N8675" s="54"/>
    </row>
    <row r="8676" spans="11:14">
      <c r="K8676" s="103"/>
      <c r="M8676" s="111"/>
      <c r="N8676" s="54"/>
    </row>
    <row r="8677" spans="11:14">
      <c r="K8677" s="103"/>
      <c r="M8677" s="111"/>
      <c r="N8677" s="54"/>
    </row>
    <row r="8678" spans="11:14">
      <c r="K8678" s="103"/>
      <c r="M8678" s="111"/>
      <c r="N8678" s="54"/>
    </row>
    <row r="8679" spans="11:14">
      <c r="K8679" s="103"/>
      <c r="M8679" s="111"/>
      <c r="N8679" s="54"/>
    </row>
    <row r="8680" spans="11:14">
      <c r="K8680" s="103"/>
      <c r="M8680" s="111"/>
      <c r="N8680" s="54"/>
    </row>
    <row r="8681" spans="11:14">
      <c r="K8681" s="103"/>
      <c r="M8681" s="111"/>
      <c r="N8681" s="54"/>
    </row>
    <row r="8682" spans="11:14">
      <c r="K8682" s="103"/>
      <c r="M8682" s="111"/>
      <c r="N8682" s="54"/>
    </row>
    <row r="8683" spans="11:14">
      <c r="K8683" s="103"/>
      <c r="M8683" s="111"/>
      <c r="N8683" s="54"/>
    </row>
    <row r="8684" spans="11:14">
      <c r="K8684" s="103"/>
      <c r="M8684" s="111"/>
      <c r="N8684" s="54"/>
    </row>
    <row r="8685" spans="11:14">
      <c r="K8685" s="103"/>
      <c r="M8685" s="111"/>
      <c r="N8685" s="54"/>
    </row>
    <row r="8686" spans="11:14">
      <c r="K8686" s="103"/>
      <c r="M8686" s="111"/>
      <c r="N8686" s="54"/>
    </row>
    <row r="8687" spans="11:14">
      <c r="K8687" s="103"/>
      <c r="M8687" s="111"/>
      <c r="N8687" s="54"/>
    </row>
    <row r="8688" spans="11:14">
      <c r="K8688" s="103"/>
      <c r="M8688" s="111"/>
      <c r="N8688" s="54"/>
    </row>
    <row r="8689" spans="11:14">
      <c r="K8689" s="103"/>
      <c r="M8689" s="111"/>
      <c r="N8689" s="54"/>
    </row>
    <row r="8690" spans="11:14">
      <c r="K8690" s="103"/>
      <c r="M8690" s="111"/>
      <c r="N8690" s="54"/>
    </row>
    <row r="8691" spans="11:14">
      <c r="K8691" s="103"/>
      <c r="M8691" s="111"/>
      <c r="N8691" s="54"/>
    </row>
    <row r="8692" spans="11:14">
      <c r="K8692" s="103"/>
      <c r="M8692" s="111"/>
      <c r="N8692" s="54"/>
    </row>
    <row r="8693" spans="11:14">
      <c r="K8693" s="103"/>
      <c r="M8693" s="111"/>
      <c r="N8693" s="54"/>
    </row>
    <row r="8694" spans="11:14">
      <c r="K8694" s="103"/>
      <c r="M8694" s="111"/>
      <c r="N8694" s="54"/>
    </row>
    <row r="8695" spans="11:14">
      <c r="K8695" s="103"/>
      <c r="M8695" s="111"/>
      <c r="N8695" s="54"/>
    </row>
    <row r="8696" spans="11:14">
      <c r="K8696" s="103"/>
      <c r="M8696" s="111"/>
      <c r="N8696" s="54"/>
    </row>
    <row r="8697" spans="11:14">
      <c r="K8697" s="103"/>
      <c r="M8697" s="111"/>
      <c r="N8697" s="54"/>
    </row>
    <row r="8698" spans="11:14">
      <c r="K8698" s="103"/>
      <c r="M8698" s="111"/>
      <c r="N8698" s="54"/>
    </row>
    <row r="8699" spans="11:14">
      <c r="K8699" s="103"/>
      <c r="M8699" s="111"/>
      <c r="N8699" s="54"/>
    </row>
    <row r="8700" spans="11:14">
      <c r="K8700" s="103"/>
      <c r="M8700" s="111"/>
      <c r="N8700" s="54"/>
    </row>
    <row r="8701" spans="11:14">
      <c r="K8701" s="103"/>
      <c r="M8701" s="111"/>
      <c r="N8701" s="54"/>
    </row>
    <row r="8702" spans="11:14">
      <c r="K8702" s="103"/>
      <c r="M8702" s="111"/>
      <c r="N8702" s="54"/>
    </row>
    <row r="8703" spans="11:14">
      <c r="K8703" s="103"/>
      <c r="M8703" s="111"/>
      <c r="N8703" s="54"/>
    </row>
    <row r="8704" spans="11:14">
      <c r="K8704" s="103"/>
      <c r="M8704" s="111"/>
      <c r="N8704" s="54"/>
    </row>
    <row r="8705" spans="11:14">
      <c r="K8705" s="103"/>
      <c r="M8705" s="111"/>
      <c r="N8705" s="54"/>
    </row>
    <row r="8706" spans="11:14">
      <c r="K8706" s="103"/>
      <c r="M8706" s="111"/>
      <c r="N8706" s="54"/>
    </row>
    <row r="8707" spans="11:14">
      <c r="K8707" s="103"/>
      <c r="M8707" s="111"/>
      <c r="N8707" s="54"/>
    </row>
    <row r="8708" spans="11:14">
      <c r="K8708" s="103"/>
      <c r="M8708" s="111"/>
      <c r="N8708" s="54"/>
    </row>
    <row r="8709" spans="11:14">
      <c r="K8709" s="103"/>
      <c r="M8709" s="111"/>
      <c r="N8709" s="54"/>
    </row>
    <row r="8710" spans="11:14">
      <c r="K8710" s="103"/>
      <c r="M8710" s="111"/>
      <c r="N8710" s="54"/>
    </row>
    <row r="8711" spans="11:14">
      <c r="K8711" s="103"/>
      <c r="M8711" s="111"/>
      <c r="N8711" s="54"/>
    </row>
    <row r="8712" spans="11:14">
      <c r="K8712" s="103"/>
      <c r="M8712" s="111"/>
      <c r="N8712" s="54"/>
    </row>
    <row r="8713" spans="11:14">
      <c r="K8713" s="103"/>
      <c r="M8713" s="111"/>
      <c r="N8713" s="54"/>
    </row>
    <row r="8714" spans="11:14">
      <c r="K8714" s="103"/>
      <c r="M8714" s="111"/>
      <c r="N8714" s="54"/>
    </row>
    <row r="8715" spans="11:14">
      <c r="K8715" s="103"/>
      <c r="M8715" s="111"/>
      <c r="N8715" s="54"/>
    </row>
    <row r="8716" spans="11:14">
      <c r="K8716" s="103"/>
      <c r="M8716" s="111"/>
      <c r="N8716" s="54"/>
    </row>
    <row r="8717" spans="11:14">
      <c r="K8717" s="103"/>
      <c r="M8717" s="111"/>
      <c r="N8717" s="54"/>
    </row>
    <row r="8718" spans="11:14">
      <c r="K8718" s="103"/>
      <c r="M8718" s="111"/>
      <c r="N8718" s="54"/>
    </row>
    <row r="8719" spans="11:14">
      <c r="K8719" s="103"/>
      <c r="M8719" s="111"/>
      <c r="N8719" s="54"/>
    </row>
    <row r="8720" spans="11:14">
      <c r="K8720" s="103"/>
      <c r="M8720" s="111"/>
      <c r="N8720" s="54"/>
    </row>
    <row r="8721" spans="11:14">
      <c r="K8721" s="103"/>
      <c r="M8721" s="111"/>
      <c r="N8721" s="54"/>
    </row>
    <row r="8722" spans="11:14">
      <c r="K8722" s="103"/>
      <c r="M8722" s="111"/>
      <c r="N8722" s="54"/>
    </row>
    <row r="8723" spans="11:14">
      <c r="K8723" s="103"/>
      <c r="M8723" s="111"/>
      <c r="N8723" s="54"/>
    </row>
    <row r="8724" spans="11:14">
      <c r="K8724" s="103"/>
      <c r="M8724" s="111"/>
      <c r="N8724" s="54"/>
    </row>
    <row r="8725" spans="11:14">
      <c r="K8725" s="103"/>
      <c r="M8725" s="111"/>
      <c r="N8725" s="54"/>
    </row>
    <row r="8726" spans="11:14">
      <c r="K8726" s="103"/>
      <c r="M8726" s="111"/>
      <c r="N8726" s="54"/>
    </row>
    <row r="8727" spans="11:14">
      <c r="K8727" s="103"/>
      <c r="M8727" s="111"/>
      <c r="N8727" s="54"/>
    </row>
    <row r="8728" spans="11:14">
      <c r="K8728" s="103"/>
      <c r="M8728" s="111"/>
      <c r="N8728" s="54"/>
    </row>
    <row r="8729" spans="11:14">
      <c r="K8729" s="103"/>
      <c r="M8729" s="111"/>
      <c r="N8729" s="54"/>
    </row>
    <row r="8730" spans="11:14">
      <c r="K8730" s="103"/>
      <c r="M8730" s="111"/>
      <c r="N8730" s="54"/>
    </row>
    <row r="8731" spans="11:14">
      <c r="K8731" s="103"/>
      <c r="M8731" s="111"/>
      <c r="N8731" s="54"/>
    </row>
    <row r="8732" spans="11:14">
      <c r="K8732" s="103"/>
      <c r="M8732" s="111"/>
      <c r="N8732" s="54"/>
    </row>
    <row r="8733" spans="11:14">
      <c r="K8733" s="103"/>
      <c r="M8733" s="111"/>
      <c r="N8733" s="54"/>
    </row>
    <row r="8734" spans="11:14">
      <c r="K8734" s="103"/>
      <c r="M8734" s="111"/>
      <c r="N8734" s="54"/>
    </row>
    <row r="8735" spans="11:14">
      <c r="K8735" s="103"/>
      <c r="M8735" s="111"/>
      <c r="N8735" s="54"/>
    </row>
    <row r="8736" spans="11:14">
      <c r="K8736" s="103"/>
      <c r="M8736" s="111"/>
      <c r="N8736" s="54"/>
    </row>
    <row r="8737" spans="11:14">
      <c r="K8737" s="103"/>
      <c r="M8737" s="111"/>
      <c r="N8737" s="54"/>
    </row>
    <row r="8738" spans="11:14">
      <c r="K8738" s="103"/>
      <c r="M8738" s="111"/>
      <c r="N8738" s="54"/>
    </row>
    <row r="8739" spans="11:14">
      <c r="K8739" s="103"/>
      <c r="M8739" s="111"/>
      <c r="N8739" s="54"/>
    </row>
    <row r="8740" spans="11:14">
      <c r="K8740" s="103"/>
      <c r="M8740" s="111"/>
      <c r="N8740" s="54"/>
    </row>
    <row r="8741" spans="11:14">
      <c r="K8741" s="103"/>
      <c r="M8741" s="111"/>
      <c r="N8741" s="54"/>
    </row>
    <row r="8742" spans="11:14">
      <c r="K8742" s="103"/>
      <c r="M8742" s="111"/>
      <c r="N8742" s="54"/>
    </row>
    <row r="8743" spans="11:14">
      <c r="K8743" s="103"/>
      <c r="M8743" s="111"/>
      <c r="N8743" s="54"/>
    </row>
    <row r="8744" spans="11:14">
      <c r="K8744" s="103"/>
      <c r="M8744" s="111"/>
      <c r="N8744" s="54"/>
    </row>
    <row r="8745" spans="11:14">
      <c r="K8745" s="103"/>
      <c r="M8745" s="111"/>
      <c r="N8745" s="54"/>
    </row>
    <row r="8746" spans="11:14">
      <c r="K8746" s="103"/>
      <c r="M8746" s="111"/>
      <c r="N8746" s="54"/>
    </row>
    <row r="8747" spans="11:14">
      <c r="K8747" s="103"/>
      <c r="M8747" s="111"/>
      <c r="N8747" s="54"/>
    </row>
    <row r="8748" spans="11:14">
      <c r="K8748" s="103"/>
      <c r="M8748" s="111"/>
      <c r="N8748" s="54"/>
    </row>
    <row r="8749" spans="11:14">
      <c r="K8749" s="103"/>
      <c r="M8749" s="111"/>
      <c r="N8749" s="54"/>
    </row>
    <row r="8750" spans="11:14">
      <c r="K8750" s="103"/>
      <c r="M8750" s="111"/>
      <c r="N8750" s="54"/>
    </row>
    <row r="8751" spans="11:14">
      <c r="K8751" s="103"/>
      <c r="M8751" s="111"/>
      <c r="N8751" s="54"/>
    </row>
    <row r="8752" spans="11:14">
      <c r="K8752" s="103"/>
      <c r="M8752" s="111"/>
      <c r="N8752" s="54"/>
    </row>
    <row r="8753" spans="11:14">
      <c r="K8753" s="103"/>
      <c r="M8753" s="111"/>
      <c r="N8753" s="54"/>
    </row>
    <row r="8754" spans="11:14">
      <c r="K8754" s="103"/>
      <c r="M8754" s="111"/>
      <c r="N8754" s="54"/>
    </row>
    <row r="8755" spans="11:14">
      <c r="K8755" s="103"/>
      <c r="M8755" s="111"/>
      <c r="N8755" s="54"/>
    </row>
    <row r="8756" spans="11:14">
      <c r="K8756" s="103"/>
      <c r="M8756" s="111"/>
      <c r="N8756" s="54"/>
    </row>
    <row r="8757" spans="11:14">
      <c r="K8757" s="103"/>
      <c r="M8757" s="111"/>
      <c r="N8757" s="54"/>
    </row>
    <row r="8758" spans="11:14">
      <c r="K8758" s="103"/>
      <c r="M8758" s="111"/>
      <c r="N8758" s="54"/>
    </row>
    <row r="8759" spans="11:14">
      <c r="K8759" s="103"/>
      <c r="M8759" s="111"/>
      <c r="N8759" s="54"/>
    </row>
    <row r="8760" spans="11:14">
      <c r="K8760" s="103"/>
      <c r="M8760" s="111"/>
      <c r="N8760" s="54"/>
    </row>
    <row r="8761" spans="11:14">
      <c r="K8761" s="103"/>
      <c r="M8761" s="111"/>
      <c r="N8761" s="54"/>
    </row>
    <row r="8762" spans="11:14">
      <c r="K8762" s="103"/>
      <c r="M8762" s="111"/>
      <c r="N8762" s="54"/>
    </row>
    <row r="8763" spans="11:14">
      <c r="K8763" s="103"/>
      <c r="M8763" s="111"/>
      <c r="N8763" s="54"/>
    </row>
    <row r="8764" spans="11:14">
      <c r="K8764" s="103"/>
      <c r="M8764" s="111"/>
      <c r="N8764" s="54"/>
    </row>
    <row r="8765" spans="11:14">
      <c r="K8765" s="103"/>
      <c r="M8765" s="111"/>
      <c r="N8765" s="54"/>
    </row>
    <row r="8766" spans="11:14">
      <c r="K8766" s="103"/>
      <c r="M8766" s="111"/>
      <c r="N8766" s="54"/>
    </row>
    <row r="8767" spans="11:14">
      <c r="K8767" s="103"/>
      <c r="M8767" s="111"/>
      <c r="N8767" s="54"/>
    </row>
    <row r="8768" spans="11:14">
      <c r="K8768" s="103"/>
      <c r="M8768" s="111"/>
      <c r="N8768" s="54"/>
    </row>
    <row r="8769" spans="11:14">
      <c r="K8769" s="103"/>
      <c r="M8769" s="111"/>
      <c r="N8769" s="54"/>
    </row>
    <row r="8770" spans="11:14">
      <c r="K8770" s="103"/>
      <c r="M8770" s="111"/>
      <c r="N8770" s="54"/>
    </row>
    <row r="8771" spans="11:14">
      <c r="K8771" s="103"/>
      <c r="M8771" s="111"/>
      <c r="N8771" s="54"/>
    </row>
    <row r="8772" spans="11:14">
      <c r="K8772" s="103"/>
      <c r="M8772" s="111"/>
      <c r="N8772" s="54"/>
    </row>
    <row r="8773" spans="11:14">
      <c r="K8773" s="103"/>
      <c r="M8773" s="111"/>
      <c r="N8773" s="54"/>
    </row>
    <row r="8774" spans="11:14">
      <c r="K8774" s="103"/>
      <c r="M8774" s="111"/>
      <c r="N8774" s="54"/>
    </row>
    <row r="8775" spans="11:14">
      <c r="K8775" s="103"/>
      <c r="M8775" s="111"/>
      <c r="N8775" s="54"/>
    </row>
    <row r="8776" spans="11:14">
      <c r="K8776" s="103"/>
      <c r="M8776" s="111"/>
      <c r="N8776" s="54"/>
    </row>
    <row r="8777" spans="11:14">
      <c r="K8777" s="103"/>
      <c r="M8777" s="111"/>
      <c r="N8777" s="54"/>
    </row>
    <row r="8778" spans="11:14">
      <c r="K8778" s="103"/>
      <c r="M8778" s="111"/>
      <c r="N8778" s="54"/>
    </row>
    <row r="8779" spans="11:14">
      <c r="K8779" s="103"/>
      <c r="M8779" s="111"/>
      <c r="N8779" s="54"/>
    </row>
    <row r="8780" spans="11:14">
      <c r="K8780" s="103"/>
      <c r="M8780" s="111"/>
      <c r="N8780" s="54"/>
    </row>
    <row r="8781" spans="11:14">
      <c r="K8781" s="103"/>
      <c r="M8781" s="111"/>
      <c r="N8781" s="54"/>
    </row>
    <row r="8782" spans="11:14">
      <c r="K8782" s="103"/>
      <c r="M8782" s="111"/>
      <c r="N8782" s="54"/>
    </row>
    <row r="8783" spans="11:14">
      <c r="K8783" s="103"/>
      <c r="M8783" s="111"/>
      <c r="N8783" s="54"/>
    </row>
    <row r="8784" spans="11:14">
      <c r="K8784" s="103"/>
      <c r="M8784" s="111"/>
      <c r="N8784" s="54"/>
    </row>
    <row r="8785" spans="11:14">
      <c r="K8785" s="103"/>
      <c r="M8785" s="111"/>
      <c r="N8785" s="54"/>
    </row>
    <row r="8786" spans="11:14">
      <c r="K8786" s="103"/>
      <c r="M8786" s="111"/>
      <c r="N8786" s="54"/>
    </row>
    <row r="8787" spans="11:14">
      <c r="K8787" s="103"/>
      <c r="M8787" s="111"/>
      <c r="N8787" s="54"/>
    </row>
    <row r="8788" spans="11:14">
      <c r="K8788" s="103"/>
      <c r="M8788" s="111"/>
      <c r="N8788" s="54"/>
    </row>
    <row r="8789" spans="11:14">
      <c r="K8789" s="103"/>
      <c r="M8789" s="111"/>
      <c r="N8789" s="54"/>
    </row>
    <row r="8790" spans="11:14">
      <c r="K8790" s="103"/>
      <c r="M8790" s="111"/>
      <c r="N8790" s="54"/>
    </row>
    <row r="8791" spans="11:14">
      <c r="K8791" s="103"/>
      <c r="M8791" s="111"/>
      <c r="N8791" s="54"/>
    </row>
    <row r="8792" spans="11:14">
      <c r="K8792" s="103"/>
      <c r="M8792" s="111"/>
      <c r="N8792" s="54"/>
    </row>
    <row r="8793" spans="11:14">
      <c r="K8793" s="103"/>
      <c r="M8793" s="111"/>
      <c r="N8793" s="54"/>
    </row>
    <row r="8794" spans="11:14">
      <c r="K8794" s="103"/>
      <c r="M8794" s="111"/>
      <c r="N8794" s="54"/>
    </row>
    <row r="8795" spans="11:14">
      <c r="K8795" s="103"/>
      <c r="M8795" s="111"/>
      <c r="N8795" s="54"/>
    </row>
    <row r="8796" spans="11:14">
      <c r="K8796" s="103"/>
      <c r="M8796" s="111"/>
      <c r="N8796" s="54"/>
    </row>
    <row r="8797" spans="11:14">
      <c r="K8797" s="103"/>
      <c r="M8797" s="111"/>
      <c r="N8797" s="54"/>
    </row>
    <row r="8798" spans="11:14">
      <c r="K8798" s="103"/>
      <c r="M8798" s="111"/>
      <c r="N8798" s="54"/>
    </row>
    <row r="8799" spans="11:14">
      <c r="K8799" s="103"/>
      <c r="M8799" s="111"/>
      <c r="N8799" s="54"/>
    </row>
    <row r="8800" spans="11:14">
      <c r="K8800" s="103"/>
      <c r="M8800" s="111"/>
      <c r="N8800" s="54"/>
    </row>
    <row r="8801" spans="11:14">
      <c r="K8801" s="103"/>
      <c r="M8801" s="111"/>
      <c r="N8801" s="54"/>
    </row>
    <row r="8802" spans="11:14">
      <c r="K8802" s="103"/>
      <c r="M8802" s="111"/>
      <c r="N8802" s="54"/>
    </row>
    <row r="8803" spans="11:14">
      <c r="K8803" s="103"/>
      <c r="M8803" s="111"/>
      <c r="N8803" s="54"/>
    </row>
    <row r="8804" spans="11:14">
      <c r="K8804" s="103"/>
      <c r="M8804" s="111"/>
      <c r="N8804" s="54"/>
    </row>
    <row r="8805" spans="11:14">
      <c r="K8805" s="103"/>
      <c r="M8805" s="111"/>
      <c r="N8805" s="54"/>
    </row>
    <row r="8806" spans="11:14">
      <c r="K8806" s="103"/>
      <c r="M8806" s="111"/>
      <c r="N8806" s="54"/>
    </row>
    <row r="8807" spans="11:14">
      <c r="K8807" s="103"/>
      <c r="M8807" s="111"/>
      <c r="N8807" s="54"/>
    </row>
    <row r="8808" spans="11:14">
      <c r="K8808" s="103"/>
      <c r="M8808" s="111"/>
      <c r="N8808" s="54"/>
    </row>
    <row r="8809" spans="11:14">
      <c r="K8809" s="103"/>
      <c r="M8809" s="111"/>
      <c r="N8809" s="54"/>
    </row>
    <row r="8810" spans="11:14">
      <c r="K8810" s="103"/>
      <c r="M8810" s="111"/>
      <c r="N8810" s="54"/>
    </row>
    <row r="8811" spans="11:14">
      <c r="K8811" s="103"/>
      <c r="M8811" s="111"/>
      <c r="N8811" s="54"/>
    </row>
    <row r="8812" spans="11:14">
      <c r="K8812" s="103"/>
      <c r="M8812" s="111"/>
      <c r="N8812" s="54"/>
    </row>
    <row r="8813" spans="11:14">
      <c r="K8813" s="103"/>
      <c r="M8813" s="111"/>
      <c r="N8813" s="54"/>
    </row>
    <row r="8814" spans="11:14">
      <c r="K8814" s="103"/>
      <c r="M8814" s="111"/>
      <c r="N8814" s="54"/>
    </row>
    <row r="8815" spans="11:14">
      <c r="K8815" s="103"/>
      <c r="M8815" s="111"/>
      <c r="N8815" s="54"/>
    </row>
    <row r="8816" spans="11:14">
      <c r="K8816" s="103"/>
      <c r="M8816" s="111"/>
      <c r="N8816" s="54"/>
    </row>
    <row r="8817" spans="11:14">
      <c r="K8817" s="103"/>
      <c r="M8817" s="111"/>
      <c r="N8817" s="54"/>
    </row>
    <row r="8818" spans="11:14">
      <c r="K8818" s="103"/>
      <c r="M8818" s="111"/>
      <c r="N8818" s="54"/>
    </row>
    <row r="8819" spans="11:14">
      <c r="K8819" s="103"/>
      <c r="M8819" s="111"/>
      <c r="N8819" s="54"/>
    </row>
    <row r="8820" spans="11:14">
      <c r="K8820" s="103"/>
      <c r="M8820" s="111"/>
      <c r="N8820" s="54"/>
    </row>
    <row r="8821" spans="11:14">
      <c r="K8821" s="103"/>
      <c r="M8821" s="111"/>
      <c r="N8821" s="54"/>
    </row>
    <row r="8822" spans="11:14">
      <c r="K8822" s="103"/>
      <c r="M8822" s="111"/>
      <c r="N8822" s="54"/>
    </row>
    <row r="8823" spans="11:14">
      <c r="K8823" s="103"/>
      <c r="M8823" s="111"/>
      <c r="N8823" s="54"/>
    </row>
    <row r="8824" spans="11:14">
      <c r="K8824" s="103"/>
      <c r="M8824" s="111"/>
      <c r="N8824" s="54"/>
    </row>
    <row r="8825" spans="11:14">
      <c r="K8825" s="103"/>
      <c r="M8825" s="111"/>
      <c r="N8825" s="54"/>
    </row>
    <row r="8826" spans="11:14">
      <c r="K8826" s="103"/>
      <c r="M8826" s="111"/>
      <c r="N8826" s="54"/>
    </row>
    <row r="8827" spans="11:14">
      <c r="K8827" s="103"/>
      <c r="M8827" s="111"/>
      <c r="N8827" s="54"/>
    </row>
    <row r="8828" spans="11:14">
      <c r="K8828" s="103"/>
      <c r="M8828" s="111"/>
      <c r="N8828" s="54"/>
    </row>
    <row r="8829" spans="11:14">
      <c r="K8829" s="103"/>
      <c r="M8829" s="111"/>
      <c r="N8829" s="54"/>
    </row>
    <row r="8830" spans="11:14">
      <c r="K8830" s="103"/>
      <c r="M8830" s="111"/>
      <c r="N8830" s="54"/>
    </row>
    <row r="8831" spans="11:14">
      <c r="K8831" s="103"/>
      <c r="M8831" s="111"/>
      <c r="N8831" s="54"/>
    </row>
    <row r="8832" spans="11:14">
      <c r="K8832" s="103"/>
      <c r="M8832" s="111"/>
      <c r="N8832" s="54"/>
    </row>
    <row r="8833" spans="11:14">
      <c r="K8833" s="103"/>
      <c r="M8833" s="111"/>
      <c r="N8833" s="54"/>
    </row>
    <row r="8834" spans="11:14">
      <c r="K8834" s="103"/>
      <c r="M8834" s="111"/>
      <c r="N8834" s="54"/>
    </row>
    <row r="8835" spans="11:14">
      <c r="K8835" s="103"/>
      <c r="M8835" s="111"/>
      <c r="N8835" s="54"/>
    </row>
    <row r="8836" spans="11:14">
      <c r="K8836" s="103"/>
      <c r="M8836" s="111"/>
      <c r="N8836" s="54"/>
    </row>
    <row r="8837" spans="11:14">
      <c r="K8837" s="103"/>
      <c r="M8837" s="111"/>
      <c r="N8837" s="54"/>
    </row>
    <row r="8838" spans="11:14">
      <c r="K8838" s="103"/>
      <c r="M8838" s="111"/>
      <c r="N8838" s="54"/>
    </row>
    <row r="8839" spans="11:14">
      <c r="K8839" s="103"/>
      <c r="M8839" s="111"/>
      <c r="N8839" s="54"/>
    </row>
    <row r="8840" spans="11:14">
      <c r="K8840" s="103"/>
      <c r="M8840" s="111"/>
      <c r="N8840" s="54"/>
    </row>
    <row r="8841" spans="11:14">
      <c r="K8841" s="103"/>
      <c r="M8841" s="111"/>
      <c r="N8841" s="54"/>
    </row>
    <row r="8842" spans="11:14">
      <c r="K8842" s="103"/>
      <c r="M8842" s="111"/>
      <c r="N8842" s="54"/>
    </row>
    <row r="8843" spans="11:14">
      <c r="K8843" s="103"/>
      <c r="M8843" s="111"/>
      <c r="N8843" s="54"/>
    </row>
    <row r="8844" spans="11:14">
      <c r="K8844" s="103"/>
      <c r="M8844" s="111"/>
      <c r="N8844" s="54"/>
    </row>
    <row r="8845" spans="11:14">
      <c r="K8845" s="103"/>
      <c r="M8845" s="111"/>
      <c r="N8845" s="54"/>
    </row>
    <row r="8846" spans="11:14">
      <c r="K8846" s="103"/>
      <c r="M8846" s="111"/>
      <c r="N8846" s="54"/>
    </row>
    <row r="8847" spans="11:14">
      <c r="K8847" s="103"/>
      <c r="M8847" s="111"/>
      <c r="N8847" s="54"/>
    </row>
    <row r="8848" spans="11:14">
      <c r="K8848" s="103"/>
      <c r="M8848" s="111"/>
      <c r="N8848" s="54"/>
    </row>
    <row r="8849" spans="11:14">
      <c r="K8849" s="103"/>
      <c r="M8849" s="111"/>
      <c r="N8849" s="54"/>
    </row>
    <row r="8850" spans="11:14">
      <c r="K8850" s="103"/>
      <c r="M8850" s="111"/>
      <c r="N8850" s="54"/>
    </row>
    <row r="8851" spans="11:14">
      <c r="K8851" s="103"/>
      <c r="M8851" s="111"/>
      <c r="N8851" s="54"/>
    </row>
    <row r="8852" spans="11:14">
      <c r="K8852" s="103"/>
      <c r="M8852" s="111"/>
      <c r="N8852" s="54"/>
    </row>
    <row r="8853" spans="11:14">
      <c r="K8853" s="103"/>
      <c r="M8853" s="111"/>
      <c r="N8853" s="54"/>
    </row>
    <row r="8854" spans="11:14">
      <c r="K8854" s="103"/>
      <c r="M8854" s="111"/>
      <c r="N8854" s="54"/>
    </row>
    <row r="8855" spans="11:14">
      <c r="K8855" s="103"/>
      <c r="M8855" s="111"/>
      <c r="N8855" s="54"/>
    </row>
    <row r="8856" spans="11:14">
      <c r="K8856" s="103"/>
      <c r="M8856" s="111"/>
      <c r="N8856" s="54"/>
    </row>
    <row r="8857" spans="11:14">
      <c r="K8857" s="103"/>
      <c r="M8857" s="111"/>
      <c r="N8857" s="54"/>
    </row>
    <row r="8858" spans="11:14">
      <c r="K8858" s="103"/>
      <c r="M8858" s="111"/>
      <c r="N8858" s="54"/>
    </row>
    <row r="8859" spans="11:14">
      <c r="K8859" s="103"/>
      <c r="M8859" s="111"/>
      <c r="N8859" s="54"/>
    </row>
    <row r="8860" spans="11:14">
      <c r="K8860" s="103"/>
      <c r="M8860" s="111"/>
      <c r="N8860" s="54"/>
    </row>
    <row r="8861" spans="11:14">
      <c r="K8861" s="103"/>
      <c r="M8861" s="111"/>
      <c r="N8861" s="54"/>
    </row>
    <row r="8862" spans="11:14">
      <c r="K8862" s="103"/>
      <c r="M8862" s="111"/>
      <c r="N8862" s="54"/>
    </row>
    <row r="8863" spans="11:14">
      <c r="K8863" s="103"/>
      <c r="M8863" s="111"/>
      <c r="N8863" s="54"/>
    </row>
    <row r="8864" spans="11:14">
      <c r="K8864" s="103"/>
      <c r="M8864" s="111"/>
      <c r="N8864" s="54"/>
    </row>
    <row r="8865" spans="11:14">
      <c r="K8865" s="103"/>
      <c r="M8865" s="111"/>
      <c r="N8865" s="54"/>
    </row>
    <row r="8866" spans="11:14">
      <c r="K8866" s="103"/>
      <c r="M8866" s="111"/>
      <c r="N8866" s="54"/>
    </row>
    <row r="8867" spans="11:14">
      <c r="K8867" s="103"/>
      <c r="M8867" s="111"/>
      <c r="N8867" s="54"/>
    </row>
    <row r="8868" spans="11:14">
      <c r="K8868" s="103"/>
      <c r="M8868" s="111"/>
      <c r="N8868" s="54"/>
    </row>
    <row r="8869" spans="11:14">
      <c r="K8869" s="103"/>
      <c r="M8869" s="111"/>
      <c r="N8869" s="54"/>
    </row>
    <row r="8870" spans="11:14">
      <c r="K8870" s="103"/>
      <c r="M8870" s="111"/>
      <c r="N8870" s="54"/>
    </row>
    <row r="8871" spans="11:14">
      <c r="K8871" s="103"/>
      <c r="M8871" s="111"/>
      <c r="N8871" s="54"/>
    </row>
    <row r="8872" spans="11:14">
      <c r="K8872" s="103"/>
      <c r="M8872" s="111"/>
      <c r="N8872" s="54"/>
    </row>
    <row r="8873" spans="11:14">
      <c r="K8873" s="103"/>
      <c r="M8873" s="111"/>
      <c r="N8873" s="54"/>
    </row>
    <row r="8874" spans="11:14">
      <c r="K8874" s="103"/>
      <c r="M8874" s="111"/>
      <c r="N8874" s="54"/>
    </row>
    <row r="8875" spans="11:14">
      <c r="K8875" s="103"/>
      <c r="M8875" s="111"/>
      <c r="N8875" s="54"/>
    </row>
    <row r="8876" spans="11:14">
      <c r="K8876" s="103"/>
      <c r="M8876" s="111"/>
      <c r="N8876" s="54"/>
    </row>
    <row r="8877" spans="11:14">
      <c r="K8877" s="103"/>
      <c r="M8877" s="111"/>
      <c r="N8877" s="54"/>
    </row>
    <row r="8878" spans="11:14">
      <c r="K8878" s="103"/>
      <c r="M8878" s="111"/>
      <c r="N8878" s="54"/>
    </row>
    <row r="8879" spans="11:14">
      <c r="K8879" s="103"/>
      <c r="M8879" s="111"/>
      <c r="N8879" s="54"/>
    </row>
    <row r="8880" spans="11:14">
      <c r="K8880" s="103"/>
      <c r="M8880" s="111"/>
      <c r="N8880" s="54"/>
    </row>
    <row r="8881" spans="11:14">
      <c r="K8881" s="103"/>
      <c r="M8881" s="111"/>
      <c r="N8881" s="54"/>
    </row>
    <row r="8882" spans="11:14">
      <c r="K8882" s="103"/>
      <c r="M8882" s="111"/>
      <c r="N8882" s="54"/>
    </row>
    <row r="8883" spans="11:14">
      <c r="K8883" s="103"/>
      <c r="M8883" s="111"/>
      <c r="N8883" s="54"/>
    </row>
    <row r="8884" spans="11:14">
      <c r="K8884" s="103"/>
      <c r="M8884" s="111"/>
      <c r="N8884" s="54"/>
    </row>
    <row r="8885" spans="11:14">
      <c r="K8885" s="103"/>
      <c r="M8885" s="111"/>
      <c r="N8885" s="54"/>
    </row>
    <row r="8886" spans="11:14">
      <c r="K8886" s="103"/>
      <c r="M8886" s="111"/>
      <c r="N8886" s="54"/>
    </row>
    <row r="8887" spans="11:14">
      <c r="K8887" s="103"/>
      <c r="M8887" s="111"/>
      <c r="N8887" s="54"/>
    </row>
    <row r="8888" spans="11:14">
      <c r="K8888" s="103"/>
      <c r="M8888" s="111"/>
      <c r="N8888" s="54"/>
    </row>
    <row r="8889" spans="11:14">
      <c r="K8889" s="103"/>
      <c r="M8889" s="111"/>
      <c r="N8889" s="54"/>
    </row>
    <row r="8890" spans="11:14">
      <c r="K8890" s="103"/>
      <c r="M8890" s="111"/>
      <c r="N8890" s="54"/>
    </row>
    <row r="8891" spans="11:14">
      <c r="K8891" s="103"/>
      <c r="M8891" s="111"/>
      <c r="N8891" s="54"/>
    </row>
    <row r="8892" spans="11:14">
      <c r="K8892" s="103"/>
      <c r="M8892" s="111"/>
      <c r="N8892" s="54"/>
    </row>
    <row r="8893" spans="11:14">
      <c r="K8893" s="103"/>
      <c r="M8893" s="111"/>
      <c r="N8893" s="54"/>
    </row>
    <row r="8894" spans="11:14">
      <c r="K8894" s="103"/>
      <c r="M8894" s="111"/>
      <c r="N8894" s="54"/>
    </row>
    <row r="8895" spans="11:14">
      <c r="K8895" s="103"/>
      <c r="M8895" s="111"/>
      <c r="N8895" s="54"/>
    </row>
    <row r="8896" spans="11:14">
      <c r="K8896" s="103"/>
      <c r="M8896" s="111"/>
      <c r="N8896" s="54"/>
    </row>
    <row r="8897" spans="11:14">
      <c r="K8897" s="103"/>
      <c r="M8897" s="111"/>
      <c r="N8897" s="54"/>
    </row>
    <row r="8898" spans="11:14">
      <c r="K8898" s="103"/>
      <c r="M8898" s="111"/>
      <c r="N8898" s="54"/>
    </row>
    <row r="8899" spans="11:14">
      <c r="K8899" s="103"/>
      <c r="M8899" s="111"/>
      <c r="N8899" s="54"/>
    </row>
    <row r="8900" spans="11:14">
      <c r="K8900" s="103"/>
      <c r="M8900" s="111"/>
      <c r="N8900" s="54"/>
    </row>
    <row r="8901" spans="11:14">
      <c r="K8901" s="103"/>
      <c r="M8901" s="111"/>
      <c r="N8901" s="54"/>
    </row>
    <row r="8902" spans="11:14">
      <c r="K8902" s="103"/>
      <c r="M8902" s="111"/>
      <c r="N8902" s="54"/>
    </row>
    <row r="8903" spans="11:14">
      <c r="K8903" s="103"/>
      <c r="M8903" s="111"/>
      <c r="N8903" s="54"/>
    </row>
    <row r="8904" spans="11:14">
      <c r="K8904" s="103"/>
      <c r="M8904" s="111"/>
      <c r="N8904" s="54"/>
    </row>
    <row r="8905" spans="11:14">
      <c r="K8905" s="103"/>
      <c r="M8905" s="111"/>
      <c r="N8905" s="54"/>
    </row>
    <row r="8906" spans="11:14">
      <c r="K8906" s="103"/>
      <c r="M8906" s="111"/>
      <c r="N8906" s="54"/>
    </row>
    <row r="8907" spans="11:14">
      <c r="K8907" s="103"/>
      <c r="M8907" s="111"/>
      <c r="N8907" s="54"/>
    </row>
    <row r="8908" spans="11:14">
      <c r="K8908" s="103"/>
      <c r="M8908" s="111"/>
      <c r="N8908" s="54"/>
    </row>
    <row r="8909" spans="11:14">
      <c r="K8909" s="103"/>
      <c r="M8909" s="111"/>
      <c r="N8909" s="54"/>
    </row>
    <row r="8910" spans="11:14">
      <c r="K8910" s="103"/>
      <c r="M8910" s="111"/>
      <c r="N8910" s="54"/>
    </row>
    <row r="8911" spans="11:14">
      <c r="K8911" s="103"/>
      <c r="M8911" s="111"/>
      <c r="N8911" s="54"/>
    </row>
    <row r="8912" spans="11:14">
      <c r="K8912" s="103"/>
      <c r="M8912" s="111"/>
      <c r="N8912" s="54"/>
    </row>
    <row r="8913" spans="11:14">
      <c r="K8913" s="103"/>
      <c r="M8913" s="111"/>
      <c r="N8913" s="54"/>
    </row>
    <row r="8914" spans="11:14">
      <c r="K8914" s="103"/>
      <c r="M8914" s="111"/>
      <c r="N8914" s="54"/>
    </row>
    <row r="8915" spans="11:14">
      <c r="K8915" s="103"/>
      <c r="M8915" s="111"/>
      <c r="N8915" s="54"/>
    </row>
    <row r="8916" spans="11:14">
      <c r="K8916" s="103"/>
      <c r="M8916" s="111"/>
      <c r="N8916" s="54"/>
    </row>
    <row r="8917" spans="11:14">
      <c r="K8917" s="103"/>
      <c r="M8917" s="111"/>
      <c r="N8917" s="54"/>
    </row>
    <row r="8918" spans="11:14">
      <c r="K8918" s="103"/>
      <c r="M8918" s="111"/>
      <c r="N8918" s="54"/>
    </row>
    <row r="8919" spans="11:14">
      <c r="K8919" s="103"/>
      <c r="M8919" s="111"/>
      <c r="N8919" s="54"/>
    </row>
    <row r="8920" spans="11:14">
      <c r="K8920" s="103"/>
      <c r="M8920" s="111"/>
      <c r="N8920" s="54"/>
    </row>
    <row r="8921" spans="11:14">
      <c r="K8921" s="103"/>
      <c r="M8921" s="111"/>
      <c r="N8921" s="54"/>
    </row>
    <row r="8922" spans="11:14">
      <c r="K8922" s="103"/>
      <c r="M8922" s="111"/>
      <c r="N8922" s="54"/>
    </row>
    <row r="8923" spans="11:14">
      <c r="K8923" s="103"/>
      <c r="M8923" s="111"/>
      <c r="N8923" s="54"/>
    </row>
    <row r="8924" spans="11:14">
      <c r="K8924" s="103"/>
      <c r="M8924" s="111"/>
      <c r="N8924" s="54"/>
    </row>
    <row r="8925" spans="11:14">
      <c r="K8925" s="103"/>
      <c r="M8925" s="111"/>
      <c r="N8925" s="54"/>
    </row>
    <row r="8926" spans="11:14">
      <c r="K8926" s="103"/>
      <c r="M8926" s="111"/>
      <c r="N8926" s="54"/>
    </row>
    <row r="8927" spans="11:14">
      <c r="K8927" s="103"/>
      <c r="M8927" s="111"/>
      <c r="N8927" s="54"/>
    </row>
    <row r="8928" spans="11:14">
      <c r="K8928" s="103"/>
      <c r="M8928" s="111"/>
      <c r="N8928" s="54"/>
    </row>
    <row r="8929" spans="11:14">
      <c r="K8929" s="103"/>
      <c r="M8929" s="111"/>
      <c r="N8929" s="54"/>
    </row>
    <row r="8930" spans="11:14">
      <c r="K8930" s="103"/>
      <c r="M8930" s="111"/>
      <c r="N8930" s="54"/>
    </row>
    <row r="8931" spans="11:14">
      <c r="K8931" s="103"/>
      <c r="M8931" s="111"/>
      <c r="N8931" s="54"/>
    </row>
    <row r="8932" spans="11:14">
      <c r="K8932" s="103"/>
      <c r="M8932" s="111"/>
      <c r="N8932" s="54"/>
    </row>
    <row r="8933" spans="11:14">
      <c r="K8933" s="103"/>
      <c r="M8933" s="111"/>
      <c r="N8933" s="54"/>
    </row>
    <row r="8934" spans="11:14">
      <c r="K8934" s="103"/>
      <c r="M8934" s="111"/>
      <c r="N8934" s="54"/>
    </row>
    <row r="8935" spans="11:14">
      <c r="K8935" s="103"/>
      <c r="M8935" s="111"/>
      <c r="N8935" s="54"/>
    </row>
    <row r="8936" spans="11:14">
      <c r="K8936" s="103"/>
      <c r="M8936" s="111"/>
      <c r="N8936" s="54"/>
    </row>
    <row r="8937" spans="11:14">
      <c r="K8937" s="103"/>
      <c r="M8937" s="111"/>
      <c r="N8937" s="54"/>
    </row>
    <row r="8938" spans="11:14">
      <c r="K8938" s="103"/>
      <c r="M8938" s="111"/>
      <c r="N8938" s="54"/>
    </row>
    <row r="8939" spans="11:14">
      <c r="K8939" s="103"/>
      <c r="M8939" s="111"/>
      <c r="N8939" s="54"/>
    </row>
    <row r="8940" spans="11:14">
      <c r="K8940" s="103"/>
      <c r="M8940" s="111"/>
      <c r="N8940" s="54"/>
    </row>
    <row r="8941" spans="11:14">
      <c r="K8941" s="103"/>
      <c r="M8941" s="111"/>
      <c r="N8941" s="54"/>
    </row>
    <row r="8942" spans="11:14">
      <c r="K8942" s="103"/>
      <c r="M8942" s="111"/>
      <c r="N8942" s="54"/>
    </row>
    <row r="8943" spans="11:14">
      <c r="K8943" s="103"/>
      <c r="M8943" s="111"/>
      <c r="N8943" s="54"/>
    </row>
    <row r="8944" spans="11:14">
      <c r="K8944" s="103"/>
      <c r="M8944" s="111"/>
      <c r="N8944" s="54"/>
    </row>
    <row r="8945" spans="11:14">
      <c r="K8945" s="103"/>
      <c r="M8945" s="111"/>
      <c r="N8945" s="54"/>
    </row>
    <row r="8946" spans="11:14">
      <c r="K8946" s="103"/>
      <c r="M8946" s="111"/>
      <c r="N8946" s="54"/>
    </row>
    <row r="8947" spans="11:14">
      <c r="K8947" s="103"/>
      <c r="M8947" s="111"/>
      <c r="N8947" s="54"/>
    </row>
    <row r="8948" spans="11:14">
      <c r="K8948" s="103"/>
      <c r="M8948" s="111"/>
      <c r="N8948" s="54"/>
    </row>
    <row r="8949" spans="11:14">
      <c r="K8949" s="103"/>
      <c r="M8949" s="111"/>
      <c r="N8949" s="54"/>
    </row>
    <row r="8950" spans="11:14">
      <c r="K8950" s="103"/>
      <c r="M8950" s="111"/>
      <c r="N8950" s="54"/>
    </row>
    <row r="8951" spans="11:14">
      <c r="K8951" s="103"/>
      <c r="M8951" s="111"/>
      <c r="N8951" s="54"/>
    </row>
    <row r="8952" spans="11:14">
      <c r="K8952" s="103"/>
      <c r="M8952" s="111"/>
      <c r="N8952" s="54"/>
    </row>
    <row r="8953" spans="11:14">
      <c r="K8953" s="103"/>
      <c r="M8953" s="111"/>
      <c r="N8953" s="54"/>
    </row>
    <row r="8954" spans="11:14">
      <c r="K8954" s="103"/>
      <c r="M8954" s="111"/>
      <c r="N8954" s="54"/>
    </row>
    <row r="8955" spans="11:14">
      <c r="K8955" s="103"/>
      <c r="M8955" s="111"/>
      <c r="N8955" s="54"/>
    </row>
    <row r="8956" spans="11:14">
      <c r="K8956" s="103"/>
      <c r="M8956" s="111"/>
      <c r="N8956" s="54"/>
    </row>
    <row r="8957" spans="11:14">
      <c r="K8957" s="103"/>
      <c r="M8957" s="111"/>
      <c r="N8957" s="54"/>
    </row>
    <row r="8958" spans="11:14">
      <c r="K8958" s="103"/>
      <c r="M8958" s="111"/>
      <c r="N8958" s="54"/>
    </row>
    <row r="8959" spans="11:14">
      <c r="K8959" s="103"/>
      <c r="M8959" s="111"/>
      <c r="N8959" s="54"/>
    </row>
    <row r="8960" spans="11:14">
      <c r="K8960" s="103"/>
      <c r="M8960" s="111"/>
      <c r="N8960" s="54"/>
    </row>
    <row r="8961" spans="11:14">
      <c r="K8961" s="103"/>
      <c r="M8961" s="111"/>
      <c r="N8961" s="54"/>
    </row>
    <row r="8962" spans="11:14">
      <c r="K8962" s="103"/>
      <c r="M8962" s="111"/>
      <c r="N8962" s="54"/>
    </row>
    <row r="8963" spans="11:14">
      <c r="K8963" s="103"/>
      <c r="M8963" s="111"/>
      <c r="N8963" s="54"/>
    </row>
    <row r="8964" spans="11:14">
      <c r="K8964" s="103"/>
      <c r="M8964" s="111"/>
      <c r="N8964" s="54"/>
    </row>
    <row r="8965" spans="11:14">
      <c r="K8965" s="103"/>
      <c r="M8965" s="111"/>
      <c r="N8965" s="54"/>
    </row>
    <row r="8966" spans="11:14">
      <c r="K8966" s="103"/>
      <c r="M8966" s="111"/>
      <c r="N8966" s="54"/>
    </row>
    <row r="8967" spans="11:14">
      <c r="K8967" s="103"/>
      <c r="M8967" s="111"/>
      <c r="N8967" s="54"/>
    </row>
    <row r="8968" spans="11:14">
      <c r="K8968" s="103"/>
      <c r="M8968" s="111"/>
      <c r="N8968" s="54"/>
    </row>
    <row r="8969" spans="11:14">
      <c r="K8969" s="103"/>
      <c r="M8969" s="111"/>
      <c r="N8969" s="54"/>
    </row>
    <row r="8970" spans="11:14">
      <c r="K8970" s="103"/>
      <c r="M8970" s="111"/>
      <c r="N8970" s="54"/>
    </row>
    <row r="8971" spans="11:14">
      <c r="K8971" s="103"/>
      <c r="M8971" s="111"/>
      <c r="N8971" s="54"/>
    </row>
    <row r="8972" spans="11:14">
      <c r="K8972" s="103"/>
      <c r="M8972" s="111"/>
      <c r="N8972" s="54"/>
    </row>
    <row r="8973" spans="11:14">
      <c r="K8973" s="103"/>
      <c r="M8973" s="111"/>
      <c r="N8973" s="54"/>
    </row>
    <row r="8974" spans="11:14">
      <c r="K8974" s="103"/>
      <c r="M8974" s="111"/>
      <c r="N8974" s="54"/>
    </row>
    <row r="8975" spans="11:14">
      <c r="K8975" s="103"/>
      <c r="M8975" s="111"/>
      <c r="N8975" s="54"/>
    </row>
    <row r="8976" spans="11:14">
      <c r="K8976" s="103"/>
      <c r="M8976" s="111"/>
      <c r="N8976" s="54"/>
    </row>
    <row r="8977" spans="11:14">
      <c r="K8977" s="103"/>
      <c r="M8977" s="111"/>
      <c r="N8977" s="54"/>
    </row>
    <row r="8978" spans="11:14">
      <c r="K8978" s="103"/>
      <c r="M8978" s="111"/>
      <c r="N8978" s="54"/>
    </row>
    <row r="8979" spans="11:14">
      <c r="K8979" s="103"/>
      <c r="M8979" s="111"/>
      <c r="N8979" s="54"/>
    </row>
    <row r="8980" spans="11:14">
      <c r="K8980" s="103"/>
      <c r="M8980" s="111"/>
      <c r="N8980" s="54"/>
    </row>
    <row r="8981" spans="11:14">
      <c r="K8981" s="103"/>
      <c r="M8981" s="111"/>
      <c r="N8981" s="54"/>
    </row>
    <row r="8982" spans="11:14">
      <c r="K8982" s="103"/>
      <c r="M8982" s="111"/>
      <c r="N8982" s="54"/>
    </row>
    <row r="8983" spans="11:14">
      <c r="K8983" s="103"/>
      <c r="M8983" s="111"/>
      <c r="N8983" s="54"/>
    </row>
    <row r="8984" spans="11:14">
      <c r="K8984" s="103"/>
      <c r="M8984" s="111"/>
      <c r="N8984" s="54"/>
    </row>
    <row r="8985" spans="11:14">
      <c r="K8985" s="103"/>
      <c r="M8985" s="111"/>
      <c r="N8985" s="54"/>
    </row>
    <row r="8986" spans="11:14">
      <c r="K8986" s="103"/>
      <c r="M8986" s="111"/>
      <c r="N8986" s="54"/>
    </row>
    <row r="8987" spans="11:14">
      <c r="K8987" s="103"/>
      <c r="M8987" s="111"/>
      <c r="N8987" s="54"/>
    </row>
    <row r="8988" spans="11:14">
      <c r="K8988" s="103"/>
      <c r="M8988" s="111"/>
      <c r="N8988" s="54"/>
    </row>
    <row r="8989" spans="11:14">
      <c r="K8989" s="103"/>
      <c r="M8989" s="111"/>
      <c r="N8989" s="54"/>
    </row>
    <row r="8990" spans="11:14">
      <c r="K8990" s="103"/>
      <c r="M8990" s="111"/>
      <c r="N8990" s="54"/>
    </row>
    <row r="8991" spans="11:14">
      <c r="K8991" s="103"/>
      <c r="M8991" s="111"/>
      <c r="N8991" s="54"/>
    </row>
    <row r="8992" spans="11:14">
      <c r="K8992" s="103"/>
      <c r="M8992" s="111"/>
      <c r="N8992" s="54"/>
    </row>
    <row r="8993" spans="11:14">
      <c r="K8993" s="103"/>
      <c r="M8993" s="111"/>
      <c r="N8993" s="54"/>
    </row>
    <row r="8994" spans="11:14">
      <c r="K8994" s="103"/>
      <c r="M8994" s="111"/>
      <c r="N8994" s="54"/>
    </row>
    <row r="8995" spans="11:14">
      <c r="K8995" s="103"/>
      <c r="M8995" s="111"/>
      <c r="N8995" s="54"/>
    </row>
    <row r="8996" spans="11:14">
      <c r="K8996" s="103"/>
      <c r="M8996" s="111"/>
      <c r="N8996" s="54"/>
    </row>
    <row r="8997" spans="11:14">
      <c r="K8997" s="103"/>
      <c r="M8997" s="111"/>
      <c r="N8997" s="54"/>
    </row>
    <row r="8998" spans="11:14">
      <c r="K8998" s="103"/>
      <c r="M8998" s="111"/>
      <c r="N8998" s="54"/>
    </row>
    <row r="8999" spans="11:14">
      <c r="K8999" s="103"/>
      <c r="M8999" s="111"/>
      <c r="N8999" s="54"/>
    </row>
    <row r="9000" spans="11:14">
      <c r="K9000" s="103"/>
      <c r="M9000" s="111"/>
      <c r="N9000" s="54"/>
    </row>
    <row r="9001" spans="11:14">
      <c r="K9001" s="103"/>
      <c r="M9001" s="111"/>
      <c r="N9001" s="54"/>
    </row>
    <row r="9002" spans="11:14">
      <c r="K9002" s="103"/>
      <c r="M9002" s="111"/>
      <c r="N9002" s="54"/>
    </row>
    <row r="9003" spans="11:14">
      <c r="K9003" s="103"/>
      <c r="M9003" s="111"/>
      <c r="N9003" s="54"/>
    </row>
    <row r="9004" spans="11:14">
      <c r="K9004" s="103"/>
      <c r="M9004" s="111"/>
      <c r="N9004" s="54"/>
    </row>
    <row r="9005" spans="11:14">
      <c r="K9005" s="103"/>
      <c r="M9005" s="111"/>
      <c r="N9005" s="54"/>
    </row>
    <row r="9006" spans="11:14">
      <c r="K9006" s="103"/>
      <c r="M9006" s="111"/>
      <c r="N9006" s="54"/>
    </row>
    <row r="9007" spans="11:14">
      <c r="K9007" s="103"/>
      <c r="M9007" s="111"/>
      <c r="N9007" s="54"/>
    </row>
    <row r="9008" spans="11:14">
      <c r="K9008" s="103"/>
      <c r="M9008" s="111"/>
      <c r="N9008" s="54"/>
    </row>
    <row r="9009" spans="11:14">
      <c r="K9009" s="103"/>
      <c r="M9009" s="111"/>
      <c r="N9009" s="54"/>
    </row>
    <row r="9010" spans="11:14">
      <c r="K9010" s="103"/>
      <c r="M9010" s="111"/>
      <c r="N9010" s="54"/>
    </row>
    <row r="9011" spans="11:14">
      <c r="K9011" s="103"/>
      <c r="M9011" s="111"/>
      <c r="N9011" s="54"/>
    </row>
    <row r="9012" spans="11:14">
      <c r="K9012" s="103"/>
      <c r="M9012" s="111"/>
      <c r="N9012" s="54"/>
    </row>
    <row r="9013" spans="11:14">
      <c r="K9013" s="103"/>
      <c r="M9013" s="111"/>
      <c r="N9013" s="54"/>
    </row>
    <row r="9014" spans="11:14">
      <c r="K9014" s="103"/>
      <c r="M9014" s="111"/>
      <c r="N9014" s="54"/>
    </row>
    <row r="9015" spans="11:14">
      <c r="K9015" s="103"/>
      <c r="M9015" s="111"/>
      <c r="N9015" s="54"/>
    </row>
    <row r="9016" spans="11:14">
      <c r="K9016" s="103"/>
      <c r="M9016" s="111"/>
      <c r="N9016" s="54"/>
    </row>
    <row r="9017" spans="11:14">
      <c r="K9017" s="103"/>
      <c r="M9017" s="111"/>
      <c r="N9017" s="54"/>
    </row>
    <row r="9018" spans="11:14">
      <c r="K9018" s="103"/>
      <c r="M9018" s="111"/>
      <c r="N9018" s="54"/>
    </row>
    <row r="9019" spans="11:14">
      <c r="K9019" s="103"/>
      <c r="M9019" s="111"/>
      <c r="N9019" s="54"/>
    </row>
    <row r="9020" spans="11:14">
      <c r="K9020" s="103"/>
      <c r="M9020" s="111"/>
      <c r="N9020" s="54"/>
    </row>
    <row r="9021" spans="11:14">
      <c r="K9021" s="103"/>
      <c r="M9021" s="111"/>
      <c r="N9021" s="54"/>
    </row>
    <row r="9022" spans="11:14">
      <c r="K9022" s="103"/>
      <c r="M9022" s="111"/>
      <c r="N9022" s="54"/>
    </row>
    <row r="9023" spans="11:14">
      <c r="K9023" s="103"/>
      <c r="M9023" s="111"/>
      <c r="N9023" s="54"/>
    </row>
    <row r="9024" spans="11:14">
      <c r="K9024" s="103"/>
      <c r="M9024" s="111"/>
      <c r="N9024" s="54"/>
    </row>
    <row r="9025" spans="11:14">
      <c r="K9025" s="103"/>
      <c r="M9025" s="111"/>
      <c r="N9025" s="54"/>
    </row>
    <row r="9026" spans="11:14">
      <c r="K9026" s="103"/>
      <c r="M9026" s="111"/>
      <c r="N9026" s="54"/>
    </row>
    <row r="9027" spans="11:14">
      <c r="K9027" s="103"/>
      <c r="M9027" s="111"/>
      <c r="N9027" s="54"/>
    </row>
    <row r="9028" spans="11:14">
      <c r="K9028" s="103"/>
      <c r="M9028" s="111"/>
      <c r="N9028" s="54"/>
    </row>
    <row r="9029" spans="11:14">
      <c r="K9029" s="103"/>
      <c r="M9029" s="111"/>
      <c r="N9029" s="54"/>
    </row>
    <row r="9030" spans="11:14">
      <c r="K9030" s="103"/>
      <c r="M9030" s="111"/>
      <c r="N9030" s="54"/>
    </row>
    <row r="9031" spans="11:14">
      <c r="K9031" s="103"/>
      <c r="M9031" s="111"/>
      <c r="N9031" s="54"/>
    </row>
    <row r="9032" spans="11:14">
      <c r="K9032" s="103"/>
      <c r="M9032" s="111"/>
      <c r="N9032" s="54"/>
    </row>
    <row r="9033" spans="11:14">
      <c r="K9033" s="103"/>
      <c r="M9033" s="111"/>
      <c r="N9033" s="54"/>
    </row>
    <row r="9034" spans="11:14">
      <c r="K9034" s="103"/>
      <c r="M9034" s="111"/>
      <c r="N9034" s="54"/>
    </row>
    <row r="9035" spans="11:14">
      <c r="K9035" s="103"/>
      <c r="M9035" s="111"/>
      <c r="N9035" s="54"/>
    </row>
    <row r="9036" spans="11:14">
      <c r="K9036" s="103"/>
      <c r="M9036" s="111"/>
      <c r="N9036" s="54"/>
    </row>
    <row r="9037" spans="11:14">
      <c r="K9037" s="103"/>
      <c r="M9037" s="111"/>
      <c r="N9037" s="54"/>
    </row>
    <row r="9038" spans="11:14">
      <c r="K9038" s="103"/>
      <c r="M9038" s="111"/>
      <c r="N9038" s="54"/>
    </row>
    <row r="9039" spans="11:14">
      <c r="K9039" s="103"/>
      <c r="M9039" s="111"/>
      <c r="N9039" s="54"/>
    </row>
    <row r="9040" spans="11:14">
      <c r="K9040" s="103"/>
      <c r="M9040" s="111"/>
      <c r="N9040" s="54"/>
    </row>
    <row r="9041" spans="11:14">
      <c r="K9041" s="103"/>
      <c r="M9041" s="111"/>
      <c r="N9041" s="54"/>
    </row>
    <row r="9042" spans="11:14">
      <c r="K9042" s="103"/>
      <c r="M9042" s="111"/>
      <c r="N9042" s="54"/>
    </row>
    <row r="9043" spans="11:14">
      <c r="K9043" s="103"/>
      <c r="M9043" s="111"/>
      <c r="N9043" s="54"/>
    </row>
    <row r="9044" spans="11:14">
      <c r="K9044" s="103"/>
      <c r="M9044" s="111"/>
      <c r="N9044" s="54"/>
    </row>
    <row r="9045" spans="11:14">
      <c r="K9045" s="103"/>
      <c r="M9045" s="111"/>
      <c r="N9045" s="54"/>
    </row>
    <row r="9046" spans="11:14">
      <c r="K9046" s="103"/>
      <c r="M9046" s="111"/>
      <c r="N9046" s="54"/>
    </row>
    <row r="9047" spans="11:14">
      <c r="K9047" s="103"/>
      <c r="M9047" s="111"/>
      <c r="N9047" s="54"/>
    </row>
    <row r="9048" spans="11:14">
      <c r="K9048" s="103"/>
      <c r="M9048" s="111"/>
      <c r="N9048" s="54"/>
    </row>
    <row r="9049" spans="11:14">
      <c r="K9049" s="103"/>
      <c r="M9049" s="111"/>
      <c r="N9049" s="54"/>
    </row>
    <row r="9050" spans="11:14">
      <c r="K9050" s="103"/>
      <c r="M9050" s="111"/>
      <c r="N9050" s="54"/>
    </row>
    <row r="9051" spans="11:14">
      <c r="K9051" s="103"/>
      <c r="M9051" s="111"/>
      <c r="N9051" s="54"/>
    </row>
    <row r="9052" spans="11:14">
      <c r="K9052" s="103"/>
      <c r="M9052" s="111"/>
      <c r="N9052" s="54"/>
    </row>
    <row r="9053" spans="11:14">
      <c r="K9053" s="103"/>
      <c r="M9053" s="111"/>
      <c r="N9053" s="54"/>
    </row>
    <row r="9054" spans="11:14">
      <c r="K9054" s="103"/>
      <c r="M9054" s="111"/>
      <c r="N9054" s="54"/>
    </row>
    <row r="9055" spans="11:14">
      <c r="K9055" s="103"/>
      <c r="M9055" s="111"/>
      <c r="N9055" s="54"/>
    </row>
    <row r="9056" spans="11:14">
      <c r="K9056" s="103"/>
      <c r="M9056" s="111"/>
      <c r="N9056" s="54"/>
    </row>
    <row r="9057" spans="11:14">
      <c r="K9057" s="103"/>
      <c r="M9057" s="111"/>
      <c r="N9057" s="54"/>
    </row>
    <row r="9058" spans="11:14">
      <c r="K9058" s="103"/>
      <c r="M9058" s="111"/>
      <c r="N9058" s="54"/>
    </row>
    <row r="9059" spans="11:14">
      <c r="K9059" s="103"/>
      <c r="M9059" s="111"/>
      <c r="N9059" s="54"/>
    </row>
    <row r="9060" spans="11:14">
      <c r="K9060" s="103"/>
      <c r="M9060" s="111"/>
      <c r="N9060" s="54"/>
    </row>
    <row r="9061" spans="11:14">
      <c r="K9061" s="103"/>
      <c r="M9061" s="111"/>
      <c r="N9061" s="54"/>
    </row>
    <row r="9062" spans="11:14">
      <c r="K9062" s="103"/>
      <c r="M9062" s="111"/>
      <c r="N9062" s="54"/>
    </row>
    <row r="9063" spans="11:14">
      <c r="K9063" s="103"/>
      <c r="M9063" s="111"/>
      <c r="N9063" s="54"/>
    </row>
    <row r="9064" spans="11:14">
      <c r="K9064" s="103"/>
      <c r="M9064" s="111"/>
      <c r="N9064" s="54"/>
    </row>
    <row r="9065" spans="11:14">
      <c r="K9065" s="103"/>
      <c r="M9065" s="111"/>
      <c r="N9065" s="54"/>
    </row>
    <row r="9066" spans="11:14">
      <c r="K9066" s="103"/>
      <c r="M9066" s="111"/>
      <c r="N9066" s="54"/>
    </row>
    <row r="9067" spans="11:14">
      <c r="K9067" s="103"/>
      <c r="M9067" s="111"/>
      <c r="N9067" s="54"/>
    </row>
    <row r="9068" spans="11:14">
      <c r="K9068" s="103"/>
      <c r="M9068" s="111"/>
      <c r="N9068" s="54"/>
    </row>
    <row r="9069" spans="11:14">
      <c r="K9069" s="103"/>
      <c r="M9069" s="111"/>
      <c r="N9069" s="54"/>
    </row>
    <row r="9070" spans="11:14">
      <c r="K9070" s="103"/>
      <c r="M9070" s="111"/>
      <c r="N9070" s="54"/>
    </row>
    <row r="9071" spans="11:14">
      <c r="K9071" s="103"/>
      <c r="M9071" s="111"/>
      <c r="N9071" s="54"/>
    </row>
    <row r="9072" spans="11:14">
      <c r="K9072" s="103"/>
      <c r="M9072" s="111"/>
      <c r="N9072" s="54"/>
    </row>
    <row r="9073" spans="11:14">
      <c r="K9073" s="103"/>
      <c r="M9073" s="111"/>
      <c r="N9073" s="54"/>
    </row>
    <row r="9074" spans="11:14">
      <c r="K9074" s="103"/>
      <c r="M9074" s="111"/>
      <c r="N9074" s="54"/>
    </row>
    <row r="9075" spans="11:14">
      <c r="K9075" s="103"/>
      <c r="M9075" s="111"/>
      <c r="N9075" s="54"/>
    </row>
    <row r="9076" spans="11:14">
      <c r="K9076" s="103"/>
      <c r="M9076" s="111"/>
      <c r="N9076" s="54"/>
    </row>
    <row r="9077" spans="11:14">
      <c r="K9077" s="103"/>
      <c r="M9077" s="111"/>
      <c r="N9077" s="54"/>
    </row>
    <row r="9078" spans="11:14">
      <c r="K9078" s="103"/>
      <c r="M9078" s="111"/>
      <c r="N9078" s="54"/>
    </row>
    <row r="9079" spans="11:14">
      <c r="K9079" s="103"/>
      <c r="M9079" s="111"/>
      <c r="N9079" s="54"/>
    </row>
    <row r="9080" spans="11:14">
      <c r="K9080" s="103"/>
      <c r="M9080" s="111"/>
      <c r="N9080" s="54"/>
    </row>
    <row r="9081" spans="11:14">
      <c r="K9081" s="103"/>
      <c r="M9081" s="111"/>
      <c r="N9081" s="54"/>
    </row>
    <row r="9082" spans="11:14">
      <c r="K9082" s="103"/>
      <c r="M9082" s="111"/>
      <c r="N9082" s="54"/>
    </row>
    <row r="9083" spans="11:14">
      <c r="K9083" s="103"/>
      <c r="M9083" s="111"/>
      <c r="N9083" s="54"/>
    </row>
    <row r="9084" spans="11:14">
      <c r="K9084" s="103"/>
      <c r="M9084" s="111"/>
      <c r="N9084" s="54"/>
    </row>
    <row r="9085" spans="11:14">
      <c r="K9085" s="103"/>
      <c r="M9085" s="111"/>
      <c r="N9085" s="54"/>
    </row>
    <row r="9086" spans="11:14">
      <c r="K9086" s="103"/>
      <c r="M9086" s="111"/>
      <c r="N9086" s="54"/>
    </row>
    <row r="9087" spans="11:14">
      <c r="K9087" s="103"/>
      <c r="M9087" s="111"/>
      <c r="N9087" s="54"/>
    </row>
    <row r="9088" spans="11:14">
      <c r="K9088" s="103"/>
      <c r="M9088" s="111"/>
      <c r="N9088" s="54"/>
    </row>
    <row r="9089" spans="11:14">
      <c r="K9089" s="103"/>
      <c r="M9089" s="111"/>
      <c r="N9089" s="54"/>
    </row>
    <row r="9090" spans="11:14">
      <c r="K9090" s="103"/>
      <c r="M9090" s="111"/>
      <c r="N9090" s="54"/>
    </row>
    <row r="9091" spans="11:14">
      <c r="K9091" s="103"/>
      <c r="M9091" s="111"/>
      <c r="N9091" s="54"/>
    </row>
    <row r="9092" spans="11:14">
      <c r="K9092" s="103"/>
      <c r="M9092" s="111"/>
      <c r="N9092" s="54"/>
    </row>
    <row r="9093" spans="11:14">
      <c r="K9093" s="103"/>
      <c r="M9093" s="111"/>
      <c r="N9093" s="54"/>
    </row>
    <row r="9094" spans="11:14">
      <c r="K9094" s="103"/>
      <c r="M9094" s="111"/>
      <c r="N9094" s="54"/>
    </row>
    <row r="9095" spans="11:14">
      <c r="K9095" s="103"/>
      <c r="M9095" s="111"/>
      <c r="N9095" s="54"/>
    </row>
    <row r="9096" spans="11:14">
      <c r="K9096" s="103"/>
      <c r="M9096" s="111"/>
      <c r="N9096" s="54"/>
    </row>
    <row r="9097" spans="11:14">
      <c r="K9097" s="103"/>
      <c r="M9097" s="111"/>
      <c r="N9097" s="54"/>
    </row>
    <row r="9098" spans="11:14">
      <c r="K9098" s="103"/>
      <c r="M9098" s="111"/>
      <c r="N9098" s="54"/>
    </row>
    <row r="9099" spans="11:14">
      <c r="K9099" s="103"/>
      <c r="M9099" s="111"/>
      <c r="N9099" s="54"/>
    </row>
    <row r="9100" spans="11:14">
      <c r="K9100" s="103"/>
      <c r="M9100" s="111"/>
      <c r="N9100" s="54"/>
    </row>
    <row r="9101" spans="11:14">
      <c r="K9101" s="103"/>
      <c r="M9101" s="111"/>
      <c r="N9101" s="54"/>
    </row>
    <row r="9102" spans="11:14">
      <c r="K9102" s="103"/>
      <c r="M9102" s="111"/>
      <c r="N9102" s="54"/>
    </row>
    <row r="9103" spans="11:14">
      <c r="K9103" s="103"/>
      <c r="M9103" s="111"/>
      <c r="N9103" s="54"/>
    </row>
    <row r="9104" spans="11:14">
      <c r="K9104" s="103"/>
      <c r="M9104" s="111"/>
      <c r="N9104" s="54"/>
    </row>
    <row r="9105" spans="11:14">
      <c r="K9105" s="103"/>
      <c r="M9105" s="111"/>
      <c r="N9105" s="54"/>
    </row>
    <row r="9106" spans="11:14">
      <c r="K9106" s="103"/>
      <c r="M9106" s="111"/>
      <c r="N9106" s="54"/>
    </row>
    <row r="9107" spans="11:14">
      <c r="K9107" s="103"/>
      <c r="M9107" s="111"/>
      <c r="N9107" s="54"/>
    </row>
    <row r="9108" spans="11:14">
      <c r="K9108" s="103"/>
      <c r="M9108" s="111"/>
      <c r="N9108" s="54"/>
    </row>
    <row r="9109" spans="11:14">
      <c r="K9109" s="103"/>
      <c r="M9109" s="111"/>
      <c r="N9109" s="54"/>
    </row>
    <row r="9110" spans="11:14">
      <c r="K9110" s="103"/>
      <c r="M9110" s="111"/>
      <c r="N9110" s="54"/>
    </row>
    <row r="9111" spans="11:14">
      <c r="K9111" s="103"/>
      <c r="M9111" s="111"/>
      <c r="N9111" s="54"/>
    </row>
    <row r="9112" spans="11:14">
      <c r="K9112" s="103"/>
      <c r="M9112" s="111"/>
      <c r="N9112" s="54"/>
    </row>
    <row r="9113" spans="11:14">
      <c r="K9113" s="103"/>
      <c r="M9113" s="111"/>
      <c r="N9113" s="54"/>
    </row>
    <row r="9114" spans="11:14">
      <c r="K9114" s="103"/>
      <c r="M9114" s="111"/>
      <c r="N9114" s="54"/>
    </row>
    <row r="9115" spans="11:14">
      <c r="K9115" s="103"/>
      <c r="M9115" s="111"/>
      <c r="N9115" s="54"/>
    </row>
    <row r="9116" spans="11:14">
      <c r="K9116" s="103"/>
      <c r="M9116" s="111"/>
      <c r="N9116" s="54"/>
    </row>
    <row r="9117" spans="11:14">
      <c r="K9117" s="103"/>
      <c r="M9117" s="111"/>
      <c r="N9117" s="54"/>
    </row>
    <row r="9118" spans="11:14">
      <c r="K9118" s="103"/>
      <c r="M9118" s="111"/>
      <c r="N9118" s="54"/>
    </row>
    <row r="9119" spans="11:14">
      <c r="K9119" s="103"/>
      <c r="M9119" s="111"/>
      <c r="N9119" s="54"/>
    </row>
    <row r="9120" spans="11:14">
      <c r="K9120" s="103"/>
      <c r="M9120" s="111"/>
      <c r="N9120" s="54"/>
    </row>
    <row r="9121" spans="11:14">
      <c r="K9121" s="103"/>
      <c r="M9121" s="111"/>
      <c r="N9121" s="54"/>
    </row>
    <row r="9122" spans="11:14">
      <c r="K9122" s="103"/>
      <c r="M9122" s="111"/>
      <c r="N9122" s="54"/>
    </row>
    <row r="9123" spans="11:14">
      <c r="K9123" s="103"/>
      <c r="M9123" s="111"/>
      <c r="N9123" s="54"/>
    </row>
    <row r="9124" spans="11:14">
      <c r="K9124" s="103"/>
      <c r="M9124" s="111"/>
      <c r="N9124" s="54"/>
    </row>
    <row r="9125" spans="11:14">
      <c r="K9125" s="103"/>
      <c r="M9125" s="111"/>
      <c r="N9125" s="54"/>
    </row>
    <row r="9126" spans="11:14">
      <c r="K9126" s="103"/>
      <c r="M9126" s="111"/>
      <c r="N9126" s="54"/>
    </row>
    <row r="9127" spans="11:14">
      <c r="K9127" s="103"/>
      <c r="M9127" s="111"/>
      <c r="N9127" s="54"/>
    </row>
    <row r="9128" spans="11:14">
      <c r="K9128" s="103"/>
      <c r="M9128" s="111"/>
      <c r="N9128" s="54"/>
    </row>
    <row r="9129" spans="11:14">
      <c r="K9129" s="103"/>
      <c r="M9129" s="111"/>
      <c r="N9129" s="54"/>
    </row>
    <row r="9130" spans="11:14">
      <c r="K9130" s="103"/>
      <c r="M9130" s="111"/>
      <c r="N9130" s="54"/>
    </row>
    <row r="9131" spans="11:14">
      <c r="K9131" s="103"/>
      <c r="M9131" s="111"/>
      <c r="N9131" s="54"/>
    </row>
    <row r="9132" spans="11:14">
      <c r="K9132" s="103"/>
      <c r="M9132" s="111"/>
      <c r="N9132" s="54"/>
    </row>
    <row r="9133" spans="11:14">
      <c r="K9133" s="103"/>
      <c r="M9133" s="111"/>
      <c r="N9133" s="54"/>
    </row>
    <row r="9134" spans="11:14">
      <c r="K9134" s="103"/>
      <c r="M9134" s="111"/>
      <c r="N9134" s="54"/>
    </row>
    <row r="9135" spans="11:14">
      <c r="K9135" s="103"/>
      <c r="M9135" s="111"/>
      <c r="N9135" s="54"/>
    </row>
    <row r="9136" spans="11:14">
      <c r="K9136" s="103"/>
      <c r="M9136" s="111"/>
      <c r="N9136" s="54"/>
    </row>
    <row r="9137" spans="11:14">
      <c r="K9137" s="103"/>
      <c r="M9137" s="111"/>
      <c r="N9137" s="54"/>
    </row>
    <row r="9138" spans="11:14">
      <c r="K9138" s="103"/>
      <c r="M9138" s="111"/>
      <c r="N9138" s="54"/>
    </row>
    <row r="9139" spans="11:14">
      <c r="K9139" s="103"/>
      <c r="M9139" s="111"/>
      <c r="N9139" s="54"/>
    </row>
    <row r="9140" spans="11:14">
      <c r="K9140" s="103"/>
      <c r="M9140" s="111"/>
      <c r="N9140" s="54"/>
    </row>
    <row r="9141" spans="11:14">
      <c r="K9141" s="103"/>
      <c r="M9141" s="111"/>
      <c r="N9141" s="54"/>
    </row>
    <row r="9142" spans="11:14">
      <c r="K9142" s="103"/>
      <c r="M9142" s="111"/>
      <c r="N9142" s="54"/>
    </row>
    <row r="9143" spans="11:14">
      <c r="K9143" s="103"/>
      <c r="M9143" s="111"/>
      <c r="N9143" s="54"/>
    </row>
    <row r="9144" spans="11:14">
      <c r="K9144" s="103"/>
      <c r="M9144" s="111"/>
      <c r="N9144" s="54"/>
    </row>
    <row r="9145" spans="11:14">
      <c r="K9145" s="103"/>
      <c r="M9145" s="111"/>
      <c r="N9145" s="54"/>
    </row>
    <row r="9146" spans="11:14">
      <c r="K9146" s="103"/>
      <c r="M9146" s="111"/>
      <c r="N9146" s="54"/>
    </row>
    <row r="9147" spans="11:14">
      <c r="K9147" s="103"/>
      <c r="M9147" s="111"/>
      <c r="N9147" s="54"/>
    </row>
    <row r="9148" spans="11:14">
      <c r="K9148" s="103"/>
      <c r="M9148" s="111"/>
      <c r="N9148" s="54"/>
    </row>
    <row r="9149" spans="11:14">
      <c r="K9149" s="103"/>
      <c r="M9149" s="111"/>
      <c r="N9149" s="54"/>
    </row>
    <row r="9150" spans="11:14">
      <c r="K9150" s="103"/>
      <c r="M9150" s="111"/>
      <c r="N9150" s="54"/>
    </row>
    <row r="9151" spans="11:14">
      <c r="K9151" s="103"/>
      <c r="M9151" s="111"/>
      <c r="N9151" s="54"/>
    </row>
    <row r="9152" spans="11:14">
      <c r="K9152" s="103"/>
      <c r="M9152" s="111"/>
      <c r="N9152" s="54"/>
    </row>
    <row r="9153" spans="11:14">
      <c r="K9153" s="103"/>
      <c r="M9153" s="111"/>
      <c r="N9153" s="54"/>
    </row>
    <row r="9154" spans="11:14">
      <c r="K9154" s="103"/>
      <c r="M9154" s="111"/>
      <c r="N9154" s="54"/>
    </row>
    <row r="9155" spans="11:14">
      <c r="K9155" s="103"/>
      <c r="M9155" s="111"/>
      <c r="N9155" s="54"/>
    </row>
    <row r="9156" spans="11:14">
      <c r="K9156" s="103"/>
      <c r="M9156" s="111"/>
      <c r="N9156" s="54"/>
    </row>
    <row r="9157" spans="11:14">
      <c r="K9157" s="103"/>
      <c r="M9157" s="111"/>
      <c r="N9157" s="54"/>
    </row>
    <row r="9158" spans="11:14">
      <c r="K9158" s="103"/>
      <c r="M9158" s="111"/>
      <c r="N9158" s="54"/>
    </row>
    <row r="9159" spans="11:14">
      <c r="K9159" s="103"/>
      <c r="M9159" s="111"/>
      <c r="N9159" s="54"/>
    </row>
    <row r="9160" spans="11:14">
      <c r="K9160" s="103"/>
      <c r="M9160" s="111"/>
      <c r="N9160" s="54"/>
    </row>
    <row r="9161" spans="11:14">
      <c r="K9161" s="103"/>
      <c r="M9161" s="111"/>
      <c r="N9161" s="54"/>
    </row>
    <row r="9162" spans="11:14">
      <c r="K9162" s="103"/>
      <c r="M9162" s="111"/>
      <c r="N9162" s="54"/>
    </row>
    <row r="9163" spans="11:14">
      <c r="K9163" s="103"/>
      <c r="M9163" s="111"/>
      <c r="N9163" s="54"/>
    </row>
    <row r="9164" spans="11:14">
      <c r="K9164" s="103"/>
      <c r="M9164" s="111"/>
      <c r="N9164" s="54"/>
    </row>
    <row r="9165" spans="11:14">
      <c r="K9165" s="103"/>
      <c r="M9165" s="111"/>
      <c r="N9165" s="54"/>
    </row>
    <row r="9166" spans="11:14">
      <c r="K9166" s="103"/>
      <c r="M9166" s="111"/>
      <c r="N9166" s="54"/>
    </row>
    <row r="9167" spans="11:14">
      <c r="K9167" s="103"/>
      <c r="M9167" s="111"/>
      <c r="N9167" s="54"/>
    </row>
    <row r="9168" spans="11:14">
      <c r="K9168" s="103"/>
      <c r="M9168" s="111"/>
      <c r="N9168" s="54"/>
    </row>
    <row r="9169" spans="11:14">
      <c r="K9169" s="103"/>
      <c r="M9169" s="111"/>
      <c r="N9169" s="54"/>
    </row>
    <row r="9170" spans="11:14">
      <c r="K9170" s="103"/>
      <c r="M9170" s="111"/>
      <c r="N9170" s="54"/>
    </row>
    <row r="9171" spans="11:14">
      <c r="K9171" s="103"/>
      <c r="M9171" s="111"/>
      <c r="N9171" s="54"/>
    </row>
    <row r="9172" spans="11:14">
      <c r="K9172" s="103"/>
      <c r="M9172" s="111"/>
      <c r="N9172" s="54"/>
    </row>
    <row r="9173" spans="11:14">
      <c r="K9173" s="103"/>
      <c r="M9173" s="111"/>
      <c r="N9173" s="54"/>
    </row>
    <row r="9174" spans="11:14">
      <c r="K9174" s="103"/>
      <c r="M9174" s="111"/>
      <c r="N9174" s="54"/>
    </row>
    <row r="9175" spans="11:14">
      <c r="K9175" s="103"/>
      <c r="M9175" s="111"/>
      <c r="N9175" s="54"/>
    </row>
    <row r="9176" spans="11:14">
      <c r="K9176" s="103"/>
      <c r="M9176" s="111"/>
      <c r="N9176" s="54"/>
    </row>
    <row r="9177" spans="11:14">
      <c r="K9177" s="103"/>
      <c r="M9177" s="111"/>
      <c r="N9177" s="54"/>
    </row>
    <row r="9178" spans="11:14">
      <c r="K9178" s="103"/>
      <c r="M9178" s="111"/>
      <c r="N9178" s="54"/>
    </row>
    <row r="9179" spans="11:14">
      <c r="K9179" s="103"/>
      <c r="M9179" s="111"/>
      <c r="N9179" s="54"/>
    </row>
    <row r="9180" spans="11:14">
      <c r="K9180" s="103"/>
      <c r="M9180" s="111"/>
      <c r="N9180" s="54"/>
    </row>
    <row r="9181" spans="11:14">
      <c r="K9181" s="103"/>
      <c r="M9181" s="111"/>
      <c r="N9181" s="54"/>
    </row>
    <row r="9182" spans="11:14">
      <c r="K9182" s="103"/>
      <c r="M9182" s="111"/>
      <c r="N9182" s="54"/>
    </row>
    <row r="9183" spans="11:14">
      <c r="K9183" s="103"/>
      <c r="M9183" s="111"/>
      <c r="N9183" s="54"/>
    </row>
    <row r="9184" spans="11:14">
      <c r="K9184" s="103"/>
      <c r="M9184" s="111"/>
      <c r="N9184" s="54"/>
    </row>
    <row r="9185" spans="11:14">
      <c r="K9185" s="103"/>
      <c r="M9185" s="111"/>
      <c r="N9185" s="54"/>
    </row>
    <row r="9186" spans="11:14">
      <c r="K9186" s="103"/>
      <c r="M9186" s="111"/>
      <c r="N9186" s="54"/>
    </row>
    <row r="9187" spans="11:14">
      <c r="K9187" s="103"/>
      <c r="M9187" s="111"/>
      <c r="N9187" s="54"/>
    </row>
    <row r="9188" spans="11:14">
      <c r="K9188" s="103"/>
      <c r="M9188" s="111"/>
      <c r="N9188" s="54"/>
    </row>
    <row r="9189" spans="11:14">
      <c r="K9189" s="103"/>
      <c r="M9189" s="111"/>
      <c r="N9189" s="54"/>
    </row>
    <row r="9190" spans="11:14">
      <c r="K9190" s="103"/>
      <c r="M9190" s="111"/>
      <c r="N9190" s="54"/>
    </row>
    <row r="9191" spans="11:14">
      <c r="K9191" s="103"/>
      <c r="M9191" s="111"/>
      <c r="N9191" s="54"/>
    </row>
    <row r="9192" spans="11:14">
      <c r="K9192" s="103"/>
      <c r="M9192" s="111"/>
      <c r="N9192" s="54"/>
    </row>
    <row r="9193" spans="11:14">
      <c r="K9193" s="103"/>
      <c r="M9193" s="111"/>
      <c r="N9193" s="54"/>
    </row>
    <row r="9194" spans="11:14">
      <c r="K9194" s="103"/>
      <c r="M9194" s="111"/>
      <c r="N9194" s="54"/>
    </row>
    <row r="9195" spans="11:14">
      <c r="K9195" s="103"/>
      <c r="M9195" s="111"/>
      <c r="N9195" s="54"/>
    </row>
    <row r="9196" spans="11:14">
      <c r="K9196" s="103"/>
      <c r="M9196" s="111"/>
      <c r="N9196" s="54"/>
    </row>
    <row r="9197" spans="11:14">
      <c r="K9197" s="103"/>
      <c r="M9197" s="111"/>
      <c r="N9197" s="54"/>
    </row>
    <row r="9198" spans="11:14">
      <c r="K9198" s="103"/>
      <c r="M9198" s="111"/>
      <c r="N9198" s="54"/>
    </row>
    <row r="9199" spans="11:14">
      <c r="K9199" s="103"/>
      <c r="M9199" s="111"/>
      <c r="N9199" s="54"/>
    </row>
    <row r="9200" spans="11:14">
      <c r="K9200" s="103"/>
      <c r="M9200" s="111"/>
      <c r="N9200" s="54"/>
    </row>
    <row r="9201" spans="11:14">
      <c r="K9201" s="103"/>
      <c r="M9201" s="111"/>
      <c r="N9201" s="54"/>
    </row>
    <row r="9202" spans="11:14">
      <c r="K9202" s="103"/>
      <c r="M9202" s="111"/>
      <c r="N9202" s="54"/>
    </row>
    <row r="9203" spans="11:14">
      <c r="K9203" s="103"/>
      <c r="M9203" s="111"/>
      <c r="N9203" s="54"/>
    </row>
    <row r="9204" spans="11:14">
      <c r="K9204" s="103"/>
      <c r="M9204" s="111"/>
      <c r="N9204" s="54"/>
    </row>
    <row r="9205" spans="11:14">
      <c r="K9205" s="103"/>
      <c r="M9205" s="111"/>
      <c r="N9205" s="54"/>
    </row>
    <row r="9206" spans="11:14">
      <c r="K9206" s="103"/>
      <c r="M9206" s="111"/>
      <c r="N9206" s="54"/>
    </row>
    <row r="9207" spans="11:14">
      <c r="K9207" s="103"/>
      <c r="M9207" s="111"/>
      <c r="N9207" s="54"/>
    </row>
    <row r="9208" spans="11:14">
      <c r="K9208" s="103"/>
      <c r="M9208" s="111"/>
      <c r="N9208" s="54"/>
    </row>
    <row r="9209" spans="11:14">
      <c r="K9209" s="103"/>
      <c r="M9209" s="111"/>
      <c r="N9209" s="54"/>
    </row>
    <row r="9210" spans="11:14">
      <c r="K9210" s="103"/>
      <c r="M9210" s="111"/>
      <c r="N9210" s="54"/>
    </row>
    <row r="9211" spans="11:14">
      <c r="K9211" s="103"/>
      <c r="M9211" s="111"/>
      <c r="N9211" s="54"/>
    </row>
    <row r="9212" spans="11:14">
      <c r="K9212" s="103"/>
      <c r="M9212" s="111"/>
      <c r="N9212" s="54"/>
    </row>
    <row r="9213" spans="11:14">
      <c r="K9213" s="103"/>
      <c r="M9213" s="111"/>
      <c r="N9213" s="54"/>
    </row>
    <row r="9214" spans="11:14">
      <c r="K9214" s="103"/>
      <c r="M9214" s="111"/>
      <c r="N9214" s="54"/>
    </row>
    <row r="9215" spans="11:14">
      <c r="K9215" s="103"/>
      <c r="M9215" s="111"/>
      <c r="N9215" s="54"/>
    </row>
    <row r="9216" spans="11:14">
      <c r="K9216" s="103"/>
      <c r="M9216" s="111"/>
      <c r="N9216" s="54"/>
    </row>
    <row r="9217" spans="11:14">
      <c r="K9217" s="103"/>
      <c r="M9217" s="111"/>
      <c r="N9217" s="54"/>
    </row>
    <row r="9218" spans="11:14">
      <c r="K9218" s="103"/>
      <c r="M9218" s="111"/>
      <c r="N9218" s="54"/>
    </row>
    <row r="9219" spans="11:14">
      <c r="K9219" s="103"/>
      <c r="M9219" s="111"/>
      <c r="N9219" s="54"/>
    </row>
    <row r="9220" spans="11:14">
      <c r="K9220" s="103"/>
      <c r="M9220" s="111"/>
      <c r="N9220" s="54"/>
    </row>
    <row r="9221" spans="11:14">
      <c r="K9221" s="103"/>
      <c r="M9221" s="111"/>
      <c r="N9221" s="54"/>
    </row>
    <row r="9222" spans="11:14">
      <c r="K9222" s="103"/>
      <c r="M9222" s="111"/>
      <c r="N9222" s="54"/>
    </row>
    <row r="9223" spans="11:14">
      <c r="K9223" s="103"/>
      <c r="M9223" s="111"/>
      <c r="N9223" s="54"/>
    </row>
    <row r="9224" spans="11:14">
      <c r="K9224" s="103"/>
      <c r="M9224" s="111"/>
      <c r="N9224" s="54"/>
    </row>
    <row r="9225" spans="11:14">
      <c r="K9225" s="103"/>
      <c r="M9225" s="111"/>
      <c r="N9225" s="54"/>
    </row>
    <row r="9226" spans="11:14">
      <c r="K9226" s="103"/>
      <c r="M9226" s="111"/>
      <c r="N9226" s="54"/>
    </row>
    <row r="9227" spans="11:14">
      <c r="K9227" s="103"/>
      <c r="M9227" s="111"/>
      <c r="N9227" s="54"/>
    </row>
    <row r="9228" spans="11:14">
      <c r="K9228" s="103"/>
      <c r="M9228" s="111"/>
      <c r="N9228" s="54"/>
    </row>
    <row r="9229" spans="11:14">
      <c r="K9229" s="103"/>
      <c r="M9229" s="111"/>
      <c r="N9229" s="54"/>
    </row>
    <row r="9230" spans="11:14">
      <c r="K9230" s="103"/>
      <c r="M9230" s="111"/>
      <c r="N9230" s="54"/>
    </row>
    <row r="9231" spans="11:14">
      <c r="K9231" s="103"/>
      <c r="M9231" s="111"/>
      <c r="N9231" s="54"/>
    </row>
    <row r="9232" spans="11:14">
      <c r="K9232" s="103"/>
      <c r="M9232" s="111"/>
      <c r="N9232" s="54"/>
    </row>
    <row r="9233" spans="11:14">
      <c r="K9233" s="103"/>
      <c r="M9233" s="111"/>
      <c r="N9233" s="54"/>
    </row>
    <row r="9234" spans="11:14">
      <c r="K9234" s="103"/>
      <c r="M9234" s="111"/>
      <c r="N9234" s="54"/>
    </row>
    <row r="9235" spans="11:14">
      <c r="K9235" s="103"/>
      <c r="M9235" s="111"/>
      <c r="N9235" s="54"/>
    </row>
    <row r="9236" spans="11:14">
      <c r="K9236" s="103"/>
      <c r="M9236" s="111"/>
      <c r="N9236" s="54"/>
    </row>
    <row r="9237" spans="11:14">
      <c r="K9237" s="103"/>
      <c r="M9237" s="111"/>
      <c r="N9237" s="54"/>
    </row>
    <row r="9238" spans="11:14">
      <c r="K9238" s="103"/>
      <c r="M9238" s="111"/>
      <c r="N9238" s="54"/>
    </row>
    <row r="9239" spans="11:14">
      <c r="K9239" s="103"/>
      <c r="M9239" s="111"/>
      <c r="N9239" s="54"/>
    </row>
    <row r="9240" spans="11:14">
      <c r="K9240" s="103"/>
      <c r="M9240" s="111"/>
      <c r="N9240" s="54"/>
    </row>
    <row r="9241" spans="11:14">
      <c r="K9241" s="103"/>
      <c r="M9241" s="111"/>
      <c r="N9241" s="54"/>
    </row>
    <row r="9242" spans="11:14">
      <c r="K9242" s="103"/>
      <c r="M9242" s="111"/>
      <c r="N9242" s="54"/>
    </row>
    <row r="9243" spans="11:14">
      <c r="K9243" s="103"/>
      <c r="M9243" s="111"/>
      <c r="N9243" s="54"/>
    </row>
    <row r="9244" spans="11:14">
      <c r="K9244" s="103"/>
      <c r="M9244" s="111"/>
      <c r="N9244" s="54"/>
    </row>
    <row r="9245" spans="11:14">
      <c r="K9245" s="103"/>
      <c r="M9245" s="111"/>
      <c r="N9245" s="54"/>
    </row>
    <row r="9246" spans="11:14">
      <c r="K9246" s="103"/>
      <c r="M9246" s="111"/>
      <c r="N9246" s="54"/>
    </row>
    <row r="9247" spans="11:14">
      <c r="K9247" s="103"/>
      <c r="M9247" s="111"/>
      <c r="N9247" s="54"/>
    </row>
    <row r="9248" spans="11:14">
      <c r="K9248" s="103"/>
      <c r="M9248" s="111"/>
      <c r="N9248" s="54"/>
    </row>
    <row r="9249" spans="11:14">
      <c r="K9249" s="103"/>
      <c r="M9249" s="111"/>
      <c r="N9249" s="54"/>
    </row>
    <row r="9250" spans="11:14">
      <c r="K9250" s="103"/>
      <c r="M9250" s="111"/>
      <c r="N9250" s="54"/>
    </row>
    <row r="9251" spans="11:14">
      <c r="K9251" s="103"/>
      <c r="M9251" s="111"/>
      <c r="N9251" s="54"/>
    </row>
    <row r="9252" spans="11:14">
      <c r="K9252" s="103"/>
      <c r="M9252" s="111"/>
      <c r="N9252" s="54"/>
    </row>
    <row r="9253" spans="11:14">
      <c r="K9253" s="103"/>
      <c r="M9253" s="111"/>
      <c r="N9253" s="54"/>
    </row>
    <row r="9254" spans="11:14">
      <c r="K9254" s="103"/>
      <c r="M9254" s="111"/>
      <c r="N9254" s="54"/>
    </row>
    <row r="9255" spans="11:14">
      <c r="K9255" s="103"/>
      <c r="M9255" s="111"/>
      <c r="N9255" s="54"/>
    </row>
    <row r="9256" spans="11:14">
      <c r="K9256" s="103"/>
      <c r="M9256" s="111"/>
      <c r="N9256" s="54"/>
    </row>
    <row r="9257" spans="11:14">
      <c r="K9257" s="103"/>
      <c r="M9257" s="111"/>
      <c r="N9257" s="54"/>
    </row>
    <row r="9258" spans="11:14">
      <c r="K9258" s="103"/>
      <c r="M9258" s="111"/>
      <c r="N9258" s="54"/>
    </row>
    <row r="9259" spans="11:14">
      <c r="K9259" s="103"/>
      <c r="M9259" s="111"/>
      <c r="N9259" s="54"/>
    </row>
    <row r="9260" spans="11:14">
      <c r="K9260" s="103"/>
      <c r="M9260" s="111"/>
      <c r="N9260" s="54"/>
    </row>
    <row r="9261" spans="11:14">
      <c r="K9261" s="103"/>
      <c r="M9261" s="111"/>
      <c r="N9261" s="54"/>
    </row>
    <row r="9262" spans="11:14">
      <c r="K9262" s="103"/>
      <c r="M9262" s="111"/>
      <c r="N9262" s="54"/>
    </row>
    <row r="9263" spans="11:14">
      <c r="K9263" s="103"/>
      <c r="M9263" s="111"/>
      <c r="N9263" s="54"/>
    </row>
    <row r="9264" spans="11:14">
      <c r="K9264" s="103"/>
      <c r="M9264" s="111"/>
      <c r="N9264" s="54"/>
    </row>
    <row r="9265" spans="11:14">
      <c r="K9265" s="103"/>
      <c r="M9265" s="111"/>
      <c r="N9265" s="54"/>
    </row>
    <row r="9266" spans="11:14">
      <c r="K9266" s="103"/>
      <c r="M9266" s="111"/>
      <c r="N9266" s="54"/>
    </row>
    <row r="9267" spans="11:14">
      <c r="K9267" s="103"/>
      <c r="M9267" s="111"/>
      <c r="N9267" s="54"/>
    </row>
    <row r="9268" spans="11:14">
      <c r="K9268" s="103"/>
      <c r="M9268" s="111"/>
      <c r="N9268" s="54"/>
    </row>
    <row r="9269" spans="11:14">
      <c r="K9269" s="103"/>
      <c r="M9269" s="111"/>
      <c r="N9269" s="54"/>
    </row>
    <row r="9270" spans="11:14">
      <c r="K9270" s="103"/>
      <c r="M9270" s="111"/>
      <c r="N9270" s="54"/>
    </row>
    <row r="9271" spans="11:14">
      <c r="K9271" s="103"/>
      <c r="M9271" s="111"/>
      <c r="N9271" s="54"/>
    </row>
    <row r="9272" spans="11:14">
      <c r="K9272" s="103"/>
      <c r="M9272" s="111"/>
      <c r="N9272" s="54"/>
    </row>
    <row r="9273" spans="11:14">
      <c r="K9273" s="103"/>
      <c r="M9273" s="111"/>
      <c r="N9273" s="54"/>
    </row>
    <row r="9274" spans="11:14">
      <c r="K9274" s="103"/>
      <c r="M9274" s="111"/>
      <c r="N9274" s="54"/>
    </row>
    <row r="9275" spans="11:14">
      <c r="K9275" s="103"/>
      <c r="M9275" s="111"/>
      <c r="N9275" s="54"/>
    </row>
    <row r="9276" spans="11:14">
      <c r="K9276" s="103"/>
      <c r="M9276" s="111"/>
      <c r="N9276" s="54"/>
    </row>
    <row r="9277" spans="11:14">
      <c r="K9277" s="103"/>
      <c r="M9277" s="111"/>
      <c r="N9277" s="54"/>
    </row>
    <row r="9278" spans="11:14">
      <c r="K9278" s="103"/>
      <c r="M9278" s="111"/>
      <c r="N9278" s="54"/>
    </row>
    <row r="9279" spans="11:14">
      <c r="K9279" s="103"/>
      <c r="M9279" s="111"/>
      <c r="N9279" s="54"/>
    </row>
    <row r="9280" spans="11:14">
      <c r="K9280" s="103"/>
      <c r="M9280" s="111"/>
      <c r="N9280" s="54"/>
    </row>
    <row r="9281" spans="11:14">
      <c r="K9281" s="103"/>
      <c r="M9281" s="111"/>
      <c r="N9281" s="54"/>
    </row>
    <row r="9282" spans="11:14">
      <c r="K9282" s="103"/>
      <c r="M9282" s="111"/>
      <c r="N9282" s="54"/>
    </row>
    <row r="9283" spans="11:14">
      <c r="K9283" s="103"/>
      <c r="M9283" s="111"/>
      <c r="N9283" s="54"/>
    </row>
    <row r="9284" spans="11:14">
      <c r="K9284" s="103"/>
      <c r="M9284" s="111"/>
      <c r="N9284" s="54"/>
    </row>
    <row r="9285" spans="11:14">
      <c r="K9285" s="103"/>
      <c r="M9285" s="111"/>
      <c r="N9285" s="54"/>
    </row>
    <row r="9286" spans="11:14">
      <c r="K9286" s="103"/>
      <c r="M9286" s="111"/>
      <c r="N9286" s="54"/>
    </row>
    <row r="9287" spans="11:14">
      <c r="K9287" s="103"/>
      <c r="M9287" s="111"/>
      <c r="N9287" s="54"/>
    </row>
    <row r="9288" spans="11:14">
      <c r="K9288" s="103"/>
      <c r="M9288" s="111"/>
      <c r="N9288" s="54"/>
    </row>
    <row r="9289" spans="11:14">
      <c r="K9289" s="103"/>
      <c r="M9289" s="111"/>
      <c r="N9289" s="54"/>
    </row>
    <row r="9290" spans="11:14">
      <c r="K9290" s="103"/>
      <c r="M9290" s="111"/>
      <c r="N9290" s="54"/>
    </row>
    <row r="9291" spans="11:14">
      <c r="K9291" s="103"/>
      <c r="M9291" s="111"/>
      <c r="N9291" s="54"/>
    </row>
    <row r="9292" spans="11:14">
      <c r="K9292" s="103"/>
      <c r="M9292" s="111"/>
      <c r="N9292" s="54"/>
    </row>
    <row r="9293" spans="11:14">
      <c r="K9293" s="103"/>
      <c r="M9293" s="111"/>
      <c r="N9293" s="54"/>
    </row>
    <row r="9294" spans="11:14">
      <c r="K9294" s="103"/>
      <c r="M9294" s="111"/>
      <c r="N9294" s="54"/>
    </row>
    <row r="9295" spans="11:14">
      <c r="K9295" s="103"/>
      <c r="M9295" s="111"/>
      <c r="N9295" s="54"/>
    </row>
    <row r="9296" spans="11:14">
      <c r="K9296" s="103"/>
      <c r="M9296" s="111"/>
      <c r="N9296" s="54"/>
    </row>
    <row r="9297" spans="11:14">
      <c r="K9297" s="103"/>
      <c r="M9297" s="111"/>
      <c r="N9297" s="54"/>
    </row>
    <row r="9298" spans="11:14">
      <c r="K9298" s="103"/>
      <c r="M9298" s="111"/>
      <c r="N9298" s="54"/>
    </row>
    <row r="9299" spans="11:14">
      <c r="K9299" s="103"/>
      <c r="M9299" s="111"/>
      <c r="N9299" s="54"/>
    </row>
    <row r="9300" spans="11:14">
      <c r="K9300" s="103"/>
      <c r="M9300" s="111"/>
      <c r="N9300" s="54"/>
    </row>
    <row r="9301" spans="11:14">
      <c r="K9301" s="103"/>
      <c r="M9301" s="111"/>
      <c r="N9301" s="54"/>
    </row>
    <row r="9302" spans="11:14">
      <c r="K9302" s="103"/>
      <c r="M9302" s="111"/>
      <c r="N9302" s="54"/>
    </row>
    <row r="9303" spans="11:14">
      <c r="K9303" s="103"/>
      <c r="M9303" s="111"/>
      <c r="N9303" s="54"/>
    </row>
    <row r="9304" spans="11:14">
      <c r="K9304" s="103"/>
      <c r="M9304" s="111"/>
      <c r="N9304" s="54"/>
    </row>
    <row r="9305" spans="11:14">
      <c r="K9305" s="103"/>
      <c r="M9305" s="111"/>
      <c r="N9305" s="54"/>
    </row>
    <row r="9306" spans="11:14">
      <c r="K9306" s="103"/>
      <c r="M9306" s="111"/>
      <c r="N9306" s="54"/>
    </row>
    <row r="9307" spans="11:14">
      <c r="K9307" s="103"/>
      <c r="M9307" s="111"/>
      <c r="N9307" s="54"/>
    </row>
    <row r="9308" spans="11:14">
      <c r="K9308" s="103"/>
      <c r="M9308" s="111"/>
      <c r="N9308" s="54"/>
    </row>
    <row r="9309" spans="11:14">
      <c r="K9309" s="103"/>
      <c r="M9309" s="111"/>
      <c r="N9309" s="54"/>
    </row>
    <row r="9310" spans="11:14">
      <c r="K9310" s="103"/>
      <c r="M9310" s="111"/>
      <c r="N9310" s="54"/>
    </row>
    <row r="9311" spans="11:14">
      <c r="K9311" s="103"/>
      <c r="M9311" s="111"/>
      <c r="N9311" s="54"/>
    </row>
    <row r="9312" spans="11:14">
      <c r="K9312" s="103"/>
      <c r="M9312" s="111"/>
      <c r="N9312" s="54"/>
    </row>
    <row r="9313" spans="11:14">
      <c r="K9313" s="103"/>
      <c r="M9313" s="111"/>
      <c r="N9313" s="54"/>
    </row>
    <row r="9314" spans="11:14">
      <c r="K9314" s="103"/>
      <c r="M9314" s="111"/>
      <c r="N9314" s="54"/>
    </row>
    <row r="9315" spans="11:14">
      <c r="K9315" s="103"/>
      <c r="M9315" s="111"/>
      <c r="N9315" s="54"/>
    </row>
    <row r="9316" spans="11:14">
      <c r="K9316" s="103"/>
      <c r="M9316" s="111"/>
      <c r="N9316" s="54"/>
    </row>
    <row r="9317" spans="11:14">
      <c r="K9317" s="103"/>
      <c r="M9317" s="111"/>
      <c r="N9317" s="54"/>
    </row>
    <row r="9318" spans="11:14">
      <c r="K9318" s="103"/>
      <c r="M9318" s="111"/>
      <c r="N9318" s="54"/>
    </row>
    <row r="9319" spans="11:14">
      <c r="K9319" s="103"/>
      <c r="M9319" s="111"/>
      <c r="N9319" s="54"/>
    </row>
    <row r="9320" spans="11:14">
      <c r="K9320" s="103"/>
      <c r="M9320" s="111"/>
      <c r="N9320" s="54"/>
    </row>
    <row r="9321" spans="11:14">
      <c r="K9321" s="103"/>
      <c r="M9321" s="111"/>
      <c r="N9321" s="54"/>
    </row>
    <row r="9322" spans="11:14">
      <c r="K9322" s="103"/>
      <c r="M9322" s="111"/>
      <c r="N9322" s="54"/>
    </row>
    <row r="9323" spans="11:14">
      <c r="K9323" s="103"/>
      <c r="M9323" s="111"/>
      <c r="N9323" s="54"/>
    </row>
    <row r="9324" spans="11:14">
      <c r="K9324" s="103"/>
      <c r="M9324" s="111"/>
      <c r="N9324" s="54"/>
    </row>
    <row r="9325" spans="11:14">
      <c r="K9325" s="103"/>
      <c r="M9325" s="111"/>
      <c r="N9325" s="54"/>
    </row>
    <row r="9326" spans="11:14">
      <c r="K9326" s="103"/>
      <c r="M9326" s="111"/>
      <c r="N9326" s="54"/>
    </row>
    <row r="9327" spans="11:14">
      <c r="K9327" s="103"/>
      <c r="M9327" s="111"/>
      <c r="N9327" s="54"/>
    </row>
    <row r="9328" spans="11:14">
      <c r="K9328" s="103"/>
      <c r="M9328" s="111"/>
      <c r="N9328" s="54"/>
    </row>
    <row r="9329" spans="11:14">
      <c r="K9329" s="103"/>
      <c r="M9329" s="111"/>
      <c r="N9329" s="54"/>
    </row>
    <row r="9330" spans="11:14">
      <c r="K9330" s="103"/>
      <c r="M9330" s="111"/>
      <c r="N9330" s="54"/>
    </row>
    <row r="9331" spans="11:14">
      <c r="K9331" s="103"/>
      <c r="M9331" s="111"/>
      <c r="N9331" s="54"/>
    </row>
    <row r="9332" spans="11:14">
      <c r="K9332" s="103"/>
      <c r="M9332" s="111"/>
      <c r="N9332" s="54"/>
    </row>
    <row r="9333" spans="11:14">
      <c r="K9333" s="103"/>
      <c r="M9333" s="111"/>
      <c r="N9333" s="54"/>
    </row>
    <row r="9334" spans="11:14">
      <c r="K9334" s="103"/>
      <c r="M9334" s="111"/>
      <c r="N9334" s="54"/>
    </row>
    <row r="9335" spans="11:14">
      <c r="K9335" s="103"/>
      <c r="M9335" s="111"/>
      <c r="N9335" s="54"/>
    </row>
    <row r="9336" spans="11:14">
      <c r="K9336" s="103"/>
      <c r="M9336" s="111"/>
      <c r="N9336" s="54"/>
    </row>
    <row r="9337" spans="11:14">
      <c r="K9337" s="103"/>
      <c r="M9337" s="111"/>
      <c r="N9337" s="54"/>
    </row>
    <row r="9338" spans="11:14">
      <c r="K9338" s="103"/>
      <c r="M9338" s="111"/>
      <c r="N9338" s="54"/>
    </row>
    <row r="9339" spans="11:14">
      <c r="K9339" s="103"/>
      <c r="M9339" s="111"/>
      <c r="N9339" s="54"/>
    </row>
    <row r="9340" spans="11:14">
      <c r="K9340" s="103"/>
      <c r="M9340" s="111"/>
      <c r="N9340" s="54"/>
    </row>
    <row r="9341" spans="11:14">
      <c r="K9341" s="103"/>
      <c r="M9341" s="111"/>
      <c r="N9341" s="54"/>
    </row>
    <row r="9342" spans="11:14">
      <c r="K9342" s="103"/>
      <c r="M9342" s="111"/>
      <c r="N9342" s="54"/>
    </row>
    <row r="9343" spans="11:14">
      <c r="K9343" s="103"/>
      <c r="M9343" s="111"/>
      <c r="N9343" s="54"/>
    </row>
    <row r="9344" spans="11:14">
      <c r="K9344" s="103"/>
      <c r="M9344" s="111"/>
      <c r="N9344" s="54"/>
    </row>
    <row r="9345" spans="11:14">
      <c r="K9345" s="103"/>
      <c r="M9345" s="111"/>
      <c r="N9345" s="54"/>
    </row>
    <row r="9346" spans="11:14">
      <c r="K9346" s="103"/>
      <c r="M9346" s="111"/>
      <c r="N9346" s="54"/>
    </row>
    <row r="9347" spans="11:14">
      <c r="K9347" s="103"/>
      <c r="M9347" s="111"/>
      <c r="N9347" s="54"/>
    </row>
    <row r="9348" spans="11:14">
      <c r="K9348" s="103"/>
      <c r="M9348" s="111"/>
      <c r="N9348" s="54"/>
    </row>
    <row r="9349" spans="11:14">
      <c r="K9349" s="103"/>
      <c r="M9349" s="111"/>
      <c r="N9349" s="54"/>
    </row>
    <row r="9350" spans="11:14">
      <c r="K9350" s="103"/>
      <c r="M9350" s="111"/>
      <c r="N9350" s="54"/>
    </row>
    <row r="9351" spans="11:14">
      <c r="K9351" s="103"/>
      <c r="M9351" s="111"/>
      <c r="N9351" s="54"/>
    </row>
    <row r="9352" spans="11:14">
      <c r="K9352" s="103"/>
      <c r="M9352" s="111"/>
      <c r="N9352" s="54"/>
    </row>
    <row r="9353" spans="11:14">
      <c r="K9353" s="103"/>
      <c r="M9353" s="111"/>
      <c r="N9353" s="54"/>
    </row>
    <row r="9354" spans="11:14">
      <c r="K9354" s="103"/>
      <c r="M9354" s="111"/>
      <c r="N9354" s="54"/>
    </row>
    <row r="9355" spans="11:14">
      <c r="K9355" s="103"/>
      <c r="M9355" s="111"/>
      <c r="N9355" s="54"/>
    </row>
    <row r="9356" spans="11:14">
      <c r="K9356" s="103"/>
      <c r="M9356" s="111"/>
      <c r="N9356" s="54"/>
    </row>
    <row r="9357" spans="11:14">
      <c r="K9357" s="103"/>
      <c r="M9357" s="111"/>
      <c r="N9357" s="54"/>
    </row>
    <row r="9358" spans="11:14">
      <c r="K9358" s="103"/>
      <c r="M9358" s="111"/>
      <c r="N9358" s="54"/>
    </row>
    <row r="9359" spans="11:14">
      <c r="K9359" s="103"/>
      <c r="M9359" s="111"/>
      <c r="N9359" s="54"/>
    </row>
    <row r="9360" spans="11:14">
      <c r="K9360" s="103"/>
      <c r="M9360" s="111"/>
      <c r="N9360" s="54"/>
    </row>
    <row r="9361" spans="11:14">
      <c r="K9361" s="103"/>
      <c r="M9361" s="111"/>
      <c r="N9361" s="54"/>
    </row>
    <row r="9362" spans="11:14">
      <c r="K9362" s="103"/>
      <c r="M9362" s="111"/>
      <c r="N9362" s="54"/>
    </row>
    <row r="9363" spans="11:14">
      <c r="K9363" s="103"/>
      <c r="M9363" s="111"/>
      <c r="N9363" s="54"/>
    </row>
    <row r="9364" spans="11:14">
      <c r="K9364" s="103"/>
      <c r="M9364" s="111"/>
      <c r="N9364" s="54"/>
    </row>
    <row r="9365" spans="11:14">
      <c r="K9365" s="103"/>
      <c r="M9365" s="111"/>
      <c r="N9365" s="54"/>
    </row>
    <row r="9366" spans="11:14">
      <c r="K9366" s="103"/>
      <c r="M9366" s="111"/>
      <c r="N9366" s="54"/>
    </row>
    <row r="9367" spans="11:14">
      <c r="K9367" s="103"/>
      <c r="M9367" s="111"/>
      <c r="N9367" s="54"/>
    </row>
    <row r="9368" spans="11:14">
      <c r="K9368" s="103"/>
      <c r="M9368" s="111"/>
      <c r="N9368" s="54"/>
    </row>
    <row r="9369" spans="11:14">
      <c r="K9369" s="103"/>
      <c r="M9369" s="111"/>
      <c r="N9369" s="54"/>
    </row>
    <row r="9370" spans="11:14">
      <c r="K9370" s="103"/>
      <c r="M9370" s="111"/>
      <c r="N9370" s="54"/>
    </row>
    <row r="9371" spans="11:14">
      <c r="K9371" s="103"/>
      <c r="M9371" s="111"/>
      <c r="N9371" s="54"/>
    </row>
    <row r="9372" spans="11:14">
      <c r="K9372" s="103"/>
      <c r="M9372" s="111"/>
      <c r="N9372" s="54"/>
    </row>
    <row r="9373" spans="11:14">
      <c r="K9373" s="103"/>
      <c r="M9373" s="111"/>
      <c r="N9373" s="54"/>
    </row>
    <row r="9374" spans="11:14">
      <c r="K9374" s="103"/>
      <c r="M9374" s="111"/>
      <c r="N9374" s="54"/>
    </row>
    <row r="9375" spans="11:14">
      <c r="K9375" s="103"/>
      <c r="M9375" s="111"/>
      <c r="N9375" s="54"/>
    </row>
    <row r="9376" spans="11:14">
      <c r="K9376" s="103"/>
      <c r="M9376" s="111"/>
      <c r="N9376" s="54"/>
    </row>
    <row r="9377" spans="11:14">
      <c r="K9377" s="103"/>
      <c r="M9377" s="111"/>
      <c r="N9377" s="54"/>
    </row>
    <row r="9378" spans="11:14">
      <c r="K9378" s="103"/>
      <c r="M9378" s="111"/>
      <c r="N9378" s="54"/>
    </row>
    <row r="9379" spans="11:14">
      <c r="K9379" s="103"/>
      <c r="M9379" s="111"/>
      <c r="N9379" s="54"/>
    </row>
    <row r="9380" spans="11:14">
      <c r="K9380" s="103"/>
      <c r="M9380" s="111"/>
      <c r="N9380" s="54"/>
    </row>
    <row r="9381" spans="11:14">
      <c r="K9381" s="103"/>
      <c r="M9381" s="111"/>
      <c r="N9381" s="54"/>
    </row>
    <row r="9382" spans="11:14">
      <c r="K9382" s="103"/>
      <c r="M9382" s="111"/>
      <c r="N9382" s="54"/>
    </row>
    <row r="9383" spans="11:14">
      <c r="K9383" s="103"/>
      <c r="M9383" s="111"/>
      <c r="N9383" s="54"/>
    </row>
    <row r="9384" spans="11:14">
      <c r="K9384" s="103"/>
      <c r="M9384" s="111"/>
      <c r="N9384" s="54"/>
    </row>
    <row r="9385" spans="11:14">
      <c r="K9385" s="103"/>
      <c r="M9385" s="111"/>
      <c r="N9385" s="54"/>
    </row>
    <row r="9386" spans="11:14">
      <c r="K9386" s="103"/>
      <c r="M9386" s="111"/>
      <c r="N9386" s="54"/>
    </row>
    <row r="9387" spans="11:14">
      <c r="K9387" s="103"/>
      <c r="M9387" s="111"/>
      <c r="N9387" s="54"/>
    </row>
    <row r="9388" spans="11:14">
      <c r="K9388" s="103"/>
      <c r="M9388" s="111"/>
      <c r="N9388" s="54"/>
    </row>
    <row r="9389" spans="11:14">
      <c r="K9389" s="103"/>
      <c r="M9389" s="111"/>
      <c r="N9389" s="54"/>
    </row>
    <row r="9390" spans="11:14">
      <c r="K9390" s="103"/>
      <c r="M9390" s="111"/>
      <c r="N9390" s="54"/>
    </row>
    <row r="9391" spans="11:14">
      <c r="K9391" s="103"/>
      <c r="M9391" s="111"/>
      <c r="N9391" s="54"/>
    </row>
    <row r="9392" spans="11:14">
      <c r="K9392" s="103"/>
      <c r="M9392" s="111"/>
      <c r="N9392" s="54"/>
    </row>
    <row r="9393" spans="11:14">
      <c r="K9393" s="103"/>
      <c r="M9393" s="111"/>
      <c r="N9393" s="54"/>
    </row>
    <row r="9394" spans="11:14">
      <c r="K9394" s="103"/>
      <c r="M9394" s="111"/>
      <c r="N9394" s="54"/>
    </row>
    <row r="9395" spans="11:14">
      <c r="K9395" s="103"/>
      <c r="M9395" s="111"/>
      <c r="N9395" s="54"/>
    </row>
    <row r="9396" spans="11:14">
      <c r="K9396" s="103"/>
      <c r="M9396" s="111"/>
      <c r="N9396" s="54"/>
    </row>
    <row r="9397" spans="11:14">
      <c r="K9397" s="103"/>
      <c r="M9397" s="111"/>
      <c r="N9397" s="54"/>
    </row>
    <row r="9398" spans="11:14">
      <c r="K9398" s="103"/>
      <c r="M9398" s="111"/>
      <c r="N9398" s="54"/>
    </row>
    <row r="9399" spans="11:14">
      <c r="K9399" s="103"/>
      <c r="M9399" s="111"/>
      <c r="N9399" s="54"/>
    </row>
    <row r="9400" spans="11:14">
      <c r="K9400" s="103"/>
      <c r="M9400" s="111"/>
      <c r="N9400" s="54"/>
    </row>
    <row r="9401" spans="11:14">
      <c r="K9401" s="103"/>
      <c r="M9401" s="111"/>
      <c r="N9401" s="54"/>
    </row>
    <row r="9402" spans="11:14">
      <c r="K9402" s="103"/>
      <c r="M9402" s="111"/>
      <c r="N9402" s="54"/>
    </row>
    <row r="9403" spans="11:14">
      <c r="K9403" s="103"/>
      <c r="M9403" s="111"/>
      <c r="N9403" s="54"/>
    </row>
    <row r="9404" spans="11:14">
      <c r="K9404" s="103"/>
      <c r="M9404" s="111"/>
      <c r="N9404" s="54"/>
    </row>
    <row r="9405" spans="11:14">
      <c r="K9405" s="103"/>
      <c r="M9405" s="111"/>
      <c r="N9405" s="54"/>
    </row>
    <row r="9406" spans="11:14">
      <c r="K9406" s="103"/>
      <c r="M9406" s="111"/>
      <c r="N9406" s="54"/>
    </row>
    <row r="9407" spans="11:14">
      <c r="K9407" s="103"/>
      <c r="M9407" s="111"/>
      <c r="N9407" s="54"/>
    </row>
    <row r="9408" spans="11:14">
      <c r="K9408" s="103"/>
      <c r="M9408" s="111"/>
      <c r="N9408" s="54"/>
    </row>
    <row r="9409" spans="11:14">
      <c r="K9409" s="103"/>
      <c r="M9409" s="111"/>
      <c r="N9409" s="54"/>
    </row>
    <row r="9410" spans="11:14">
      <c r="K9410" s="103"/>
      <c r="M9410" s="111"/>
      <c r="N9410" s="54"/>
    </row>
    <row r="9411" spans="11:14">
      <c r="K9411" s="103"/>
      <c r="M9411" s="111"/>
      <c r="N9411" s="54"/>
    </row>
    <row r="9412" spans="11:14">
      <c r="K9412" s="103"/>
      <c r="M9412" s="111"/>
      <c r="N9412" s="54"/>
    </row>
    <row r="9413" spans="11:14">
      <c r="K9413" s="103"/>
      <c r="M9413" s="111"/>
      <c r="N9413" s="54"/>
    </row>
    <row r="9414" spans="11:14">
      <c r="K9414" s="103"/>
      <c r="M9414" s="111"/>
      <c r="N9414" s="54"/>
    </row>
    <row r="9415" spans="11:14">
      <c r="K9415" s="103"/>
      <c r="M9415" s="111"/>
      <c r="N9415" s="54"/>
    </row>
    <row r="9416" spans="11:14">
      <c r="K9416" s="103"/>
      <c r="M9416" s="111"/>
      <c r="N9416" s="54"/>
    </row>
    <row r="9417" spans="11:14">
      <c r="K9417" s="103"/>
      <c r="M9417" s="111"/>
      <c r="N9417" s="54"/>
    </row>
    <row r="9418" spans="11:14">
      <c r="K9418" s="103"/>
      <c r="M9418" s="111"/>
      <c r="N9418" s="54"/>
    </row>
    <row r="9419" spans="11:14">
      <c r="K9419" s="103"/>
      <c r="M9419" s="111"/>
      <c r="N9419" s="54"/>
    </row>
    <row r="9420" spans="11:14">
      <c r="K9420" s="103"/>
      <c r="M9420" s="111"/>
      <c r="N9420" s="54"/>
    </row>
    <row r="9421" spans="11:14">
      <c r="K9421" s="103"/>
      <c r="M9421" s="111"/>
      <c r="N9421" s="54"/>
    </row>
    <row r="9422" spans="11:14">
      <c r="K9422" s="103"/>
      <c r="M9422" s="111"/>
      <c r="N9422" s="54"/>
    </row>
    <row r="9423" spans="11:14">
      <c r="K9423" s="103"/>
      <c r="M9423" s="111"/>
      <c r="N9423" s="54"/>
    </row>
    <row r="9424" spans="11:14">
      <c r="K9424" s="103"/>
      <c r="M9424" s="111"/>
      <c r="N9424" s="54"/>
    </row>
    <row r="9425" spans="11:14">
      <c r="K9425" s="103"/>
      <c r="M9425" s="111"/>
      <c r="N9425" s="54"/>
    </row>
    <row r="9426" spans="11:14">
      <c r="K9426" s="103"/>
      <c r="M9426" s="111"/>
      <c r="N9426" s="54"/>
    </row>
    <row r="9427" spans="11:14">
      <c r="K9427" s="103"/>
      <c r="M9427" s="111"/>
      <c r="N9427" s="54"/>
    </row>
    <row r="9428" spans="11:14">
      <c r="K9428" s="103"/>
      <c r="M9428" s="111"/>
      <c r="N9428" s="54"/>
    </row>
    <row r="9429" spans="11:14">
      <c r="K9429" s="103"/>
      <c r="M9429" s="111"/>
      <c r="N9429" s="54"/>
    </row>
    <row r="9430" spans="11:14">
      <c r="K9430" s="103"/>
      <c r="M9430" s="111"/>
      <c r="N9430" s="54"/>
    </row>
    <row r="9431" spans="11:14">
      <c r="K9431" s="103"/>
      <c r="M9431" s="111"/>
      <c r="N9431" s="54"/>
    </row>
    <row r="9432" spans="11:14">
      <c r="K9432" s="103"/>
      <c r="M9432" s="111"/>
      <c r="N9432" s="54"/>
    </row>
    <row r="9433" spans="11:14">
      <c r="K9433" s="103"/>
      <c r="M9433" s="111"/>
      <c r="N9433" s="54"/>
    </row>
    <row r="9434" spans="11:14">
      <c r="K9434" s="103"/>
      <c r="M9434" s="111"/>
      <c r="N9434" s="54"/>
    </row>
    <row r="9435" spans="11:14">
      <c r="K9435" s="103"/>
      <c r="M9435" s="111"/>
      <c r="N9435" s="54"/>
    </row>
    <row r="9436" spans="11:14">
      <c r="K9436" s="103"/>
      <c r="M9436" s="111"/>
      <c r="N9436" s="54"/>
    </row>
    <row r="9437" spans="11:14">
      <c r="K9437" s="103"/>
      <c r="M9437" s="111"/>
      <c r="N9437" s="54"/>
    </row>
    <row r="9438" spans="11:14">
      <c r="K9438" s="103"/>
      <c r="M9438" s="111"/>
      <c r="N9438" s="54"/>
    </row>
    <row r="9439" spans="11:14">
      <c r="K9439" s="103"/>
      <c r="M9439" s="111"/>
      <c r="N9439" s="54"/>
    </row>
    <row r="9440" spans="11:14">
      <c r="K9440" s="103"/>
      <c r="M9440" s="111"/>
      <c r="N9440" s="54"/>
    </row>
    <row r="9441" spans="11:14">
      <c r="K9441" s="103"/>
      <c r="M9441" s="111"/>
      <c r="N9441" s="54"/>
    </row>
    <row r="9442" spans="11:14">
      <c r="K9442" s="103"/>
      <c r="M9442" s="111"/>
      <c r="N9442" s="54"/>
    </row>
    <row r="9443" spans="11:14">
      <c r="K9443" s="103"/>
      <c r="M9443" s="111"/>
      <c r="N9443" s="54"/>
    </row>
    <row r="9444" spans="11:14">
      <c r="K9444" s="103"/>
      <c r="M9444" s="111"/>
      <c r="N9444" s="54"/>
    </row>
    <row r="9445" spans="11:14">
      <c r="K9445" s="103"/>
      <c r="M9445" s="111"/>
      <c r="N9445" s="54"/>
    </row>
    <row r="9446" spans="11:14">
      <c r="K9446" s="103"/>
      <c r="M9446" s="111"/>
      <c r="N9446" s="54"/>
    </row>
    <row r="9447" spans="11:14">
      <c r="K9447" s="103"/>
      <c r="M9447" s="111"/>
      <c r="N9447" s="54"/>
    </row>
    <row r="9448" spans="11:14">
      <c r="K9448" s="103"/>
      <c r="M9448" s="111"/>
      <c r="N9448" s="54"/>
    </row>
    <row r="9449" spans="11:14">
      <c r="K9449" s="103"/>
      <c r="M9449" s="111"/>
      <c r="N9449" s="54"/>
    </row>
    <row r="9450" spans="11:14">
      <c r="K9450" s="103"/>
      <c r="M9450" s="111"/>
      <c r="N9450" s="54"/>
    </row>
    <row r="9451" spans="11:14">
      <c r="K9451" s="103"/>
      <c r="M9451" s="111"/>
      <c r="N9451" s="54"/>
    </row>
    <row r="9452" spans="11:14">
      <c r="K9452" s="103"/>
      <c r="M9452" s="111"/>
      <c r="N9452" s="54"/>
    </row>
    <row r="9453" spans="11:14">
      <c r="K9453" s="103"/>
      <c r="M9453" s="111"/>
      <c r="N9453" s="54"/>
    </row>
    <row r="9454" spans="11:14">
      <c r="K9454" s="103"/>
      <c r="M9454" s="111"/>
      <c r="N9454" s="54"/>
    </row>
    <row r="9455" spans="11:14">
      <c r="K9455" s="103"/>
      <c r="M9455" s="111"/>
      <c r="N9455" s="54"/>
    </row>
    <row r="9456" spans="11:14">
      <c r="K9456" s="103"/>
      <c r="M9456" s="111"/>
      <c r="N9456" s="54"/>
    </row>
    <row r="9457" spans="11:14">
      <c r="K9457" s="103"/>
      <c r="M9457" s="111"/>
      <c r="N9457" s="54"/>
    </row>
    <row r="9458" spans="11:14">
      <c r="K9458" s="103"/>
      <c r="M9458" s="111"/>
      <c r="N9458" s="54"/>
    </row>
    <row r="9459" spans="11:14">
      <c r="K9459" s="103"/>
      <c r="M9459" s="111"/>
      <c r="N9459" s="54"/>
    </row>
    <row r="9460" spans="11:14">
      <c r="K9460" s="103"/>
      <c r="M9460" s="111"/>
      <c r="N9460" s="54"/>
    </row>
    <row r="9461" spans="11:14">
      <c r="K9461" s="103"/>
      <c r="M9461" s="111"/>
      <c r="N9461" s="54"/>
    </row>
    <row r="9462" spans="11:14">
      <c r="K9462" s="103"/>
      <c r="M9462" s="111"/>
      <c r="N9462" s="54"/>
    </row>
    <row r="9463" spans="11:14">
      <c r="K9463" s="103"/>
      <c r="M9463" s="111"/>
      <c r="N9463" s="54"/>
    </row>
    <row r="9464" spans="11:14">
      <c r="K9464" s="103"/>
      <c r="M9464" s="111"/>
      <c r="N9464" s="54"/>
    </row>
    <row r="9465" spans="11:14">
      <c r="K9465" s="103"/>
      <c r="M9465" s="111"/>
      <c r="N9465" s="54"/>
    </row>
    <row r="9466" spans="11:14">
      <c r="K9466" s="103"/>
      <c r="M9466" s="111"/>
      <c r="N9466" s="54"/>
    </row>
    <row r="9467" spans="11:14">
      <c r="K9467" s="103"/>
      <c r="M9467" s="111"/>
      <c r="N9467" s="54"/>
    </row>
    <row r="9468" spans="11:14">
      <c r="K9468" s="103"/>
      <c r="M9468" s="111"/>
      <c r="N9468" s="54"/>
    </row>
    <row r="9469" spans="11:14">
      <c r="K9469" s="103"/>
      <c r="M9469" s="111"/>
      <c r="N9469" s="54"/>
    </row>
    <row r="9470" spans="11:14">
      <c r="K9470" s="103"/>
      <c r="M9470" s="111"/>
      <c r="N9470" s="54"/>
    </row>
    <row r="9471" spans="11:14">
      <c r="K9471" s="103"/>
      <c r="M9471" s="111"/>
      <c r="N9471" s="54"/>
    </row>
    <row r="9472" spans="11:14">
      <c r="K9472" s="103"/>
      <c r="M9472" s="111"/>
      <c r="N9472" s="54"/>
    </row>
    <row r="9473" spans="11:14">
      <c r="K9473" s="103"/>
      <c r="M9473" s="111"/>
      <c r="N9473" s="54"/>
    </row>
    <row r="9474" spans="11:14">
      <c r="K9474" s="103"/>
      <c r="M9474" s="111"/>
      <c r="N9474" s="54"/>
    </row>
    <row r="9475" spans="11:14">
      <c r="K9475" s="103"/>
      <c r="M9475" s="111"/>
      <c r="N9475" s="54"/>
    </row>
    <row r="9476" spans="11:14">
      <c r="K9476" s="103"/>
      <c r="M9476" s="111"/>
      <c r="N9476" s="54"/>
    </row>
    <row r="9477" spans="11:14">
      <c r="K9477" s="103"/>
      <c r="M9477" s="111"/>
      <c r="N9477" s="54"/>
    </row>
    <row r="9478" spans="11:14">
      <c r="K9478" s="103"/>
      <c r="M9478" s="111"/>
      <c r="N9478" s="54"/>
    </row>
    <row r="9479" spans="11:14">
      <c r="K9479" s="103"/>
      <c r="M9479" s="111"/>
      <c r="N9479" s="54"/>
    </row>
    <row r="9480" spans="11:14">
      <c r="K9480" s="103"/>
      <c r="M9480" s="111"/>
      <c r="N9480" s="54"/>
    </row>
    <row r="9481" spans="11:14">
      <c r="K9481" s="103"/>
      <c r="M9481" s="111"/>
      <c r="N9481" s="54"/>
    </row>
    <row r="9482" spans="11:14">
      <c r="K9482" s="103"/>
      <c r="M9482" s="111"/>
      <c r="N9482" s="54"/>
    </row>
    <row r="9483" spans="11:14">
      <c r="K9483" s="103"/>
      <c r="M9483" s="111"/>
      <c r="N9483" s="54"/>
    </row>
    <row r="9484" spans="11:14">
      <c r="K9484" s="103"/>
      <c r="M9484" s="111"/>
      <c r="N9484" s="54"/>
    </row>
    <row r="9485" spans="11:14">
      <c r="K9485" s="103"/>
      <c r="M9485" s="111"/>
      <c r="N9485" s="54"/>
    </row>
    <row r="9486" spans="11:14">
      <c r="K9486" s="103"/>
      <c r="M9486" s="111"/>
      <c r="N9486" s="54"/>
    </row>
    <row r="9487" spans="11:14">
      <c r="K9487" s="103"/>
      <c r="M9487" s="111"/>
      <c r="N9487" s="54"/>
    </row>
    <row r="9488" spans="11:14">
      <c r="K9488" s="103"/>
      <c r="M9488" s="111"/>
      <c r="N9488" s="54"/>
    </row>
    <row r="9489" spans="11:14">
      <c r="K9489" s="103"/>
      <c r="M9489" s="111"/>
      <c r="N9489" s="54"/>
    </row>
    <row r="9490" spans="11:14">
      <c r="K9490" s="103"/>
      <c r="M9490" s="111"/>
      <c r="N9490" s="54"/>
    </row>
    <row r="9491" spans="11:14">
      <c r="K9491" s="103"/>
      <c r="M9491" s="111"/>
      <c r="N9491" s="54"/>
    </row>
    <row r="9492" spans="11:14">
      <c r="K9492" s="103"/>
      <c r="M9492" s="111"/>
      <c r="N9492" s="54"/>
    </row>
    <row r="9493" spans="11:14">
      <c r="K9493" s="103"/>
      <c r="M9493" s="111"/>
      <c r="N9493" s="54"/>
    </row>
    <row r="9494" spans="11:14">
      <c r="K9494" s="103"/>
      <c r="M9494" s="111"/>
      <c r="N9494" s="54"/>
    </row>
    <row r="9495" spans="11:14">
      <c r="K9495" s="103"/>
      <c r="M9495" s="111"/>
      <c r="N9495" s="54"/>
    </row>
    <row r="9496" spans="11:14">
      <c r="K9496" s="103"/>
      <c r="M9496" s="111"/>
      <c r="N9496" s="54"/>
    </row>
    <row r="9497" spans="11:14">
      <c r="K9497" s="103"/>
      <c r="M9497" s="111"/>
      <c r="N9497" s="54"/>
    </row>
    <row r="9498" spans="11:14">
      <c r="K9498" s="103"/>
      <c r="M9498" s="111"/>
      <c r="N9498" s="54"/>
    </row>
    <row r="9499" spans="11:14">
      <c r="K9499" s="103"/>
      <c r="M9499" s="111"/>
      <c r="N9499" s="54"/>
    </row>
    <row r="9500" spans="11:14">
      <c r="K9500" s="103"/>
      <c r="M9500" s="111"/>
      <c r="N9500" s="54"/>
    </row>
    <row r="9501" spans="11:14">
      <c r="K9501" s="103"/>
      <c r="M9501" s="111"/>
      <c r="N9501" s="54"/>
    </row>
    <row r="9502" spans="11:14">
      <c r="K9502" s="103"/>
      <c r="M9502" s="111"/>
      <c r="N9502" s="54"/>
    </row>
    <row r="9503" spans="11:14">
      <c r="K9503" s="103"/>
      <c r="M9503" s="111"/>
      <c r="N9503" s="54"/>
    </row>
    <row r="9504" spans="11:14">
      <c r="K9504" s="103"/>
      <c r="M9504" s="111"/>
      <c r="N9504" s="54"/>
    </row>
    <row r="9505" spans="11:14">
      <c r="K9505" s="103"/>
      <c r="M9505" s="111"/>
      <c r="N9505" s="54"/>
    </row>
    <row r="9506" spans="11:14">
      <c r="K9506" s="103"/>
      <c r="M9506" s="111"/>
      <c r="N9506" s="54"/>
    </row>
    <row r="9507" spans="11:14">
      <c r="K9507" s="103"/>
      <c r="M9507" s="111"/>
      <c r="N9507" s="54"/>
    </row>
    <row r="9508" spans="11:14">
      <c r="K9508" s="103"/>
      <c r="M9508" s="111"/>
      <c r="N9508" s="54"/>
    </row>
    <row r="9509" spans="11:14">
      <c r="K9509" s="103"/>
      <c r="M9509" s="111"/>
      <c r="N9509" s="54"/>
    </row>
    <row r="9510" spans="11:14">
      <c r="K9510" s="103"/>
      <c r="M9510" s="111"/>
      <c r="N9510" s="54"/>
    </row>
    <row r="9511" spans="11:14">
      <c r="K9511" s="103"/>
      <c r="M9511" s="111"/>
      <c r="N9511" s="54"/>
    </row>
    <row r="9512" spans="11:14">
      <c r="K9512" s="103"/>
      <c r="M9512" s="111"/>
      <c r="N9512" s="54"/>
    </row>
    <row r="9513" spans="11:14">
      <c r="K9513" s="103"/>
      <c r="M9513" s="111"/>
      <c r="N9513" s="54"/>
    </row>
    <row r="9514" spans="11:14">
      <c r="K9514" s="103"/>
      <c r="M9514" s="111"/>
      <c r="N9514" s="54"/>
    </row>
    <row r="9515" spans="11:14">
      <c r="K9515" s="103"/>
      <c r="M9515" s="111"/>
      <c r="N9515" s="54"/>
    </row>
    <row r="9516" spans="11:14">
      <c r="K9516" s="103"/>
      <c r="M9516" s="111"/>
      <c r="N9516" s="54"/>
    </row>
    <row r="9517" spans="11:14">
      <c r="K9517" s="103"/>
      <c r="M9517" s="111"/>
      <c r="N9517" s="54"/>
    </row>
    <row r="9518" spans="11:14">
      <c r="K9518" s="103"/>
      <c r="M9518" s="111"/>
      <c r="N9518" s="54"/>
    </row>
    <row r="9519" spans="11:14">
      <c r="K9519" s="103"/>
      <c r="M9519" s="111"/>
      <c r="N9519" s="54"/>
    </row>
    <row r="9520" spans="11:14">
      <c r="K9520" s="103"/>
      <c r="M9520" s="111"/>
      <c r="N9520" s="54"/>
    </row>
    <row r="9521" spans="11:14">
      <c r="K9521" s="103"/>
      <c r="M9521" s="111"/>
      <c r="N9521" s="54"/>
    </row>
    <row r="9522" spans="11:14">
      <c r="K9522" s="103"/>
      <c r="M9522" s="111"/>
      <c r="N9522" s="54"/>
    </row>
    <row r="9523" spans="11:14">
      <c r="K9523" s="103"/>
      <c r="M9523" s="111"/>
      <c r="N9523" s="54"/>
    </row>
    <row r="9524" spans="11:14">
      <c r="K9524" s="103"/>
      <c r="M9524" s="111"/>
      <c r="N9524" s="54"/>
    </row>
    <row r="9525" spans="11:14">
      <c r="K9525" s="103"/>
      <c r="M9525" s="111"/>
      <c r="N9525" s="54"/>
    </row>
    <row r="9526" spans="11:14">
      <c r="K9526" s="103"/>
      <c r="M9526" s="111"/>
      <c r="N9526" s="54"/>
    </row>
    <row r="9527" spans="11:14">
      <c r="K9527" s="103"/>
      <c r="M9527" s="111"/>
      <c r="N9527" s="54"/>
    </row>
    <row r="9528" spans="11:14">
      <c r="K9528" s="103"/>
      <c r="M9528" s="111"/>
      <c r="N9528" s="54"/>
    </row>
    <row r="9529" spans="11:14">
      <c r="K9529" s="103"/>
      <c r="M9529" s="111"/>
      <c r="N9529" s="54"/>
    </row>
    <row r="9530" spans="11:14">
      <c r="K9530" s="103"/>
      <c r="M9530" s="111"/>
      <c r="N9530" s="54"/>
    </row>
    <row r="9531" spans="11:14">
      <c r="K9531" s="103"/>
      <c r="M9531" s="111"/>
      <c r="N9531" s="54"/>
    </row>
    <row r="9532" spans="11:14">
      <c r="K9532" s="103"/>
      <c r="M9532" s="111"/>
      <c r="N9532" s="54"/>
    </row>
    <row r="9533" spans="11:14">
      <c r="K9533" s="103"/>
      <c r="M9533" s="111"/>
      <c r="N9533" s="54"/>
    </row>
    <row r="9534" spans="11:14">
      <c r="K9534" s="103"/>
      <c r="M9534" s="111"/>
      <c r="N9534" s="54"/>
    </row>
    <row r="9535" spans="11:14">
      <c r="K9535" s="103"/>
      <c r="M9535" s="111"/>
      <c r="N9535" s="54"/>
    </row>
    <row r="9536" spans="11:14">
      <c r="K9536" s="103"/>
      <c r="M9536" s="111"/>
      <c r="N9536" s="54"/>
    </row>
    <row r="9537" spans="11:14">
      <c r="K9537" s="103"/>
      <c r="M9537" s="111"/>
      <c r="N9537" s="54"/>
    </row>
    <row r="9538" spans="11:14">
      <c r="K9538" s="103"/>
      <c r="M9538" s="111"/>
      <c r="N9538" s="54"/>
    </row>
    <row r="9539" spans="11:14">
      <c r="K9539" s="103"/>
      <c r="M9539" s="111"/>
      <c r="N9539" s="54"/>
    </row>
    <row r="9540" spans="11:14">
      <c r="K9540" s="103"/>
      <c r="M9540" s="111"/>
      <c r="N9540" s="54"/>
    </row>
    <row r="9541" spans="11:14">
      <c r="K9541" s="103"/>
      <c r="M9541" s="111"/>
      <c r="N9541" s="54"/>
    </row>
    <row r="9542" spans="11:14">
      <c r="K9542" s="103"/>
      <c r="M9542" s="111"/>
      <c r="N9542" s="54"/>
    </row>
    <row r="9543" spans="11:14">
      <c r="K9543" s="103"/>
      <c r="M9543" s="111"/>
      <c r="N9543" s="54"/>
    </row>
    <row r="9544" spans="11:14">
      <c r="K9544" s="103"/>
      <c r="M9544" s="111"/>
      <c r="N9544" s="54"/>
    </row>
    <row r="9545" spans="11:14">
      <c r="K9545" s="103"/>
      <c r="M9545" s="111"/>
      <c r="N9545" s="54"/>
    </row>
    <row r="9546" spans="11:14">
      <c r="K9546" s="103"/>
      <c r="M9546" s="111"/>
      <c r="N9546" s="54"/>
    </row>
    <row r="9547" spans="11:14">
      <c r="K9547" s="103"/>
      <c r="M9547" s="111"/>
      <c r="N9547" s="54"/>
    </row>
    <row r="9548" spans="11:14">
      <c r="K9548" s="103"/>
      <c r="M9548" s="111"/>
      <c r="N9548" s="54"/>
    </row>
    <row r="9549" spans="11:14">
      <c r="K9549" s="103"/>
      <c r="M9549" s="111"/>
      <c r="N9549" s="54"/>
    </row>
    <row r="9550" spans="11:14">
      <c r="K9550" s="103"/>
      <c r="M9550" s="111"/>
      <c r="N9550" s="54"/>
    </row>
    <row r="9551" spans="11:14">
      <c r="K9551" s="103"/>
      <c r="M9551" s="111"/>
      <c r="N9551" s="54"/>
    </row>
    <row r="9552" spans="11:14">
      <c r="K9552" s="103"/>
      <c r="M9552" s="111"/>
      <c r="N9552" s="54"/>
    </row>
    <row r="9553" spans="11:14">
      <c r="K9553" s="103"/>
      <c r="M9553" s="111"/>
      <c r="N9553" s="54"/>
    </row>
    <row r="9554" spans="11:14">
      <c r="K9554" s="103"/>
      <c r="M9554" s="111"/>
      <c r="N9554" s="54"/>
    </row>
    <row r="9555" spans="11:14">
      <c r="K9555" s="103"/>
      <c r="M9555" s="111"/>
      <c r="N9555" s="54"/>
    </row>
    <row r="9556" spans="11:14">
      <c r="K9556" s="103"/>
      <c r="M9556" s="111"/>
      <c r="N9556" s="54"/>
    </row>
    <row r="9557" spans="11:14">
      <c r="K9557" s="103"/>
      <c r="M9557" s="111"/>
      <c r="N9557" s="54"/>
    </row>
    <row r="9558" spans="11:14">
      <c r="K9558" s="103"/>
      <c r="M9558" s="111"/>
      <c r="N9558" s="54"/>
    </row>
    <row r="9559" spans="11:14">
      <c r="K9559" s="103"/>
      <c r="M9559" s="111"/>
      <c r="N9559" s="54"/>
    </row>
    <row r="9560" spans="11:14">
      <c r="K9560" s="103"/>
      <c r="M9560" s="111"/>
      <c r="N9560" s="54"/>
    </row>
    <row r="9561" spans="11:14">
      <c r="K9561" s="103"/>
      <c r="M9561" s="111"/>
      <c r="N9561" s="54"/>
    </row>
    <row r="9562" spans="11:14">
      <c r="K9562" s="103"/>
      <c r="M9562" s="111"/>
      <c r="N9562" s="54"/>
    </row>
    <row r="9563" spans="11:14">
      <c r="K9563" s="103"/>
      <c r="M9563" s="111"/>
      <c r="N9563" s="54"/>
    </row>
    <row r="9564" spans="11:14">
      <c r="K9564" s="103"/>
      <c r="M9564" s="111"/>
      <c r="N9564" s="54"/>
    </row>
    <row r="9565" spans="11:14">
      <c r="K9565" s="103"/>
      <c r="M9565" s="111"/>
      <c r="N9565" s="54"/>
    </row>
    <row r="9566" spans="11:14">
      <c r="K9566" s="103"/>
      <c r="M9566" s="111"/>
      <c r="N9566" s="54"/>
    </row>
    <row r="9567" spans="11:14">
      <c r="K9567" s="103"/>
      <c r="M9567" s="111"/>
      <c r="N9567" s="54"/>
    </row>
    <row r="9568" spans="11:14">
      <c r="K9568" s="103"/>
      <c r="M9568" s="111"/>
      <c r="N9568" s="54"/>
    </row>
    <row r="9569" spans="11:14">
      <c r="K9569" s="103"/>
      <c r="M9569" s="111"/>
      <c r="N9569" s="54"/>
    </row>
    <row r="9570" spans="11:14">
      <c r="K9570" s="103"/>
      <c r="M9570" s="111"/>
      <c r="N9570" s="54"/>
    </row>
    <row r="9571" spans="11:14">
      <c r="K9571" s="103"/>
      <c r="M9571" s="111"/>
      <c r="N9571" s="54"/>
    </row>
    <row r="9572" spans="11:14">
      <c r="K9572" s="103"/>
      <c r="M9572" s="111"/>
      <c r="N9572" s="54"/>
    </row>
    <row r="9573" spans="11:14">
      <c r="K9573" s="103"/>
      <c r="M9573" s="111"/>
      <c r="N9573" s="54"/>
    </row>
    <row r="9574" spans="11:14">
      <c r="K9574" s="103"/>
      <c r="M9574" s="111"/>
      <c r="N9574" s="54"/>
    </row>
    <row r="9575" spans="11:14">
      <c r="K9575" s="103"/>
      <c r="M9575" s="111"/>
      <c r="N9575" s="54"/>
    </row>
    <row r="9576" spans="11:14">
      <c r="K9576" s="103"/>
      <c r="M9576" s="111"/>
      <c r="N9576" s="54"/>
    </row>
    <row r="9577" spans="11:14">
      <c r="K9577" s="103"/>
      <c r="M9577" s="111"/>
      <c r="N9577" s="54"/>
    </row>
    <row r="9578" spans="11:14">
      <c r="K9578" s="103"/>
      <c r="M9578" s="111"/>
      <c r="N9578" s="54"/>
    </row>
    <row r="9579" spans="11:14">
      <c r="K9579" s="103"/>
      <c r="M9579" s="111"/>
      <c r="N9579" s="54"/>
    </row>
    <row r="9580" spans="11:14">
      <c r="K9580" s="103"/>
      <c r="M9580" s="111"/>
      <c r="N9580" s="54"/>
    </row>
    <row r="9581" spans="11:14">
      <c r="K9581" s="103"/>
      <c r="M9581" s="111"/>
      <c r="N9581" s="54"/>
    </row>
    <row r="9582" spans="11:14">
      <c r="K9582" s="103"/>
      <c r="M9582" s="111"/>
      <c r="N9582" s="54"/>
    </row>
    <row r="9583" spans="11:14">
      <c r="K9583" s="103"/>
      <c r="M9583" s="111"/>
      <c r="N9583" s="54"/>
    </row>
    <row r="9584" spans="11:14">
      <c r="K9584" s="103"/>
      <c r="M9584" s="111"/>
      <c r="N9584" s="54"/>
    </row>
    <row r="9585" spans="11:14">
      <c r="K9585" s="103"/>
      <c r="M9585" s="111"/>
      <c r="N9585" s="54"/>
    </row>
    <row r="9586" spans="11:14">
      <c r="K9586" s="103"/>
      <c r="M9586" s="111"/>
      <c r="N9586" s="54"/>
    </row>
    <row r="9587" spans="11:14">
      <c r="K9587" s="103"/>
      <c r="M9587" s="111"/>
      <c r="N9587" s="54"/>
    </row>
    <row r="9588" spans="11:14">
      <c r="K9588" s="103"/>
      <c r="M9588" s="111"/>
      <c r="N9588" s="54"/>
    </row>
    <row r="9589" spans="11:14">
      <c r="K9589" s="103"/>
      <c r="M9589" s="111"/>
      <c r="N9589" s="54"/>
    </row>
    <row r="9590" spans="11:14">
      <c r="K9590" s="103"/>
      <c r="M9590" s="111"/>
      <c r="N9590" s="54"/>
    </row>
    <row r="9591" spans="11:14">
      <c r="K9591" s="103"/>
      <c r="M9591" s="111"/>
      <c r="N9591" s="54"/>
    </row>
    <row r="9592" spans="11:14">
      <c r="K9592" s="103"/>
      <c r="M9592" s="111"/>
      <c r="N9592" s="54"/>
    </row>
    <row r="9593" spans="11:14">
      <c r="K9593" s="103"/>
      <c r="M9593" s="111"/>
      <c r="N9593" s="54"/>
    </row>
    <row r="9594" spans="11:14">
      <c r="K9594" s="103"/>
      <c r="M9594" s="111"/>
      <c r="N9594" s="54"/>
    </row>
    <row r="9595" spans="11:14">
      <c r="K9595" s="103"/>
      <c r="M9595" s="111"/>
      <c r="N9595" s="54"/>
    </row>
    <row r="9596" spans="11:14">
      <c r="K9596" s="103"/>
      <c r="M9596" s="111"/>
      <c r="N9596" s="54"/>
    </row>
    <row r="9597" spans="11:14">
      <c r="K9597" s="103"/>
      <c r="M9597" s="111"/>
      <c r="N9597" s="54"/>
    </row>
    <row r="9598" spans="11:14">
      <c r="K9598" s="103"/>
      <c r="M9598" s="111"/>
      <c r="N9598" s="54"/>
    </row>
    <row r="9599" spans="11:14">
      <c r="K9599" s="103"/>
      <c r="M9599" s="111"/>
      <c r="N9599" s="54"/>
    </row>
    <row r="9600" spans="11:14">
      <c r="K9600" s="103"/>
      <c r="M9600" s="111"/>
      <c r="N9600" s="54"/>
    </row>
    <row r="9601" spans="11:14">
      <c r="K9601" s="103"/>
      <c r="M9601" s="111"/>
      <c r="N9601" s="54"/>
    </row>
    <row r="9602" spans="11:14">
      <c r="K9602" s="103"/>
      <c r="M9602" s="111"/>
      <c r="N9602" s="54"/>
    </row>
    <row r="9603" spans="11:14">
      <c r="K9603" s="103"/>
      <c r="M9603" s="111"/>
      <c r="N9603" s="54"/>
    </row>
    <row r="9604" spans="11:14">
      <c r="K9604" s="103"/>
      <c r="M9604" s="111"/>
      <c r="N9604" s="54"/>
    </row>
    <row r="9605" spans="11:14">
      <c r="K9605" s="103"/>
      <c r="M9605" s="111"/>
      <c r="N9605" s="54"/>
    </row>
    <row r="9606" spans="11:14">
      <c r="K9606" s="103"/>
      <c r="M9606" s="111"/>
      <c r="N9606" s="54"/>
    </row>
    <row r="9607" spans="11:14">
      <c r="K9607" s="103"/>
      <c r="M9607" s="111"/>
      <c r="N9607" s="54"/>
    </row>
    <row r="9608" spans="11:14">
      <c r="K9608" s="103"/>
      <c r="M9608" s="111"/>
      <c r="N9608" s="54"/>
    </row>
    <row r="9609" spans="11:14">
      <c r="K9609" s="103"/>
      <c r="M9609" s="111"/>
      <c r="N9609" s="54"/>
    </row>
    <row r="9610" spans="11:14">
      <c r="K9610" s="103"/>
      <c r="M9610" s="111"/>
      <c r="N9610" s="54"/>
    </row>
    <row r="9611" spans="11:14">
      <c r="K9611" s="103"/>
      <c r="M9611" s="111"/>
      <c r="N9611" s="54"/>
    </row>
    <row r="9612" spans="11:14">
      <c r="K9612" s="103"/>
      <c r="M9612" s="111"/>
      <c r="N9612" s="54"/>
    </row>
    <row r="9613" spans="11:14">
      <c r="K9613" s="103"/>
      <c r="M9613" s="111"/>
      <c r="N9613" s="54"/>
    </row>
    <row r="9614" spans="11:14">
      <c r="K9614" s="103"/>
      <c r="M9614" s="111"/>
      <c r="N9614" s="54"/>
    </row>
    <row r="9615" spans="11:14">
      <c r="K9615" s="103"/>
      <c r="M9615" s="111"/>
      <c r="N9615" s="54"/>
    </row>
    <row r="9616" spans="11:14">
      <c r="K9616" s="103"/>
      <c r="M9616" s="111"/>
      <c r="N9616" s="54"/>
    </row>
    <row r="9617" spans="11:14">
      <c r="K9617" s="103"/>
      <c r="M9617" s="111"/>
      <c r="N9617" s="54"/>
    </row>
    <row r="9618" spans="11:14">
      <c r="K9618" s="103"/>
      <c r="M9618" s="111"/>
      <c r="N9618" s="54"/>
    </row>
    <row r="9619" spans="11:14">
      <c r="K9619" s="103"/>
      <c r="M9619" s="111"/>
      <c r="N9619" s="54"/>
    </row>
    <row r="9620" spans="11:14">
      <c r="K9620" s="103"/>
      <c r="M9620" s="111"/>
      <c r="N9620" s="54"/>
    </row>
    <row r="9621" spans="11:14">
      <c r="K9621" s="103"/>
      <c r="M9621" s="111"/>
      <c r="N9621" s="54"/>
    </row>
    <row r="9622" spans="11:14">
      <c r="K9622" s="103"/>
      <c r="M9622" s="111"/>
      <c r="N9622" s="54"/>
    </row>
    <row r="9623" spans="11:14">
      <c r="K9623" s="103"/>
      <c r="M9623" s="111"/>
      <c r="N9623" s="54"/>
    </row>
    <row r="9624" spans="11:14">
      <c r="K9624" s="103"/>
      <c r="M9624" s="111"/>
      <c r="N9624" s="54"/>
    </row>
    <row r="9625" spans="11:14">
      <c r="K9625" s="103"/>
      <c r="M9625" s="111"/>
      <c r="N9625" s="54"/>
    </row>
    <row r="9626" spans="11:14">
      <c r="K9626" s="103"/>
      <c r="M9626" s="111"/>
      <c r="N9626" s="54"/>
    </row>
    <row r="9627" spans="11:14">
      <c r="K9627" s="103"/>
      <c r="M9627" s="111"/>
      <c r="N9627" s="54"/>
    </row>
    <row r="9628" spans="11:14">
      <c r="K9628" s="103"/>
      <c r="M9628" s="111"/>
      <c r="N9628" s="54"/>
    </row>
    <row r="9629" spans="11:14">
      <c r="K9629" s="103"/>
      <c r="M9629" s="111"/>
      <c r="N9629" s="54"/>
    </row>
    <row r="9630" spans="11:14">
      <c r="K9630" s="103"/>
      <c r="M9630" s="111"/>
      <c r="N9630" s="54"/>
    </row>
    <row r="9631" spans="11:14">
      <c r="K9631" s="103"/>
      <c r="M9631" s="111"/>
      <c r="N9631" s="54"/>
    </row>
    <row r="9632" spans="11:14">
      <c r="K9632" s="103"/>
      <c r="M9632" s="111"/>
      <c r="N9632" s="54"/>
    </row>
    <row r="9633" spans="11:14">
      <c r="K9633" s="103"/>
      <c r="M9633" s="111"/>
      <c r="N9633" s="54"/>
    </row>
    <row r="9634" spans="11:14">
      <c r="K9634" s="103"/>
      <c r="M9634" s="111"/>
      <c r="N9634" s="54"/>
    </row>
    <row r="9635" spans="11:14">
      <c r="K9635" s="103"/>
      <c r="M9635" s="111"/>
      <c r="N9635" s="54"/>
    </row>
    <row r="9636" spans="11:14">
      <c r="K9636" s="103"/>
      <c r="M9636" s="111"/>
      <c r="N9636" s="54"/>
    </row>
    <row r="9637" spans="11:14">
      <c r="K9637" s="103"/>
      <c r="M9637" s="111"/>
      <c r="N9637" s="54"/>
    </row>
    <row r="9638" spans="11:14">
      <c r="K9638" s="103"/>
      <c r="M9638" s="111"/>
      <c r="N9638" s="54"/>
    </row>
    <row r="9639" spans="11:14">
      <c r="K9639" s="103"/>
      <c r="M9639" s="111"/>
      <c r="N9639" s="54"/>
    </row>
    <row r="9640" spans="11:14">
      <c r="K9640" s="103"/>
      <c r="M9640" s="111"/>
      <c r="N9640" s="54"/>
    </row>
    <row r="9641" spans="11:14">
      <c r="K9641" s="103"/>
      <c r="M9641" s="111"/>
      <c r="N9641" s="54"/>
    </row>
    <row r="9642" spans="11:14">
      <c r="K9642" s="103"/>
      <c r="M9642" s="111"/>
      <c r="N9642" s="54"/>
    </row>
    <row r="9643" spans="11:14">
      <c r="K9643" s="103"/>
      <c r="M9643" s="111"/>
      <c r="N9643" s="54"/>
    </row>
    <row r="9644" spans="11:14">
      <c r="K9644" s="103"/>
      <c r="M9644" s="111"/>
      <c r="N9644" s="54"/>
    </row>
    <row r="9645" spans="11:14">
      <c r="K9645" s="103"/>
      <c r="M9645" s="111"/>
      <c r="N9645" s="54"/>
    </row>
    <row r="9646" spans="11:14">
      <c r="K9646" s="103"/>
      <c r="M9646" s="111"/>
      <c r="N9646" s="54"/>
    </row>
    <row r="9647" spans="11:14">
      <c r="K9647" s="103"/>
      <c r="M9647" s="111"/>
      <c r="N9647" s="54"/>
    </row>
    <row r="9648" spans="11:14">
      <c r="K9648" s="103"/>
      <c r="M9648" s="111"/>
      <c r="N9648" s="54"/>
    </row>
    <row r="9649" spans="11:14">
      <c r="K9649" s="103"/>
      <c r="M9649" s="111"/>
      <c r="N9649" s="54"/>
    </row>
    <row r="9650" spans="11:14">
      <c r="K9650" s="103"/>
      <c r="M9650" s="111"/>
      <c r="N9650" s="54"/>
    </row>
    <row r="9651" spans="11:14">
      <c r="K9651" s="103"/>
      <c r="M9651" s="111"/>
      <c r="N9651" s="54"/>
    </row>
    <row r="9652" spans="11:14">
      <c r="K9652" s="103"/>
      <c r="M9652" s="111"/>
      <c r="N9652" s="54"/>
    </row>
    <row r="9653" spans="11:14">
      <c r="K9653" s="103"/>
      <c r="M9653" s="111"/>
      <c r="N9653" s="54"/>
    </row>
    <row r="9654" spans="11:14">
      <c r="K9654" s="103"/>
      <c r="M9654" s="111"/>
      <c r="N9654" s="54"/>
    </row>
    <row r="9655" spans="11:14">
      <c r="K9655" s="103"/>
      <c r="M9655" s="111"/>
      <c r="N9655" s="54"/>
    </row>
    <row r="9656" spans="11:14">
      <c r="K9656" s="103"/>
      <c r="M9656" s="111"/>
      <c r="N9656" s="54"/>
    </row>
    <row r="9657" spans="11:14">
      <c r="K9657" s="103"/>
      <c r="M9657" s="111"/>
      <c r="N9657" s="54"/>
    </row>
    <row r="9658" spans="11:14">
      <c r="K9658" s="103"/>
      <c r="M9658" s="111"/>
      <c r="N9658" s="54"/>
    </row>
    <row r="9659" spans="11:14">
      <c r="K9659" s="103"/>
      <c r="M9659" s="111"/>
      <c r="N9659" s="54"/>
    </row>
    <row r="9660" spans="11:14">
      <c r="K9660" s="103"/>
      <c r="M9660" s="111"/>
      <c r="N9660" s="54"/>
    </row>
    <row r="9661" spans="11:14">
      <c r="K9661" s="103"/>
      <c r="M9661" s="111"/>
      <c r="N9661" s="54"/>
    </row>
    <row r="9662" spans="11:14">
      <c r="K9662" s="103"/>
      <c r="M9662" s="111"/>
      <c r="N9662" s="54"/>
    </row>
    <row r="9663" spans="11:14">
      <c r="K9663" s="103"/>
      <c r="M9663" s="111"/>
      <c r="N9663" s="54"/>
    </row>
    <row r="9664" spans="11:14">
      <c r="K9664" s="103"/>
      <c r="M9664" s="111"/>
      <c r="N9664" s="54"/>
    </row>
    <row r="9665" spans="11:14">
      <c r="K9665" s="103"/>
      <c r="M9665" s="111"/>
      <c r="N9665" s="54"/>
    </row>
    <row r="9666" spans="11:14">
      <c r="K9666" s="103"/>
      <c r="M9666" s="111"/>
      <c r="N9666" s="54"/>
    </row>
    <row r="9667" spans="11:14">
      <c r="K9667" s="103"/>
      <c r="M9667" s="111"/>
      <c r="N9667" s="54"/>
    </row>
    <row r="9668" spans="11:14">
      <c r="K9668" s="103"/>
      <c r="M9668" s="111"/>
      <c r="N9668" s="54"/>
    </row>
    <row r="9669" spans="11:14">
      <c r="K9669" s="103"/>
      <c r="M9669" s="111"/>
      <c r="N9669" s="54"/>
    </row>
    <row r="9670" spans="11:14">
      <c r="K9670" s="103"/>
      <c r="M9670" s="111"/>
      <c r="N9670" s="54"/>
    </row>
    <row r="9671" spans="11:14">
      <c r="K9671" s="103"/>
      <c r="M9671" s="111"/>
      <c r="N9671" s="54"/>
    </row>
    <row r="9672" spans="11:14">
      <c r="K9672" s="103"/>
      <c r="M9672" s="111"/>
      <c r="N9672" s="54"/>
    </row>
    <row r="9673" spans="11:14">
      <c r="K9673" s="103"/>
      <c r="M9673" s="111"/>
      <c r="N9673" s="54"/>
    </row>
    <row r="9674" spans="11:14">
      <c r="K9674" s="103"/>
      <c r="M9674" s="111"/>
      <c r="N9674" s="54"/>
    </row>
    <row r="9675" spans="11:14">
      <c r="K9675" s="103"/>
      <c r="M9675" s="111"/>
      <c r="N9675" s="54"/>
    </row>
    <row r="9676" spans="11:14">
      <c r="K9676" s="103"/>
      <c r="M9676" s="111"/>
      <c r="N9676" s="54"/>
    </row>
    <row r="9677" spans="11:14">
      <c r="K9677" s="103"/>
      <c r="M9677" s="111"/>
      <c r="N9677" s="54"/>
    </row>
    <row r="9678" spans="11:14">
      <c r="K9678" s="103"/>
      <c r="M9678" s="111"/>
      <c r="N9678" s="54"/>
    </row>
    <row r="9679" spans="11:14">
      <c r="K9679" s="103"/>
      <c r="M9679" s="111"/>
      <c r="N9679" s="54"/>
    </row>
    <row r="9680" spans="11:14">
      <c r="K9680" s="103"/>
      <c r="M9680" s="111"/>
      <c r="N9680" s="54"/>
    </row>
    <row r="9681" spans="11:14">
      <c r="K9681" s="103"/>
      <c r="M9681" s="111"/>
      <c r="N9681" s="54"/>
    </row>
    <row r="9682" spans="11:14">
      <c r="K9682" s="103"/>
      <c r="M9682" s="111"/>
      <c r="N9682" s="54"/>
    </row>
    <row r="9683" spans="11:14">
      <c r="K9683" s="103"/>
      <c r="M9683" s="111"/>
      <c r="N9683" s="54"/>
    </row>
    <row r="9684" spans="11:14">
      <c r="K9684" s="103"/>
      <c r="M9684" s="111"/>
      <c r="N9684" s="54"/>
    </row>
    <row r="9685" spans="11:14">
      <c r="K9685" s="103"/>
      <c r="M9685" s="111"/>
      <c r="N9685" s="54"/>
    </row>
    <row r="9686" spans="11:14">
      <c r="K9686" s="103"/>
      <c r="M9686" s="111"/>
      <c r="N9686" s="54"/>
    </row>
    <row r="9687" spans="11:14">
      <c r="K9687" s="103"/>
      <c r="M9687" s="111"/>
      <c r="N9687" s="54"/>
    </row>
    <row r="9688" spans="11:14">
      <c r="K9688" s="103"/>
      <c r="M9688" s="111"/>
      <c r="N9688" s="54"/>
    </row>
    <row r="9689" spans="11:14">
      <c r="K9689" s="103"/>
      <c r="M9689" s="111"/>
      <c r="N9689" s="54"/>
    </row>
    <row r="9690" spans="11:14">
      <c r="K9690" s="103"/>
      <c r="M9690" s="111"/>
      <c r="N9690" s="54"/>
    </row>
    <row r="9691" spans="11:14">
      <c r="K9691" s="103"/>
      <c r="M9691" s="111"/>
      <c r="N9691" s="54"/>
    </row>
    <row r="9692" spans="11:14">
      <c r="K9692" s="103"/>
      <c r="M9692" s="111"/>
      <c r="N9692" s="54"/>
    </row>
    <row r="9693" spans="11:14">
      <c r="K9693" s="103"/>
      <c r="M9693" s="111"/>
      <c r="N9693" s="54"/>
    </row>
    <row r="9694" spans="11:14">
      <c r="K9694" s="103"/>
      <c r="M9694" s="111"/>
      <c r="N9694" s="54"/>
    </row>
    <row r="9695" spans="11:14">
      <c r="K9695" s="103"/>
      <c r="M9695" s="111"/>
      <c r="N9695" s="54"/>
    </row>
    <row r="9696" spans="11:14">
      <c r="K9696" s="103"/>
      <c r="M9696" s="111"/>
      <c r="N9696" s="54"/>
    </row>
    <row r="9697" spans="11:14">
      <c r="K9697" s="103"/>
      <c r="M9697" s="111"/>
      <c r="N9697" s="54"/>
    </row>
    <row r="9698" spans="11:14">
      <c r="K9698" s="103"/>
      <c r="M9698" s="111"/>
      <c r="N9698" s="54"/>
    </row>
    <row r="9699" spans="11:14">
      <c r="K9699" s="103"/>
      <c r="M9699" s="111"/>
      <c r="N9699" s="54"/>
    </row>
    <row r="9700" spans="11:14">
      <c r="K9700" s="103"/>
      <c r="M9700" s="111"/>
      <c r="N9700" s="54"/>
    </row>
    <row r="9701" spans="11:14">
      <c r="K9701" s="103"/>
      <c r="M9701" s="111"/>
      <c r="N9701" s="54"/>
    </row>
    <row r="9702" spans="11:14">
      <c r="K9702" s="103"/>
      <c r="M9702" s="111"/>
      <c r="N9702" s="54"/>
    </row>
    <row r="9703" spans="11:14">
      <c r="K9703" s="103"/>
      <c r="M9703" s="111"/>
      <c r="N9703" s="54"/>
    </row>
    <row r="9704" spans="11:14">
      <c r="K9704" s="103"/>
      <c r="M9704" s="111"/>
      <c r="N9704" s="54"/>
    </row>
    <row r="9705" spans="11:14">
      <c r="K9705" s="103"/>
      <c r="M9705" s="111"/>
      <c r="N9705" s="54"/>
    </row>
    <row r="9706" spans="11:14">
      <c r="K9706" s="103"/>
      <c r="M9706" s="111"/>
      <c r="N9706" s="54"/>
    </row>
    <row r="9707" spans="11:14">
      <c r="K9707" s="103"/>
      <c r="M9707" s="111"/>
      <c r="N9707" s="54"/>
    </row>
    <row r="9708" spans="11:14">
      <c r="K9708" s="103"/>
      <c r="M9708" s="111"/>
      <c r="N9708" s="54"/>
    </row>
    <row r="9709" spans="11:14">
      <c r="K9709" s="103"/>
      <c r="M9709" s="111"/>
      <c r="N9709" s="54"/>
    </row>
    <row r="9710" spans="11:14">
      <c r="K9710" s="103"/>
      <c r="M9710" s="111"/>
      <c r="N9710" s="54"/>
    </row>
    <row r="9711" spans="11:14">
      <c r="K9711" s="103"/>
      <c r="M9711" s="111"/>
      <c r="N9711" s="54"/>
    </row>
    <row r="9712" spans="11:14">
      <c r="K9712" s="103"/>
      <c r="M9712" s="111"/>
      <c r="N9712" s="54"/>
    </row>
    <row r="9713" spans="11:14">
      <c r="K9713" s="103"/>
      <c r="M9713" s="111"/>
      <c r="N9713" s="54"/>
    </row>
    <row r="9714" spans="11:14">
      <c r="K9714" s="103"/>
      <c r="M9714" s="111"/>
      <c r="N9714" s="54"/>
    </row>
    <row r="9715" spans="11:14">
      <c r="K9715" s="103"/>
      <c r="M9715" s="111"/>
      <c r="N9715" s="54"/>
    </row>
    <row r="9716" spans="11:14">
      <c r="K9716" s="103"/>
      <c r="M9716" s="111"/>
      <c r="N9716" s="54"/>
    </row>
    <row r="9717" spans="11:14">
      <c r="K9717" s="103"/>
      <c r="M9717" s="111"/>
      <c r="N9717" s="54"/>
    </row>
    <row r="9718" spans="11:14">
      <c r="K9718" s="103"/>
      <c r="M9718" s="111"/>
      <c r="N9718" s="54"/>
    </row>
    <row r="9719" spans="11:14">
      <c r="K9719" s="103"/>
      <c r="M9719" s="111"/>
      <c r="N9719" s="54"/>
    </row>
    <row r="9720" spans="11:14">
      <c r="K9720" s="103"/>
      <c r="M9720" s="111"/>
      <c r="N9720" s="54"/>
    </row>
    <row r="9721" spans="11:14">
      <c r="K9721" s="103"/>
      <c r="M9721" s="111"/>
      <c r="N9721" s="54"/>
    </row>
    <row r="9722" spans="11:14">
      <c r="K9722" s="103"/>
      <c r="M9722" s="111"/>
      <c r="N9722" s="54"/>
    </row>
    <row r="9723" spans="11:14">
      <c r="K9723" s="103"/>
      <c r="M9723" s="111"/>
      <c r="N9723" s="54"/>
    </row>
    <row r="9724" spans="11:14">
      <c r="K9724" s="103"/>
      <c r="M9724" s="111"/>
      <c r="N9724" s="54"/>
    </row>
    <row r="9725" spans="11:14">
      <c r="K9725" s="103"/>
      <c r="M9725" s="111"/>
      <c r="N9725" s="54"/>
    </row>
    <row r="9726" spans="11:14">
      <c r="K9726" s="103"/>
      <c r="M9726" s="111"/>
      <c r="N9726" s="54"/>
    </row>
    <row r="9727" spans="11:14">
      <c r="K9727" s="103"/>
      <c r="M9727" s="111"/>
      <c r="N9727" s="54"/>
    </row>
    <row r="9728" spans="11:14">
      <c r="K9728" s="103"/>
      <c r="M9728" s="111"/>
      <c r="N9728" s="54"/>
    </row>
    <row r="9729" spans="11:14">
      <c r="K9729" s="103"/>
      <c r="M9729" s="111"/>
      <c r="N9729" s="54"/>
    </row>
    <row r="9730" spans="11:14">
      <c r="K9730" s="103"/>
      <c r="M9730" s="111"/>
      <c r="N9730" s="54"/>
    </row>
    <row r="9731" spans="11:14">
      <c r="K9731" s="103"/>
      <c r="M9731" s="111"/>
      <c r="N9731" s="54"/>
    </row>
    <row r="9732" spans="11:14">
      <c r="K9732" s="103"/>
      <c r="M9732" s="111"/>
      <c r="N9732" s="54"/>
    </row>
    <row r="9733" spans="11:14">
      <c r="K9733" s="103"/>
      <c r="M9733" s="111"/>
      <c r="N9733" s="54"/>
    </row>
    <row r="9734" spans="11:14">
      <c r="K9734" s="103"/>
      <c r="M9734" s="111"/>
      <c r="N9734" s="54"/>
    </row>
    <row r="9735" spans="11:14">
      <c r="K9735" s="103"/>
      <c r="M9735" s="111"/>
      <c r="N9735" s="54"/>
    </row>
    <row r="9736" spans="11:14">
      <c r="K9736" s="103"/>
      <c r="M9736" s="111"/>
      <c r="N9736" s="54"/>
    </row>
    <row r="9737" spans="11:14">
      <c r="K9737" s="103"/>
      <c r="M9737" s="111"/>
      <c r="N9737" s="54"/>
    </row>
    <row r="9738" spans="11:14">
      <c r="K9738" s="103"/>
      <c r="M9738" s="111"/>
      <c r="N9738" s="54"/>
    </row>
    <row r="9739" spans="11:14">
      <c r="K9739" s="103"/>
      <c r="M9739" s="111"/>
      <c r="N9739" s="54"/>
    </row>
    <row r="9740" spans="11:14">
      <c r="K9740" s="103"/>
      <c r="M9740" s="111"/>
      <c r="N9740" s="54"/>
    </row>
    <row r="9741" spans="11:14">
      <c r="K9741" s="103"/>
      <c r="M9741" s="111"/>
      <c r="N9741" s="54"/>
    </row>
    <row r="9742" spans="11:14">
      <c r="K9742" s="103"/>
      <c r="M9742" s="111"/>
      <c r="N9742" s="54"/>
    </row>
    <row r="9743" spans="11:14">
      <c r="K9743" s="103"/>
      <c r="M9743" s="111"/>
      <c r="N9743" s="54"/>
    </row>
    <row r="9744" spans="11:14">
      <c r="K9744" s="103"/>
      <c r="M9744" s="111"/>
      <c r="N9744" s="54"/>
    </row>
    <row r="9745" spans="11:14">
      <c r="K9745" s="103"/>
      <c r="M9745" s="111"/>
      <c r="N9745" s="54"/>
    </row>
    <row r="9746" spans="11:14">
      <c r="K9746" s="103"/>
      <c r="M9746" s="111"/>
      <c r="N9746" s="54"/>
    </row>
    <row r="9747" spans="11:14">
      <c r="K9747" s="103"/>
      <c r="M9747" s="111"/>
      <c r="N9747" s="54"/>
    </row>
    <row r="9748" spans="11:14">
      <c r="K9748" s="103"/>
      <c r="M9748" s="111"/>
      <c r="N9748" s="54"/>
    </row>
    <row r="9749" spans="11:14">
      <c r="K9749" s="103"/>
      <c r="M9749" s="111"/>
      <c r="N9749" s="54"/>
    </row>
    <row r="9750" spans="11:14">
      <c r="K9750" s="103"/>
      <c r="M9750" s="111"/>
      <c r="N9750" s="54"/>
    </row>
    <row r="9751" spans="11:14">
      <c r="K9751" s="103"/>
      <c r="M9751" s="111"/>
      <c r="N9751" s="54"/>
    </row>
    <row r="9752" spans="11:14">
      <c r="K9752" s="103"/>
      <c r="M9752" s="111"/>
      <c r="N9752" s="54"/>
    </row>
    <row r="9753" spans="11:14">
      <c r="K9753" s="103"/>
      <c r="M9753" s="111"/>
      <c r="N9753" s="54"/>
    </row>
    <row r="9754" spans="11:14">
      <c r="K9754" s="103"/>
      <c r="M9754" s="111"/>
      <c r="N9754" s="54"/>
    </row>
    <row r="9755" spans="11:14">
      <c r="K9755" s="103"/>
      <c r="M9755" s="111"/>
      <c r="N9755" s="54"/>
    </row>
    <row r="9756" spans="11:14">
      <c r="K9756" s="103"/>
      <c r="M9756" s="111"/>
      <c r="N9756" s="54"/>
    </row>
    <row r="9757" spans="11:14">
      <c r="K9757" s="103"/>
      <c r="M9757" s="111"/>
      <c r="N9757" s="54"/>
    </row>
    <row r="9758" spans="11:14">
      <c r="K9758" s="103"/>
      <c r="M9758" s="111"/>
      <c r="N9758" s="54"/>
    </row>
    <row r="9759" spans="11:14">
      <c r="K9759" s="103"/>
      <c r="M9759" s="111"/>
      <c r="N9759" s="54"/>
    </row>
    <row r="9760" spans="11:14">
      <c r="K9760" s="103"/>
      <c r="M9760" s="111"/>
      <c r="N9760" s="54"/>
    </row>
    <row r="9761" spans="11:14">
      <c r="K9761" s="103"/>
      <c r="M9761" s="111"/>
      <c r="N9761" s="54"/>
    </row>
    <row r="9762" spans="11:14">
      <c r="K9762" s="103"/>
      <c r="M9762" s="111"/>
      <c r="N9762" s="54"/>
    </row>
    <row r="9763" spans="11:14">
      <c r="K9763" s="103"/>
      <c r="M9763" s="111"/>
      <c r="N9763" s="54"/>
    </row>
    <row r="9764" spans="11:14">
      <c r="K9764" s="103"/>
      <c r="M9764" s="111"/>
      <c r="N9764" s="54"/>
    </row>
    <row r="9765" spans="11:14">
      <c r="K9765" s="103"/>
      <c r="M9765" s="111"/>
      <c r="N9765" s="54"/>
    </row>
    <row r="9766" spans="11:14">
      <c r="K9766" s="103"/>
      <c r="M9766" s="111"/>
      <c r="N9766" s="54"/>
    </row>
    <row r="9767" spans="11:14">
      <c r="K9767" s="103"/>
      <c r="M9767" s="111"/>
      <c r="N9767" s="54"/>
    </row>
    <row r="9768" spans="11:14">
      <c r="K9768" s="103"/>
      <c r="M9768" s="111"/>
      <c r="N9768" s="54"/>
    </row>
    <row r="9769" spans="11:14">
      <c r="K9769" s="103"/>
      <c r="M9769" s="111"/>
      <c r="N9769" s="54"/>
    </row>
    <row r="9770" spans="11:14">
      <c r="K9770" s="103"/>
      <c r="M9770" s="111"/>
      <c r="N9770" s="54"/>
    </row>
    <row r="9771" spans="11:14">
      <c r="K9771" s="103"/>
      <c r="M9771" s="111"/>
      <c r="N9771" s="54"/>
    </row>
    <row r="9772" spans="11:14">
      <c r="K9772" s="103"/>
      <c r="M9772" s="111"/>
      <c r="N9772" s="54"/>
    </row>
    <row r="9773" spans="11:14">
      <c r="K9773" s="103"/>
      <c r="M9773" s="111"/>
      <c r="N9773" s="54"/>
    </row>
    <row r="9774" spans="11:14">
      <c r="K9774" s="103"/>
      <c r="M9774" s="111"/>
      <c r="N9774" s="54"/>
    </row>
    <row r="9775" spans="11:14">
      <c r="K9775" s="103"/>
      <c r="M9775" s="111"/>
      <c r="N9775" s="54"/>
    </row>
    <row r="9776" spans="11:14">
      <c r="K9776" s="103"/>
      <c r="M9776" s="111"/>
      <c r="N9776" s="54"/>
    </row>
    <row r="9777" spans="11:14">
      <c r="K9777" s="103"/>
      <c r="M9777" s="111"/>
      <c r="N9777" s="54"/>
    </row>
    <row r="9778" spans="11:14">
      <c r="K9778" s="103"/>
      <c r="M9778" s="111"/>
      <c r="N9778" s="54"/>
    </row>
    <row r="9779" spans="11:14">
      <c r="K9779" s="103"/>
      <c r="M9779" s="111"/>
      <c r="N9779" s="54"/>
    </row>
    <row r="9780" spans="11:14">
      <c r="K9780" s="103"/>
      <c r="M9780" s="111"/>
      <c r="N9780" s="54"/>
    </row>
    <row r="9781" spans="11:14">
      <c r="K9781" s="103"/>
      <c r="M9781" s="111"/>
      <c r="N9781" s="54"/>
    </row>
    <row r="9782" spans="11:14">
      <c r="K9782" s="103"/>
      <c r="M9782" s="111"/>
      <c r="N9782" s="54"/>
    </row>
    <row r="9783" spans="11:14">
      <c r="K9783" s="103"/>
      <c r="M9783" s="111"/>
      <c r="N9783" s="54"/>
    </row>
    <row r="9784" spans="11:14">
      <c r="K9784" s="103"/>
      <c r="M9784" s="111"/>
      <c r="N9784" s="54"/>
    </row>
    <row r="9785" spans="11:14">
      <c r="K9785" s="103"/>
      <c r="M9785" s="111"/>
      <c r="N9785" s="54"/>
    </row>
    <row r="9786" spans="11:14">
      <c r="K9786" s="103"/>
      <c r="M9786" s="111"/>
      <c r="N9786" s="54"/>
    </row>
    <row r="9787" spans="11:14">
      <c r="K9787" s="103"/>
      <c r="M9787" s="111"/>
      <c r="N9787" s="54"/>
    </row>
    <row r="9788" spans="11:14">
      <c r="K9788" s="103"/>
      <c r="M9788" s="111"/>
      <c r="N9788" s="54"/>
    </row>
    <row r="9789" spans="11:14">
      <c r="K9789" s="103"/>
      <c r="M9789" s="111"/>
      <c r="N9789" s="54"/>
    </row>
    <row r="9790" spans="11:14">
      <c r="K9790" s="103"/>
      <c r="M9790" s="111"/>
      <c r="N9790" s="54"/>
    </row>
    <row r="9791" spans="11:14">
      <c r="K9791" s="103"/>
      <c r="M9791" s="111"/>
      <c r="N9791" s="54"/>
    </row>
    <row r="9792" spans="11:14">
      <c r="K9792" s="103"/>
      <c r="M9792" s="111"/>
      <c r="N9792" s="54"/>
    </row>
    <row r="9793" spans="11:14">
      <c r="K9793" s="103"/>
      <c r="M9793" s="111"/>
      <c r="N9793" s="54"/>
    </row>
    <row r="9794" spans="11:14">
      <c r="K9794" s="103"/>
      <c r="M9794" s="111"/>
      <c r="N9794" s="54"/>
    </row>
    <row r="9795" spans="11:14">
      <c r="K9795" s="103"/>
      <c r="M9795" s="111"/>
      <c r="N9795" s="54"/>
    </row>
    <row r="9796" spans="11:14">
      <c r="K9796" s="103"/>
      <c r="M9796" s="111"/>
      <c r="N9796" s="54"/>
    </row>
    <row r="9797" spans="11:14">
      <c r="K9797" s="103"/>
      <c r="M9797" s="111"/>
      <c r="N9797" s="54"/>
    </row>
    <row r="9798" spans="11:14">
      <c r="K9798" s="103"/>
      <c r="M9798" s="111"/>
      <c r="N9798" s="54"/>
    </row>
    <row r="9799" spans="11:14">
      <c r="K9799" s="103"/>
      <c r="M9799" s="111"/>
      <c r="N9799" s="54"/>
    </row>
    <row r="9800" spans="11:14">
      <c r="K9800" s="103"/>
      <c r="M9800" s="111"/>
      <c r="N9800" s="54"/>
    </row>
    <row r="9801" spans="11:14">
      <c r="K9801" s="103"/>
      <c r="M9801" s="111"/>
      <c r="N9801" s="54"/>
    </row>
    <row r="9802" spans="11:14">
      <c r="K9802" s="103"/>
      <c r="M9802" s="111"/>
      <c r="N9802" s="54"/>
    </row>
    <row r="9803" spans="11:14">
      <c r="K9803" s="103"/>
      <c r="M9803" s="111"/>
      <c r="N9803" s="54"/>
    </row>
    <row r="9804" spans="11:14">
      <c r="K9804" s="103"/>
      <c r="M9804" s="111"/>
      <c r="N9804" s="54"/>
    </row>
    <row r="9805" spans="11:14">
      <c r="K9805" s="103"/>
      <c r="M9805" s="111"/>
      <c r="N9805" s="54"/>
    </row>
    <row r="9806" spans="11:14">
      <c r="K9806" s="103"/>
      <c r="M9806" s="111"/>
      <c r="N9806" s="54"/>
    </row>
    <row r="9807" spans="11:14">
      <c r="K9807" s="103"/>
      <c r="M9807" s="111"/>
      <c r="N9807" s="54"/>
    </row>
    <row r="9808" spans="11:14">
      <c r="K9808" s="103"/>
      <c r="M9808" s="111"/>
      <c r="N9808" s="54"/>
    </row>
    <row r="9809" spans="11:14">
      <c r="K9809" s="103"/>
      <c r="M9809" s="111"/>
      <c r="N9809" s="54"/>
    </row>
    <row r="9810" spans="11:14">
      <c r="K9810" s="103"/>
      <c r="M9810" s="111"/>
      <c r="N9810" s="54"/>
    </row>
    <row r="9811" spans="11:14">
      <c r="K9811" s="103"/>
      <c r="M9811" s="111"/>
      <c r="N9811" s="54"/>
    </row>
    <row r="9812" spans="11:14">
      <c r="K9812" s="103"/>
      <c r="M9812" s="111"/>
      <c r="N9812" s="54"/>
    </row>
    <row r="9813" spans="11:14">
      <c r="K9813" s="103"/>
      <c r="M9813" s="111"/>
      <c r="N9813" s="54"/>
    </row>
    <row r="9814" spans="11:14">
      <c r="K9814" s="103"/>
      <c r="M9814" s="111"/>
      <c r="N9814" s="54"/>
    </row>
    <row r="9815" spans="11:14">
      <c r="K9815" s="103"/>
      <c r="M9815" s="111"/>
      <c r="N9815" s="54"/>
    </row>
    <row r="9816" spans="11:14">
      <c r="K9816" s="103"/>
      <c r="M9816" s="111"/>
      <c r="N9816" s="54"/>
    </row>
    <row r="9817" spans="11:14">
      <c r="K9817" s="103"/>
      <c r="M9817" s="111"/>
      <c r="N9817" s="54"/>
    </row>
    <row r="9818" spans="11:14">
      <c r="K9818" s="103"/>
      <c r="M9818" s="111"/>
      <c r="N9818" s="54"/>
    </row>
    <row r="9819" spans="11:14">
      <c r="K9819" s="103"/>
      <c r="M9819" s="111"/>
      <c r="N9819" s="54"/>
    </row>
    <row r="9820" spans="11:14">
      <c r="K9820" s="103"/>
      <c r="M9820" s="111"/>
      <c r="N9820" s="54"/>
    </row>
    <row r="9821" spans="11:14">
      <c r="K9821" s="103"/>
      <c r="M9821" s="111"/>
      <c r="N9821" s="54"/>
    </row>
    <row r="9822" spans="11:14">
      <c r="K9822" s="103"/>
      <c r="M9822" s="111"/>
      <c r="N9822" s="54"/>
    </row>
    <row r="9823" spans="11:14">
      <c r="K9823" s="103"/>
      <c r="M9823" s="111"/>
      <c r="N9823" s="54"/>
    </row>
    <row r="9824" spans="11:14">
      <c r="K9824" s="103"/>
      <c r="M9824" s="111"/>
      <c r="N9824" s="54"/>
    </row>
    <row r="9825" spans="11:14">
      <c r="K9825" s="103"/>
      <c r="M9825" s="111"/>
      <c r="N9825" s="54"/>
    </row>
    <row r="9826" spans="11:14">
      <c r="K9826" s="103"/>
      <c r="M9826" s="111"/>
      <c r="N9826" s="54"/>
    </row>
    <row r="9827" spans="11:14">
      <c r="K9827" s="103"/>
      <c r="M9827" s="111"/>
      <c r="N9827" s="54"/>
    </row>
    <row r="9828" spans="11:14">
      <c r="K9828" s="103"/>
      <c r="M9828" s="111"/>
      <c r="N9828" s="54"/>
    </row>
    <row r="9829" spans="11:14">
      <c r="K9829" s="103"/>
      <c r="M9829" s="111"/>
      <c r="N9829" s="54"/>
    </row>
    <row r="9830" spans="11:14">
      <c r="K9830" s="103"/>
      <c r="M9830" s="111"/>
      <c r="N9830" s="54"/>
    </row>
    <row r="9831" spans="11:14">
      <c r="K9831" s="103"/>
      <c r="M9831" s="111"/>
      <c r="N9831" s="54"/>
    </row>
    <row r="9832" spans="11:14">
      <c r="K9832" s="103"/>
      <c r="M9832" s="111"/>
      <c r="N9832" s="54"/>
    </row>
    <row r="9833" spans="11:14">
      <c r="K9833" s="103"/>
      <c r="M9833" s="111"/>
      <c r="N9833" s="54"/>
    </row>
    <row r="9834" spans="11:14">
      <c r="K9834" s="103"/>
      <c r="M9834" s="111"/>
      <c r="N9834" s="54"/>
    </row>
    <row r="9835" spans="11:14">
      <c r="K9835" s="103"/>
      <c r="M9835" s="111"/>
      <c r="N9835" s="54"/>
    </row>
    <row r="9836" spans="11:14">
      <c r="K9836" s="103"/>
      <c r="M9836" s="111"/>
      <c r="N9836" s="54"/>
    </row>
    <row r="9837" spans="11:14">
      <c r="K9837" s="103"/>
      <c r="M9837" s="111"/>
      <c r="N9837" s="54"/>
    </row>
    <row r="9838" spans="11:14">
      <c r="K9838" s="103"/>
      <c r="M9838" s="111"/>
      <c r="N9838" s="54"/>
    </row>
    <row r="9839" spans="11:14">
      <c r="K9839" s="103"/>
      <c r="M9839" s="111"/>
      <c r="N9839" s="54"/>
    </row>
    <row r="9840" spans="11:14">
      <c r="K9840" s="103"/>
      <c r="M9840" s="111"/>
      <c r="N9840" s="54"/>
    </row>
    <row r="9841" spans="11:14">
      <c r="K9841" s="103"/>
      <c r="M9841" s="111"/>
      <c r="N9841" s="54"/>
    </row>
    <row r="9842" spans="11:14">
      <c r="K9842" s="103"/>
      <c r="M9842" s="111"/>
      <c r="N9842" s="54"/>
    </row>
    <row r="9843" spans="11:14">
      <c r="K9843" s="103"/>
      <c r="M9843" s="111"/>
      <c r="N9843" s="54"/>
    </row>
    <row r="9844" spans="11:14">
      <c r="K9844" s="103"/>
      <c r="M9844" s="111"/>
      <c r="N9844" s="54"/>
    </row>
    <row r="9845" spans="11:14">
      <c r="K9845" s="103"/>
      <c r="M9845" s="111"/>
      <c r="N9845" s="54"/>
    </row>
    <row r="9846" spans="11:14">
      <c r="K9846" s="103"/>
      <c r="M9846" s="111"/>
      <c r="N9846" s="54"/>
    </row>
    <row r="9847" spans="11:14">
      <c r="K9847" s="103"/>
      <c r="M9847" s="111"/>
      <c r="N9847" s="54"/>
    </row>
    <row r="9848" spans="11:14">
      <c r="K9848" s="103"/>
      <c r="M9848" s="111"/>
      <c r="N9848" s="54"/>
    </row>
    <row r="9849" spans="11:14">
      <c r="K9849" s="103"/>
      <c r="M9849" s="111"/>
      <c r="N9849" s="54"/>
    </row>
    <row r="9850" spans="11:14">
      <c r="K9850" s="103"/>
      <c r="M9850" s="111"/>
      <c r="N9850" s="54"/>
    </row>
    <row r="9851" spans="11:14">
      <c r="K9851" s="103"/>
      <c r="M9851" s="111"/>
      <c r="N9851" s="54"/>
    </row>
    <row r="9852" spans="11:14">
      <c r="K9852" s="103"/>
      <c r="M9852" s="111"/>
      <c r="N9852" s="54"/>
    </row>
    <row r="9853" spans="11:14">
      <c r="K9853" s="103"/>
      <c r="M9853" s="111"/>
      <c r="N9853" s="54"/>
    </row>
    <row r="9854" spans="11:14">
      <c r="K9854" s="103"/>
      <c r="M9854" s="111"/>
      <c r="N9854" s="54"/>
    </row>
    <row r="9855" spans="11:14">
      <c r="K9855" s="103"/>
      <c r="M9855" s="111"/>
      <c r="N9855" s="54"/>
    </row>
    <row r="9856" spans="11:14">
      <c r="K9856" s="103"/>
      <c r="M9856" s="111"/>
      <c r="N9856" s="54"/>
    </row>
    <row r="9857" spans="11:14">
      <c r="K9857" s="103"/>
      <c r="M9857" s="111"/>
      <c r="N9857" s="54"/>
    </row>
    <row r="9858" spans="11:14">
      <c r="K9858" s="103"/>
      <c r="M9858" s="111"/>
      <c r="N9858" s="54"/>
    </row>
    <row r="9859" spans="11:14">
      <c r="K9859" s="103"/>
      <c r="M9859" s="111"/>
      <c r="N9859" s="54"/>
    </row>
    <row r="9860" spans="11:14">
      <c r="K9860" s="103"/>
      <c r="M9860" s="111"/>
      <c r="N9860" s="54"/>
    </row>
    <row r="9861" spans="11:14">
      <c r="K9861" s="103"/>
      <c r="M9861" s="111"/>
      <c r="N9861" s="54"/>
    </row>
    <row r="9862" spans="11:14">
      <c r="K9862" s="103"/>
      <c r="M9862" s="111"/>
      <c r="N9862" s="54"/>
    </row>
    <row r="9863" spans="11:14">
      <c r="K9863" s="103"/>
      <c r="M9863" s="111"/>
      <c r="N9863" s="54"/>
    </row>
    <row r="9864" spans="11:14">
      <c r="K9864" s="103"/>
      <c r="M9864" s="111"/>
      <c r="N9864" s="54"/>
    </row>
    <row r="9865" spans="11:14">
      <c r="K9865" s="103"/>
      <c r="M9865" s="111"/>
      <c r="N9865" s="54"/>
    </row>
    <row r="9866" spans="11:14">
      <c r="K9866" s="103"/>
      <c r="M9866" s="111"/>
      <c r="N9866" s="54"/>
    </row>
    <row r="9867" spans="11:14">
      <c r="K9867" s="103"/>
      <c r="M9867" s="111"/>
      <c r="N9867" s="54"/>
    </row>
    <row r="9868" spans="11:14">
      <c r="K9868" s="103"/>
      <c r="M9868" s="111"/>
      <c r="N9868" s="54"/>
    </row>
    <row r="9869" spans="11:14">
      <c r="K9869" s="103"/>
      <c r="M9869" s="111"/>
      <c r="N9869" s="54"/>
    </row>
    <row r="9870" spans="11:14">
      <c r="K9870" s="103"/>
      <c r="M9870" s="111"/>
      <c r="N9870" s="54"/>
    </row>
    <row r="9871" spans="11:14">
      <c r="K9871" s="103"/>
      <c r="M9871" s="111"/>
      <c r="N9871" s="54"/>
    </row>
    <row r="9872" spans="11:14">
      <c r="K9872" s="103"/>
      <c r="M9872" s="111"/>
      <c r="N9872" s="54"/>
    </row>
    <row r="9873" spans="11:14">
      <c r="K9873" s="103"/>
      <c r="M9873" s="111"/>
      <c r="N9873" s="54"/>
    </row>
    <row r="9874" spans="11:14">
      <c r="K9874" s="103"/>
      <c r="M9874" s="111"/>
      <c r="N9874" s="54"/>
    </row>
    <row r="9875" spans="11:14">
      <c r="K9875" s="103"/>
      <c r="M9875" s="111"/>
      <c r="N9875" s="54"/>
    </row>
    <row r="9876" spans="11:14">
      <c r="K9876" s="103"/>
      <c r="M9876" s="111"/>
      <c r="N9876" s="54"/>
    </row>
    <row r="9877" spans="11:14">
      <c r="K9877" s="103"/>
      <c r="M9877" s="111"/>
      <c r="N9877" s="54"/>
    </row>
    <row r="9878" spans="11:14">
      <c r="K9878" s="103"/>
      <c r="M9878" s="111"/>
      <c r="N9878" s="54"/>
    </row>
    <row r="9879" spans="11:14">
      <c r="K9879" s="103"/>
      <c r="M9879" s="111"/>
      <c r="N9879" s="54"/>
    </row>
    <row r="9880" spans="11:14">
      <c r="K9880" s="103"/>
      <c r="M9880" s="111"/>
      <c r="N9880" s="54"/>
    </row>
    <row r="9881" spans="11:14">
      <c r="K9881" s="103"/>
      <c r="M9881" s="111"/>
      <c r="N9881" s="54"/>
    </row>
    <row r="9882" spans="11:14">
      <c r="K9882" s="103"/>
      <c r="M9882" s="111"/>
      <c r="N9882" s="54"/>
    </row>
    <row r="9883" spans="11:14">
      <c r="K9883" s="103"/>
      <c r="M9883" s="111"/>
      <c r="N9883" s="54"/>
    </row>
    <row r="9884" spans="11:14">
      <c r="K9884" s="103"/>
      <c r="M9884" s="111"/>
      <c r="N9884" s="54"/>
    </row>
    <row r="9885" spans="11:14">
      <c r="K9885" s="103"/>
      <c r="M9885" s="111"/>
      <c r="N9885" s="54"/>
    </row>
    <row r="9886" spans="11:14">
      <c r="K9886" s="103"/>
      <c r="M9886" s="111"/>
      <c r="N9886" s="54"/>
    </row>
    <row r="9887" spans="11:14">
      <c r="K9887" s="103"/>
      <c r="M9887" s="111"/>
      <c r="N9887" s="54"/>
    </row>
    <row r="9888" spans="11:14">
      <c r="K9888" s="103"/>
      <c r="M9888" s="111"/>
      <c r="N9888" s="54"/>
    </row>
    <row r="9889" spans="11:14">
      <c r="K9889" s="103"/>
      <c r="M9889" s="111"/>
      <c r="N9889" s="54"/>
    </row>
    <row r="9890" spans="11:14">
      <c r="K9890" s="103"/>
      <c r="M9890" s="111"/>
      <c r="N9890" s="54"/>
    </row>
    <row r="9891" spans="11:14">
      <c r="K9891" s="103"/>
      <c r="M9891" s="111"/>
      <c r="N9891" s="54"/>
    </row>
    <row r="9892" spans="11:14">
      <c r="K9892" s="103"/>
      <c r="M9892" s="111"/>
      <c r="N9892" s="54"/>
    </row>
    <row r="9893" spans="11:14">
      <c r="K9893" s="103"/>
      <c r="M9893" s="111"/>
      <c r="N9893" s="54"/>
    </row>
    <row r="9894" spans="11:14">
      <c r="K9894" s="103"/>
      <c r="M9894" s="111"/>
      <c r="N9894" s="54"/>
    </row>
    <row r="9895" spans="11:14">
      <c r="K9895" s="103"/>
      <c r="M9895" s="111"/>
      <c r="N9895" s="54"/>
    </row>
    <row r="9896" spans="11:14">
      <c r="K9896" s="103"/>
      <c r="M9896" s="111"/>
      <c r="N9896" s="54"/>
    </row>
    <row r="9897" spans="11:14">
      <c r="K9897" s="103"/>
      <c r="M9897" s="111"/>
      <c r="N9897" s="54"/>
    </row>
    <row r="9898" spans="11:14">
      <c r="K9898" s="103"/>
      <c r="M9898" s="111"/>
      <c r="N9898" s="54"/>
    </row>
    <row r="9899" spans="11:14">
      <c r="K9899" s="103"/>
      <c r="M9899" s="111"/>
      <c r="N9899" s="54"/>
    </row>
    <row r="9900" spans="11:14">
      <c r="K9900" s="103"/>
      <c r="M9900" s="111"/>
      <c r="N9900" s="54"/>
    </row>
    <row r="9901" spans="11:14">
      <c r="K9901" s="103"/>
      <c r="M9901" s="111"/>
      <c r="N9901" s="54"/>
    </row>
    <row r="9902" spans="11:14">
      <c r="K9902" s="103"/>
      <c r="M9902" s="111"/>
      <c r="N9902" s="54"/>
    </row>
    <row r="9903" spans="11:14">
      <c r="K9903" s="103"/>
      <c r="M9903" s="111"/>
      <c r="N9903" s="54"/>
    </row>
    <row r="9904" spans="11:14">
      <c r="K9904" s="103"/>
      <c r="M9904" s="111"/>
      <c r="N9904" s="54"/>
    </row>
    <row r="9905" spans="11:14">
      <c r="K9905" s="103"/>
      <c r="M9905" s="111"/>
      <c r="N9905" s="54"/>
    </row>
    <row r="9906" spans="11:14">
      <c r="K9906" s="103"/>
      <c r="M9906" s="111"/>
      <c r="N9906" s="54"/>
    </row>
    <row r="9907" spans="11:14">
      <c r="K9907" s="103"/>
      <c r="M9907" s="111"/>
      <c r="N9907" s="54"/>
    </row>
    <row r="9908" spans="11:14">
      <c r="K9908" s="103"/>
      <c r="M9908" s="111"/>
      <c r="N9908" s="54"/>
    </row>
    <row r="9909" spans="11:14">
      <c r="K9909" s="103"/>
      <c r="M9909" s="111"/>
      <c r="N9909" s="54"/>
    </row>
    <row r="9910" spans="11:14">
      <c r="K9910" s="103"/>
      <c r="M9910" s="111"/>
      <c r="N9910" s="54"/>
    </row>
    <row r="9911" spans="11:14">
      <c r="K9911" s="103"/>
      <c r="M9911" s="111"/>
      <c r="N9911" s="54"/>
    </row>
    <row r="9912" spans="11:14">
      <c r="K9912" s="103"/>
      <c r="M9912" s="111"/>
      <c r="N9912" s="54"/>
    </row>
    <row r="9913" spans="11:14">
      <c r="K9913" s="103"/>
      <c r="M9913" s="111"/>
      <c r="N9913" s="54"/>
    </row>
    <row r="9914" spans="11:14">
      <c r="K9914" s="103"/>
      <c r="M9914" s="111"/>
      <c r="N9914" s="54"/>
    </row>
    <row r="9915" spans="11:14">
      <c r="K9915" s="103"/>
      <c r="M9915" s="111"/>
      <c r="N9915" s="54"/>
    </row>
    <row r="9916" spans="11:14">
      <c r="K9916" s="103"/>
      <c r="M9916" s="111"/>
      <c r="N9916" s="54"/>
    </row>
    <row r="9917" spans="11:14">
      <c r="K9917" s="103"/>
      <c r="M9917" s="111"/>
      <c r="N9917" s="54"/>
    </row>
    <row r="9918" spans="11:14">
      <c r="K9918" s="103"/>
      <c r="M9918" s="111"/>
      <c r="N9918" s="54"/>
    </row>
    <row r="9919" spans="11:14">
      <c r="K9919" s="103"/>
      <c r="M9919" s="111"/>
      <c r="N9919" s="54"/>
    </row>
    <row r="9920" spans="11:14">
      <c r="K9920" s="103"/>
      <c r="M9920" s="111"/>
      <c r="N9920" s="54"/>
    </row>
    <row r="9921" spans="11:14">
      <c r="K9921" s="103"/>
      <c r="M9921" s="111"/>
      <c r="N9921" s="54"/>
    </row>
    <row r="9922" spans="11:14">
      <c r="K9922" s="103"/>
      <c r="M9922" s="111"/>
      <c r="N9922" s="54"/>
    </row>
    <row r="9923" spans="11:14">
      <c r="K9923" s="103"/>
      <c r="M9923" s="111"/>
      <c r="N9923" s="54"/>
    </row>
    <row r="9924" spans="11:14">
      <c r="K9924" s="103"/>
      <c r="M9924" s="111"/>
      <c r="N9924" s="54"/>
    </row>
    <row r="9925" spans="11:14">
      <c r="K9925" s="103"/>
      <c r="M9925" s="111"/>
      <c r="N9925" s="54"/>
    </row>
    <row r="9926" spans="11:14">
      <c r="K9926" s="103"/>
      <c r="M9926" s="111"/>
      <c r="N9926" s="54"/>
    </row>
    <row r="9927" spans="11:14">
      <c r="K9927" s="103"/>
      <c r="M9927" s="111"/>
      <c r="N9927" s="54"/>
    </row>
    <row r="9928" spans="11:14">
      <c r="K9928" s="103"/>
      <c r="M9928" s="111"/>
      <c r="N9928" s="54"/>
    </row>
    <row r="9929" spans="11:14">
      <c r="K9929" s="103"/>
      <c r="M9929" s="111"/>
      <c r="N9929" s="54"/>
    </row>
    <row r="9930" spans="11:14">
      <c r="K9930" s="103"/>
      <c r="M9930" s="111"/>
      <c r="N9930" s="54"/>
    </row>
    <row r="9931" spans="11:14">
      <c r="K9931" s="103"/>
      <c r="M9931" s="111"/>
      <c r="N9931" s="54"/>
    </row>
    <row r="9932" spans="11:14">
      <c r="K9932" s="103"/>
      <c r="M9932" s="111"/>
      <c r="N9932" s="54"/>
    </row>
    <row r="9933" spans="11:14">
      <c r="K9933" s="103"/>
      <c r="M9933" s="111"/>
      <c r="N9933" s="54"/>
    </row>
    <row r="9934" spans="11:14">
      <c r="K9934" s="103"/>
      <c r="M9934" s="111"/>
      <c r="N9934" s="54"/>
    </row>
    <row r="9935" spans="11:14">
      <c r="K9935" s="103"/>
      <c r="M9935" s="111"/>
      <c r="N9935" s="54"/>
    </row>
    <row r="9936" spans="11:14">
      <c r="K9936" s="103"/>
      <c r="M9936" s="111"/>
      <c r="N9936" s="54"/>
    </row>
    <row r="9937" spans="11:14">
      <c r="K9937" s="103"/>
      <c r="M9937" s="111"/>
      <c r="N9937" s="54"/>
    </row>
    <row r="9938" spans="11:14">
      <c r="K9938" s="103"/>
      <c r="M9938" s="111"/>
      <c r="N9938" s="54"/>
    </row>
    <row r="9939" spans="11:14">
      <c r="K9939" s="103"/>
      <c r="M9939" s="111"/>
      <c r="N9939" s="54"/>
    </row>
    <row r="9940" spans="11:14">
      <c r="K9940" s="103"/>
      <c r="M9940" s="111"/>
      <c r="N9940" s="54"/>
    </row>
    <row r="9941" spans="11:14">
      <c r="K9941" s="103"/>
      <c r="M9941" s="111"/>
      <c r="N9941" s="54"/>
    </row>
    <row r="9942" spans="11:14">
      <c r="K9942" s="103"/>
      <c r="M9942" s="111"/>
      <c r="N9942" s="54"/>
    </row>
    <row r="9943" spans="11:14">
      <c r="K9943" s="103"/>
      <c r="M9943" s="111"/>
      <c r="N9943" s="54"/>
    </row>
    <row r="9944" spans="11:14">
      <c r="K9944" s="103"/>
      <c r="M9944" s="111"/>
      <c r="N9944" s="54"/>
    </row>
    <row r="9945" spans="11:14">
      <c r="K9945" s="103"/>
      <c r="M9945" s="111"/>
      <c r="N9945" s="54"/>
    </row>
    <row r="9946" spans="11:14">
      <c r="K9946" s="103"/>
      <c r="M9946" s="111"/>
      <c r="N9946" s="54"/>
    </row>
    <row r="9947" spans="11:14">
      <c r="K9947" s="103"/>
      <c r="M9947" s="111"/>
      <c r="N9947" s="54"/>
    </row>
    <row r="9948" spans="11:14">
      <c r="K9948" s="103"/>
      <c r="M9948" s="111"/>
      <c r="N9948" s="54"/>
    </row>
    <row r="9949" spans="11:14">
      <c r="K9949" s="103"/>
      <c r="M9949" s="111"/>
      <c r="N9949" s="54"/>
    </row>
    <row r="9950" spans="11:14">
      <c r="K9950" s="103"/>
      <c r="M9950" s="111"/>
      <c r="N9950" s="54"/>
    </row>
    <row r="9951" spans="11:14">
      <c r="K9951" s="103"/>
      <c r="M9951" s="111"/>
      <c r="N9951" s="54"/>
    </row>
    <row r="9952" spans="11:14">
      <c r="K9952" s="103"/>
      <c r="M9952" s="111"/>
      <c r="N9952" s="54"/>
    </row>
    <row r="9953" spans="11:14">
      <c r="K9953" s="103"/>
      <c r="M9953" s="111"/>
      <c r="N9953" s="54"/>
    </row>
    <row r="9954" spans="11:14">
      <c r="K9954" s="103"/>
      <c r="M9954" s="111"/>
      <c r="N9954" s="54"/>
    </row>
    <row r="9955" spans="11:14">
      <c r="K9955" s="103"/>
      <c r="M9955" s="111"/>
      <c r="N9955" s="54"/>
    </row>
    <row r="9956" spans="11:14">
      <c r="K9956" s="103"/>
      <c r="M9956" s="111"/>
      <c r="N9956" s="54"/>
    </row>
    <row r="9957" spans="11:14">
      <c r="K9957" s="103"/>
      <c r="M9957" s="111"/>
      <c r="N9957" s="54"/>
    </row>
    <row r="9958" spans="11:14">
      <c r="K9958" s="103"/>
      <c r="M9958" s="111"/>
      <c r="N9958" s="54"/>
    </row>
    <row r="9959" spans="11:14">
      <c r="K9959" s="103"/>
      <c r="M9959" s="111"/>
      <c r="N9959" s="54"/>
    </row>
    <row r="9960" spans="11:14">
      <c r="K9960" s="103"/>
      <c r="M9960" s="111"/>
      <c r="N9960" s="54"/>
    </row>
    <row r="9961" spans="11:14">
      <c r="K9961" s="103"/>
      <c r="M9961" s="111"/>
      <c r="N9961" s="54"/>
    </row>
    <row r="9962" spans="11:14">
      <c r="K9962" s="103"/>
      <c r="M9962" s="111"/>
      <c r="N9962" s="54"/>
    </row>
    <row r="9963" spans="11:14">
      <c r="K9963" s="103"/>
      <c r="M9963" s="111"/>
      <c r="N9963" s="54"/>
    </row>
    <row r="9964" spans="11:14">
      <c r="K9964" s="103"/>
      <c r="M9964" s="111"/>
      <c r="N9964" s="54"/>
    </row>
    <row r="9965" spans="11:14">
      <c r="K9965" s="103"/>
      <c r="M9965" s="111"/>
      <c r="N9965" s="54"/>
    </row>
    <row r="9966" spans="11:14">
      <c r="K9966" s="103"/>
      <c r="M9966" s="111"/>
      <c r="N9966" s="54"/>
    </row>
    <row r="9967" spans="11:14">
      <c r="K9967" s="103"/>
      <c r="M9967" s="111"/>
      <c r="N9967" s="54"/>
    </row>
    <row r="9968" spans="11:14">
      <c r="K9968" s="103"/>
      <c r="M9968" s="111"/>
      <c r="N9968" s="54"/>
    </row>
    <row r="9969" spans="11:14">
      <c r="K9969" s="103"/>
      <c r="M9969" s="111"/>
      <c r="N9969" s="54"/>
    </row>
    <row r="9970" spans="11:14">
      <c r="K9970" s="103"/>
      <c r="M9970" s="111"/>
      <c r="N9970" s="54"/>
    </row>
    <row r="9971" spans="11:14">
      <c r="K9971" s="103"/>
      <c r="M9971" s="111"/>
      <c r="N9971" s="54"/>
    </row>
    <row r="9972" spans="11:14">
      <c r="K9972" s="103"/>
      <c r="M9972" s="111"/>
      <c r="N9972" s="54"/>
    </row>
    <row r="9973" spans="11:14">
      <c r="K9973" s="103"/>
      <c r="M9973" s="111"/>
      <c r="N9973" s="54"/>
    </row>
    <row r="9974" spans="11:14">
      <c r="K9974" s="103"/>
      <c r="M9974" s="111"/>
      <c r="N9974" s="54"/>
    </row>
    <row r="9975" spans="11:14">
      <c r="K9975" s="103"/>
      <c r="M9975" s="111"/>
      <c r="N9975" s="54"/>
    </row>
    <row r="9976" spans="11:14">
      <c r="K9976" s="103"/>
      <c r="M9976" s="111"/>
      <c r="N9976" s="54"/>
    </row>
    <row r="9977" spans="11:14">
      <c r="K9977" s="103"/>
      <c r="M9977" s="111"/>
      <c r="N9977" s="54"/>
    </row>
    <row r="9978" spans="11:14">
      <c r="K9978" s="103"/>
      <c r="M9978" s="111"/>
      <c r="N9978" s="54"/>
    </row>
    <row r="9979" spans="11:14">
      <c r="K9979" s="103"/>
      <c r="M9979" s="111"/>
      <c r="N9979" s="54"/>
    </row>
    <row r="9980" spans="11:14">
      <c r="K9980" s="103"/>
      <c r="M9980" s="111"/>
      <c r="N9980" s="54"/>
    </row>
    <row r="9981" spans="11:14">
      <c r="K9981" s="103"/>
      <c r="M9981" s="111"/>
      <c r="N9981" s="54"/>
    </row>
    <row r="9982" spans="11:14">
      <c r="K9982" s="103"/>
      <c r="M9982" s="111"/>
      <c r="N9982" s="54"/>
    </row>
    <row r="9983" spans="11:14">
      <c r="K9983" s="103"/>
      <c r="M9983" s="111"/>
      <c r="N9983" s="54"/>
    </row>
    <row r="9984" spans="11:14">
      <c r="K9984" s="103"/>
      <c r="M9984" s="111"/>
      <c r="N9984" s="54"/>
    </row>
    <row r="9985" spans="11:14">
      <c r="K9985" s="103"/>
      <c r="M9985" s="111"/>
      <c r="N9985" s="54"/>
    </row>
    <row r="9986" spans="11:14">
      <c r="K9986" s="103"/>
      <c r="M9986" s="111"/>
      <c r="N9986" s="54"/>
    </row>
    <row r="9987" spans="11:14">
      <c r="K9987" s="103"/>
      <c r="M9987" s="111"/>
      <c r="N9987" s="54"/>
    </row>
    <row r="9988" spans="11:14">
      <c r="K9988" s="103"/>
      <c r="M9988" s="111"/>
      <c r="N9988" s="54"/>
    </row>
    <row r="9989" spans="11:14">
      <c r="K9989" s="103"/>
      <c r="M9989" s="111"/>
      <c r="N9989" s="54"/>
    </row>
    <row r="9990" spans="11:14">
      <c r="K9990" s="103"/>
      <c r="M9990" s="111"/>
      <c r="N9990" s="54"/>
    </row>
    <row r="9991" spans="11:14">
      <c r="K9991" s="103"/>
      <c r="M9991" s="111"/>
      <c r="N9991" s="54"/>
    </row>
    <row r="9992" spans="11:14">
      <c r="K9992" s="103"/>
      <c r="M9992" s="111"/>
      <c r="N9992" s="54"/>
    </row>
    <row r="9993" spans="11:14">
      <c r="K9993" s="103"/>
      <c r="M9993" s="111"/>
      <c r="N9993" s="54"/>
    </row>
    <row r="9994" spans="11:14">
      <c r="K9994" s="103"/>
      <c r="M9994" s="111"/>
      <c r="N9994" s="54"/>
    </row>
    <row r="9995" spans="11:14">
      <c r="K9995" s="103"/>
      <c r="M9995" s="111"/>
      <c r="N9995" s="54"/>
    </row>
    <row r="9996" spans="11:14">
      <c r="K9996" s="103"/>
      <c r="M9996" s="111"/>
      <c r="N9996" s="54"/>
    </row>
    <row r="9997" spans="11:14">
      <c r="K9997" s="103"/>
      <c r="M9997" s="111"/>
      <c r="N9997" s="54"/>
    </row>
    <row r="9998" spans="11:14">
      <c r="K9998" s="103"/>
      <c r="M9998" s="111"/>
      <c r="N9998" s="54"/>
    </row>
    <row r="9999" spans="11:14">
      <c r="K9999" s="103"/>
      <c r="M9999" s="111"/>
      <c r="N9999" s="54"/>
    </row>
    <row r="10000" spans="11:14">
      <c r="K10000" s="103"/>
      <c r="M10000" s="111"/>
      <c r="N10000" s="54"/>
    </row>
  </sheetData>
  <phoneticPr fontId="5" type="noConversion"/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735"/>
  <sheetViews>
    <sheetView topLeftCell="A52" zoomScale="80" zoomScaleNormal="80" workbookViewId="0">
      <selection activeCell="A2" sqref="A2"/>
    </sheetView>
  </sheetViews>
  <sheetFormatPr defaultColWidth="9.140625" defaultRowHeight="12"/>
  <cols>
    <col min="1" max="1" width="12" style="57" bestFit="1" customWidth="1"/>
    <col min="2" max="2" width="37.5703125" style="48" customWidth="1"/>
    <col min="3" max="3" width="37.5703125" style="49" customWidth="1"/>
    <col min="4" max="16384" width="9.140625" style="48"/>
  </cols>
  <sheetData>
    <row r="1" spans="1:3" ht="13.5" customHeight="1">
      <c r="A1" s="58"/>
      <c r="B1" s="28" t="s">
        <v>18</v>
      </c>
      <c r="C1" s="106" t="s">
        <v>55</v>
      </c>
    </row>
    <row r="2" spans="1:3" ht="13.5" customHeight="1">
      <c r="A2" s="123"/>
      <c r="B2" s="124" t="s">
        <v>25</v>
      </c>
      <c r="C2" s="41" t="s">
        <v>26</v>
      </c>
    </row>
    <row r="3" spans="1:3" ht="12.75">
      <c r="A3" s="45" t="s">
        <v>6</v>
      </c>
      <c r="B3" s="99" t="s">
        <v>19</v>
      </c>
      <c r="C3" s="115" t="s">
        <v>19</v>
      </c>
    </row>
    <row r="4" spans="1:3">
      <c r="A4" s="118">
        <v>34700</v>
      </c>
      <c r="B4" s="19" t="s">
        <v>56</v>
      </c>
      <c r="C4" s="122" t="s">
        <v>56</v>
      </c>
    </row>
    <row r="5" spans="1:3">
      <c r="A5" s="118">
        <v>34701</v>
      </c>
      <c r="B5" s="19" t="s">
        <v>56</v>
      </c>
      <c r="C5" s="122" t="s">
        <v>56</v>
      </c>
    </row>
    <row r="6" spans="1:3">
      <c r="A6" s="118">
        <v>34702</v>
      </c>
      <c r="B6" s="19" t="s">
        <v>56</v>
      </c>
      <c r="C6" s="122" t="s">
        <v>56</v>
      </c>
    </row>
    <row r="7" spans="1:3">
      <c r="A7" s="118">
        <v>34703</v>
      </c>
      <c r="B7" s="19" t="s">
        <v>56</v>
      </c>
      <c r="C7" s="122" t="s">
        <v>56</v>
      </c>
    </row>
    <row r="8" spans="1:3">
      <c r="A8" s="118">
        <v>34704</v>
      </c>
      <c r="B8" s="19" t="s">
        <v>56</v>
      </c>
      <c r="C8" s="122" t="s">
        <v>56</v>
      </c>
    </row>
    <row r="9" spans="1:3">
      <c r="A9" s="118">
        <v>34705</v>
      </c>
      <c r="B9" s="19" t="s">
        <v>56</v>
      </c>
      <c r="C9" s="122" t="s">
        <v>56</v>
      </c>
    </row>
    <row r="10" spans="1:3">
      <c r="A10" s="118">
        <v>34706</v>
      </c>
      <c r="B10" s="19" t="s">
        <v>56</v>
      </c>
      <c r="C10" s="122" t="s">
        <v>56</v>
      </c>
    </row>
    <row r="11" spans="1:3">
      <c r="A11" s="118">
        <v>34707</v>
      </c>
      <c r="B11" s="19" t="s">
        <v>56</v>
      </c>
      <c r="C11" s="122" t="s">
        <v>56</v>
      </c>
    </row>
    <row r="12" spans="1:3">
      <c r="A12" s="118">
        <v>34708</v>
      </c>
      <c r="B12" s="19" t="s">
        <v>56</v>
      </c>
      <c r="C12" s="122" t="s">
        <v>56</v>
      </c>
    </row>
    <row r="13" spans="1:3">
      <c r="A13" s="118">
        <v>34709</v>
      </c>
      <c r="B13" s="19" t="s">
        <v>56</v>
      </c>
      <c r="C13" s="122" t="s">
        <v>56</v>
      </c>
    </row>
    <row r="14" spans="1:3">
      <c r="A14" s="118">
        <v>34710</v>
      </c>
      <c r="B14" s="19" t="s">
        <v>56</v>
      </c>
      <c r="C14" s="122" t="s">
        <v>56</v>
      </c>
    </row>
    <row r="15" spans="1:3">
      <c r="A15" s="118">
        <v>34711</v>
      </c>
      <c r="B15" s="19" t="s">
        <v>56</v>
      </c>
      <c r="C15" s="122" t="s">
        <v>56</v>
      </c>
    </row>
    <row r="16" spans="1:3">
      <c r="A16" s="118">
        <v>34712</v>
      </c>
      <c r="B16" s="19" t="s">
        <v>56</v>
      </c>
      <c r="C16" s="122" t="s">
        <v>56</v>
      </c>
    </row>
    <row r="17" spans="1:3">
      <c r="A17" s="118">
        <v>34713</v>
      </c>
      <c r="B17" s="19" t="s">
        <v>56</v>
      </c>
      <c r="C17" s="122" t="s">
        <v>56</v>
      </c>
    </row>
    <row r="18" spans="1:3">
      <c r="A18" s="118">
        <v>34714</v>
      </c>
      <c r="B18" s="19" t="s">
        <v>56</v>
      </c>
      <c r="C18" s="122" t="s">
        <v>56</v>
      </c>
    </row>
    <row r="19" spans="1:3">
      <c r="A19" s="118">
        <v>34715</v>
      </c>
      <c r="B19" s="19" t="s">
        <v>56</v>
      </c>
      <c r="C19" s="122" t="s">
        <v>56</v>
      </c>
    </row>
    <row r="20" spans="1:3">
      <c r="A20" s="118">
        <v>34716</v>
      </c>
      <c r="B20" s="19" t="s">
        <v>56</v>
      </c>
      <c r="C20" s="122" t="s">
        <v>56</v>
      </c>
    </row>
    <row r="21" spans="1:3">
      <c r="A21" s="118">
        <v>34717</v>
      </c>
      <c r="B21" s="19" t="s">
        <v>56</v>
      </c>
      <c r="C21" s="122" t="s">
        <v>56</v>
      </c>
    </row>
    <row r="22" spans="1:3">
      <c r="A22" s="118">
        <v>34718</v>
      </c>
      <c r="B22" s="19" t="s">
        <v>56</v>
      </c>
      <c r="C22" s="122" t="s">
        <v>56</v>
      </c>
    </row>
    <row r="23" spans="1:3">
      <c r="A23" s="118">
        <v>34719</v>
      </c>
      <c r="B23" s="19" t="s">
        <v>56</v>
      </c>
      <c r="C23" s="122" t="s">
        <v>56</v>
      </c>
    </row>
    <row r="24" spans="1:3">
      <c r="A24" s="118">
        <v>34720</v>
      </c>
      <c r="B24" s="19" t="s">
        <v>56</v>
      </c>
      <c r="C24" s="122" t="s">
        <v>56</v>
      </c>
    </row>
    <row r="25" spans="1:3">
      <c r="A25" s="118">
        <v>34721</v>
      </c>
      <c r="B25" s="19" t="s">
        <v>56</v>
      </c>
      <c r="C25" s="122" t="s">
        <v>56</v>
      </c>
    </row>
    <row r="26" spans="1:3">
      <c r="A26" s="118">
        <v>34722</v>
      </c>
      <c r="B26" s="19" t="s">
        <v>56</v>
      </c>
      <c r="C26" s="122" t="s">
        <v>56</v>
      </c>
    </row>
    <row r="27" spans="1:3">
      <c r="A27" s="118">
        <v>34723</v>
      </c>
      <c r="B27" s="19" t="s">
        <v>56</v>
      </c>
      <c r="C27" s="122" t="s">
        <v>56</v>
      </c>
    </row>
    <row r="28" spans="1:3">
      <c r="A28" s="118">
        <v>34724</v>
      </c>
      <c r="B28" s="19" t="s">
        <v>56</v>
      </c>
      <c r="C28" s="122" t="s">
        <v>56</v>
      </c>
    </row>
    <row r="29" spans="1:3">
      <c r="A29" s="118">
        <v>34725</v>
      </c>
      <c r="B29" s="19" t="s">
        <v>56</v>
      </c>
      <c r="C29" s="122" t="s">
        <v>56</v>
      </c>
    </row>
    <row r="30" spans="1:3">
      <c r="A30" s="118">
        <v>34726</v>
      </c>
      <c r="B30" s="19" t="s">
        <v>56</v>
      </c>
      <c r="C30" s="122" t="s">
        <v>56</v>
      </c>
    </row>
    <row r="31" spans="1:3">
      <c r="A31" s="118">
        <v>34727</v>
      </c>
      <c r="B31" s="19" t="s">
        <v>56</v>
      </c>
      <c r="C31" s="122" t="s">
        <v>56</v>
      </c>
    </row>
    <row r="32" spans="1:3">
      <c r="A32" s="118">
        <v>34728</v>
      </c>
      <c r="B32" s="19" t="s">
        <v>56</v>
      </c>
      <c r="C32" s="122" t="s">
        <v>56</v>
      </c>
    </row>
    <row r="33" spans="1:3">
      <c r="A33" s="118">
        <v>34729</v>
      </c>
      <c r="B33" s="19" t="s">
        <v>56</v>
      </c>
      <c r="C33" s="122" t="s">
        <v>56</v>
      </c>
    </row>
    <row r="34" spans="1:3">
      <c r="A34" s="118">
        <v>34730</v>
      </c>
      <c r="B34" s="19" t="s">
        <v>56</v>
      </c>
      <c r="C34" s="122" t="s">
        <v>56</v>
      </c>
    </row>
    <row r="35" spans="1:3">
      <c r="A35" s="118">
        <v>34731</v>
      </c>
      <c r="B35" s="19" t="s">
        <v>56</v>
      </c>
      <c r="C35" s="122" t="s">
        <v>56</v>
      </c>
    </row>
    <row r="36" spans="1:3">
      <c r="A36" s="118">
        <v>34732</v>
      </c>
      <c r="B36" s="19" t="s">
        <v>56</v>
      </c>
      <c r="C36" s="122" t="s">
        <v>56</v>
      </c>
    </row>
    <row r="37" spans="1:3">
      <c r="A37" s="118">
        <v>34733</v>
      </c>
      <c r="B37" s="19" t="s">
        <v>56</v>
      </c>
      <c r="C37" s="122" t="s">
        <v>56</v>
      </c>
    </row>
    <row r="38" spans="1:3">
      <c r="A38" s="118">
        <v>34734</v>
      </c>
      <c r="B38" s="19" t="s">
        <v>56</v>
      </c>
      <c r="C38" s="122" t="s">
        <v>56</v>
      </c>
    </row>
    <row r="39" spans="1:3">
      <c r="A39" s="118">
        <v>34735</v>
      </c>
      <c r="B39" s="19" t="s">
        <v>56</v>
      </c>
      <c r="C39" s="122" t="s">
        <v>56</v>
      </c>
    </row>
    <row r="40" spans="1:3">
      <c r="A40" s="118">
        <v>34736</v>
      </c>
      <c r="B40" s="19" t="s">
        <v>56</v>
      </c>
      <c r="C40" s="122" t="s">
        <v>56</v>
      </c>
    </row>
    <row r="41" spans="1:3">
      <c r="A41" s="118">
        <v>34737</v>
      </c>
      <c r="B41" s="19" t="s">
        <v>56</v>
      </c>
      <c r="C41" s="122" t="s">
        <v>56</v>
      </c>
    </row>
    <row r="42" spans="1:3">
      <c r="A42" s="118">
        <v>34738</v>
      </c>
      <c r="B42" s="19" t="s">
        <v>56</v>
      </c>
      <c r="C42" s="122" t="s">
        <v>56</v>
      </c>
    </row>
    <row r="43" spans="1:3">
      <c r="A43" s="118">
        <v>34739</v>
      </c>
      <c r="B43" s="19" t="s">
        <v>56</v>
      </c>
      <c r="C43" s="122" t="s">
        <v>56</v>
      </c>
    </row>
    <row r="44" spans="1:3">
      <c r="A44" s="118">
        <v>34740</v>
      </c>
      <c r="B44" s="19" t="s">
        <v>56</v>
      </c>
      <c r="C44" s="122" t="s">
        <v>56</v>
      </c>
    </row>
    <row r="45" spans="1:3">
      <c r="A45" s="118">
        <v>34741</v>
      </c>
      <c r="B45" s="19" t="s">
        <v>56</v>
      </c>
      <c r="C45" s="122" t="s">
        <v>56</v>
      </c>
    </row>
    <row r="46" spans="1:3">
      <c r="A46" s="118">
        <v>34742</v>
      </c>
      <c r="B46" s="19" t="s">
        <v>56</v>
      </c>
      <c r="C46" s="122" t="s">
        <v>56</v>
      </c>
    </row>
    <row r="47" spans="1:3">
      <c r="A47" s="118">
        <v>34743</v>
      </c>
      <c r="B47" s="19" t="s">
        <v>56</v>
      </c>
      <c r="C47" s="122" t="s">
        <v>56</v>
      </c>
    </row>
    <row r="48" spans="1:3">
      <c r="A48" s="118">
        <v>34744</v>
      </c>
      <c r="B48" s="19" t="s">
        <v>56</v>
      </c>
      <c r="C48" s="122" t="s">
        <v>56</v>
      </c>
    </row>
    <row r="49" spans="1:3">
      <c r="A49" s="118">
        <v>34745</v>
      </c>
      <c r="B49" s="19" t="s">
        <v>56</v>
      </c>
      <c r="C49" s="122" t="s">
        <v>56</v>
      </c>
    </row>
    <row r="50" spans="1:3">
      <c r="A50" s="118">
        <v>34746</v>
      </c>
      <c r="B50" s="19" t="s">
        <v>56</v>
      </c>
      <c r="C50" s="122" t="s">
        <v>56</v>
      </c>
    </row>
    <row r="51" spans="1:3">
      <c r="A51" s="118">
        <v>34747</v>
      </c>
      <c r="B51" s="19" t="s">
        <v>56</v>
      </c>
      <c r="C51" s="122" t="s">
        <v>56</v>
      </c>
    </row>
    <row r="52" spans="1:3">
      <c r="A52" s="118">
        <v>34748</v>
      </c>
      <c r="B52" s="19" t="s">
        <v>56</v>
      </c>
      <c r="C52" s="122" t="s">
        <v>56</v>
      </c>
    </row>
    <row r="53" spans="1:3">
      <c r="A53" s="118">
        <v>34749</v>
      </c>
      <c r="B53" s="19" t="s">
        <v>56</v>
      </c>
      <c r="C53" s="122" t="s">
        <v>56</v>
      </c>
    </row>
    <row r="54" spans="1:3">
      <c r="A54" s="118">
        <v>34750</v>
      </c>
      <c r="B54" s="19" t="s">
        <v>56</v>
      </c>
      <c r="C54" s="122" t="s">
        <v>56</v>
      </c>
    </row>
    <row r="55" spans="1:3">
      <c r="A55" s="118">
        <v>34751</v>
      </c>
      <c r="B55" s="19" t="s">
        <v>56</v>
      </c>
      <c r="C55" s="122" t="s">
        <v>56</v>
      </c>
    </row>
    <row r="56" spans="1:3">
      <c r="A56" s="118">
        <v>34752</v>
      </c>
      <c r="B56" s="19" t="s">
        <v>56</v>
      </c>
      <c r="C56" s="122" t="s">
        <v>56</v>
      </c>
    </row>
    <row r="57" spans="1:3">
      <c r="A57" s="118">
        <v>34753</v>
      </c>
      <c r="B57" s="19" t="s">
        <v>56</v>
      </c>
      <c r="C57" s="122" t="s">
        <v>56</v>
      </c>
    </row>
    <row r="58" spans="1:3">
      <c r="A58" s="118">
        <v>34754</v>
      </c>
      <c r="B58" s="19" t="s">
        <v>56</v>
      </c>
      <c r="C58" s="122" t="s">
        <v>56</v>
      </c>
    </row>
    <row r="59" spans="1:3">
      <c r="A59" s="118">
        <v>34755</v>
      </c>
      <c r="B59" s="19" t="s">
        <v>56</v>
      </c>
      <c r="C59" s="122" t="s">
        <v>56</v>
      </c>
    </row>
    <row r="60" spans="1:3">
      <c r="A60" s="118">
        <v>34756</v>
      </c>
      <c r="B60" s="19" t="s">
        <v>56</v>
      </c>
      <c r="C60" s="122" t="s">
        <v>56</v>
      </c>
    </row>
    <row r="61" spans="1:3">
      <c r="A61" s="118">
        <v>34757</v>
      </c>
      <c r="B61" s="19" t="s">
        <v>56</v>
      </c>
      <c r="C61" s="122" t="s">
        <v>56</v>
      </c>
    </row>
    <row r="62" spans="1:3">
      <c r="A62" s="118">
        <v>34758</v>
      </c>
      <c r="B62" s="19" t="s">
        <v>56</v>
      </c>
      <c r="C62" s="122" t="s">
        <v>56</v>
      </c>
    </row>
    <row r="63" spans="1:3">
      <c r="A63" s="118">
        <v>34759</v>
      </c>
      <c r="B63" s="19" t="s">
        <v>56</v>
      </c>
      <c r="C63" s="122" t="s">
        <v>56</v>
      </c>
    </row>
    <row r="64" spans="1:3">
      <c r="A64" s="118">
        <v>34760</v>
      </c>
      <c r="B64" s="19" t="s">
        <v>56</v>
      </c>
      <c r="C64" s="122" t="s">
        <v>56</v>
      </c>
    </row>
    <row r="65" spans="1:3">
      <c r="A65" s="118">
        <v>34761</v>
      </c>
      <c r="B65" s="19" t="s">
        <v>56</v>
      </c>
      <c r="C65" s="122" t="s">
        <v>56</v>
      </c>
    </row>
    <row r="66" spans="1:3">
      <c r="A66" s="118">
        <v>34762</v>
      </c>
      <c r="B66" s="19" t="s">
        <v>56</v>
      </c>
      <c r="C66" s="122" t="s">
        <v>56</v>
      </c>
    </row>
    <row r="67" spans="1:3">
      <c r="A67" s="118">
        <v>34763</v>
      </c>
      <c r="B67" s="19" t="s">
        <v>56</v>
      </c>
      <c r="C67" s="122" t="s">
        <v>56</v>
      </c>
    </row>
    <row r="68" spans="1:3">
      <c r="A68" s="118">
        <v>34764</v>
      </c>
      <c r="B68" s="19" t="s">
        <v>56</v>
      </c>
      <c r="C68" s="122" t="s">
        <v>56</v>
      </c>
    </row>
    <row r="69" spans="1:3">
      <c r="A69" s="118">
        <v>34765</v>
      </c>
      <c r="B69" s="19" t="s">
        <v>56</v>
      </c>
      <c r="C69" s="122" t="s">
        <v>56</v>
      </c>
    </row>
    <row r="70" spans="1:3">
      <c r="A70" s="118">
        <v>34766</v>
      </c>
      <c r="B70" s="19" t="s">
        <v>56</v>
      </c>
      <c r="C70" s="122" t="s">
        <v>56</v>
      </c>
    </row>
    <row r="71" spans="1:3">
      <c r="A71" s="118">
        <v>34767</v>
      </c>
      <c r="B71" s="19" t="s">
        <v>56</v>
      </c>
      <c r="C71" s="122" t="s">
        <v>56</v>
      </c>
    </row>
    <row r="72" spans="1:3">
      <c r="A72" s="118">
        <v>34768</v>
      </c>
      <c r="B72" s="19" t="s">
        <v>56</v>
      </c>
      <c r="C72" s="122" t="s">
        <v>56</v>
      </c>
    </row>
    <row r="73" spans="1:3">
      <c r="A73" s="118">
        <v>34769</v>
      </c>
      <c r="B73" s="19" t="s">
        <v>56</v>
      </c>
      <c r="C73" s="122" t="s">
        <v>56</v>
      </c>
    </row>
    <row r="74" spans="1:3">
      <c r="A74" s="118">
        <v>34770</v>
      </c>
      <c r="B74" s="19" t="s">
        <v>56</v>
      </c>
      <c r="C74" s="122" t="s">
        <v>56</v>
      </c>
    </row>
    <row r="75" spans="1:3">
      <c r="A75" s="118">
        <v>34771</v>
      </c>
      <c r="B75" s="19" t="s">
        <v>56</v>
      </c>
      <c r="C75" s="122" t="s">
        <v>56</v>
      </c>
    </row>
    <row r="76" spans="1:3">
      <c r="A76" s="118">
        <v>34772</v>
      </c>
      <c r="B76" s="19" t="s">
        <v>56</v>
      </c>
      <c r="C76" s="122" t="s">
        <v>56</v>
      </c>
    </row>
    <row r="77" spans="1:3">
      <c r="A77" s="118">
        <v>34773</v>
      </c>
      <c r="B77" s="19" t="s">
        <v>56</v>
      </c>
      <c r="C77" s="122" t="s">
        <v>56</v>
      </c>
    </row>
    <row r="78" spans="1:3">
      <c r="A78" s="118">
        <v>34774</v>
      </c>
      <c r="B78" s="19" t="s">
        <v>56</v>
      </c>
      <c r="C78" s="122" t="s">
        <v>56</v>
      </c>
    </row>
    <row r="79" spans="1:3">
      <c r="A79" s="118">
        <v>34775</v>
      </c>
      <c r="B79" s="19" t="s">
        <v>56</v>
      </c>
      <c r="C79" s="122" t="s">
        <v>56</v>
      </c>
    </row>
    <row r="80" spans="1:3">
      <c r="A80" s="118">
        <v>34776</v>
      </c>
      <c r="B80" s="19" t="s">
        <v>56</v>
      </c>
      <c r="C80" s="122" t="s">
        <v>56</v>
      </c>
    </row>
    <row r="81" spans="1:3">
      <c r="A81" s="118">
        <v>34777</v>
      </c>
      <c r="B81" s="19" t="s">
        <v>56</v>
      </c>
      <c r="C81" s="122" t="s">
        <v>56</v>
      </c>
    </row>
    <row r="82" spans="1:3">
      <c r="A82" s="118">
        <v>34778</v>
      </c>
      <c r="B82" s="19" t="s">
        <v>56</v>
      </c>
      <c r="C82" s="122" t="s">
        <v>56</v>
      </c>
    </row>
    <row r="83" spans="1:3">
      <c r="A83" s="118">
        <v>34779</v>
      </c>
      <c r="B83" s="19" t="s">
        <v>56</v>
      </c>
      <c r="C83" s="122" t="s">
        <v>56</v>
      </c>
    </row>
    <row r="84" spans="1:3">
      <c r="A84" s="118">
        <v>34780</v>
      </c>
      <c r="B84" s="19" t="s">
        <v>56</v>
      </c>
      <c r="C84" s="122" t="s">
        <v>56</v>
      </c>
    </row>
    <row r="85" spans="1:3">
      <c r="A85" s="118">
        <v>34781</v>
      </c>
      <c r="B85" s="19" t="s">
        <v>56</v>
      </c>
      <c r="C85" s="122" t="s">
        <v>56</v>
      </c>
    </row>
    <row r="86" spans="1:3">
      <c r="A86" s="118">
        <v>34782</v>
      </c>
      <c r="B86" s="19" t="s">
        <v>56</v>
      </c>
      <c r="C86" s="122" t="s">
        <v>56</v>
      </c>
    </row>
    <row r="87" spans="1:3">
      <c r="A87" s="118">
        <v>34783</v>
      </c>
      <c r="B87" s="19" t="s">
        <v>56</v>
      </c>
      <c r="C87" s="122" t="s">
        <v>56</v>
      </c>
    </row>
    <row r="88" spans="1:3">
      <c r="A88" s="118">
        <v>34784</v>
      </c>
      <c r="B88" s="19" t="s">
        <v>56</v>
      </c>
      <c r="C88" s="122" t="s">
        <v>56</v>
      </c>
    </row>
    <row r="89" spans="1:3">
      <c r="A89" s="118">
        <v>34785</v>
      </c>
      <c r="B89" s="19" t="s">
        <v>56</v>
      </c>
      <c r="C89" s="122" t="s">
        <v>56</v>
      </c>
    </row>
    <row r="90" spans="1:3">
      <c r="A90" s="118">
        <v>34786</v>
      </c>
      <c r="B90" s="19" t="s">
        <v>56</v>
      </c>
      <c r="C90" s="122" t="s">
        <v>56</v>
      </c>
    </row>
    <row r="91" spans="1:3">
      <c r="A91" s="118">
        <v>34787</v>
      </c>
      <c r="B91" s="19" t="s">
        <v>56</v>
      </c>
      <c r="C91" s="122" t="s">
        <v>56</v>
      </c>
    </row>
    <row r="92" spans="1:3">
      <c r="A92" s="118">
        <v>34788</v>
      </c>
      <c r="B92" s="19" t="s">
        <v>56</v>
      </c>
      <c r="C92" s="122" t="s">
        <v>56</v>
      </c>
    </row>
    <row r="93" spans="1:3">
      <c r="A93" s="118">
        <v>34789</v>
      </c>
      <c r="B93" s="19" t="s">
        <v>56</v>
      </c>
      <c r="C93" s="122" t="s">
        <v>56</v>
      </c>
    </row>
    <row r="94" spans="1:3">
      <c r="A94" s="118">
        <v>34790</v>
      </c>
      <c r="B94" s="19" t="s">
        <v>56</v>
      </c>
      <c r="C94" s="122" t="s">
        <v>56</v>
      </c>
    </row>
    <row r="95" spans="1:3">
      <c r="A95" s="118">
        <v>34791</v>
      </c>
      <c r="B95" s="19" t="s">
        <v>56</v>
      </c>
      <c r="C95" s="122" t="s">
        <v>56</v>
      </c>
    </row>
    <row r="96" spans="1:3">
      <c r="A96" s="118">
        <v>34792</v>
      </c>
      <c r="B96" s="19" t="s">
        <v>56</v>
      </c>
      <c r="C96" s="122" t="s">
        <v>56</v>
      </c>
    </row>
    <row r="97" spans="1:3">
      <c r="A97" s="118">
        <v>34793</v>
      </c>
      <c r="B97" s="19" t="s">
        <v>56</v>
      </c>
      <c r="C97" s="122" t="s">
        <v>56</v>
      </c>
    </row>
    <row r="98" spans="1:3">
      <c r="A98" s="118">
        <v>34794</v>
      </c>
      <c r="B98" s="19" t="s">
        <v>56</v>
      </c>
      <c r="C98" s="122" t="s">
        <v>56</v>
      </c>
    </row>
    <row r="99" spans="1:3">
      <c r="A99" s="118">
        <v>34795</v>
      </c>
      <c r="B99" s="19" t="s">
        <v>56</v>
      </c>
      <c r="C99" s="122" t="s">
        <v>56</v>
      </c>
    </row>
    <row r="100" spans="1:3">
      <c r="A100" s="118">
        <v>34796</v>
      </c>
      <c r="B100" s="19" t="s">
        <v>56</v>
      </c>
      <c r="C100" s="122" t="s">
        <v>56</v>
      </c>
    </row>
    <row r="101" spans="1:3">
      <c r="A101" s="118">
        <v>34797</v>
      </c>
      <c r="B101" s="19" t="s">
        <v>56</v>
      </c>
      <c r="C101" s="122" t="s">
        <v>56</v>
      </c>
    </row>
    <row r="102" spans="1:3">
      <c r="A102" s="118">
        <v>34798</v>
      </c>
      <c r="B102" s="19" t="s">
        <v>56</v>
      </c>
      <c r="C102" s="122" t="s">
        <v>56</v>
      </c>
    </row>
    <row r="103" spans="1:3">
      <c r="A103" s="118">
        <v>34799</v>
      </c>
      <c r="B103" s="19" t="s">
        <v>56</v>
      </c>
      <c r="C103" s="122" t="s">
        <v>56</v>
      </c>
    </row>
    <row r="104" spans="1:3">
      <c r="A104" s="118">
        <v>34800</v>
      </c>
      <c r="B104" s="19" t="s">
        <v>56</v>
      </c>
      <c r="C104" s="122" t="s">
        <v>56</v>
      </c>
    </row>
    <row r="105" spans="1:3">
      <c r="A105" s="118">
        <v>34801</v>
      </c>
      <c r="B105" s="19" t="s">
        <v>56</v>
      </c>
      <c r="C105" s="122" t="s">
        <v>56</v>
      </c>
    </row>
    <row r="106" spans="1:3">
      <c r="A106" s="118">
        <v>34802</v>
      </c>
      <c r="B106" s="19" t="s">
        <v>56</v>
      </c>
      <c r="C106" s="122" t="s">
        <v>56</v>
      </c>
    </row>
    <row r="107" spans="1:3">
      <c r="A107" s="118">
        <v>34803</v>
      </c>
      <c r="B107" s="19" t="s">
        <v>56</v>
      </c>
      <c r="C107" s="122" t="s">
        <v>56</v>
      </c>
    </row>
    <row r="108" spans="1:3">
      <c r="A108" s="118">
        <v>34804</v>
      </c>
      <c r="B108" s="19" t="s">
        <v>56</v>
      </c>
      <c r="C108" s="122" t="s">
        <v>56</v>
      </c>
    </row>
    <row r="109" spans="1:3">
      <c r="A109" s="118">
        <v>34805</v>
      </c>
      <c r="B109" s="19" t="s">
        <v>56</v>
      </c>
      <c r="C109" s="122" t="s">
        <v>56</v>
      </c>
    </row>
    <row r="110" spans="1:3">
      <c r="A110" s="118">
        <v>34806</v>
      </c>
      <c r="B110" s="19" t="s">
        <v>56</v>
      </c>
      <c r="C110" s="122" t="s">
        <v>56</v>
      </c>
    </row>
    <row r="111" spans="1:3">
      <c r="A111" s="118">
        <v>34807</v>
      </c>
      <c r="B111" s="19" t="s">
        <v>56</v>
      </c>
      <c r="C111" s="122" t="s">
        <v>56</v>
      </c>
    </row>
    <row r="112" spans="1:3">
      <c r="A112" s="118">
        <v>34808</v>
      </c>
      <c r="B112" s="19" t="s">
        <v>56</v>
      </c>
      <c r="C112" s="122" t="s">
        <v>56</v>
      </c>
    </row>
    <row r="113" spans="1:3">
      <c r="A113" s="118">
        <v>34809</v>
      </c>
      <c r="B113" s="19" t="s">
        <v>56</v>
      </c>
      <c r="C113" s="122" t="s">
        <v>56</v>
      </c>
    </row>
    <row r="114" spans="1:3">
      <c r="A114" s="118">
        <v>34810</v>
      </c>
      <c r="B114" s="19" t="s">
        <v>56</v>
      </c>
      <c r="C114" s="122" t="s">
        <v>56</v>
      </c>
    </row>
    <row r="115" spans="1:3">
      <c r="A115" s="118">
        <v>34811</v>
      </c>
      <c r="B115" s="19" t="s">
        <v>56</v>
      </c>
      <c r="C115" s="122" t="s">
        <v>56</v>
      </c>
    </row>
    <row r="116" spans="1:3">
      <c r="A116" s="118">
        <v>34812</v>
      </c>
      <c r="B116" s="19" t="s">
        <v>56</v>
      </c>
      <c r="C116" s="122" t="s">
        <v>56</v>
      </c>
    </row>
    <row r="117" spans="1:3">
      <c r="A117" s="118">
        <v>34813</v>
      </c>
      <c r="B117" s="19" t="s">
        <v>56</v>
      </c>
      <c r="C117" s="122" t="s">
        <v>56</v>
      </c>
    </row>
    <row r="118" spans="1:3">
      <c r="A118" s="118">
        <v>34814</v>
      </c>
      <c r="B118" s="19" t="s">
        <v>56</v>
      </c>
      <c r="C118" s="122" t="s">
        <v>56</v>
      </c>
    </row>
    <row r="119" spans="1:3">
      <c r="A119" s="118">
        <v>34815</v>
      </c>
      <c r="B119" s="19" t="s">
        <v>56</v>
      </c>
      <c r="C119" s="122" t="s">
        <v>56</v>
      </c>
    </row>
    <row r="120" spans="1:3">
      <c r="A120" s="118">
        <v>34816</v>
      </c>
      <c r="B120" s="19" t="s">
        <v>56</v>
      </c>
      <c r="C120" s="122" t="s">
        <v>56</v>
      </c>
    </row>
    <row r="121" spans="1:3">
      <c r="A121" s="118">
        <v>34817</v>
      </c>
      <c r="B121" s="19" t="s">
        <v>56</v>
      </c>
      <c r="C121" s="122" t="s">
        <v>56</v>
      </c>
    </row>
    <row r="122" spans="1:3">
      <c r="A122" s="118">
        <v>34818</v>
      </c>
      <c r="B122" s="19" t="s">
        <v>56</v>
      </c>
      <c r="C122" s="122" t="s">
        <v>56</v>
      </c>
    </row>
    <row r="123" spans="1:3">
      <c r="A123" s="118">
        <v>34819</v>
      </c>
      <c r="B123" s="19" t="s">
        <v>56</v>
      </c>
      <c r="C123" s="122" t="s">
        <v>56</v>
      </c>
    </row>
    <row r="124" spans="1:3">
      <c r="A124" s="118">
        <v>34820</v>
      </c>
      <c r="B124" s="19" t="s">
        <v>56</v>
      </c>
      <c r="C124" s="122" t="s">
        <v>56</v>
      </c>
    </row>
    <row r="125" spans="1:3">
      <c r="A125" s="118">
        <v>34821</v>
      </c>
      <c r="B125" s="19" t="s">
        <v>56</v>
      </c>
      <c r="C125" s="122" t="s">
        <v>56</v>
      </c>
    </row>
    <row r="126" spans="1:3">
      <c r="A126" s="118">
        <v>34822</v>
      </c>
      <c r="B126" s="19" t="s">
        <v>56</v>
      </c>
      <c r="C126" s="122" t="s">
        <v>56</v>
      </c>
    </row>
    <row r="127" spans="1:3">
      <c r="A127" s="118">
        <v>34823</v>
      </c>
      <c r="B127" s="19" t="s">
        <v>56</v>
      </c>
      <c r="C127" s="122" t="s">
        <v>56</v>
      </c>
    </row>
    <row r="128" spans="1:3">
      <c r="A128" s="118">
        <v>34824</v>
      </c>
      <c r="B128" s="19" t="s">
        <v>56</v>
      </c>
      <c r="C128" s="122" t="s">
        <v>56</v>
      </c>
    </row>
    <row r="129" spans="1:3">
      <c r="A129" s="118">
        <v>34825</v>
      </c>
      <c r="B129" s="19" t="s">
        <v>56</v>
      </c>
      <c r="C129" s="122" t="s">
        <v>56</v>
      </c>
    </row>
    <row r="130" spans="1:3">
      <c r="A130" s="118">
        <v>34826</v>
      </c>
      <c r="B130" s="19" t="s">
        <v>56</v>
      </c>
      <c r="C130" s="122" t="s">
        <v>56</v>
      </c>
    </row>
    <row r="131" spans="1:3">
      <c r="A131" s="118">
        <v>34827</v>
      </c>
      <c r="B131" s="19" t="s">
        <v>56</v>
      </c>
      <c r="C131" s="122" t="s">
        <v>56</v>
      </c>
    </row>
    <row r="132" spans="1:3">
      <c r="A132" s="118">
        <v>34828</v>
      </c>
      <c r="B132" s="19" t="s">
        <v>56</v>
      </c>
      <c r="C132" s="122" t="s">
        <v>56</v>
      </c>
    </row>
    <row r="133" spans="1:3">
      <c r="A133" s="118">
        <v>34829</v>
      </c>
      <c r="B133" s="19" t="s">
        <v>56</v>
      </c>
      <c r="C133" s="122" t="s">
        <v>56</v>
      </c>
    </row>
    <row r="134" spans="1:3">
      <c r="A134" s="118">
        <v>34830</v>
      </c>
      <c r="B134" s="19" t="s">
        <v>56</v>
      </c>
      <c r="C134" s="122" t="s">
        <v>56</v>
      </c>
    </row>
    <row r="135" spans="1:3">
      <c r="A135" s="118">
        <v>34831</v>
      </c>
      <c r="B135" s="19" t="s">
        <v>56</v>
      </c>
      <c r="C135" s="122" t="s">
        <v>56</v>
      </c>
    </row>
    <row r="136" spans="1:3">
      <c r="A136" s="118">
        <v>34832</v>
      </c>
      <c r="B136" s="19" t="s">
        <v>56</v>
      </c>
      <c r="C136" s="122" t="s">
        <v>56</v>
      </c>
    </row>
    <row r="137" spans="1:3">
      <c r="A137" s="118">
        <v>34833</v>
      </c>
      <c r="B137" s="19" t="s">
        <v>56</v>
      </c>
      <c r="C137" s="122" t="s">
        <v>56</v>
      </c>
    </row>
    <row r="138" spans="1:3">
      <c r="A138" s="118">
        <v>34834</v>
      </c>
      <c r="B138" s="19" t="s">
        <v>56</v>
      </c>
      <c r="C138" s="122" t="s">
        <v>56</v>
      </c>
    </row>
    <row r="139" spans="1:3">
      <c r="A139" s="118">
        <v>34835</v>
      </c>
      <c r="B139" s="19" t="s">
        <v>56</v>
      </c>
      <c r="C139" s="122" t="s">
        <v>56</v>
      </c>
    </row>
    <row r="140" spans="1:3">
      <c r="A140" s="118">
        <v>34836</v>
      </c>
      <c r="B140" s="19" t="s">
        <v>56</v>
      </c>
      <c r="C140" s="122" t="s">
        <v>56</v>
      </c>
    </row>
    <row r="141" spans="1:3">
      <c r="A141" s="118">
        <v>34837</v>
      </c>
      <c r="B141" s="19" t="s">
        <v>56</v>
      </c>
      <c r="C141" s="122" t="s">
        <v>56</v>
      </c>
    </row>
    <row r="142" spans="1:3">
      <c r="A142" s="118">
        <v>34838</v>
      </c>
      <c r="B142" s="19" t="s">
        <v>56</v>
      </c>
      <c r="C142" s="122" t="s">
        <v>56</v>
      </c>
    </row>
    <row r="143" spans="1:3">
      <c r="A143" s="118">
        <v>34839</v>
      </c>
      <c r="B143" s="19" t="s">
        <v>56</v>
      </c>
      <c r="C143" s="122" t="s">
        <v>56</v>
      </c>
    </row>
    <row r="144" spans="1:3">
      <c r="A144" s="118">
        <v>34840</v>
      </c>
      <c r="B144" s="19" t="s">
        <v>56</v>
      </c>
      <c r="C144" s="122" t="s">
        <v>56</v>
      </c>
    </row>
    <row r="145" spans="1:3">
      <c r="A145" s="118">
        <v>34841</v>
      </c>
      <c r="B145" s="19" t="s">
        <v>56</v>
      </c>
      <c r="C145" s="122" t="s">
        <v>56</v>
      </c>
    </row>
    <row r="146" spans="1:3">
      <c r="A146" s="118">
        <v>34842</v>
      </c>
      <c r="B146" s="19" t="s">
        <v>56</v>
      </c>
      <c r="C146" s="122" t="s">
        <v>56</v>
      </c>
    </row>
    <row r="147" spans="1:3">
      <c r="A147" s="118">
        <v>34843</v>
      </c>
      <c r="B147" s="19" t="s">
        <v>56</v>
      </c>
      <c r="C147" s="122" t="s">
        <v>56</v>
      </c>
    </row>
    <row r="148" spans="1:3">
      <c r="A148" s="118">
        <v>34844</v>
      </c>
      <c r="B148" s="19" t="s">
        <v>56</v>
      </c>
      <c r="C148" s="122" t="s">
        <v>56</v>
      </c>
    </row>
    <row r="149" spans="1:3">
      <c r="A149" s="118">
        <v>34845</v>
      </c>
      <c r="B149" s="19" t="s">
        <v>56</v>
      </c>
      <c r="C149" s="122" t="s">
        <v>56</v>
      </c>
    </row>
    <row r="150" spans="1:3">
      <c r="A150" s="118">
        <v>34846</v>
      </c>
      <c r="B150" s="19" t="s">
        <v>56</v>
      </c>
      <c r="C150" s="122" t="s">
        <v>56</v>
      </c>
    </row>
    <row r="151" spans="1:3">
      <c r="A151" s="118">
        <v>34847</v>
      </c>
      <c r="B151" s="19" t="s">
        <v>56</v>
      </c>
      <c r="C151" s="122" t="s">
        <v>56</v>
      </c>
    </row>
    <row r="152" spans="1:3">
      <c r="A152" s="118">
        <v>34848</v>
      </c>
      <c r="B152" s="19" t="s">
        <v>56</v>
      </c>
      <c r="C152" s="122" t="s">
        <v>56</v>
      </c>
    </row>
    <row r="153" spans="1:3">
      <c r="A153" s="118">
        <v>34849</v>
      </c>
      <c r="B153" s="19" t="s">
        <v>56</v>
      </c>
      <c r="C153" s="122" t="s">
        <v>56</v>
      </c>
    </row>
    <row r="154" spans="1:3">
      <c r="A154" s="118">
        <v>34850</v>
      </c>
      <c r="B154" s="19" t="s">
        <v>56</v>
      </c>
      <c r="C154" s="122" t="s">
        <v>56</v>
      </c>
    </row>
    <row r="155" spans="1:3">
      <c r="A155" s="118">
        <v>34851</v>
      </c>
      <c r="B155" s="19" t="s">
        <v>56</v>
      </c>
      <c r="C155" s="122" t="s">
        <v>56</v>
      </c>
    </row>
    <row r="156" spans="1:3">
      <c r="A156" s="118">
        <v>34852</v>
      </c>
      <c r="B156" s="19" t="s">
        <v>56</v>
      </c>
      <c r="C156" s="122" t="s">
        <v>56</v>
      </c>
    </row>
    <row r="157" spans="1:3">
      <c r="A157" s="118">
        <v>34853</v>
      </c>
      <c r="B157" s="19" t="s">
        <v>56</v>
      </c>
      <c r="C157" s="122" t="s">
        <v>56</v>
      </c>
    </row>
    <row r="158" spans="1:3">
      <c r="A158" s="118">
        <v>34854</v>
      </c>
      <c r="B158" s="19" t="s">
        <v>56</v>
      </c>
      <c r="C158" s="122" t="s">
        <v>56</v>
      </c>
    </row>
    <row r="159" spans="1:3">
      <c r="A159" s="118">
        <v>34855</v>
      </c>
      <c r="B159" s="19" t="s">
        <v>56</v>
      </c>
      <c r="C159" s="122" t="s">
        <v>56</v>
      </c>
    </row>
    <row r="160" spans="1:3">
      <c r="A160" s="118">
        <v>34856</v>
      </c>
      <c r="B160" s="19" t="s">
        <v>56</v>
      </c>
      <c r="C160" s="122" t="s">
        <v>56</v>
      </c>
    </row>
    <row r="161" spans="1:3">
      <c r="A161" s="118">
        <v>34857</v>
      </c>
      <c r="B161" s="19" t="s">
        <v>56</v>
      </c>
      <c r="C161" s="122" t="s">
        <v>56</v>
      </c>
    </row>
    <row r="162" spans="1:3">
      <c r="A162" s="118">
        <v>34858</v>
      </c>
      <c r="B162" s="19" t="s">
        <v>56</v>
      </c>
      <c r="C162" s="122" t="s">
        <v>56</v>
      </c>
    </row>
    <row r="163" spans="1:3">
      <c r="A163" s="118">
        <v>34859</v>
      </c>
      <c r="B163" s="19" t="s">
        <v>56</v>
      </c>
      <c r="C163" s="122" t="s">
        <v>56</v>
      </c>
    </row>
    <row r="164" spans="1:3">
      <c r="A164" s="118">
        <v>34860</v>
      </c>
      <c r="B164" s="19" t="s">
        <v>56</v>
      </c>
      <c r="C164" s="122" t="s">
        <v>56</v>
      </c>
    </row>
    <row r="165" spans="1:3">
      <c r="A165" s="118">
        <v>34861</v>
      </c>
      <c r="B165" s="19" t="s">
        <v>56</v>
      </c>
      <c r="C165" s="122" t="s">
        <v>56</v>
      </c>
    </row>
    <row r="166" spans="1:3">
      <c r="A166" s="118">
        <v>34862</v>
      </c>
      <c r="B166" s="19" t="s">
        <v>56</v>
      </c>
      <c r="C166" s="122" t="s">
        <v>56</v>
      </c>
    </row>
    <row r="167" spans="1:3">
      <c r="A167" s="118">
        <v>34863</v>
      </c>
      <c r="B167" s="19" t="s">
        <v>56</v>
      </c>
      <c r="C167" s="122" t="s">
        <v>56</v>
      </c>
    </row>
    <row r="168" spans="1:3">
      <c r="A168" s="118">
        <v>34864</v>
      </c>
      <c r="B168" s="19" t="s">
        <v>56</v>
      </c>
      <c r="C168" s="122" t="s">
        <v>56</v>
      </c>
    </row>
    <row r="169" spans="1:3">
      <c r="A169" s="118">
        <v>34865</v>
      </c>
      <c r="B169" s="19" t="s">
        <v>56</v>
      </c>
      <c r="C169" s="122" t="s">
        <v>56</v>
      </c>
    </row>
    <row r="170" spans="1:3">
      <c r="A170" s="118">
        <v>34866</v>
      </c>
      <c r="B170" s="19" t="s">
        <v>56</v>
      </c>
      <c r="C170" s="122" t="s">
        <v>56</v>
      </c>
    </row>
    <row r="171" spans="1:3">
      <c r="A171" s="118">
        <v>34867</v>
      </c>
      <c r="B171" s="19" t="s">
        <v>56</v>
      </c>
      <c r="C171" s="122" t="s">
        <v>56</v>
      </c>
    </row>
    <row r="172" spans="1:3">
      <c r="A172" s="118">
        <v>34868</v>
      </c>
      <c r="B172" s="19" t="s">
        <v>56</v>
      </c>
      <c r="C172" s="122" t="s">
        <v>56</v>
      </c>
    </row>
    <row r="173" spans="1:3">
      <c r="A173" s="118">
        <v>34869</v>
      </c>
      <c r="B173" s="19" t="s">
        <v>56</v>
      </c>
      <c r="C173" s="122" t="s">
        <v>56</v>
      </c>
    </row>
    <row r="174" spans="1:3">
      <c r="A174" s="118">
        <v>34870</v>
      </c>
      <c r="B174" s="19" t="s">
        <v>56</v>
      </c>
      <c r="C174" s="122" t="s">
        <v>56</v>
      </c>
    </row>
    <row r="175" spans="1:3">
      <c r="A175" s="118">
        <v>34871</v>
      </c>
      <c r="B175" s="19" t="s">
        <v>56</v>
      </c>
      <c r="C175" s="122" t="s">
        <v>56</v>
      </c>
    </row>
    <row r="176" spans="1:3">
      <c r="A176" s="118">
        <v>34872</v>
      </c>
      <c r="B176" s="19" t="s">
        <v>56</v>
      </c>
      <c r="C176" s="122" t="s">
        <v>56</v>
      </c>
    </row>
    <row r="177" spans="1:3">
      <c r="A177" s="118">
        <v>34873</v>
      </c>
      <c r="B177" s="19" t="s">
        <v>56</v>
      </c>
      <c r="C177" s="122" t="s">
        <v>56</v>
      </c>
    </row>
    <row r="178" spans="1:3">
      <c r="A178" s="118">
        <v>34874</v>
      </c>
      <c r="B178" s="19" t="s">
        <v>56</v>
      </c>
      <c r="C178" s="122" t="s">
        <v>56</v>
      </c>
    </row>
    <row r="179" spans="1:3">
      <c r="A179" s="118">
        <v>34875</v>
      </c>
      <c r="B179" s="19" t="s">
        <v>56</v>
      </c>
      <c r="C179" s="122" t="s">
        <v>56</v>
      </c>
    </row>
    <row r="180" spans="1:3">
      <c r="A180" s="118">
        <v>34876</v>
      </c>
      <c r="B180" s="19" t="s">
        <v>56</v>
      </c>
      <c r="C180" s="122" t="s">
        <v>56</v>
      </c>
    </row>
    <row r="181" spans="1:3">
      <c r="A181" s="118">
        <v>34877</v>
      </c>
      <c r="B181" s="19" t="s">
        <v>56</v>
      </c>
      <c r="C181" s="122" t="s">
        <v>56</v>
      </c>
    </row>
    <row r="182" spans="1:3">
      <c r="A182" s="118">
        <v>34878</v>
      </c>
      <c r="B182" s="19" t="s">
        <v>56</v>
      </c>
      <c r="C182" s="122" t="s">
        <v>56</v>
      </c>
    </row>
    <row r="183" spans="1:3">
      <c r="A183" s="118">
        <v>34879</v>
      </c>
      <c r="B183" s="19" t="s">
        <v>56</v>
      </c>
      <c r="C183" s="122" t="s">
        <v>56</v>
      </c>
    </row>
    <row r="184" spans="1:3">
      <c r="A184" s="118">
        <v>34880</v>
      </c>
      <c r="B184" s="19" t="s">
        <v>56</v>
      </c>
      <c r="C184" s="122" t="s">
        <v>56</v>
      </c>
    </row>
    <row r="185" spans="1:3">
      <c r="A185" s="118">
        <v>34881</v>
      </c>
      <c r="B185" s="19" t="s">
        <v>56</v>
      </c>
      <c r="C185" s="122" t="s">
        <v>56</v>
      </c>
    </row>
    <row r="186" spans="1:3">
      <c r="A186" s="118">
        <v>34882</v>
      </c>
      <c r="B186" s="19" t="s">
        <v>56</v>
      </c>
      <c r="C186" s="122" t="s">
        <v>56</v>
      </c>
    </row>
    <row r="187" spans="1:3">
      <c r="A187" s="118">
        <v>34883</v>
      </c>
      <c r="B187" s="19" t="s">
        <v>56</v>
      </c>
      <c r="C187" s="122" t="s">
        <v>56</v>
      </c>
    </row>
    <row r="188" spans="1:3">
      <c r="A188" s="118">
        <v>34884</v>
      </c>
      <c r="B188" s="19" t="s">
        <v>56</v>
      </c>
      <c r="C188" s="122" t="s">
        <v>56</v>
      </c>
    </row>
    <row r="189" spans="1:3">
      <c r="A189" s="118">
        <v>34885</v>
      </c>
      <c r="B189" s="19" t="s">
        <v>56</v>
      </c>
      <c r="C189" s="122" t="s">
        <v>56</v>
      </c>
    </row>
    <row r="190" spans="1:3">
      <c r="A190" s="118">
        <v>34886</v>
      </c>
      <c r="B190" s="19" t="s">
        <v>56</v>
      </c>
      <c r="C190" s="122" t="s">
        <v>56</v>
      </c>
    </row>
    <row r="191" spans="1:3">
      <c r="A191" s="118">
        <v>34887</v>
      </c>
      <c r="B191" s="19" t="s">
        <v>56</v>
      </c>
      <c r="C191" s="122" t="s">
        <v>56</v>
      </c>
    </row>
    <row r="192" spans="1:3">
      <c r="A192" s="118">
        <v>34888</v>
      </c>
      <c r="B192" s="19" t="s">
        <v>56</v>
      </c>
      <c r="C192" s="122" t="s">
        <v>56</v>
      </c>
    </row>
    <row r="193" spans="1:3">
      <c r="A193" s="118">
        <v>34889</v>
      </c>
      <c r="B193" s="19" t="s">
        <v>56</v>
      </c>
      <c r="C193" s="122" t="s">
        <v>56</v>
      </c>
    </row>
    <row r="194" spans="1:3">
      <c r="A194" s="118">
        <v>34890</v>
      </c>
      <c r="B194" s="19" t="s">
        <v>56</v>
      </c>
      <c r="C194" s="122" t="s">
        <v>56</v>
      </c>
    </row>
    <row r="195" spans="1:3">
      <c r="A195" s="118">
        <v>34891</v>
      </c>
      <c r="B195" s="19" t="s">
        <v>56</v>
      </c>
      <c r="C195" s="122" t="s">
        <v>56</v>
      </c>
    </row>
    <row r="196" spans="1:3">
      <c r="A196" s="118">
        <v>34892</v>
      </c>
      <c r="B196" s="19" t="s">
        <v>56</v>
      </c>
      <c r="C196" s="122" t="s">
        <v>56</v>
      </c>
    </row>
    <row r="197" spans="1:3">
      <c r="A197" s="118">
        <v>34893</v>
      </c>
      <c r="B197" s="19" t="s">
        <v>56</v>
      </c>
      <c r="C197" s="122" t="s">
        <v>56</v>
      </c>
    </row>
    <row r="198" spans="1:3">
      <c r="A198" s="118">
        <v>34894</v>
      </c>
      <c r="B198" s="19" t="s">
        <v>56</v>
      </c>
      <c r="C198" s="122" t="s">
        <v>56</v>
      </c>
    </row>
    <row r="199" spans="1:3">
      <c r="A199" s="118">
        <v>34895</v>
      </c>
      <c r="B199" s="19" t="s">
        <v>56</v>
      </c>
      <c r="C199" s="122" t="s">
        <v>56</v>
      </c>
    </row>
    <row r="200" spans="1:3">
      <c r="A200" s="118">
        <v>34896</v>
      </c>
      <c r="B200" s="19" t="s">
        <v>56</v>
      </c>
      <c r="C200" s="122" t="s">
        <v>56</v>
      </c>
    </row>
    <row r="201" spans="1:3">
      <c r="A201" s="118">
        <v>34897</v>
      </c>
      <c r="B201" s="19" t="s">
        <v>56</v>
      </c>
      <c r="C201" s="122" t="s">
        <v>56</v>
      </c>
    </row>
    <row r="202" spans="1:3">
      <c r="A202" s="118">
        <v>34898</v>
      </c>
      <c r="B202" s="19" t="s">
        <v>56</v>
      </c>
      <c r="C202" s="122" t="s">
        <v>56</v>
      </c>
    </row>
    <row r="203" spans="1:3">
      <c r="A203" s="118">
        <v>34899</v>
      </c>
      <c r="B203" s="19" t="s">
        <v>56</v>
      </c>
      <c r="C203" s="122" t="s">
        <v>56</v>
      </c>
    </row>
    <row r="204" spans="1:3">
      <c r="A204" s="118">
        <v>34900</v>
      </c>
      <c r="B204" s="19" t="s">
        <v>56</v>
      </c>
      <c r="C204" s="122" t="s">
        <v>56</v>
      </c>
    </row>
    <row r="205" spans="1:3">
      <c r="A205" s="118">
        <v>34901</v>
      </c>
      <c r="B205" s="19" t="s">
        <v>56</v>
      </c>
      <c r="C205" s="122" t="s">
        <v>56</v>
      </c>
    </row>
    <row r="206" spans="1:3">
      <c r="A206" s="118">
        <v>34902</v>
      </c>
      <c r="B206" s="19" t="s">
        <v>56</v>
      </c>
      <c r="C206" s="122" t="s">
        <v>56</v>
      </c>
    </row>
    <row r="207" spans="1:3">
      <c r="A207" s="118">
        <v>34903</v>
      </c>
      <c r="B207" s="19" t="s">
        <v>56</v>
      </c>
      <c r="C207" s="122" t="s">
        <v>56</v>
      </c>
    </row>
    <row r="208" spans="1:3">
      <c r="A208" s="118">
        <v>34904</v>
      </c>
      <c r="B208" s="19" t="s">
        <v>56</v>
      </c>
      <c r="C208" s="122" t="s">
        <v>56</v>
      </c>
    </row>
    <row r="209" spans="1:3">
      <c r="A209" s="118">
        <v>34905</v>
      </c>
      <c r="B209" s="19" t="s">
        <v>56</v>
      </c>
      <c r="C209" s="122" t="s">
        <v>56</v>
      </c>
    </row>
    <row r="210" spans="1:3">
      <c r="A210" s="118">
        <v>34906</v>
      </c>
      <c r="B210" s="19" t="s">
        <v>56</v>
      </c>
      <c r="C210" s="122" t="s">
        <v>56</v>
      </c>
    </row>
    <row r="211" spans="1:3">
      <c r="A211" s="118">
        <v>34907</v>
      </c>
      <c r="B211" s="19" t="s">
        <v>56</v>
      </c>
      <c r="C211" s="122" t="s">
        <v>56</v>
      </c>
    </row>
    <row r="212" spans="1:3">
      <c r="A212" s="118">
        <v>34908</v>
      </c>
      <c r="B212" s="19" t="s">
        <v>56</v>
      </c>
      <c r="C212" s="122" t="s">
        <v>56</v>
      </c>
    </row>
    <row r="213" spans="1:3">
      <c r="A213" s="118">
        <v>34909</v>
      </c>
      <c r="B213" s="19" t="s">
        <v>56</v>
      </c>
      <c r="C213" s="122" t="s">
        <v>56</v>
      </c>
    </row>
    <row r="214" spans="1:3">
      <c r="A214" s="118">
        <v>34910</v>
      </c>
      <c r="B214" s="19" t="s">
        <v>56</v>
      </c>
      <c r="C214" s="122" t="s">
        <v>56</v>
      </c>
    </row>
    <row r="215" spans="1:3">
      <c r="A215" s="118">
        <v>34911</v>
      </c>
      <c r="B215" s="19" t="s">
        <v>56</v>
      </c>
      <c r="C215" s="122" t="s">
        <v>56</v>
      </c>
    </row>
    <row r="216" spans="1:3">
      <c r="A216" s="118">
        <v>34912</v>
      </c>
      <c r="B216" s="19" t="s">
        <v>56</v>
      </c>
      <c r="C216" s="122" t="s">
        <v>56</v>
      </c>
    </row>
    <row r="217" spans="1:3">
      <c r="A217" s="118">
        <v>34913</v>
      </c>
      <c r="B217" s="19" t="s">
        <v>56</v>
      </c>
      <c r="C217" s="122" t="s">
        <v>56</v>
      </c>
    </row>
    <row r="218" spans="1:3">
      <c r="A218" s="118">
        <v>34914</v>
      </c>
      <c r="B218" s="19" t="s">
        <v>56</v>
      </c>
      <c r="C218" s="122" t="s">
        <v>56</v>
      </c>
    </row>
    <row r="219" spans="1:3">
      <c r="A219" s="118">
        <v>34915</v>
      </c>
      <c r="B219" s="19" t="s">
        <v>56</v>
      </c>
      <c r="C219" s="122" t="s">
        <v>56</v>
      </c>
    </row>
    <row r="220" spans="1:3">
      <c r="A220" s="118">
        <v>34916</v>
      </c>
      <c r="B220" s="19" t="s">
        <v>56</v>
      </c>
      <c r="C220" s="122" t="s">
        <v>56</v>
      </c>
    </row>
    <row r="221" spans="1:3">
      <c r="A221" s="118">
        <v>34917</v>
      </c>
      <c r="B221" s="19" t="s">
        <v>56</v>
      </c>
      <c r="C221" s="122" t="s">
        <v>56</v>
      </c>
    </row>
    <row r="222" spans="1:3">
      <c r="A222" s="118">
        <v>34918</v>
      </c>
      <c r="B222" s="19" t="s">
        <v>56</v>
      </c>
      <c r="C222" s="122" t="s">
        <v>56</v>
      </c>
    </row>
    <row r="223" spans="1:3">
      <c r="A223" s="118">
        <v>34919</v>
      </c>
      <c r="B223" s="19" t="s">
        <v>56</v>
      </c>
      <c r="C223" s="122" t="s">
        <v>56</v>
      </c>
    </row>
    <row r="224" spans="1:3">
      <c r="A224" s="118">
        <v>34920</v>
      </c>
      <c r="B224" s="19" t="s">
        <v>56</v>
      </c>
      <c r="C224" s="122" t="s">
        <v>56</v>
      </c>
    </row>
    <row r="225" spans="1:3">
      <c r="A225" s="118">
        <v>34921</v>
      </c>
      <c r="B225" s="19" t="s">
        <v>56</v>
      </c>
      <c r="C225" s="122" t="s">
        <v>56</v>
      </c>
    </row>
    <row r="226" spans="1:3">
      <c r="A226" s="118">
        <v>34922</v>
      </c>
      <c r="B226" s="19" t="s">
        <v>56</v>
      </c>
      <c r="C226" s="122" t="s">
        <v>56</v>
      </c>
    </row>
    <row r="227" spans="1:3">
      <c r="A227" s="118">
        <v>34923</v>
      </c>
      <c r="B227" s="19" t="s">
        <v>56</v>
      </c>
      <c r="C227" s="122" t="s">
        <v>56</v>
      </c>
    </row>
    <row r="228" spans="1:3">
      <c r="A228" s="118">
        <v>34924</v>
      </c>
      <c r="B228" s="19" t="s">
        <v>56</v>
      </c>
      <c r="C228" s="122" t="s">
        <v>56</v>
      </c>
    </row>
    <row r="229" spans="1:3">
      <c r="A229" s="118">
        <v>34925</v>
      </c>
      <c r="B229" s="19" t="s">
        <v>56</v>
      </c>
      <c r="C229" s="122" t="s">
        <v>56</v>
      </c>
    </row>
    <row r="230" spans="1:3">
      <c r="A230" s="118">
        <v>34926</v>
      </c>
      <c r="B230" s="19" t="s">
        <v>56</v>
      </c>
      <c r="C230" s="122" t="s">
        <v>56</v>
      </c>
    </row>
    <row r="231" spans="1:3">
      <c r="A231" s="118">
        <v>34927</v>
      </c>
      <c r="B231" s="19" t="s">
        <v>56</v>
      </c>
      <c r="C231" s="122" t="s">
        <v>56</v>
      </c>
    </row>
    <row r="232" spans="1:3">
      <c r="A232" s="118">
        <v>34928</v>
      </c>
      <c r="B232" s="19" t="s">
        <v>56</v>
      </c>
      <c r="C232" s="122" t="s">
        <v>56</v>
      </c>
    </row>
    <row r="233" spans="1:3">
      <c r="A233" s="118">
        <v>34929</v>
      </c>
      <c r="B233" s="19" t="s">
        <v>56</v>
      </c>
      <c r="C233" s="122" t="s">
        <v>56</v>
      </c>
    </row>
    <row r="234" spans="1:3">
      <c r="A234" s="118">
        <v>34930</v>
      </c>
      <c r="B234" s="19" t="s">
        <v>56</v>
      </c>
      <c r="C234" s="122" t="s">
        <v>56</v>
      </c>
    </row>
    <row r="235" spans="1:3">
      <c r="A235" s="118">
        <v>34931</v>
      </c>
      <c r="B235" s="19" t="s">
        <v>56</v>
      </c>
      <c r="C235" s="122" t="s">
        <v>56</v>
      </c>
    </row>
    <row r="236" spans="1:3">
      <c r="A236" s="118">
        <v>34932</v>
      </c>
      <c r="B236" s="19" t="s">
        <v>56</v>
      </c>
      <c r="C236" s="122" t="s">
        <v>56</v>
      </c>
    </row>
    <row r="237" spans="1:3">
      <c r="A237" s="118">
        <v>34933</v>
      </c>
      <c r="B237" s="19" t="s">
        <v>56</v>
      </c>
      <c r="C237" s="122" t="s">
        <v>56</v>
      </c>
    </row>
    <row r="238" spans="1:3">
      <c r="A238" s="118">
        <v>34934</v>
      </c>
      <c r="B238" s="19" t="s">
        <v>56</v>
      </c>
      <c r="C238" s="122" t="s">
        <v>56</v>
      </c>
    </row>
    <row r="239" spans="1:3">
      <c r="A239" s="118">
        <v>34935</v>
      </c>
      <c r="B239" s="19" t="s">
        <v>56</v>
      </c>
      <c r="C239" s="122" t="s">
        <v>56</v>
      </c>
    </row>
    <row r="240" spans="1:3">
      <c r="A240" s="118">
        <v>34936</v>
      </c>
      <c r="B240" s="19" t="s">
        <v>56</v>
      </c>
      <c r="C240" s="122" t="s">
        <v>56</v>
      </c>
    </row>
    <row r="241" spans="1:3">
      <c r="A241" s="118">
        <v>34937</v>
      </c>
      <c r="B241" s="19" t="s">
        <v>56</v>
      </c>
      <c r="C241" s="122" t="s">
        <v>56</v>
      </c>
    </row>
    <row r="242" spans="1:3">
      <c r="A242" s="118">
        <v>34938</v>
      </c>
      <c r="B242" s="19" t="s">
        <v>56</v>
      </c>
      <c r="C242" s="122" t="s">
        <v>56</v>
      </c>
    </row>
    <row r="243" spans="1:3">
      <c r="A243" s="118">
        <v>34939</v>
      </c>
      <c r="B243" s="19" t="s">
        <v>56</v>
      </c>
      <c r="C243" s="122" t="s">
        <v>56</v>
      </c>
    </row>
    <row r="244" spans="1:3">
      <c r="A244" s="118">
        <v>34940</v>
      </c>
      <c r="B244" s="19" t="s">
        <v>56</v>
      </c>
      <c r="C244" s="122" t="s">
        <v>56</v>
      </c>
    </row>
    <row r="245" spans="1:3">
      <c r="A245" s="118">
        <v>34941</v>
      </c>
      <c r="B245" s="19" t="s">
        <v>56</v>
      </c>
      <c r="C245" s="122" t="s">
        <v>56</v>
      </c>
    </row>
    <row r="246" spans="1:3">
      <c r="A246" s="118">
        <v>34942</v>
      </c>
      <c r="B246" s="19" t="s">
        <v>56</v>
      </c>
      <c r="C246" s="122" t="s">
        <v>56</v>
      </c>
    </row>
    <row r="247" spans="1:3">
      <c r="A247" s="118">
        <v>34943</v>
      </c>
      <c r="B247" s="19" t="s">
        <v>56</v>
      </c>
      <c r="C247" s="122" t="s">
        <v>56</v>
      </c>
    </row>
    <row r="248" spans="1:3">
      <c r="A248" s="118">
        <v>34944</v>
      </c>
      <c r="B248" s="19" t="s">
        <v>56</v>
      </c>
      <c r="C248" s="122" t="s">
        <v>56</v>
      </c>
    </row>
    <row r="249" spans="1:3">
      <c r="A249" s="118">
        <v>34945</v>
      </c>
      <c r="B249" s="19" t="s">
        <v>56</v>
      </c>
      <c r="C249" s="122" t="s">
        <v>56</v>
      </c>
    </row>
    <row r="250" spans="1:3">
      <c r="A250" s="118">
        <v>34946</v>
      </c>
      <c r="B250" s="19" t="s">
        <v>56</v>
      </c>
      <c r="C250" s="122" t="s">
        <v>56</v>
      </c>
    </row>
    <row r="251" spans="1:3">
      <c r="A251" s="118">
        <v>34947</v>
      </c>
      <c r="B251" s="19" t="s">
        <v>56</v>
      </c>
      <c r="C251" s="122" t="s">
        <v>56</v>
      </c>
    </row>
    <row r="252" spans="1:3">
      <c r="A252" s="118">
        <v>34948</v>
      </c>
      <c r="B252" s="19" t="s">
        <v>56</v>
      </c>
      <c r="C252" s="122" t="s">
        <v>56</v>
      </c>
    </row>
    <row r="253" spans="1:3">
      <c r="A253" s="118">
        <v>34949</v>
      </c>
      <c r="B253" s="19" t="s">
        <v>56</v>
      </c>
      <c r="C253" s="122" t="s">
        <v>56</v>
      </c>
    </row>
    <row r="254" spans="1:3">
      <c r="A254" s="118">
        <v>34950</v>
      </c>
      <c r="B254" s="19" t="s">
        <v>56</v>
      </c>
      <c r="C254" s="122" t="s">
        <v>56</v>
      </c>
    </row>
    <row r="255" spans="1:3">
      <c r="A255" s="118">
        <v>34951</v>
      </c>
      <c r="B255" s="19" t="s">
        <v>56</v>
      </c>
      <c r="C255" s="122" t="s">
        <v>56</v>
      </c>
    </row>
    <row r="256" spans="1:3">
      <c r="A256" s="118">
        <v>34952</v>
      </c>
      <c r="B256" s="19" t="s">
        <v>56</v>
      </c>
      <c r="C256" s="122" t="s">
        <v>56</v>
      </c>
    </row>
    <row r="257" spans="1:3">
      <c r="A257" s="118">
        <v>34953</v>
      </c>
      <c r="B257" s="19" t="s">
        <v>56</v>
      </c>
      <c r="C257" s="122" t="s">
        <v>56</v>
      </c>
    </row>
    <row r="258" spans="1:3">
      <c r="A258" s="118">
        <v>34954</v>
      </c>
      <c r="B258" s="19" t="s">
        <v>56</v>
      </c>
      <c r="C258" s="122" t="s">
        <v>56</v>
      </c>
    </row>
    <row r="259" spans="1:3">
      <c r="A259" s="118">
        <v>34955</v>
      </c>
      <c r="B259" s="19" t="s">
        <v>56</v>
      </c>
      <c r="C259" s="122" t="s">
        <v>56</v>
      </c>
    </row>
    <row r="260" spans="1:3">
      <c r="A260" s="118">
        <v>34956</v>
      </c>
      <c r="B260" s="19" t="s">
        <v>56</v>
      </c>
      <c r="C260" s="122" t="s">
        <v>56</v>
      </c>
    </row>
    <row r="261" spans="1:3">
      <c r="A261" s="118">
        <v>34957</v>
      </c>
      <c r="B261" s="19" t="s">
        <v>56</v>
      </c>
      <c r="C261" s="122" t="s">
        <v>56</v>
      </c>
    </row>
    <row r="262" spans="1:3">
      <c r="A262" s="118">
        <v>34958</v>
      </c>
      <c r="B262" s="19" t="s">
        <v>56</v>
      </c>
      <c r="C262" s="122" t="s">
        <v>56</v>
      </c>
    </row>
    <row r="263" spans="1:3">
      <c r="A263" s="118">
        <v>34959</v>
      </c>
      <c r="B263" s="19" t="s">
        <v>56</v>
      </c>
      <c r="C263" s="122" t="s">
        <v>56</v>
      </c>
    </row>
    <row r="264" spans="1:3">
      <c r="A264" s="118">
        <v>34960</v>
      </c>
      <c r="B264" s="19" t="s">
        <v>56</v>
      </c>
      <c r="C264" s="122" t="s">
        <v>56</v>
      </c>
    </row>
    <row r="265" spans="1:3">
      <c r="A265" s="118">
        <v>34961</v>
      </c>
      <c r="B265" s="19" t="s">
        <v>56</v>
      </c>
      <c r="C265" s="122" t="s">
        <v>56</v>
      </c>
    </row>
    <row r="266" spans="1:3">
      <c r="A266" s="118">
        <v>34962</v>
      </c>
      <c r="B266" s="19" t="s">
        <v>56</v>
      </c>
      <c r="C266" s="122" t="s">
        <v>56</v>
      </c>
    </row>
    <row r="267" spans="1:3">
      <c r="A267" s="118">
        <v>34963</v>
      </c>
      <c r="B267" s="19" t="s">
        <v>56</v>
      </c>
      <c r="C267" s="122" t="s">
        <v>56</v>
      </c>
    </row>
    <row r="268" spans="1:3">
      <c r="A268" s="118">
        <v>34964</v>
      </c>
      <c r="B268" s="19" t="s">
        <v>56</v>
      </c>
      <c r="C268" s="122" t="s">
        <v>56</v>
      </c>
    </row>
    <row r="269" spans="1:3">
      <c r="A269" s="118">
        <v>34965</v>
      </c>
      <c r="B269" s="19" t="s">
        <v>56</v>
      </c>
      <c r="C269" s="122" t="s">
        <v>56</v>
      </c>
    </row>
    <row r="270" spans="1:3">
      <c r="A270" s="118">
        <v>34966</v>
      </c>
      <c r="B270" s="19" t="s">
        <v>56</v>
      </c>
      <c r="C270" s="122" t="s">
        <v>56</v>
      </c>
    </row>
    <row r="271" spans="1:3">
      <c r="A271" s="118">
        <v>34967</v>
      </c>
      <c r="B271" s="19" t="s">
        <v>56</v>
      </c>
      <c r="C271" s="122" t="s">
        <v>56</v>
      </c>
    </row>
    <row r="272" spans="1:3">
      <c r="A272" s="118">
        <v>34968</v>
      </c>
      <c r="B272" s="19" t="s">
        <v>56</v>
      </c>
      <c r="C272" s="122" t="s">
        <v>56</v>
      </c>
    </row>
    <row r="273" spans="1:3">
      <c r="A273" s="118">
        <v>34969</v>
      </c>
      <c r="B273" s="19" t="s">
        <v>56</v>
      </c>
      <c r="C273" s="122" t="s">
        <v>56</v>
      </c>
    </row>
    <row r="274" spans="1:3">
      <c r="A274" s="118">
        <v>34970</v>
      </c>
      <c r="B274" s="19" t="s">
        <v>56</v>
      </c>
      <c r="C274" s="122" t="s">
        <v>56</v>
      </c>
    </row>
    <row r="275" spans="1:3">
      <c r="A275" s="118">
        <v>34971</v>
      </c>
      <c r="B275" s="19" t="s">
        <v>56</v>
      </c>
      <c r="C275" s="122" t="s">
        <v>56</v>
      </c>
    </row>
    <row r="276" spans="1:3">
      <c r="A276" s="118">
        <v>34972</v>
      </c>
      <c r="B276" s="19" t="s">
        <v>56</v>
      </c>
      <c r="C276" s="122" t="s">
        <v>56</v>
      </c>
    </row>
    <row r="277" spans="1:3">
      <c r="A277" s="118">
        <v>34973</v>
      </c>
      <c r="B277" s="19" t="s">
        <v>56</v>
      </c>
      <c r="C277" s="122" t="s">
        <v>56</v>
      </c>
    </row>
    <row r="278" spans="1:3">
      <c r="A278" s="118">
        <v>34974</v>
      </c>
      <c r="B278" s="19" t="s">
        <v>56</v>
      </c>
      <c r="C278" s="122" t="s">
        <v>56</v>
      </c>
    </row>
    <row r="279" spans="1:3">
      <c r="A279" s="118">
        <v>34975</v>
      </c>
      <c r="B279" s="19" t="s">
        <v>56</v>
      </c>
      <c r="C279" s="122" t="s">
        <v>56</v>
      </c>
    </row>
    <row r="280" spans="1:3">
      <c r="A280" s="118">
        <v>34976</v>
      </c>
      <c r="B280" s="19" t="s">
        <v>56</v>
      </c>
      <c r="C280" s="122" t="s">
        <v>56</v>
      </c>
    </row>
    <row r="281" spans="1:3">
      <c r="A281" s="118">
        <v>34977</v>
      </c>
      <c r="B281" s="19" t="s">
        <v>56</v>
      </c>
      <c r="C281" s="122" t="s">
        <v>56</v>
      </c>
    </row>
    <row r="282" spans="1:3">
      <c r="A282" s="118">
        <v>34978</v>
      </c>
      <c r="B282" s="19" t="s">
        <v>56</v>
      </c>
      <c r="C282" s="122" t="s">
        <v>56</v>
      </c>
    </row>
    <row r="283" spans="1:3">
      <c r="A283" s="118">
        <v>34979</v>
      </c>
      <c r="B283" s="19" t="s">
        <v>56</v>
      </c>
      <c r="C283" s="122" t="s">
        <v>56</v>
      </c>
    </row>
    <row r="284" spans="1:3">
      <c r="A284" s="118">
        <v>34980</v>
      </c>
      <c r="B284" s="19" t="s">
        <v>56</v>
      </c>
      <c r="C284" s="122" t="s">
        <v>56</v>
      </c>
    </row>
    <row r="285" spans="1:3">
      <c r="A285" s="118">
        <v>34981</v>
      </c>
      <c r="B285" s="19" t="s">
        <v>56</v>
      </c>
      <c r="C285" s="122" t="s">
        <v>56</v>
      </c>
    </row>
    <row r="286" spans="1:3">
      <c r="A286" s="118">
        <v>34982</v>
      </c>
      <c r="B286" s="19" t="s">
        <v>56</v>
      </c>
      <c r="C286" s="122" t="s">
        <v>56</v>
      </c>
    </row>
    <row r="287" spans="1:3">
      <c r="A287" s="118">
        <v>34983</v>
      </c>
      <c r="B287" s="19" t="s">
        <v>56</v>
      </c>
      <c r="C287" s="122" t="s">
        <v>56</v>
      </c>
    </row>
    <row r="288" spans="1:3">
      <c r="A288" s="118">
        <v>34984</v>
      </c>
      <c r="B288" s="19" t="s">
        <v>56</v>
      </c>
      <c r="C288" s="122" t="s">
        <v>56</v>
      </c>
    </row>
    <row r="289" spans="1:3">
      <c r="A289" s="118">
        <v>34985</v>
      </c>
      <c r="B289" s="19" t="s">
        <v>56</v>
      </c>
      <c r="C289" s="122" t="s">
        <v>56</v>
      </c>
    </row>
    <row r="290" spans="1:3">
      <c r="A290" s="118">
        <v>34986</v>
      </c>
      <c r="B290" s="19" t="s">
        <v>56</v>
      </c>
      <c r="C290" s="122" t="s">
        <v>56</v>
      </c>
    </row>
    <row r="291" spans="1:3">
      <c r="A291" s="118">
        <v>34987</v>
      </c>
      <c r="B291" s="19" t="s">
        <v>56</v>
      </c>
      <c r="C291" s="122" t="s">
        <v>56</v>
      </c>
    </row>
    <row r="292" spans="1:3">
      <c r="A292" s="118">
        <v>34988</v>
      </c>
      <c r="B292" s="19" t="s">
        <v>56</v>
      </c>
      <c r="C292" s="122" t="s">
        <v>56</v>
      </c>
    </row>
    <row r="293" spans="1:3">
      <c r="A293" s="118">
        <v>34989</v>
      </c>
      <c r="B293" s="19" t="s">
        <v>56</v>
      </c>
      <c r="C293" s="122" t="s">
        <v>56</v>
      </c>
    </row>
    <row r="294" spans="1:3">
      <c r="A294" s="118">
        <v>34990</v>
      </c>
      <c r="B294" s="19" t="s">
        <v>56</v>
      </c>
      <c r="C294" s="122" t="s">
        <v>56</v>
      </c>
    </row>
    <row r="295" spans="1:3">
      <c r="A295" s="118">
        <v>34991</v>
      </c>
      <c r="B295" s="19" t="s">
        <v>56</v>
      </c>
      <c r="C295" s="122" t="s">
        <v>56</v>
      </c>
    </row>
    <row r="296" spans="1:3">
      <c r="A296" s="118">
        <v>34992</v>
      </c>
      <c r="B296" s="19" t="s">
        <v>56</v>
      </c>
      <c r="C296" s="122" t="s">
        <v>56</v>
      </c>
    </row>
    <row r="297" spans="1:3">
      <c r="A297" s="118">
        <v>34993</v>
      </c>
      <c r="B297" s="19" t="s">
        <v>56</v>
      </c>
      <c r="C297" s="122" t="s">
        <v>56</v>
      </c>
    </row>
    <row r="298" spans="1:3">
      <c r="A298" s="118">
        <v>34994</v>
      </c>
      <c r="B298" s="19" t="s">
        <v>56</v>
      </c>
      <c r="C298" s="122" t="s">
        <v>56</v>
      </c>
    </row>
    <row r="299" spans="1:3">
      <c r="A299" s="118">
        <v>34995</v>
      </c>
      <c r="B299" s="19" t="s">
        <v>56</v>
      </c>
      <c r="C299" s="122" t="s">
        <v>56</v>
      </c>
    </row>
    <row r="300" spans="1:3">
      <c r="A300" s="118">
        <v>34996</v>
      </c>
      <c r="B300" s="19" t="s">
        <v>56</v>
      </c>
      <c r="C300" s="122" t="s">
        <v>56</v>
      </c>
    </row>
    <row r="301" spans="1:3">
      <c r="A301" s="118">
        <v>34997</v>
      </c>
      <c r="B301" s="19" t="s">
        <v>56</v>
      </c>
      <c r="C301" s="122" t="s">
        <v>56</v>
      </c>
    </row>
    <row r="302" spans="1:3">
      <c r="A302" s="118">
        <v>34998</v>
      </c>
      <c r="B302" s="19" t="s">
        <v>56</v>
      </c>
      <c r="C302" s="122" t="s">
        <v>56</v>
      </c>
    </row>
    <row r="303" spans="1:3">
      <c r="A303" s="118">
        <v>34999</v>
      </c>
      <c r="B303" s="19" t="s">
        <v>56</v>
      </c>
      <c r="C303" s="122" t="s">
        <v>56</v>
      </c>
    </row>
    <row r="304" spans="1:3">
      <c r="A304" s="118">
        <v>35000</v>
      </c>
      <c r="B304" s="19" t="s">
        <v>56</v>
      </c>
      <c r="C304" s="122" t="s">
        <v>56</v>
      </c>
    </row>
    <row r="305" spans="1:3">
      <c r="A305" s="118">
        <v>35001</v>
      </c>
      <c r="B305" s="19" t="s">
        <v>56</v>
      </c>
      <c r="C305" s="122" t="s">
        <v>56</v>
      </c>
    </row>
    <row r="306" spans="1:3">
      <c r="A306" s="118">
        <v>35002</v>
      </c>
      <c r="B306" s="19" t="s">
        <v>56</v>
      </c>
      <c r="C306" s="122" t="s">
        <v>56</v>
      </c>
    </row>
    <row r="307" spans="1:3">
      <c r="A307" s="118">
        <v>35003</v>
      </c>
      <c r="B307" s="19" t="s">
        <v>56</v>
      </c>
      <c r="C307" s="122" t="s">
        <v>56</v>
      </c>
    </row>
    <row r="308" spans="1:3">
      <c r="A308" s="118">
        <v>35004</v>
      </c>
      <c r="B308" s="19" t="s">
        <v>56</v>
      </c>
      <c r="C308" s="122" t="s">
        <v>56</v>
      </c>
    </row>
    <row r="309" spans="1:3">
      <c r="A309" s="118">
        <v>35005</v>
      </c>
      <c r="B309" s="19" t="s">
        <v>56</v>
      </c>
      <c r="C309" s="122" t="s">
        <v>56</v>
      </c>
    </row>
    <row r="310" spans="1:3">
      <c r="A310" s="118">
        <v>35006</v>
      </c>
      <c r="B310" s="19" t="s">
        <v>56</v>
      </c>
      <c r="C310" s="122" t="s">
        <v>56</v>
      </c>
    </row>
    <row r="311" spans="1:3">
      <c r="A311" s="118">
        <v>35007</v>
      </c>
      <c r="B311" s="19" t="s">
        <v>56</v>
      </c>
      <c r="C311" s="122" t="s">
        <v>56</v>
      </c>
    </row>
    <row r="312" spans="1:3">
      <c r="A312" s="118">
        <v>35008</v>
      </c>
      <c r="B312" s="19" t="s">
        <v>56</v>
      </c>
      <c r="C312" s="122" t="s">
        <v>56</v>
      </c>
    </row>
    <row r="313" spans="1:3">
      <c r="A313" s="118">
        <v>35009</v>
      </c>
      <c r="B313" s="19" t="s">
        <v>56</v>
      </c>
      <c r="C313" s="122" t="s">
        <v>56</v>
      </c>
    </row>
    <row r="314" spans="1:3">
      <c r="A314" s="118">
        <v>35010</v>
      </c>
      <c r="B314" s="19" t="s">
        <v>56</v>
      </c>
      <c r="C314" s="122" t="s">
        <v>56</v>
      </c>
    </row>
    <row r="315" spans="1:3">
      <c r="A315" s="118">
        <v>35011</v>
      </c>
      <c r="B315" s="19" t="s">
        <v>56</v>
      </c>
      <c r="C315" s="122" t="s">
        <v>56</v>
      </c>
    </row>
    <row r="316" spans="1:3">
      <c r="A316" s="118">
        <v>35012</v>
      </c>
      <c r="B316" s="19" t="s">
        <v>56</v>
      </c>
      <c r="C316" s="122" t="s">
        <v>56</v>
      </c>
    </row>
    <row r="317" spans="1:3">
      <c r="A317" s="118">
        <v>35013</v>
      </c>
      <c r="B317" s="19" t="s">
        <v>56</v>
      </c>
      <c r="C317" s="122" t="s">
        <v>56</v>
      </c>
    </row>
    <row r="318" spans="1:3">
      <c r="A318" s="118">
        <v>35014</v>
      </c>
      <c r="B318" s="19" t="s">
        <v>56</v>
      </c>
      <c r="C318" s="122" t="s">
        <v>56</v>
      </c>
    </row>
    <row r="319" spans="1:3">
      <c r="A319" s="118">
        <v>35015</v>
      </c>
      <c r="B319" s="19" t="s">
        <v>56</v>
      </c>
      <c r="C319" s="122" t="s">
        <v>56</v>
      </c>
    </row>
    <row r="320" spans="1:3">
      <c r="A320" s="118">
        <v>35016</v>
      </c>
      <c r="B320" s="19" t="s">
        <v>56</v>
      </c>
      <c r="C320" s="122" t="s">
        <v>56</v>
      </c>
    </row>
    <row r="321" spans="1:3">
      <c r="A321" s="118">
        <v>35017</v>
      </c>
      <c r="B321" s="19" t="s">
        <v>56</v>
      </c>
      <c r="C321" s="122" t="s">
        <v>56</v>
      </c>
    </row>
    <row r="322" spans="1:3">
      <c r="A322" s="118">
        <v>35018</v>
      </c>
      <c r="B322" s="19" t="s">
        <v>56</v>
      </c>
      <c r="C322" s="122" t="s">
        <v>56</v>
      </c>
    </row>
    <row r="323" spans="1:3">
      <c r="A323" s="118">
        <v>35019</v>
      </c>
      <c r="B323" s="19" t="s">
        <v>56</v>
      </c>
      <c r="C323" s="122" t="s">
        <v>56</v>
      </c>
    </row>
    <row r="324" spans="1:3">
      <c r="A324" s="118">
        <v>35020</v>
      </c>
      <c r="B324" s="19" t="s">
        <v>56</v>
      </c>
      <c r="C324" s="122" t="s">
        <v>56</v>
      </c>
    </row>
    <row r="325" spans="1:3">
      <c r="A325" s="118">
        <v>35021</v>
      </c>
      <c r="B325" s="19" t="s">
        <v>56</v>
      </c>
      <c r="C325" s="122" t="s">
        <v>56</v>
      </c>
    </row>
    <row r="326" spans="1:3">
      <c r="A326" s="118">
        <v>35022</v>
      </c>
      <c r="B326" s="19" t="s">
        <v>56</v>
      </c>
      <c r="C326" s="122" t="s">
        <v>56</v>
      </c>
    </row>
    <row r="327" spans="1:3">
      <c r="A327" s="118">
        <v>35023</v>
      </c>
      <c r="B327" s="19" t="s">
        <v>56</v>
      </c>
      <c r="C327" s="122" t="s">
        <v>56</v>
      </c>
    </row>
    <row r="328" spans="1:3">
      <c r="A328" s="118">
        <v>35024</v>
      </c>
      <c r="B328" s="19" t="s">
        <v>56</v>
      </c>
      <c r="C328" s="122" t="s">
        <v>56</v>
      </c>
    </row>
    <row r="329" spans="1:3">
      <c r="A329" s="118">
        <v>35025</v>
      </c>
      <c r="B329" s="19" t="s">
        <v>56</v>
      </c>
      <c r="C329" s="122" t="s">
        <v>56</v>
      </c>
    </row>
    <row r="330" spans="1:3">
      <c r="A330" s="118">
        <v>35026</v>
      </c>
      <c r="B330" s="19" t="s">
        <v>56</v>
      </c>
      <c r="C330" s="122" t="s">
        <v>56</v>
      </c>
    </row>
    <row r="331" spans="1:3">
      <c r="A331" s="118">
        <v>35027</v>
      </c>
      <c r="B331" s="19" t="s">
        <v>56</v>
      </c>
      <c r="C331" s="122" t="s">
        <v>56</v>
      </c>
    </row>
    <row r="332" spans="1:3">
      <c r="A332" s="118">
        <v>35028</v>
      </c>
      <c r="B332" s="19" t="s">
        <v>56</v>
      </c>
      <c r="C332" s="122" t="s">
        <v>56</v>
      </c>
    </row>
    <row r="333" spans="1:3">
      <c r="A333" s="118">
        <v>35029</v>
      </c>
      <c r="B333" s="19" t="s">
        <v>56</v>
      </c>
      <c r="C333" s="122" t="s">
        <v>56</v>
      </c>
    </row>
    <row r="334" spans="1:3">
      <c r="A334" s="118">
        <v>35030</v>
      </c>
      <c r="B334" s="19" t="s">
        <v>56</v>
      </c>
      <c r="C334" s="122" t="s">
        <v>56</v>
      </c>
    </row>
    <row r="335" spans="1:3">
      <c r="A335" s="118">
        <v>35031</v>
      </c>
      <c r="B335" s="19" t="s">
        <v>56</v>
      </c>
      <c r="C335" s="122" t="s">
        <v>56</v>
      </c>
    </row>
    <row r="336" spans="1:3">
      <c r="A336" s="118">
        <v>35032</v>
      </c>
      <c r="B336" s="19" t="s">
        <v>56</v>
      </c>
      <c r="C336" s="122" t="s">
        <v>56</v>
      </c>
    </row>
    <row r="337" spans="1:3">
      <c r="A337" s="118">
        <v>35033</v>
      </c>
      <c r="B337" s="19" t="s">
        <v>56</v>
      </c>
      <c r="C337" s="122" t="s">
        <v>56</v>
      </c>
    </row>
    <row r="338" spans="1:3">
      <c r="A338" s="118">
        <v>35034</v>
      </c>
      <c r="B338" s="19" t="s">
        <v>56</v>
      </c>
      <c r="C338" s="122" t="s">
        <v>56</v>
      </c>
    </row>
    <row r="339" spans="1:3">
      <c r="A339" s="118">
        <v>35035</v>
      </c>
      <c r="B339" s="19" t="s">
        <v>56</v>
      </c>
      <c r="C339" s="122" t="s">
        <v>56</v>
      </c>
    </row>
    <row r="340" spans="1:3">
      <c r="A340" s="118">
        <v>35036</v>
      </c>
      <c r="B340" s="19" t="s">
        <v>56</v>
      </c>
      <c r="C340" s="122" t="s">
        <v>56</v>
      </c>
    </row>
    <row r="341" spans="1:3">
      <c r="A341" s="118">
        <v>35037</v>
      </c>
      <c r="B341" s="19" t="s">
        <v>56</v>
      </c>
      <c r="C341" s="122" t="s">
        <v>56</v>
      </c>
    </row>
    <row r="342" spans="1:3">
      <c r="A342" s="118">
        <v>35038</v>
      </c>
      <c r="B342" s="19" t="s">
        <v>56</v>
      </c>
      <c r="C342" s="122" t="s">
        <v>56</v>
      </c>
    </row>
    <row r="343" spans="1:3">
      <c r="A343" s="118">
        <v>35039</v>
      </c>
      <c r="B343" s="19" t="s">
        <v>56</v>
      </c>
      <c r="C343" s="122" t="s">
        <v>56</v>
      </c>
    </row>
    <row r="344" spans="1:3">
      <c r="A344" s="118">
        <v>35040</v>
      </c>
      <c r="B344" s="19" t="s">
        <v>56</v>
      </c>
      <c r="C344" s="122" t="s">
        <v>56</v>
      </c>
    </row>
    <row r="345" spans="1:3">
      <c r="A345" s="118">
        <v>35041</v>
      </c>
      <c r="B345" s="19" t="s">
        <v>56</v>
      </c>
      <c r="C345" s="122" t="s">
        <v>56</v>
      </c>
    </row>
    <row r="346" spans="1:3">
      <c r="A346" s="118">
        <v>35042</v>
      </c>
      <c r="B346" s="19" t="s">
        <v>56</v>
      </c>
      <c r="C346" s="122" t="s">
        <v>56</v>
      </c>
    </row>
    <row r="347" spans="1:3">
      <c r="A347" s="118">
        <v>35043</v>
      </c>
      <c r="B347" s="19" t="s">
        <v>56</v>
      </c>
      <c r="C347" s="122" t="s">
        <v>56</v>
      </c>
    </row>
    <row r="348" spans="1:3">
      <c r="A348" s="118">
        <v>35044</v>
      </c>
      <c r="B348" s="19" t="s">
        <v>56</v>
      </c>
      <c r="C348" s="122" t="s">
        <v>56</v>
      </c>
    </row>
    <row r="349" spans="1:3">
      <c r="A349" s="118">
        <v>35045</v>
      </c>
      <c r="B349" s="19" t="s">
        <v>56</v>
      </c>
      <c r="C349" s="122" t="s">
        <v>56</v>
      </c>
    </row>
    <row r="350" spans="1:3">
      <c r="A350" s="118">
        <v>35046</v>
      </c>
      <c r="B350" s="19" t="s">
        <v>56</v>
      </c>
      <c r="C350" s="122" t="s">
        <v>56</v>
      </c>
    </row>
    <row r="351" spans="1:3">
      <c r="A351" s="118">
        <v>35047</v>
      </c>
      <c r="B351" s="19" t="s">
        <v>56</v>
      </c>
      <c r="C351" s="122" t="s">
        <v>56</v>
      </c>
    </row>
    <row r="352" spans="1:3">
      <c r="A352" s="118">
        <v>35048</v>
      </c>
      <c r="B352" s="19" t="s">
        <v>56</v>
      </c>
      <c r="C352" s="122" t="s">
        <v>56</v>
      </c>
    </row>
    <row r="353" spans="1:3">
      <c r="A353" s="118">
        <v>35049</v>
      </c>
      <c r="B353" s="19" t="s">
        <v>56</v>
      </c>
      <c r="C353" s="122" t="s">
        <v>56</v>
      </c>
    </row>
    <row r="354" spans="1:3">
      <c r="A354" s="118">
        <v>35050</v>
      </c>
      <c r="B354" s="19" t="s">
        <v>56</v>
      </c>
      <c r="C354" s="122" t="s">
        <v>56</v>
      </c>
    </row>
    <row r="355" spans="1:3">
      <c r="A355" s="118">
        <v>35051</v>
      </c>
      <c r="B355" s="19" t="s">
        <v>56</v>
      </c>
      <c r="C355" s="122" t="s">
        <v>56</v>
      </c>
    </row>
    <row r="356" spans="1:3">
      <c r="A356" s="118">
        <v>35052</v>
      </c>
      <c r="B356" s="19" t="s">
        <v>56</v>
      </c>
      <c r="C356" s="122" t="s">
        <v>56</v>
      </c>
    </row>
    <row r="357" spans="1:3">
      <c r="A357" s="118">
        <v>35053</v>
      </c>
      <c r="B357" s="19" t="s">
        <v>56</v>
      </c>
      <c r="C357" s="122" t="s">
        <v>56</v>
      </c>
    </row>
    <row r="358" spans="1:3">
      <c r="A358" s="118">
        <v>35054</v>
      </c>
      <c r="B358" s="19" t="s">
        <v>56</v>
      </c>
      <c r="C358" s="122" t="s">
        <v>56</v>
      </c>
    </row>
    <row r="359" spans="1:3">
      <c r="A359" s="118">
        <v>35055</v>
      </c>
      <c r="B359" s="19" t="s">
        <v>56</v>
      </c>
      <c r="C359" s="122" t="s">
        <v>56</v>
      </c>
    </row>
    <row r="360" spans="1:3">
      <c r="A360" s="118">
        <v>35056</v>
      </c>
      <c r="B360" s="19" t="s">
        <v>56</v>
      </c>
      <c r="C360" s="122" t="s">
        <v>56</v>
      </c>
    </row>
    <row r="361" spans="1:3">
      <c r="A361" s="118">
        <v>35057</v>
      </c>
      <c r="B361" s="19" t="s">
        <v>56</v>
      </c>
      <c r="C361" s="122" t="s">
        <v>56</v>
      </c>
    </row>
    <row r="362" spans="1:3">
      <c r="A362" s="118">
        <v>35058</v>
      </c>
      <c r="B362" s="19" t="s">
        <v>56</v>
      </c>
      <c r="C362" s="122" t="s">
        <v>56</v>
      </c>
    </row>
    <row r="363" spans="1:3">
      <c r="A363" s="118">
        <v>35059</v>
      </c>
      <c r="B363" s="19" t="s">
        <v>56</v>
      </c>
      <c r="C363" s="122" t="s">
        <v>56</v>
      </c>
    </row>
    <row r="364" spans="1:3">
      <c r="A364" s="118">
        <v>35060</v>
      </c>
      <c r="B364" s="19" t="s">
        <v>56</v>
      </c>
      <c r="C364" s="122" t="s">
        <v>56</v>
      </c>
    </row>
    <row r="365" spans="1:3">
      <c r="A365" s="118">
        <v>35061</v>
      </c>
      <c r="B365" s="19" t="s">
        <v>56</v>
      </c>
      <c r="C365" s="122" t="s">
        <v>56</v>
      </c>
    </row>
    <row r="366" spans="1:3">
      <c r="A366" s="118">
        <v>35062</v>
      </c>
      <c r="B366" s="19" t="s">
        <v>56</v>
      </c>
      <c r="C366" s="122" t="s">
        <v>56</v>
      </c>
    </row>
    <row r="367" spans="1:3">
      <c r="A367" s="118">
        <v>35063</v>
      </c>
      <c r="B367" s="19" t="s">
        <v>56</v>
      </c>
      <c r="C367" s="122" t="s">
        <v>56</v>
      </c>
    </row>
    <row r="368" spans="1:3">
      <c r="A368" s="118">
        <v>35064</v>
      </c>
      <c r="B368" s="19" t="s">
        <v>56</v>
      </c>
      <c r="C368" s="122" t="s">
        <v>56</v>
      </c>
    </row>
    <row r="369" spans="1:3">
      <c r="A369" s="118">
        <v>35065</v>
      </c>
      <c r="B369" s="19" t="s">
        <v>56</v>
      </c>
      <c r="C369" s="122" t="s">
        <v>56</v>
      </c>
    </row>
    <row r="370" spans="1:3">
      <c r="A370" s="118">
        <v>35066</v>
      </c>
      <c r="B370" s="19" t="s">
        <v>56</v>
      </c>
      <c r="C370" s="122" t="s">
        <v>56</v>
      </c>
    </row>
    <row r="371" spans="1:3">
      <c r="A371" s="118">
        <v>35067</v>
      </c>
      <c r="B371" s="19" t="s">
        <v>56</v>
      </c>
      <c r="C371" s="122" t="s">
        <v>56</v>
      </c>
    </row>
    <row r="372" spans="1:3">
      <c r="A372" s="118">
        <v>35068</v>
      </c>
      <c r="B372" s="19" t="s">
        <v>56</v>
      </c>
      <c r="C372" s="122" t="s">
        <v>56</v>
      </c>
    </row>
    <row r="373" spans="1:3">
      <c r="A373" s="118">
        <v>35069</v>
      </c>
      <c r="B373" s="19" t="s">
        <v>56</v>
      </c>
      <c r="C373" s="122" t="s">
        <v>56</v>
      </c>
    </row>
    <row r="374" spans="1:3">
      <c r="A374" s="118">
        <v>35070</v>
      </c>
      <c r="B374" s="19" t="s">
        <v>56</v>
      </c>
      <c r="C374" s="122" t="s">
        <v>56</v>
      </c>
    </row>
    <row r="375" spans="1:3">
      <c r="A375" s="118">
        <v>35071</v>
      </c>
      <c r="B375" s="19" t="s">
        <v>56</v>
      </c>
      <c r="C375" s="122" t="s">
        <v>56</v>
      </c>
    </row>
    <row r="376" spans="1:3">
      <c r="A376" s="118">
        <v>35072</v>
      </c>
      <c r="B376" s="19" t="s">
        <v>56</v>
      </c>
      <c r="C376" s="122" t="s">
        <v>56</v>
      </c>
    </row>
    <row r="377" spans="1:3">
      <c r="A377" s="118">
        <v>35073</v>
      </c>
      <c r="B377" s="19" t="s">
        <v>56</v>
      </c>
      <c r="C377" s="122" t="s">
        <v>56</v>
      </c>
    </row>
    <row r="378" spans="1:3">
      <c r="A378" s="118">
        <v>35074</v>
      </c>
      <c r="B378" s="19" t="s">
        <v>56</v>
      </c>
      <c r="C378" s="122" t="s">
        <v>56</v>
      </c>
    </row>
    <row r="379" spans="1:3">
      <c r="A379" s="118">
        <v>35075</v>
      </c>
      <c r="B379" s="19" t="s">
        <v>56</v>
      </c>
      <c r="C379" s="122" t="s">
        <v>56</v>
      </c>
    </row>
    <row r="380" spans="1:3">
      <c r="A380" s="118">
        <v>35076</v>
      </c>
      <c r="B380" s="19" t="s">
        <v>56</v>
      </c>
      <c r="C380" s="122" t="s">
        <v>56</v>
      </c>
    </row>
    <row r="381" spans="1:3">
      <c r="A381" s="118">
        <v>35077</v>
      </c>
      <c r="B381" s="19" t="s">
        <v>56</v>
      </c>
      <c r="C381" s="122" t="s">
        <v>56</v>
      </c>
    </row>
    <row r="382" spans="1:3">
      <c r="A382" s="118">
        <v>35078</v>
      </c>
      <c r="B382" s="19" t="s">
        <v>56</v>
      </c>
      <c r="C382" s="122" t="s">
        <v>56</v>
      </c>
    </row>
    <row r="383" spans="1:3">
      <c r="A383" s="118">
        <v>35079</v>
      </c>
      <c r="B383" s="19" t="s">
        <v>56</v>
      </c>
      <c r="C383" s="122" t="s">
        <v>56</v>
      </c>
    </row>
    <row r="384" spans="1:3">
      <c r="A384" s="118">
        <v>35080</v>
      </c>
      <c r="B384" s="19" t="s">
        <v>56</v>
      </c>
      <c r="C384" s="122" t="s">
        <v>56</v>
      </c>
    </row>
    <row r="385" spans="1:3">
      <c r="A385" s="118">
        <v>35081</v>
      </c>
      <c r="B385" s="19" t="s">
        <v>56</v>
      </c>
      <c r="C385" s="122" t="s">
        <v>56</v>
      </c>
    </row>
    <row r="386" spans="1:3">
      <c r="A386" s="118">
        <v>35082</v>
      </c>
      <c r="B386" s="19" t="s">
        <v>56</v>
      </c>
      <c r="C386" s="122" t="s">
        <v>56</v>
      </c>
    </row>
    <row r="387" spans="1:3">
      <c r="A387" s="118">
        <v>35083</v>
      </c>
      <c r="B387" s="19" t="s">
        <v>56</v>
      </c>
      <c r="C387" s="122" t="s">
        <v>56</v>
      </c>
    </row>
    <row r="388" spans="1:3">
      <c r="A388" s="118">
        <v>35084</v>
      </c>
      <c r="B388" s="19" t="s">
        <v>56</v>
      </c>
      <c r="C388" s="122" t="s">
        <v>56</v>
      </c>
    </row>
    <row r="389" spans="1:3">
      <c r="A389" s="118">
        <v>35085</v>
      </c>
      <c r="B389" s="19" t="s">
        <v>56</v>
      </c>
      <c r="C389" s="122" t="s">
        <v>56</v>
      </c>
    </row>
    <row r="390" spans="1:3">
      <c r="A390" s="118">
        <v>35086</v>
      </c>
      <c r="B390" s="19" t="s">
        <v>56</v>
      </c>
      <c r="C390" s="122" t="s">
        <v>56</v>
      </c>
    </row>
    <row r="391" spans="1:3">
      <c r="A391" s="118">
        <v>35087</v>
      </c>
      <c r="B391" s="19" t="s">
        <v>56</v>
      </c>
      <c r="C391" s="122" t="s">
        <v>56</v>
      </c>
    </row>
    <row r="392" spans="1:3">
      <c r="A392" s="118">
        <v>35088</v>
      </c>
      <c r="B392" s="19" t="s">
        <v>56</v>
      </c>
      <c r="C392" s="122" t="s">
        <v>56</v>
      </c>
    </row>
    <row r="393" spans="1:3">
      <c r="A393" s="118">
        <v>35089</v>
      </c>
      <c r="B393" s="19" t="s">
        <v>56</v>
      </c>
      <c r="C393" s="122" t="s">
        <v>56</v>
      </c>
    </row>
    <row r="394" spans="1:3">
      <c r="A394" s="118">
        <v>35090</v>
      </c>
      <c r="B394" s="19" t="s">
        <v>56</v>
      </c>
      <c r="C394" s="122" t="s">
        <v>56</v>
      </c>
    </row>
    <row r="395" spans="1:3">
      <c r="A395" s="118">
        <v>35091</v>
      </c>
      <c r="B395" s="19" t="s">
        <v>56</v>
      </c>
      <c r="C395" s="122" t="s">
        <v>56</v>
      </c>
    </row>
    <row r="396" spans="1:3">
      <c r="A396" s="118">
        <v>35092</v>
      </c>
      <c r="B396" s="19" t="s">
        <v>56</v>
      </c>
      <c r="C396" s="122" t="s">
        <v>56</v>
      </c>
    </row>
    <row r="397" spans="1:3">
      <c r="A397" s="118">
        <v>35093</v>
      </c>
      <c r="B397" s="19" t="s">
        <v>56</v>
      </c>
      <c r="C397" s="122" t="s">
        <v>56</v>
      </c>
    </row>
    <row r="398" spans="1:3">
      <c r="A398" s="118">
        <v>35094</v>
      </c>
      <c r="B398" s="19" t="s">
        <v>56</v>
      </c>
      <c r="C398" s="122" t="s">
        <v>56</v>
      </c>
    </row>
    <row r="399" spans="1:3">
      <c r="A399" s="118">
        <v>35095</v>
      </c>
      <c r="B399" s="19" t="s">
        <v>56</v>
      </c>
      <c r="C399" s="122" t="s">
        <v>56</v>
      </c>
    </row>
    <row r="400" spans="1:3">
      <c r="A400" s="118">
        <v>35096</v>
      </c>
      <c r="B400" s="19" t="s">
        <v>56</v>
      </c>
      <c r="C400" s="122" t="s">
        <v>56</v>
      </c>
    </row>
    <row r="401" spans="1:3">
      <c r="A401" s="118">
        <v>35097</v>
      </c>
      <c r="B401" s="19" t="s">
        <v>56</v>
      </c>
      <c r="C401" s="122" t="s">
        <v>56</v>
      </c>
    </row>
    <row r="402" spans="1:3">
      <c r="A402" s="118">
        <v>35098</v>
      </c>
      <c r="B402" s="19" t="s">
        <v>56</v>
      </c>
      <c r="C402" s="122" t="s">
        <v>56</v>
      </c>
    </row>
    <row r="403" spans="1:3">
      <c r="A403" s="118">
        <v>35099</v>
      </c>
      <c r="B403" s="19" t="s">
        <v>56</v>
      </c>
      <c r="C403" s="122" t="s">
        <v>56</v>
      </c>
    </row>
    <row r="404" spans="1:3">
      <c r="A404" s="118">
        <v>35100</v>
      </c>
      <c r="B404" s="19" t="s">
        <v>56</v>
      </c>
      <c r="C404" s="122" t="s">
        <v>56</v>
      </c>
    </row>
    <row r="405" spans="1:3">
      <c r="A405" s="118">
        <v>35101</v>
      </c>
      <c r="B405" s="19" t="s">
        <v>56</v>
      </c>
      <c r="C405" s="122" t="s">
        <v>56</v>
      </c>
    </row>
    <row r="406" spans="1:3">
      <c r="A406" s="118">
        <v>35102</v>
      </c>
      <c r="B406" s="19" t="s">
        <v>56</v>
      </c>
      <c r="C406" s="122" t="s">
        <v>56</v>
      </c>
    </row>
    <row r="407" spans="1:3">
      <c r="A407" s="118">
        <v>35103</v>
      </c>
      <c r="B407" s="19" t="s">
        <v>56</v>
      </c>
      <c r="C407" s="122" t="s">
        <v>56</v>
      </c>
    </row>
    <row r="408" spans="1:3">
      <c r="A408" s="118">
        <v>35104</v>
      </c>
      <c r="B408" s="19" t="s">
        <v>56</v>
      </c>
      <c r="C408" s="122" t="s">
        <v>56</v>
      </c>
    </row>
    <row r="409" spans="1:3">
      <c r="A409" s="118">
        <v>35105</v>
      </c>
      <c r="B409" s="19" t="s">
        <v>56</v>
      </c>
      <c r="C409" s="122" t="s">
        <v>56</v>
      </c>
    </row>
    <row r="410" spans="1:3">
      <c r="A410" s="118">
        <v>35106</v>
      </c>
      <c r="B410" s="19" t="s">
        <v>56</v>
      </c>
      <c r="C410" s="122" t="s">
        <v>56</v>
      </c>
    </row>
    <row r="411" spans="1:3">
      <c r="A411" s="118">
        <v>35107</v>
      </c>
      <c r="B411" s="19" t="s">
        <v>56</v>
      </c>
      <c r="C411" s="122" t="s">
        <v>56</v>
      </c>
    </row>
    <row r="412" spans="1:3">
      <c r="A412" s="118">
        <v>35108</v>
      </c>
      <c r="B412" s="19" t="s">
        <v>56</v>
      </c>
      <c r="C412" s="122" t="s">
        <v>56</v>
      </c>
    </row>
    <row r="413" spans="1:3">
      <c r="A413" s="118">
        <v>35109</v>
      </c>
      <c r="B413" s="19" t="s">
        <v>56</v>
      </c>
      <c r="C413" s="122" t="s">
        <v>56</v>
      </c>
    </row>
    <row r="414" spans="1:3">
      <c r="A414" s="118">
        <v>35110</v>
      </c>
      <c r="B414" s="19" t="s">
        <v>56</v>
      </c>
      <c r="C414" s="122" t="s">
        <v>56</v>
      </c>
    </row>
    <row r="415" spans="1:3">
      <c r="A415" s="118">
        <v>35111</v>
      </c>
      <c r="B415" s="19" t="s">
        <v>56</v>
      </c>
      <c r="C415" s="122" t="s">
        <v>56</v>
      </c>
    </row>
    <row r="416" spans="1:3">
      <c r="A416" s="118">
        <v>35112</v>
      </c>
      <c r="B416" s="19" t="s">
        <v>56</v>
      </c>
      <c r="C416" s="122" t="s">
        <v>56</v>
      </c>
    </row>
    <row r="417" spans="1:3">
      <c r="A417" s="118">
        <v>35113</v>
      </c>
      <c r="B417" s="19" t="s">
        <v>56</v>
      </c>
      <c r="C417" s="122" t="s">
        <v>56</v>
      </c>
    </row>
    <row r="418" spans="1:3">
      <c r="A418" s="118">
        <v>35114</v>
      </c>
      <c r="B418" s="19" t="s">
        <v>56</v>
      </c>
      <c r="C418" s="122" t="s">
        <v>56</v>
      </c>
    </row>
    <row r="419" spans="1:3">
      <c r="A419" s="118">
        <v>35115</v>
      </c>
      <c r="B419" s="19" t="s">
        <v>56</v>
      </c>
      <c r="C419" s="122" t="s">
        <v>56</v>
      </c>
    </row>
    <row r="420" spans="1:3">
      <c r="A420" s="118">
        <v>35116</v>
      </c>
      <c r="B420" s="19" t="s">
        <v>56</v>
      </c>
      <c r="C420" s="122" t="s">
        <v>56</v>
      </c>
    </row>
    <row r="421" spans="1:3">
      <c r="A421" s="118">
        <v>35117</v>
      </c>
      <c r="B421" s="19" t="s">
        <v>56</v>
      </c>
      <c r="C421" s="122" t="s">
        <v>56</v>
      </c>
    </row>
    <row r="422" spans="1:3">
      <c r="A422" s="118">
        <v>35118</v>
      </c>
      <c r="B422" s="19" t="s">
        <v>56</v>
      </c>
      <c r="C422" s="122" t="s">
        <v>56</v>
      </c>
    </row>
    <row r="423" spans="1:3">
      <c r="A423" s="118">
        <v>35119</v>
      </c>
      <c r="B423" s="19" t="s">
        <v>56</v>
      </c>
      <c r="C423" s="122" t="s">
        <v>56</v>
      </c>
    </row>
    <row r="424" spans="1:3">
      <c r="A424" s="118">
        <v>35120</v>
      </c>
      <c r="B424" s="19" t="s">
        <v>56</v>
      </c>
      <c r="C424" s="122" t="s">
        <v>56</v>
      </c>
    </row>
    <row r="425" spans="1:3">
      <c r="A425" s="118">
        <v>35121</v>
      </c>
      <c r="B425" s="19" t="s">
        <v>56</v>
      </c>
      <c r="C425" s="122" t="s">
        <v>56</v>
      </c>
    </row>
    <row r="426" spans="1:3">
      <c r="A426" s="118">
        <v>35122</v>
      </c>
      <c r="B426" s="19" t="s">
        <v>56</v>
      </c>
      <c r="C426" s="122" t="s">
        <v>56</v>
      </c>
    </row>
    <row r="427" spans="1:3">
      <c r="A427" s="118">
        <v>35123</v>
      </c>
      <c r="B427" s="19" t="s">
        <v>56</v>
      </c>
      <c r="C427" s="122" t="s">
        <v>56</v>
      </c>
    </row>
    <row r="428" spans="1:3">
      <c r="A428" s="118">
        <v>35124</v>
      </c>
      <c r="B428" s="19" t="s">
        <v>56</v>
      </c>
      <c r="C428" s="122" t="s">
        <v>56</v>
      </c>
    </row>
    <row r="429" spans="1:3">
      <c r="A429" s="118">
        <v>35125</v>
      </c>
      <c r="B429" s="19" t="s">
        <v>56</v>
      </c>
      <c r="C429" s="122" t="s">
        <v>56</v>
      </c>
    </row>
    <row r="430" spans="1:3">
      <c r="A430" s="118">
        <v>35126</v>
      </c>
      <c r="B430" s="19" t="s">
        <v>56</v>
      </c>
      <c r="C430" s="122" t="s">
        <v>56</v>
      </c>
    </row>
    <row r="431" spans="1:3">
      <c r="A431" s="118">
        <v>35127</v>
      </c>
      <c r="B431" s="19" t="s">
        <v>56</v>
      </c>
      <c r="C431" s="122" t="s">
        <v>56</v>
      </c>
    </row>
    <row r="432" spans="1:3">
      <c r="A432" s="118">
        <v>35128</v>
      </c>
      <c r="B432" s="19" t="s">
        <v>56</v>
      </c>
      <c r="C432" s="122" t="s">
        <v>56</v>
      </c>
    </row>
    <row r="433" spans="1:3">
      <c r="A433" s="118">
        <v>35129</v>
      </c>
      <c r="B433" s="19" t="s">
        <v>56</v>
      </c>
      <c r="C433" s="122" t="s">
        <v>56</v>
      </c>
    </row>
    <row r="434" spans="1:3">
      <c r="A434" s="118">
        <v>35130</v>
      </c>
      <c r="B434" s="19" t="s">
        <v>56</v>
      </c>
      <c r="C434" s="122" t="s">
        <v>56</v>
      </c>
    </row>
    <row r="435" spans="1:3">
      <c r="A435" s="118">
        <v>35131</v>
      </c>
      <c r="B435" s="19" t="s">
        <v>56</v>
      </c>
      <c r="C435" s="122" t="s">
        <v>56</v>
      </c>
    </row>
    <row r="436" spans="1:3">
      <c r="A436" s="118">
        <v>35132</v>
      </c>
      <c r="B436" s="19" t="s">
        <v>56</v>
      </c>
      <c r="C436" s="122" t="s">
        <v>56</v>
      </c>
    </row>
    <row r="437" spans="1:3">
      <c r="A437" s="118">
        <v>35133</v>
      </c>
      <c r="B437" s="19" t="s">
        <v>56</v>
      </c>
      <c r="C437" s="122" t="s">
        <v>56</v>
      </c>
    </row>
    <row r="438" spans="1:3">
      <c r="A438" s="118">
        <v>35134</v>
      </c>
      <c r="B438" s="19" t="s">
        <v>56</v>
      </c>
      <c r="C438" s="122" t="s">
        <v>56</v>
      </c>
    </row>
    <row r="439" spans="1:3">
      <c r="A439" s="118">
        <v>35135</v>
      </c>
      <c r="B439" s="19" t="s">
        <v>56</v>
      </c>
      <c r="C439" s="122" t="s">
        <v>56</v>
      </c>
    </row>
    <row r="440" spans="1:3">
      <c r="A440" s="118">
        <v>35136</v>
      </c>
      <c r="B440" s="19" t="s">
        <v>56</v>
      </c>
      <c r="C440" s="122" t="s">
        <v>56</v>
      </c>
    </row>
    <row r="441" spans="1:3">
      <c r="A441" s="118">
        <v>35137</v>
      </c>
      <c r="B441" s="19" t="s">
        <v>56</v>
      </c>
      <c r="C441" s="122" t="s">
        <v>56</v>
      </c>
    </row>
    <row r="442" spans="1:3">
      <c r="A442" s="118">
        <v>35138</v>
      </c>
      <c r="B442" s="19" t="s">
        <v>56</v>
      </c>
      <c r="C442" s="122" t="s">
        <v>56</v>
      </c>
    </row>
    <row r="443" spans="1:3">
      <c r="A443" s="118">
        <v>35139</v>
      </c>
      <c r="B443" s="19" t="s">
        <v>56</v>
      </c>
      <c r="C443" s="122" t="s">
        <v>56</v>
      </c>
    </row>
    <row r="444" spans="1:3">
      <c r="A444" s="118">
        <v>35140</v>
      </c>
      <c r="B444" s="19" t="s">
        <v>56</v>
      </c>
      <c r="C444" s="122" t="s">
        <v>56</v>
      </c>
    </row>
    <row r="445" spans="1:3">
      <c r="A445" s="118">
        <v>35141</v>
      </c>
      <c r="B445" s="19" t="s">
        <v>56</v>
      </c>
      <c r="C445" s="122" t="s">
        <v>56</v>
      </c>
    </row>
    <row r="446" spans="1:3">
      <c r="A446" s="118">
        <v>35142</v>
      </c>
      <c r="B446" s="19" t="s">
        <v>56</v>
      </c>
      <c r="C446" s="122" t="s">
        <v>56</v>
      </c>
    </row>
    <row r="447" spans="1:3">
      <c r="A447" s="118">
        <v>35143</v>
      </c>
      <c r="B447" s="19" t="s">
        <v>56</v>
      </c>
      <c r="C447" s="122" t="s">
        <v>56</v>
      </c>
    </row>
    <row r="448" spans="1:3">
      <c r="A448" s="118">
        <v>35144</v>
      </c>
      <c r="B448" s="19" t="s">
        <v>56</v>
      </c>
      <c r="C448" s="122" t="s">
        <v>56</v>
      </c>
    </row>
    <row r="449" spans="1:3">
      <c r="A449" s="118">
        <v>35145</v>
      </c>
      <c r="B449" s="19" t="s">
        <v>56</v>
      </c>
      <c r="C449" s="122" t="s">
        <v>56</v>
      </c>
    </row>
    <row r="450" spans="1:3">
      <c r="A450" s="118">
        <v>35146</v>
      </c>
      <c r="B450" s="19" t="s">
        <v>56</v>
      </c>
      <c r="C450" s="122" t="s">
        <v>56</v>
      </c>
    </row>
    <row r="451" spans="1:3">
      <c r="A451" s="118">
        <v>35147</v>
      </c>
      <c r="B451" s="19" t="s">
        <v>56</v>
      </c>
      <c r="C451" s="122" t="s">
        <v>56</v>
      </c>
    </row>
    <row r="452" spans="1:3">
      <c r="A452" s="118">
        <v>35148</v>
      </c>
      <c r="B452" s="19" t="s">
        <v>56</v>
      </c>
      <c r="C452" s="122" t="s">
        <v>56</v>
      </c>
    </row>
    <row r="453" spans="1:3">
      <c r="A453" s="118">
        <v>35149</v>
      </c>
      <c r="B453" s="19" t="s">
        <v>56</v>
      </c>
      <c r="C453" s="122" t="s">
        <v>56</v>
      </c>
    </row>
    <row r="454" spans="1:3">
      <c r="A454" s="118">
        <v>35150</v>
      </c>
      <c r="B454" s="19" t="s">
        <v>56</v>
      </c>
      <c r="C454" s="122" t="s">
        <v>56</v>
      </c>
    </row>
    <row r="455" spans="1:3">
      <c r="A455" s="118">
        <v>35151</v>
      </c>
      <c r="B455" s="19" t="s">
        <v>56</v>
      </c>
      <c r="C455" s="122" t="s">
        <v>56</v>
      </c>
    </row>
    <row r="456" spans="1:3">
      <c r="A456" s="118">
        <v>35152</v>
      </c>
      <c r="B456" s="19" t="s">
        <v>56</v>
      </c>
      <c r="C456" s="122" t="s">
        <v>56</v>
      </c>
    </row>
    <row r="457" spans="1:3">
      <c r="A457" s="118">
        <v>35153</v>
      </c>
      <c r="B457" s="19" t="s">
        <v>56</v>
      </c>
      <c r="C457" s="122" t="s">
        <v>56</v>
      </c>
    </row>
    <row r="458" spans="1:3">
      <c r="A458" s="118">
        <v>35154</v>
      </c>
      <c r="B458" s="19" t="s">
        <v>56</v>
      </c>
      <c r="C458" s="122" t="s">
        <v>56</v>
      </c>
    </row>
    <row r="459" spans="1:3">
      <c r="A459" s="118">
        <v>35155</v>
      </c>
      <c r="B459" s="19" t="s">
        <v>56</v>
      </c>
      <c r="C459" s="122" t="s">
        <v>56</v>
      </c>
    </row>
    <row r="460" spans="1:3">
      <c r="A460" s="118">
        <v>35156</v>
      </c>
      <c r="B460" s="19" t="s">
        <v>56</v>
      </c>
      <c r="C460" s="122" t="s">
        <v>56</v>
      </c>
    </row>
    <row r="461" spans="1:3">
      <c r="A461" s="118">
        <v>35157</v>
      </c>
      <c r="B461" s="19" t="s">
        <v>56</v>
      </c>
      <c r="C461" s="122" t="s">
        <v>56</v>
      </c>
    </row>
    <row r="462" spans="1:3">
      <c r="A462" s="118">
        <v>35158</v>
      </c>
      <c r="B462" s="19" t="s">
        <v>56</v>
      </c>
      <c r="C462" s="122" t="s">
        <v>56</v>
      </c>
    </row>
    <row r="463" spans="1:3">
      <c r="A463" s="118">
        <v>35159</v>
      </c>
      <c r="B463" s="19" t="s">
        <v>56</v>
      </c>
      <c r="C463" s="122" t="s">
        <v>56</v>
      </c>
    </row>
    <row r="464" spans="1:3">
      <c r="A464" s="118">
        <v>35160</v>
      </c>
      <c r="B464" s="19" t="s">
        <v>56</v>
      </c>
      <c r="C464" s="122" t="s">
        <v>56</v>
      </c>
    </row>
    <row r="465" spans="1:3">
      <c r="A465" s="118">
        <v>35161</v>
      </c>
      <c r="B465" s="19" t="s">
        <v>56</v>
      </c>
      <c r="C465" s="122" t="s">
        <v>56</v>
      </c>
    </row>
    <row r="466" spans="1:3">
      <c r="A466" s="118">
        <v>35162</v>
      </c>
      <c r="B466" s="19" t="s">
        <v>56</v>
      </c>
      <c r="C466" s="122" t="s">
        <v>56</v>
      </c>
    </row>
    <row r="467" spans="1:3">
      <c r="A467" s="118">
        <v>35163</v>
      </c>
      <c r="B467" s="19" t="s">
        <v>56</v>
      </c>
      <c r="C467" s="122" t="s">
        <v>56</v>
      </c>
    </row>
    <row r="468" spans="1:3">
      <c r="A468" s="118">
        <v>35164</v>
      </c>
      <c r="B468" s="19" t="s">
        <v>56</v>
      </c>
      <c r="C468" s="122" t="s">
        <v>56</v>
      </c>
    </row>
    <row r="469" spans="1:3">
      <c r="A469" s="118">
        <v>35165</v>
      </c>
      <c r="B469" s="19" t="s">
        <v>56</v>
      </c>
      <c r="C469" s="122" t="s">
        <v>56</v>
      </c>
    </row>
    <row r="470" spans="1:3">
      <c r="A470" s="118">
        <v>35166</v>
      </c>
      <c r="B470" s="19" t="s">
        <v>56</v>
      </c>
      <c r="C470" s="122" t="s">
        <v>56</v>
      </c>
    </row>
    <row r="471" spans="1:3">
      <c r="A471" s="118">
        <v>35167</v>
      </c>
      <c r="B471" s="19" t="s">
        <v>56</v>
      </c>
      <c r="C471" s="122" t="s">
        <v>56</v>
      </c>
    </row>
    <row r="472" spans="1:3">
      <c r="A472" s="118">
        <v>35168</v>
      </c>
      <c r="B472" s="19" t="s">
        <v>56</v>
      </c>
      <c r="C472" s="122" t="s">
        <v>56</v>
      </c>
    </row>
    <row r="473" spans="1:3">
      <c r="A473" s="118">
        <v>35169</v>
      </c>
      <c r="B473" s="19" t="s">
        <v>56</v>
      </c>
      <c r="C473" s="122" t="s">
        <v>56</v>
      </c>
    </row>
    <row r="474" spans="1:3">
      <c r="A474" s="118">
        <v>35170</v>
      </c>
      <c r="B474" s="19" t="s">
        <v>56</v>
      </c>
      <c r="C474" s="122" t="s">
        <v>56</v>
      </c>
    </row>
    <row r="475" spans="1:3">
      <c r="A475" s="118">
        <v>35171</v>
      </c>
      <c r="B475" s="19" t="s">
        <v>56</v>
      </c>
      <c r="C475" s="122" t="s">
        <v>56</v>
      </c>
    </row>
    <row r="476" spans="1:3">
      <c r="A476" s="118">
        <v>35172</v>
      </c>
      <c r="B476" s="19" t="s">
        <v>56</v>
      </c>
      <c r="C476" s="122" t="s">
        <v>56</v>
      </c>
    </row>
    <row r="477" spans="1:3">
      <c r="A477" s="118">
        <v>35173</v>
      </c>
      <c r="B477" s="19" t="s">
        <v>56</v>
      </c>
      <c r="C477" s="122" t="s">
        <v>56</v>
      </c>
    </row>
    <row r="478" spans="1:3">
      <c r="A478" s="118">
        <v>35174</v>
      </c>
      <c r="B478" s="19" t="s">
        <v>56</v>
      </c>
      <c r="C478" s="122" t="s">
        <v>56</v>
      </c>
    </row>
    <row r="479" spans="1:3">
      <c r="A479" s="118">
        <v>35175</v>
      </c>
      <c r="B479" s="19" t="s">
        <v>56</v>
      </c>
      <c r="C479" s="122" t="s">
        <v>56</v>
      </c>
    </row>
    <row r="480" spans="1:3">
      <c r="A480" s="118">
        <v>35176</v>
      </c>
      <c r="B480" s="19" t="s">
        <v>56</v>
      </c>
      <c r="C480" s="122" t="s">
        <v>56</v>
      </c>
    </row>
    <row r="481" spans="1:3">
      <c r="A481" s="118">
        <v>35177</v>
      </c>
      <c r="B481" s="19" t="s">
        <v>56</v>
      </c>
      <c r="C481" s="122" t="s">
        <v>56</v>
      </c>
    </row>
    <row r="482" spans="1:3">
      <c r="A482" s="118">
        <v>35178</v>
      </c>
      <c r="B482" s="19" t="s">
        <v>56</v>
      </c>
      <c r="C482" s="122" t="s">
        <v>56</v>
      </c>
    </row>
    <row r="483" spans="1:3">
      <c r="A483" s="118">
        <v>35179</v>
      </c>
      <c r="B483" s="19" t="s">
        <v>56</v>
      </c>
      <c r="C483" s="122" t="s">
        <v>56</v>
      </c>
    </row>
    <row r="484" spans="1:3">
      <c r="A484" s="118">
        <v>35180</v>
      </c>
      <c r="B484" s="19" t="s">
        <v>56</v>
      </c>
      <c r="C484" s="122" t="s">
        <v>56</v>
      </c>
    </row>
    <row r="485" spans="1:3">
      <c r="A485" s="118">
        <v>35181</v>
      </c>
      <c r="B485" s="19" t="s">
        <v>56</v>
      </c>
      <c r="C485" s="122" t="s">
        <v>56</v>
      </c>
    </row>
    <row r="486" spans="1:3">
      <c r="A486" s="118">
        <v>35182</v>
      </c>
      <c r="B486" s="19" t="s">
        <v>56</v>
      </c>
      <c r="C486" s="122" t="s">
        <v>56</v>
      </c>
    </row>
    <row r="487" spans="1:3">
      <c r="A487" s="118">
        <v>35183</v>
      </c>
      <c r="B487" s="19" t="s">
        <v>56</v>
      </c>
      <c r="C487" s="122" t="s">
        <v>56</v>
      </c>
    </row>
    <row r="488" spans="1:3">
      <c r="A488" s="118">
        <v>35184</v>
      </c>
      <c r="B488" s="19" t="s">
        <v>56</v>
      </c>
      <c r="C488" s="122" t="s">
        <v>56</v>
      </c>
    </row>
    <row r="489" spans="1:3">
      <c r="A489" s="118">
        <v>35185</v>
      </c>
      <c r="B489" s="19" t="s">
        <v>56</v>
      </c>
      <c r="C489" s="122" t="s">
        <v>56</v>
      </c>
    </row>
    <row r="490" spans="1:3">
      <c r="A490" s="118">
        <v>35186</v>
      </c>
      <c r="B490" s="19" t="s">
        <v>56</v>
      </c>
      <c r="C490" s="122" t="s">
        <v>56</v>
      </c>
    </row>
    <row r="491" spans="1:3">
      <c r="A491" s="118">
        <v>35187</v>
      </c>
      <c r="B491" s="19" t="s">
        <v>56</v>
      </c>
      <c r="C491" s="122" t="s">
        <v>56</v>
      </c>
    </row>
    <row r="492" spans="1:3">
      <c r="A492" s="118">
        <v>35188</v>
      </c>
      <c r="B492" s="19" t="s">
        <v>56</v>
      </c>
      <c r="C492" s="122" t="s">
        <v>56</v>
      </c>
    </row>
    <row r="493" spans="1:3">
      <c r="A493" s="118">
        <v>35189</v>
      </c>
      <c r="B493" s="19" t="s">
        <v>56</v>
      </c>
      <c r="C493" s="122" t="s">
        <v>56</v>
      </c>
    </row>
    <row r="494" spans="1:3">
      <c r="A494" s="118">
        <v>35190</v>
      </c>
      <c r="B494" s="19" t="s">
        <v>56</v>
      </c>
      <c r="C494" s="122" t="s">
        <v>56</v>
      </c>
    </row>
    <row r="495" spans="1:3">
      <c r="A495" s="118">
        <v>35191</v>
      </c>
      <c r="B495" s="19" t="s">
        <v>56</v>
      </c>
      <c r="C495" s="122" t="s">
        <v>56</v>
      </c>
    </row>
    <row r="496" spans="1:3">
      <c r="A496" s="118">
        <v>35192</v>
      </c>
      <c r="B496" s="19" t="s">
        <v>56</v>
      </c>
      <c r="C496" s="122" t="s">
        <v>56</v>
      </c>
    </row>
    <row r="497" spans="1:3">
      <c r="A497" s="118">
        <v>35193</v>
      </c>
      <c r="B497" s="19" t="s">
        <v>56</v>
      </c>
      <c r="C497" s="122" t="s">
        <v>56</v>
      </c>
    </row>
    <row r="498" spans="1:3">
      <c r="A498" s="118">
        <v>35194</v>
      </c>
      <c r="B498" s="19" t="s">
        <v>56</v>
      </c>
      <c r="C498" s="122" t="s">
        <v>56</v>
      </c>
    </row>
    <row r="499" spans="1:3">
      <c r="A499" s="118">
        <v>35195</v>
      </c>
      <c r="B499" s="19" t="s">
        <v>56</v>
      </c>
      <c r="C499" s="122" t="s">
        <v>56</v>
      </c>
    </row>
    <row r="500" spans="1:3">
      <c r="A500" s="118">
        <v>35196</v>
      </c>
      <c r="B500" s="19" t="s">
        <v>56</v>
      </c>
      <c r="C500" s="122" t="s">
        <v>56</v>
      </c>
    </row>
    <row r="501" spans="1:3">
      <c r="A501" s="118">
        <v>35197</v>
      </c>
      <c r="B501" s="19" t="s">
        <v>56</v>
      </c>
      <c r="C501" s="122" t="s">
        <v>56</v>
      </c>
    </row>
    <row r="502" spans="1:3">
      <c r="A502" s="118">
        <v>35198</v>
      </c>
      <c r="B502" s="19" t="s">
        <v>56</v>
      </c>
      <c r="C502" s="122" t="s">
        <v>56</v>
      </c>
    </row>
    <row r="503" spans="1:3">
      <c r="A503" s="118">
        <v>35199</v>
      </c>
      <c r="B503" s="19" t="s">
        <v>56</v>
      </c>
      <c r="C503" s="122" t="s">
        <v>56</v>
      </c>
    </row>
    <row r="504" spans="1:3">
      <c r="A504" s="118">
        <v>35200</v>
      </c>
      <c r="B504" s="19" t="s">
        <v>56</v>
      </c>
      <c r="C504" s="122" t="s">
        <v>56</v>
      </c>
    </row>
    <row r="505" spans="1:3">
      <c r="A505" s="118">
        <v>35201</v>
      </c>
      <c r="B505" s="19" t="s">
        <v>56</v>
      </c>
      <c r="C505" s="122" t="s">
        <v>56</v>
      </c>
    </row>
    <row r="506" spans="1:3">
      <c r="A506" s="118">
        <v>35202</v>
      </c>
      <c r="B506" s="19" t="s">
        <v>56</v>
      </c>
      <c r="C506" s="122" t="s">
        <v>56</v>
      </c>
    </row>
    <row r="507" spans="1:3">
      <c r="A507" s="118">
        <v>35203</v>
      </c>
      <c r="B507" s="19" t="s">
        <v>56</v>
      </c>
      <c r="C507" s="122" t="s">
        <v>56</v>
      </c>
    </row>
    <row r="508" spans="1:3">
      <c r="A508" s="118">
        <v>35204</v>
      </c>
      <c r="B508" s="19" t="s">
        <v>56</v>
      </c>
      <c r="C508" s="122" t="s">
        <v>56</v>
      </c>
    </row>
    <row r="509" spans="1:3">
      <c r="A509" s="118">
        <v>35205</v>
      </c>
      <c r="B509" s="19" t="s">
        <v>56</v>
      </c>
      <c r="C509" s="122" t="s">
        <v>56</v>
      </c>
    </row>
    <row r="510" spans="1:3">
      <c r="A510" s="118">
        <v>35206</v>
      </c>
      <c r="B510" s="19" t="s">
        <v>56</v>
      </c>
      <c r="C510" s="122" t="s">
        <v>56</v>
      </c>
    </row>
    <row r="511" spans="1:3">
      <c r="A511" s="118">
        <v>35207</v>
      </c>
      <c r="B511" s="19" t="s">
        <v>56</v>
      </c>
      <c r="C511" s="122" t="s">
        <v>56</v>
      </c>
    </row>
    <row r="512" spans="1:3">
      <c r="A512" s="118">
        <v>35208</v>
      </c>
      <c r="B512" s="19" t="s">
        <v>56</v>
      </c>
      <c r="C512" s="122" t="s">
        <v>56</v>
      </c>
    </row>
    <row r="513" spans="1:3">
      <c r="A513" s="118">
        <v>35209</v>
      </c>
      <c r="B513" s="19" t="s">
        <v>56</v>
      </c>
      <c r="C513" s="122" t="s">
        <v>56</v>
      </c>
    </row>
    <row r="514" spans="1:3">
      <c r="A514" s="118">
        <v>35210</v>
      </c>
      <c r="B514" s="19" t="s">
        <v>56</v>
      </c>
      <c r="C514" s="122" t="s">
        <v>56</v>
      </c>
    </row>
    <row r="515" spans="1:3">
      <c r="A515" s="118">
        <v>35211</v>
      </c>
      <c r="B515" s="19" t="s">
        <v>56</v>
      </c>
      <c r="C515" s="122" t="s">
        <v>56</v>
      </c>
    </row>
    <row r="516" spans="1:3">
      <c r="A516" s="118">
        <v>35212</v>
      </c>
      <c r="B516" s="19" t="s">
        <v>56</v>
      </c>
      <c r="C516" s="122" t="s">
        <v>56</v>
      </c>
    </row>
    <row r="517" spans="1:3">
      <c r="A517" s="118">
        <v>35213</v>
      </c>
      <c r="B517" s="19" t="s">
        <v>56</v>
      </c>
      <c r="C517" s="122" t="s">
        <v>56</v>
      </c>
    </row>
    <row r="518" spans="1:3">
      <c r="A518" s="118">
        <v>35214</v>
      </c>
      <c r="B518" s="19" t="s">
        <v>56</v>
      </c>
      <c r="C518" s="122" t="s">
        <v>56</v>
      </c>
    </row>
    <row r="519" spans="1:3">
      <c r="A519" s="118">
        <v>35215</v>
      </c>
      <c r="B519" s="19" t="s">
        <v>56</v>
      </c>
      <c r="C519" s="122" t="s">
        <v>56</v>
      </c>
    </row>
    <row r="520" spans="1:3">
      <c r="A520" s="118">
        <v>35216</v>
      </c>
      <c r="B520" s="19" t="s">
        <v>56</v>
      </c>
      <c r="C520" s="122" t="s">
        <v>56</v>
      </c>
    </row>
    <row r="521" spans="1:3">
      <c r="A521" s="118">
        <v>35217</v>
      </c>
      <c r="B521" s="19" t="s">
        <v>56</v>
      </c>
      <c r="C521" s="122" t="s">
        <v>56</v>
      </c>
    </row>
    <row r="522" spans="1:3">
      <c r="A522" s="118">
        <v>35218</v>
      </c>
      <c r="B522" s="19" t="s">
        <v>56</v>
      </c>
      <c r="C522" s="122" t="s">
        <v>56</v>
      </c>
    </row>
    <row r="523" spans="1:3">
      <c r="A523" s="118">
        <v>35219</v>
      </c>
      <c r="B523" s="19" t="s">
        <v>56</v>
      </c>
      <c r="C523" s="122" t="s">
        <v>56</v>
      </c>
    </row>
    <row r="524" spans="1:3">
      <c r="A524" s="118">
        <v>35220</v>
      </c>
      <c r="B524" s="19" t="s">
        <v>56</v>
      </c>
      <c r="C524" s="122" t="s">
        <v>56</v>
      </c>
    </row>
    <row r="525" spans="1:3">
      <c r="A525" s="118">
        <v>35221</v>
      </c>
      <c r="B525" s="19" t="s">
        <v>56</v>
      </c>
      <c r="C525" s="122" t="s">
        <v>56</v>
      </c>
    </row>
    <row r="526" spans="1:3">
      <c r="A526" s="118">
        <v>35222</v>
      </c>
      <c r="B526" s="19" t="s">
        <v>56</v>
      </c>
      <c r="C526" s="122" t="s">
        <v>56</v>
      </c>
    </row>
    <row r="527" spans="1:3">
      <c r="A527" s="118">
        <v>35223</v>
      </c>
      <c r="B527" s="19" t="s">
        <v>56</v>
      </c>
      <c r="C527" s="122" t="s">
        <v>56</v>
      </c>
    </row>
    <row r="528" spans="1:3">
      <c r="A528" s="118">
        <v>35224</v>
      </c>
      <c r="B528" s="19" t="s">
        <v>56</v>
      </c>
      <c r="C528" s="122" t="s">
        <v>56</v>
      </c>
    </row>
    <row r="529" spans="1:3">
      <c r="A529" s="118">
        <v>35225</v>
      </c>
      <c r="B529" s="19" t="s">
        <v>56</v>
      </c>
      <c r="C529" s="122" t="s">
        <v>56</v>
      </c>
    </row>
    <row r="530" spans="1:3">
      <c r="A530" s="118">
        <v>35226</v>
      </c>
      <c r="B530" s="19" t="s">
        <v>56</v>
      </c>
      <c r="C530" s="122" t="s">
        <v>56</v>
      </c>
    </row>
    <row r="531" spans="1:3">
      <c r="A531" s="118">
        <v>35227</v>
      </c>
      <c r="B531" s="19" t="s">
        <v>56</v>
      </c>
      <c r="C531" s="122" t="s">
        <v>56</v>
      </c>
    </row>
    <row r="532" spans="1:3">
      <c r="A532" s="118">
        <v>35228</v>
      </c>
      <c r="B532" s="19" t="s">
        <v>56</v>
      </c>
      <c r="C532" s="122" t="s">
        <v>56</v>
      </c>
    </row>
    <row r="533" spans="1:3">
      <c r="A533" s="118">
        <v>35229</v>
      </c>
      <c r="B533" s="19" t="s">
        <v>56</v>
      </c>
      <c r="C533" s="122" t="s">
        <v>56</v>
      </c>
    </row>
    <row r="534" spans="1:3">
      <c r="A534" s="118">
        <v>35230</v>
      </c>
      <c r="B534" s="19" t="s">
        <v>56</v>
      </c>
      <c r="C534" s="122" t="s">
        <v>56</v>
      </c>
    </row>
    <row r="535" spans="1:3">
      <c r="A535" s="118">
        <v>35231</v>
      </c>
      <c r="B535" s="19" t="s">
        <v>56</v>
      </c>
      <c r="C535" s="122" t="s">
        <v>56</v>
      </c>
    </row>
    <row r="536" spans="1:3">
      <c r="A536" s="118">
        <v>35232</v>
      </c>
      <c r="B536" s="19" t="s">
        <v>56</v>
      </c>
      <c r="C536" s="122" t="s">
        <v>56</v>
      </c>
    </row>
    <row r="537" spans="1:3">
      <c r="A537" s="118">
        <v>35233</v>
      </c>
      <c r="B537" s="19" t="s">
        <v>56</v>
      </c>
      <c r="C537" s="122" t="s">
        <v>56</v>
      </c>
    </row>
    <row r="538" spans="1:3">
      <c r="A538" s="118">
        <v>35234</v>
      </c>
      <c r="B538" s="19" t="s">
        <v>56</v>
      </c>
      <c r="C538" s="122" t="s">
        <v>56</v>
      </c>
    </row>
    <row r="539" spans="1:3">
      <c r="A539" s="118">
        <v>35235</v>
      </c>
      <c r="B539" s="19" t="s">
        <v>56</v>
      </c>
      <c r="C539" s="122" t="s">
        <v>56</v>
      </c>
    </row>
    <row r="540" spans="1:3">
      <c r="A540" s="118">
        <v>35236</v>
      </c>
      <c r="B540" s="19" t="s">
        <v>56</v>
      </c>
      <c r="C540" s="122" t="s">
        <v>56</v>
      </c>
    </row>
    <row r="541" spans="1:3">
      <c r="A541" s="118">
        <v>35237</v>
      </c>
      <c r="B541" s="19" t="s">
        <v>56</v>
      </c>
      <c r="C541" s="122" t="s">
        <v>56</v>
      </c>
    </row>
    <row r="542" spans="1:3">
      <c r="A542" s="118">
        <v>35238</v>
      </c>
      <c r="B542" s="19" t="s">
        <v>56</v>
      </c>
      <c r="C542" s="122" t="s">
        <v>56</v>
      </c>
    </row>
    <row r="543" spans="1:3">
      <c r="A543" s="118">
        <v>35239</v>
      </c>
      <c r="B543" s="19" t="s">
        <v>56</v>
      </c>
      <c r="C543" s="122" t="s">
        <v>56</v>
      </c>
    </row>
    <row r="544" spans="1:3">
      <c r="A544" s="118">
        <v>35240</v>
      </c>
      <c r="B544" s="19" t="s">
        <v>56</v>
      </c>
      <c r="C544" s="122" t="s">
        <v>56</v>
      </c>
    </row>
    <row r="545" spans="1:3">
      <c r="A545" s="118">
        <v>35241</v>
      </c>
      <c r="B545" s="19" t="s">
        <v>56</v>
      </c>
      <c r="C545" s="122" t="s">
        <v>56</v>
      </c>
    </row>
    <row r="546" spans="1:3">
      <c r="A546" s="118">
        <v>35242</v>
      </c>
      <c r="B546" s="19" t="s">
        <v>56</v>
      </c>
      <c r="C546" s="122" t="s">
        <v>56</v>
      </c>
    </row>
    <row r="547" spans="1:3">
      <c r="A547" s="118">
        <v>35243</v>
      </c>
      <c r="B547" s="19" t="s">
        <v>56</v>
      </c>
      <c r="C547" s="122" t="s">
        <v>56</v>
      </c>
    </row>
    <row r="548" spans="1:3">
      <c r="A548" s="118">
        <v>35244</v>
      </c>
      <c r="B548" s="19" t="s">
        <v>56</v>
      </c>
      <c r="C548" s="122" t="s">
        <v>56</v>
      </c>
    </row>
    <row r="549" spans="1:3">
      <c r="A549" s="118">
        <v>35245</v>
      </c>
      <c r="B549" s="19" t="s">
        <v>56</v>
      </c>
      <c r="C549" s="122" t="s">
        <v>56</v>
      </c>
    </row>
    <row r="550" spans="1:3">
      <c r="A550" s="118">
        <v>35246</v>
      </c>
      <c r="B550" s="19" t="s">
        <v>56</v>
      </c>
      <c r="C550" s="122" t="s">
        <v>56</v>
      </c>
    </row>
    <row r="551" spans="1:3">
      <c r="A551" s="118">
        <v>35247</v>
      </c>
      <c r="B551" s="19" t="s">
        <v>56</v>
      </c>
      <c r="C551" s="122" t="s">
        <v>56</v>
      </c>
    </row>
    <row r="552" spans="1:3">
      <c r="A552" s="118">
        <v>35248</v>
      </c>
      <c r="B552" s="19" t="s">
        <v>56</v>
      </c>
      <c r="C552" s="122" t="s">
        <v>56</v>
      </c>
    </row>
    <row r="553" spans="1:3">
      <c r="A553" s="118">
        <v>35249</v>
      </c>
      <c r="B553" s="19" t="s">
        <v>56</v>
      </c>
      <c r="C553" s="122" t="s">
        <v>56</v>
      </c>
    </row>
    <row r="554" spans="1:3">
      <c r="A554" s="118">
        <v>35250</v>
      </c>
      <c r="B554" s="19" t="s">
        <v>56</v>
      </c>
      <c r="C554" s="122" t="s">
        <v>56</v>
      </c>
    </row>
    <row r="555" spans="1:3">
      <c r="A555" s="118">
        <v>35251</v>
      </c>
      <c r="B555" s="19" t="s">
        <v>56</v>
      </c>
      <c r="C555" s="122" t="s">
        <v>56</v>
      </c>
    </row>
    <row r="556" spans="1:3">
      <c r="A556" s="118">
        <v>35252</v>
      </c>
      <c r="B556" s="19" t="s">
        <v>56</v>
      </c>
      <c r="C556" s="122" t="s">
        <v>56</v>
      </c>
    </row>
    <row r="557" spans="1:3">
      <c r="A557" s="118">
        <v>35253</v>
      </c>
      <c r="B557" s="19" t="s">
        <v>56</v>
      </c>
      <c r="C557" s="122" t="s">
        <v>56</v>
      </c>
    </row>
    <row r="558" spans="1:3">
      <c r="A558" s="118">
        <v>35254</v>
      </c>
      <c r="B558" s="19" t="s">
        <v>56</v>
      </c>
      <c r="C558" s="122" t="s">
        <v>56</v>
      </c>
    </row>
    <row r="559" spans="1:3">
      <c r="A559" s="118">
        <v>35255</v>
      </c>
      <c r="B559" s="19" t="s">
        <v>56</v>
      </c>
      <c r="C559" s="122" t="s">
        <v>56</v>
      </c>
    </row>
    <row r="560" spans="1:3">
      <c r="A560" s="118">
        <v>35256</v>
      </c>
      <c r="B560" s="19" t="s">
        <v>56</v>
      </c>
      <c r="C560" s="122" t="s">
        <v>56</v>
      </c>
    </row>
    <row r="561" spans="1:3">
      <c r="A561" s="118">
        <v>35257</v>
      </c>
      <c r="B561" s="19" t="s">
        <v>56</v>
      </c>
      <c r="C561" s="122" t="s">
        <v>56</v>
      </c>
    </row>
    <row r="562" spans="1:3">
      <c r="A562" s="118">
        <v>35258</v>
      </c>
      <c r="B562" s="19" t="s">
        <v>56</v>
      </c>
      <c r="C562" s="122" t="s">
        <v>56</v>
      </c>
    </row>
    <row r="563" spans="1:3">
      <c r="A563" s="118">
        <v>35259</v>
      </c>
      <c r="B563" s="19" t="s">
        <v>56</v>
      </c>
      <c r="C563" s="122" t="s">
        <v>56</v>
      </c>
    </row>
    <row r="564" spans="1:3">
      <c r="A564" s="118">
        <v>35260</v>
      </c>
      <c r="B564" s="19" t="s">
        <v>56</v>
      </c>
      <c r="C564" s="122" t="s">
        <v>56</v>
      </c>
    </row>
    <row r="565" spans="1:3">
      <c r="A565" s="118">
        <v>35261</v>
      </c>
      <c r="B565" s="19" t="s">
        <v>56</v>
      </c>
      <c r="C565" s="122" t="s">
        <v>56</v>
      </c>
    </row>
    <row r="566" spans="1:3">
      <c r="A566" s="118">
        <v>35262</v>
      </c>
      <c r="B566" s="19" t="s">
        <v>56</v>
      </c>
      <c r="C566" s="122" t="s">
        <v>56</v>
      </c>
    </row>
    <row r="567" spans="1:3">
      <c r="A567" s="118">
        <v>35263</v>
      </c>
      <c r="B567" s="19" t="s">
        <v>56</v>
      </c>
      <c r="C567" s="122" t="s">
        <v>56</v>
      </c>
    </row>
    <row r="568" spans="1:3">
      <c r="A568" s="118">
        <v>35264</v>
      </c>
      <c r="B568" s="19" t="s">
        <v>56</v>
      </c>
      <c r="C568" s="122" t="s">
        <v>56</v>
      </c>
    </row>
    <row r="569" spans="1:3">
      <c r="A569" s="118">
        <v>35265</v>
      </c>
      <c r="B569" s="19" t="s">
        <v>56</v>
      </c>
      <c r="C569" s="122" t="s">
        <v>56</v>
      </c>
    </row>
    <row r="570" spans="1:3">
      <c r="A570" s="118">
        <v>35266</v>
      </c>
      <c r="B570" s="19" t="s">
        <v>56</v>
      </c>
      <c r="C570" s="122" t="s">
        <v>56</v>
      </c>
    </row>
    <row r="571" spans="1:3">
      <c r="A571" s="118">
        <v>35267</v>
      </c>
      <c r="B571" s="19" t="s">
        <v>56</v>
      </c>
      <c r="C571" s="122" t="s">
        <v>56</v>
      </c>
    </row>
    <row r="572" spans="1:3">
      <c r="A572" s="118">
        <v>35268</v>
      </c>
      <c r="B572" s="19" t="s">
        <v>56</v>
      </c>
      <c r="C572" s="122" t="s">
        <v>56</v>
      </c>
    </row>
    <row r="573" spans="1:3">
      <c r="A573" s="118">
        <v>35269</v>
      </c>
      <c r="B573" s="19" t="s">
        <v>56</v>
      </c>
      <c r="C573" s="122" t="s">
        <v>56</v>
      </c>
    </row>
    <row r="574" spans="1:3">
      <c r="A574" s="118">
        <v>35270</v>
      </c>
      <c r="B574" s="19" t="s">
        <v>56</v>
      </c>
      <c r="C574" s="122" t="s">
        <v>56</v>
      </c>
    </row>
    <row r="575" spans="1:3">
      <c r="A575" s="118">
        <v>35271</v>
      </c>
      <c r="B575" s="19" t="s">
        <v>56</v>
      </c>
      <c r="C575" s="122" t="s">
        <v>56</v>
      </c>
    </row>
    <row r="576" spans="1:3">
      <c r="A576" s="118">
        <v>35272</v>
      </c>
      <c r="B576" s="19" t="s">
        <v>56</v>
      </c>
      <c r="C576" s="122" t="s">
        <v>56</v>
      </c>
    </row>
    <row r="577" spans="1:3">
      <c r="A577" s="118">
        <v>35273</v>
      </c>
      <c r="B577" s="19" t="s">
        <v>56</v>
      </c>
      <c r="C577" s="122" t="s">
        <v>56</v>
      </c>
    </row>
    <row r="578" spans="1:3">
      <c r="A578" s="118">
        <v>35274</v>
      </c>
      <c r="B578" s="19" t="s">
        <v>56</v>
      </c>
      <c r="C578" s="122" t="s">
        <v>56</v>
      </c>
    </row>
    <row r="579" spans="1:3">
      <c r="A579" s="118">
        <v>35275</v>
      </c>
      <c r="B579" s="19" t="s">
        <v>56</v>
      </c>
      <c r="C579" s="122" t="s">
        <v>56</v>
      </c>
    </row>
    <row r="580" spans="1:3">
      <c r="A580" s="118">
        <v>35276</v>
      </c>
      <c r="B580" s="19" t="s">
        <v>56</v>
      </c>
      <c r="C580" s="122" t="s">
        <v>56</v>
      </c>
    </row>
    <row r="581" spans="1:3">
      <c r="A581" s="118">
        <v>35277</v>
      </c>
      <c r="B581" s="19" t="s">
        <v>56</v>
      </c>
      <c r="C581" s="122" t="s">
        <v>56</v>
      </c>
    </row>
    <row r="582" spans="1:3">
      <c r="A582" s="118">
        <v>35278</v>
      </c>
      <c r="B582" s="19" t="s">
        <v>56</v>
      </c>
      <c r="C582" s="122" t="s">
        <v>56</v>
      </c>
    </row>
    <row r="583" spans="1:3">
      <c r="A583" s="118">
        <v>35279</v>
      </c>
      <c r="B583" s="19" t="s">
        <v>56</v>
      </c>
      <c r="C583" s="122" t="s">
        <v>56</v>
      </c>
    </row>
    <row r="584" spans="1:3">
      <c r="A584" s="118">
        <v>35280</v>
      </c>
      <c r="B584" s="19" t="s">
        <v>56</v>
      </c>
      <c r="C584" s="122" t="s">
        <v>56</v>
      </c>
    </row>
    <row r="585" spans="1:3">
      <c r="A585" s="118">
        <v>35281</v>
      </c>
      <c r="B585" s="19" t="s">
        <v>56</v>
      </c>
      <c r="C585" s="122" t="s">
        <v>56</v>
      </c>
    </row>
    <row r="586" spans="1:3">
      <c r="A586" s="118">
        <v>35282</v>
      </c>
      <c r="B586" s="19" t="s">
        <v>56</v>
      </c>
      <c r="C586" s="122" t="s">
        <v>56</v>
      </c>
    </row>
    <row r="587" spans="1:3">
      <c r="A587" s="118">
        <v>35283</v>
      </c>
      <c r="B587" s="19" t="s">
        <v>56</v>
      </c>
      <c r="C587" s="122" t="s">
        <v>56</v>
      </c>
    </row>
    <row r="588" spans="1:3">
      <c r="A588" s="118">
        <v>35284</v>
      </c>
      <c r="B588" s="19" t="s">
        <v>56</v>
      </c>
      <c r="C588" s="122" t="s">
        <v>56</v>
      </c>
    </row>
    <row r="589" spans="1:3">
      <c r="A589" s="118">
        <v>35285</v>
      </c>
      <c r="B589" s="19" t="s">
        <v>56</v>
      </c>
      <c r="C589" s="122" t="s">
        <v>56</v>
      </c>
    </row>
    <row r="590" spans="1:3">
      <c r="A590" s="118">
        <v>35286</v>
      </c>
      <c r="B590" s="19" t="s">
        <v>56</v>
      </c>
      <c r="C590" s="122" t="s">
        <v>56</v>
      </c>
    </row>
    <row r="591" spans="1:3">
      <c r="A591" s="118">
        <v>35287</v>
      </c>
      <c r="B591" s="19" t="s">
        <v>56</v>
      </c>
      <c r="C591" s="122" t="s">
        <v>56</v>
      </c>
    </row>
    <row r="592" spans="1:3">
      <c r="A592" s="118">
        <v>35288</v>
      </c>
      <c r="B592" s="19" t="s">
        <v>56</v>
      </c>
      <c r="C592" s="122" t="s">
        <v>56</v>
      </c>
    </row>
    <row r="593" spans="1:5">
      <c r="A593" s="118">
        <v>35289</v>
      </c>
      <c r="B593" s="19" t="s">
        <v>56</v>
      </c>
      <c r="C593" s="122" t="s">
        <v>56</v>
      </c>
    </row>
    <row r="594" spans="1:5">
      <c r="A594" s="118">
        <v>35290</v>
      </c>
      <c r="B594" s="19" t="s">
        <v>56</v>
      </c>
      <c r="C594" s="122" t="s">
        <v>56</v>
      </c>
    </row>
    <row r="595" spans="1:5">
      <c r="A595" s="118">
        <v>35291</v>
      </c>
      <c r="B595" s="19" t="s">
        <v>56</v>
      </c>
      <c r="C595" s="122" t="s">
        <v>56</v>
      </c>
    </row>
    <row r="596" spans="1:5">
      <c r="A596" s="118">
        <v>35292</v>
      </c>
      <c r="B596" s="19" t="s">
        <v>56</v>
      </c>
      <c r="C596" s="122" t="s">
        <v>56</v>
      </c>
    </row>
    <row r="597" spans="1:5">
      <c r="A597" s="118">
        <v>35293</v>
      </c>
      <c r="B597" s="19" t="s">
        <v>56</v>
      </c>
      <c r="C597" s="122" t="s">
        <v>56</v>
      </c>
    </row>
    <row r="598" spans="1:5">
      <c r="A598" s="118">
        <v>35294</v>
      </c>
      <c r="B598" s="19" t="s">
        <v>56</v>
      </c>
      <c r="C598" s="122" t="s">
        <v>56</v>
      </c>
    </row>
    <row r="599" spans="1:5">
      <c r="A599" s="118">
        <v>35295</v>
      </c>
      <c r="B599" s="19" t="s">
        <v>56</v>
      </c>
      <c r="C599" s="122" t="s">
        <v>56</v>
      </c>
    </row>
    <row r="600" spans="1:5">
      <c r="A600" s="118">
        <v>35296</v>
      </c>
      <c r="B600" s="19" t="s">
        <v>56</v>
      </c>
      <c r="C600" s="122" t="s">
        <v>56</v>
      </c>
    </row>
    <row r="601" spans="1:5">
      <c r="A601" s="118">
        <v>35297</v>
      </c>
      <c r="B601" s="19" t="s">
        <v>56</v>
      </c>
      <c r="C601" s="122" t="s">
        <v>56</v>
      </c>
    </row>
    <row r="602" spans="1:5">
      <c r="A602" s="118">
        <v>35298</v>
      </c>
      <c r="B602" s="19" t="s">
        <v>56</v>
      </c>
      <c r="C602" s="122" t="s">
        <v>56</v>
      </c>
    </row>
    <row r="603" spans="1:5">
      <c r="A603" s="118">
        <v>35299</v>
      </c>
      <c r="B603" s="19" t="s">
        <v>56</v>
      </c>
      <c r="C603" s="122" t="s">
        <v>56</v>
      </c>
    </row>
    <row r="604" spans="1:5">
      <c r="A604" s="118">
        <v>35300</v>
      </c>
      <c r="B604" s="19" t="s">
        <v>56</v>
      </c>
      <c r="C604" s="122" t="s">
        <v>56</v>
      </c>
    </row>
    <row r="605" spans="1:5">
      <c r="A605" s="118">
        <v>35301</v>
      </c>
      <c r="B605" s="19" t="s">
        <v>56</v>
      </c>
      <c r="C605" s="122" t="s">
        <v>56</v>
      </c>
    </row>
    <row r="606" spans="1:5">
      <c r="A606" s="118">
        <v>35302</v>
      </c>
      <c r="B606" s="19" t="s">
        <v>56</v>
      </c>
      <c r="C606" s="122" t="s">
        <v>56</v>
      </c>
    </row>
    <row r="607" spans="1:5">
      <c r="A607" s="118">
        <v>35303</v>
      </c>
      <c r="B607" s="19" t="s">
        <v>56</v>
      </c>
      <c r="C607" s="122" t="s">
        <v>56</v>
      </c>
    </row>
    <row r="608" spans="1:5">
      <c r="A608" s="118">
        <v>35304</v>
      </c>
      <c r="B608" s="19" t="e">
        <v>#N/A</v>
      </c>
      <c r="C608" s="19" t="s">
        <v>56</v>
      </c>
      <c r="E608" s="126"/>
    </row>
    <row r="609" spans="1:5">
      <c r="A609" s="118">
        <v>35305</v>
      </c>
      <c r="B609" s="19" t="e">
        <v>#N/A</v>
      </c>
      <c r="C609" s="19" t="s">
        <v>56</v>
      </c>
      <c r="E609" s="126"/>
    </row>
    <row r="610" spans="1:5">
      <c r="A610" s="118">
        <v>35306</v>
      </c>
      <c r="B610" s="19" t="e">
        <v>#N/A</v>
      </c>
      <c r="C610" s="19" t="s">
        <v>56</v>
      </c>
      <c r="E610" s="126"/>
    </row>
    <row r="611" spans="1:5">
      <c r="A611" s="118">
        <v>35307</v>
      </c>
      <c r="B611" s="19" t="e">
        <v>#N/A</v>
      </c>
      <c r="C611" s="19" t="s">
        <v>56</v>
      </c>
      <c r="E611" s="126"/>
    </row>
    <row r="612" spans="1:5">
      <c r="A612" s="118">
        <v>35308</v>
      </c>
      <c r="B612" s="19" t="e">
        <v>#N/A</v>
      </c>
      <c r="C612" s="19" t="s">
        <v>56</v>
      </c>
      <c r="E612" s="126"/>
    </row>
    <row r="613" spans="1:5">
      <c r="A613" s="118">
        <v>35309</v>
      </c>
      <c r="B613" s="19" t="e">
        <v>#N/A</v>
      </c>
      <c r="C613" s="19" t="s">
        <v>56</v>
      </c>
      <c r="E613" s="126"/>
    </row>
    <row r="614" spans="1:5">
      <c r="A614" s="118">
        <v>35310</v>
      </c>
      <c r="B614" s="19">
        <v>9.870000000000001</v>
      </c>
      <c r="C614" s="19">
        <v>10.09</v>
      </c>
      <c r="E614" s="126"/>
    </row>
    <row r="615" spans="1:5">
      <c r="A615" s="118">
        <v>35311</v>
      </c>
      <c r="B615" s="19">
        <v>8.98</v>
      </c>
      <c r="C615" s="19">
        <v>9.2099999999999991</v>
      </c>
      <c r="E615" s="126"/>
    </row>
    <row r="616" spans="1:5">
      <c r="A616" s="118">
        <v>35312</v>
      </c>
      <c r="B616" s="19">
        <v>9.7789999999999999</v>
      </c>
      <c r="C616" s="19">
        <v>10.010999999999999</v>
      </c>
      <c r="E616" s="126"/>
    </row>
    <row r="617" spans="1:5">
      <c r="A617" s="118">
        <v>35313</v>
      </c>
      <c r="B617" s="19">
        <v>9.0460000000000012</v>
      </c>
      <c r="C617" s="19">
        <v>9.2840000000000007</v>
      </c>
      <c r="E617" s="126"/>
    </row>
    <row r="618" spans="1:5">
      <c r="A618" s="118">
        <v>35314</v>
      </c>
      <c r="B618" s="19">
        <v>8.9429999999999996</v>
      </c>
      <c r="C618" s="19">
        <v>9.1669999999999998</v>
      </c>
      <c r="E618" s="126"/>
    </row>
    <row r="619" spans="1:5">
      <c r="A619" s="118">
        <v>35315</v>
      </c>
      <c r="B619" s="19">
        <v>8.9429999999999996</v>
      </c>
      <c r="C619" s="19">
        <v>9.1669999999999998</v>
      </c>
      <c r="E619" s="126"/>
    </row>
    <row r="620" spans="1:5">
      <c r="A620" s="118">
        <v>35316</v>
      </c>
      <c r="B620" s="19">
        <v>8.9429999999999996</v>
      </c>
      <c r="C620" s="19">
        <v>9.1669999999999998</v>
      </c>
      <c r="E620" s="126"/>
    </row>
    <row r="621" spans="1:5">
      <c r="A621" s="118">
        <v>35317</v>
      </c>
      <c r="B621" s="19">
        <v>8.6720000000000006</v>
      </c>
      <c r="C621" s="19">
        <v>8.9529999999999994</v>
      </c>
      <c r="E621" s="126"/>
    </row>
    <row r="622" spans="1:5">
      <c r="A622" s="118">
        <v>35318</v>
      </c>
      <c r="B622" s="19">
        <v>8.8239999999999998</v>
      </c>
      <c r="C622" s="19">
        <v>9.1029999999999998</v>
      </c>
      <c r="E622" s="126"/>
    </row>
    <row r="623" spans="1:5">
      <c r="A623" s="118">
        <v>35319</v>
      </c>
      <c r="B623" s="19">
        <v>9.7720000000000002</v>
      </c>
      <c r="C623" s="19">
        <v>10.058</v>
      </c>
      <c r="E623" s="126"/>
    </row>
    <row r="624" spans="1:5">
      <c r="A624" s="118">
        <v>35320</v>
      </c>
      <c r="B624" s="19">
        <v>8.609</v>
      </c>
      <c r="C624" s="19">
        <v>8.8830000000000009</v>
      </c>
      <c r="E624" s="126"/>
    </row>
    <row r="625" spans="1:5">
      <c r="A625" s="118">
        <v>35321</v>
      </c>
      <c r="B625" s="19">
        <v>9.7929999999999993</v>
      </c>
      <c r="C625" s="19">
        <v>10.064</v>
      </c>
      <c r="E625" s="126"/>
    </row>
    <row r="626" spans="1:5">
      <c r="A626" s="118">
        <v>35322</v>
      </c>
      <c r="B626" s="19">
        <v>9.7929999999999993</v>
      </c>
      <c r="C626" s="19">
        <v>10.064</v>
      </c>
      <c r="E626" s="126"/>
    </row>
    <row r="627" spans="1:5">
      <c r="A627" s="118">
        <v>35323</v>
      </c>
      <c r="B627" s="19">
        <v>9.7929999999999993</v>
      </c>
      <c r="C627" s="19">
        <v>10.064</v>
      </c>
      <c r="E627" s="126"/>
    </row>
    <row r="628" spans="1:5">
      <c r="A628" s="118">
        <v>35324</v>
      </c>
      <c r="B628" s="19">
        <v>9.6840000000000011</v>
      </c>
      <c r="C628" s="19">
        <v>9.8970000000000002</v>
      </c>
      <c r="E628" s="126"/>
    </row>
    <row r="629" spans="1:5">
      <c r="A629" s="118">
        <v>35325</v>
      </c>
      <c r="B629" s="19">
        <v>9.5329999999999995</v>
      </c>
      <c r="C629" s="19">
        <v>9.75</v>
      </c>
      <c r="E629" s="126"/>
    </row>
    <row r="630" spans="1:5">
      <c r="A630" s="118">
        <v>35326</v>
      </c>
      <c r="B630" s="19">
        <v>8.7729999999999997</v>
      </c>
      <c r="C630" s="19">
        <v>8.9909999999999997</v>
      </c>
      <c r="E630" s="126"/>
    </row>
    <row r="631" spans="1:5">
      <c r="A631" s="118">
        <v>35327</v>
      </c>
      <c r="B631" s="19">
        <v>8.6340000000000003</v>
      </c>
      <c r="C631" s="19">
        <v>8.8439999999999994</v>
      </c>
      <c r="E631" s="126"/>
    </row>
    <row r="632" spans="1:5">
      <c r="A632" s="118">
        <v>35328</v>
      </c>
      <c r="B632" s="19">
        <v>9.5630000000000006</v>
      </c>
      <c r="C632" s="19">
        <v>9.7720000000000002</v>
      </c>
      <c r="E632" s="126"/>
    </row>
    <row r="633" spans="1:5">
      <c r="A633" s="118">
        <v>35329</v>
      </c>
      <c r="B633" s="19">
        <v>9.5630000000000006</v>
      </c>
      <c r="C633" s="19">
        <v>9.7720000000000002</v>
      </c>
      <c r="E633" s="126"/>
    </row>
    <row r="634" spans="1:5">
      <c r="A634" s="118">
        <v>35330</v>
      </c>
      <c r="B634" s="19">
        <v>9.5630000000000006</v>
      </c>
      <c r="C634" s="19">
        <v>9.7720000000000002</v>
      </c>
      <c r="E634" s="126"/>
    </row>
    <row r="635" spans="1:5">
      <c r="A635" s="118">
        <v>35331</v>
      </c>
      <c r="B635" s="19">
        <v>9.754999999999999</v>
      </c>
      <c r="C635" s="19">
        <v>9.9660000000000011</v>
      </c>
      <c r="E635" s="126"/>
    </row>
    <row r="636" spans="1:5">
      <c r="A636" s="118">
        <v>35332</v>
      </c>
      <c r="B636" s="19">
        <v>9.6320000000000014</v>
      </c>
      <c r="C636" s="19">
        <v>9.8559999999999999</v>
      </c>
      <c r="E636" s="126"/>
    </row>
    <row r="637" spans="1:5">
      <c r="A637" s="118">
        <v>35333</v>
      </c>
      <c r="B637" s="19">
        <v>9.4700000000000006</v>
      </c>
      <c r="C637" s="19">
        <v>9.6950000000000003</v>
      </c>
      <c r="E637" s="126"/>
    </row>
    <row r="638" spans="1:5">
      <c r="A638" s="118">
        <v>35334</v>
      </c>
      <c r="B638" s="19">
        <v>9.6259999999999994</v>
      </c>
      <c r="C638" s="19">
        <v>9.8439999999999994</v>
      </c>
      <c r="E638" s="126"/>
    </row>
    <row r="639" spans="1:5">
      <c r="A639" s="118">
        <v>35335</v>
      </c>
      <c r="B639" s="19">
        <v>8.5079999999999991</v>
      </c>
      <c r="C639" s="19">
        <v>8.7240000000000002</v>
      </c>
      <c r="E639" s="126"/>
    </row>
    <row r="640" spans="1:5">
      <c r="A640" s="118">
        <v>35336</v>
      </c>
      <c r="B640" s="19">
        <v>8.5079999999999991</v>
      </c>
      <c r="C640" s="19">
        <v>8.7240000000000002</v>
      </c>
      <c r="E640" s="126"/>
    </row>
    <row r="641" spans="1:5">
      <c r="A641" s="118">
        <v>35337</v>
      </c>
      <c r="B641" s="19">
        <v>8.5079999999999991</v>
      </c>
      <c r="C641" s="19">
        <v>8.7240000000000002</v>
      </c>
      <c r="E641" s="126"/>
    </row>
    <row r="642" spans="1:5">
      <c r="A642" s="118">
        <v>35338</v>
      </c>
      <c r="B642" s="19">
        <v>8.4150000000000009</v>
      </c>
      <c r="C642" s="19">
        <v>8.6310000000000002</v>
      </c>
      <c r="E642" s="126"/>
    </row>
    <row r="643" spans="1:5">
      <c r="A643" s="118">
        <v>35339</v>
      </c>
      <c r="B643" s="19">
        <v>9.6230000000000011</v>
      </c>
      <c r="C643" s="19">
        <v>9.8419999999999987</v>
      </c>
      <c r="E643" s="126"/>
    </row>
    <row r="644" spans="1:5">
      <c r="A644" s="118">
        <v>35340</v>
      </c>
      <c r="B644" s="19">
        <v>9.4699999999999989</v>
      </c>
      <c r="C644" s="19">
        <v>9.68</v>
      </c>
      <c r="E644" s="126"/>
    </row>
    <row r="645" spans="1:5">
      <c r="A645" s="118">
        <v>35341</v>
      </c>
      <c r="B645" s="19">
        <v>9.3000000000000007</v>
      </c>
      <c r="C645" s="19">
        <v>9.51</v>
      </c>
      <c r="E645" s="126"/>
    </row>
    <row r="646" spans="1:5">
      <c r="A646" s="118">
        <v>35342</v>
      </c>
      <c r="B646" s="19">
        <v>8.4700000000000006</v>
      </c>
      <c r="C646" s="19">
        <v>8.69</v>
      </c>
      <c r="E646" s="126"/>
    </row>
    <row r="647" spans="1:5">
      <c r="A647" s="118">
        <v>35343</v>
      </c>
      <c r="B647" s="19">
        <v>8.4700000000000006</v>
      </c>
      <c r="C647" s="19">
        <v>8.69</v>
      </c>
      <c r="E647" s="126"/>
    </row>
    <row r="648" spans="1:5">
      <c r="A648" s="118">
        <v>35344</v>
      </c>
      <c r="B648" s="19">
        <v>8.4700000000000006</v>
      </c>
      <c r="C648" s="19">
        <v>8.69</v>
      </c>
      <c r="E648" s="126"/>
    </row>
    <row r="649" spans="1:5">
      <c r="A649" s="118">
        <v>35345</v>
      </c>
      <c r="B649" s="19">
        <v>8.31</v>
      </c>
      <c r="C649" s="19">
        <v>8.5299999999999994</v>
      </c>
      <c r="E649" s="126"/>
    </row>
    <row r="650" spans="1:5">
      <c r="A650" s="118">
        <v>35346</v>
      </c>
      <c r="B650" s="19">
        <v>9.23</v>
      </c>
      <c r="C650" s="19">
        <v>9.44</v>
      </c>
      <c r="E650" s="126"/>
    </row>
    <row r="651" spans="1:5">
      <c r="A651" s="118">
        <v>35347</v>
      </c>
      <c r="B651" s="19">
        <v>9.44</v>
      </c>
      <c r="C651" s="19">
        <v>9.66</v>
      </c>
      <c r="E651" s="126"/>
    </row>
    <row r="652" spans="1:5">
      <c r="A652" s="118">
        <v>35348</v>
      </c>
      <c r="B652" s="19">
        <v>8.26</v>
      </c>
      <c r="C652" s="19">
        <v>8.48</v>
      </c>
      <c r="E652" s="126"/>
    </row>
    <row r="653" spans="1:5">
      <c r="A653" s="118">
        <v>35349</v>
      </c>
      <c r="B653" s="19">
        <v>8.18</v>
      </c>
      <c r="C653" s="19">
        <v>8.4</v>
      </c>
      <c r="E653" s="126"/>
    </row>
    <row r="654" spans="1:5">
      <c r="A654" s="118">
        <v>35350</v>
      </c>
      <c r="B654" s="19">
        <v>8.18</v>
      </c>
      <c r="C654" s="19">
        <v>8.4</v>
      </c>
      <c r="E654" s="126"/>
    </row>
    <row r="655" spans="1:5">
      <c r="A655" s="118">
        <v>35351</v>
      </c>
      <c r="B655" s="19">
        <v>8.18</v>
      </c>
      <c r="C655" s="19">
        <v>8.4</v>
      </c>
      <c r="E655" s="126"/>
    </row>
    <row r="656" spans="1:5">
      <c r="A656" s="118">
        <v>35352</v>
      </c>
      <c r="B656" s="19">
        <v>8.33</v>
      </c>
      <c r="C656" s="19">
        <v>8.5500000000000007</v>
      </c>
      <c r="E656" s="126"/>
    </row>
    <row r="657" spans="1:5">
      <c r="A657" s="118">
        <v>35353</v>
      </c>
      <c r="B657" s="19">
        <v>9.27</v>
      </c>
      <c r="C657" s="19">
        <v>9.48</v>
      </c>
      <c r="E657" s="126"/>
    </row>
    <row r="658" spans="1:5">
      <c r="A658" s="118">
        <v>35354</v>
      </c>
      <c r="B658" s="19">
        <v>9.36</v>
      </c>
      <c r="C658" s="19">
        <v>9.58</v>
      </c>
      <c r="E658" s="126"/>
    </row>
    <row r="659" spans="1:5">
      <c r="A659" s="118">
        <v>35355</v>
      </c>
      <c r="B659" s="19">
        <v>8.5500000000000007</v>
      </c>
      <c r="C659" s="19">
        <v>8.7800000000000011</v>
      </c>
      <c r="E659" s="126"/>
    </row>
    <row r="660" spans="1:5">
      <c r="A660" s="118">
        <v>35356</v>
      </c>
      <c r="B660" s="19">
        <v>9.39</v>
      </c>
      <c r="C660" s="19">
        <v>9.629999999999999</v>
      </c>
      <c r="E660" s="126"/>
    </row>
    <row r="661" spans="1:5">
      <c r="A661" s="118">
        <v>35357</v>
      </c>
      <c r="B661" s="19">
        <v>9.39</v>
      </c>
      <c r="C661" s="19">
        <v>9.629999999999999</v>
      </c>
      <c r="E661" s="126"/>
    </row>
    <row r="662" spans="1:5">
      <c r="A662" s="118">
        <v>35358</v>
      </c>
      <c r="B662" s="19">
        <v>9.39</v>
      </c>
      <c r="C662" s="19">
        <v>9.629999999999999</v>
      </c>
      <c r="E662" s="126"/>
    </row>
    <row r="663" spans="1:5">
      <c r="A663" s="118">
        <v>35359</v>
      </c>
      <c r="B663" s="19">
        <v>8.2200000000000006</v>
      </c>
      <c r="C663" s="19">
        <v>8.4600000000000009</v>
      </c>
      <c r="E663" s="126"/>
    </row>
    <row r="664" spans="1:5">
      <c r="A664" s="118">
        <v>35360</v>
      </c>
      <c r="B664" s="19">
        <v>9.41</v>
      </c>
      <c r="C664" s="19">
        <v>9.6499999999999986</v>
      </c>
      <c r="E664" s="126"/>
    </row>
    <row r="665" spans="1:5">
      <c r="A665" s="118">
        <v>35361</v>
      </c>
      <c r="B665" s="19">
        <v>9.34</v>
      </c>
      <c r="C665" s="19">
        <v>9.58</v>
      </c>
      <c r="E665" s="126"/>
    </row>
    <row r="666" spans="1:5">
      <c r="A666" s="118">
        <v>35362</v>
      </c>
      <c r="B666" s="19">
        <v>8.07</v>
      </c>
      <c r="C666" s="19">
        <v>8.3000000000000007</v>
      </c>
      <c r="E666" s="126"/>
    </row>
    <row r="667" spans="1:5">
      <c r="A667" s="118">
        <v>35363</v>
      </c>
      <c r="B667" s="19">
        <v>9.32</v>
      </c>
      <c r="C667" s="19">
        <v>9.5500000000000007</v>
      </c>
      <c r="E667" s="126"/>
    </row>
    <row r="668" spans="1:5">
      <c r="A668" s="118">
        <v>35364</v>
      </c>
      <c r="B668" s="19">
        <v>9.32</v>
      </c>
      <c r="C668" s="19">
        <v>9.5500000000000007</v>
      </c>
      <c r="E668" s="126"/>
    </row>
    <row r="669" spans="1:5">
      <c r="A669" s="118">
        <v>35365</v>
      </c>
      <c r="B669" s="19">
        <v>9.32</v>
      </c>
      <c r="C669" s="19">
        <v>9.5500000000000007</v>
      </c>
      <c r="E669" s="126"/>
    </row>
    <row r="670" spans="1:5">
      <c r="A670" s="118">
        <v>35366</v>
      </c>
      <c r="B670" s="19">
        <v>9.17</v>
      </c>
      <c r="C670" s="19">
        <v>9.39</v>
      </c>
      <c r="E670" s="126"/>
    </row>
    <row r="671" spans="1:5">
      <c r="A671" s="118">
        <v>35367</v>
      </c>
      <c r="B671" s="19">
        <v>9.16</v>
      </c>
      <c r="C671" s="19">
        <v>9.3800000000000008</v>
      </c>
      <c r="E671" s="126"/>
    </row>
    <row r="672" spans="1:5">
      <c r="A672" s="118">
        <v>35368</v>
      </c>
      <c r="B672" s="19">
        <v>8.27</v>
      </c>
      <c r="C672" s="19">
        <v>8.5</v>
      </c>
      <c r="E672" s="126"/>
    </row>
    <row r="673" spans="1:5">
      <c r="A673" s="118">
        <v>35369</v>
      </c>
      <c r="B673" s="19">
        <v>9.17</v>
      </c>
      <c r="C673" s="19">
        <v>9.4</v>
      </c>
      <c r="E673" s="126"/>
    </row>
    <row r="674" spans="1:5">
      <c r="A674" s="118">
        <v>35370</v>
      </c>
      <c r="B674" s="19">
        <v>8.08</v>
      </c>
      <c r="C674" s="19">
        <v>8.2900000000000009</v>
      </c>
      <c r="E674" s="126"/>
    </row>
    <row r="675" spans="1:5">
      <c r="A675" s="118">
        <v>35371</v>
      </c>
      <c r="B675" s="19">
        <v>8.08</v>
      </c>
      <c r="C675" s="19">
        <v>8.2900000000000009</v>
      </c>
      <c r="E675" s="126"/>
    </row>
    <row r="676" spans="1:5">
      <c r="A676" s="118">
        <v>35372</v>
      </c>
      <c r="B676" s="19">
        <v>8.08</v>
      </c>
      <c r="C676" s="19">
        <v>8.2900000000000009</v>
      </c>
      <c r="E676" s="126"/>
    </row>
    <row r="677" spans="1:5">
      <c r="A677" s="118">
        <v>35373</v>
      </c>
      <c r="B677" s="19">
        <v>8.2200000000000006</v>
      </c>
      <c r="C677" s="19">
        <v>8.43</v>
      </c>
      <c r="E677" s="126"/>
    </row>
    <row r="678" spans="1:5">
      <c r="A678" s="118">
        <v>35374</v>
      </c>
      <c r="B678" s="19">
        <v>8.06</v>
      </c>
      <c r="C678" s="19">
        <v>8.26</v>
      </c>
      <c r="E678" s="126"/>
    </row>
    <row r="679" spans="1:5">
      <c r="A679" s="118">
        <v>35375</v>
      </c>
      <c r="B679" s="19">
        <v>8.92</v>
      </c>
      <c r="C679" s="19">
        <v>9.14</v>
      </c>
      <c r="E679" s="126"/>
    </row>
    <row r="680" spans="1:5">
      <c r="A680" s="118">
        <v>35376</v>
      </c>
      <c r="B680" s="19">
        <v>8.2100000000000009</v>
      </c>
      <c r="C680" s="19">
        <v>8.44</v>
      </c>
      <c r="E680" s="126"/>
    </row>
    <row r="681" spans="1:5">
      <c r="A681" s="118">
        <v>35377</v>
      </c>
      <c r="B681" s="19">
        <v>9.01</v>
      </c>
      <c r="C681" s="19">
        <v>9.16</v>
      </c>
      <c r="E681" s="126"/>
    </row>
    <row r="682" spans="1:5">
      <c r="A682" s="118">
        <v>35378</v>
      </c>
      <c r="B682" s="19">
        <v>9.01</v>
      </c>
      <c r="C682" s="19">
        <v>9.16</v>
      </c>
      <c r="E682" s="126"/>
    </row>
    <row r="683" spans="1:5">
      <c r="A683" s="118">
        <v>35379</v>
      </c>
      <c r="B683" s="19">
        <v>9.01</v>
      </c>
      <c r="C683" s="19">
        <v>9.16</v>
      </c>
      <c r="E683" s="126"/>
    </row>
    <row r="684" spans="1:5">
      <c r="A684" s="118">
        <v>35380</v>
      </c>
      <c r="B684" s="19">
        <v>7.9</v>
      </c>
      <c r="C684" s="19">
        <v>8.0400000000000009</v>
      </c>
      <c r="E684" s="126"/>
    </row>
    <row r="685" spans="1:5">
      <c r="A685" s="118">
        <v>35381</v>
      </c>
      <c r="B685" s="19">
        <v>8.07</v>
      </c>
      <c r="C685" s="19">
        <v>8.2100000000000009</v>
      </c>
      <c r="E685" s="126"/>
    </row>
    <row r="686" spans="1:5">
      <c r="A686" s="118">
        <v>35382</v>
      </c>
      <c r="B686" s="19">
        <v>7.91</v>
      </c>
      <c r="C686" s="19">
        <v>8.0499999999999989</v>
      </c>
      <c r="E686" s="126"/>
    </row>
    <row r="687" spans="1:5">
      <c r="A687" s="118">
        <v>35383</v>
      </c>
      <c r="B687" s="19">
        <v>7.84</v>
      </c>
      <c r="C687" s="19">
        <v>7.98</v>
      </c>
      <c r="E687" s="126"/>
    </row>
    <row r="688" spans="1:5">
      <c r="A688" s="118">
        <v>35384</v>
      </c>
      <c r="B688" s="19">
        <v>9</v>
      </c>
      <c r="C688" s="19">
        <v>9.14</v>
      </c>
      <c r="E688" s="126"/>
    </row>
    <row r="689" spans="1:5">
      <c r="A689" s="118">
        <v>35385</v>
      </c>
      <c r="B689" s="19">
        <v>9</v>
      </c>
      <c r="C689" s="19">
        <v>9.14</v>
      </c>
      <c r="E689" s="126"/>
    </row>
    <row r="690" spans="1:5">
      <c r="A690" s="118">
        <v>35386</v>
      </c>
      <c r="B690" s="19">
        <v>9</v>
      </c>
      <c r="C690" s="19">
        <v>9.14</v>
      </c>
      <c r="E690" s="126"/>
    </row>
    <row r="691" spans="1:5">
      <c r="A691" s="118">
        <v>35387</v>
      </c>
      <c r="B691" s="19">
        <v>7.99</v>
      </c>
      <c r="C691" s="19">
        <v>8.19</v>
      </c>
      <c r="E691" s="126"/>
    </row>
    <row r="692" spans="1:5">
      <c r="A692" s="118">
        <v>35388</v>
      </c>
      <c r="B692" s="19">
        <v>7.8599999999999994</v>
      </c>
      <c r="C692" s="19">
        <v>8.06</v>
      </c>
      <c r="E692" s="126"/>
    </row>
    <row r="693" spans="1:5">
      <c r="A693" s="118">
        <v>35389</v>
      </c>
      <c r="B693" s="19">
        <v>8.0500000000000007</v>
      </c>
      <c r="C693" s="19">
        <v>8.26</v>
      </c>
      <c r="E693" s="126"/>
    </row>
    <row r="694" spans="1:5">
      <c r="A694" s="118">
        <v>35390</v>
      </c>
      <c r="B694" s="19">
        <v>7.95</v>
      </c>
      <c r="C694" s="19">
        <v>8.15</v>
      </c>
      <c r="E694" s="126"/>
    </row>
    <row r="695" spans="1:5">
      <c r="A695" s="118">
        <v>35391</v>
      </c>
      <c r="B695" s="19">
        <v>8.7799999999999994</v>
      </c>
      <c r="C695" s="19">
        <v>8.9600000000000009</v>
      </c>
      <c r="E695" s="126"/>
    </row>
    <row r="696" spans="1:5">
      <c r="A696" s="118">
        <v>35392</v>
      </c>
      <c r="B696" s="19">
        <v>8.7799999999999994</v>
      </c>
      <c r="C696" s="19">
        <v>8.9600000000000009</v>
      </c>
      <c r="E696" s="126"/>
    </row>
    <row r="697" spans="1:5">
      <c r="A697" s="118">
        <v>35393</v>
      </c>
      <c r="B697" s="19">
        <v>8.7799999999999994</v>
      </c>
      <c r="C697" s="19">
        <v>8.9600000000000009</v>
      </c>
      <c r="E697" s="126"/>
    </row>
    <row r="698" spans="1:5">
      <c r="A698" s="118">
        <v>35394</v>
      </c>
      <c r="B698" s="19">
        <v>8.01</v>
      </c>
      <c r="C698" s="19">
        <v>8.2000000000000011</v>
      </c>
      <c r="E698" s="126"/>
    </row>
    <row r="699" spans="1:5">
      <c r="A699" s="118">
        <v>35395</v>
      </c>
      <c r="B699" s="19">
        <v>7.95</v>
      </c>
      <c r="C699" s="19">
        <v>8.15</v>
      </c>
      <c r="E699" s="126"/>
    </row>
    <row r="700" spans="1:5">
      <c r="A700" s="118">
        <v>35396</v>
      </c>
      <c r="B700" s="19">
        <v>7.8900000000000006</v>
      </c>
      <c r="C700" s="19">
        <v>8.09</v>
      </c>
      <c r="E700" s="126"/>
    </row>
    <row r="701" spans="1:5">
      <c r="A701" s="118">
        <v>35397</v>
      </c>
      <c r="B701" s="19">
        <v>9.1</v>
      </c>
      <c r="C701" s="19">
        <v>9.3000000000000007</v>
      </c>
      <c r="E701" s="126"/>
    </row>
    <row r="702" spans="1:5">
      <c r="A702" s="118">
        <v>35398</v>
      </c>
      <c r="B702" s="19">
        <v>9.0500000000000007</v>
      </c>
      <c r="C702" s="19">
        <v>9.26</v>
      </c>
      <c r="E702" s="126"/>
    </row>
    <row r="703" spans="1:5">
      <c r="A703" s="118">
        <v>35399</v>
      </c>
      <c r="B703" s="19">
        <v>9.0500000000000007</v>
      </c>
      <c r="C703" s="19">
        <v>9.26</v>
      </c>
      <c r="E703" s="126"/>
    </row>
    <row r="704" spans="1:5">
      <c r="A704" s="118">
        <v>35400</v>
      </c>
      <c r="B704" s="19">
        <v>9.0500000000000007</v>
      </c>
      <c r="C704" s="19">
        <v>9.26</v>
      </c>
      <c r="E704" s="126"/>
    </row>
    <row r="705" spans="1:5">
      <c r="A705" s="118">
        <v>35401</v>
      </c>
      <c r="B705" s="19">
        <v>7.84</v>
      </c>
      <c r="C705" s="19">
        <v>8.0400000000000009</v>
      </c>
      <c r="E705" s="126"/>
    </row>
    <row r="706" spans="1:5">
      <c r="A706" s="118">
        <v>35402</v>
      </c>
      <c r="B706" s="19">
        <v>7.9799999999999995</v>
      </c>
      <c r="C706" s="19">
        <v>8.19</v>
      </c>
      <c r="E706" s="126"/>
    </row>
    <row r="707" spans="1:5">
      <c r="A707" s="118">
        <v>35403</v>
      </c>
      <c r="B707" s="19">
        <v>7.96</v>
      </c>
      <c r="C707" s="19">
        <v>8.17</v>
      </c>
      <c r="E707" s="126"/>
    </row>
    <row r="708" spans="1:5">
      <c r="A708" s="118">
        <v>35404</v>
      </c>
      <c r="B708" s="19">
        <v>7.92</v>
      </c>
      <c r="C708" s="19">
        <v>8.1300000000000008</v>
      </c>
      <c r="E708" s="126"/>
    </row>
    <row r="709" spans="1:5">
      <c r="A709" s="118">
        <v>35405</v>
      </c>
      <c r="B709" s="19">
        <v>8.34</v>
      </c>
      <c r="C709" s="19">
        <v>8.5500000000000007</v>
      </c>
      <c r="E709" s="126"/>
    </row>
    <row r="710" spans="1:5">
      <c r="A710" s="118">
        <v>35406</v>
      </c>
      <c r="B710" s="19">
        <v>8.34</v>
      </c>
      <c r="C710" s="19">
        <v>8.5500000000000007</v>
      </c>
      <c r="E710" s="126"/>
    </row>
    <row r="711" spans="1:5">
      <c r="A711" s="118">
        <v>35407</v>
      </c>
      <c r="B711" s="19">
        <v>8.34</v>
      </c>
      <c r="C711" s="19">
        <v>8.5500000000000007</v>
      </c>
      <c r="E711" s="126"/>
    </row>
    <row r="712" spans="1:5">
      <c r="A712" s="118">
        <v>35408</v>
      </c>
      <c r="B712" s="19">
        <v>9.15</v>
      </c>
      <c r="C712" s="19">
        <v>9.34</v>
      </c>
      <c r="E712" s="126"/>
    </row>
    <row r="713" spans="1:5">
      <c r="A713" s="118">
        <v>35409</v>
      </c>
      <c r="B713" s="19">
        <v>9.0500000000000007</v>
      </c>
      <c r="C713" s="19">
        <v>9.25</v>
      </c>
      <c r="E713" s="126"/>
    </row>
    <row r="714" spans="1:5">
      <c r="A714" s="118">
        <v>35410</v>
      </c>
      <c r="B714" s="19">
        <v>7.9799999999999995</v>
      </c>
      <c r="C714" s="19">
        <v>8.17</v>
      </c>
      <c r="E714" s="126"/>
    </row>
    <row r="715" spans="1:5">
      <c r="A715" s="118">
        <v>35411</v>
      </c>
      <c r="B715" s="19">
        <v>9.01</v>
      </c>
      <c r="C715" s="19">
        <v>9.18</v>
      </c>
      <c r="E715" s="126"/>
    </row>
    <row r="716" spans="1:5">
      <c r="A716" s="118">
        <v>35412</v>
      </c>
      <c r="B716" s="19">
        <v>7.9399999999999995</v>
      </c>
      <c r="C716" s="19">
        <v>8.1199999999999992</v>
      </c>
      <c r="E716" s="126"/>
    </row>
    <row r="717" spans="1:5">
      <c r="A717" s="118">
        <v>35413</v>
      </c>
      <c r="B717" s="19">
        <v>7.9399999999999995</v>
      </c>
      <c r="C717" s="19">
        <v>8.1199999999999992</v>
      </c>
      <c r="E717" s="126"/>
    </row>
    <row r="718" spans="1:5">
      <c r="A718" s="118">
        <v>35414</v>
      </c>
      <c r="B718" s="19">
        <v>7.9399999999999995</v>
      </c>
      <c r="C718" s="19">
        <v>8.1199999999999992</v>
      </c>
      <c r="E718" s="126"/>
    </row>
    <row r="719" spans="1:5">
      <c r="A719" s="118">
        <v>35415</v>
      </c>
      <c r="B719" s="19">
        <v>8.09</v>
      </c>
      <c r="C719" s="19">
        <v>8.2800000000000011</v>
      </c>
      <c r="E719" s="126"/>
    </row>
    <row r="720" spans="1:5">
      <c r="A720" s="118">
        <v>35416</v>
      </c>
      <c r="B720" s="19">
        <v>9.120000000000001</v>
      </c>
      <c r="C720" s="19">
        <v>9.32</v>
      </c>
      <c r="E720" s="126"/>
    </row>
    <row r="721" spans="1:5">
      <c r="A721" s="118">
        <v>35417</v>
      </c>
      <c r="B721" s="19">
        <v>9</v>
      </c>
      <c r="C721" s="19">
        <v>9.19</v>
      </c>
      <c r="E721" s="126"/>
    </row>
    <row r="722" spans="1:5">
      <c r="A722" s="118">
        <v>35418</v>
      </c>
      <c r="B722" s="19">
        <v>9.2199999999999989</v>
      </c>
      <c r="C722" s="19">
        <v>9.42</v>
      </c>
      <c r="E722" s="126"/>
    </row>
    <row r="723" spans="1:5">
      <c r="A723" s="118">
        <v>35419</v>
      </c>
      <c r="B723" s="19">
        <v>8.0499999999999989</v>
      </c>
      <c r="C723" s="19">
        <v>8.26</v>
      </c>
      <c r="E723" s="126"/>
    </row>
    <row r="724" spans="1:5">
      <c r="A724" s="118">
        <v>35420</v>
      </c>
      <c r="B724" s="19">
        <v>8.0499999999999989</v>
      </c>
      <c r="C724" s="19">
        <v>8.26</v>
      </c>
      <c r="E724" s="126"/>
    </row>
    <row r="725" spans="1:5">
      <c r="A725" s="118">
        <v>35421</v>
      </c>
      <c r="B725" s="19">
        <v>8.0499999999999989</v>
      </c>
      <c r="C725" s="19">
        <v>8.26</v>
      </c>
      <c r="E725" s="126"/>
    </row>
    <row r="726" spans="1:5">
      <c r="A726" s="118">
        <v>35422</v>
      </c>
      <c r="B726" s="19">
        <v>9.02</v>
      </c>
      <c r="C726" s="19">
        <v>9.2309999999999999</v>
      </c>
      <c r="E726" s="126"/>
    </row>
    <row r="727" spans="1:5">
      <c r="A727" s="118">
        <v>35423</v>
      </c>
      <c r="B727" s="19">
        <v>8.2000000000000011</v>
      </c>
      <c r="C727" s="19">
        <v>8.41</v>
      </c>
      <c r="E727" s="126"/>
    </row>
    <row r="728" spans="1:5">
      <c r="A728" s="118">
        <v>35424</v>
      </c>
      <c r="B728" s="19">
        <v>9.1039999999999992</v>
      </c>
      <c r="C728" s="19">
        <v>9.3109999999999999</v>
      </c>
      <c r="E728" s="126"/>
    </row>
    <row r="729" spans="1:5">
      <c r="A729" s="118">
        <v>35425</v>
      </c>
      <c r="B729" s="19">
        <v>9.0039999999999996</v>
      </c>
      <c r="C729" s="19">
        <v>9.2110000000000003</v>
      </c>
      <c r="E729" s="126"/>
    </row>
    <row r="730" spans="1:5">
      <c r="A730" s="118">
        <v>35426</v>
      </c>
      <c r="B730" s="19">
        <v>9.2100000000000009</v>
      </c>
      <c r="C730" s="19">
        <v>9.42</v>
      </c>
      <c r="E730" s="126"/>
    </row>
    <row r="731" spans="1:5">
      <c r="A731" s="118">
        <v>35427</v>
      </c>
      <c r="B731" s="19">
        <v>9.2100000000000009</v>
      </c>
      <c r="C731" s="19">
        <v>9.42</v>
      </c>
      <c r="E731" s="126"/>
    </row>
    <row r="732" spans="1:5">
      <c r="A732" s="118">
        <v>35428</v>
      </c>
      <c r="B732" s="19">
        <v>9.2100000000000009</v>
      </c>
      <c r="C732" s="19">
        <v>9.42</v>
      </c>
      <c r="E732" s="126"/>
    </row>
    <row r="733" spans="1:5">
      <c r="A733" s="118">
        <v>35429</v>
      </c>
      <c r="B733" s="19">
        <v>8.0499999999999989</v>
      </c>
      <c r="C733" s="19">
        <v>8.27</v>
      </c>
      <c r="E733" s="126"/>
    </row>
    <row r="734" spans="1:5">
      <c r="A734" s="118">
        <v>35430</v>
      </c>
      <c r="B734" s="19">
        <v>7.963000000000001</v>
      </c>
      <c r="C734" s="19">
        <v>8.1679999999999993</v>
      </c>
      <c r="E734" s="126"/>
    </row>
    <row r="735" spans="1:5">
      <c r="A735" s="118">
        <v>35431</v>
      </c>
      <c r="B735" s="19">
        <v>9.1649999999999991</v>
      </c>
      <c r="C735" s="19">
        <v>9.3019999999999996</v>
      </c>
      <c r="E735" s="126"/>
    </row>
    <row r="736" spans="1:5">
      <c r="A736" s="118">
        <v>35432</v>
      </c>
      <c r="B736" s="19">
        <v>9.120000000000001</v>
      </c>
      <c r="C736" s="19">
        <v>9.24</v>
      </c>
      <c r="E736" s="126"/>
    </row>
    <row r="737" spans="1:5">
      <c r="A737" s="118">
        <v>35433</v>
      </c>
      <c r="B737" s="19">
        <v>8.17</v>
      </c>
      <c r="C737" s="19">
        <v>8.2900000000000009</v>
      </c>
      <c r="E737" s="126"/>
    </row>
    <row r="738" spans="1:5">
      <c r="A738" s="118">
        <v>35434</v>
      </c>
      <c r="B738" s="19">
        <v>8.17</v>
      </c>
      <c r="C738" s="19">
        <v>8.2900000000000009</v>
      </c>
      <c r="E738" s="126"/>
    </row>
    <row r="739" spans="1:5">
      <c r="A739" s="118">
        <v>35435</v>
      </c>
      <c r="B739" s="19">
        <v>8.17</v>
      </c>
      <c r="C739" s="19">
        <v>8.2900000000000009</v>
      </c>
      <c r="E739" s="126"/>
    </row>
    <row r="740" spans="1:5">
      <c r="A740" s="118">
        <v>35436</v>
      </c>
      <c r="B740" s="19">
        <v>8.32</v>
      </c>
      <c r="C740" s="19">
        <v>8.4500000000000011</v>
      </c>
      <c r="E740" s="126"/>
    </row>
    <row r="741" spans="1:5">
      <c r="A741" s="118">
        <v>35437</v>
      </c>
      <c r="B741" s="19">
        <v>8.17</v>
      </c>
      <c r="C741" s="19">
        <v>8.2799999999999994</v>
      </c>
      <c r="E741" s="126"/>
    </row>
    <row r="742" spans="1:5">
      <c r="A742" s="118">
        <v>35438</v>
      </c>
      <c r="B742" s="19">
        <v>7.92</v>
      </c>
      <c r="C742" s="19">
        <v>8.0500000000000007</v>
      </c>
      <c r="E742" s="126"/>
    </row>
    <row r="743" spans="1:5">
      <c r="A743" s="118">
        <v>35439</v>
      </c>
      <c r="B743" s="19">
        <v>8.07</v>
      </c>
      <c r="C743" s="19">
        <v>8.19</v>
      </c>
      <c r="E743" s="126"/>
    </row>
    <row r="744" spans="1:5">
      <c r="A744" s="118">
        <v>35440</v>
      </c>
      <c r="B744" s="19">
        <v>8</v>
      </c>
      <c r="C744" s="19">
        <v>8.15</v>
      </c>
      <c r="E744" s="126"/>
    </row>
    <row r="745" spans="1:5">
      <c r="A745" s="118">
        <v>35441</v>
      </c>
      <c r="B745" s="19">
        <v>8</v>
      </c>
      <c r="C745" s="19">
        <v>8.15</v>
      </c>
      <c r="E745" s="126"/>
    </row>
    <row r="746" spans="1:5">
      <c r="A746" s="118">
        <v>35442</v>
      </c>
      <c r="B746" s="19">
        <v>8</v>
      </c>
      <c r="C746" s="19">
        <v>8.15</v>
      </c>
      <c r="E746" s="126"/>
    </row>
    <row r="747" spans="1:5">
      <c r="A747" s="118">
        <v>35443</v>
      </c>
      <c r="B747" s="19">
        <v>8.93</v>
      </c>
      <c r="C747" s="19">
        <v>9.07</v>
      </c>
      <c r="E747" s="126"/>
    </row>
    <row r="748" spans="1:5">
      <c r="A748" s="118">
        <v>35444</v>
      </c>
      <c r="B748" s="19">
        <v>8.09</v>
      </c>
      <c r="C748" s="19">
        <v>8.2200000000000006</v>
      </c>
      <c r="E748" s="126"/>
    </row>
    <row r="749" spans="1:5">
      <c r="A749" s="118">
        <v>35445</v>
      </c>
      <c r="B749" s="19">
        <v>7.9</v>
      </c>
      <c r="C749" s="19">
        <v>8.0299999999999994</v>
      </c>
      <c r="E749" s="126"/>
    </row>
    <row r="750" spans="1:5">
      <c r="A750" s="118">
        <v>35446</v>
      </c>
      <c r="B750" s="19">
        <v>7.92</v>
      </c>
      <c r="C750" s="19">
        <v>8.06</v>
      </c>
      <c r="E750" s="126"/>
    </row>
    <row r="751" spans="1:5">
      <c r="A751" s="118">
        <v>35447</v>
      </c>
      <c r="B751" s="19">
        <v>9.11</v>
      </c>
      <c r="C751" s="19">
        <v>9.25</v>
      </c>
      <c r="E751" s="126"/>
    </row>
    <row r="752" spans="1:5">
      <c r="A752" s="118">
        <v>35448</v>
      </c>
      <c r="B752" s="19">
        <v>9.11</v>
      </c>
      <c r="C752" s="19">
        <v>9.25</v>
      </c>
      <c r="E752" s="126"/>
    </row>
    <row r="753" spans="1:5">
      <c r="A753" s="118">
        <v>35449</v>
      </c>
      <c r="B753" s="19">
        <v>9.11</v>
      </c>
      <c r="C753" s="19">
        <v>9.25</v>
      </c>
      <c r="E753" s="126"/>
    </row>
    <row r="754" spans="1:5">
      <c r="A754" s="118">
        <v>35450</v>
      </c>
      <c r="B754" s="19">
        <v>8.9499999999999993</v>
      </c>
      <c r="C754" s="19">
        <v>9.09</v>
      </c>
      <c r="E754" s="126"/>
    </row>
    <row r="755" spans="1:5">
      <c r="A755" s="118">
        <v>35451</v>
      </c>
      <c r="B755" s="19">
        <v>7.9499999999999993</v>
      </c>
      <c r="C755" s="19">
        <v>8.1</v>
      </c>
      <c r="E755" s="126"/>
    </row>
    <row r="756" spans="1:5">
      <c r="A756" s="118">
        <v>35452</v>
      </c>
      <c r="B756" s="19">
        <v>8.0500000000000007</v>
      </c>
      <c r="C756" s="19">
        <v>8.19</v>
      </c>
      <c r="E756" s="126"/>
    </row>
    <row r="757" spans="1:5">
      <c r="A757" s="118">
        <v>35453</v>
      </c>
      <c r="B757" s="19">
        <v>8.98</v>
      </c>
      <c r="C757" s="19">
        <v>9.129999999999999</v>
      </c>
      <c r="E757" s="126"/>
    </row>
    <row r="758" spans="1:5">
      <c r="A758" s="118">
        <v>35454</v>
      </c>
      <c r="B758" s="19">
        <v>8.93</v>
      </c>
      <c r="C758" s="19">
        <v>9.1</v>
      </c>
      <c r="E758" s="126"/>
    </row>
    <row r="759" spans="1:5">
      <c r="A759" s="118">
        <v>35455</v>
      </c>
      <c r="B759" s="19">
        <v>8.93</v>
      </c>
      <c r="C759" s="19">
        <v>9.1</v>
      </c>
      <c r="E759" s="126"/>
    </row>
    <row r="760" spans="1:5">
      <c r="A760" s="118">
        <v>35456</v>
      </c>
      <c r="B760" s="19">
        <v>8.93</v>
      </c>
      <c r="C760" s="19">
        <v>9.1</v>
      </c>
      <c r="E760" s="126"/>
    </row>
    <row r="761" spans="1:5">
      <c r="A761" s="118">
        <v>35457</v>
      </c>
      <c r="B761" s="19">
        <v>9.129999999999999</v>
      </c>
      <c r="C761" s="19">
        <v>9.298</v>
      </c>
      <c r="E761" s="126"/>
    </row>
    <row r="762" spans="1:5">
      <c r="A762" s="118">
        <v>35458</v>
      </c>
      <c r="B762" s="19">
        <v>8.08</v>
      </c>
      <c r="C762" s="19">
        <v>8.24</v>
      </c>
      <c r="E762" s="126"/>
    </row>
    <row r="763" spans="1:5">
      <c r="A763" s="118">
        <v>35459</v>
      </c>
      <c r="B763" s="19">
        <v>7.9700000000000006</v>
      </c>
      <c r="C763" s="19">
        <v>8.1199999999999992</v>
      </c>
      <c r="E763" s="126"/>
    </row>
    <row r="764" spans="1:5">
      <c r="A764" s="118">
        <v>35460</v>
      </c>
      <c r="B764" s="19">
        <v>8.09</v>
      </c>
      <c r="C764" s="19">
        <v>8.24</v>
      </c>
      <c r="E764" s="126"/>
    </row>
    <row r="765" spans="1:5">
      <c r="A765" s="118">
        <v>35461</v>
      </c>
      <c r="B765" s="19">
        <v>8</v>
      </c>
      <c r="C765" s="19">
        <v>8.15</v>
      </c>
      <c r="E765" s="126"/>
    </row>
    <row r="766" spans="1:5">
      <c r="A766" s="118">
        <v>35462</v>
      </c>
      <c r="B766" s="19">
        <v>8</v>
      </c>
      <c r="C766" s="19">
        <v>8.15</v>
      </c>
      <c r="E766" s="126"/>
    </row>
    <row r="767" spans="1:5">
      <c r="A767" s="118">
        <v>35463</v>
      </c>
      <c r="B767" s="19">
        <v>8</v>
      </c>
      <c r="C767" s="19">
        <v>8.15</v>
      </c>
      <c r="E767" s="126"/>
    </row>
    <row r="768" spans="1:5">
      <c r="A768" s="118">
        <v>35464</v>
      </c>
      <c r="B768" s="19">
        <v>8.9</v>
      </c>
      <c r="C768" s="19">
        <v>9.0400000000000009</v>
      </c>
      <c r="E768" s="126"/>
    </row>
    <row r="769" spans="1:5">
      <c r="A769" s="118">
        <v>35465</v>
      </c>
      <c r="B769" s="19">
        <v>8.0400000000000009</v>
      </c>
      <c r="C769" s="19">
        <v>8.17</v>
      </c>
      <c r="E769" s="126"/>
    </row>
    <row r="770" spans="1:5">
      <c r="A770" s="118">
        <v>35466</v>
      </c>
      <c r="B770" s="19">
        <v>8.92</v>
      </c>
      <c r="C770" s="19">
        <v>9.0500000000000007</v>
      </c>
      <c r="E770" s="126"/>
    </row>
    <row r="771" spans="1:5">
      <c r="A771" s="118">
        <v>35467</v>
      </c>
      <c r="B771" s="19">
        <v>7.98</v>
      </c>
      <c r="C771" s="19">
        <v>8.1300000000000008</v>
      </c>
      <c r="E771" s="126"/>
    </row>
    <row r="772" spans="1:5">
      <c r="A772" s="118">
        <v>35468</v>
      </c>
      <c r="B772" s="19">
        <v>8.15</v>
      </c>
      <c r="C772" s="19">
        <v>8.2800000000000011</v>
      </c>
      <c r="E772" s="126"/>
    </row>
    <row r="773" spans="1:5">
      <c r="A773" s="118">
        <v>35469</v>
      </c>
      <c r="B773" s="19">
        <v>8.15</v>
      </c>
      <c r="C773" s="19">
        <v>8.2800000000000011</v>
      </c>
      <c r="E773" s="126"/>
    </row>
    <row r="774" spans="1:5">
      <c r="A774" s="118">
        <v>35470</v>
      </c>
      <c r="B774" s="19">
        <v>8.15</v>
      </c>
      <c r="C774" s="19">
        <v>8.2800000000000011</v>
      </c>
      <c r="E774" s="126"/>
    </row>
    <row r="775" spans="1:5">
      <c r="A775" s="118">
        <v>35471</v>
      </c>
      <c r="B775" s="19">
        <v>8.98</v>
      </c>
      <c r="C775" s="19">
        <v>9.1900000000000013</v>
      </c>
      <c r="E775" s="126"/>
    </row>
    <row r="776" spans="1:5">
      <c r="A776" s="118">
        <v>35472</v>
      </c>
      <c r="B776" s="19">
        <v>7.85</v>
      </c>
      <c r="C776" s="19">
        <v>8.0500000000000007</v>
      </c>
      <c r="E776" s="126"/>
    </row>
    <row r="777" spans="1:5">
      <c r="A777" s="118">
        <v>35473</v>
      </c>
      <c r="B777" s="19">
        <v>9.0599999999999987</v>
      </c>
      <c r="C777" s="19">
        <v>9.2800000000000011</v>
      </c>
      <c r="E777" s="126"/>
    </row>
    <row r="778" spans="1:5">
      <c r="A778" s="118">
        <v>35474</v>
      </c>
      <c r="B778" s="19">
        <v>8.01</v>
      </c>
      <c r="C778" s="19">
        <v>8.23</v>
      </c>
      <c r="E778" s="126"/>
    </row>
    <row r="779" spans="1:5">
      <c r="A779" s="118">
        <v>35475</v>
      </c>
      <c r="B779" s="19">
        <v>7.8900000000000006</v>
      </c>
      <c r="C779" s="19">
        <v>8.1300000000000008</v>
      </c>
      <c r="E779" s="126"/>
    </row>
    <row r="780" spans="1:5">
      <c r="A780" s="118">
        <v>35476</v>
      </c>
      <c r="B780" s="19">
        <v>7.8900000000000006</v>
      </c>
      <c r="C780" s="19">
        <v>8.1300000000000008</v>
      </c>
      <c r="E780" s="126"/>
    </row>
    <row r="781" spans="1:5">
      <c r="A781" s="118">
        <v>35477</v>
      </c>
      <c r="B781" s="19">
        <v>7.8900000000000006</v>
      </c>
      <c r="C781" s="19">
        <v>8.1300000000000008</v>
      </c>
      <c r="E781" s="126"/>
    </row>
    <row r="782" spans="1:5">
      <c r="A782" s="118">
        <v>35478</v>
      </c>
      <c r="B782" s="19">
        <v>9.120000000000001</v>
      </c>
      <c r="C782" s="19">
        <v>9.3000000000000007</v>
      </c>
      <c r="E782" s="126"/>
    </row>
    <row r="783" spans="1:5">
      <c r="A783" s="118">
        <v>35479</v>
      </c>
      <c r="B783" s="19">
        <v>8.01</v>
      </c>
      <c r="C783" s="19">
        <v>8.19</v>
      </c>
      <c r="E783" s="126"/>
    </row>
    <row r="784" spans="1:5">
      <c r="A784" s="118">
        <v>35480</v>
      </c>
      <c r="B784" s="19">
        <v>8.93</v>
      </c>
      <c r="C784" s="19">
        <v>9.1</v>
      </c>
      <c r="E784" s="126"/>
    </row>
    <row r="785" spans="1:5">
      <c r="A785" s="118">
        <v>35481</v>
      </c>
      <c r="B785" s="19">
        <v>9.24</v>
      </c>
      <c r="C785" s="19">
        <v>9.41</v>
      </c>
      <c r="E785" s="126"/>
    </row>
    <row r="786" spans="1:5">
      <c r="A786" s="118">
        <v>35482</v>
      </c>
      <c r="B786" s="19">
        <v>9.1900000000000013</v>
      </c>
      <c r="C786" s="19">
        <v>9.36</v>
      </c>
      <c r="E786" s="126"/>
    </row>
    <row r="787" spans="1:5">
      <c r="A787" s="118">
        <v>35483</v>
      </c>
      <c r="B787" s="19">
        <v>9.1900000000000013</v>
      </c>
      <c r="C787" s="19">
        <v>9.36</v>
      </c>
      <c r="E787" s="126"/>
    </row>
    <row r="788" spans="1:5">
      <c r="A788" s="118">
        <v>35484</v>
      </c>
      <c r="B788" s="19">
        <v>9.1900000000000013</v>
      </c>
      <c r="C788" s="19">
        <v>9.36</v>
      </c>
      <c r="E788" s="126"/>
    </row>
    <row r="789" spans="1:5">
      <c r="A789" s="118">
        <v>35485</v>
      </c>
      <c r="B789" s="19">
        <v>8.1</v>
      </c>
      <c r="C789" s="19">
        <v>8.26</v>
      </c>
      <c r="E789" s="126"/>
    </row>
    <row r="790" spans="1:5">
      <c r="A790" s="118">
        <v>35486</v>
      </c>
      <c r="B790" s="19">
        <v>8.32</v>
      </c>
      <c r="C790" s="19">
        <v>8.4600000000000009</v>
      </c>
      <c r="E790" s="126"/>
    </row>
    <row r="791" spans="1:5">
      <c r="A791" s="118">
        <v>35487</v>
      </c>
      <c r="B791" s="19">
        <v>9.23</v>
      </c>
      <c r="C791" s="19">
        <v>9.36</v>
      </c>
      <c r="E791" s="126"/>
    </row>
    <row r="792" spans="1:5">
      <c r="A792" s="118">
        <v>35488</v>
      </c>
      <c r="B792" s="19">
        <v>8.18</v>
      </c>
      <c r="C792" s="19">
        <v>8.31</v>
      </c>
      <c r="E792" s="126"/>
    </row>
    <row r="793" spans="1:5">
      <c r="A793" s="118">
        <v>35489</v>
      </c>
      <c r="B793" s="19">
        <v>8.42</v>
      </c>
      <c r="C793" s="19">
        <v>8.56</v>
      </c>
      <c r="E793" s="126"/>
    </row>
    <row r="794" spans="1:5">
      <c r="A794" s="118">
        <v>35490</v>
      </c>
      <c r="B794" s="19">
        <v>8.42</v>
      </c>
      <c r="C794" s="19">
        <v>8.56</v>
      </c>
      <c r="E794" s="126"/>
    </row>
    <row r="795" spans="1:5">
      <c r="A795" s="118">
        <v>35491</v>
      </c>
      <c r="B795" s="19">
        <v>8.42</v>
      </c>
      <c r="C795" s="19">
        <v>8.56</v>
      </c>
      <c r="E795" s="126"/>
    </row>
    <row r="796" spans="1:5">
      <c r="A796" s="118">
        <v>35492</v>
      </c>
      <c r="B796" s="19">
        <v>8.44</v>
      </c>
      <c r="C796" s="19">
        <v>8.6</v>
      </c>
      <c r="E796" s="126"/>
    </row>
    <row r="797" spans="1:5">
      <c r="A797" s="118">
        <v>35493</v>
      </c>
      <c r="B797" s="19">
        <v>8.3800000000000008</v>
      </c>
      <c r="C797" s="19">
        <v>8.5299999999999994</v>
      </c>
      <c r="E797" s="126"/>
    </row>
    <row r="798" spans="1:5">
      <c r="A798" s="118">
        <v>35494</v>
      </c>
      <c r="B798" s="19">
        <v>9.5300000000000011</v>
      </c>
      <c r="C798" s="19">
        <v>9.69</v>
      </c>
      <c r="E798" s="126"/>
    </row>
    <row r="799" spans="1:5">
      <c r="A799" s="118">
        <v>35495</v>
      </c>
      <c r="B799" s="19">
        <v>8.4</v>
      </c>
      <c r="C799" s="19">
        <v>8.57</v>
      </c>
      <c r="E799" s="126"/>
    </row>
    <row r="800" spans="1:5">
      <c r="A800" s="118">
        <v>35496</v>
      </c>
      <c r="B800" s="19">
        <v>8.43</v>
      </c>
      <c r="C800" s="19">
        <v>8.61</v>
      </c>
      <c r="E800" s="126"/>
    </row>
    <row r="801" spans="1:5">
      <c r="A801" s="118">
        <v>35497</v>
      </c>
      <c r="B801" s="19">
        <v>8.43</v>
      </c>
      <c r="C801" s="19">
        <v>8.61</v>
      </c>
      <c r="E801" s="126"/>
    </row>
    <row r="802" spans="1:5">
      <c r="A802" s="118">
        <v>35498</v>
      </c>
      <c r="B802" s="19">
        <v>8.43</v>
      </c>
      <c r="C802" s="19">
        <v>8.61</v>
      </c>
      <c r="E802" s="126"/>
    </row>
    <row r="803" spans="1:5">
      <c r="A803" s="118">
        <v>35499</v>
      </c>
      <c r="B803" s="19">
        <v>9.4699999999999989</v>
      </c>
      <c r="C803" s="19">
        <v>9.6999999999999993</v>
      </c>
      <c r="E803" s="126"/>
    </row>
    <row r="804" spans="1:5">
      <c r="A804" s="118">
        <v>35500</v>
      </c>
      <c r="B804" s="19">
        <v>9.3500000000000014</v>
      </c>
      <c r="C804" s="19">
        <v>9.58</v>
      </c>
      <c r="E804" s="126"/>
    </row>
    <row r="805" spans="1:5">
      <c r="A805" s="118">
        <v>35501</v>
      </c>
      <c r="B805" s="19">
        <v>8.2900000000000009</v>
      </c>
      <c r="C805" s="19">
        <v>8.52</v>
      </c>
      <c r="E805" s="126"/>
    </row>
    <row r="806" spans="1:5">
      <c r="A806" s="118">
        <v>35502</v>
      </c>
      <c r="B806" s="19">
        <v>8.44</v>
      </c>
      <c r="C806" s="19">
        <v>8.67</v>
      </c>
      <c r="E806" s="126"/>
    </row>
    <row r="807" spans="1:5">
      <c r="A807" s="118">
        <v>35503</v>
      </c>
      <c r="B807" s="19">
        <v>8.44</v>
      </c>
      <c r="C807" s="19">
        <v>8.67</v>
      </c>
      <c r="E807" s="126"/>
    </row>
    <row r="808" spans="1:5">
      <c r="A808" s="118">
        <v>35504</v>
      </c>
      <c r="B808" s="19">
        <v>8.44</v>
      </c>
      <c r="C808" s="19">
        <v>8.67</v>
      </c>
      <c r="E808" s="126"/>
    </row>
    <row r="809" spans="1:5">
      <c r="A809" s="118">
        <v>35505</v>
      </c>
      <c r="B809" s="19">
        <v>8.44</v>
      </c>
      <c r="C809" s="19">
        <v>8.67</v>
      </c>
      <c r="E809" s="126"/>
    </row>
    <row r="810" spans="1:5">
      <c r="A810" s="118">
        <v>35506</v>
      </c>
      <c r="B810" s="19">
        <v>9.3800000000000008</v>
      </c>
      <c r="C810" s="19">
        <v>9.51</v>
      </c>
      <c r="E810" s="126"/>
    </row>
    <row r="811" spans="1:5">
      <c r="A811" s="118">
        <v>35507</v>
      </c>
      <c r="B811" s="19">
        <v>9.620000000000001</v>
      </c>
      <c r="C811" s="19">
        <v>9.7800000000000011</v>
      </c>
      <c r="E811" s="126"/>
    </row>
    <row r="812" spans="1:5">
      <c r="A812" s="118">
        <v>35508</v>
      </c>
      <c r="B812" s="19">
        <v>8.5299999999999994</v>
      </c>
      <c r="C812" s="19">
        <v>8.69</v>
      </c>
      <c r="E812" s="126"/>
    </row>
    <row r="813" spans="1:5">
      <c r="A813" s="118">
        <v>35509</v>
      </c>
      <c r="B813" s="19">
        <v>8.52</v>
      </c>
      <c r="C813" s="19">
        <v>8.67</v>
      </c>
      <c r="E813" s="126"/>
    </row>
    <row r="814" spans="1:5">
      <c r="A814" s="118">
        <v>35510</v>
      </c>
      <c r="B814" s="19">
        <v>8.7100000000000009</v>
      </c>
      <c r="C814" s="19">
        <v>8.86</v>
      </c>
      <c r="E814" s="126"/>
    </row>
    <row r="815" spans="1:5">
      <c r="A815" s="118">
        <v>35511</v>
      </c>
      <c r="B815" s="19">
        <v>8.7100000000000009</v>
      </c>
      <c r="C815" s="19">
        <v>8.86</v>
      </c>
      <c r="E815" s="126"/>
    </row>
    <row r="816" spans="1:5">
      <c r="A816" s="118">
        <v>35512</v>
      </c>
      <c r="B816" s="19">
        <v>8.7100000000000009</v>
      </c>
      <c r="C816" s="19">
        <v>8.86</v>
      </c>
      <c r="E816" s="126"/>
    </row>
    <row r="817" spans="1:5">
      <c r="A817" s="118">
        <v>35513</v>
      </c>
      <c r="B817" s="19">
        <v>8.6199999999999992</v>
      </c>
      <c r="C817" s="19">
        <v>8.7799999999999994</v>
      </c>
      <c r="E817" s="126"/>
    </row>
    <row r="818" spans="1:5">
      <c r="A818" s="118">
        <v>35514</v>
      </c>
      <c r="B818" s="19">
        <v>8.4600000000000009</v>
      </c>
      <c r="C818" s="19">
        <v>8.6199999999999992</v>
      </c>
      <c r="E818" s="126"/>
    </row>
    <row r="819" spans="1:5">
      <c r="A819" s="118">
        <v>35515</v>
      </c>
      <c r="B819" s="19">
        <v>8.7000000000000011</v>
      </c>
      <c r="C819" s="19">
        <v>8.86</v>
      </c>
      <c r="E819" s="126"/>
    </row>
    <row r="820" spans="1:5">
      <c r="A820" s="118">
        <v>35516</v>
      </c>
      <c r="B820" s="19">
        <v>9.58</v>
      </c>
      <c r="C820" s="19">
        <v>9.74</v>
      </c>
      <c r="E820" s="126"/>
    </row>
    <row r="821" spans="1:5">
      <c r="A821" s="118">
        <v>35517</v>
      </c>
      <c r="B821" s="19">
        <v>8.93</v>
      </c>
      <c r="C821" s="19">
        <v>9.6379999999999999</v>
      </c>
      <c r="E821" s="126"/>
    </row>
    <row r="822" spans="1:5">
      <c r="A822" s="118">
        <v>35518</v>
      </c>
      <c r="B822" s="19">
        <v>8.93</v>
      </c>
      <c r="C822" s="19">
        <v>9.6379999999999999</v>
      </c>
      <c r="E822" s="126"/>
    </row>
    <row r="823" spans="1:5">
      <c r="A823" s="118">
        <v>35519</v>
      </c>
      <c r="B823" s="19">
        <v>8.93</v>
      </c>
      <c r="C823" s="19">
        <v>9.6379999999999999</v>
      </c>
      <c r="E823" s="126"/>
    </row>
    <row r="824" spans="1:5">
      <c r="A824" s="118">
        <v>35520</v>
      </c>
      <c r="B824" s="19">
        <v>8.68</v>
      </c>
      <c r="C824" s="19">
        <v>8.84</v>
      </c>
      <c r="E824" s="126"/>
    </row>
    <row r="825" spans="1:5">
      <c r="A825" s="118">
        <v>35521</v>
      </c>
      <c r="B825" s="19">
        <v>8.68</v>
      </c>
      <c r="C825" s="19">
        <v>8.8699999999999992</v>
      </c>
      <c r="E825" s="126"/>
    </row>
    <row r="826" spans="1:5">
      <c r="A826" s="118">
        <v>35522</v>
      </c>
      <c r="B826" s="19">
        <v>8.5500000000000007</v>
      </c>
      <c r="C826" s="19">
        <v>8.74</v>
      </c>
      <c r="E826" s="126"/>
    </row>
    <row r="827" spans="1:5">
      <c r="A827" s="118">
        <v>35523</v>
      </c>
      <c r="B827" s="19">
        <v>9.7100000000000009</v>
      </c>
      <c r="C827" s="19">
        <v>9.89</v>
      </c>
      <c r="E827" s="126"/>
    </row>
    <row r="828" spans="1:5">
      <c r="A828" s="118">
        <v>35524</v>
      </c>
      <c r="B828" s="19">
        <v>8.5399999999999991</v>
      </c>
      <c r="C828" s="19">
        <v>8.7199999999999989</v>
      </c>
      <c r="E828" s="126"/>
    </row>
    <row r="829" spans="1:5">
      <c r="A829" s="118">
        <v>35525</v>
      </c>
      <c r="B829" s="19">
        <v>8.5399999999999991</v>
      </c>
      <c r="C829" s="19">
        <v>8.7199999999999989</v>
      </c>
      <c r="E829" s="126"/>
    </row>
    <row r="830" spans="1:5">
      <c r="A830" s="118">
        <v>35526</v>
      </c>
      <c r="B830" s="19">
        <v>8.5399999999999991</v>
      </c>
      <c r="C830" s="19">
        <v>8.7199999999999989</v>
      </c>
      <c r="E830" s="126"/>
    </row>
    <row r="831" spans="1:5">
      <c r="A831" s="118">
        <v>35527</v>
      </c>
      <c r="B831" s="19">
        <v>9.3800000000000008</v>
      </c>
      <c r="C831" s="19">
        <v>9.5400000000000009</v>
      </c>
      <c r="E831" s="126"/>
    </row>
    <row r="832" spans="1:5">
      <c r="A832" s="118">
        <v>35528</v>
      </c>
      <c r="B832" s="19">
        <v>8.52</v>
      </c>
      <c r="C832" s="19">
        <v>8.67</v>
      </c>
      <c r="E832" s="126"/>
    </row>
    <row r="833" spans="1:5">
      <c r="A833" s="118">
        <v>35529</v>
      </c>
      <c r="B833" s="19">
        <v>8.4499999999999993</v>
      </c>
      <c r="C833" s="19">
        <v>8.61</v>
      </c>
      <c r="E833" s="126"/>
    </row>
    <row r="834" spans="1:5">
      <c r="A834" s="118">
        <v>35530</v>
      </c>
      <c r="B834" s="19">
        <v>9.2900000000000009</v>
      </c>
      <c r="C834" s="19">
        <v>9.44</v>
      </c>
      <c r="E834" s="126"/>
    </row>
    <row r="835" spans="1:5">
      <c r="A835" s="118">
        <v>35531</v>
      </c>
      <c r="B835" s="19">
        <v>9.5</v>
      </c>
      <c r="C835" s="19">
        <v>9.6499999999999986</v>
      </c>
      <c r="E835" s="126"/>
    </row>
    <row r="836" spans="1:5">
      <c r="A836" s="118">
        <v>35532</v>
      </c>
      <c r="B836" s="19">
        <v>9.5</v>
      </c>
      <c r="C836" s="19">
        <v>9.6499999999999986</v>
      </c>
      <c r="E836" s="126"/>
    </row>
    <row r="837" spans="1:5">
      <c r="A837" s="118">
        <v>35533</v>
      </c>
      <c r="B837" s="19">
        <v>9.5</v>
      </c>
      <c r="C837" s="19">
        <v>9.6499999999999986</v>
      </c>
      <c r="E837" s="126"/>
    </row>
    <row r="838" spans="1:5">
      <c r="A838" s="118">
        <v>35534</v>
      </c>
      <c r="B838" s="19">
        <v>9.43</v>
      </c>
      <c r="C838" s="19">
        <v>9.58</v>
      </c>
      <c r="E838" s="126"/>
    </row>
    <row r="839" spans="1:5">
      <c r="A839" s="118">
        <v>35535</v>
      </c>
      <c r="B839" s="19">
        <v>9.27</v>
      </c>
      <c r="C839" s="19">
        <v>9.42</v>
      </c>
      <c r="E839" s="126"/>
    </row>
    <row r="840" spans="1:5">
      <c r="A840" s="118">
        <v>35536</v>
      </c>
      <c r="B840" s="19">
        <v>8.42</v>
      </c>
      <c r="C840" s="19">
        <v>8.59</v>
      </c>
      <c r="E840" s="126"/>
    </row>
    <row r="841" spans="1:5">
      <c r="A841" s="118">
        <v>35537</v>
      </c>
      <c r="B841" s="19">
        <v>8.2999999999999989</v>
      </c>
      <c r="C841" s="19">
        <v>8.4699999999999989</v>
      </c>
      <c r="E841" s="126"/>
    </row>
    <row r="842" spans="1:5">
      <c r="A842" s="118">
        <v>35538</v>
      </c>
      <c r="B842" s="19">
        <v>8.2200000000000006</v>
      </c>
      <c r="C842" s="19">
        <v>8.39</v>
      </c>
      <c r="E842" s="126"/>
    </row>
    <row r="843" spans="1:5">
      <c r="A843" s="118">
        <v>35539</v>
      </c>
      <c r="B843" s="19">
        <v>8.2200000000000006</v>
      </c>
      <c r="C843" s="19">
        <v>8.39</v>
      </c>
      <c r="E843" s="126"/>
    </row>
    <row r="844" spans="1:5">
      <c r="A844" s="118">
        <v>35540</v>
      </c>
      <c r="B844" s="19">
        <v>8.2200000000000006</v>
      </c>
      <c r="C844" s="19">
        <v>8.39</v>
      </c>
      <c r="E844" s="126"/>
    </row>
    <row r="845" spans="1:5">
      <c r="A845" s="118">
        <v>35541</v>
      </c>
      <c r="B845" s="19">
        <v>9.4499999999999993</v>
      </c>
      <c r="C845" s="19">
        <v>9.61</v>
      </c>
      <c r="E845" s="126"/>
    </row>
    <row r="846" spans="1:5">
      <c r="A846" s="118">
        <v>35542</v>
      </c>
      <c r="B846" s="19">
        <v>8.2799999999999994</v>
      </c>
      <c r="C846" s="19">
        <v>8.4499999999999993</v>
      </c>
      <c r="E846" s="126"/>
    </row>
    <row r="847" spans="1:5">
      <c r="A847" s="118">
        <v>35543</v>
      </c>
      <c r="B847" s="19">
        <v>8.1999999999999993</v>
      </c>
      <c r="C847" s="19">
        <v>8.39</v>
      </c>
      <c r="E847" s="126"/>
    </row>
    <row r="848" spans="1:5">
      <c r="A848" s="118">
        <v>35544</v>
      </c>
      <c r="B848" s="19">
        <v>8.44</v>
      </c>
      <c r="C848" s="19">
        <v>8.6300000000000008</v>
      </c>
      <c r="E848" s="126"/>
    </row>
    <row r="849" spans="1:5">
      <c r="A849" s="118">
        <v>35545</v>
      </c>
      <c r="B849" s="19">
        <v>9.56</v>
      </c>
      <c r="C849" s="19">
        <v>9.5300000000000011</v>
      </c>
      <c r="E849" s="126"/>
    </row>
    <row r="850" spans="1:5">
      <c r="A850" s="118">
        <v>35546</v>
      </c>
      <c r="B850" s="19">
        <v>9.56</v>
      </c>
      <c r="C850" s="19">
        <v>9.5300000000000011</v>
      </c>
      <c r="E850" s="126"/>
    </row>
    <row r="851" spans="1:5">
      <c r="A851" s="118">
        <v>35547</v>
      </c>
      <c r="B851" s="19">
        <v>9.56</v>
      </c>
      <c r="C851" s="19">
        <v>9.5300000000000011</v>
      </c>
      <c r="E851" s="126"/>
    </row>
    <row r="852" spans="1:5">
      <c r="A852" s="118">
        <v>35548</v>
      </c>
      <c r="B852" s="19">
        <v>9.33</v>
      </c>
      <c r="C852" s="19">
        <v>9.52</v>
      </c>
      <c r="E852" s="126"/>
    </row>
    <row r="853" spans="1:5">
      <c r="A853" s="118">
        <v>35549</v>
      </c>
      <c r="B853" s="19">
        <v>9.5</v>
      </c>
      <c r="C853" s="19">
        <v>9.6999999999999993</v>
      </c>
      <c r="E853" s="126"/>
    </row>
    <row r="854" spans="1:5">
      <c r="A854" s="118">
        <v>35550</v>
      </c>
      <c r="B854" s="19">
        <v>9.33</v>
      </c>
      <c r="C854" s="19">
        <v>9.51</v>
      </c>
      <c r="E854" s="126"/>
    </row>
    <row r="855" spans="1:5">
      <c r="A855" s="118">
        <v>35551</v>
      </c>
      <c r="B855" s="19">
        <v>9.338000000000001</v>
      </c>
      <c r="C855" s="19">
        <v>9.5280000000000005</v>
      </c>
      <c r="E855" s="126"/>
    </row>
    <row r="856" spans="1:5">
      <c r="A856" s="118">
        <v>35552</v>
      </c>
      <c r="B856" s="19">
        <v>9.4699999999999989</v>
      </c>
      <c r="C856" s="19">
        <v>9.66</v>
      </c>
      <c r="E856" s="126"/>
    </row>
    <row r="857" spans="1:5">
      <c r="A857" s="118">
        <v>35553</v>
      </c>
      <c r="B857" s="19">
        <v>9.4699999999999989</v>
      </c>
      <c r="C857" s="19">
        <v>9.66</v>
      </c>
      <c r="E857" s="126"/>
    </row>
    <row r="858" spans="1:5">
      <c r="A858" s="118">
        <v>35554</v>
      </c>
      <c r="B858" s="19">
        <v>9.4699999999999989</v>
      </c>
      <c r="C858" s="19">
        <v>9.66</v>
      </c>
      <c r="E858" s="126"/>
    </row>
    <row r="859" spans="1:5">
      <c r="A859" s="118">
        <v>35555</v>
      </c>
      <c r="B859" s="19">
        <v>8.2799999999999994</v>
      </c>
      <c r="C859" s="19">
        <v>8.4699999999999989</v>
      </c>
      <c r="E859" s="126"/>
    </row>
    <row r="860" spans="1:5">
      <c r="A860" s="118">
        <v>35556</v>
      </c>
      <c r="B860" s="19">
        <v>9.14</v>
      </c>
      <c r="C860" s="19">
        <v>9.33</v>
      </c>
      <c r="E860" s="126"/>
    </row>
    <row r="861" spans="1:5">
      <c r="A861" s="118">
        <v>35557</v>
      </c>
      <c r="B861" s="19">
        <v>9.43</v>
      </c>
      <c r="C861" s="19">
        <v>9.620000000000001</v>
      </c>
      <c r="E861" s="126"/>
    </row>
    <row r="862" spans="1:5">
      <c r="A862" s="118">
        <v>35558</v>
      </c>
      <c r="B862" s="19">
        <v>9.33</v>
      </c>
      <c r="C862" s="19">
        <v>9.48</v>
      </c>
      <c r="E862" s="126"/>
    </row>
    <row r="863" spans="1:5">
      <c r="A863" s="118">
        <v>35559</v>
      </c>
      <c r="B863" s="19">
        <v>9.1</v>
      </c>
      <c r="C863" s="19">
        <v>9.24</v>
      </c>
      <c r="E863" s="126"/>
    </row>
    <row r="864" spans="1:5">
      <c r="A864" s="118">
        <v>35560</v>
      </c>
      <c r="B864" s="19">
        <v>9.1</v>
      </c>
      <c r="C864" s="19">
        <v>9.24</v>
      </c>
      <c r="E864" s="126"/>
    </row>
    <row r="865" spans="1:5">
      <c r="A865" s="118">
        <v>35561</v>
      </c>
      <c r="B865" s="19">
        <v>9.1</v>
      </c>
      <c r="C865" s="19">
        <v>9.24</v>
      </c>
      <c r="E865" s="126"/>
    </row>
    <row r="866" spans="1:5">
      <c r="A866" s="118">
        <v>35562</v>
      </c>
      <c r="B866" s="19">
        <v>9.3000000000000007</v>
      </c>
      <c r="C866" s="19">
        <v>9.44</v>
      </c>
      <c r="E866" s="126"/>
    </row>
    <row r="867" spans="1:5">
      <c r="A867" s="118">
        <v>35563</v>
      </c>
      <c r="B867" s="19">
        <v>9.18</v>
      </c>
      <c r="C867" s="19">
        <v>9.33</v>
      </c>
      <c r="E867" s="126"/>
    </row>
    <row r="868" spans="1:5">
      <c r="A868" s="118">
        <v>35564</v>
      </c>
      <c r="B868" s="19">
        <v>9.17</v>
      </c>
      <c r="C868" s="19">
        <v>9.3000000000000007</v>
      </c>
      <c r="E868" s="126"/>
    </row>
    <row r="869" spans="1:5">
      <c r="A869" s="118">
        <v>35565</v>
      </c>
      <c r="B869" s="19">
        <v>8.2800000000000011</v>
      </c>
      <c r="C869" s="19">
        <v>8.4</v>
      </c>
      <c r="E869" s="126"/>
    </row>
    <row r="870" spans="1:5">
      <c r="A870" s="118">
        <v>35566</v>
      </c>
      <c r="B870" s="19">
        <v>8.15</v>
      </c>
      <c r="C870" s="19">
        <v>8.32</v>
      </c>
      <c r="E870" s="126"/>
    </row>
    <row r="871" spans="1:5">
      <c r="A871" s="118">
        <v>35567</v>
      </c>
      <c r="B871" s="19">
        <v>8.15</v>
      </c>
      <c r="C871" s="19">
        <v>8.32</v>
      </c>
      <c r="E871" s="126"/>
    </row>
    <row r="872" spans="1:5">
      <c r="A872" s="118">
        <v>35568</v>
      </c>
      <c r="B872" s="19">
        <v>8.15</v>
      </c>
      <c r="C872" s="19">
        <v>8.32</v>
      </c>
      <c r="E872" s="126"/>
    </row>
    <row r="873" spans="1:5">
      <c r="A873" s="118">
        <v>35569</v>
      </c>
      <c r="B873" s="19">
        <v>8.11</v>
      </c>
      <c r="C873" s="19">
        <v>8.2799999999999994</v>
      </c>
      <c r="E873" s="126"/>
    </row>
    <row r="874" spans="1:5">
      <c r="A874" s="118">
        <v>35570</v>
      </c>
      <c r="B874" s="19">
        <v>9.3099999999999987</v>
      </c>
      <c r="C874" s="19">
        <v>9.49</v>
      </c>
      <c r="E874" s="126"/>
    </row>
    <row r="875" spans="1:5">
      <c r="A875" s="118">
        <v>35571</v>
      </c>
      <c r="B875" s="19">
        <v>8.23</v>
      </c>
      <c r="C875" s="19">
        <v>8.4</v>
      </c>
      <c r="E875" s="126"/>
    </row>
    <row r="876" spans="1:5">
      <c r="A876" s="118">
        <v>35572</v>
      </c>
      <c r="B876" s="19">
        <v>8.1199999999999992</v>
      </c>
      <c r="C876" s="19">
        <v>8.2900000000000009</v>
      </c>
      <c r="E876" s="126"/>
    </row>
    <row r="877" spans="1:5">
      <c r="A877" s="118">
        <v>35573</v>
      </c>
      <c r="B877" s="19">
        <v>8.11</v>
      </c>
      <c r="C877" s="19">
        <v>8.27</v>
      </c>
      <c r="E877" s="126"/>
    </row>
    <row r="878" spans="1:5">
      <c r="A878" s="118">
        <v>35574</v>
      </c>
      <c r="B878" s="19">
        <v>8.11</v>
      </c>
      <c r="C878" s="19">
        <v>8.27</v>
      </c>
      <c r="E878" s="126"/>
    </row>
    <row r="879" spans="1:5">
      <c r="A879" s="118">
        <v>35575</v>
      </c>
      <c r="B879" s="19">
        <v>8.11</v>
      </c>
      <c r="C879" s="19">
        <v>8.27</v>
      </c>
      <c r="E879" s="126"/>
    </row>
    <row r="880" spans="1:5">
      <c r="A880" s="118">
        <v>35576</v>
      </c>
      <c r="B880" s="19">
        <v>8.0299999999999994</v>
      </c>
      <c r="C880" s="19">
        <v>8.17</v>
      </c>
      <c r="E880" s="126"/>
    </row>
    <row r="881" spans="1:5">
      <c r="A881" s="118">
        <v>35577</v>
      </c>
      <c r="B881" s="19">
        <v>8.86</v>
      </c>
      <c r="C881" s="19">
        <v>8.99</v>
      </c>
      <c r="E881" s="126"/>
    </row>
    <row r="882" spans="1:5">
      <c r="A882" s="118">
        <v>35578</v>
      </c>
      <c r="B882" s="19">
        <v>8.11</v>
      </c>
      <c r="C882" s="19">
        <v>8.23</v>
      </c>
      <c r="E882" s="126"/>
    </row>
    <row r="883" spans="1:5">
      <c r="A883" s="118">
        <v>35579</v>
      </c>
      <c r="B883" s="19">
        <v>7.95</v>
      </c>
      <c r="C883" s="19">
        <v>8.0499999999999989</v>
      </c>
      <c r="E883" s="126"/>
    </row>
    <row r="884" spans="1:5">
      <c r="A884" s="118">
        <v>35580</v>
      </c>
      <c r="B884" s="19">
        <v>8.73</v>
      </c>
      <c r="C884" s="19">
        <v>8.81</v>
      </c>
      <c r="E884" s="126"/>
    </row>
    <row r="885" spans="1:5">
      <c r="A885" s="118">
        <v>35581</v>
      </c>
      <c r="B885" s="19">
        <v>8.73</v>
      </c>
      <c r="C885" s="19">
        <v>8.81</v>
      </c>
      <c r="E885" s="126"/>
    </row>
    <row r="886" spans="1:5">
      <c r="A886" s="118">
        <v>35582</v>
      </c>
      <c r="B886" s="19">
        <v>8.73</v>
      </c>
      <c r="C886" s="19">
        <v>8.81</v>
      </c>
      <c r="E886" s="126"/>
    </row>
    <row r="887" spans="1:5">
      <c r="A887" s="118">
        <v>35583</v>
      </c>
      <c r="B887" s="19">
        <v>8.91</v>
      </c>
      <c r="C887" s="19">
        <v>9.0300000000000011</v>
      </c>
      <c r="E887" s="126"/>
    </row>
    <row r="888" spans="1:5">
      <c r="A888" s="118">
        <v>35584</v>
      </c>
      <c r="B888" s="19">
        <v>7.78</v>
      </c>
      <c r="C888" s="19">
        <v>7.91</v>
      </c>
      <c r="E888" s="126"/>
    </row>
    <row r="889" spans="1:5">
      <c r="A889" s="118">
        <v>35585</v>
      </c>
      <c r="B889" s="19">
        <v>8.68</v>
      </c>
      <c r="C889" s="19">
        <v>8.82</v>
      </c>
      <c r="E889" s="126"/>
    </row>
    <row r="890" spans="1:5">
      <c r="A890" s="118">
        <v>35586</v>
      </c>
      <c r="B890" s="19">
        <v>7.92</v>
      </c>
      <c r="C890" s="19">
        <v>8.08</v>
      </c>
      <c r="E890" s="126"/>
    </row>
    <row r="891" spans="1:5">
      <c r="A891" s="118">
        <v>35587</v>
      </c>
      <c r="B891" s="19">
        <v>7.75</v>
      </c>
      <c r="C891" s="19">
        <v>7.8900000000000006</v>
      </c>
      <c r="E891" s="126"/>
    </row>
    <row r="892" spans="1:5">
      <c r="A892" s="118">
        <v>35588</v>
      </c>
      <c r="B892" s="19">
        <v>7.75</v>
      </c>
      <c r="C892" s="19">
        <v>7.8900000000000006</v>
      </c>
      <c r="E892" s="126"/>
    </row>
    <row r="893" spans="1:5">
      <c r="A893" s="118">
        <v>35589</v>
      </c>
      <c r="B893" s="19">
        <v>7.75</v>
      </c>
      <c r="C893" s="19">
        <v>7.8900000000000006</v>
      </c>
      <c r="E893" s="126"/>
    </row>
    <row r="894" spans="1:5">
      <c r="A894" s="118">
        <v>35590</v>
      </c>
      <c r="B894" s="19">
        <v>8.65</v>
      </c>
      <c r="C894" s="19">
        <v>8.7900000000000009</v>
      </c>
      <c r="E894" s="126"/>
    </row>
    <row r="895" spans="1:5">
      <c r="A895" s="118">
        <v>35591</v>
      </c>
      <c r="B895" s="19">
        <v>8.77</v>
      </c>
      <c r="C895" s="19">
        <v>8.89</v>
      </c>
      <c r="E895" s="126"/>
    </row>
    <row r="896" spans="1:5">
      <c r="A896" s="118">
        <v>35592</v>
      </c>
      <c r="B896" s="19">
        <v>8.68</v>
      </c>
      <c r="C896" s="19">
        <v>8.7899999999999991</v>
      </c>
      <c r="E896" s="126"/>
    </row>
    <row r="897" spans="1:5">
      <c r="A897" s="118">
        <v>35593</v>
      </c>
      <c r="B897" s="19">
        <v>7.41</v>
      </c>
      <c r="C897" s="19">
        <v>7.49</v>
      </c>
      <c r="E897" s="126"/>
    </row>
    <row r="898" spans="1:5">
      <c r="A898" s="118">
        <v>35594</v>
      </c>
      <c r="B898" s="19">
        <v>7.55</v>
      </c>
      <c r="C898" s="19">
        <v>7.64</v>
      </c>
      <c r="E898" s="126"/>
    </row>
    <row r="899" spans="1:5">
      <c r="A899" s="118">
        <v>35595</v>
      </c>
      <c r="B899" s="19">
        <v>7.55</v>
      </c>
      <c r="C899" s="19">
        <v>7.64</v>
      </c>
      <c r="E899" s="126"/>
    </row>
    <row r="900" spans="1:5">
      <c r="A900" s="118">
        <v>35596</v>
      </c>
      <c r="B900" s="19">
        <v>7.55</v>
      </c>
      <c r="C900" s="19">
        <v>7.64</v>
      </c>
      <c r="E900" s="126"/>
    </row>
    <row r="901" spans="1:5">
      <c r="A901" s="118">
        <v>35597</v>
      </c>
      <c r="B901" s="19">
        <v>8.42</v>
      </c>
      <c r="C901" s="19">
        <v>8.5300000000000011</v>
      </c>
      <c r="E901" s="126"/>
    </row>
    <row r="902" spans="1:5">
      <c r="A902" s="118">
        <v>35598</v>
      </c>
      <c r="B902" s="19">
        <v>8.3800000000000008</v>
      </c>
      <c r="C902" s="19">
        <v>8.49</v>
      </c>
      <c r="E902" s="126"/>
    </row>
    <row r="903" spans="1:5">
      <c r="A903" s="118">
        <v>35599</v>
      </c>
      <c r="B903" s="19">
        <v>7.62</v>
      </c>
      <c r="C903" s="19">
        <v>7.7299999999999995</v>
      </c>
      <c r="E903" s="126"/>
    </row>
    <row r="904" spans="1:5">
      <c r="A904" s="118">
        <v>35600</v>
      </c>
      <c r="B904" s="19">
        <v>7.47</v>
      </c>
      <c r="C904" s="19">
        <v>7.59</v>
      </c>
      <c r="E904" s="126"/>
    </row>
    <row r="905" spans="1:5">
      <c r="A905" s="118">
        <v>35601</v>
      </c>
      <c r="B905" s="19">
        <v>7.3800000000000008</v>
      </c>
      <c r="C905" s="19">
        <v>7.49</v>
      </c>
      <c r="E905" s="126"/>
    </row>
    <row r="906" spans="1:5">
      <c r="A906" s="118">
        <v>35602</v>
      </c>
      <c r="B906" s="19">
        <v>7.3800000000000008</v>
      </c>
      <c r="C906" s="19">
        <v>7.49</v>
      </c>
      <c r="E906" s="126"/>
    </row>
    <row r="907" spans="1:5">
      <c r="A907" s="118">
        <v>35603</v>
      </c>
      <c r="B907" s="19">
        <v>7.3800000000000008</v>
      </c>
      <c r="C907" s="19">
        <v>7.49</v>
      </c>
      <c r="E907" s="126"/>
    </row>
    <row r="908" spans="1:5">
      <c r="A908" s="118">
        <v>35604</v>
      </c>
      <c r="B908" s="19">
        <v>8.52</v>
      </c>
      <c r="C908" s="19">
        <v>8.620000000000001</v>
      </c>
      <c r="E908" s="126"/>
    </row>
    <row r="909" spans="1:5">
      <c r="A909" s="118">
        <v>35605</v>
      </c>
      <c r="B909" s="19">
        <v>7.46</v>
      </c>
      <c r="C909" s="19">
        <v>7.57</v>
      </c>
      <c r="E909" s="126"/>
    </row>
    <row r="910" spans="1:5">
      <c r="A910" s="118">
        <v>35606</v>
      </c>
      <c r="B910" s="19">
        <v>7.4</v>
      </c>
      <c r="C910" s="19">
        <v>7.51</v>
      </c>
      <c r="E910" s="126"/>
    </row>
    <row r="911" spans="1:5">
      <c r="A911" s="118">
        <v>35607</v>
      </c>
      <c r="B911" s="19">
        <v>8.64</v>
      </c>
      <c r="C911" s="19">
        <v>8.75</v>
      </c>
      <c r="E911" s="126"/>
    </row>
    <row r="912" spans="1:5">
      <c r="A912" s="118">
        <v>35608</v>
      </c>
      <c r="B912" s="19">
        <v>8.52</v>
      </c>
      <c r="C912" s="19">
        <v>8.620000000000001</v>
      </c>
      <c r="E912" s="126"/>
    </row>
    <row r="913" spans="1:5">
      <c r="A913" s="118">
        <v>35609</v>
      </c>
      <c r="B913" s="19">
        <v>8.52</v>
      </c>
      <c r="C913" s="19">
        <v>8.620000000000001</v>
      </c>
      <c r="E913" s="126"/>
    </row>
    <row r="914" spans="1:5">
      <c r="A914" s="118">
        <v>35610</v>
      </c>
      <c r="B914" s="19">
        <v>8.52</v>
      </c>
      <c r="C914" s="19">
        <v>8.620000000000001</v>
      </c>
      <c r="E914" s="126"/>
    </row>
    <row r="915" spans="1:5">
      <c r="A915" s="118">
        <v>35611</v>
      </c>
      <c r="B915" s="19">
        <v>8.39</v>
      </c>
      <c r="C915" s="19">
        <v>8.48</v>
      </c>
      <c r="E915" s="126"/>
    </row>
    <row r="916" spans="1:5">
      <c r="A916" s="118">
        <v>35612</v>
      </c>
      <c r="B916" s="19">
        <v>7.5359999999999996</v>
      </c>
      <c r="C916" s="19">
        <v>7.5939999999999994</v>
      </c>
      <c r="E916" s="126"/>
    </row>
    <row r="917" spans="1:5">
      <c r="A917" s="118">
        <v>35613</v>
      </c>
      <c r="B917" s="19">
        <v>8.48</v>
      </c>
      <c r="C917" s="19">
        <v>8.5399999999999991</v>
      </c>
      <c r="E917" s="126"/>
    </row>
    <row r="918" spans="1:5">
      <c r="A918" s="118">
        <v>35614</v>
      </c>
      <c r="B918" s="19">
        <v>7.3000000000000007</v>
      </c>
      <c r="C918" s="19">
        <v>7.3699999999999992</v>
      </c>
      <c r="E918" s="126"/>
    </row>
    <row r="919" spans="1:5">
      <c r="A919" s="118">
        <v>35615</v>
      </c>
      <c r="B919" s="19">
        <v>7.41</v>
      </c>
      <c r="C919" s="19">
        <v>7.4799999999999995</v>
      </c>
      <c r="E919" s="126"/>
    </row>
    <row r="920" spans="1:5">
      <c r="A920" s="118">
        <v>35616</v>
      </c>
      <c r="B920" s="19">
        <v>7.41</v>
      </c>
      <c r="C920" s="19">
        <v>7.4799999999999995</v>
      </c>
      <c r="E920" s="126"/>
    </row>
    <row r="921" spans="1:5">
      <c r="A921" s="118">
        <v>35617</v>
      </c>
      <c r="B921" s="19">
        <v>7.41</v>
      </c>
      <c r="C921" s="19">
        <v>7.4799999999999995</v>
      </c>
      <c r="E921" s="126"/>
    </row>
    <row r="922" spans="1:5">
      <c r="A922" s="118">
        <v>35618</v>
      </c>
      <c r="B922" s="19">
        <v>7.33</v>
      </c>
      <c r="C922" s="19">
        <v>7.4</v>
      </c>
      <c r="E922" s="126"/>
    </row>
    <row r="923" spans="1:5">
      <c r="A923" s="118">
        <v>35619</v>
      </c>
      <c r="B923" s="19">
        <v>7.1099999999999994</v>
      </c>
      <c r="C923" s="19">
        <v>7.2200000000000006</v>
      </c>
      <c r="E923" s="126"/>
    </row>
    <row r="924" spans="1:5">
      <c r="A924" s="118">
        <v>35620</v>
      </c>
      <c r="B924" s="19">
        <v>7.28</v>
      </c>
      <c r="C924" s="19">
        <v>7.39</v>
      </c>
      <c r="E924" s="126"/>
    </row>
    <row r="925" spans="1:5">
      <c r="A925" s="118">
        <v>35621</v>
      </c>
      <c r="B925" s="19">
        <v>7.09</v>
      </c>
      <c r="C925" s="19">
        <v>7.19</v>
      </c>
      <c r="E925" s="126"/>
    </row>
    <row r="926" spans="1:5">
      <c r="A926" s="118">
        <v>35622</v>
      </c>
      <c r="B926" s="19">
        <v>7.02</v>
      </c>
      <c r="C926" s="19">
        <v>7.1300000000000008</v>
      </c>
      <c r="E926" s="126"/>
    </row>
    <row r="927" spans="1:5">
      <c r="A927" s="118">
        <v>35623</v>
      </c>
      <c r="B927" s="19">
        <v>7.02</v>
      </c>
      <c r="C927" s="19">
        <v>7.1300000000000008</v>
      </c>
      <c r="E927" s="126"/>
    </row>
    <row r="928" spans="1:5">
      <c r="A928" s="118">
        <v>35624</v>
      </c>
      <c r="B928" s="19">
        <v>7.02</v>
      </c>
      <c r="C928" s="19">
        <v>7.1300000000000008</v>
      </c>
      <c r="E928" s="126"/>
    </row>
    <row r="929" spans="1:5">
      <c r="A929" s="118">
        <v>35625</v>
      </c>
      <c r="B929" s="19">
        <v>7.22</v>
      </c>
      <c r="C929" s="19">
        <v>7.3199999999999994</v>
      </c>
      <c r="E929" s="126"/>
    </row>
    <row r="930" spans="1:5">
      <c r="A930" s="118">
        <v>35626</v>
      </c>
      <c r="B930" s="19">
        <v>8.1999999999999993</v>
      </c>
      <c r="C930" s="19">
        <v>8.31</v>
      </c>
      <c r="E930" s="126"/>
    </row>
    <row r="931" spans="1:5">
      <c r="A931" s="118">
        <v>35627</v>
      </c>
      <c r="B931" s="19">
        <v>8.14</v>
      </c>
      <c r="C931" s="19">
        <v>8.25</v>
      </c>
      <c r="E931" s="126"/>
    </row>
    <row r="932" spans="1:5">
      <c r="A932" s="118">
        <v>35628</v>
      </c>
      <c r="B932" s="19">
        <v>7.25</v>
      </c>
      <c r="C932" s="19">
        <v>7.3599999999999994</v>
      </c>
      <c r="E932" s="126"/>
    </row>
    <row r="933" spans="1:5">
      <c r="A933" s="118">
        <v>35629</v>
      </c>
      <c r="B933" s="19">
        <v>7.22</v>
      </c>
      <c r="C933" s="19">
        <v>7.33</v>
      </c>
      <c r="E933" s="126"/>
    </row>
    <row r="934" spans="1:5">
      <c r="A934" s="118">
        <v>35630</v>
      </c>
      <c r="B934" s="19">
        <v>7.22</v>
      </c>
      <c r="C934" s="19">
        <v>7.33</v>
      </c>
      <c r="E934" s="126"/>
    </row>
    <row r="935" spans="1:5">
      <c r="A935" s="118">
        <v>35631</v>
      </c>
      <c r="B935" s="19">
        <v>7.22</v>
      </c>
      <c r="C935" s="19">
        <v>7.33</v>
      </c>
      <c r="E935" s="126"/>
    </row>
    <row r="936" spans="1:5">
      <c r="A936" s="118">
        <v>35632</v>
      </c>
      <c r="B936" s="19">
        <v>8.07</v>
      </c>
      <c r="C936" s="19">
        <v>8.18</v>
      </c>
      <c r="E936" s="126"/>
    </row>
    <row r="937" spans="1:5">
      <c r="A937" s="118">
        <v>35633</v>
      </c>
      <c r="B937" s="19">
        <v>8.2899999999999991</v>
      </c>
      <c r="C937" s="19">
        <v>8.3999999999999986</v>
      </c>
      <c r="E937" s="126"/>
    </row>
    <row r="938" spans="1:5">
      <c r="A938" s="118">
        <v>35634</v>
      </c>
      <c r="B938" s="19">
        <v>7.1400000000000006</v>
      </c>
      <c r="C938" s="19">
        <v>7.2700000000000005</v>
      </c>
      <c r="E938" s="126"/>
    </row>
    <row r="939" spans="1:5">
      <c r="A939" s="118">
        <v>35635</v>
      </c>
      <c r="B939" s="19">
        <v>7.9700000000000006</v>
      </c>
      <c r="C939" s="19">
        <v>8.09</v>
      </c>
      <c r="E939" s="126"/>
    </row>
    <row r="940" spans="1:5">
      <c r="A940" s="118">
        <v>35636</v>
      </c>
      <c r="B940" s="19">
        <v>7.2299999999999995</v>
      </c>
      <c r="C940" s="19">
        <v>7.35</v>
      </c>
      <c r="E940" s="126"/>
    </row>
    <row r="941" spans="1:5">
      <c r="A941" s="118">
        <v>35637</v>
      </c>
      <c r="B941" s="19">
        <v>7.2299999999999995</v>
      </c>
      <c r="C941" s="19">
        <v>7.35</v>
      </c>
      <c r="E941" s="126"/>
    </row>
    <row r="942" spans="1:5">
      <c r="A942" s="118">
        <v>35638</v>
      </c>
      <c r="B942" s="19">
        <v>7.2299999999999995</v>
      </c>
      <c r="C942" s="19">
        <v>7.35</v>
      </c>
      <c r="E942" s="126"/>
    </row>
    <row r="943" spans="1:5">
      <c r="A943" s="118">
        <v>35639</v>
      </c>
      <c r="B943" s="19">
        <v>8.15</v>
      </c>
      <c r="C943" s="19">
        <v>8.2800000000000011</v>
      </c>
      <c r="E943" s="126"/>
    </row>
    <row r="944" spans="1:5">
      <c r="A944" s="118">
        <v>35640</v>
      </c>
      <c r="B944" s="19">
        <v>7.0400000000000009</v>
      </c>
      <c r="C944" s="19">
        <v>7.17</v>
      </c>
      <c r="E944" s="126"/>
    </row>
    <row r="945" spans="1:5">
      <c r="A945" s="118">
        <v>35641</v>
      </c>
      <c r="B945" s="19">
        <v>7.18</v>
      </c>
      <c r="C945" s="19">
        <v>7.3</v>
      </c>
      <c r="E945" s="126"/>
    </row>
    <row r="946" spans="1:5">
      <c r="A946" s="118">
        <v>35642</v>
      </c>
      <c r="B946" s="19">
        <v>8.01</v>
      </c>
      <c r="C946" s="19">
        <v>8.15</v>
      </c>
      <c r="E946" s="126"/>
    </row>
    <row r="947" spans="1:5">
      <c r="A947" s="118">
        <v>35643</v>
      </c>
      <c r="B947" s="19">
        <v>6.91</v>
      </c>
      <c r="C947" s="19">
        <v>7.0299999999999994</v>
      </c>
      <c r="E947" s="126"/>
    </row>
    <row r="948" spans="1:5">
      <c r="A948" s="118">
        <v>35644</v>
      </c>
      <c r="B948" s="19">
        <v>6.91</v>
      </c>
      <c r="C948" s="19">
        <v>7.0299999999999994</v>
      </c>
      <c r="E948" s="126"/>
    </row>
    <row r="949" spans="1:5">
      <c r="A949" s="118">
        <v>35645</v>
      </c>
      <c r="B949" s="19">
        <v>6.91</v>
      </c>
      <c r="C949" s="19">
        <v>7.0299999999999994</v>
      </c>
      <c r="E949" s="126"/>
    </row>
    <row r="950" spans="1:5">
      <c r="A950" s="118">
        <v>35646</v>
      </c>
      <c r="B950" s="19">
        <v>7.2</v>
      </c>
      <c r="C950" s="19">
        <v>7.31</v>
      </c>
      <c r="E950" s="126"/>
    </row>
    <row r="951" spans="1:5">
      <c r="A951" s="118">
        <v>35647</v>
      </c>
      <c r="B951" s="19">
        <v>7.08</v>
      </c>
      <c r="C951" s="19">
        <v>7.17</v>
      </c>
      <c r="E951" s="126"/>
    </row>
    <row r="952" spans="1:5">
      <c r="A952" s="118">
        <v>35648</v>
      </c>
      <c r="B952" s="19">
        <v>8.01</v>
      </c>
      <c r="C952" s="19">
        <v>8.1</v>
      </c>
      <c r="E952" s="126"/>
    </row>
    <row r="953" spans="1:5">
      <c r="A953" s="118">
        <v>35649</v>
      </c>
      <c r="B953" s="19">
        <v>7.18</v>
      </c>
      <c r="C953" s="19">
        <v>7.28</v>
      </c>
      <c r="E953" s="126"/>
    </row>
    <row r="954" spans="1:5">
      <c r="A954" s="118">
        <v>35650</v>
      </c>
      <c r="B954" s="19">
        <v>7.1000000000000005</v>
      </c>
      <c r="C954" s="19">
        <v>7.24</v>
      </c>
      <c r="E954" s="126"/>
    </row>
    <row r="955" spans="1:5">
      <c r="A955" s="118">
        <v>35651</v>
      </c>
      <c r="B955" s="19">
        <v>7.1000000000000005</v>
      </c>
      <c r="C955" s="19">
        <v>7.24</v>
      </c>
      <c r="E955" s="126"/>
    </row>
    <row r="956" spans="1:5">
      <c r="A956" s="118">
        <v>35652</v>
      </c>
      <c r="B956" s="19">
        <v>7.1000000000000005</v>
      </c>
      <c r="C956" s="19">
        <v>7.24</v>
      </c>
      <c r="E956" s="126"/>
    </row>
    <row r="957" spans="1:5">
      <c r="A957" s="118">
        <v>35653</v>
      </c>
      <c r="B957" s="19">
        <v>8.18</v>
      </c>
      <c r="C957" s="19">
        <v>8.32</v>
      </c>
      <c r="E957" s="126"/>
    </row>
    <row r="958" spans="1:5">
      <c r="A958" s="118">
        <v>35654</v>
      </c>
      <c r="B958" s="19">
        <v>8.379999999999999</v>
      </c>
      <c r="C958" s="19">
        <v>8.52</v>
      </c>
      <c r="E958" s="126"/>
    </row>
    <row r="959" spans="1:5">
      <c r="A959" s="118">
        <v>35655</v>
      </c>
      <c r="B959" s="19">
        <v>8.25</v>
      </c>
      <c r="C959" s="19">
        <v>8.379999999999999</v>
      </c>
      <c r="E959" s="126"/>
    </row>
    <row r="960" spans="1:5">
      <c r="A960" s="118">
        <v>35656</v>
      </c>
      <c r="B960" s="19">
        <v>8.02</v>
      </c>
      <c r="C960" s="19">
        <v>8.14</v>
      </c>
      <c r="E960" s="126"/>
    </row>
    <row r="961" spans="1:5">
      <c r="A961" s="118">
        <v>35657</v>
      </c>
      <c r="B961" s="19">
        <v>8.14</v>
      </c>
      <c r="C961" s="19">
        <v>8.26</v>
      </c>
      <c r="E961" s="126"/>
    </row>
    <row r="962" spans="1:5">
      <c r="A962" s="118">
        <v>35658</v>
      </c>
      <c r="B962" s="19">
        <v>8.14</v>
      </c>
      <c r="C962" s="19">
        <v>8.26</v>
      </c>
      <c r="E962" s="126"/>
    </row>
    <row r="963" spans="1:5">
      <c r="A963" s="118">
        <v>35659</v>
      </c>
      <c r="B963" s="19">
        <v>8.14</v>
      </c>
      <c r="C963" s="19">
        <v>8.26</v>
      </c>
      <c r="E963" s="126"/>
    </row>
    <row r="964" spans="1:5">
      <c r="A964" s="118">
        <v>35660</v>
      </c>
      <c r="B964" s="19">
        <v>8.11</v>
      </c>
      <c r="C964" s="19">
        <v>8.17</v>
      </c>
      <c r="E964" s="126"/>
    </row>
    <row r="965" spans="1:5">
      <c r="A965" s="118">
        <v>35661</v>
      </c>
      <c r="B965" s="19">
        <v>8.02</v>
      </c>
      <c r="C965" s="19">
        <v>8.08</v>
      </c>
      <c r="E965" s="126"/>
    </row>
    <row r="966" spans="1:5">
      <c r="A966" s="118">
        <v>35662</v>
      </c>
      <c r="B966" s="19">
        <v>7.27</v>
      </c>
      <c r="C966" s="19">
        <v>7.33</v>
      </c>
      <c r="E966" s="126"/>
    </row>
    <row r="967" spans="1:5">
      <c r="A967" s="118">
        <v>35663</v>
      </c>
      <c r="B967" s="19">
        <v>7.2</v>
      </c>
      <c r="C967" s="19">
        <v>7.25</v>
      </c>
      <c r="E967" s="126"/>
    </row>
    <row r="968" spans="1:5">
      <c r="A968" s="118">
        <v>35664</v>
      </c>
      <c r="B968" s="19">
        <v>7.1899999999999995</v>
      </c>
      <c r="C968" s="19">
        <v>7.26</v>
      </c>
      <c r="E968" s="126"/>
    </row>
    <row r="969" spans="1:5">
      <c r="A969" s="118">
        <v>35665</v>
      </c>
      <c r="B969" s="19">
        <v>7.1899999999999995</v>
      </c>
      <c r="C969" s="19">
        <v>7.26</v>
      </c>
      <c r="E969" s="126"/>
    </row>
    <row r="970" spans="1:5">
      <c r="A970" s="118">
        <v>35666</v>
      </c>
      <c r="B970" s="19">
        <v>7.1899999999999995</v>
      </c>
      <c r="C970" s="19">
        <v>7.26</v>
      </c>
      <c r="E970" s="126"/>
    </row>
    <row r="971" spans="1:5">
      <c r="A971" s="118">
        <v>35667</v>
      </c>
      <c r="B971" s="19">
        <v>8.370000000000001</v>
      </c>
      <c r="C971" s="19">
        <v>8.43</v>
      </c>
      <c r="E971" s="126"/>
    </row>
    <row r="972" spans="1:5">
      <c r="A972" s="118">
        <v>35668</v>
      </c>
      <c r="B972" s="19">
        <v>7.28</v>
      </c>
      <c r="C972" s="19">
        <v>7.33</v>
      </c>
      <c r="E972" s="126"/>
    </row>
    <row r="973" spans="1:5">
      <c r="A973" s="118">
        <v>35669</v>
      </c>
      <c r="B973" s="19">
        <v>8.15</v>
      </c>
      <c r="C973" s="19">
        <v>8.2100000000000009</v>
      </c>
      <c r="E973" s="126"/>
    </row>
    <row r="974" spans="1:5">
      <c r="A974" s="118">
        <v>35670</v>
      </c>
      <c r="B974" s="19">
        <v>7.27</v>
      </c>
      <c r="C974" s="19">
        <v>7.31</v>
      </c>
      <c r="E974" s="126"/>
    </row>
    <row r="975" spans="1:5">
      <c r="A975" s="118">
        <v>35671</v>
      </c>
      <c r="B975" s="19">
        <v>7.05</v>
      </c>
      <c r="C975" s="19">
        <v>7.1000000000000005</v>
      </c>
      <c r="E975" s="126"/>
    </row>
    <row r="976" spans="1:5">
      <c r="A976" s="118">
        <v>35672</v>
      </c>
      <c r="B976" s="19">
        <v>7.05</v>
      </c>
      <c r="C976" s="19">
        <v>7.1000000000000005</v>
      </c>
      <c r="E976" s="126"/>
    </row>
    <row r="977" spans="1:5">
      <c r="A977" s="118">
        <v>35673</v>
      </c>
      <c r="B977" s="19">
        <v>7.05</v>
      </c>
      <c r="C977" s="19">
        <v>7.1000000000000005</v>
      </c>
      <c r="E977" s="126"/>
    </row>
    <row r="978" spans="1:5">
      <c r="A978" s="118">
        <v>35674</v>
      </c>
      <c r="B978" s="19">
        <v>7.92</v>
      </c>
      <c r="C978" s="19">
        <v>7.99</v>
      </c>
      <c r="E978" s="126"/>
    </row>
    <row r="979" spans="1:5">
      <c r="A979" s="118">
        <v>35675</v>
      </c>
      <c r="B979" s="19">
        <v>8.07</v>
      </c>
      <c r="C979" s="19">
        <v>8.14</v>
      </c>
      <c r="E979" s="126"/>
    </row>
    <row r="980" spans="1:5">
      <c r="A980" s="118">
        <v>35676</v>
      </c>
      <c r="B980" s="19">
        <v>8.0399999999999991</v>
      </c>
      <c r="C980" s="19">
        <v>8.120000000000001</v>
      </c>
      <c r="E980" s="126"/>
    </row>
    <row r="981" spans="1:5">
      <c r="A981" s="118">
        <v>35677</v>
      </c>
      <c r="B981" s="19">
        <v>8.0299999999999994</v>
      </c>
      <c r="C981" s="19">
        <v>8.14</v>
      </c>
      <c r="E981" s="126"/>
    </row>
    <row r="982" spans="1:5">
      <c r="A982" s="118">
        <v>35678</v>
      </c>
      <c r="B982" s="19">
        <v>7.14</v>
      </c>
      <c r="C982" s="19">
        <v>7.24</v>
      </c>
      <c r="E982" s="126"/>
    </row>
    <row r="983" spans="1:5">
      <c r="A983" s="118">
        <v>35679</v>
      </c>
      <c r="B983" s="19">
        <v>7.14</v>
      </c>
      <c r="C983" s="19">
        <v>7.24</v>
      </c>
      <c r="E983" s="126"/>
    </row>
    <row r="984" spans="1:5">
      <c r="A984" s="118">
        <v>35680</v>
      </c>
      <c r="B984" s="19">
        <v>7.14</v>
      </c>
      <c r="C984" s="19">
        <v>7.24</v>
      </c>
      <c r="E984" s="126"/>
    </row>
    <row r="985" spans="1:5">
      <c r="A985" s="118">
        <v>35681</v>
      </c>
      <c r="B985" s="19">
        <v>8</v>
      </c>
      <c r="C985" s="19">
        <v>8.120000000000001</v>
      </c>
      <c r="E985" s="126"/>
    </row>
    <row r="986" spans="1:5">
      <c r="A986" s="118">
        <v>35682</v>
      </c>
      <c r="B986" s="19">
        <v>7.9</v>
      </c>
      <c r="C986" s="19">
        <v>8.01</v>
      </c>
      <c r="E986" s="126"/>
    </row>
    <row r="987" spans="1:5">
      <c r="A987" s="118">
        <v>35683</v>
      </c>
      <c r="B987" s="19">
        <v>7.1499999999999995</v>
      </c>
      <c r="C987" s="19">
        <v>7.26</v>
      </c>
      <c r="E987" s="126"/>
    </row>
    <row r="988" spans="1:5">
      <c r="A988" s="118">
        <v>35684</v>
      </c>
      <c r="B988" s="19">
        <v>7.8500000000000005</v>
      </c>
      <c r="C988" s="19">
        <v>7.94</v>
      </c>
      <c r="E988" s="126"/>
    </row>
    <row r="989" spans="1:5">
      <c r="A989" s="118">
        <v>35685</v>
      </c>
      <c r="B989" s="19">
        <v>7.77</v>
      </c>
      <c r="C989" s="19">
        <v>7.85</v>
      </c>
      <c r="E989" s="126"/>
    </row>
    <row r="990" spans="1:5">
      <c r="A990" s="118">
        <v>35686</v>
      </c>
      <c r="B990" s="19">
        <v>7.77</v>
      </c>
      <c r="C990" s="19">
        <v>7.85</v>
      </c>
      <c r="E990" s="126"/>
    </row>
    <row r="991" spans="1:5">
      <c r="A991" s="118">
        <v>35687</v>
      </c>
      <c r="B991" s="19">
        <v>7.77</v>
      </c>
      <c r="C991" s="19">
        <v>7.85</v>
      </c>
      <c r="E991" s="126"/>
    </row>
    <row r="992" spans="1:5">
      <c r="A992" s="118">
        <v>35688</v>
      </c>
      <c r="B992" s="19">
        <v>7.89</v>
      </c>
      <c r="C992" s="19">
        <v>8</v>
      </c>
      <c r="E992" s="126"/>
    </row>
    <row r="993" spans="1:5">
      <c r="A993" s="118">
        <v>35689</v>
      </c>
      <c r="B993" s="19">
        <v>7.86</v>
      </c>
      <c r="C993" s="19">
        <v>7.9300000000000006</v>
      </c>
      <c r="E993" s="126"/>
    </row>
    <row r="994" spans="1:5">
      <c r="A994" s="118">
        <v>35690</v>
      </c>
      <c r="B994" s="19">
        <v>7.6300000000000008</v>
      </c>
      <c r="C994" s="19">
        <v>7.73</v>
      </c>
      <c r="E994" s="126"/>
    </row>
    <row r="995" spans="1:5">
      <c r="A995" s="118">
        <v>35691</v>
      </c>
      <c r="B995" s="19">
        <v>7.87</v>
      </c>
      <c r="C995" s="19">
        <v>7.97</v>
      </c>
      <c r="E995" s="126"/>
    </row>
    <row r="996" spans="1:5">
      <c r="A996" s="118">
        <v>35692</v>
      </c>
      <c r="B996" s="19">
        <v>6.76</v>
      </c>
      <c r="C996" s="19">
        <v>6.86</v>
      </c>
      <c r="E996" s="126"/>
    </row>
    <row r="997" spans="1:5">
      <c r="A997" s="118">
        <v>35693</v>
      </c>
      <c r="B997" s="19">
        <v>6.76</v>
      </c>
      <c r="C997" s="19">
        <v>6.86</v>
      </c>
      <c r="E997" s="126"/>
    </row>
    <row r="998" spans="1:5">
      <c r="A998" s="118">
        <v>35694</v>
      </c>
      <c r="B998" s="19">
        <v>6.76</v>
      </c>
      <c r="C998" s="19">
        <v>6.86</v>
      </c>
      <c r="E998" s="126"/>
    </row>
    <row r="999" spans="1:5">
      <c r="A999" s="118">
        <v>35695</v>
      </c>
      <c r="B999" s="19">
        <v>6.6199999999999992</v>
      </c>
      <c r="C999" s="19">
        <v>6.7200000000000006</v>
      </c>
      <c r="E999" s="126"/>
    </row>
    <row r="1000" spans="1:5">
      <c r="A1000" s="118">
        <v>35696</v>
      </c>
      <c r="B1000" s="19">
        <v>6.79</v>
      </c>
      <c r="C1000" s="19">
        <v>6.89</v>
      </c>
      <c r="E1000" s="126"/>
    </row>
    <row r="1001" spans="1:5">
      <c r="A1001" s="118">
        <v>35697</v>
      </c>
      <c r="B1001" s="19">
        <v>6.73</v>
      </c>
      <c r="C1001" s="19">
        <v>6.83</v>
      </c>
      <c r="E1001" s="126"/>
    </row>
    <row r="1002" spans="1:5">
      <c r="A1002" s="118">
        <v>35698</v>
      </c>
      <c r="B1002" s="19">
        <v>6.59</v>
      </c>
      <c r="C1002" s="19">
        <v>6.6899999999999995</v>
      </c>
      <c r="E1002" s="126"/>
    </row>
    <row r="1003" spans="1:5">
      <c r="A1003" s="118">
        <v>35699</v>
      </c>
      <c r="B1003" s="19">
        <v>7.87</v>
      </c>
      <c r="C1003" s="19">
        <v>7.97</v>
      </c>
      <c r="E1003" s="126"/>
    </row>
    <row r="1004" spans="1:5">
      <c r="A1004" s="118">
        <v>35700</v>
      </c>
      <c r="B1004" s="19">
        <v>7.87</v>
      </c>
      <c r="C1004" s="19">
        <v>7.97</v>
      </c>
      <c r="E1004" s="126"/>
    </row>
    <row r="1005" spans="1:5">
      <c r="A1005" s="118">
        <v>35701</v>
      </c>
      <c r="B1005" s="19">
        <v>7.87</v>
      </c>
      <c r="C1005" s="19">
        <v>7.97</v>
      </c>
      <c r="E1005" s="126"/>
    </row>
    <row r="1006" spans="1:5">
      <c r="A1006" s="118">
        <v>35702</v>
      </c>
      <c r="B1006" s="19">
        <v>7.69</v>
      </c>
      <c r="C1006" s="19">
        <v>7.78</v>
      </c>
      <c r="E1006" s="126"/>
    </row>
    <row r="1007" spans="1:5">
      <c r="A1007" s="118">
        <v>35703</v>
      </c>
      <c r="B1007" s="19">
        <v>7.6400000000000006</v>
      </c>
      <c r="C1007" s="19">
        <v>7.74</v>
      </c>
      <c r="E1007" s="126"/>
    </row>
    <row r="1008" spans="1:5">
      <c r="A1008" s="118">
        <v>35704</v>
      </c>
      <c r="B1008" s="19">
        <v>7.85</v>
      </c>
      <c r="C1008" s="19">
        <v>7.95</v>
      </c>
      <c r="E1008" s="126"/>
    </row>
    <row r="1009" spans="1:5">
      <c r="A1009" s="118">
        <v>35705</v>
      </c>
      <c r="B1009" s="19">
        <v>7.72</v>
      </c>
      <c r="C1009" s="19">
        <v>7.82</v>
      </c>
      <c r="E1009" s="126"/>
    </row>
    <row r="1010" spans="1:5">
      <c r="A1010" s="118">
        <v>35706</v>
      </c>
      <c r="B1010" s="19">
        <v>6.6</v>
      </c>
      <c r="C1010" s="19">
        <v>6.6999999999999993</v>
      </c>
      <c r="E1010" s="126"/>
    </row>
    <row r="1011" spans="1:5">
      <c r="A1011" s="118">
        <v>35707</v>
      </c>
      <c r="B1011" s="19">
        <v>6.6</v>
      </c>
      <c r="C1011" s="19">
        <v>6.6999999999999993</v>
      </c>
      <c r="E1011" s="126"/>
    </row>
    <row r="1012" spans="1:5">
      <c r="A1012" s="118">
        <v>35708</v>
      </c>
      <c r="B1012" s="19">
        <v>6.6</v>
      </c>
      <c r="C1012" s="19">
        <v>6.6999999999999993</v>
      </c>
      <c r="E1012" s="126"/>
    </row>
    <row r="1013" spans="1:5">
      <c r="A1013" s="118">
        <v>35709</v>
      </c>
      <c r="B1013" s="19">
        <v>7.77</v>
      </c>
      <c r="C1013" s="19">
        <v>7.88</v>
      </c>
      <c r="E1013" s="126"/>
    </row>
    <row r="1014" spans="1:5">
      <c r="A1014" s="118">
        <v>35710</v>
      </c>
      <c r="B1014" s="19">
        <v>7.8</v>
      </c>
      <c r="C1014" s="19">
        <v>7.9300000000000006</v>
      </c>
      <c r="E1014" s="126"/>
    </row>
    <row r="1015" spans="1:5">
      <c r="A1015" s="118">
        <v>35711</v>
      </c>
      <c r="B1015" s="19">
        <v>6.6400000000000006</v>
      </c>
      <c r="C1015" s="19">
        <v>6.75</v>
      </c>
      <c r="E1015" s="126"/>
    </row>
    <row r="1016" spans="1:5">
      <c r="A1016" s="118">
        <v>35712</v>
      </c>
      <c r="B1016" s="19">
        <v>7.03</v>
      </c>
      <c r="C1016" s="19">
        <v>7.14</v>
      </c>
      <c r="E1016" s="126"/>
    </row>
    <row r="1017" spans="1:5">
      <c r="A1017" s="118">
        <v>35713</v>
      </c>
      <c r="B1017" s="19">
        <v>7.0200000000000005</v>
      </c>
      <c r="C1017" s="19">
        <v>7.12</v>
      </c>
      <c r="E1017" s="126"/>
    </row>
    <row r="1018" spans="1:5">
      <c r="A1018" s="118">
        <v>35714</v>
      </c>
      <c r="B1018" s="19">
        <v>7.0200000000000005</v>
      </c>
      <c r="C1018" s="19">
        <v>7.12</v>
      </c>
      <c r="E1018" s="126"/>
    </row>
    <row r="1019" spans="1:5">
      <c r="A1019" s="118">
        <v>35715</v>
      </c>
      <c r="B1019" s="19">
        <v>7.0200000000000005</v>
      </c>
      <c r="C1019" s="19">
        <v>7.12</v>
      </c>
      <c r="E1019" s="126"/>
    </row>
    <row r="1020" spans="1:5">
      <c r="A1020" s="118">
        <v>35716</v>
      </c>
      <c r="B1020" s="19">
        <v>6.9700000000000006</v>
      </c>
      <c r="C1020" s="19">
        <v>7.07</v>
      </c>
      <c r="E1020" s="126"/>
    </row>
    <row r="1021" spans="1:5">
      <c r="A1021" s="118">
        <v>35717</v>
      </c>
      <c r="B1021" s="19">
        <v>8.11</v>
      </c>
      <c r="C1021" s="19">
        <v>8.2199999999999989</v>
      </c>
      <c r="E1021" s="126"/>
    </row>
    <row r="1022" spans="1:5">
      <c r="A1022" s="118">
        <v>35718</v>
      </c>
      <c r="B1022" s="19">
        <v>7.91</v>
      </c>
      <c r="C1022" s="19">
        <v>8.02</v>
      </c>
      <c r="E1022" s="126"/>
    </row>
    <row r="1023" spans="1:5">
      <c r="A1023" s="118">
        <v>35719</v>
      </c>
      <c r="B1023" s="19">
        <v>7.9</v>
      </c>
      <c r="C1023" s="19">
        <v>8.02</v>
      </c>
      <c r="E1023" s="126"/>
    </row>
    <row r="1024" spans="1:5">
      <c r="A1024" s="118">
        <v>35720</v>
      </c>
      <c r="B1024" s="19">
        <v>8.01</v>
      </c>
      <c r="C1024" s="19">
        <v>8.129999999999999</v>
      </c>
      <c r="E1024" s="126"/>
    </row>
    <row r="1025" spans="1:5">
      <c r="A1025" s="118">
        <v>35721</v>
      </c>
      <c r="B1025" s="19">
        <v>8.01</v>
      </c>
      <c r="C1025" s="19">
        <v>8.129999999999999</v>
      </c>
      <c r="E1025" s="126"/>
    </row>
    <row r="1026" spans="1:5">
      <c r="A1026" s="118">
        <v>35722</v>
      </c>
      <c r="B1026" s="19">
        <v>8.01</v>
      </c>
      <c r="C1026" s="19">
        <v>8.129999999999999</v>
      </c>
      <c r="E1026" s="126"/>
    </row>
    <row r="1027" spans="1:5">
      <c r="A1027" s="118">
        <v>35723</v>
      </c>
      <c r="B1027" s="19">
        <v>7.8500000000000005</v>
      </c>
      <c r="C1027" s="19">
        <v>7.98</v>
      </c>
      <c r="E1027" s="126"/>
    </row>
    <row r="1028" spans="1:5">
      <c r="A1028" s="118">
        <v>35724</v>
      </c>
      <c r="B1028" s="19">
        <v>7.8000000000000007</v>
      </c>
      <c r="C1028" s="19">
        <v>7.93</v>
      </c>
      <c r="E1028" s="126"/>
    </row>
    <row r="1029" spans="1:5">
      <c r="A1029" s="118">
        <v>35725</v>
      </c>
      <c r="B1029" s="19">
        <v>8.0500000000000007</v>
      </c>
      <c r="C1029" s="19">
        <v>8.17</v>
      </c>
      <c r="E1029" s="126"/>
    </row>
    <row r="1030" spans="1:5">
      <c r="A1030" s="118">
        <v>35726</v>
      </c>
      <c r="B1030" s="19">
        <v>7.96</v>
      </c>
      <c r="C1030" s="19">
        <v>8.1000000000000014</v>
      </c>
      <c r="E1030" s="126"/>
    </row>
    <row r="1031" spans="1:5">
      <c r="A1031" s="118">
        <v>35727</v>
      </c>
      <c r="B1031" s="19">
        <v>7.83</v>
      </c>
      <c r="C1031" s="19">
        <v>7.99</v>
      </c>
      <c r="E1031" s="126"/>
    </row>
    <row r="1032" spans="1:5">
      <c r="A1032" s="118">
        <v>35728</v>
      </c>
      <c r="B1032" s="19">
        <v>7.83</v>
      </c>
      <c r="C1032" s="19">
        <v>7.99</v>
      </c>
      <c r="E1032" s="126"/>
    </row>
    <row r="1033" spans="1:5">
      <c r="A1033" s="118">
        <v>35729</v>
      </c>
      <c r="B1033" s="19">
        <v>7.83</v>
      </c>
      <c r="C1033" s="19">
        <v>7.99</v>
      </c>
      <c r="E1033" s="126"/>
    </row>
    <row r="1034" spans="1:5">
      <c r="A1034" s="118">
        <v>35730</v>
      </c>
      <c r="B1034" s="19">
        <v>7.91</v>
      </c>
      <c r="C1034" s="19">
        <v>8.09</v>
      </c>
      <c r="E1034" s="126"/>
    </row>
    <row r="1035" spans="1:5">
      <c r="A1035" s="118">
        <v>35731</v>
      </c>
      <c r="B1035" s="19">
        <v>6.62</v>
      </c>
      <c r="C1035" s="19">
        <v>6.82</v>
      </c>
      <c r="E1035" s="126"/>
    </row>
    <row r="1036" spans="1:5">
      <c r="A1036" s="118">
        <v>35732</v>
      </c>
      <c r="B1036" s="19">
        <v>7.6</v>
      </c>
      <c r="C1036" s="19">
        <v>7.7900000000000009</v>
      </c>
      <c r="E1036" s="126"/>
    </row>
    <row r="1037" spans="1:5">
      <c r="A1037" s="118">
        <v>35733</v>
      </c>
      <c r="B1037" s="19">
        <v>6.74</v>
      </c>
      <c r="C1037" s="19">
        <v>6.93</v>
      </c>
      <c r="E1037" s="126"/>
    </row>
    <row r="1038" spans="1:5">
      <c r="A1038" s="118">
        <v>35734</v>
      </c>
      <c r="B1038" s="19">
        <v>6.6800000000000006</v>
      </c>
      <c r="C1038" s="19">
        <v>6.8900000000000006</v>
      </c>
      <c r="E1038" s="126"/>
    </row>
    <row r="1039" spans="1:5">
      <c r="A1039" s="118">
        <v>35735</v>
      </c>
      <c r="B1039" s="19">
        <v>6.6800000000000006</v>
      </c>
      <c r="C1039" s="19">
        <v>6.8900000000000006</v>
      </c>
      <c r="E1039" s="126"/>
    </row>
    <row r="1040" spans="1:5">
      <c r="A1040" s="118">
        <v>35736</v>
      </c>
      <c r="B1040" s="19">
        <v>6.6800000000000006</v>
      </c>
      <c r="C1040" s="19">
        <v>6.8900000000000006</v>
      </c>
      <c r="E1040" s="126"/>
    </row>
    <row r="1041" spans="1:5">
      <c r="A1041" s="118">
        <v>35737</v>
      </c>
      <c r="B1041" s="19">
        <v>6.68</v>
      </c>
      <c r="C1041" s="19">
        <v>6.8900000000000006</v>
      </c>
      <c r="E1041" s="126"/>
    </row>
    <row r="1042" spans="1:5">
      <c r="A1042" s="118">
        <v>35738</v>
      </c>
      <c r="B1042" s="19">
        <v>6.8999999999999995</v>
      </c>
      <c r="C1042" s="19">
        <v>7.1</v>
      </c>
      <c r="E1042" s="126"/>
    </row>
    <row r="1043" spans="1:5">
      <c r="A1043" s="118">
        <v>35739</v>
      </c>
      <c r="B1043" s="19">
        <v>7.83</v>
      </c>
      <c r="C1043" s="19">
        <v>8.0399999999999991</v>
      </c>
      <c r="E1043" s="126"/>
    </row>
    <row r="1044" spans="1:5">
      <c r="A1044" s="118">
        <v>35740</v>
      </c>
      <c r="B1044" s="19">
        <v>6.73</v>
      </c>
      <c r="C1044" s="19">
        <v>6.9499999999999993</v>
      </c>
      <c r="E1044" s="126"/>
    </row>
    <row r="1045" spans="1:5">
      <c r="A1045" s="118">
        <v>35741</v>
      </c>
      <c r="B1045" s="19">
        <v>7.84</v>
      </c>
      <c r="C1045" s="19">
        <v>8.0599999999999987</v>
      </c>
      <c r="E1045" s="126"/>
    </row>
    <row r="1046" spans="1:5">
      <c r="A1046" s="118">
        <v>35742</v>
      </c>
      <c r="B1046" s="19">
        <v>7.84</v>
      </c>
      <c r="C1046" s="19">
        <v>8.0599999999999987</v>
      </c>
      <c r="E1046" s="126"/>
    </row>
    <row r="1047" spans="1:5">
      <c r="A1047" s="118">
        <v>35743</v>
      </c>
      <c r="B1047" s="19">
        <v>7.84</v>
      </c>
      <c r="C1047" s="19">
        <v>8.0599999999999987</v>
      </c>
      <c r="E1047" s="126"/>
    </row>
    <row r="1048" spans="1:5">
      <c r="A1048" s="118">
        <v>35744</v>
      </c>
      <c r="B1048" s="19">
        <v>6.75</v>
      </c>
      <c r="C1048" s="19">
        <v>6.94</v>
      </c>
      <c r="E1048" s="126"/>
    </row>
    <row r="1049" spans="1:5">
      <c r="A1049" s="118">
        <v>35745</v>
      </c>
      <c r="B1049" s="19">
        <v>7.67</v>
      </c>
      <c r="C1049" s="19">
        <v>7.8599999999999994</v>
      </c>
      <c r="E1049" s="126"/>
    </row>
    <row r="1050" spans="1:5">
      <c r="A1050" s="118">
        <v>35746</v>
      </c>
      <c r="B1050" s="19">
        <v>7.89</v>
      </c>
      <c r="C1050" s="19">
        <v>8.1</v>
      </c>
      <c r="E1050" s="126"/>
    </row>
    <row r="1051" spans="1:5">
      <c r="A1051" s="118">
        <v>35747</v>
      </c>
      <c r="B1051" s="19">
        <v>7.7700000000000005</v>
      </c>
      <c r="C1051" s="19">
        <v>8.02</v>
      </c>
      <c r="E1051" s="126"/>
    </row>
    <row r="1052" spans="1:5">
      <c r="A1052" s="118">
        <v>35748</v>
      </c>
      <c r="B1052" s="19">
        <v>7.6300000000000008</v>
      </c>
      <c r="C1052" s="19">
        <v>7.9</v>
      </c>
      <c r="E1052" s="126"/>
    </row>
    <row r="1053" spans="1:5">
      <c r="A1053" s="118">
        <v>35749</v>
      </c>
      <c r="B1053" s="19">
        <v>7.6300000000000008</v>
      </c>
      <c r="C1053" s="19">
        <v>7.9</v>
      </c>
      <c r="E1053" s="126"/>
    </row>
    <row r="1054" spans="1:5">
      <c r="A1054" s="118">
        <v>35750</v>
      </c>
      <c r="B1054" s="19">
        <v>7.6300000000000008</v>
      </c>
      <c r="C1054" s="19">
        <v>7.9</v>
      </c>
      <c r="E1054" s="126"/>
    </row>
    <row r="1055" spans="1:5">
      <c r="A1055" s="118">
        <v>35751</v>
      </c>
      <c r="B1055" s="19">
        <v>6.89</v>
      </c>
      <c r="C1055" s="19">
        <v>7.1899999999999995</v>
      </c>
      <c r="E1055" s="126"/>
    </row>
    <row r="1056" spans="1:5">
      <c r="A1056" s="118">
        <v>35752</v>
      </c>
      <c r="B1056" s="19">
        <v>6.7700000000000005</v>
      </c>
      <c r="C1056" s="19">
        <v>7.08</v>
      </c>
      <c r="E1056" s="126"/>
    </row>
    <row r="1057" spans="1:5">
      <c r="A1057" s="118">
        <v>35753</v>
      </c>
      <c r="B1057" s="19">
        <v>6.6199999999999992</v>
      </c>
      <c r="C1057" s="19">
        <v>6.93</v>
      </c>
      <c r="E1057" s="126"/>
    </row>
    <row r="1058" spans="1:5">
      <c r="A1058" s="118">
        <v>35754</v>
      </c>
      <c r="B1058" s="19">
        <v>6.83</v>
      </c>
      <c r="C1058" s="19">
        <v>7.1499999999999995</v>
      </c>
      <c r="E1058" s="126"/>
    </row>
    <row r="1059" spans="1:5">
      <c r="A1059" s="118">
        <v>35755</v>
      </c>
      <c r="B1059" s="19">
        <v>7.78</v>
      </c>
      <c r="C1059" s="19">
        <v>8.09</v>
      </c>
      <c r="E1059" s="126"/>
    </row>
    <row r="1060" spans="1:5">
      <c r="A1060" s="118">
        <v>35756</v>
      </c>
      <c r="B1060" s="19">
        <v>7.78</v>
      </c>
      <c r="C1060" s="19">
        <v>8.09</v>
      </c>
      <c r="E1060" s="126"/>
    </row>
    <row r="1061" spans="1:5">
      <c r="A1061" s="118">
        <v>35757</v>
      </c>
      <c r="B1061" s="19">
        <v>7.78</v>
      </c>
      <c r="C1061" s="19">
        <v>8.09</v>
      </c>
      <c r="E1061" s="126"/>
    </row>
    <row r="1062" spans="1:5">
      <c r="A1062" s="118">
        <v>35758</v>
      </c>
      <c r="B1062" s="19">
        <v>7.66</v>
      </c>
      <c r="C1062" s="19">
        <v>7.99</v>
      </c>
      <c r="E1062" s="126"/>
    </row>
    <row r="1063" spans="1:5">
      <c r="A1063" s="118">
        <v>35759</v>
      </c>
      <c r="B1063" s="19">
        <v>7.8999999999999995</v>
      </c>
      <c r="C1063" s="19">
        <v>8.2199999999999989</v>
      </c>
      <c r="E1063" s="126"/>
    </row>
    <row r="1064" spans="1:5">
      <c r="A1064" s="118">
        <v>35760</v>
      </c>
      <c r="B1064" s="19">
        <v>6.82</v>
      </c>
      <c r="C1064" s="19">
        <v>7.1400000000000006</v>
      </c>
      <c r="E1064" s="126"/>
    </row>
    <row r="1065" spans="1:5">
      <c r="A1065" s="118">
        <v>35761</v>
      </c>
      <c r="B1065" s="19">
        <v>6.8100000000000005</v>
      </c>
      <c r="C1065" s="19">
        <v>7.1400000000000006</v>
      </c>
      <c r="E1065" s="126"/>
    </row>
    <row r="1066" spans="1:5">
      <c r="A1066" s="118">
        <v>35762</v>
      </c>
      <c r="B1066" s="19">
        <v>7.0699999999999994</v>
      </c>
      <c r="C1066" s="19">
        <v>7.39</v>
      </c>
      <c r="E1066" s="126"/>
    </row>
    <row r="1067" spans="1:5">
      <c r="A1067" s="118">
        <v>35763</v>
      </c>
      <c r="B1067" s="19">
        <v>7.0699999999999994</v>
      </c>
      <c r="C1067" s="19">
        <v>7.39</v>
      </c>
      <c r="E1067" s="126"/>
    </row>
    <row r="1068" spans="1:5">
      <c r="A1068" s="118">
        <v>35764</v>
      </c>
      <c r="B1068" s="19">
        <v>7.0699999999999994</v>
      </c>
      <c r="C1068" s="19">
        <v>7.39</v>
      </c>
      <c r="E1068" s="126"/>
    </row>
    <row r="1069" spans="1:5">
      <c r="A1069" s="118">
        <v>35765</v>
      </c>
      <c r="B1069" s="19">
        <v>7</v>
      </c>
      <c r="C1069" s="19">
        <v>7.3100000000000005</v>
      </c>
      <c r="E1069" s="126"/>
    </row>
    <row r="1070" spans="1:5">
      <c r="A1070" s="118">
        <v>35766</v>
      </c>
      <c r="B1070" s="19">
        <v>7.93</v>
      </c>
      <c r="C1070" s="19">
        <v>8.24</v>
      </c>
      <c r="E1070" s="126"/>
    </row>
    <row r="1071" spans="1:5">
      <c r="A1071" s="118">
        <v>35767</v>
      </c>
      <c r="B1071" s="19">
        <v>8.1</v>
      </c>
      <c r="C1071" s="19">
        <v>8.42</v>
      </c>
      <c r="E1071" s="126"/>
    </row>
    <row r="1072" spans="1:5">
      <c r="A1072" s="118">
        <v>35768</v>
      </c>
      <c r="B1072" s="19">
        <v>6.96</v>
      </c>
      <c r="C1072" s="19">
        <v>7.29</v>
      </c>
      <c r="E1072" s="126"/>
    </row>
    <row r="1073" spans="1:5">
      <c r="A1073" s="118">
        <v>35769</v>
      </c>
      <c r="B1073" s="19">
        <v>6.8599999999999994</v>
      </c>
      <c r="C1073" s="19">
        <v>7.18</v>
      </c>
      <c r="E1073" s="126"/>
    </row>
    <row r="1074" spans="1:5">
      <c r="A1074" s="118">
        <v>35770</v>
      </c>
      <c r="B1074" s="19">
        <v>6.8599999999999994</v>
      </c>
      <c r="C1074" s="19">
        <v>7.18</v>
      </c>
      <c r="E1074" s="126"/>
    </row>
    <row r="1075" spans="1:5">
      <c r="A1075" s="118">
        <v>35771</v>
      </c>
      <c r="B1075" s="19">
        <v>6.8599999999999994</v>
      </c>
      <c r="C1075" s="19">
        <v>7.18</v>
      </c>
      <c r="E1075" s="126"/>
    </row>
    <row r="1076" spans="1:5">
      <c r="A1076" s="118">
        <v>35772</v>
      </c>
      <c r="B1076" s="19">
        <v>7.1099999999999994</v>
      </c>
      <c r="C1076" s="19">
        <v>7.3999999999999995</v>
      </c>
      <c r="E1076" s="126"/>
    </row>
    <row r="1077" spans="1:5">
      <c r="A1077" s="118">
        <v>35773</v>
      </c>
      <c r="B1077" s="19">
        <v>7.0600000000000005</v>
      </c>
      <c r="C1077" s="19">
        <v>7.33</v>
      </c>
      <c r="E1077" s="126"/>
    </row>
    <row r="1078" spans="1:5">
      <c r="A1078" s="118">
        <v>35774</v>
      </c>
      <c r="B1078" s="19">
        <v>7.02</v>
      </c>
      <c r="C1078" s="19">
        <v>7.3000000000000007</v>
      </c>
      <c r="E1078" s="126"/>
    </row>
    <row r="1079" spans="1:5">
      <c r="A1079" s="118">
        <v>35775</v>
      </c>
      <c r="B1079" s="19">
        <v>8.1499999999999986</v>
      </c>
      <c r="C1079" s="19">
        <v>8.44</v>
      </c>
      <c r="E1079" s="126"/>
    </row>
    <row r="1080" spans="1:5">
      <c r="A1080" s="118">
        <v>35776</v>
      </c>
      <c r="B1080" s="19">
        <v>6.99</v>
      </c>
      <c r="C1080" s="19">
        <v>7.33</v>
      </c>
      <c r="E1080" s="126"/>
    </row>
    <row r="1081" spans="1:5">
      <c r="A1081" s="118">
        <v>35777</v>
      </c>
      <c r="B1081" s="19">
        <v>6.99</v>
      </c>
      <c r="C1081" s="19">
        <v>7.33</v>
      </c>
      <c r="E1081" s="126"/>
    </row>
    <row r="1082" spans="1:5">
      <c r="A1082" s="118">
        <v>35778</v>
      </c>
      <c r="B1082" s="19">
        <v>6.99</v>
      </c>
      <c r="C1082" s="19">
        <v>7.33</v>
      </c>
      <c r="E1082" s="126"/>
    </row>
    <row r="1083" spans="1:5">
      <c r="A1083" s="118">
        <v>35779</v>
      </c>
      <c r="B1083" s="19">
        <v>7.8000000000000007</v>
      </c>
      <c r="C1083" s="19">
        <v>8.0500000000000007</v>
      </c>
      <c r="E1083" s="126"/>
    </row>
    <row r="1084" spans="1:5">
      <c r="A1084" s="118">
        <v>35780</v>
      </c>
      <c r="B1084" s="19">
        <v>8.0300000000000011</v>
      </c>
      <c r="C1084" s="19">
        <v>8.2899999999999991</v>
      </c>
      <c r="E1084" s="126"/>
    </row>
    <row r="1085" spans="1:5">
      <c r="A1085" s="118">
        <v>35781</v>
      </c>
      <c r="B1085" s="19">
        <v>7.05</v>
      </c>
      <c r="C1085" s="19">
        <v>7.3100000000000005</v>
      </c>
      <c r="E1085" s="126"/>
    </row>
    <row r="1086" spans="1:5">
      <c r="A1086" s="118">
        <v>35782</v>
      </c>
      <c r="B1086" s="19">
        <v>6.93</v>
      </c>
      <c r="C1086" s="19">
        <v>7.1999999999999993</v>
      </c>
      <c r="E1086" s="126"/>
    </row>
    <row r="1087" spans="1:5">
      <c r="A1087" s="118">
        <v>35783</v>
      </c>
      <c r="B1087" s="19">
        <v>8.0300000000000011</v>
      </c>
      <c r="C1087" s="19">
        <v>8.3099999999999987</v>
      </c>
      <c r="E1087" s="126"/>
    </row>
    <row r="1088" spans="1:5">
      <c r="A1088" s="118">
        <v>35784</v>
      </c>
      <c r="B1088" s="19">
        <v>8.0300000000000011</v>
      </c>
      <c r="C1088" s="19">
        <v>8.3099999999999987</v>
      </c>
      <c r="E1088" s="126"/>
    </row>
    <row r="1089" spans="1:5">
      <c r="A1089" s="118">
        <v>35785</v>
      </c>
      <c r="B1089" s="19">
        <v>8.0300000000000011</v>
      </c>
      <c r="C1089" s="19">
        <v>8.3099999999999987</v>
      </c>
      <c r="E1089" s="126"/>
    </row>
    <row r="1090" spans="1:5">
      <c r="A1090" s="118">
        <v>35786</v>
      </c>
      <c r="B1090" s="19">
        <v>6.87</v>
      </c>
      <c r="C1090" s="19">
        <v>7.1400000000000006</v>
      </c>
      <c r="E1090" s="126"/>
    </row>
    <row r="1091" spans="1:5">
      <c r="A1091" s="118">
        <v>35787</v>
      </c>
      <c r="B1091" s="19">
        <v>7.73</v>
      </c>
      <c r="C1091" s="19">
        <v>8</v>
      </c>
      <c r="E1091" s="126"/>
    </row>
    <row r="1092" spans="1:5">
      <c r="A1092" s="118">
        <v>35788</v>
      </c>
      <c r="B1092" s="19">
        <v>7.87</v>
      </c>
      <c r="C1092" s="19">
        <v>8.14</v>
      </c>
      <c r="E1092" s="126"/>
    </row>
    <row r="1093" spans="1:5">
      <c r="A1093" s="118">
        <v>35789</v>
      </c>
      <c r="B1093" s="19">
        <v>6.7720000000000002</v>
      </c>
      <c r="C1093" s="19">
        <v>7.04</v>
      </c>
      <c r="E1093" s="126"/>
    </row>
    <row r="1094" spans="1:5">
      <c r="A1094" s="118">
        <v>35790</v>
      </c>
      <c r="B1094" s="19">
        <v>6.6720000000000006</v>
      </c>
      <c r="C1094" s="19">
        <v>6.9399999999999995</v>
      </c>
      <c r="E1094" s="126"/>
    </row>
    <row r="1095" spans="1:5">
      <c r="A1095" s="118">
        <v>35791</v>
      </c>
      <c r="B1095" s="19">
        <v>6.6720000000000006</v>
      </c>
      <c r="C1095" s="19">
        <v>6.9399999999999995</v>
      </c>
      <c r="E1095" s="126"/>
    </row>
    <row r="1096" spans="1:5">
      <c r="A1096" s="118">
        <v>35792</v>
      </c>
      <c r="B1096" s="19">
        <v>6.6720000000000006</v>
      </c>
      <c r="C1096" s="19">
        <v>6.9399999999999995</v>
      </c>
      <c r="E1096" s="126"/>
    </row>
    <row r="1097" spans="1:5">
      <c r="A1097" s="118">
        <v>35793</v>
      </c>
      <c r="B1097" s="19">
        <v>6.85</v>
      </c>
      <c r="C1097" s="19">
        <v>7.13</v>
      </c>
      <c r="E1097" s="126"/>
    </row>
    <row r="1098" spans="1:5">
      <c r="A1098" s="118">
        <v>35794</v>
      </c>
      <c r="B1098" s="19">
        <v>7.7700000000000005</v>
      </c>
      <c r="C1098" s="19">
        <v>8.0399999999999991</v>
      </c>
      <c r="E1098" s="126"/>
    </row>
    <row r="1099" spans="1:5">
      <c r="A1099" s="118">
        <v>35795</v>
      </c>
      <c r="B1099" s="19">
        <v>7.75</v>
      </c>
      <c r="C1099" s="19">
        <v>8.01</v>
      </c>
      <c r="E1099" s="126"/>
    </row>
    <row r="1100" spans="1:5">
      <c r="A1100" s="118">
        <v>35796</v>
      </c>
      <c r="B1100" s="19">
        <v>6.9539999999999997</v>
      </c>
      <c r="C1100" s="19">
        <v>7.2089999999999996</v>
      </c>
      <c r="E1100" s="126"/>
    </row>
    <row r="1101" spans="1:5">
      <c r="A1101" s="118">
        <v>35797</v>
      </c>
      <c r="B1101" s="19">
        <v>6.8100000000000005</v>
      </c>
      <c r="C1101" s="19">
        <v>7.08</v>
      </c>
      <c r="E1101" s="126"/>
    </row>
    <row r="1102" spans="1:5">
      <c r="A1102" s="118">
        <v>35798</v>
      </c>
      <c r="B1102" s="19">
        <v>6.8100000000000005</v>
      </c>
      <c r="C1102" s="19">
        <v>7.08</v>
      </c>
      <c r="E1102" s="126"/>
    </row>
    <row r="1103" spans="1:5">
      <c r="A1103" s="118">
        <v>35799</v>
      </c>
      <c r="B1103" s="19">
        <v>6.8100000000000005</v>
      </c>
      <c r="C1103" s="19">
        <v>7.08</v>
      </c>
      <c r="E1103" s="126"/>
    </row>
    <row r="1104" spans="1:5">
      <c r="A1104" s="118">
        <v>35800</v>
      </c>
      <c r="B1104" s="19">
        <v>7.49</v>
      </c>
      <c r="C1104" s="19">
        <v>7.77</v>
      </c>
      <c r="E1104" s="126"/>
    </row>
    <row r="1105" spans="1:5">
      <c r="A1105" s="118">
        <v>35801</v>
      </c>
      <c r="B1105" s="19">
        <v>6.63</v>
      </c>
      <c r="C1105" s="19">
        <v>6.92</v>
      </c>
      <c r="E1105" s="126"/>
    </row>
    <row r="1106" spans="1:5">
      <c r="A1106" s="118">
        <v>35802</v>
      </c>
      <c r="B1106" s="19">
        <v>7.58</v>
      </c>
      <c r="C1106" s="19">
        <v>7.88</v>
      </c>
      <c r="E1106" s="126"/>
    </row>
    <row r="1107" spans="1:5">
      <c r="A1107" s="118">
        <v>35803</v>
      </c>
      <c r="B1107" s="19">
        <v>7.4399999999999995</v>
      </c>
      <c r="C1107" s="19">
        <v>7.76</v>
      </c>
      <c r="E1107" s="126"/>
    </row>
    <row r="1108" spans="1:5">
      <c r="A1108" s="118">
        <v>35804</v>
      </c>
      <c r="B1108" s="19">
        <v>6.5699999999999994</v>
      </c>
      <c r="C1108" s="19">
        <v>6.8999999999999995</v>
      </c>
      <c r="E1108" s="126"/>
    </row>
    <row r="1109" spans="1:5">
      <c r="A1109" s="118">
        <v>35805</v>
      </c>
      <c r="B1109" s="19">
        <v>6.5699999999999994</v>
      </c>
      <c r="C1109" s="19">
        <v>6.8999999999999995</v>
      </c>
      <c r="E1109" s="126"/>
    </row>
    <row r="1110" spans="1:5">
      <c r="A1110" s="118">
        <v>35806</v>
      </c>
      <c r="B1110" s="19">
        <v>6.5699999999999994</v>
      </c>
      <c r="C1110" s="19">
        <v>6.8999999999999995</v>
      </c>
      <c r="E1110" s="126"/>
    </row>
    <row r="1111" spans="1:5">
      <c r="A1111" s="118">
        <v>35807</v>
      </c>
      <c r="B1111" s="19">
        <v>7.3900000000000006</v>
      </c>
      <c r="C1111" s="19">
        <v>7.72</v>
      </c>
      <c r="E1111" s="126"/>
    </row>
    <row r="1112" spans="1:5">
      <c r="A1112" s="118">
        <v>35808</v>
      </c>
      <c r="B1112" s="19">
        <v>7.3900000000000006</v>
      </c>
      <c r="C1112" s="19">
        <v>7.6999999999999993</v>
      </c>
      <c r="E1112" s="126"/>
    </row>
    <row r="1113" spans="1:5">
      <c r="A1113" s="118">
        <v>35809</v>
      </c>
      <c r="B1113" s="19">
        <v>6.64</v>
      </c>
      <c r="C1113" s="19">
        <v>6.95</v>
      </c>
      <c r="E1113" s="126"/>
    </row>
    <row r="1114" spans="1:5">
      <c r="A1114" s="118">
        <v>35810</v>
      </c>
      <c r="B1114" s="19">
        <v>6.53</v>
      </c>
      <c r="C1114" s="19">
        <v>6.84</v>
      </c>
      <c r="E1114" s="126"/>
    </row>
    <row r="1115" spans="1:5">
      <c r="A1115" s="118">
        <v>35811</v>
      </c>
      <c r="B1115" s="19">
        <v>7.58</v>
      </c>
      <c r="C1115" s="19">
        <v>7.8699999999999992</v>
      </c>
      <c r="E1115" s="126"/>
    </row>
    <row r="1116" spans="1:5">
      <c r="A1116" s="118">
        <v>35812</v>
      </c>
      <c r="B1116" s="19">
        <v>7.58</v>
      </c>
      <c r="C1116" s="19">
        <v>7.8699999999999992</v>
      </c>
      <c r="E1116" s="126"/>
    </row>
    <row r="1117" spans="1:5">
      <c r="A1117" s="118">
        <v>35813</v>
      </c>
      <c r="B1117" s="19">
        <v>7.58</v>
      </c>
      <c r="C1117" s="19">
        <v>7.8699999999999992</v>
      </c>
      <c r="E1117" s="126"/>
    </row>
    <row r="1118" spans="1:5">
      <c r="A1118" s="118">
        <v>35814</v>
      </c>
      <c r="B1118" s="19">
        <v>6.79</v>
      </c>
      <c r="C1118" s="19">
        <v>7.0699999999999994</v>
      </c>
      <c r="E1118" s="126"/>
    </row>
    <row r="1119" spans="1:5">
      <c r="A1119" s="118">
        <v>35815</v>
      </c>
      <c r="B1119" s="19">
        <v>7.6800000000000006</v>
      </c>
      <c r="C1119" s="19">
        <v>7.96</v>
      </c>
      <c r="E1119" s="126"/>
    </row>
    <row r="1120" spans="1:5">
      <c r="A1120" s="118">
        <v>35816</v>
      </c>
      <c r="B1120" s="19">
        <v>7.5299999999999994</v>
      </c>
      <c r="C1120" s="19">
        <v>7.8100000000000005</v>
      </c>
      <c r="E1120" s="126"/>
    </row>
    <row r="1121" spans="1:5">
      <c r="A1121" s="118">
        <v>35817</v>
      </c>
      <c r="B1121" s="19">
        <v>7.72</v>
      </c>
      <c r="C1121" s="19">
        <v>8.02</v>
      </c>
      <c r="E1121" s="126"/>
    </row>
    <row r="1122" spans="1:5">
      <c r="A1122" s="118">
        <v>35818</v>
      </c>
      <c r="B1122" s="19">
        <v>7.69</v>
      </c>
      <c r="C1122" s="19">
        <v>7.97</v>
      </c>
      <c r="E1122" s="126"/>
    </row>
    <row r="1123" spans="1:5">
      <c r="A1123" s="118">
        <v>35819</v>
      </c>
      <c r="B1123" s="19">
        <v>7.69</v>
      </c>
      <c r="C1123" s="19">
        <v>7.97</v>
      </c>
      <c r="E1123" s="126"/>
    </row>
    <row r="1124" spans="1:5">
      <c r="A1124" s="118">
        <v>35820</v>
      </c>
      <c r="B1124" s="19">
        <v>7.69</v>
      </c>
      <c r="C1124" s="19">
        <v>7.97</v>
      </c>
      <c r="E1124" s="126"/>
    </row>
    <row r="1125" spans="1:5">
      <c r="A1125" s="118">
        <v>35821</v>
      </c>
      <c r="B1125" s="19">
        <v>7.5890000000000004</v>
      </c>
      <c r="C1125" s="19">
        <v>7.8740000000000006</v>
      </c>
      <c r="E1125" s="126"/>
    </row>
    <row r="1126" spans="1:5">
      <c r="A1126" s="118">
        <v>35822</v>
      </c>
      <c r="B1126" s="19">
        <v>6.89</v>
      </c>
      <c r="C1126" s="19">
        <v>7.1899999999999995</v>
      </c>
      <c r="E1126" s="126"/>
    </row>
    <row r="1127" spans="1:5">
      <c r="A1127" s="118">
        <v>35823</v>
      </c>
      <c r="B1127" s="19">
        <v>7.79</v>
      </c>
      <c r="C1127" s="19">
        <v>8.08</v>
      </c>
      <c r="E1127" s="126"/>
    </row>
    <row r="1128" spans="1:5">
      <c r="A1128" s="118">
        <v>35824</v>
      </c>
      <c r="B1128" s="19">
        <v>7.74</v>
      </c>
      <c r="C1128" s="19">
        <v>8.0299999999999994</v>
      </c>
      <c r="E1128" s="126"/>
    </row>
    <row r="1129" spans="1:5">
      <c r="A1129" s="118">
        <v>35825</v>
      </c>
      <c r="B1129" s="19">
        <v>7.81</v>
      </c>
      <c r="C1129" s="19">
        <v>8.11</v>
      </c>
      <c r="E1129" s="126"/>
    </row>
    <row r="1130" spans="1:5">
      <c r="A1130" s="118">
        <v>35826</v>
      </c>
      <c r="B1130" s="19">
        <v>7.81</v>
      </c>
      <c r="C1130" s="19">
        <v>8.11</v>
      </c>
      <c r="E1130" s="126"/>
    </row>
    <row r="1131" spans="1:5">
      <c r="A1131" s="118">
        <v>35827</v>
      </c>
      <c r="B1131" s="19">
        <v>7.81</v>
      </c>
      <c r="C1131" s="19">
        <v>8.11</v>
      </c>
      <c r="E1131" s="126"/>
    </row>
    <row r="1132" spans="1:5">
      <c r="A1132" s="118">
        <v>35828</v>
      </c>
      <c r="B1132" s="19">
        <v>7.7330000000000005</v>
      </c>
      <c r="C1132" s="19">
        <v>8.0310000000000006</v>
      </c>
      <c r="E1132" s="126"/>
    </row>
    <row r="1133" spans="1:5">
      <c r="A1133" s="118">
        <v>35829</v>
      </c>
      <c r="B1133" s="19">
        <v>6.68</v>
      </c>
      <c r="C1133" s="19">
        <v>6.98</v>
      </c>
      <c r="E1133" s="126"/>
    </row>
    <row r="1134" spans="1:5">
      <c r="A1134" s="118">
        <v>35830</v>
      </c>
      <c r="B1134" s="19">
        <v>6.8</v>
      </c>
      <c r="C1134" s="19">
        <v>7.09</v>
      </c>
      <c r="E1134" s="126"/>
    </row>
    <row r="1135" spans="1:5">
      <c r="A1135" s="118">
        <v>35831</v>
      </c>
      <c r="B1135" s="19">
        <v>7.71</v>
      </c>
      <c r="C1135" s="19">
        <v>8</v>
      </c>
      <c r="E1135" s="126"/>
    </row>
    <row r="1136" spans="1:5">
      <c r="A1136" s="118">
        <v>35832</v>
      </c>
      <c r="B1136" s="19">
        <v>7.65</v>
      </c>
      <c r="C1136" s="19">
        <v>7.9499999999999993</v>
      </c>
      <c r="E1136" s="126"/>
    </row>
    <row r="1137" spans="1:5">
      <c r="A1137" s="118">
        <v>35833</v>
      </c>
      <c r="B1137" s="19">
        <v>7.65</v>
      </c>
      <c r="C1137" s="19">
        <v>7.9499999999999993</v>
      </c>
      <c r="E1137" s="126"/>
    </row>
    <row r="1138" spans="1:5">
      <c r="A1138" s="118">
        <v>35834</v>
      </c>
      <c r="B1138" s="19">
        <v>7.65</v>
      </c>
      <c r="C1138" s="19">
        <v>7.9499999999999993</v>
      </c>
      <c r="E1138" s="126"/>
    </row>
    <row r="1139" spans="1:5">
      <c r="A1139" s="118">
        <v>35835</v>
      </c>
      <c r="B1139" s="19">
        <v>7.78</v>
      </c>
      <c r="C1139" s="19">
        <v>8.129999999999999</v>
      </c>
      <c r="E1139" s="126"/>
    </row>
    <row r="1140" spans="1:5">
      <c r="A1140" s="118">
        <v>35836</v>
      </c>
      <c r="B1140" s="19">
        <v>7.67</v>
      </c>
      <c r="C1140" s="19">
        <v>8.02</v>
      </c>
      <c r="E1140" s="126"/>
    </row>
    <row r="1141" spans="1:5">
      <c r="A1141" s="118">
        <v>35837</v>
      </c>
      <c r="B1141" s="19">
        <v>7.51</v>
      </c>
      <c r="C1141" s="19">
        <v>7.8699999999999992</v>
      </c>
      <c r="E1141" s="126"/>
    </row>
    <row r="1142" spans="1:5">
      <c r="A1142" s="118">
        <v>35838</v>
      </c>
      <c r="B1142" s="19">
        <v>6.71</v>
      </c>
      <c r="C1142" s="19">
        <v>7.0699999999999994</v>
      </c>
      <c r="E1142" s="126"/>
    </row>
    <row r="1143" spans="1:5">
      <c r="A1143" s="118">
        <v>35839</v>
      </c>
      <c r="B1143" s="19">
        <v>7.57</v>
      </c>
      <c r="C1143" s="19">
        <v>7.94</v>
      </c>
      <c r="E1143" s="126"/>
    </row>
    <row r="1144" spans="1:5">
      <c r="A1144" s="118">
        <v>35840</v>
      </c>
      <c r="B1144" s="19">
        <v>7.57</v>
      </c>
      <c r="C1144" s="19">
        <v>7.94</v>
      </c>
      <c r="E1144" s="126"/>
    </row>
    <row r="1145" spans="1:5">
      <c r="A1145" s="118">
        <v>35841</v>
      </c>
      <c r="B1145" s="19">
        <v>7.57</v>
      </c>
      <c r="C1145" s="19">
        <v>7.94</v>
      </c>
      <c r="E1145" s="126"/>
    </row>
    <row r="1146" spans="1:5">
      <c r="A1146" s="118">
        <v>35842</v>
      </c>
      <c r="B1146" s="19">
        <v>7.52</v>
      </c>
      <c r="C1146" s="19">
        <v>7.83</v>
      </c>
      <c r="E1146" s="126"/>
    </row>
    <row r="1147" spans="1:5">
      <c r="A1147" s="118">
        <v>35843</v>
      </c>
      <c r="B1147" s="19">
        <v>7.7299999999999995</v>
      </c>
      <c r="C1147" s="19">
        <v>8.0500000000000007</v>
      </c>
      <c r="E1147" s="126"/>
    </row>
    <row r="1148" spans="1:5">
      <c r="A1148" s="118">
        <v>35844</v>
      </c>
      <c r="B1148" s="19">
        <v>7.62</v>
      </c>
      <c r="C1148" s="19">
        <v>7.95</v>
      </c>
      <c r="E1148" s="126"/>
    </row>
    <row r="1149" spans="1:5">
      <c r="A1149" s="118">
        <v>35845</v>
      </c>
      <c r="B1149" s="19">
        <v>6.5299999999999994</v>
      </c>
      <c r="C1149" s="19">
        <v>6.8599999999999994</v>
      </c>
      <c r="E1149" s="126"/>
    </row>
    <row r="1150" spans="1:5">
      <c r="A1150" s="118">
        <v>35846</v>
      </c>
      <c r="B1150" s="19">
        <v>6.75</v>
      </c>
      <c r="C1150" s="19">
        <v>7.0699999999999994</v>
      </c>
      <c r="E1150" s="126"/>
    </row>
    <row r="1151" spans="1:5">
      <c r="A1151" s="118">
        <v>35847</v>
      </c>
      <c r="B1151" s="19">
        <v>6.75</v>
      </c>
      <c r="C1151" s="19">
        <v>7.0699999999999994</v>
      </c>
      <c r="E1151" s="126"/>
    </row>
    <row r="1152" spans="1:5">
      <c r="A1152" s="118">
        <v>35848</v>
      </c>
      <c r="B1152" s="19">
        <v>6.75</v>
      </c>
      <c r="C1152" s="19">
        <v>7.0699999999999994</v>
      </c>
      <c r="E1152" s="126"/>
    </row>
    <row r="1153" spans="1:5">
      <c r="A1153" s="118">
        <v>35849</v>
      </c>
      <c r="B1153" s="19">
        <v>6.55</v>
      </c>
      <c r="C1153" s="19">
        <v>6.87</v>
      </c>
      <c r="E1153" s="126"/>
    </row>
    <row r="1154" spans="1:5">
      <c r="A1154" s="118">
        <v>35850</v>
      </c>
      <c r="B1154" s="19">
        <v>6.52</v>
      </c>
      <c r="C1154" s="19">
        <v>6.83</v>
      </c>
      <c r="E1154" s="126"/>
    </row>
    <row r="1155" spans="1:5">
      <c r="A1155" s="118">
        <v>35851</v>
      </c>
      <c r="B1155" s="19">
        <v>6.81</v>
      </c>
      <c r="C1155" s="19">
        <v>7.12</v>
      </c>
      <c r="E1155" s="126"/>
    </row>
    <row r="1156" spans="1:5">
      <c r="A1156" s="118">
        <v>35852</v>
      </c>
      <c r="B1156" s="19">
        <v>6.69</v>
      </c>
      <c r="C1156" s="19">
        <v>7</v>
      </c>
      <c r="E1156" s="126"/>
    </row>
    <row r="1157" spans="1:5">
      <c r="A1157" s="118">
        <v>35853</v>
      </c>
      <c r="B1157" s="19">
        <v>6.6400000000000006</v>
      </c>
      <c r="C1157" s="19">
        <v>6.92</v>
      </c>
      <c r="E1157" s="126"/>
    </row>
    <row r="1158" spans="1:5">
      <c r="A1158" s="118">
        <v>35854</v>
      </c>
      <c r="B1158" s="19">
        <v>6.6400000000000006</v>
      </c>
      <c r="C1158" s="19">
        <v>6.92</v>
      </c>
      <c r="E1158" s="126"/>
    </row>
    <row r="1159" spans="1:5">
      <c r="A1159" s="118">
        <v>35855</v>
      </c>
      <c r="B1159" s="19">
        <v>6.6400000000000006</v>
      </c>
      <c r="C1159" s="19">
        <v>6.92</v>
      </c>
      <c r="E1159" s="126"/>
    </row>
    <row r="1160" spans="1:5">
      <c r="A1160" s="118">
        <v>35856</v>
      </c>
      <c r="B1160" s="19">
        <v>7.87</v>
      </c>
      <c r="C1160" s="19">
        <v>8.1499999999999986</v>
      </c>
      <c r="E1160" s="126"/>
    </row>
    <row r="1161" spans="1:5">
      <c r="A1161" s="118">
        <v>35857</v>
      </c>
      <c r="B1161" s="19">
        <v>7.86</v>
      </c>
      <c r="C1161" s="19">
        <v>8.120000000000001</v>
      </c>
      <c r="E1161" s="126"/>
    </row>
    <row r="1162" spans="1:5">
      <c r="A1162" s="118">
        <v>35858</v>
      </c>
      <c r="B1162" s="19">
        <v>7.68</v>
      </c>
      <c r="C1162" s="19">
        <v>7.9399999999999995</v>
      </c>
      <c r="E1162" s="126"/>
    </row>
    <row r="1163" spans="1:5">
      <c r="A1163" s="118">
        <v>35859</v>
      </c>
      <c r="B1163" s="19">
        <v>6.83</v>
      </c>
      <c r="C1163" s="19">
        <v>7.1</v>
      </c>
      <c r="E1163" s="126"/>
    </row>
    <row r="1164" spans="1:5">
      <c r="A1164" s="118">
        <v>35860</v>
      </c>
      <c r="B1164" s="19">
        <v>7.79</v>
      </c>
      <c r="C1164" s="19">
        <v>8.0399999999999991</v>
      </c>
      <c r="E1164" s="126"/>
    </row>
    <row r="1165" spans="1:5">
      <c r="A1165" s="118">
        <v>35861</v>
      </c>
      <c r="B1165" s="19">
        <v>7.79</v>
      </c>
      <c r="C1165" s="19">
        <v>8.0399999999999991</v>
      </c>
      <c r="E1165" s="126"/>
    </row>
    <row r="1166" spans="1:5">
      <c r="A1166" s="118">
        <v>35862</v>
      </c>
      <c r="B1166" s="19">
        <v>7.79</v>
      </c>
      <c r="C1166" s="19">
        <v>8.0399999999999991</v>
      </c>
      <c r="E1166" s="126"/>
    </row>
    <row r="1167" spans="1:5">
      <c r="A1167" s="118">
        <v>35863</v>
      </c>
      <c r="B1167" s="19">
        <v>7.6099999999999994</v>
      </c>
      <c r="C1167" s="19">
        <v>7.8800000000000008</v>
      </c>
      <c r="E1167" s="126"/>
    </row>
    <row r="1168" spans="1:5">
      <c r="A1168" s="118">
        <v>35864</v>
      </c>
      <c r="B1168" s="19">
        <v>6.74</v>
      </c>
      <c r="C1168" s="19">
        <v>7.0129999999999999</v>
      </c>
      <c r="E1168" s="126"/>
    </row>
    <row r="1169" spans="1:5">
      <c r="A1169" s="118">
        <v>35865</v>
      </c>
      <c r="B1169" s="19">
        <v>6.62</v>
      </c>
      <c r="C1169" s="19">
        <v>6.9</v>
      </c>
      <c r="E1169" s="126"/>
    </row>
    <row r="1170" spans="1:5">
      <c r="A1170" s="118">
        <v>35866</v>
      </c>
      <c r="B1170" s="19">
        <v>6.48</v>
      </c>
      <c r="C1170" s="19">
        <v>6.76</v>
      </c>
      <c r="E1170" s="126"/>
    </row>
    <row r="1171" spans="1:5">
      <c r="A1171" s="118">
        <v>35867</v>
      </c>
      <c r="B1171" s="19">
        <v>6.6099999999999994</v>
      </c>
      <c r="C1171" s="19">
        <v>6.91</v>
      </c>
      <c r="E1171" s="126"/>
    </row>
    <row r="1172" spans="1:5">
      <c r="A1172" s="118">
        <v>35868</v>
      </c>
      <c r="B1172" s="19">
        <v>6.6099999999999994</v>
      </c>
      <c r="C1172" s="19">
        <v>6.91</v>
      </c>
      <c r="E1172" s="126"/>
    </row>
    <row r="1173" spans="1:5">
      <c r="A1173" s="118">
        <v>35869</v>
      </c>
      <c r="B1173" s="19">
        <v>6.6099999999999994</v>
      </c>
      <c r="C1173" s="19">
        <v>6.91</v>
      </c>
      <c r="E1173" s="126"/>
    </row>
    <row r="1174" spans="1:5">
      <c r="A1174" s="118">
        <v>35870</v>
      </c>
      <c r="B1174" s="19">
        <v>6.55</v>
      </c>
      <c r="C1174" s="19">
        <v>6.84</v>
      </c>
      <c r="E1174" s="126"/>
    </row>
    <row r="1175" spans="1:5">
      <c r="A1175" s="118">
        <v>35871</v>
      </c>
      <c r="B1175" s="19">
        <v>7.4600000000000009</v>
      </c>
      <c r="C1175" s="19">
        <v>7.75</v>
      </c>
      <c r="E1175" s="126"/>
    </row>
    <row r="1176" spans="1:5">
      <c r="A1176" s="118">
        <v>35872</v>
      </c>
      <c r="B1176" s="19">
        <v>6.62</v>
      </c>
      <c r="C1176" s="19">
        <v>6.91</v>
      </c>
      <c r="E1176" s="126"/>
    </row>
    <row r="1177" spans="1:5">
      <c r="A1177" s="118">
        <v>35873</v>
      </c>
      <c r="B1177" s="19">
        <v>7.5200000000000005</v>
      </c>
      <c r="C1177" s="19">
        <v>7.8</v>
      </c>
      <c r="E1177" s="126"/>
    </row>
    <row r="1178" spans="1:5">
      <c r="A1178" s="118">
        <v>35874</v>
      </c>
      <c r="B1178" s="19">
        <v>7.42</v>
      </c>
      <c r="C1178" s="19">
        <v>7.7100000000000009</v>
      </c>
      <c r="E1178" s="126"/>
    </row>
    <row r="1179" spans="1:5">
      <c r="A1179" s="118">
        <v>35875</v>
      </c>
      <c r="B1179" s="19">
        <v>7.42</v>
      </c>
      <c r="C1179" s="19">
        <v>7.7100000000000009</v>
      </c>
      <c r="E1179" s="126"/>
    </row>
    <row r="1180" spans="1:5">
      <c r="A1180" s="118">
        <v>35876</v>
      </c>
      <c r="B1180" s="19">
        <v>7.42</v>
      </c>
      <c r="C1180" s="19">
        <v>7.7100000000000009</v>
      </c>
      <c r="E1180" s="126"/>
    </row>
    <row r="1181" spans="1:5">
      <c r="A1181" s="118">
        <v>35877</v>
      </c>
      <c r="B1181" s="19">
        <v>7.66</v>
      </c>
      <c r="C1181" s="19">
        <v>7.9399999999999995</v>
      </c>
      <c r="E1181" s="126"/>
    </row>
    <row r="1182" spans="1:5">
      <c r="A1182" s="118">
        <v>35878</v>
      </c>
      <c r="B1182" s="19">
        <v>6.54</v>
      </c>
      <c r="C1182" s="19">
        <v>6.8100000000000005</v>
      </c>
      <c r="E1182" s="126"/>
    </row>
    <row r="1183" spans="1:5">
      <c r="A1183" s="118">
        <v>35879</v>
      </c>
      <c r="B1183" s="19">
        <v>6.41</v>
      </c>
      <c r="C1183" s="19">
        <v>6.6899999999999995</v>
      </c>
      <c r="E1183" s="126"/>
    </row>
    <row r="1184" spans="1:5">
      <c r="A1184" s="118">
        <v>35880</v>
      </c>
      <c r="B1184" s="19">
        <v>6.67</v>
      </c>
      <c r="C1184" s="19">
        <v>6.95</v>
      </c>
      <c r="E1184" s="126"/>
    </row>
    <row r="1185" spans="1:5">
      <c r="A1185" s="118">
        <v>35881</v>
      </c>
      <c r="B1185" s="19">
        <v>7.62</v>
      </c>
      <c r="C1185" s="19">
        <v>7.8900000000000006</v>
      </c>
      <c r="E1185" s="126"/>
    </row>
    <row r="1186" spans="1:5">
      <c r="A1186" s="118">
        <v>35882</v>
      </c>
      <c r="B1186" s="19">
        <v>7.62</v>
      </c>
      <c r="C1186" s="19">
        <v>7.8900000000000006</v>
      </c>
      <c r="E1186" s="126"/>
    </row>
    <row r="1187" spans="1:5">
      <c r="A1187" s="118">
        <v>35883</v>
      </c>
      <c r="B1187" s="19">
        <v>7.62</v>
      </c>
      <c r="C1187" s="19">
        <v>7.8900000000000006</v>
      </c>
      <c r="E1187" s="126"/>
    </row>
    <row r="1188" spans="1:5">
      <c r="A1188" s="118">
        <v>35884</v>
      </c>
      <c r="B1188" s="19">
        <v>6.4600000000000009</v>
      </c>
      <c r="C1188" s="19">
        <v>6.74</v>
      </c>
      <c r="E1188" s="126"/>
    </row>
    <row r="1189" spans="1:5">
      <c r="A1189" s="118">
        <v>35885</v>
      </c>
      <c r="B1189" s="19">
        <v>7.64</v>
      </c>
      <c r="C1189" s="19">
        <v>7.91</v>
      </c>
      <c r="E1189" s="126"/>
    </row>
    <row r="1190" spans="1:5">
      <c r="A1190" s="118">
        <v>35886</v>
      </c>
      <c r="B1190" s="19">
        <v>6.49</v>
      </c>
      <c r="C1190" s="19">
        <v>6.75</v>
      </c>
      <c r="E1190" s="126"/>
    </row>
    <row r="1191" spans="1:5">
      <c r="A1191" s="118">
        <v>35887</v>
      </c>
      <c r="B1191" s="19">
        <v>6.42</v>
      </c>
      <c r="C1191" s="19">
        <v>6.67</v>
      </c>
      <c r="E1191" s="126"/>
    </row>
    <row r="1192" spans="1:5">
      <c r="A1192" s="118">
        <v>35888</v>
      </c>
      <c r="B1192" s="19">
        <v>7.55</v>
      </c>
      <c r="C1192" s="19">
        <v>7.8199999999999994</v>
      </c>
      <c r="E1192" s="126"/>
    </row>
    <row r="1193" spans="1:5">
      <c r="A1193" s="118">
        <v>35889</v>
      </c>
      <c r="B1193" s="19">
        <v>7.55</v>
      </c>
      <c r="C1193" s="19">
        <v>7.8199999999999994</v>
      </c>
      <c r="E1193" s="126"/>
    </row>
    <row r="1194" spans="1:5">
      <c r="A1194" s="118">
        <v>35890</v>
      </c>
      <c r="B1194" s="19">
        <v>7.55</v>
      </c>
      <c r="C1194" s="19">
        <v>7.8199999999999994</v>
      </c>
      <c r="E1194" s="126"/>
    </row>
    <row r="1195" spans="1:5">
      <c r="A1195" s="118">
        <v>35891</v>
      </c>
      <c r="B1195" s="19">
        <v>6.4300000000000006</v>
      </c>
      <c r="C1195" s="19">
        <v>6.71</v>
      </c>
      <c r="E1195" s="126"/>
    </row>
    <row r="1196" spans="1:5">
      <c r="A1196" s="118">
        <v>35892</v>
      </c>
      <c r="B1196" s="19">
        <v>6.26</v>
      </c>
      <c r="C1196" s="19">
        <v>6.5299999999999994</v>
      </c>
      <c r="E1196" s="126"/>
    </row>
    <row r="1197" spans="1:5">
      <c r="A1197" s="118">
        <v>35893</v>
      </c>
      <c r="B1197" s="19">
        <v>6.46</v>
      </c>
      <c r="C1197" s="19">
        <v>6.72</v>
      </c>
      <c r="E1197" s="126"/>
    </row>
    <row r="1198" spans="1:5">
      <c r="A1198" s="118">
        <v>35894</v>
      </c>
      <c r="B1198" s="19">
        <v>6.37</v>
      </c>
      <c r="C1198" s="19">
        <v>6.62</v>
      </c>
      <c r="E1198" s="126"/>
    </row>
    <row r="1199" spans="1:5">
      <c r="A1199" s="118">
        <v>35895</v>
      </c>
      <c r="B1199" s="19">
        <v>6.266</v>
      </c>
      <c r="C1199" s="19">
        <v>6.5169999999999995</v>
      </c>
      <c r="E1199" s="126"/>
    </row>
    <row r="1200" spans="1:5">
      <c r="A1200" s="118">
        <v>35896</v>
      </c>
      <c r="B1200" s="19">
        <v>6.266</v>
      </c>
      <c r="C1200" s="19">
        <v>6.5169999999999995</v>
      </c>
      <c r="E1200" s="126"/>
    </row>
    <row r="1201" spans="1:5">
      <c r="A1201" s="118">
        <v>35897</v>
      </c>
      <c r="B1201" s="19">
        <v>6.266</v>
      </c>
      <c r="C1201" s="19">
        <v>6.5169999999999995</v>
      </c>
      <c r="E1201" s="126"/>
    </row>
    <row r="1202" spans="1:5">
      <c r="A1202" s="118">
        <v>35898</v>
      </c>
      <c r="B1202" s="19">
        <v>7.4660000000000002</v>
      </c>
      <c r="C1202" s="19">
        <v>7.7169999999999996</v>
      </c>
      <c r="E1202" s="126"/>
    </row>
    <row r="1203" spans="1:5">
      <c r="A1203" s="118">
        <v>35899</v>
      </c>
      <c r="B1203" s="19">
        <v>7.41</v>
      </c>
      <c r="C1203" s="19">
        <v>7.65</v>
      </c>
      <c r="E1203" s="126"/>
    </row>
    <row r="1204" spans="1:5">
      <c r="A1204" s="118">
        <v>35900</v>
      </c>
      <c r="B1204" s="19">
        <v>7.3000000000000007</v>
      </c>
      <c r="C1204" s="19">
        <v>7.5299999999999994</v>
      </c>
      <c r="E1204" s="126"/>
    </row>
    <row r="1205" spans="1:5">
      <c r="A1205" s="118">
        <v>35901</v>
      </c>
      <c r="B1205" s="19">
        <v>7.53</v>
      </c>
      <c r="C1205" s="19">
        <v>7.78</v>
      </c>
      <c r="E1205" s="126"/>
    </row>
    <row r="1206" spans="1:5">
      <c r="A1206" s="118">
        <v>35902</v>
      </c>
      <c r="B1206" s="19">
        <v>6.44</v>
      </c>
      <c r="C1206" s="19">
        <v>6.69</v>
      </c>
      <c r="E1206" s="126"/>
    </row>
    <row r="1207" spans="1:5">
      <c r="A1207" s="118">
        <v>35903</v>
      </c>
      <c r="B1207" s="19">
        <v>6.44</v>
      </c>
      <c r="C1207" s="19">
        <v>6.69</v>
      </c>
      <c r="E1207" s="126"/>
    </row>
    <row r="1208" spans="1:5">
      <c r="A1208" s="118">
        <v>35904</v>
      </c>
      <c r="B1208" s="19">
        <v>6.44</v>
      </c>
      <c r="C1208" s="19">
        <v>6.69</v>
      </c>
      <c r="E1208" s="126"/>
    </row>
    <row r="1209" spans="1:5">
      <c r="A1209" s="118">
        <v>35905</v>
      </c>
      <c r="B1209" s="19">
        <v>6.41</v>
      </c>
      <c r="C1209" s="19">
        <v>6.65</v>
      </c>
      <c r="E1209" s="126"/>
    </row>
    <row r="1210" spans="1:5">
      <c r="A1210" s="118">
        <v>35906</v>
      </c>
      <c r="B1210" s="19">
        <v>6.62</v>
      </c>
      <c r="C1210" s="19">
        <v>6.8599999999999994</v>
      </c>
      <c r="E1210" s="126"/>
    </row>
    <row r="1211" spans="1:5">
      <c r="A1211" s="118">
        <v>35907</v>
      </c>
      <c r="B1211" s="19">
        <v>7.53</v>
      </c>
      <c r="C1211" s="19">
        <v>7.76</v>
      </c>
      <c r="E1211" s="126"/>
    </row>
    <row r="1212" spans="1:5">
      <c r="A1212" s="118">
        <v>35908</v>
      </c>
      <c r="B1212" s="19">
        <v>6.3599999999999994</v>
      </c>
      <c r="C1212" s="19">
        <v>6.59</v>
      </c>
      <c r="E1212" s="126"/>
    </row>
    <row r="1213" spans="1:5">
      <c r="A1213" s="118">
        <v>35909</v>
      </c>
      <c r="B1213" s="19">
        <v>7.6099999999999994</v>
      </c>
      <c r="C1213" s="19">
        <v>7.84</v>
      </c>
      <c r="E1213" s="126"/>
    </row>
    <row r="1214" spans="1:5">
      <c r="A1214" s="118">
        <v>35910</v>
      </c>
      <c r="B1214" s="19">
        <v>7.6099999999999994</v>
      </c>
      <c r="C1214" s="19">
        <v>7.84</v>
      </c>
      <c r="E1214" s="126"/>
    </row>
    <row r="1215" spans="1:5">
      <c r="A1215" s="118">
        <v>35911</v>
      </c>
      <c r="B1215" s="19">
        <v>7.6099999999999994</v>
      </c>
      <c r="C1215" s="19">
        <v>7.84</v>
      </c>
      <c r="E1215" s="126"/>
    </row>
    <row r="1216" spans="1:5">
      <c r="A1216" s="118">
        <v>35912</v>
      </c>
      <c r="B1216" s="19">
        <v>6.45</v>
      </c>
      <c r="C1216" s="19">
        <v>6.6800000000000006</v>
      </c>
      <c r="E1216" s="126"/>
    </row>
    <row r="1217" spans="1:5">
      <c r="A1217" s="118">
        <v>35913</v>
      </c>
      <c r="B1217" s="19">
        <v>6.42</v>
      </c>
      <c r="C1217" s="19">
        <v>6.65</v>
      </c>
      <c r="E1217" s="126"/>
    </row>
    <row r="1218" spans="1:5">
      <c r="A1218" s="118">
        <v>35914</v>
      </c>
      <c r="B1218" s="19">
        <v>6.7</v>
      </c>
      <c r="C1218" s="19">
        <v>6.92</v>
      </c>
      <c r="E1218" s="126"/>
    </row>
    <row r="1219" spans="1:5">
      <c r="A1219" s="118">
        <v>35915</v>
      </c>
      <c r="B1219" s="19">
        <v>6.6400000000000006</v>
      </c>
      <c r="C1219" s="19">
        <v>6.8500000000000005</v>
      </c>
      <c r="E1219" s="126"/>
    </row>
    <row r="1220" spans="1:5">
      <c r="A1220" s="118">
        <v>35916</v>
      </c>
      <c r="B1220" s="19">
        <v>6.4499999999999993</v>
      </c>
      <c r="C1220" s="19">
        <v>6.67</v>
      </c>
      <c r="E1220" s="126"/>
    </row>
    <row r="1221" spans="1:5">
      <c r="A1221" s="118">
        <v>35917</v>
      </c>
      <c r="B1221" s="19">
        <v>6.4499999999999993</v>
      </c>
      <c r="C1221" s="19">
        <v>6.67</v>
      </c>
      <c r="E1221" s="126"/>
    </row>
    <row r="1222" spans="1:5">
      <c r="A1222" s="118">
        <v>35918</v>
      </c>
      <c r="B1222" s="19">
        <v>6.4499999999999993</v>
      </c>
      <c r="C1222" s="19">
        <v>6.67</v>
      </c>
      <c r="E1222" s="126"/>
    </row>
    <row r="1223" spans="1:5">
      <c r="A1223" s="118">
        <v>35919</v>
      </c>
      <c r="B1223" s="19">
        <v>6.67</v>
      </c>
      <c r="C1223" s="19">
        <v>6.88</v>
      </c>
      <c r="E1223" s="126"/>
    </row>
    <row r="1224" spans="1:5">
      <c r="A1224" s="118">
        <v>35920</v>
      </c>
      <c r="B1224" s="19">
        <v>6.57</v>
      </c>
      <c r="C1224" s="19">
        <v>6.78</v>
      </c>
      <c r="E1224" s="126"/>
    </row>
    <row r="1225" spans="1:5">
      <c r="A1225" s="118">
        <v>35921</v>
      </c>
      <c r="B1225" s="19">
        <v>7.4499999999999993</v>
      </c>
      <c r="C1225" s="19">
        <v>7.67</v>
      </c>
      <c r="E1225" s="126"/>
    </row>
    <row r="1226" spans="1:5">
      <c r="A1226" s="118">
        <v>35922</v>
      </c>
      <c r="B1226" s="19">
        <v>6.63</v>
      </c>
      <c r="C1226" s="19">
        <v>6.84</v>
      </c>
      <c r="E1226" s="126"/>
    </row>
    <row r="1227" spans="1:5">
      <c r="A1227" s="118">
        <v>35923</v>
      </c>
      <c r="B1227" s="19">
        <v>7.51</v>
      </c>
      <c r="C1227" s="19">
        <v>7.7</v>
      </c>
      <c r="E1227" s="126"/>
    </row>
    <row r="1228" spans="1:5">
      <c r="A1228" s="118">
        <v>35924</v>
      </c>
      <c r="B1228" s="19">
        <v>7.51</v>
      </c>
      <c r="C1228" s="19">
        <v>7.7</v>
      </c>
      <c r="E1228" s="126"/>
    </row>
    <row r="1229" spans="1:5">
      <c r="A1229" s="118">
        <v>35925</v>
      </c>
      <c r="B1229" s="19">
        <v>7.51</v>
      </c>
      <c r="C1229" s="19">
        <v>7.7</v>
      </c>
      <c r="E1229" s="126"/>
    </row>
    <row r="1230" spans="1:5">
      <c r="A1230" s="118">
        <v>35926</v>
      </c>
      <c r="B1230" s="19">
        <v>6.3800000000000008</v>
      </c>
      <c r="C1230" s="19">
        <v>6.58</v>
      </c>
      <c r="E1230" s="126"/>
    </row>
    <row r="1231" spans="1:5">
      <c r="A1231" s="118">
        <v>35927</v>
      </c>
      <c r="B1231" s="19">
        <v>6.6099999999999994</v>
      </c>
      <c r="C1231" s="19">
        <v>6.8</v>
      </c>
      <c r="E1231" s="126"/>
    </row>
    <row r="1232" spans="1:5">
      <c r="A1232" s="118">
        <v>35928</v>
      </c>
      <c r="B1232" s="19">
        <v>7.47</v>
      </c>
      <c r="C1232" s="19">
        <v>7.67</v>
      </c>
      <c r="E1232" s="126"/>
    </row>
    <row r="1233" spans="1:5">
      <c r="A1233" s="118">
        <v>35929</v>
      </c>
      <c r="B1233" s="19">
        <v>7.4</v>
      </c>
      <c r="C1233" s="19">
        <v>7.6</v>
      </c>
      <c r="E1233" s="126"/>
    </row>
    <row r="1234" spans="1:5">
      <c r="A1234" s="118">
        <v>35930</v>
      </c>
      <c r="B1234" s="19">
        <v>7.62</v>
      </c>
      <c r="C1234" s="19">
        <v>7.83</v>
      </c>
      <c r="E1234" s="126"/>
    </row>
    <row r="1235" spans="1:5">
      <c r="A1235" s="118">
        <v>35931</v>
      </c>
      <c r="B1235" s="19">
        <v>7.62</v>
      </c>
      <c r="C1235" s="19">
        <v>7.83</v>
      </c>
      <c r="E1235" s="126"/>
    </row>
    <row r="1236" spans="1:5">
      <c r="A1236" s="118">
        <v>35932</v>
      </c>
      <c r="B1236" s="19">
        <v>7.62</v>
      </c>
      <c r="C1236" s="19">
        <v>7.83</v>
      </c>
      <c r="E1236" s="126"/>
    </row>
    <row r="1237" spans="1:5">
      <c r="A1237" s="118">
        <v>35933</v>
      </c>
      <c r="B1237" s="19">
        <v>7.57</v>
      </c>
      <c r="C1237" s="19">
        <v>7.79</v>
      </c>
      <c r="E1237" s="126"/>
    </row>
    <row r="1238" spans="1:5">
      <c r="A1238" s="118">
        <v>35934</v>
      </c>
      <c r="B1238" s="19">
        <v>7.4</v>
      </c>
      <c r="C1238" s="19">
        <v>7.6300000000000008</v>
      </c>
      <c r="E1238" s="126"/>
    </row>
    <row r="1239" spans="1:5">
      <c r="A1239" s="118">
        <v>35935</v>
      </c>
      <c r="B1239" s="19">
        <v>7.59</v>
      </c>
      <c r="C1239" s="19">
        <v>7.81</v>
      </c>
      <c r="E1239" s="126"/>
    </row>
    <row r="1240" spans="1:5">
      <c r="A1240" s="118">
        <v>35936</v>
      </c>
      <c r="B1240" s="19">
        <v>7.44</v>
      </c>
      <c r="C1240" s="19">
        <v>7.67</v>
      </c>
      <c r="E1240" s="126"/>
    </row>
    <row r="1241" spans="1:5">
      <c r="A1241" s="118">
        <v>35937</v>
      </c>
      <c r="B1241" s="19">
        <v>6.35</v>
      </c>
      <c r="C1241" s="19">
        <v>6.57</v>
      </c>
      <c r="E1241" s="126"/>
    </row>
    <row r="1242" spans="1:5">
      <c r="A1242" s="118">
        <v>35938</v>
      </c>
      <c r="B1242" s="19">
        <v>6.35</v>
      </c>
      <c r="C1242" s="19">
        <v>6.57</v>
      </c>
      <c r="E1242" s="126"/>
    </row>
    <row r="1243" spans="1:5">
      <c r="A1243" s="118">
        <v>35939</v>
      </c>
      <c r="B1243" s="19">
        <v>6.35</v>
      </c>
      <c r="C1243" s="19">
        <v>6.57</v>
      </c>
      <c r="E1243" s="126"/>
    </row>
    <row r="1244" spans="1:5">
      <c r="A1244" s="118">
        <v>35940</v>
      </c>
      <c r="B1244" s="19">
        <v>7.56</v>
      </c>
      <c r="C1244" s="19">
        <v>7.79</v>
      </c>
      <c r="E1244" s="126"/>
    </row>
    <row r="1245" spans="1:5">
      <c r="A1245" s="118">
        <v>35941</v>
      </c>
      <c r="B1245" s="19">
        <v>6.45</v>
      </c>
      <c r="C1245" s="19">
        <v>6.6800000000000006</v>
      </c>
      <c r="E1245" s="126"/>
    </row>
    <row r="1246" spans="1:5">
      <c r="A1246" s="118">
        <v>35942</v>
      </c>
      <c r="B1246" s="19">
        <v>7.23</v>
      </c>
      <c r="C1246" s="19">
        <v>7.48</v>
      </c>
      <c r="E1246" s="126"/>
    </row>
    <row r="1247" spans="1:5">
      <c r="A1247" s="118">
        <v>35943</v>
      </c>
      <c r="B1247" s="19">
        <v>6.41</v>
      </c>
      <c r="C1247" s="19">
        <v>6.63</v>
      </c>
      <c r="E1247" s="126"/>
    </row>
    <row r="1248" spans="1:5">
      <c r="A1248" s="118">
        <v>35944</v>
      </c>
      <c r="B1248" s="19">
        <v>7.26</v>
      </c>
      <c r="C1248" s="19">
        <v>7.48</v>
      </c>
      <c r="E1248" s="126"/>
    </row>
    <row r="1249" spans="1:5">
      <c r="A1249" s="118">
        <v>35945</v>
      </c>
      <c r="B1249" s="19">
        <v>7.26</v>
      </c>
      <c r="C1249" s="19">
        <v>7.48</v>
      </c>
      <c r="E1249" s="126"/>
    </row>
    <row r="1250" spans="1:5">
      <c r="A1250" s="118">
        <v>35946</v>
      </c>
      <c r="B1250" s="19">
        <v>7.26</v>
      </c>
      <c r="C1250" s="19">
        <v>7.48</v>
      </c>
      <c r="E1250" s="126"/>
    </row>
    <row r="1251" spans="1:5">
      <c r="A1251" s="118">
        <v>35947</v>
      </c>
      <c r="B1251" s="19">
        <v>6.09</v>
      </c>
      <c r="C1251" s="19">
        <v>6.32</v>
      </c>
      <c r="E1251" s="126"/>
    </row>
    <row r="1252" spans="1:5">
      <c r="A1252" s="118">
        <v>35948</v>
      </c>
      <c r="B1252" s="19">
        <v>6.35</v>
      </c>
      <c r="C1252" s="19">
        <v>6.5699999999999994</v>
      </c>
      <c r="E1252" s="126"/>
    </row>
    <row r="1253" spans="1:5">
      <c r="A1253" s="118">
        <v>35949</v>
      </c>
      <c r="B1253" s="19">
        <v>6.29</v>
      </c>
      <c r="C1253" s="19">
        <v>6.53</v>
      </c>
      <c r="E1253" s="126"/>
    </row>
    <row r="1254" spans="1:5">
      <c r="A1254" s="118">
        <v>35950</v>
      </c>
      <c r="B1254" s="19">
        <v>6.24</v>
      </c>
      <c r="C1254" s="19">
        <v>6.49</v>
      </c>
      <c r="E1254" s="126"/>
    </row>
    <row r="1255" spans="1:5">
      <c r="A1255" s="118">
        <v>35951</v>
      </c>
      <c r="B1255" s="19">
        <v>7.6</v>
      </c>
      <c r="C1255" s="19">
        <v>7.88</v>
      </c>
      <c r="E1255" s="126"/>
    </row>
    <row r="1256" spans="1:5">
      <c r="A1256" s="118">
        <v>35952</v>
      </c>
      <c r="B1256" s="19">
        <v>7.6</v>
      </c>
      <c r="C1256" s="19">
        <v>7.88</v>
      </c>
      <c r="E1256" s="126"/>
    </row>
    <row r="1257" spans="1:5">
      <c r="A1257" s="118">
        <v>35953</v>
      </c>
      <c r="B1257" s="19">
        <v>7.6</v>
      </c>
      <c r="C1257" s="19">
        <v>7.88</v>
      </c>
      <c r="E1257" s="126"/>
    </row>
    <row r="1258" spans="1:5">
      <c r="A1258" s="118">
        <v>35954</v>
      </c>
      <c r="B1258" s="19">
        <v>6.5</v>
      </c>
      <c r="C1258" s="19">
        <v>6.78</v>
      </c>
      <c r="E1258" s="126"/>
    </row>
    <row r="1259" spans="1:5">
      <c r="A1259" s="118">
        <v>35955</v>
      </c>
      <c r="B1259" s="19">
        <v>6.6300000000000008</v>
      </c>
      <c r="C1259" s="19">
        <v>6.9600000000000009</v>
      </c>
      <c r="E1259" s="126"/>
    </row>
    <row r="1260" spans="1:5">
      <c r="A1260" s="118">
        <v>35956</v>
      </c>
      <c r="B1260" s="19">
        <v>8</v>
      </c>
      <c r="C1260" s="19">
        <v>8.36</v>
      </c>
      <c r="E1260" s="126"/>
    </row>
    <row r="1261" spans="1:5">
      <c r="A1261" s="118">
        <v>35957</v>
      </c>
      <c r="B1261" s="19">
        <v>6.76</v>
      </c>
      <c r="C1261" s="19">
        <v>7.12</v>
      </c>
      <c r="E1261" s="126"/>
    </row>
    <row r="1262" spans="1:5">
      <c r="A1262" s="118">
        <v>35958</v>
      </c>
      <c r="B1262" s="19">
        <v>7.6199999999999992</v>
      </c>
      <c r="C1262" s="19">
        <v>7.98</v>
      </c>
      <c r="E1262" s="126"/>
    </row>
    <row r="1263" spans="1:5">
      <c r="A1263" s="118">
        <v>35959</v>
      </c>
      <c r="B1263" s="19">
        <v>7.6199999999999992</v>
      </c>
      <c r="C1263" s="19">
        <v>7.98</v>
      </c>
      <c r="E1263" s="126"/>
    </row>
    <row r="1264" spans="1:5">
      <c r="A1264" s="118">
        <v>35960</v>
      </c>
      <c r="B1264" s="19">
        <v>7.6199999999999992</v>
      </c>
      <c r="C1264" s="19">
        <v>7.98</v>
      </c>
      <c r="E1264" s="126"/>
    </row>
    <row r="1265" spans="1:5">
      <c r="A1265" s="118">
        <v>35961</v>
      </c>
      <c r="B1265" s="19">
        <v>6.84</v>
      </c>
      <c r="C1265" s="19">
        <v>7.2299999999999995</v>
      </c>
      <c r="E1265" s="126"/>
    </row>
    <row r="1266" spans="1:5">
      <c r="A1266" s="118">
        <v>35962</v>
      </c>
      <c r="B1266" s="19">
        <v>6.74</v>
      </c>
      <c r="C1266" s="19">
        <v>7.1400000000000006</v>
      </c>
      <c r="E1266" s="126"/>
    </row>
    <row r="1267" spans="1:5">
      <c r="A1267" s="118">
        <v>35963</v>
      </c>
      <c r="B1267" s="19">
        <v>6.5400000000000009</v>
      </c>
      <c r="C1267" s="19">
        <v>6.92</v>
      </c>
      <c r="E1267" s="126"/>
    </row>
    <row r="1268" spans="1:5">
      <c r="A1268" s="118">
        <v>35964</v>
      </c>
      <c r="B1268" s="19">
        <v>7.7</v>
      </c>
      <c r="C1268" s="19">
        <v>8.0300000000000011</v>
      </c>
      <c r="E1268" s="126"/>
    </row>
    <row r="1269" spans="1:5">
      <c r="A1269" s="118">
        <v>35965</v>
      </c>
      <c r="B1269" s="19">
        <v>7.62</v>
      </c>
      <c r="C1269" s="19">
        <v>7.94</v>
      </c>
      <c r="E1269" s="126"/>
    </row>
    <row r="1270" spans="1:5">
      <c r="A1270" s="118">
        <v>35966</v>
      </c>
      <c r="B1270" s="19">
        <v>7.62</v>
      </c>
      <c r="C1270" s="19">
        <v>7.94</v>
      </c>
      <c r="E1270" s="126"/>
    </row>
    <row r="1271" spans="1:5">
      <c r="A1271" s="118">
        <v>35967</v>
      </c>
      <c r="B1271" s="19">
        <v>7.62</v>
      </c>
      <c r="C1271" s="19">
        <v>7.94</v>
      </c>
      <c r="E1271" s="126"/>
    </row>
    <row r="1272" spans="1:5">
      <c r="A1272" s="118">
        <v>35968</v>
      </c>
      <c r="B1272" s="19">
        <v>7.5299999999999994</v>
      </c>
      <c r="C1272" s="19">
        <v>7.8699999999999992</v>
      </c>
      <c r="E1272" s="126"/>
    </row>
    <row r="1273" spans="1:5">
      <c r="A1273" s="118">
        <v>35969</v>
      </c>
      <c r="B1273" s="19">
        <v>6.77</v>
      </c>
      <c r="C1273" s="19">
        <v>7.13</v>
      </c>
      <c r="E1273" s="126"/>
    </row>
    <row r="1274" spans="1:5">
      <c r="A1274" s="118">
        <v>35970</v>
      </c>
      <c r="B1274" s="19">
        <v>7.67</v>
      </c>
      <c r="C1274" s="19">
        <v>8.06</v>
      </c>
      <c r="E1274" s="126"/>
    </row>
    <row r="1275" spans="1:5">
      <c r="A1275" s="118">
        <v>35971</v>
      </c>
      <c r="B1275" s="19">
        <v>7.49</v>
      </c>
      <c r="C1275" s="19">
        <v>7.8599999999999994</v>
      </c>
      <c r="E1275" s="126"/>
    </row>
    <row r="1276" spans="1:5">
      <c r="A1276" s="118">
        <v>35972</v>
      </c>
      <c r="B1276" s="19">
        <v>7.67</v>
      </c>
      <c r="C1276" s="19">
        <v>8.0300000000000011</v>
      </c>
      <c r="E1276" s="126"/>
    </row>
    <row r="1277" spans="1:5">
      <c r="A1277" s="118">
        <v>35973</v>
      </c>
      <c r="B1277" s="19">
        <v>7.67</v>
      </c>
      <c r="C1277" s="19">
        <v>8.0300000000000011</v>
      </c>
      <c r="E1277" s="126"/>
    </row>
    <row r="1278" spans="1:5">
      <c r="A1278" s="118">
        <v>35974</v>
      </c>
      <c r="B1278" s="19">
        <v>7.67</v>
      </c>
      <c r="C1278" s="19">
        <v>8.0300000000000011</v>
      </c>
      <c r="E1278" s="126"/>
    </row>
    <row r="1279" spans="1:5">
      <c r="A1279" s="118">
        <v>35975</v>
      </c>
      <c r="B1279" s="19">
        <v>7.58</v>
      </c>
      <c r="C1279" s="19">
        <v>7.94</v>
      </c>
      <c r="E1279" s="126"/>
    </row>
    <row r="1280" spans="1:5">
      <c r="A1280" s="118">
        <v>35976</v>
      </c>
      <c r="B1280" s="19">
        <v>6.4499999999999993</v>
      </c>
      <c r="C1280" s="19">
        <v>6.7799999999999994</v>
      </c>
      <c r="E1280" s="126"/>
    </row>
    <row r="1281" spans="1:5">
      <c r="A1281" s="118">
        <v>35977</v>
      </c>
      <c r="B1281" s="19">
        <v>6.59</v>
      </c>
      <c r="C1281" s="19">
        <v>6.91</v>
      </c>
      <c r="E1281" s="126"/>
    </row>
    <row r="1282" spans="1:5">
      <c r="A1282" s="118">
        <v>35978</v>
      </c>
      <c r="B1282" s="19">
        <v>6.5200000000000005</v>
      </c>
      <c r="C1282" s="19">
        <v>6.87</v>
      </c>
      <c r="E1282" s="126"/>
    </row>
    <row r="1283" spans="1:5">
      <c r="A1283" s="118">
        <v>35979</v>
      </c>
      <c r="B1283" s="19">
        <v>7.42</v>
      </c>
      <c r="C1283" s="19">
        <v>7.76</v>
      </c>
      <c r="E1283" s="126"/>
    </row>
    <row r="1284" spans="1:5">
      <c r="A1284" s="118">
        <v>35980</v>
      </c>
      <c r="B1284" s="19">
        <v>7.42</v>
      </c>
      <c r="C1284" s="19">
        <v>7.76</v>
      </c>
      <c r="E1284" s="126"/>
    </row>
    <row r="1285" spans="1:5">
      <c r="A1285" s="118">
        <v>35981</v>
      </c>
      <c r="B1285" s="19">
        <v>7.42</v>
      </c>
      <c r="C1285" s="19">
        <v>7.76</v>
      </c>
      <c r="E1285" s="126"/>
    </row>
    <row r="1286" spans="1:5">
      <c r="A1286" s="118">
        <v>35982</v>
      </c>
      <c r="B1286" s="19">
        <v>6.6099999999999994</v>
      </c>
      <c r="C1286" s="19">
        <v>6.9399999999999995</v>
      </c>
      <c r="E1286" s="126"/>
    </row>
    <row r="1287" spans="1:5">
      <c r="A1287" s="118">
        <v>35983</v>
      </c>
      <c r="B1287" s="19">
        <v>6.48</v>
      </c>
      <c r="C1287" s="19">
        <v>6.82</v>
      </c>
      <c r="E1287" s="126"/>
    </row>
    <row r="1288" spans="1:5">
      <c r="A1288" s="118">
        <v>35984</v>
      </c>
      <c r="B1288" s="19">
        <v>7.33</v>
      </c>
      <c r="C1288" s="19">
        <v>7.68</v>
      </c>
      <c r="E1288" s="126"/>
    </row>
    <row r="1289" spans="1:5">
      <c r="A1289" s="118">
        <v>35985</v>
      </c>
      <c r="B1289" s="19">
        <v>7.6</v>
      </c>
      <c r="C1289" s="19">
        <v>7.97</v>
      </c>
      <c r="E1289" s="126"/>
    </row>
    <row r="1290" spans="1:5">
      <c r="A1290" s="118">
        <v>35986</v>
      </c>
      <c r="B1290" s="19">
        <v>6.47</v>
      </c>
      <c r="C1290" s="19">
        <v>6.8500000000000005</v>
      </c>
      <c r="E1290" s="126"/>
    </row>
    <row r="1291" spans="1:5">
      <c r="A1291" s="118">
        <v>35987</v>
      </c>
      <c r="B1291" s="19">
        <v>6.47</v>
      </c>
      <c r="C1291" s="19">
        <v>6.8500000000000005</v>
      </c>
      <c r="E1291" s="126"/>
    </row>
    <row r="1292" spans="1:5">
      <c r="A1292" s="118">
        <v>35988</v>
      </c>
      <c r="B1292" s="19">
        <v>6.47</v>
      </c>
      <c r="C1292" s="19">
        <v>6.8500000000000005</v>
      </c>
      <c r="E1292" s="126"/>
    </row>
    <row r="1293" spans="1:5">
      <c r="A1293" s="118">
        <v>35989</v>
      </c>
      <c r="B1293" s="19">
        <v>6.3900000000000006</v>
      </c>
      <c r="C1293" s="19">
        <v>6.77</v>
      </c>
      <c r="E1293" s="126"/>
    </row>
    <row r="1294" spans="1:5">
      <c r="A1294" s="118">
        <v>35990</v>
      </c>
      <c r="B1294" s="19">
        <v>6.56</v>
      </c>
      <c r="C1294" s="19">
        <v>6.92</v>
      </c>
      <c r="E1294" s="126"/>
    </row>
    <row r="1295" spans="1:5">
      <c r="A1295" s="118">
        <v>35991</v>
      </c>
      <c r="B1295" s="19">
        <v>7.46</v>
      </c>
      <c r="C1295" s="19">
        <v>7.8100000000000005</v>
      </c>
      <c r="E1295" s="126"/>
    </row>
    <row r="1296" spans="1:5">
      <c r="A1296" s="118">
        <v>35992</v>
      </c>
      <c r="B1296" s="19">
        <v>6.3699999999999992</v>
      </c>
      <c r="C1296" s="19">
        <v>6.6999999999999993</v>
      </c>
      <c r="E1296" s="126"/>
    </row>
    <row r="1297" spans="1:5">
      <c r="A1297" s="118">
        <v>35993</v>
      </c>
      <c r="B1297" s="19">
        <v>6.58</v>
      </c>
      <c r="C1297" s="19">
        <v>6.92</v>
      </c>
      <c r="E1297" s="126"/>
    </row>
    <row r="1298" spans="1:5">
      <c r="A1298" s="118">
        <v>35994</v>
      </c>
      <c r="B1298" s="19">
        <v>6.58</v>
      </c>
      <c r="C1298" s="19">
        <v>6.92</v>
      </c>
      <c r="E1298" s="126"/>
    </row>
    <row r="1299" spans="1:5">
      <c r="A1299" s="118">
        <v>35995</v>
      </c>
      <c r="B1299" s="19">
        <v>6.58</v>
      </c>
      <c r="C1299" s="19">
        <v>6.92</v>
      </c>
      <c r="E1299" s="126"/>
    </row>
    <row r="1300" spans="1:5">
      <c r="A1300" s="118">
        <v>35996</v>
      </c>
      <c r="B1300" s="19">
        <v>6.5200000000000005</v>
      </c>
      <c r="C1300" s="19">
        <v>6.8500000000000005</v>
      </c>
      <c r="E1300" s="126"/>
    </row>
    <row r="1301" spans="1:5">
      <c r="A1301" s="118">
        <v>35997</v>
      </c>
      <c r="B1301" s="19">
        <v>7.42</v>
      </c>
      <c r="C1301" s="19">
        <v>7.75</v>
      </c>
      <c r="E1301" s="126"/>
    </row>
    <row r="1302" spans="1:5">
      <c r="A1302" s="118">
        <v>35998</v>
      </c>
      <c r="B1302" s="19">
        <v>7.66</v>
      </c>
      <c r="C1302" s="19">
        <v>8</v>
      </c>
      <c r="E1302" s="126"/>
    </row>
    <row r="1303" spans="1:5">
      <c r="A1303" s="118">
        <v>35999</v>
      </c>
      <c r="B1303" s="19">
        <v>7.58</v>
      </c>
      <c r="C1303" s="19">
        <v>7.92</v>
      </c>
      <c r="E1303" s="126"/>
    </row>
    <row r="1304" spans="1:5">
      <c r="A1304" s="118">
        <v>36000</v>
      </c>
      <c r="B1304" s="19">
        <v>6.42</v>
      </c>
      <c r="C1304" s="19">
        <v>6.76</v>
      </c>
      <c r="E1304" s="126"/>
    </row>
    <row r="1305" spans="1:5">
      <c r="A1305" s="118">
        <v>36001</v>
      </c>
      <c r="B1305" s="19">
        <v>6.42</v>
      </c>
      <c r="C1305" s="19">
        <v>6.76</v>
      </c>
      <c r="E1305" s="126"/>
    </row>
    <row r="1306" spans="1:5">
      <c r="A1306" s="118">
        <v>36002</v>
      </c>
      <c r="B1306" s="19">
        <v>6.42</v>
      </c>
      <c r="C1306" s="19">
        <v>6.76</v>
      </c>
      <c r="E1306" s="126"/>
    </row>
    <row r="1307" spans="1:5">
      <c r="A1307" s="118">
        <v>36003</v>
      </c>
      <c r="B1307" s="19">
        <v>7.6499999999999995</v>
      </c>
      <c r="C1307" s="19">
        <v>8</v>
      </c>
      <c r="E1307" s="126"/>
    </row>
    <row r="1308" spans="1:5">
      <c r="A1308" s="118">
        <v>36004</v>
      </c>
      <c r="B1308" s="19">
        <v>6.5600000000000005</v>
      </c>
      <c r="C1308" s="19">
        <v>6.8900000000000006</v>
      </c>
      <c r="E1308" s="126"/>
    </row>
    <row r="1309" spans="1:5">
      <c r="A1309" s="118">
        <v>36005</v>
      </c>
      <c r="B1309" s="19">
        <v>6.4399999999999995</v>
      </c>
      <c r="C1309" s="19">
        <v>6.77</v>
      </c>
      <c r="E1309" s="126"/>
    </row>
    <row r="1310" spans="1:5">
      <c r="A1310" s="118">
        <v>36006</v>
      </c>
      <c r="B1310" s="19">
        <v>6.6499999999999995</v>
      </c>
      <c r="C1310" s="19">
        <v>6.97</v>
      </c>
      <c r="E1310" s="126"/>
    </row>
    <row r="1311" spans="1:5">
      <c r="A1311" s="118">
        <v>36007</v>
      </c>
      <c r="B1311" s="19">
        <v>6.5</v>
      </c>
      <c r="C1311" s="19">
        <v>6.8</v>
      </c>
      <c r="E1311" s="126"/>
    </row>
    <row r="1312" spans="1:5">
      <c r="A1312" s="118">
        <v>36008</v>
      </c>
      <c r="B1312" s="19">
        <v>6.5</v>
      </c>
      <c r="C1312" s="19">
        <v>6.8</v>
      </c>
      <c r="E1312" s="126"/>
    </row>
    <row r="1313" spans="1:5">
      <c r="A1313" s="118">
        <v>36009</v>
      </c>
      <c r="B1313" s="19">
        <v>6.5</v>
      </c>
      <c r="C1313" s="19">
        <v>6.8</v>
      </c>
      <c r="E1313" s="126"/>
    </row>
    <row r="1314" spans="1:5">
      <c r="A1314" s="118">
        <v>36010</v>
      </c>
      <c r="B1314" s="19">
        <v>6.4</v>
      </c>
      <c r="C1314" s="19">
        <v>6.6999999999999993</v>
      </c>
      <c r="E1314" s="126"/>
    </row>
    <row r="1315" spans="1:5">
      <c r="A1315" s="118">
        <v>36011</v>
      </c>
      <c r="B1315" s="19">
        <v>7.59</v>
      </c>
      <c r="C1315" s="19">
        <v>7.91</v>
      </c>
      <c r="E1315" s="126"/>
    </row>
    <row r="1316" spans="1:5">
      <c r="A1316" s="118">
        <v>36012</v>
      </c>
      <c r="B1316" s="19">
        <v>7.42</v>
      </c>
      <c r="C1316" s="19">
        <v>7.73</v>
      </c>
      <c r="E1316" s="126"/>
    </row>
    <row r="1317" spans="1:5">
      <c r="A1317" s="118">
        <v>36013</v>
      </c>
      <c r="B1317" s="19">
        <v>6.32</v>
      </c>
      <c r="C1317" s="19">
        <v>6.6300000000000008</v>
      </c>
      <c r="E1317" s="126"/>
    </row>
    <row r="1318" spans="1:5">
      <c r="A1318" s="118">
        <v>36014</v>
      </c>
      <c r="B1318" s="19">
        <v>7.6499999999999995</v>
      </c>
      <c r="C1318" s="19">
        <v>7.95</v>
      </c>
      <c r="E1318" s="126"/>
    </row>
    <row r="1319" spans="1:5">
      <c r="A1319" s="118">
        <v>36015</v>
      </c>
      <c r="B1319" s="19">
        <v>7.6499999999999995</v>
      </c>
      <c r="C1319" s="19">
        <v>7.95</v>
      </c>
      <c r="E1319" s="126"/>
    </row>
    <row r="1320" spans="1:5">
      <c r="A1320" s="118">
        <v>36016</v>
      </c>
      <c r="B1320" s="19">
        <v>7.6499999999999995</v>
      </c>
      <c r="C1320" s="19">
        <v>7.95</v>
      </c>
      <c r="E1320" s="126"/>
    </row>
    <row r="1321" spans="1:5">
      <c r="A1321" s="118">
        <v>36017</v>
      </c>
      <c r="B1321" s="19">
        <v>7.58</v>
      </c>
      <c r="C1321" s="19">
        <v>7.9300000000000006</v>
      </c>
      <c r="E1321" s="126"/>
    </row>
    <row r="1322" spans="1:5">
      <c r="A1322" s="118">
        <v>36018</v>
      </c>
      <c r="B1322" s="19">
        <v>7.5299999999999994</v>
      </c>
      <c r="C1322" s="19">
        <v>7.9</v>
      </c>
      <c r="E1322" s="126"/>
    </row>
    <row r="1323" spans="1:5">
      <c r="A1323" s="118">
        <v>36019</v>
      </c>
      <c r="B1323" s="19">
        <v>6.66</v>
      </c>
      <c r="C1323" s="19">
        <v>7.01</v>
      </c>
      <c r="E1323" s="126"/>
    </row>
    <row r="1324" spans="1:5">
      <c r="A1324" s="118">
        <v>36020</v>
      </c>
      <c r="B1324" s="19">
        <v>7.54</v>
      </c>
      <c r="C1324" s="19">
        <v>7.91</v>
      </c>
      <c r="E1324" s="126"/>
    </row>
    <row r="1325" spans="1:5">
      <c r="A1325" s="118">
        <v>36021</v>
      </c>
      <c r="B1325" s="19">
        <v>7.4339999999999993</v>
      </c>
      <c r="C1325" s="19">
        <v>7.782</v>
      </c>
      <c r="E1325" s="126"/>
    </row>
    <row r="1326" spans="1:5">
      <c r="A1326" s="118">
        <v>36022</v>
      </c>
      <c r="B1326" s="19">
        <v>7.4339999999999993</v>
      </c>
      <c r="C1326" s="19">
        <v>7.782</v>
      </c>
      <c r="E1326" s="126"/>
    </row>
    <row r="1327" spans="1:5">
      <c r="A1327" s="118">
        <v>36023</v>
      </c>
      <c r="B1327" s="19">
        <v>7.4339999999999993</v>
      </c>
      <c r="C1327" s="19">
        <v>7.782</v>
      </c>
      <c r="E1327" s="126"/>
    </row>
    <row r="1328" spans="1:5">
      <c r="A1328" s="118">
        <v>36024</v>
      </c>
      <c r="B1328" s="19">
        <v>6.68</v>
      </c>
      <c r="C1328" s="19">
        <v>6.99</v>
      </c>
      <c r="E1328" s="126"/>
    </row>
    <row r="1329" spans="1:5">
      <c r="A1329" s="118">
        <v>36025</v>
      </c>
      <c r="B1329" s="19">
        <v>7.58</v>
      </c>
      <c r="C1329" s="19">
        <v>7.8900000000000006</v>
      </c>
      <c r="E1329" s="126"/>
    </row>
    <row r="1330" spans="1:5">
      <c r="A1330" s="118">
        <v>36026</v>
      </c>
      <c r="B1330" s="19">
        <v>6.4600000000000009</v>
      </c>
      <c r="C1330" s="19">
        <v>6.76</v>
      </c>
      <c r="E1330" s="126"/>
    </row>
    <row r="1331" spans="1:5">
      <c r="A1331" s="118">
        <v>36027</v>
      </c>
      <c r="B1331" s="19">
        <v>6.7299999999999995</v>
      </c>
      <c r="C1331" s="19">
        <v>7.03</v>
      </c>
      <c r="E1331" s="126"/>
    </row>
    <row r="1332" spans="1:5">
      <c r="A1332" s="118">
        <v>36028</v>
      </c>
      <c r="B1332" s="19">
        <v>7.63</v>
      </c>
      <c r="C1332" s="19">
        <v>7.9300000000000006</v>
      </c>
      <c r="E1332" s="126"/>
    </row>
    <row r="1333" spans="1:5">
      <c r="A1333" s="118">
        <v>36029</v>
      </c>
      <c r="B1333" s="19">
        <v>7.63</v>
      </c>
      <c r="C1333" s="19">
        <v>7.9300000000000006</v>
      </c>
      <c r="E1333" s="126"/>
    </row>
    <row r="1334" spans="1:5">
      <c r="A1334" s="118">
        <v>36030</v>
      </c>
      <c r="B1334" s="19">
        <v>7.63</v>
      </c>
      <c r="C1334" s="19">
        <v>7.9300000000000006</v>
      </c>
      <c r="E1334" s="126"/>
    </row>
    <row r="1335" spans="1:5">
      <c r="A1335" s="118">
        <v>36031</v>
      </c>
      <c r="B1335" s="19">
        <v>6.51</v>
      </c>
      <c r="C1335" s="19">
        <v>6.8800000000000008</v>
      </c>
      <c r="E1335" s="126"/>
    </row>
    <row r="1336" spans="1:5">
      <c r="A1336" s="118">
        <v>36032</v>
      </c>
      <c r="B1336" s="19">
        <v>7.75</v>
      </c>
      <c r="C1336" s="19">
        <v>8.11</v>
      </c>
      <c r="E1336" s="126"/>
    </row>
    <row r="1337" spans="1:5">
      <c r="A1337" s="118">
        <v>36033</v>
      </c>
      <c r="B1337" s="19">
        <v>7.73</v>
      </c>
      <c r="C1337" s="19">
        <v>8.1000000000000014</v>
      </c>
      <c r="E1337" s="126"/>
    </row>
    <row r="1338" spans="1:5">
      <c r="A1338" s="118">
        <v>36034</v>
      </c>
      <c r="B1338" s="19">
        <v>7.82</v>
      </c>
      <c r="C1338" s="19">
        <v>8.19</v>
      </c>
      <c r="E1338" s="126"/>
    </row>
    <row r="1339" spans="1:5">
      <c r="A1339" s="118">
        <v>36035</v>
      </c>
      <c r="B1339" s="19">
        <v>7.28</v>
      </c>
      <c r="C1339" s="19">
        <v>7.67</v>
      </c>
      <c r="E1339" s="126"/>
    </row>
    <row r="1340" spans="1:5">
      <c r="A1340" s="118">
        <v>36036</v>
      </c>
      <c r="B1340" s="19">
        <v>7.28</v>
      </c>
      <c r="C1340" s="19">
        <v>7.67</v>
      </c>
      <c r="E1340" s="126"/>
    </row>
    <row r="1341" spans="1:5">
      <c r="A1341" s="118">
        <v>36037</v>
      </c>
      <c r="B1341" s="19">
        <v>7.28</v>
      </c>
      <c r="C1341" s="19">
        <v>7.67</v>
      </c>
      <c r="E1341" s="126"/>
    </row>
    <row r="1342" spans="1:5">
      <c r="A1342" s="118">
        <v>36038</v>
      </c>
      <c r="B1342" s="19">
        <v>6.96</v>
      </c>
      <c r="C1342" s="19">
        <v>7.34</v>
      </c>
      <c r="E1342" s="126"/>
    </row>
    <row r="1343" spans="1:5">
      <c r="A1343" s="118">
        <v>36039</v>
      </c>
      <c r="B1343" s="19">
        <v>6.6899999999999995</v>
      </c>
      <c r="C1343" s="19">
        <v>7.07</v>
      </c>
      <c r="E1343" s="126"/>
    </row>
    <row r="1344" spans="1:5">
      <c r="A1344" s="118">
        <v>36040</v>
      </c>
      <c r="B1344" s="19">
        <v>6.75</v>
      </c>
      <c r="C1344" s="19">
        <v>7.16</v>
      </c>
      <c r="E1344" s="126"/>
    </row>
    <row r="1345" spans="1:5">
      <c r="A1345" s="118">
        <v>36041</v>
      </c>
      <c r="B1345" s="19">
        <v>6.73</v>
      </c>
      <c r="C1345" s="19">
        <v>7.12</v>
      </c>
      <c r="E1345" s="126"/>
    </row>
    <row r="1346" spans="1:5">
      <c r="A1346" s="118">
        <v>36042</v>
      </c>
      <c r="B1346" s="19">
        <v>7.58</v>
      </c>
      <c r="C1346" s="19">
        <v>7.9700000000000006</v>
      </c>
      <c r="E1346" s="126"/>
    </row>
    <row r="1347" spans="1:5">
      <c r="A1347" s="118">
        <v>36043</v>
      </c>
      <c r="B1347" s="19">
        <v>7.58</v>
      </c>
      <c r="C1347" s="19">
        <v>7.9700000000000006</v>
      </c>
      <c r="E1347" s="126"/>
    </row>
    <row r="1348" spans="1:5">
      <c r="A1348" s="118">
        <v>36044</v>
      </c>
      <c r="B1348" s="19">
        <v>7.58</v>
      </c>
      <c r="C1348" s="19">
        <v>7.9700000000000006</v>
      </c>
      <c r="E1348" s="126"/>
    </row>
    <row r="1349" spans="1:5">
      <c r="A1349" s="118">
        <v>36045</v>
      </c>
      <c r="B1349" s="19">
        <v>7.51</v>
      </c>
      <c r="C1349" s="19">
        <v>7.88</v>
      </c>
      <c r="E1349" s="126"/>
    </row>
    <row r="1350" spans="1:5">
      <c r="A1350" s="118">
        <v>36046</v>
      </c>
      <c r="B1350" s="19">
        <v>6.41</v>
      </c>
      <c r="C1350" s="19">
        <v>6.79</v>
      </c>
      <c r="E1350" s="126"/>
    </row>
    <row r="1351" spans="1:5">
      <c r="A1351" s="118">
        <v>36047</v>
      </c>
      <c r="B1351" s="19">
        <v>6.35</v>
      </c>
      <c r="C1351" s="19">
        <v>6.7200000000000006</v>
      </c>
      <c r="E1351" s="126"/>
    </row>
    <row r="1352" spans="1:5">
      <c r="A1352" s="118">
        <v>36048</v>
      </c>
      <c r="B1352" s="19">
        <v>7.43</v>
      </c>
      <c r="C1352" s="19">
        <v>7.8</v>
      </c>
      <c r="E1352" s="126"/>
    </row>
    <row r="1353" spans="1:5">
      <c r="A1353" s="118">
        <v>36049</v>
      </c>
      <c r="B1353" s="19">
        <v>7.19</v>
      </c>
      <c r="C1353" s="19">
        <v>7.5600000000000005</v>
      </c>
      <c r="E1353" s="126"/>
    </row>
    <row r="1354" spans="1:5">
      <c r="A1354" s="118">
        <v>36050</v>
      </c>
      <c r="B1354" s="19">
        <v>7.19</v>
      </c>
      <c r="C1354" s="19">
        <v>7.5600000000000005</v>
      </c>
      <c r="E1354" s="126"/>
    </row>
    <row r="1355" spans="1:5">
      <c r="A1355" s="118">
        <v>36051</v>
      </c>
      <c r="B1355" s="19">
        <v>7.19</v>
      </c>
      <c r="C1355" s="19">
        <v>7.5600000000000005</v>
      </c>
      <c r="E1355" s="126"/>
    </row>
    <row r="1356" spans="1:5">
      <c r="A1356" s="118">
        <v>36052</v>
      </c>
      <c r="B1356" s="19">
        <v>6.17</v>
      </c>
      <c r="C1356" s="19">
        <v>6.5500000000000007</v>
      </c>
      <c r="E1356" s="126"/>
    </row>
    <row r="1357" spans="1:5">
      <c r="A1357" s="118">
        <v>36053</v>
      </c>
      <c r="B1357" s="19">
        <v>7.3199999999999994</v>
      </c>
      <c r="C1357" s="19">
        <v>7.72</v>
      </c>
      <c r="E1357" s="126"/>
    </row>
    <row r="1358" spans="1:5">
      <c r="A1358" s="118">
        <v>36054</v>
      </c>
      <c r="B1358" s="19">
        <v>6.24</v>
      </c>
      <c r="C1358" s="19">
        <v>6.62</v>
      </c>
      <c r="E1358" s="126"/>
    </row>
    <row r="1359" spans="1:5">
      <c r="A1359" s="118">
        <v>36055</v>
      </c>
      <c r="B1359" s="19">
        <v>7.2100000000000009</v>
      </c>
      <c r="C1359" s="19">
        <v>7.6</v>
      </c>
      <c r="E1359" s="126"/>
    </row>
    <row r="1360" spans="1:5">
      <c r="A1360" s="118">
        <v>36056</v>
      </c>
      <c r="B1360" s="19">
        <v>7.34</v>
      </c>
      <c r="C1360" s="19">
        <v>7.74</v>
      </c>
      <c r="E1360" s="126"/>
    </row>
    <row r="1361" spans="1:5">
      <c r="A1361" s="118">
        <v>36057</v>
      </c>
      <c r="B1361" s="19">
        <v>7.34</v>
      </c>
      <c r="C1361" s="19">
        <v>7.74</v>
      </c>
      <c r="E1361" s="126"/>
    </row>
    <row r="1362" spans="1:5">
      <c r="A1362" s="118">
        <v>36058</v>
      </c>
      <c r="B1362" s="19">
        <v>7.34</v>
      </c>
      <c r="C1362" s="19">
        <v>7.74</v>
      </c>
      <c r="E1362" s="126"/>
    </row>
    <row r="1363" spans="1:5">
      <c r="A1363" s="118">
        <v>36059</v>
      </c>
      <c r="B1363" s="19">
        <v>6.19</v>
      </c>
      <c r="C1363" s="19">
        <v>6.6000000000000005</v>
      </c>
      <c r="E1363" s="126"/>
    </row>
    <row r="1364" spans="1:5">
      <c r="A1364" s="118">
        <v>36060</v>
      </c>
      <c r="B1364" s="19">
        <v>6.17</v>
      </c>
      <c r="C1364" s="19">
        <v>6.5600000000000005</v>
      </c>
      <c r="E1364" s="126"/>
    </row>
    <row r="1365" spans="1:5">
      <c r="A1365" s="118">
        <v>36061</v>
      </c>
      <c r="B1365" s="19">
        <v>7.31</v>
      </c>
      <c r="C1365" s="19">
        <v>7.72</v>
      </c>
      <c r="E1365" s="126"/>
    </row>
    <row r="1366" spans="1:5">
      <c r="A1366" s="118">
        <v>36062</v>
      </c>
      <c r="B1366" s="19">
        <v>6.1000000000000005</v>
      </c>
      <c r="C1366" s="19">
        <v>6.49</v>
      </c>
      <c r="E1366" s="126"/>
    </row>
    <row r="1367" spans="1:5">
      <c r="A1367" s="118">
        <v>36063</v>
      </c>
      <c r="B1367" s="19">
        <v>5.98</v>
      </c>
      <c r="C1367" s="19">
        <v>6.35</v>
      </c>
      <c r="E1367" s="126"/>
    </row>
    <row r="1368" spans="1:5">
      <c r="A1368" s="118">
        <v>36064</v>
      </c>
      <c r="B1368" s="19">
        <v>5.98</v>
      </c>
      <c r="C1368" s="19">
        <v>6.35</v>
      </c>
      <c r="E1368" s="126"/>
    </row>
    <row r="1369" spans="1:5">
      <c r="A1369" s="118">
        <v>36065</v>
      </c>
      <c r="B1369" s="19">
        <v>5.98</v>
      </c>
      <c r="C1369" s="19">
        <v>6.35</v>
      </c>
      <c r="E1369" s="126"/>
    </row>
    <row r="1370" spans="1:5">
      <c r="A1370" s="118">
        <v>36066</v>
      </c>
      <c r="B1370" s="19">
        <v>6.14</v>
      </c>
      <c r="C1370" s="19">
        <v>6.53</v>
      </c>
      <c r="E1370" s="126"/>
    </row>
    <row r="1371" spans="1:5">
      <c r="A1371" s="118">
        <v>36067</v>
      </c>
      <c r="B1371" s="19">
        <v>6.0600000000000005</v>
      </c>
      <c r="C1371" s="19">
        <v>6.46</v>
      </c>
      <c r="E1371" s="126"/>
    </row>
    <row r="1372" spans="1:5">
      <c r="A1372" s="118">
        <v>36068</v>
      </c>
      <c r="B1372" s="19">
        <v>6.92</v>
      </c>
      <c r="C1372" s="19">
        <v>7.34</v>
      </c>
      <c r="E1372" s="126"/>
    </row>
    <row r="1373" spans="1:5">
      <c r="A1373" s="118">
        <v>36069</v>
      </c>
      <c r="B1373" s="19">
        <v>7.04</v>
      </c>
      <c r="C1373" s="19">
        <v>7.52</v>
      </c>
      <c r="E1373" s="126"/>
    </row>
    <row r="1374" spans="1:5">
      <c r="A1374" s="118">
        <v>36070</v>
      </c>
      <c r="B1374" s="19">
        <v>6.92</v>
      </c>
      <c r="C1374" s="19">
        <v>7.44</v>
      </c>
      <c r="E1374" s="126"/>
    </row>
    <row r="1375" spans="1:5">
      <c r="A1375" s="118">
        <v>36071</v>
      </c>
      <c r="B1375" s="19">
        <v>6.92</v>
      </c>
      <c r="C1375" s="19">
        <v>7.44</v>
      </c>
      <c r="E1375" s="126"/>
    </row>
    <row r="1376" spans="1:5">
      <c r="A1376" s="118">
        <v>36072</v>
      </c>
      <c r="B1376" s="19">
        <v>6.92</v>
      </c>
      <c r="C1376" s="19">
        <v>7.44</v>
      </c>
      <c r="E1376" s="126"/>
    </row>
    <row r="1377" spans="1:5">
      <c r="A1377" s="118">
        <v>36073</v>
      </c>
      <c r="B1377" s="19">
        <v>5.73</v>
      </c>
      <c r="C1377" s="19">
        <v>6.24</v>
      </c>
      <c r="E1377" s="126"/>
    </row>
    <row r="1378" spans="1:5">
      <c r="A1378" s="118">
        <v>36074</v>
      </c>
      <c r="B1378" s="19">
        <v>6.97</v>
      </c>
      <c r="C1378" s="19">
        <v>7.6099999999999994</v>
      </c>
      <c r="E1378" s="126"/>
    </row>
    <row r="1379" spans="1:5">
      <c r="A1379" s="118">
        <v>36075</v>
      </c>
      <c r="B1379" s="19">
        <v>5.97</v>
      </c>
      <c r="C1379" s="19">
        <v>6.57</v>
      </c>
      <c r="E1379" s="126"/>
    </row>
    <row r="1380" spans="1:5">
      <c r="A1380" s="118">
        <v>36076</v>
      </c>
      <c r="B1380" s="19">
        <v>6.7200000000000006</v>
      </c>
      <c r="C1380" s="19">
        <v>7.3100000000000005</v>
      </c>
      <c r="E1380" s="126"/>
    </row>
    <row r="1381" spans="1:5">
      <c r="A1381" s="118">
        <v>36077</v>
      </c>
      <c r="B1381" s="19">
        <v>6.95</v>
      </c>
      <c r="C1381" s="19">
        <v>7.51</v>
      </c>
      <c r="E1381" s="126"/>
    </row>
    <row r="1382" spans="1:5">
      <c r="A1382" s="118">
        <v>36078</v>
      </c>
      <c r="B1382" s="19">
        <v>6.95</v>
      </c>
      <c r="C1382" s="19">
        <v>7.51</v>
      </c>
      <c r="E1382" s="126"/>
    </row>
    <row r="1383" spans="1:5">
      <c r="A1383" s="118">
        <v>36079</v>
      </c>
      <c r="B1383" s="19">
        <v>6.95</v>
      </c>
      <c r="C1383" s="19">
        <v>7.51</v>
      </c>
      <c r="E1383" s="126"/>
    </row>
    <row r="1384" spans="1:5">
      <c r="A1384" s="118">
        <v>36080</v>
      </c>
      <c r="B1384" s="19">
        <v>6.98</v>
      </c>
      <c r="C1384" s="19">
        <v>7.5</v>
      </c>
      <c r="E1384" s="126"/>
    </row>
    <row r="1385" spans="1:5">
      <c r="A1385" s="118">
        <v>36081</v>
      </c>
      <c r="B1385" s="19">
        <v>6.83</v>
      </c>
      <c r="C1385" s="19">
        <v>7.3599999999999994</v>
      </c>
      <c r="E1385" s="126"/>
    </row>
    <row r="1386" spans="1:5">
      <c r="A1386" s="118">
        <v>36082</v>
      </c>
      <c r="B1386" s="19">
        <v>5.99</v>
      </c>
      <c r="C1386" s="19">
        <v>6.5</v>
      </c>
      <c r="E1386" s="126"/>
    </row>
    <row r="1387" spans="1:5">
      <c r="A1387" s="118">
        <v>36083</v>
      </c>
      <c r="B1387" s="19">
        <v>6.91</v>
      </c>
      <c r="C1387" s="19">
        <v>7.41</v>
      </c>
      <c r="E1387" s="126"/>
    </row>
    <row r="1388" spans="1:5">
      <c r="A1388" s="118">
        <v>36084</v>
      </c>
      <c r="B1388" s="19">
        <v>5.6300000000000008</v>
      </c>
      <c r="C1388" s="19">
        <v>6.1199999999999992</v>
      </c>
      <c r="E1388" s="126"/>
    </row>
    <row r="1389" spans="1:5">
      <c r="A1389" s="118">
        <v>36085</v>
      </c>
      <c r="B1389" s="19">
        <v>5.6300000000000008</v>
      </c>
      <c r="C1389" s="19">
        <v>6.1199999999999992</v>
      </c>
      <c r="E1389" s="126"/>
    </row>
    <row r="1390" spans="1:5">
      <c r="A1390" s="118">
        <v>36086</v>
      </c>
      <c r="B1390" s="19">
        <v>5.6300000000000008</v>
      </c>
      <c r="C1390" s="19">
        <v>6.1199999999999992</v>
      </c>
      <c r="E1390" s="126"/>
    </row>
    <row r="1391" spans="1:5">
      <c r="A1391" s="118">
        <v>36087</v>
      </c>
      <c r="B1391" s="19">
        <v>6.8599999999999994</v>
      </c>
      <c r="C1391" s="19">
        <v>7.3599999999999994</v>
      </c>
      <c r="E1391" s="126"/>
    </row>
    <row r="1392" spans="1:5">
      <c r="A1392" s="118">
        <v>36088</v>
      </c>
      <c r="B1392" s="19">
        <v>5.8100000000000005</v>
      </c>
      <c r="C1392" s="19">
        <v>6.28</v>
      </c>
      <c r="E1392" s="126"/>
    </row>
    <row r="1393" spans="1:5">
      <c r="A1393" s="118">
        <v>36089</v>
      </c>
      <c r="B1393" s="19">
        <v>5.7799999999999994</v>
      </c>
      <c r="C1393" s="19">
        <v>6.1999999999999993</v>
      </c>
      <c r="E1393" s="126"/>
    </row>
    <row r="1394" spans="1:5">
      <c r="A1394" s="118">
        <v>36090</v>
      </c>
      <c r="B1394" s="19">
        <v>5.97</v>
      </c>
      <c r="C1394" s="19">
        <v>6.4399999999999995</v>
      </c>
      <c r="E1394" s="126"/>
    </row>
    <row r="1395" spans="1:5">
      <c r="A1395" s="118">
        <v>36091</v>
      </c>
      <c r="B1395" s="19">
        <v>6.86</v>
      </c>
      <c r="C1395" s="19">
        <v>7.33</v>
      </c>
      <c r="E1395" s="126"/>
    </row>
    <row r="1396" spans="1:5">
      <c r="A1396" s="118">
        <v>36092</v>
      </c>
      <c r="B1396" s="19">
        <v>6.86</v>
      </c>
      <c r="C1396" s="19">
        <v>7.33</v>
      </c>
      <c r="E1396" s="126"/>
    </row>
    <row r="1397" spans="1:5">
      <c r="A1397" s="118">
        <v>36093</v>
      </c>
      <c r="B1397" s="19">
        <v>6.86</v>
      </c>
      <c r="C1397" s="19">
        <v>7.33</v>
      </c>
      <c r="E1397" s="126"/>
    </row>
    <row r="1398" spans="1:5">
      <c r="A1398" s="118">
        <v>36094</v>
      </c>
      <c r="B1398" s="19">
        <v>6.7900000000000009</v>
      </c>
      <c r="C1398" s="19">
        <v>7.25</v>
      </c>
      <c r="E1398" s="126"/>
    </row>
    <row r="1399" spans="1:5">
      <c r="A1399" s="118">
        <v>36095</v>
      </c>
      <c r="B1399" s="19">
        <v>6.95</v>
      </c>
      <c r="C1399" s="19">
        <v>7.39</v>
      </c>
      <c r="E1399" s="126"/>
    </row>
    <row r="1400" spans="1:5">
      <c r="A1400" s="118">
        <v>36096</v>
      </c>
      <c r="B1400" s="19">
        <v>6.76</v>
      </c>
      <c r="C1400" s="19">
        <v>7.21</v>
      </c>
      <c r="E1400" s="126"/>
    </row>
    <row r="1401" spans="1:5">
      <c r="A1401" s="118">
        <v>36097</v>
      </c>
      <c r="B1401" s="19">
        <v>6.74</v>
      </c>
      <c r="C1401" s="19">
        <v>7.17</v>
      </c>
      <c r="E1401" s="126"/>
    </row>
    <row r="1402" spans="1:5">
      <c r="A1402" s="118">
        <v>36098</v>
      </c>
      <c r="B1402" s="19">
        <v>6.93</v>
      </c>
      <c r="C1402" s="19">
        <v>7.3599999999999994</v>
      </c>
      <c r="E1402" s="126"/>
    </row>
    <row r="1403" spans="1:5">
      <c r="A1403" s="118">
        <v>36099</v>
      </c>
      <c r="B1403" s="19">
        <v>6.93</v>
      </c>
      <c r="C1403" s="19">
        <v>7.3599999999999994</v>
      </c>
      <c r="E1403" s="126"/>
    </row>
    <row r="1404" spans="1:5">
      <c r="A1404" s="118">
        <v>36100</v>
      </c>
      <c r="B1404" s="19">
        <v>6.93</v>
      </c>
      <c r="C1404" s="19">
        <v>7.3599999999999994</v>
      </c>
      <c r="E1404" s="126"/>
    </row>
    <row r="1405" spans="1:5">
      <c r="A1405" s="118">
        <v>36101</v>
      </c>
      <c r="B1405" s="19">
        <v>5.84</v>
      </c>
      <c r="C1405" s="19">
        <v>6.2700000000000005</v>
      </c>
      <c r="E1405" s="126"/>
    </row>
    <row r="1406" spans="1:5">
      <c r="A1406" s="118">
        <v>36102</v>
      </c>
      <c r="B1406" s="19">
        <v>5.8699999999999992</v>
      </c>
      <c r="C1406" s="19">
        <v>6.27</v>
      </c>
      <c r="E1406" s="126"/>
    </row>
    <row r="1407" spans="1:5">
      <c r="A1407" s="118">
        <v>36103</v>
      </c>
      <c r="B1407" s="19">
        <v>6.0699999999999994</v>
      </c>
      <c r="C1407" s="19">
        <v>6.4799999999999995</v>
      </c>
      <c r="E1407" s="126"/>
    </row>
    <row r="1408" spans="1:5">
      <c r="A1408" s="118">
        <v>36104</v>
      </c>
      <c r="B1408" s="19">
        <v>6.03</v>
      </c>
      <c r="C1408" s="19">
        <v>6.42</v>
      </c>
      <c r="E1408" s="126"/>
    </row>
    <row r="1409" spans="1:5">
      <c r="A1409" s="118">
        <v>36105</v>
      </c>
      <c r="B1409" s="19">
        <v>5.98</v>
      </c>
      <c r="C1409" s="19">
        <v>6.35</v>
      </c>
      <c r="E1409" s="126"/>
    </row>
    <row r="1410" spans="1:5">
      <c r="A1410" s="118">
        <v>36106</v>
      </c>
      <c r="B1410" s="19">
        <v>5.98</v>
      </c>
      <c r="C1410" s="19">
        <v>6.35</v>
      </c>
      <c r="E1410" s="126"/>
    </row>
    <row r="1411" spans="1:5">
      <c r="A1411" s="118">
        <v>36107</v>
      </c>
      <c r="B1411" s="19">
        <v>5.98</v>
      </c>
      <c r="C1411" s="19">
        <v>6.35</v>
      </c>
      <c r="E1411" s="126"/>
    </row>
    <row r="1412" spans="1:5">
      <c r="A1412" s="118">
        <v>36108</v>
      </c>
      <c r="B1412" s="19">
        <v>6.17</v>
      </c>
      <c r="C1412" s="19">
        <v>6.52</v>
      </c>
      <c r="E1412" s="126"/>
    </row>
    <row r="1413" spans="1:5">
      <c r="A1413" s="118">
        <v>36109</v>
      </c>
      <c r="B1413" s="19">
        <v>7.0200000000000005</v>
      </c>
      <c r="C1413" s="19">
        <v>7.3900000000000006</v>
      </c>
      <c r="E1413" s="126"/>
    </row>
    <row r="1414" spans="1:5">
      <c r="A1414" s="118">
        <v>36110</v>
      </c>
      <c r="B1414" s="19">
        <v>5.93</v>
      </c>
      <c r="C1414" s="19">
        <v>6.3000000000000007</v>
      </c>
      <c r="E1414" s="126"/>
    </row>
    <row r="1415" spans="1:5">
      <c r="A1415" s="118">
        <v>36111</v>
      </c>
      <c r="B1415" s="19">
        <v>6.24</v>
      </c>
      <c r="C1415" s="19">
        <v>6.6099999999999994</v>
      </c>
      <c r="E1415" s="126"/>
    </row>
    <row r="1416" spans="1:5">
      <c r="A1416" s="118">
        <v>36112</v>
      </c>
      <c r="B1416" s="19">
        <v>7.0600000000000005</v>
      </c>
      <c r="C1416" s="19">
        <v>7.44</v>
      </c>
      <c r="E1416" s="126"/>
    </row>
    <row r="1417" spans="1:5">
      <c r="A1417" s="118">
        <v>36113</v>
      </c>
      <c r="B1417" s="19">
        <v>7.0600000000000005</v>
      </c>
      <c r="C1417" s="19">
        <v>7.44</v>
      </c>
      <c r="E1417" s="126"/>
    </row>
    <row r="1418" spans="1:5">
      <c r="A1418" s="118">
        <v>36114</v>
      </c>
      <c r="B1418" s="19">
        <v>7.0600000000000005</v>
      </c>
      <c r="C1418" s="19">
        <v>7.44</v>
      </c>
      <c r="E1418" s="126"/>
    </row>
    <row r="1419" spans="1:5">
      <c r="A1419" s="118">
        <v>36115</v>
      </c>
      <c r="B1419" s="19">
        <v>6.99</v>
      </c>
      <c r="C1419" s="19">
        <v>7.3900000000000006</v>
      </c>
      <c r="E1419" s="126"/>
    </row>
    <row r="1420" spans="1:5">
      <c r="A1420" s="118">
        <v>36116</v>
      </c>
      <c r="B1420" s="19">
        <v>6.18</v>
      </c>
      <c r="C1420" s="19">
        <v>6.58</v>
      </c>
      <c r="E1420" s="126"/>
    </row>
    <row r="1421" spans="1:5">
      <c r="A1421" s="118">
        <v>36117</v>
      </c>
      <c r="B1421" s="19">
        <v>7.11</v>
      </c>
      <c r="C1421" s="19">
        <v>7.48</v>
      </c>
      <c r="E1421" s="126"/>
    </row>
    <row r="1422" spans="1:5">
      <c r="A1422" s="118">
        <v>36118</v>
      </c>
      <c r="B1422" s="19">
        <v>5.92</v>
      </c>
      <c r="C1422" s="19">
        <v>6.2799999999999994</v>
      </c>
      <c r="E1422" s="126"/>
    </row>
    <row r="1423" spans="1:5">
      <c r="A1423" s="118">
        <v>36119</v>
      </c>
      <c r="B1423" s="19">
        <v>7.21</v>
      </c>
      <c r="C1423" s="19">
        <v>7.58</v>
      </c>
      <c r="E1423" s="126"/>
    </row>
    <row r="1424" spans="1:5">
      <c r="A1424" s="118">
        <v>36120</v>
      </c>
      <c r="B1424" s="19">
        <v>7.21</v>
      </c>
      <c r="C1424" s="19">
        <v>7.58</v>
      </c>
      <c r="E1424" s="126"/>
    </row>
    <row r="1425" spans="1:5">
      <c r="A1425" s="118">
        <v>36121</v>
      </c>
      <c r="B1425" s="19">
        <v>7.21</v>
      </c>
      <c r="C1425" s="19">
        <v>7.58</v>
      </c>
      <c r="E1425" s="126"/>
    </row>
    <row r="1426" spans="1:5">
      <c r="A1426" s="118">
        <v>36122</v>
      </c>
      <c r="B1426" s="19">
        <v>6.11</v>
      </c>
      <c r="C1426" s="19">
        <v>6.5</v>
      </c>
      <c r="E1426" s="126"/>
    </row>
    <row r="1427" spans="1:5">
      <c r="A1427" s="118">
        <v>36123</v>
      </c>
      <c r="B1427" s="19">
        <v>7.07</v>
      </c>
      <c r="C1427" s="19">
        <v>7.4499999999999993</v>
      </c>
      <c r="E1427" s="126"/>
    </row>
    <row r="1428" spans="1:5">
      <c r="A1428" s="118">
        <v>36124</v>
      </c>
      <c r="B1428" s="19">
        <v>7.2</v>
      </c>
      <c r="C1428" s="19">
        <v>7.59</v>
      </c>
      <c r="E1428" s="126"/>
    </row>
    <row r="1429" spans="1:5">
      <c r="A1429" s="118">
        <v>36125</v>
      </c>
      <c r="B1429" s="19">
        <v>6.08</v>
      </c>
      <c r="C1429" s="19">
        <v>6.45</v>
      </c>
      <c r="E1429" s="126"/>
    </row>
    <row r="1430" spans="1:5">
      <c r="A1430" s="118">
        <v>36126</v>
      </c>
      <c r="B1430" s="19">
        <v>5.9399999999999995</v>
      </c>
      <c r="C1430" s="19">
        <v>6.3000000000000007</v>
      </c>
      <c r="E1430" s="126"/>
    </row>
    <row r="1431" spans="1:5">
      <c r="A1431" s="118">
        <v>36127</v>
      </c>
      <c r="B1431" s="19">
        <v>5.9399999999999995</v>
      </c>
      <c r="C1431" s="19">
        <v>6.3000000000000007</v>
      </c>
      <c r="E1431" s="126"/>
    </row>
    <row r="1432" spans="1:5">
      <c r="A1432" s="118">
        <v>36128</v>
      </c>
      <c r="B1432" s="19">
        <v>5.9399999999999995</v>
      </c>
      <c r="C1432" s="19">
        <v>6.3000000000000007</v>
      </c>
      <c r="E1432" s="126"/>
    </row>
    <row r="1433" spans="1:5">
      <c r="A1433" s="118">
        <v>36129</v>
      </c>
      <c r="B1433" s="19">
        <v>6.09</v>
      </c>
      <c r="C1433" s="19">
        <v>6.45</v>
      </c>
      <c r="E1433" s="126"/>
    </row>
    <row r="1434" spans="1:5">
      <c r="A1434" s="118">
        <v>36130</v>
      </c>
      <c r="B1434" s="19">
        <v>6</v>
      </c>
      <c r="C1434" s="19">
        <v>6.4</v>
      </c>
      <c r="E1434" s="126"/>
    </row>
    <row r="1435" spans="1:5">
      <c r="A1435" s="118">
        <v>36131</v>
      </c>
      <c r="B1435" s="19">
        <v>6.74</v>
      </c>
      <c r="C1435" s="19">
        <v>7.15</v>
      </c>
      <c r="E1435" s="126"/>
    </row>
    <row r="1436" spans="1:5">
      <c r="A1436" s="118">
        <v>36132</v>
      </c>
      <c r="B1436" s="19">
        <v>5.87</v>
      </c>
      <c r="C1436" s="19">
        <v>6.3199999999999994</v>
      </c>
      <c r="E1436" s="126"/>
    </row>
    <row r="1437" spans="1:5">
      <c r="A1437" s="118">
        <v>36133</v>
      </c>
      <c r="B1437" s="19">
        <v>5.69</v>
      </c>
      <c r="C1437" s="19">
        <v>6.15</v>
      </c>
      <c r="E1437" s="126"/>
    </row>
    <row r="1438" spans="1:5">
      <c r="A1438" s="118">
        <v>36134</v>
      </c>
      <c r="B1438" s="19">
        <v>5.69</v>
      </c>
      <c r="C1438" s="19">
        <v>6.15</v>
      </c>
      <c r="E1438" s="126"/>
    </row>
    <row r="1439" spans="1:5">
      <c r="A1439" s="118">
        <v>36135</v>
      </c>
      <c r="B1439" s="19">
        <v>5.69</v>
      </c>
      <c r="C1439" s="19">
        <v>6.15</v>
      </c>
      <c r="E1439" s="126"/>
    </row>
    <row r="1440" spans="1:5">
      <c r="A1440" s="118">
        <v>36136</v>
      </c>
      <c r="B1440" s="19">
        <v>5.7200000000000006</v>
      </c>
      <c r="C1440" s="19">
        <v>6.17</v>
      </c>
      <c r="E1440" s="126"/>
    </row>
    <row r="1441" spans="1:5">
      <c r="A1441" s="118">
        <v>36137</v>
      </c>
      <c r="B1441" s="19">
        <v>6.92</v>
      </c>
      <c r="C1441" s="19">
        <v>7.3599999999999994</v>
      </c>
      <c r="E1441" s="126"/>
    </row>
    <row r="1442" spans="1:5">
      <c r="A1442" s="118">
        <v>36138</v>
      </c>
      <c r="B1442" s="19">
        <v>6.8100000000000005</v>
      </c>
      <c r="C1442" s="19">
        <v>7.25</v>
      </c>
      <c r="E1442" s="126"/>
    </row>
    <row r="1443" spans="1:5">
      <c r="A1443" s="118">
        <v>36139</v>
      </c>
      <c r="B1443" s="19">
        <v>5.65</v>
      </c>
      <c r="C1443" s="19">
        <v>6.1</v>
      </c>
      <c r="E1443" s="126"/>
    </row>
    <row r="1444" spans="1:5">
      <c r="A1444" s="118">
        <v>36140</v>
      </c>
      <c r="B1444" s="19">
        <v>5.8599999999999994</v>
      </c>
      <c r="C1444" s="19">
        <v>6.3199999999999994</v>
      </c>
      <c r="E1444" s="126"/>
    </row>
    <row r="1445" spans="1:5">
      <c r="A1445" s="118">
        <v>36141</v>
      </c>
      <c r="B1445" s="19">
        <v>5.8599999999999994</v>
      </c>
      <c r="C1445" s="19">
        <v>6.3199999999999994</v>
      </c>
      <c r="E1445" s="126"/>
    </row>
    <row r="1446" spans="1:5">
      <c r="A1446" s="118">
        <v>36142</v>
      </c>
      <c r="B1446" s="19">
        <v>5.8599999999999994</v>
      </c>
      <c r="C1446" s="19">
        <v>6.3199999999999994</v>
      </c>
      <c r="E1446" s="126"/>
    </row>
    <row r="1447" spans="1:5">
      <c r="A1447" s="118">
        <v>36143</v>
      </c>
      <c r="B1447" s="19">
        <v>5.8100000000000005</v>
      </c>
      <c r="C1447" s="19">
        <v>6.25</v>
      </c>
      <c r="E1447" s="126"/>
    </row>
    <row r="1448" spans="1:5">
      <c r="A1448" s="118">
        <v>36144</v>
      </c>
      <c r="B1448" s="19">
        <v>5.67</v>
      </c>
      <c r="C1448" s="19">
        <v>6.1199999999999992</v>
      </c>
      <c r="E1448" s="126"/>
    </row>
    <row r="1449" spans="1:5">
      <c r="A1449" s="118">
        <v>36145</v>
      </c>
      <c r="B1449" s="19">
        <v>5.91</v>
      </c>
      <c r="C1449" s="19">
        <v>6.3599999999999994</v>
      </c>
      <c r="E1449" s="126"/>
    </row>
    <row r="1450" spans="1:5">
      <c r="A1450" s="118">
        <v>36146</v>
      </c>
      <c r="B1450" s="19">
        <v>5.73</v>
      </c>
      <c r="C1450" s="19">
        <v>6.19</v>
      </c>
      <c r="E1450" s="126"/>
    </row>
    <row r="1451" spans="1:5">
      <c r="A1451" s="118">
        <v>36147</v>
      </c>
      <c r="B1451" s="19">
        <v>5.7200000000000006</v>
      </c>
      <c r="C1451" s="19">
        <v>6.17</v>
      </c>
      <c r="E1451" s="126"/>
    </row>
    <row r="1452" spans="1:5">
      <c r="A1452" s="118">
        <v>36148</v>
      </c>
      <c r="B1452" s="19">
        <v>5.7200000000000006</v>
      </c>
      <c r="C1452" s="19">
        <v>6.17</v>
      </c>
      <c r="E1452" s="126"/>
    </row>
    <row r="1453" spans="1:5">
      <c r="A1453" s="118">
        <v>36149</v>
      </c>
      <c r="B1453" s="19">
        <v>5.7200000000000006</v>
      </c>
      <c r="C1453" s="19">
        <v>6.17</v>
      </c>
      <c r="E1453" s="126"/>
    </row>
    <row r="1454" spans="1:5">
      <c r="A1454" s="118">
        <v>36150</v>
      </c>
      <c r="B1454" s="19">
        <v>5.8999999999999995</v>
      </c>
      <c r="C1454" s="19">
        <v>6.35</v>
      </c>
      <c r="E1454" s="126"/>
    </row>
    <row r="1455" spans="1:5">
      <c r="A1455" s="118">
        <v>36151</v>
      </c>
      <c r="B1455" s="19">
        <v>5.87</v>
      </c>
      <c r="C1455" s="19">
        <v>6.3100000000000005</v>
      </c>
      <c r="E1455" s="126"/>
    </row>
    <row r="1456" spans="1:5">
      <c r="A1456" s="118">
        <v>36152</v>
      </c>
      <c r="B1456" s="19">
        <v>6.82</v>
      </c>
      <c r="C1456" s="19">
        <v>7.25</v>
      </c>
      <c r="E1456" s="126"/>
    </row>
    <row r="1457" spans="1:5">
      <c r="A1457" s="118">
        <v>36153</v>
      </c>
      <c r="B1457" s="19">
        <v>7.08</v>
      </c>
      <c r="C1457" s="19">
        <v>7.52</v>
      </c>
      <c r="E1457" s="126"/>
    </row>
    <row r="1458" spans="1:5">
      <c r="A1458" s="118">
        <v>36154</v>
      </c>
      <c r="B1458" s="19">
        <v>6.9750000000000005</v>
      </c>
      <c r="C1458" s="19">
        <v>7.4160000000000004</v>
      </c>
      <c r="E1458" s="126"/>
    </row>
    <row r="1459" spans="1:5">
      <c r="A1459" s="118">
        <v>36155</v>
      </c>
      <c r="B1459" s="19">
        <v>6.9750000000000005</v>
      </c>
      <c r="C1459" s="19">
        <v>7.4160000000000004</v>
      </c>
      <c r="E1459" s="126"/>
    </row>
    <row r="1460" spans="1:5">
      <c r="A1460" s="118">
        <v>36156</v>
      </c>
      <c r="B1460" s="19">
        <v>6.9750000000000005</v>
      </c>
      <c r="C1460" s="19">
        <v>7.4160000000000004</v>
      </c>
      <c r="E1460" s="126"/>
    </row>
    <row r="1461" spans="1:5">
      <c r="A1461" s="118">
        <v>36157</v>
      </c>
      <c r="B1461" s="19">
        <v>6.875</v>
      </c>
      <c r="C1461" s="19">
        <v>7.3160000000000007</v>
      </c>
      <c r="E1461" s="126"/>
    </row>
    <row r="1462" spans="1:5">
      <c r="A1462" s="118">
        <v>36158</v>
      </c>
      <c r="B1462" s="19">
        <v>6.16</v>
      </c>
      <c r="C1462" s="19">
        <v>6.6</v>
      </c>
      <c r="E1462" s="126"/>
    </row>
    <row r="1463" spans="1:5">
      <c r="A1463" s="118">
        <v>36159</v>
      </c>
      <c r="B1463" s="19">
        <v>6.0369999999999999</v>
      </c>
      <c r="C1463" s="19">
        <v>6.4809999999999999</v>
      </c>
      <c r="E1463" s="126"/>
    </row>
    <row r="1464" spans="1:5">
      <c r="A1464" s="118">
        <v>36160</v>
      </c>
      <c r="B1464" s="19">
        <v>5.9</v>
      </c>
      <c r="C1464" s="19">
        <v>6.34</v>
      </c>
      <c r="E1464" s="126"/>
    </row>
    <row r="1465" spans="1:5">
      <c r="A1465" s="118">
        <v>36161</v>
      </c>
      <c r="B1465" s="19">
        <v>7.1029999999999998</v>
      </c>
      <c r="C1465" s="19">
        <v>7.5309999999999997</v>
      </c>
      <c r="E1465" s="126"/>
    </row>
    <row r="1466" spans="1:5">
      <c r="A1466" s="118">
        <v>36162</v>
      </c>
      <c r="B1466" s="19">
        <v>7.1029999999999998</v>
      </c>
      <c r="C1466" s="19">
        <v>7.5309999999999997</v>
      </c>
      <c r="E1466" s="126"/>
    </row>
    <row r="1467" spans="1:5">
      <c r="A1467" s="118">
        <v>36163</v>
      </c>
      <c r="B1467" s="19">
        <v>7.1029999999999998</v>
      </c>
      <c r="C1467" s="19">
        <v>7.5309999999999997</v>
      </c>
      <c r="E1467" s="126"/>
    </row>
    <row r="1468" spans="1:5">
      <c r="A1468" s="118">
        <v>36164</v>
      </c>
      <c r="B1468" s="19">
        <v>6.97</v>
      </c>
      <c r="C1468" s="19">
        <v>7.4</v>
      </c>
      <c r="E1468" s="126"/>
    </row>
    <row r="1469" spans="1:5">
      <c r="A1469" s="118">
        <v>36165</v>
      </c>
      <c r="B1469" s="19">
        <v>5.93</v>
      </c>
      <c r="C1469" s="19">
        <v>6.33</v>
      </c>
      <c r="E1469" s="126"/>
    </row>
    <row r="1470" spans="1:5">
      <c r="A1470" s="118">
        <v>36166</v>
      </c>
      <c r="B1470" s="19">
        <v>6.18</v>
      </c>
      <c r="C1470" s="19">
        <v>6.56</v>
      </c>
      <c r="E1470" s="126"/>
    </row>
    <row r="1471" spans="1:5">
      <c r="A1471" s="118">
        <v>36167</v>
      </c>
      <c r="B1471" s="19">
        <v>6.01</v>
      </c>
      <c r="C1471" s="19">
        <v>6.38</v>
      </c>
      <c r="E1471" s="126"/>
    </row>
    <row r="1472" spans="1:5">
      <c r="A1472" s="118">
        <v>36168</v>
      </c>
      <c r="B1472" s="19">
        <v>6.92</v>
      </c>
      <c r="C1472" s="19">
        <v>7.3100000000000005</v>
      </c>
      <c r="E1472" s="126"/>
    </row>
    <row r="1473" spans="1:5">
      <c r="A1473" s="118">
        <v>36169</v>
      </c>
      <c r="B1473" s="19">
        <v>6.92</v>
      </c>
      <c r="C1473" s="19">
        <v>7.3100000000000005</v>
      </c>
      <c r="E1473" s="126"/>
    </row>
    <row r="1474" spans="1:5">
      <c r="A1474" s="118">
        <v>36170</v>
      </c>
      <c r="B1474" s="19">
        <v>6.92</v>
      </c>
      <c r="C1474" s="19">
        <v>7.3100000000000005</v>
      </c>
      <c r="E1474" s="126"/>
    </row>
    <row r="1475" spans="1:5">
      <c r="A1475" s="118">
        <v>36171</v>
      </c>
      <c r="B1475" s="19">
        <v>7.3199999999999994</v>
      </c>
      <c r="C1475" s="19">
        <v>7.6899999999999995</v>
      </c>
      <c r="E1475" s="126"/>
    </row>
    <row r="1476" spans="1:5">
      <c r="A1476" s="118">
        <v>36172</v>
      </c>
      <c r="B1476" s="19">
        <v>7.29</v>
      </c>
      <c r="C1476" s="19">
        <v>7.66</v>
      </c>
      <c r="E1476" s="126"/>
    </row>
    <row r="1477" spans="1:5">
      <c r="A1477" s="118">
        <v>36173</v>
      </c>
      <c r="B1477" s="19">
        <v>6.0500000000000007</v>
      </c>
      <c r="C1477" s="19">
        <v>6.4499999999999993</v>
      </c>
      <c r="E1477" s="126"/>
    </row>
    <row r="1478" spans="1:5">
      <c r="A1478" s="118">
        <v>36174</v>
      </c>
      <c r="B1478" s="19">
        <v>7.28</v>
      </c>
      <c r="C1478" s="19">
        <v>7.6899999999999995</v>
      </c>
      <c r="E1478" s="126"/>
    </row>
    <row r="1479" spans="1:5">
      <c r="A1479" s="118">
        <v>36175</v>
      </c>
      <c r="B1479" s="19">
        <v>7.0600000000000005</v>
      </c>
      <c r="C1479" s="19">
        <v>7.49</v>
      </c>
      <c r="E1479" s="126"/>
    </row>
    <row r="1480" spans="1:5">
      <c r="A1480" s="118">
        <v>36176</v>
      </c>
      <c r="B1480" s="19">
        <v>7.0600000000000005</v>
      </c>
      <c r="C1480" s="19">
        <v>7.49</v>
      </c>
      <c r="E1480" s="126"/>
    </row>
    <row r="1481" spans="1:5">
      <c r="A1481" s="118">
        <v>36177</v>
      </c>
      <c r="B1481" s="19">
        <v>7.0600000000000005</v>
      </c>
      <c r="C1481" s="19">
        <v>7.49</v>
      </c>
      <c r="E1481" s="126"/>
    </row>
    <row r="1482" spans="1:5">
      <c r="A1482" s="118">
        <v>36178</v>
      </c>
      <c r="B1482" s="19">
        <v>6.08</v>
      </c>
      <c r="C1482" s="19">
        <v>6.49</v>
      </c>
      <c r="E1482" s="126"/>
    </row>
    <row r="1483" spans="1:5">
      <c r="A1483" s="118">
        <v>36179</v>
      </c>
      <c r="B1483" s="19">
        <v>6.28</v>
      </c>
      <c r="C1483" s="19">
        <v>6.68</v>
      </c>
      <c r="E1483" s="126"/>
    </row>
    <row r="1484" spans="1:5">
      <c r="A1484" s="118">
        <v>36180</v>
      </c>
      <c r="B1484" s="19">
        <v>6.2</v>
      </c>
      <c r="C1484" s="19">
        <v>6.59</v>
      </c>
      <c r="E1484" s="126"/>
    </row>
    <row r="1485" spans="1:5">
      <c r="A1485" s="118">
        <v>36181</v>
      </c>
      <c r="B1485" s="19">
        <v>7.07</v>
      </c>
      <c r="C1485" s="19">
        <v>7.4499999999999993</v>
      </c>
      <c r="E1485" s="126"/>
    </row>
    <row r="1486" spans="1:5">
      <c r="A1486" s="118">
        <v>36182</v>
      </c>
      <c r="B1486" s="19">
        <v>6.18</v>
      </c>
      <c r="C1486" s="19">
        <v>6.58</v>
      </c>
      <c r="E1486" s="126"/>
    </row>
    <row r="1487" spans="1:5">
      <c r="A1487" s="118">
        <v>36183</v>
      </c>
      <c r="B1487" s="19">
        <v>6.18</v>
      </c>
      <c r="C1487" s="19">
        <v>6.58</v>
      </c>
      <c r="E1487" s="126"/>
    </row>
    <row r="1488" spans="1:5">
      <c r="A1488" s="118">
        <v>36184</v>
      </c>
      <c r="B1488" s="19">
        <v>6.18</v>
      </c>
      <c r="C1488" s="19">
        <v>6.58</v>
      </c>
      <c r="E1488" s="126"/>
    </row>
    <row r="1489" spans="1:5">
      <c r="A1489" s="118">
        <v>36185</v>
      </c>
      <c r="B1489" s="19">
        <v>6</v>
      </c>
      <c r="C1489" s="19">
        <v>6.44</v>
      </c>
      <c r="E1489" s="126"/>
    </row>
    <row r="1490" spans="1:5">
      <c r="A1490" s="118">
        <v>36186</v>
      </c>
      <c r="B1490" s="19">
        <v>6.9019999999999992</v>
      </c>
      <c r="C1490" s="19">
        <v>7.3360000000000003</v>
      </c>
      <c r="E1490" s="126"/>
    </row>
    <row r="1491" spans="1:5">
      <c r="A1491" s="118">
        <v>36187</v>
      </c>
      <c r="B1491" s="19">
        <v>6.21</v>
      </c>
      <c r="C1491" s="19">
        <v>6.6099999999999994</v>
      </c>
      <c r="E1491" s="126"/>
    </row>
    <row r="1492" spans="1:5">
      <c r="A1492" s="118">
        <v>36188</v>
      </c>
      <c r="B1492" s="19">
        <v>6.05</v>
      </c>
      <c r="C1492" s="19">
        <v>6.45</v>
      </c>
      <c r="E1492" s="126"/>
    </row>
    <row r="1493" spans="1:5">
      <c r="A1493" s="118">
        <v>36189</v>
      </c>
      <c r="B1493" s="19">
        <v>6.92</v>
      </c>
      <c r="C1493" s="19">
        <v>7.3000000000000007</v>
      </c>
      <c r="E1493" s="126"/>
    </row>
    <row r="1494" spans="1:5">
      <c r="A1494" s="118">
        <v>36190</v>
      </c>
      <c r="B1494" s="19">
        <v>6.92</v>
      </c>
      <c r="C1494" s="19">
        <v>7.3000000000000007</v>
      </c>
      <c r="E1494" s="126"/>
    </row>
    <row r="1495" spans="1:5">
      <c r="A1495" s="118">
        <v>36191</v>
      </c>
      <c r="B1495" s="19">
        <v>6.92</v>
      </c>
      <c r="C1495" s="19">
        <v>7.3000000000000007</v>
      </c>
      <c r="E1495" s="126"/>
    </row>
    <row r="1496" spans="1:5">
      <c r="A1496" s="118">
        <v>36192</v>
      </c>
      <c r="B1496" s="19">
        <v>6.1499999999999995</v>
      </c>
      <c r="C1496" s="19">
        <v>6.53</v>
      </c>
      <c r="E1496" s="126"/>
    </row>
    <row r="1497" spans="1:5">
      <c r="A1497" s="118">
        <v>36193</v>
      </c>
      <c r="B1497" s="19">
        <v>7.09</v>
      </c>
      <c r="C1497" s="19">
        <v>7.45</v>
      </c>
      <c r="E1497" s="126"/>
    </row>
    <row r="1498" spans="1:5">
      <c r="A1498" s="118">
        <v>36194</v>
      </c>
      <c r="B1498" s="19">
        <v>6.1199999999999992</v>
      </c>
      <c r="C1498" s="19">
        <v>6.4499999999999993</v>
      </c>
      <c r="E1498" s="126"/>
    </row>
    <row r="1499" spans="1:5">
      <c r="A1499" s="118">
        <v>36195</v>
      </c>
      <c r="B1499" s="19">
        <v>6.27</v>
      </c>
      <c r="C1499" s="19">
        <v>6.6099999999999994</v>
      </c>
      <c r="E1499" s="126"/>
    </row>
    <row r="1500" spans="1:5">
      <c r="A1500" s="118">
        <v>36196</v>
      </c>
      <c r="B1500" s="19">
        <v>7.22</v>
      </c>
      <c r="C1500" s="19">
        <v>7.5600000000000005</v>
      </c>
      <c r="E1500" s="126"/>
    </row>
    <row r="1501" spans="1:5">
      <c r="A1501" s="118">
        <v>36197</v>
      </c>
      <c r="B1501" s="19">
        <v>7.22</v>
      </c>
      <c r="C1501" s="19">
        <v>7.5600000000000005</v>
      </c>
      <c r="E1501" s="126"/>
    </row>
    <row r="1502" spans="1:5">
      <c r="A1502" s="118">
        <v>36198</v>
      </c>
      <c r="B1502" s="19">
        <v>7.22</v>
      </c>
      <c r="C1502" s="19">
        <v>7.5600000000000005</v>
      </c>
      <c r="E1502" s="126"/>
    </row>
    <row r="1503" spans="1:5">
      <c r="A1503" s="118">
        <v>36199</v>
      </c>
      <c r="B1503" s="19">
        <v>6.09</v>
      </c>
      <c r="C1503" s="19">
        <v>6.4600000000000009</v>
      </c>
      <c r="E1503" s="126"/>
    </row>
    <row r="1504" spans="1:5">
      <c r="A1504" s="118">
        <v>36200</v>
      </c>
      <c r="B1504" s="19">
        <v>7.26</v>
      </c>
      <c r="C1504" s="19">
        <v>7.62</v>
      </c>
      <c r="E1504" s="126"/>
    </row>
    <row r="1505" spans="1:5">
      <c r="A1505" s="118">
        <v>36201</v>
      </c>
      <c r="B1505" s="19">
        <v>6.15</v>
      </c>
      <c r="C1505" s="19">
        <v>6.51</v>
      </c>
      <c r="E1505" s="126"/>
    </row>
    <row r="1506" spans="1:5">
      <c r="A1506" s="118">
        <v>36202</v>
      </c>
      <c r="B1506" s="19">
        <v>7.1400000000000006</v>
      </c>
      <c r="C1506" s="19">
        <v>7.5</v>
      </c>
      <c r="E1506" s="126"/>
    </row>
    <row r="1507" spans="1:5">
      <c r="A1507" s="118">
        <v>36203</v>
      </c>
      <c r="B1507" s="19">
        <v>6.3199999999999994</v>
      </c>
      <c r="C1507" s="19">
        <v>6.75</v>
      </c>
      <c r="E1507" s="126"/>
    </row>
    <row r="1508" spans="1:5">
      <c r="A1508" s="118">
        <v>36204</v>
      </c>
      <c r="B1508" s="19">
        <v>6.3199999999999994</v>
      </c>
      <c r="C1508" s="19">
        <v>6.75</v>
      </c>
      <c r="E1508" s="126"/>
    </row>
    <row r="1509" spans="1:5">
      <c r="A1509" s="118">
        <v>36205</v>
      </c>
      <c r="B1509" s="19">
        <v>6.3199999999999994</v>
      </c>
      <c r="C1509" s="19">
        <v>6.75</v>
      </c>
      <c r="E1509" s="126"/>
    </row>
    <row r="1510" spans="1:5">
      <c r="A1510" s="118">
        <v>36206</v>
      </c>
      <c r="B1510" s="19">
        <v>6.3100000000000005</v>
      </c>
      <c r="C1510" s="19">
        <v>6.6400000000000006</v>
      </c>
      <c r="E1510" s="126"/>
    </row>
    <row r="1511" spans="1:5">
      <c r="A1511" s="118">
        <v>36207</v>
      </c>
      <c r="B1511" s="19">
        <v>7.16</v>
      </c>
      <c r="C1511" s="19">
        <v>7.4700000000000006</v>
      </c>
      <c r="E1511" s="126"/>
    </row>
    <row r="1512" spans="1:5">
      <c r="A1512" s="118">
        <v>36208</v>
      </c>
      <c r="B1512" s="19">
        <v>7.38</v>
      </c>
      <c r="C1512" s="19">
        <v>7.6899999999999995</v>
      </c>
      <c r="E1512" s="126"/>
    </row>
    <row r="1513" spans="1:5">
      <c r="A1513" s="118">
        <v>36209</v>
      </c>
      <c r="B1513" s="19">
        <v>6.25</v>
      </c>
      <c r="C1513" s="19">
        <v>6.57</v>
      </c>
      <c r="E1513" s="126"/>
    </row>
    <row r="1514" spans="1:5">
      <c r="A1514" s="118">
        <v>36210</v>
      </c>
      <c r="B1514" s="19">
        <v>7.2240000000000002</v>
      </c>
      <c r="C1514" s="19">
        <v>7.5269999999999992</v>
      </c>
      <c r="E1514" s="126"/>
    </row>
    <row r="1515" spans="1:5">
      <c r="A1515" s="118">
        <v>36211</v>
      </c>
      <c r="B1515" s="19">
        <v>7.2240000000000002</v>
      </c>
      <c r="C1515" s="19">
        <v>7.5269999999999992</v>
      </c>
      <c r="E1515" s="126"/>
    </row>
    <row r="1516" spans="1:5">
      <c r="A1516" s="118">
        <v>36212</v>
      </c>
      <c r="B1516" s="19">
        <v>7.2240000000000002</v>
      </c>
      <c r="C1516" s="19">
        <v>7.5269999999999992</v>
      </c>
      <c r="E1516" s="126"/>
    </row>
    <row r="1517" spans="1:5">
      <c r="A1517" s="118">
        <v>36213</v>
      </c>
      <c r="B1517" s="19">
        <v>6.3860000000000001</v>
      </c>
      <c r="C1517" s="19">
        <v>6.6890000000000001</v>
      </c>
      <c r="E1517" s="126"/>
    </row>
    <row r="1518" spans="1:5">
      <c r="A1518" s="118">
        <v>36214</v>
      </c>
      <c r="B1518" s="19">
        <v>7.2930000000000001</v>
      </c>
      <c r="C1518" s="19">
        <v>7.5920000000000005</v>
      </c>
      <c r="E1518" s="126"/>
    </row>
    <row r="1519" spans="1:5">
      <c r="A1519" s="118">
        <v>36215</v>
      </c>
      <c r="B1519" s="19">
        <v>7.2430000000000003</v>
      </c>
      <c r="C1519" s="19">
        <v>7.5269999999999992</v>
      </c>
      <c r="E1519" s="126"/>
    </row>
    <row r="1520" spans="1:5">
      <c r="A1520" s="118">
        <v>36216</v>
      </c>
      <c r="B1520" s="19">
        <v>7.5119999999999996</v>
      </c>
      <c r="C1520" s="19">
        <v>7.7749999999999995</v>
      </c>
      <c r="E1520" s="126"/>
    </row>
    <row r="1521" spans="1:5">
      <c r="A1521" s="118">
        <v>36217</v>
      </c>
      <c r="B1521" s="19">
        <v>7.4370000000000003</v>
      </c>
      <c r="C1521" s="19">
        <v>7.6840000000000002</v>
      </c>
      <c r="E1521" s="126"/>
    </row>
    <row r="1522" spans="1:5">
      <c r="A1522" s="118">
        <v>36218</v>
      </c>
      <c r="B1522" s="19">
        <v>7.4370000000000003</v>
      </c>
      <c r="C1522" s="19">
        <v>7.6840000000000002</v>
      </c>
      <c r="E1522" s="126"/>
    </row>
    <row r="1523" spans="1:5">
      <c r="A1523" s="118">
        <v>36219</v>
      </c>
      <c r="B1523" s="19">
        <v>7.4370000000000003</v>
      </c>
      <c r="C1523" s="19">
        <v>7.6840000000000002</v>
      </c>
      <c r="E1523" s="126"/>
    </row>
    <row r="1524" spans="1:5">
      <c r="A1524" s="118">
        <v>36220</v>
      </c>
      <c r="B1524" s="19">
        <v>6.2900000000000009</v>
      </c>
      <c r="C1524" s="19">
        <v>6.5440000000000005</v>
      </c>
      <c r="E1524" s="126"/>
    </row>
    <row r="1525" spans="1:5">
      <c r="A1525" s="118">
        <v>36221</v>
      </c>
      <c r="B1525" s="19">
        <v>6.5750000000000002</v>
      </c>
      <c r="C1525" s="19">
        <v>6.8239999999999998</v>
      </c>
      <c r="E1525" s="126"/>
    </row>
    <row r="1526" spans="1:5">
      <c r="A1526" s="118">
        <v>36222</v>
      </c>
      <c r="B1526" s="19">
        <v>7.4619999999999997</v>
      </c>
      <c r="C1526" s="19">
        <v>7.7130000000000001</v>
      </c>
      <c r="E1526" s="126"/>
    </row>
    <row r="1527" spans="1:5">
      <c r="A1527" s="118">
        <v>36223</v>
      </c>
      <c r="B1527" s="19">
        <v>7.4310000000000009</v>
      </c>
      <c r="C1527" s="19">
        <v>7.6690000000000005</v>
      </c>
      <c r="E1527" s="126"/>
    </row>
    <row r="1528" spans="1:5">
      <c r="A1528" s="118">
        <v>36224</v>
      </c>
      <c r="B1528" s="19">
        <v>7.7139999999999995</v>
      </c>
      <c r="C1528" s="19">
        <v>7.9559999999999995</v>
      </c>
      <c r="E1528" s="126"/>
    </row>
    <row r="1529" spans="1:5">
      <c r="A1529" s="118">
        <v>36225</v>
      </c>
      <c r="B1529" s="19">
        <v>7.7139999999999995</v>
      </c>
      <c r="C1529" s="19">
        <v>7.9559999999999995</v>
      </c>
      <c r="E1529" s="126"/>
    </row>
    <row r="1530" spans="1:5">
      <c r="A1530" s="118">
        <v>36226</v>
      </c>
      <c r="B1530" s="19">
        <v>7.7139999999999995</v>
      </c>
      <c r="C1530" s="19">
        <v>7.9559999999999995</v>
      </c>
      <c r="E1530" s="126"/>
    </row>
    <row r="1531" spans="1:5">
      <c r="A1531" s="118">
        <v>36227</v>
      </c>
      <c r="B1531" s="19">
        <v>7.4670000000000005</v>
      </c>
      <c r="C1531" s="19">
        <v>7.7370000000000001</v>
      </c>
      <c r="E1531" s="126"/>
    </row>
    <row r="1532" spans="1:5">
      <c r="A1532" s="118">
        <v>36228</v>
      </c>
      <c r="B1532" s="19">
        <v>6.3970000000000002</v>
      </c>
      <c r="C1532" s="19">
        <v>6.6650000000000009</v>
      </c>
      <c r="E1532" s="126"/>
    </row>
    <row r="1533" spans="1:5">
      <c r="A1533" s="118">
        <v>36229</v>
      </c>
      <c r="B1533" s="19">
        <v>6.5489999999999995</v>
      </c>
      <c r="C1533" s="19">
        <v>6.83</v>
      </c>
      <c r="E1533" s="126"/>
    </row>
    <row r="1534" spans="1:5">
      <c r="A1534" s="118">
        <v>36230</v>
      </c>
      <c r="B1534" s="19">
        <v>6.4140000000000006</v>
      </c>
      <c r="C1534" s="19">
        <v>6.6960000000000006</v>
      </c>
      <c r="E1534" s="126"/>
    </row>
    <row r="1535" spans="1:5">
      <c r="A1535" s="118">
        <v>36231</v>
      </c>
      <c r="B1535" s="19">
        <v>7.2959999999999994</v>
      </c>
      <c r="C1535" s="19">
        <v>7.5749999999999993</v>
      </c>
      <c r="E1535" s="126"/>
    </row>
    <row r="1536" spans="1:5">
      <c r="A1536" s="118">
        <v>36232</v>
      </c>
      <c r="B1536" s="19">
        <v>7.2959999999999994</v>
      </c>
      <c r="C1536" s="19">
        <v>7.5749999999999993</v>
      </c>
      <c r="E1536" s="126"/>
    </row>
    <row r="1537" spans="1:5">
      <c r="A1537" s="118">
        <v>36233</v>
      </c>
      <c r="B1537" s="19">
        <v>7.2959999999999994</v>
      </c>
      <c r="C1537" s="19">
        <v>7.5749999999999993</v>
      </c>
      <c r="E1537" s="126"/>
    </row>
    <row r="1538" spans="1:5">
      <c r="A1538" s="118">
        <v>36234</v>
      </c>
      <c r="B1538" s="19">
        <v>7.3739999999999997</v>
      </c>
      <c r="C1538" s="19">
        <v>7.6639999999999997</v>
      </c>
      <c r="E1538" s="126"/>
    </row>
    <row r="1539" spans="1:5">
      <c r="A1539" s="118">
        <v>36235</v>
      </c>
      <c r="B1539" s="19">
        <v>7.3100000000000005</v>
      </c>
      <c r="C1539" s="19">
        <v>7.5760000000000005</v>
      </c>
      <c r="E1539" s="126"/>
    </row>
    <row r="1540" spans="1:5">
      <c r="A1540" s="118">
        <v>36236</v>
      </c>
      <c r="B1540" s="19">
        <v>7.2149999999999999</v>
      </c>
      <c r="C1540" s="19">
        <v>7.4730000000000008</v>
      </c>
      <c r="E1540" s="126"/>
    </row>
    <row r="1541" spans="1:5">
      <c r="A1541" s="118">
        <v>36237</v>
      </c>
      <c r="B1541" s="19">
        <v>7.4399999999999995</v>
      </c>
      <c r="C1541" s="19">
        <v>7.6859999999999999</v>
      </c>
      <c r="E1541" s="126"/>
    </row>
    <row r="1542" spans="1:5">
      <c r="A1542" s="118">
        <v>36238</v>
      </c>
      <c r="B1542" s="19">
        <v>6.3660000000000005</v>
      </c>
      <c r="C1542" s="19">
        <v>6.6000000000000005</v>
      </c>
      <c r="E1542" s="126"/>
    </row>
    <row r="1543" spans="1:5">
      <c r="A1543" s="118">
        <v>36239</v>
      </c>
      <c r="B1543" s="19">
        <v>6.3660000000000005</v>
      </c>
      <c r="C1543" s="19">
        <v>6.6000000000000005</v>
      </c>
      <c r="E1543" s="126"/>
    </row>
    <row r="1544" spans="1:5">
      <c r="A1544" s="118">
        <v>36240</v>
      </c>
      <c r="B1544" s="19">
        <v>6.3660000000000005</v>
      </c>
      <c r="C1544" s="19">
        <v>6.6000000000000005</v>
      </c>
      <c r="E1544" s="126"/>
    </row>
    <row r="1545" spans="1:5">
      <c r="A1545" s="118">
        <v>36241</v>
      </c>
      <c r="B1545" s="19">
        <v>7.2910000000000004</v>
      </c>
      <c r="C1545" s="19">
        <v>7.5150000000000006</v>
      </c>
      <c r="E1545" s="126"/>
    </row>
    <row r="1546" spans="1:5">
      <c r="A1546" s="118">
        <v>36242</v>
      </c>
      <c r="B1546" s="19">
        <v>6.5129999999999999</v>
      </c>
      <c r="C1546" s="19">
        <v>6.7229999999999999</v>
      </c>
      <c r="E1546" s="126"/>
    </row>
    <row r="1547" spans="1:5">
      <c r="A1547" s="118">
        <v>36243</v>
      </c>
      <c r="B1547" s="19">
        <v>7.2960000000000003</v>
      </c>
      <c r="C1547" s="19">
        <v>7.5170000000000003</v>
      </c>
      <c r="E1547" s="126"/>
    </row>
    <row r="1548" spans="1:5">
      <c r="A1548" s="118">
        <v>36244</v>
      </c>
      <c r="B1548" s="19">
        <v>7.1620000000000008</v>
      </c>
      <c r="C1548" s="19">
        <v>7.3840000000000003</v>
      </c>
      <c r="E1548" s="126"/>
    </row>
    <row r="1549" spans="1:5">
      <c r="A1549" s="118">
        <v>36245</v>
      </c>
      <c r="B1549" s="19">
        <v>6.4479999999999995</v>
      </c>
      <c r="C1549" s="19">
        <v>6.6459999999999999</v>
      </c>
      <c r="E1549" s="126"/>
    </row>
    <row r="1550" spans="1:5">
      <c r="A1550" s="118">
        <v>36246</v>
      </c>
      <c r="B1550" s="19">
        <v>6.4479999999999995</v>
      </c>
      <c r="C1550" s="19">
        <v>6.6459999999999999</v>
      </c>
      <c r="E1550" s="126"/>
    </row>
    <row r="1551" spans="1:5">
      <c r="A1551" s="118">
        <v>36247</v>
      </c>
      <c r="B1551" s="19">
        <v>6.4479999999999995</v>
      </c>
      <c r="C1551" s="19">
        <v>6.6459999999999999</v>
      </c>
      <c r="E1551" s="126"/>
    </row>
    <row r="1552" spans="1:5">
      <c r="A1552" s="118">
        <v>36248</v>
      </c>
      <c r="B1552" s="19">
        <v>6.3319999999999999</v>
      </c>
      <c r="C1552" s="19">
        <v>6.5280000000000005</v>
      </c>
      <c r="E1552" s="126"/>
    </row>
    <row r="1553" spans="1:5">
      <c r="A1553" s="118">
        <v>36249</v>
      </c>
      <c r="B1553" s="19">
        <v>6.3100000000000005</v>
      </c>
      <c r="C1553" s="19">
        <v>6.4979999999999993</v>
      </c>
      <c r="E1553" s="126"/>
    </row>
    <row r="1554" spans="1:5">
      <c r="A1554" s="118">
        <v>36250</v>
      </c>
      <c r="B1554" s="19">
        <v>7.4429999999999996</v>
      </c>
      <c r="C1554" s="19">
        <v>7.641</v>
      </c>
      <c r="E1554" s="126"/>
    </row>
    <row r="1555" spans="1:5">
      <c r="A1555" s="118">
        <v>36251</v>
      </c>
      <c r="B1555" s="19">
        <v>7.3170000000000002</v>
      </c>
      <c r="C1555" s="19">
        <v>7.577</v>
      </c>
      <c r="E1555" s="126"/>
    </row>
    <row r="1556" spans="1:5">
      <c r="A1556" s="118">
        <v>36252</v>
      </c>
      <c r="B1556" s="19">
        <v>7.2170000000000005</v>
      </c>
      <c r="C1556" s="19">
        <v>7.4770000000000003</v>
      </c>
      <c r="E1556" s="126"/>
    </row>
    <row r="1557" spans="1:5">
      <c r="A1557" s="118">
        <v>36253</v>
      </c>
      <c r="B1557" s="19">
        <v>7.2170000000000005</v>
      </c>
      <c r="C1557" s="19">
        <v>7.4770000000000003</v>
      </c>
      <c r="E1557" s="126"/>
    </row>
    <row r="1558" spans="1:5">
      <c r="A1558" s="118">
        <v>36254</v>
      </c>
      <c r="B1558" s="19">
        <v>7.2170000000000005</v>
      </c>
      <c r="C1558" s="19">
        <v>7.4770000000000003</v>
      </c>
      <c r="E1558" s="126"/>
    </row>
    <row r="1559" spans="1:5">
      <c r="A1559" s="118">
        <v>36255</v>
      </c>
      <c r="B1559" s="19">
        <v>7.4169999999999998</v>
      </c>
      <c r="C1559" s="19">
        <v>7.6769999999999996</v>
      </c>
      <c r="E1559" s="126"/>
    </row>
    <row r="1560" spans="1:5">
      <c r="A1560" s="118">
        <v>36256</v>
      </c>
      <c r="B1560" s="19">
        <v>7.2080000000000002</v>
      </c>
      <c r="C1560" s="19">
        <v>7.4790000000000001</v>
      </c>
      <c r="E1560" s="126"/>
    </row>
    <row r="1561" spans="1:5">
      <c r="A1561" s="118">
        <v>36257</v>
      </c>
      <c r="B1561" s="19">
        <v>7.09</v>
      </c>
      <c r="C1561" s="19">
        <v>7.3559999999999999</v>
      </c>
      <c r="E1561" s="126"/>
    </row>
    <row r="1562" spans="1:5">
      <c r="A1562" s="118">
        <v>36258</v>
      </c>
      <c r="B1562" s="19">
        <v>6.2569999999999997</v>
      </c>
      <c r="C1562" s="19">
        <v>6.524</v>
      </c>
      <c r="E1562" s="126"/>
    </row>
    <row r="1563" spans="1:5">
      <c r="A1563" s="118">
        <v>36259</v>
      </c>
      <c r="B1563" s="19">
        <v>6.1160000000000005</v>
      </c>
      <c r="C1563" s="19">
        <v>6.3920000000000003</v>
      </c>
      <c r="E1563" s="126"/>
    </row>
    <row r="1564" spans="1:5">
      <c r="A1564" s="118">
        <v>36260</v>
      </c>
      <c r="B1564" s="19">
        <v>6.1160000000000005</v>
      </c>
      <c r="C1564" s="19">
        <v>6.3920000000000003</v>
      </c>
      <c r="E1564" s="126"/>
    </row>
    <row r="1565" spans="1:5">
      <c r="A1565" s="118">
        <v>36261</v>
      </c>
      <c r="B1565" s="19">
        <v>6.1160000000000005</v>
      </c>
      <c r="C1565" s="19">
        <v>6.3920000000000003</v>
      </c>
      <c r="E1565" s="126"/>
    </row>
    <row r="1566" spans="1:5">
      <c r="A1566" s="118">
        <v>36262</v>
      </c>
      <c r="B1566" s="19">
        <v>5.9510000000000005</v>
      </c>
      <c r="C1566" s="19">
        <v>6.2279999999999998</v>
      </c>
      <c r="E1566" s="126"/>
    </row>
    <row r="1567" spans="1:5">
      <c r="A1567" s="118">
        <v>36263</v>
      </c>
      <c r="B1567" s="19">
        <v>6.2269999999999994</v>
      </c>
      <c r="C1567" s="19">
        <v>6.4809999999999999</v>
      </c>
      <c r="E1567" s="126"/>
    </row>
    <row r="1568" spans="1:5">
      <c r="A1568" s="118">
        <v>36264</v>
      </c>
      <c r="B1568" s="19">
        <v>7.1509999999999998</v>
      </c>
      <c r="C1568" s="19">
        <v>7.399</v>
      </c>
      <c r="E1568" s="126"/>
    </row>
    <row r="1569" spans="1:5">
      <c r="A1569" s="118">
        <v>36265</v>
      </c>
      <c r="B1569" s="19">
        <v>6.0299999999999994</v>
      </c>
      <c r="C1569" s="19">
        <v>6.2799999999999994</v>
      </c>
      <c r="E1569" s="126"/>
    </row>
    <row r="1570" spans="1:5">
      <c r="A1570" s="118">
        <v>36266</v>
      </c>
      <c r="B1570" s="19">
        <v>6.3140000000000001</v>
      </c>
      <c r="C1570" s="19">
        <v>6.5529999999999999</v>
      </c>
      <c r="E1570" s="126"/>
    </row>
    <row r="1571" spans="1:5">
      <c r="A1571" s="118">
        <v>36267</v>
      </c>
      <c r="B1571" s="19">
        <v>6.3140000000000001</v>
      </c>
      <c r="C1571" s="19">
        <v>6.5529999999999999</v>
      </c>
      <c r="E1571" s="126"/>
    </row>
    <row r="1572" spans="1:5">
      <c r="A1572" s="118">
        <v>36268</v>
      </c>
      <c r="B1572" s="19">
        <v>6.3140000000000001</v>
      </c>
      <c r="C1572" s="19">
        <v>6.5529999999999999</v>
      </c>
      <c r="E1572" s="126"/>
    </row>
    <row r="1573" spans="1:5">
      <c r="A1573" s="118">
        <v>36269</v>
      </c>
      <c r="B1573" s="19">
        <v>7.2570000000000006</v>
      </c>
      <c r="C1573" s="19">
        <v>7.4960000000000004</v>
      </c>
      <c r="E1573" s="126"/>
    </row>
    <row r="1574" spans="1:5">
      <c r="A1574" s="118">
        <v>36270</v>
      </c>
      <c r="B1574" s="19">
        <v>7.1199999999999992</v>
      </c>
      <c r="C1574" s="19">
        <v>7.375</v>
      </c>
      <c r="E1574" s="126"/>
    </row>
    <row r="1575" spans="1:5">
      <c r="A1575" s="118">
        <v>36271</v>
      </c>
      <c r="B1575" s="19">
        <v>7.2709999999999999</v>
      </c>
      <c r="C1575" s="19">
        <v>7.5350000000000001</v>
      </c>
      <c r="E1575" s="126"/>
    </row>
    <row r="1576" spans="1:5">
      <c r="A1576" s="118">
        <v>36272</v>
      </c>
      <c r="B1576" s="19">
        <v>7.2130000000000001</v>
      </c>
      <c r="C1576" s="19">
        <v>7.4740000000000002</v>
      </c>
      <c r="E1576" s="126"/>
    </row>
    <row r="1577" spans="1:5">
      <c r="A1577" s="118">
        <v>36273</v>
      </c>
      <c r="B1577" s="19">
        <v>6.1720000000000006</v>
      </c>
      <c r="C1577" s="19">
        <v>6.4260000000000002</v>
      </c>
      <c r="E1577" s="126"/>
    </row>
    <row r="1578" spans="1:5">
      <c r="A1578" s="118">
        <v>36274</v>
      </c>
      <c r="B1578" s="19">
        <v>6.1720000000000006</v>
      </c>
      <c r="C1578" s="19">
        <v>6.4260000000000002</v>
      </c>
      <c r="E1578" s="126"/>
    </row>
    <row r="1579" spans="1:5">
      <c r="A1579" s="118">
        <v>36275</v>
      </c>
      <c r="B1579" s="19">
        <v>6.1720000000000006</v>
      </c>
      <c r="C1579" s="19">
        <v>6.4260000000000002</v>
      </c>
      <c r="E1579" s="126"/>
    </row>
    <row r="1580" spans="1:5">
      <c r="A1580" s="118">
        <v>36276</v>
      </c>
      <c r="B1580" s="19">
        <v>7.3719999999999999</v>
      </c>
      <c r="C1580" s="19">
        <v>7.6259999999999994</v>
      </c>
      <c r="E1580" s="126"/>
    </row>
    <row r="1581" spans="1:5">
      <c r="A1581" s="118">
        <v>36277</v>
      </c>
      <c r="B1581" s="19">
        <v>6.2210000000000001</v>
      </c>
      <c r="C1581" s="19">
        <v>6.4670000000000005</v>
      </c>
      <c r="E1581" s="126"/>
    </row>
    <row r="1582" spans="1:5">
      <c r="A1582" s="118">
        <v>36278</v>
      </c>
      <c r="B1582" s="19">
        <v>6.2260000000000009</v>
      </c>
      <c r="C1582" s="19">
        <v>6.463000000000001</v>
      </c>
      <c r="E1582" s="126"/>
    </row>
    <row r="1583" spans="1:5">
      <c r="A1583" s="118">
        <v>36279</v>
      </c>
      <c r="B1583" s="19">
        <v>7.5110000000000001</v>
      </c>
      <c r="C1583" s="19">
        <v>7.7329999999999997</v>
      </c>
      <c r="E1583" s="126"/>
    </row>
    <row r="1584" spans="1:5">
      <c r="A1584" s="118">
        <v>36280</v>
      </c>
      <c r="B1584" s="19">
        <v>7.359</v>
      </c>
      <c r="C1584" s="19">
        <v>7.5910000000000002</v>
      </c>
      <c r="E1584" s="126"/>
    </row>
    <row r="1585" spans="1:5">
      <c r="A1585" s="118">
        <v>36281</v>
      </c>
      <c r="B1585" s="19">
        <v>7.359</v>
      </c>
      <c r="C1585" s="19">
        <v>7.5910000000000002</v>
      </c>
      <c r="E1585" s="126"/>
    </row>
    <row r="1586" spans="1:5">
      <c r="A1586" s="118">
        <v>36282</v>
      </c>
      <c r="B1586" s="19">
        <v>7.359</v>
      </c>
      <c r="C1586" s="19">
        <v>7.5910000000000002</v>
      </c>
      <c r="E1586" s="126"/>
    </row>
    <row r="1587" spans="1:5">
      <c r="A1587" s="118">
        <v>36283</v>
      </c>
      <c r="B1587" s="19">
        <v>6.4350000000000005</v>
      </c>
      <c r="C1587" s="19">
        <v>6.6509999999999998</v>
      </c>
      <c r="E1587" s="126"/>
    </row>
    <row r="1588" spans="1:5">
      <c r="A1588" s="118">
        <v>36284</v>
      </c>
      <c r="B1588" s="19">
        <v>7.5990000000000002</v>
      </c>
      <c r="C1588" s="19">
        <v>7.8179999999999996</v>
      </c>
      <c r="E1588" s="126"/>
    </row>
    <row r="1589" spans="1:5">
      <c r="A1589" s="118">
        <v>36285</v>
      </c>
      <c r="B1589" s="19">
        <v>6.5620000000000003</v>
      </c>
      <c r="C1589" s="19">
        <v>6.7709999999999999</v>
      </c>
      <c r="E1589" s="126"/>
    </row>
    <row r="1590" spans="1:5">
      <c r="A1590" s="118">
        <v>36286</v>
      </c>
      <c r="B1590" s="19">
        <v>6.4730000000000008</v>
      </c>
      <c r="C1590" s="19">
        <v>6.6899999999999995</v>
      </c>
      <c r="E1590" s="126"/>
    </row>
    <row r="1591" spans="1:5">
      <c r="A1591" s="118">
        <v>36287</v>
      </c>
      <c r="B1591" s="19">
        <v>6.7919999999999998</v>
      </c>
      <c r="C1591" s="19">
        <v>6.992</v>
      </c>
      <c r="E1591" s="126"/>
    </row>
    <row r="1592" spans="1:5">
      <c r="A1592" s="118">
        <v>36288</v>
      </c>
      <c r="B1592" s="19">
        <v>6.7919999999999998</v>
      </c>
      <c r="C1592" s="19">
        <v>6.992</v>
      </c>
      <c r="E1592" s="126"/>
    </row>
    <row r="1593" spans="1:5">
      <c r="A1593" s="118">
        <v>36289</v>
      </c>
      <c r="B1593" s="19">
        <v>6.7919999999999998</v>
      </c>
      <c r="C1593" s="19">
        <v>6.992</v>
      </c>
      <c r="E1593" s="126"/>
    </row>
    <row r="1594" spans="1:5">
      <c r="A1594" s="118">
        <v>36290</v>
      </c>
      <c r="B1594" s="19">
        <v>6.6269999999999998</v>
      </c>
      <c r="C1594" s="19">
        <v>6.8460000000000001</v>
      </c>
      <c r="E1594" s="126"/>
    </row>
    <row r="1595" spans="1:5">
      <c r="A1595" s="118">
        <v>36291</v>
      </c>
      <c r="B1595" s="19">
        <v>7.4879999999999995</v>
      </c>
      <c r="C1595" s="19">
        <v>7.7100000000000009</v>
      </c>
      <c r="E1595" s="126"/>
    </row>
    <row r="1596" spans="1:5">
      <c r="A1596" s="118">
        <v>36292</v>
      </c>
      <c r="B1596" s="19">
        <v>7.7709999999999999</v>
      </c>
      <c r="C1596" s="19">
        <v>7.9870000000000001</v>
      </c>
      <c r="E1596" s="126"/>
    </row>
    <row r="1597" spans="1:5">
      <c r="A1597" s="118">
        <v>36293</v>
      </c>
      <c r="B1597" s="19">
        <v>7.6050000000000004</v>
      </c>
      <c r="C1597" s="19">
        <v>7.8440000000000003</v>
      </c>
      <c r="E1597" s="126"/>
    </row>
    <row r="1598" spans="1:5">
      <c r="A1598" s="118">
        <v>36294</v>
      </c>
      <c r="B1598" s="19">
        <v>6.4320000000000004</v>
      </c>
      <c r="C1598" s="19">
        <v>6.6869999999999994</v>
      </c>
      <c r="E1598" s="126"/>
    </row>
    <row r="1599" spans="1:5">
      <c r="A1599" s="118">
        <v>36295</v>
      </c>
      <c r="B1599" s="19">
        <v>6.4320000000000004</v>
      </c>
      <c r="C1599" s="19">
        <v>6.6869999999999994</v>
      </c>
      <c r="E1599" s="126"/>
    </row>
    <row r="1600" spans="1:5">
      <c r="A1600" s="118">
        <v>36296</v>
      </c>
      <c r="B1600" s="19">
        <v>6.4320000000000004</v>
      </c>
      <c r="C1600" s="19">
        <v>6.6869999999999994</v>
      </c>
      <c r="E1600" s="126"/>
    </row>
    <row r="1601" spans="1:5">
      <c r="A1601" s="118">
        <v>36297</v>
      </c>
      <c r="B1601" s="19">
        <v>7.9130000000000003</v>
      </c>
      <c r="C1601" s="19">
        <v>8.1470000000000002</v>
      </c>
      <c r="E1601" s="126"/>
    </row>
    <row r="1602" spans="1:5">
      <c r="A1602" s="118">
        <v>36298</v>
      </c>
      <c r="B1602" s="19">
        <v>6.774</v>
      </c>
      <c r="C1602" s="19">
        <v>7.0330000000000004</v>
      </c>
      <c r="E1602" s="126"/>
    </row>
    <row r="1603" spans="1:5">
      <c r="A1603" s="118">
        <v>36299</v>
      </c>
      <c r="B1603" s="19">
        <v>7.6330000000000009</v>
      </c>
      <c r="C1603" s="19">
        <v>7.8979999999999997</v>
      </c>
      <c r="E1603" s="126"/>
    </row>
    <row r="1604" spans="1:5">
      <c r="A1604" s="118">
        <v>36300</v>
      </c>
      <c r="B1604" s="19">
        <v>6.8239999999999998</v>
      </c>
      <c r="C1604" s="19">
        <v>7.0969999999999995</v>
      </c>
      <c r="E1604" s="126"/>
    </row>
    <row r="1605" spans="1:5">
      <c r="A1605" s="118">
        <v>36301</v>
      </c>
      <c r="B1605" s="19">
        <v>6.72</v>
      </c>
      <c r="C1605" s="19">
        <v>7.0060000000000002</v>
      </c>
      <c r="E1605" s="126"/>
    </row>
    <row r="1606" spans="1:5">
      <c r="A1606" s="118">
        <v>36302</v>
      </c>
      <c r="B1606" s="19">
        <v>6.72</v>
      </c>
      <c r="C1606" s="19">
        <v>7.0060000000000002</v>
      </c>
      <c r="E1606" s="126"/>
    </row>
    <row r="1607" spans="1:5">
      <c r="A1607" s="118">
        <v>36303</v>
      </c>
      <c r="B1607" s="19">
        <v>6.72</v>
      </c>
      <c r="C1607" s="19">
        <v>7.0060000000000002</v>
      </c>
      <c r="E1607" s="126"/>
    </row>
    <row r="1608" spans="1:5">
      <c r="A1608" s="118">
        <v>36304</v>
      </c>
      <c r="B1608" s="19">
        <v>6.5670000000000002</v>
      </c>
      <c r="C1608" s="19">
        <v>6.8740000000000006</v>
      </c>
      <c r="E1608" s="126"/>
    </row>
    <row r="1609" spans="1:5">
      <c r="A1609" s="118">
        <v>36305</v>
      </c>
      <c r="B1609" s="19">
        <v>6.7889999999999997</v>
      </c>
      <c r="C1609" s="19">
        <v>7.085</v>
      </c>
      <c r="E1609" s="126"/>
    </row>
    <row r="1610" spans="1:5">
      <c r="A1610" s="118">
        <v>36306</v>
      </c>
      <c r="B1610" s="19">
        <v>7.681</v>
      </c>
      <c r="C1610" s="19">
        <v>7.9859999999999998</v>
      </c>
      <c r="E1610" s="126"/>
    </row>
    <row r="1611" spans="1:5">
      <c r="A1611" s="118">
        <v>36307</v>
      </c>
      <c r="B1611" s="19">
        <v>7.6539999999999999</v>
      </c>
      <c r="C1611" s="19">
        <v>7.9390000000000001</v>
      </c>
      <c r="E1611" s="126"/>
    </row>
    <row r="1612" spans="1:5">
      <c r="A1612" s="118">
        <v>36308</v>
      </c>
      <c r="B1612" s="19">
        <v>6.8650000000000002</v>
      </c>
      <c r="C1612" s="19">
        <v>7.1429999999999998</v>
      </c>
      <c r="E1612" s="126"/>
    </row>
    <row r="1613" spans="1:5">
      <c r="A1613" s="118">
        <v>36309</v>
      </c>
      <c r="B1613" s="19">
        <v>6.8650000000000002</v>
      </c>
      <c r="C1613" s="19">
        <v>7.1429999999999998</v>
      </c>
      <c r="E1613" s="126"/>
    </row>
    <row r="1614" spans="1:5">
      <c r="A1614" s="118">
        <v>36310</v>
      </c>
      <c r="B1614" s="19">
        <v>6.8650000000000002</v>
      </c>
      <c r="C1614" s="19">
        <v>7.1429999999999998</v>
      </c>
      <c r="E1614" s="126"/>
    </row>
    <row r="1615" spans="1:5">
      <c r="A1615" s="118">
        <v>36311</v>
      </c>
      <c r="B1615" s="19">
        <v>7.7439999999999998</v>
      </c>
      <c r="C1615" s="19">
        <v>8.027000000000001</v>
      </c>
      <c r="E1615" s="126"/>
    </row>
    <row r="1616" spans="1:5">
      <c r="A1616" s="118">
        <v>36312</v>
      </c>
      <c r="B1616" s="19">
        <v>6.6539999999999999</v>
      </c>
      <c r="C1616" s="19">
        <v>6.9730000000000008</v>
      </c>
      <c r="E1616" s="126"/>
    </row>
    <row r="1617" spans="1:5">
      <c r="A1617" s="118">
        <v>36313</v>
      </c>
      <c r="B1617" s="19">
        <v>6.9790000000000001</v>
      </c>
      <c r="C1617" s="19">
        <v>7.306</v>
      </c>
      <c r="E1617" s="126"/>
    </row>
    <row r="1618" spans="1:5">
      <c r="A1618" s="118">
        <v>36314</v>
      </c>
      <c r="B1618" s="19">
        <v>6.9290000000000003</v>
      </c>
      <c r="C1618" s="19">
        <v>7.2709999999999999</v>
      </c>
      <c r="E1618" s="126"/>
    </row>
    <row r="1619" spans="1:5">
      <c r="A1619" s="118">
        <v>36315</v>
      </c>
      <c r="B1619" s="19">
        <v>7.82</v>
      </c>
      <c r="C1619" s="19">
        <v>8.1660000000000004</v>
      </c>
      <c r="E1619" s="126"/>
    </row>
    <row r="1620" spans="1:5">
      <c r="A1620" s="118">
        <v>36316</v>
      </c>
      <c r="B1620" s="19">
        <v>7.82</v>
      </c>
      <c r="C1620" s="19">
        <v>8.1660000000000004</v>
      </c>
      <c r="E1620" s="126"/>
    </row>
    <row r="1621" spans="1:5">
      <c r="A1621" s="118">
        <v>36317</v>
      </c>
      <c r="B1621" s="19">
        <v>7.82</v>
      </c>
      <c r="C1621" s="19">
        <v>8.1660000000000004</v>
      </c>
      <c r="E1621" s="126"/>
    </row>
    <row r="1622" spans="1:5">
      <c r="A1622" s="118">
        <v>36318</v>
      </c>
      <c r="B1622" s="19">
        <v>8.0210000000000008</v>
      </c>
      <c r="C1622" s="19">
        <v>8.36</v>
      </c>
      <c r="E1622" s="126"/>
    </row>
    <row r="1623" spans="1:5">
      <c r="A1623" s="118">
        <v>36319</v>
      </c>
      <c r="B1623" s="19">
        <v>7.8689999999999998</v>
      </c>
      <c r="C1623" s="19">
        <v>8.2119999999999997</v>
      </c>
      <c r="E1623" s="126"/>
    </row>
    <row r="1624" spans="1:5">
      <c r="A1624" s="118">
        <v>36320</v>
      </c>
      <c r="B1624" s="19">
        <v>6.8109999999999999</v>
      </c>
      <c r="C1624" s="19">
        <v>7.1630000000000003</v>
      </c>
      <c r="E1624" s="126"/>
    </row>
    <row r="1625" spans="1:5">
      <c r="A1625" s="118">
        <v>36321</v>
      </c>
      <c r="B1625" s="19">
        <v>8.0350000000000001</v>
      </c>
      <c r="C1625" s="19">
        <v>8.3789999999999996</v>
      </c>
      <c r="E1625" s="126"/>
    </row>
    <row r="1626" spans="1:5">
      <c r="A1626" s="118">
        <v>36322</v>
      </c>
      <c r="B1626" s="19">
        <v>7.9729999999999999</v>
      </c>
      <c r="C1626" s="19">
        <v>8.3150000000000013</v>
      </c>
      <c r="E1626" s="126"/>
    </row>
    <row r="1627" spans="1:5">
      <c r="A1627" s="118">
        <v>36323</v>
      </c>
      <c r="B1627" s="19">
        <v>7.9729999999999999</v>
      </c>
      <c r="C1627" s="19">
        <v>8.3150000000000013</v>
      </c>
      <c r="E1627" s="126"/>
    </row>
    <row r="1628" spans="1:5">
      <c r="A1628" s="118">
        <v>36324</v>
      </c>
      <c r="B1628" s="19">
        <v>7.9729999999999999</v>
      </c>
      <c r="C1628" s="19">
        <v>8.3150000000000013</v>
      </c>
      <c r="E1628" s="126"/>
    </row>
    <row r="1629" spans="1:5">
      <c r="A1629" s="118">
        <v>36325</v>
      </c>
      <c r="B1629" s="19">
        <v>6.8729999999999993</v>
      </c>
      <c r="C1629" s="19">
        <v>7.2149999999999999</v>
      </c>
      <c r="E1629" s="126"/>
    </row>
    <row r="1630" spans="1:5">
      <c r="A1630" s="118">
        <v>36326</v>
      </c>
      <c r="B1630" s="19">
        <v>7.9980000000000002</v>
      </c>
      <c r="C1630" s="19">
        <v>8.35</v>
      </c>
      <c r="E1630" s="126"/>
    </row>
    <row r="1631" spans="1:5">
      <c r="A1631" s="118">
        <v>36327</v>
      </c>
      <c r="B1631" s="19">
        <v>6.9009999999999998</v>
      </c>
      <c r="C1631" s="19">
        <v>7.2750000000000004</v>
      </c>
      <c r="E1631" s="126"/>
    </row>
    <row r="1632" spans="1:5">
      <c r="A1632" s="118">
        <v>36328</v>
      </c>
      <c r="B1632" s="19">
        <v>7.7330000000000005</v>
      </c>
      <c r="C1632" s="19">
        <v>8.1219999999999999</v>
      </c>
      <c r="E1632" s="126"/>
    </row>
    <row r="1633" spans="1:5">
      <c r="A1633" s="118">
        <v>36329</v>
      </c>
      <c r="B1633" s="19">
        <v>7.8469999999999995</v>
      </c>
      <c r="C1633" s="19">
        <v>8.2160000000000011</v>
      </c>
      <c r="E1633" s="126"/>
    </row>
    <row r="1634" spans="1:5">
      <c r="A1634" s="118">
        <v>36330</v>
      </c>
      <c r="B1634" s="19">
        <v>7.8469999999999995</v>
      </c>
      <c r="C1634" s="19">
        <v>8.2160000000000011</v>
      </c>
      <c r="E1634" s="126"/>
    </row>
    <row r="1635" spans="1:5">
      <c r="A1635" s="118">
        <v>36331</v>
      </c>
      <c r="B1635" s="19">
        <v>7.8469999999999995</v>
      </c>
      <c r="C1635" s="19">
        <v>8.2160000000000011</v>
      </c>
      <c r="E1635" s="126"/>
    </row>
    <row r="1636" spans="1:5">
      <c r="A1636" s="118">
        <v>36332</v>
      </c>
      <c r="B1636" s="19">
        <v>7.7030000000000003</v>
      </c>
      <c r="C1636" s="19">
        <v>8.07</v>
      </c>
      <c r="E1636" s="126"/>
    </row>
    <row r="1637" spans="1:5">
      <c r="A1637" s="118">
        <v>36333</v>
      </c>
      <c r="B1637" s="19">
        <v>6.6869999999999994</v>
      </c>
      <c r="C1637" s="19">
        <v>7.0389999999999997</v>
      </c>
      <c r="E1637" s="126"/>
    </row>
    <row r="1638" spans="1:5">
      <c r="A1638" s="118">
        <v>36334</v>
      </c>
      <c r="B1638" s="19">
        <v>7.96</v>
      </c>
      <c r="C1638" s="19">
        <v>8.298</v>
      </c>
      <c r="E1638" s="126"/>
    </row>
    <row r="1639" spans="1:5">
      <c r="A1639" s="118">
        <v>36335</v>
      </c>
      <c r="B1639" s="19">
        <v>6.8860000000000001</v>
      </c>
      <c r="C1639" s="19">
        <v>7.2279999999999998</v>
      </c>
      <c r="E1639" s="126"/>
    </row>
    <row r="1640" spans="1:5">
      <c r="A1640" s="118">
        <v>36336</v>
      </c>
      <c r="B1640" s="19">
        <v>6.8409999999999993</v>
      </c>
      <c r="C1640" s="19">
        <v>7.1850000000000005</v>
      </c>
      <c r="E1640" s="126"/>
    </row>
    <row r="1641" spans="1:5">
      <c r="A1641" s="118">
        <v>36337</v>
      </c>
      <c r="B1641" s="19">
        <v>6.8409999999999993</v>
      </c>
      <c r="C1641" s="19">
        <v>7.1850000000000005</v>
      </c>
      <c r="E1641" s="126"/>
    </row>
    <row r="1642" spans="1:5">
      <c r="A1642" s="118">
        <v>36338</v>
      </c>
      <c r="B1642" s="19">
        <v>6.8409999999999993</v>
      </c>
      <c r="C1642" s="19">
        <v>7.1850000000000005</v>
      </c>
      <c r="E1642" s="126"/>
    </row>
    <row r="1643" spans="1:5">
      <c r="A1643" s="118">
        <v>36339</v>
      </c>
      <c r="B1643" s="19">
        <v>6.9959999999999996</v>
      </c>
      <c r="C1643" s="19">
        <v>7.3460000000000001</v>
      </c>
      <c r="E1643" s="126"/>
    </row>
    <row r="1644" spans="1:5">
      <c r="A1644" s="118">
        <v>36340</v>
      </c>
      <c r="B1644" s="19">
        <v>6.8890000000000002</v>
      </c>
      <c r="C1644" s="19">
        <v>7.2540000000000004</v>
      </c>
      <c r="E1644" s="126"/>
    </row>
    <row r="1645" spans="1:5">
      <c r="A1645" s="118">
        <v>36341</v>
      </c>
      <c r="B1645" s="19">
        <v>6.8149999999999995</v>
      </c>
      <c r="C1645" s="19">
        <v>7.1780000000000008</v>
      </c>
      <c r="E1645" s="126"/>
    </row>
    <row r="1646" spans="1:5">
      <c r="A1646" s="118">
        <v>36342</v>
      </c>
      <c r="B1646" s="19">
        <v>7.9429999999999996</v>
      </c>
      <c r="C1646" s="19">
        <v>8.3039999999999985</v>
      </c>
      <c r="E1646" s="126"/>
    </row>
    <row r="1647" spans="1:5">
      <c r="A1647" s="118">
        <v>36343</v>
      </c>
      <c r="B1647" s="19">
        <v>6.9050000000000002</v>
      </c>
      <c r="C1647" s="19">
        <v>7.2620000000000005</v>
      </c>
      <c r="E1647" s="126"/>
    </row>
    <row r="1648" spans="1:5">
      <c r="A1648" s="118">
        <v>36344</v>
      </c>
      <c r="B1648" s="19">
        <v>6.9050000000000002</v>
      </c>
      <c r="C1648" s="19">
        <v>7.2620000000000005</v>
      </c>
      <c r="E1648" s="126"/>
    </row>
    <row r="1649" spans="1:5">
      <c r="A1649" s="118">
        <v>36345</v>
      </c>
      <c r="B1649" s="19">
        <v>6.9050000000000002</v>
      </c>
      <c r="C1649" s="19">
        <v>7.2620000000000005</v>
      </c>
      <c r="E1649" s="126"/>
    </row>
    <row r="1650" spans="1:5">
      <c r="A1650" s="118">
        <v>36346</v>
      </c>
      <c r="B1650" s="19">
        <v>6.7490000000000006</v>
      </c>
      <c r="C1650" s="19">
        <v>7.1099999999999994</v>
      </c>
      <c r="E1650" s="126"/>
    </row>
    <row r="1651" spans="1:5">
      <c r="A1651" s="118">
        <v>36347</v>
      </c>
      <c r="B1651" s="19">
        <v>7.9829999999999997</v>
      </c>
      <c r="C1651" s="19">
        <v>8.33</v>
      </c>
      <c r="E1651" s="126"/>
    </row>
    <row r="1652" spans="1:5">
      <c r="A1652" s="118">
        <v>36348</v>
      </c>
      <c r="B1652" s="19">
        <v>7.9390000000000001</v>
      </c>
      <c r="C1652" s="19">
        <v>8.2759999999999998</v>
      </c>
      <c r="E1652" s="126"/>
    </row>
    <row r="1653" spans="1:5">
      <c r="A1653" s="118">
        <v>36349</v>
      </c>
      <c r="B1653" s="19">
        <v>7.8849999999999998</v>
      </c>
      <c r="C1653" s="19">
        <v>8.2639999999999993</v>
      </c>
      <c r="E1653" s="126"/>
    </row>
    <row r="1654" spans="1:5">
      <c r="A1654" s="118">
        <v>36350</v>
      </c>
      <c r="B1654" s="19">
        <v>7.0149999999999997</v>
      </c>
      <c r="C1654" s="19">
        <v>7.4079999999999995</v>
      </c>
      <c r="E1654" s="126"/>
    </row>
    <row r="1655" spans="1:5">
      <c r="A1655" s="118">
        <v>36351</v>
      </c>
      <c r="B1655" s="19">
        <v>7.0149999999999997</v>
      </c>
      <c r="C1655" s="19">
        <v>7.4079999999999995</v>
      </c>
      <c r="E1655" s="126"/>
    </row>
    <row r="1656" spans="1:5">
      <c r="A1656" s="118">
        <v>36352</v>
      </c>
      <c r="B1656" s="19">
        <v>7.0149999999999997</v>
      </c>
      <c r="C1656" s="19">
        <v>7.4079999999999995</v>
      </c>
      <c r="E1656" s="126"/>
    </row>
    <row r="1657" spans="1:5">
      <c r="A1657" s="118">
        <v>36353</v>
      </c>
      <c r="B1657" s="19">
        <v>7.9320000000000004</v>
      </c>
      <c r="C1657" s="19">
        <v>8.327</v>
      </c>
      <c r="E1657" s="126"/>
    </row>
    <row r="1658" spans="1:5">
      <c r="A1658" s="118">
        <v>36354</v>
      </c>
      <c r="B1658" s="19">
        <v>6.7240000000000002</v>
      </c>
      <c r="C1658" s="19">
        <v>7.1479999999999997</v>
      </c>
      <c r="E1658" s="126"/>
    </row>
    <row r="1659" spans="1:5">
      <c r="A1659" s="118">
        <v>36355</v>
      </c>
      <c r="B1659" s="19">
        <v>7.8849999999999998</v>
      </c>
      <c r="C1659" s="19">
        <v>8.3230000000000004</v>
      </c>
      <c r="E1659" s="126"/>
    </row>
    <row r="1660" spans="1:5">
      <c r="A1660" s="118">
        <v>36356</v>
      </c>
      <c r="B1660" s="19">
        <v>7.7759999999999998</v>
      </c>
      <c r="C1660" s="19">
        <v>8.1969999999999992</v>
      </c>
      <c r="E1660" s="126"/>
    </row>
    <row r="1661" spans="1:5">
      <c r="A1661" s="118">
        <v>36357</v>
      </c>
      <c r="B1661" s="19">
        <v>7.7639999999999993</v>
      </c>
      <c r="C1661" s="19">
        <v>8.218</v>
      </c>
      <c r="E1661" s="126"/>
    </row>
    <row r="1662" spans="1:5">
      <c r="A1662" s="118">
        <v>36358</v>
      </c>
      <c r="B1662" s="19">
        <v>7.7639999999999993</v>
      </c>
      <c r="C1662" s="19">
        <v>8.218</v>
      </c>
      <c r="E1662" s="126"/>
    </row>
    <row r="1663" spans="1:5">
      <c r="A1663" s="118">
        <v>36359</v>
      </c>
      <c r="B1663" s="19">
        <v>7.7639999999999993</v>
      </c>
      <c r="C1663" s="19">
        <v>8.218</v>
      </c>
      <c r="E1663" s="126"/>
    </row>
    <row r="1664" spans="1:5">
      <c r="A1664" s="118">
        <v>36360</v>
      </c>
      <c r="B1664" s="19">
        <v>7.7880000000000003</v>
      </c>
      <c r="C1664" s="19">
        <v>8.24</v>
      </c>
      <c r="E1664" s="126"/>
    </row>
    <row r="1665" spans="1:5">
      <c r="A1665" s="118">
        <v>36361</v>
      </c>
      <c r="B1665" s="19">
        <v>6.72</v>
      </c>
      <c r="C1665" s="19">
        <v>7.1710000000000003</v>
      </c>
      <c r="E1665" s="126"/>
    </row>
    <row r="1666" spans="1:5">
      <c r="A1666" s="118">
        <v>36362</v>
      </c>
      <c r="B1666" s="19">
        <v>6.5329999999999995</v>
      </c>
      <c r="C1666" s="19">
        <v>6.9920000000000009</v>
      </c>
      <c r="E1666" s="126"/>
    </row>
    <row r="1667" spans="1:5">
      <c r="A1667" s="118">
        <v>36363</v>
      </c>
      <c r="B1667" s="19">
        <v>6.7789999999999999</v>
      </c>
      <c r="C1667" s="19">
        <v>7.242</v>
      </c>
      <c r="E1667" s="126"/>
    </row>
    <row r="1668" spans="1:5">
      <c r="A1668" s="118">
        <v>36364</v>
      </c>
      <c r="B1668" s="19">
        <v>6.8079999999999998</v>
      </c>
      <c r="C1668" s="19">
        <v>7.2780000000000005</v>
      </c>
      <c r="E1668" s="126"/>
    </row>
    <row r="1669" spans="1:5">
      <c r="A1669" s="118">
        <v>36365</v>
      </c>
      <c r="B1669" s="19">
        <v>6.8079999999999998</v>
      </c>
      <c r="C1669" s="19">
        <v>7.2780000000000005</v>
      </c>
      <c r="E1669" s="126"/>
    </row>
    <row r="1670" spans="1:5">
      <c r="A1670" s="118">
        <v>36366</v>
      </c>
      <c r="B1670" s="19">
        <v>6.8079999999999998</v>
      </c>
      <c r="C1670" s="19">
        <v>7.2780000000000005</v>
      </c>
      <c r="E1670" s="126"/>
    </row>
    <row r="1671" spans="1:5">
      <c r="A1671" s="118">
        <v>36367</v>
      </c>
      <c r="B1671" s="19">
        <v>7.7240000000000002</v>
      </c>
      <c r="C1671" s="19">
        <v>8.213000000000001</v>
      </c>
      <c r="E1671" s="126"/>
    </row>
    <row r="1672" spans="1:5">
      <c r="A1672" s="118">
        <v>36368</v>
      </c>
      <c r="B1672" s="19">
        <v>6.89</v>
      </c>
      <c r="C1672" s="19">
        <v>7.391</v>
      </c>
      <c r="E1672" s="126"/>
    </row>
    <row r="1673" spans="1:5">
      <c r="A1673" s="118">
        <v>36369</v>
      </c>
      <c r="B1673" s="19">
        <v>6.7759999999999998</v>
      </c>
      <c r="C1673" s="19">
        <v>7.2700000000000005</v>
      </c>
      <c r="E1673" s="126"/>
    </row>
    <row r="1674" spans="1:5">
      <c r="A1674" s="118">
        <v>36370</v>
      </c>
      <c r="B1674" s="19">
        <v>6.6910000000000007</v>
      </c>
      <c r="C1674" s="19">
        <v>7.1810000000000009</v>
      </c>
      <c r="E1674" s="126"/>
    </row>
    <row r="1675" spans="1:5">
      <c r="A1675" s="118">
        <v>36371</v>
      </c>
      <c r="B1675" s="19">
        <v>7.9950000000000001</v>
      </c>
      <c r="C1675" s="19">
        <v>8.48</v>
      </c>
      <c r="E1675" s="126"/>
    </row>
    <row r="1676" spans="1:5">
      <c r="A1676" s="118">
        <v>36372</v>
      </c>
      <c r="B1676" s="19">
        <v>7.9950000000000001</v>
      </c>
      <c r="C1676" s="19">
        <v>8.48</v>
      </c>
      <c r="E1676" s="126"/>
    </row>
    <row r="1677" spans="1:5">
      <c r="A1677" s="118">
        <v>36373</v>
      </c>
      <c r="B1677" s="19">
        <v>7.9950000000000001</v>
      </c>
      <c r="C1677" s="19">
        <v>8.48</v>
      </c>
      <c r="E1677" s="126"/>
    </row>
    <row r="1678" spans="1:5">
      <c r="A1678" s="118">
        <v>36374</v>
      </c>
      <c r="B1678" s="19">
        <v>7.8950000000000005</v>
      </c>
      <c r="C1678" s="19">
        <v>8.379999999999999</v>
      </c>
      <c r="E1678" s="126"/>
    </row>
    <row r="1679" spans="1:5">
      <c r="A1679" s="118">
        <v>36375</v>
      </c>
      <c r="B1679" s="19">
        <v>7.8620000000000001</v>
      </c>
      <c r="C1679" s="19">
        <v>8.3960000000000008</v>
      </c>
      <c r="E1679" s="126"/>
    </row>
    <row r="1680" spans="1:5">
      <c r="A1680" s="118">
        <v>36376</v>
      </c>
      <c r="B1680" s="19">
        <v>8.016</v>
      </c>
      <c r="C1680" s="19">
        <v>8.5519999999999996</v>
      </c>
      <c r="E1680" s="126"/>
    </row>
    <row r="1681" spans="1:5">
      <c r="A1681" s="118">
        <v>36377</v>
      </c>
      <c r="B1681" s="19">
        <v>6.8660000000000005</v>
      </c>
      <c r="C1681" s="19">
        <v>7.4030000000000005</v>
      </c>
      <c r="E1681" s="126"/>
    </row>
    <row r="1682" spans="1:5">
      <c r="A1682" s="118">
        <v>36378</v>
      </c>
      <c r="B1682" s="19">
        <v>7.8000000000000007</v>
      </c>
      <c r="C1682" s="19">
        <v>8.3480000000000008</v>
      </c>
      <c r="E1682" s="126"/>
    </row>
    <row r="1683" spans="1:5">
      <c r="A1683" s="118">
        <v>36379</v>
      </c>
      <c r="B1683" s="19">
        <v>7.8000000000000007</v>
      </c>
      <c r="C1683" s="19">
        <v>8.3480000000000008</v>
      </c>
      <c r="E1683" s="126"/>
    </row>
    <row r="1684" spans="1:5">
      <c r="A1684" s="118">
        <v>36380</v>
      </c>
      <c r="B1684" s="19">
        <v>7.8000000000000007</v>
      </c>
      <c r="C1684" s="19">
        <v>8.3480000000000008</v>
      </c>
      <c r="E1684" s="126"/>
    </row>
    <row r="1685" spans="1:5">
      <c r="A1685" s="118">
        <v>36381</v>
      </c>
      <c r="B1685" s="19">
        <v>7.1029999999999998</v>
      </c>
      <c r="C1685" s="19">
        <v>7.6949999999999994</v>
      </c>
      <c r="E1685" s="126"/>
    </row>
    <row r="1686" spans="1:5">
      <c r="A1686" s="118">
        <v>36382</v>
      </c>
      <c r="B1686" s="19">
        <v>7.07</v>
      </c>
      <c r="C1686" s="19">
        <v>7.6610000000000005</v>
      </c>
      <c r="E1686" s="126"/>
    </row>
    <row r="1687" spans="1:5">
      <c r="A1687" s="118">
        <v>36383</v>
      </c>
      <c r="B1687" s="19">
        <v>7.9179999999999993</v>
      </c>
      <c r="C1687" s="19">
        <v>8.5240000000000009</v>
      </c>
      <c r="E1687" s="126"/>
    </row>
    <row r="1688" spans="1:5">
      <c r="A1688" s="118">
        <v>36384</v>
      </c>
      <c r="B1688" s="19">
        <v>7.1470000000000002</v>
      </c>
      <c r="C1688" s="19">
        <v>7.7530000000000001</v>
      </c>
      <c r="E1688" s="126"/>
    </row>
    <row r="1689" spans="1:5">
      <c r="A1689" s="118">
        <v>36385</v>
      </c>
      <c r="B1689" s="19">
        <v>7.085</v>
      </c>
      <c r="C1689" s="19">
        <v>7.6800000000000006</v>
      </c>
      <c r="E1689" s="126"/>
    </row>
    <row r="1690" spans="1:5">
      <c r="A1690" s="118">
        <v>36386</v>
      </c>
      <c r="B1690" s="19">
        <v>7.085</v>
      </c>
      <c r="C1690" s="19">
        <v>7.6800000000000006</v>
      </c>
      <c r="E1690" s="126"/>
    </row>
    <row r="1691" spans="1:5">
      <c r="A1691" s="118">
        <v>36387</v>
      </c>
      <c r="B1691" s="19">
        <v>7.085</v>
      </c>
      <c r="C1691" s="19">
        <v>7.6800000000000006</v>
      </c>
      <c r="E1691" s="126"/>
    </row>
    <row r="1692" spans="1:5">
      <c r="A1692" s="118">
        <v>36388</v>
      </c>
      <c r="B1692" s="19">
        <v>6.9390000000000001</v>
      </c>
      <c r="C1692" s="19">
        <v>7.4719999999999995</v>
      </c>
      <c r="E1692" s="126"/>
    </row>
    <row r="1693" spans="1:5">
      <c r="A1693" s="118">
        <v>36389</v>
      </c>
      <c r="B1693" s="19">
        <v>7.1310000000000002</v>
      </c>
      <c r="C1693" s="19">
        <v>7.6550000000000002</v>
      </c>
      <c r="E1693" s="126"/>
    </row>
    <row r="1694" spans="1:5">
      <c r="A1694" s="118">
        <v>36390</v>
      </c>
      <c r="B1694" s="19">
        <v>7.9560000000000004</v>
      </c>
      <c r="C1694" s="19">
        <v>8.4740000000000002</v>
      </c>
      <c r="E1694" s="126"/>
    </row>
    <row r="1695" spans="1:5">
      <c r="A1695" s="118">
        <v>36391</v>
      </c>
      <c r="B1695" s="19">
        <v>7.8849999999999998</v>
      </c>
      <c r="C1695" s="19">
        <v>8.4269999999999996</v>
      </c>
      <c r="E1695" s="126"/>
    </row>
    <row r="1696" spans="1:5">
      <c r="A1696" s="118">
        <v>36392</v>
      </c>
      <c r="B1696" s="19">
        <v>7.0880000000000001</v>
      </c>
      <c r="C1696" s="19">
        <v>7.6429999999999998</v>
      </c>
      <c r="E1696" s="126"/>
    </row>
    <row r="1697" spans="1:5">
      <c r="A1697" s="118">
        <v>36393</v>
      </c>
      <c r="B1697" s="19">
        <v>7.0880000000000001</v>
      </c>
      <c r="C1697" s="19">
        <v>7.6429999999999998</v>
      </c>
      <c r="E1697" s="126"/>
    </row>
    <row r="1698" spans="1:5">
      <c r="A1698" s="118">
        <v>36394</v>
      </c>
      <c r="B1698" s="19">
        <v>7.0880000000000001</v>
      </c>
      <c r="C1698" s="19">
        <v>7.6429999999999998</v>
      </c>
      <c r="E1698" s="126"/>
    </row>
    <row r="1699" spans="1:5">
      <c r="A1699" s="118">
        <v>36395</v>
      </c>
      <c r="B1699" s="19">
        <v>6.9830000000000005</v>
      </c>
      <c r="C1699" s="19">
        <v>7.5520000000000005</v>
      </c>
      <c r="E1699" s="126"/>
    </row>
    <row r="1700" spans="1:5">
      <c r="A1700" s="118">
        <v>36396</v>
      </c>
      <c r="B1700" s="19">
        <v>7.875</v>
      </c>
      <c r="C1700" s="19">
        <v>8.44</v>
      </c>
      <c r="E1700" s="126"/>
    </row>
    <row r="1701" spans="1:5">
      <c r="A1701" s="118">
        <v>36397</v>
      </c>
      <c r="B1701" s="19">
        <v>8.0629999999999988</v>
      </c>
      <c r="C1701" s="19">
        <v>8.6009999999999991</v>
      </c>
      <c r="E1701" s="126"/>
    </row>
    <row r="1702" spans="1:5">
      <c r="A1702" s="118">
        <v>36398</v>
      </c>
      <c r="B1702" s="19">
        <v>6.8449999999999998</v>
      </c>
      <c r="C1702" s="19">
        <v>7.3710000000000004</v>
      </c>
      <c r="E1702" s="126"/>
    </row>
    <row r="1703" spans="1:5">
      <c r="A1703" s="118">
        <v>36399</v>
      </c>
      <c r="B1703" s="19">
        <v>7.8100000000000005</v>
      </c>
      <c r="C1703" s="19">
        <v>8.3409999999999993</v>
      </c>
      <c r="E1703" s="126"/>
    </row>
    <row r="1704" spans="1:5">
      <c r="A1704" s="118">
        <v>36400</v>
      </c>
      <c r="B1704" s="19">
        <v>7.8100000000000005</v>
      </c>
      <c r="C1704" s="19">
        <v>8.3409999999999993</v>
      </c>
      <c r="E1704" s="126"/>
    </row>
    <row r="1705" spans="1:5">
      <c r="A1705" s="118">
        <v>36401</v>
      </c>
      <c r="B1705" s="19">
        <v>7.8100000000000005</v>
      </c>
      <c r="C1705" s="19">
        <v>8.3409999999999993</v>
      </c>
      <c r="E1705" s="126"/>
    </row>
    <row r="1706" spans="1:5">
      <c r="A1706" s="118">
        <v>36402</v>
      </c>
      <c r="B1706" s="19">
        <v>7.1129999999999995</v>
      </c>
      <c r="C1706" s="19">
        <v>7.6520000000000001</v>
      </c>
      <c r="E1706" s="126"/>
    </row>
    <row r="1707" spans="1:5">
      <c r="A1707" s="118">
        <v>36403</v>
      </c>
      <c r="B1707" s="19">
        <v>7.04</v>
      </c>
      <c r="C1707" s="19">
        <v>7.58</v>
      </c>
      <c r="E1707" s="126"/>
    </row>
    <row r="1708" spans="1:5">
      <c r="A1708" s="118">
        <v>36404</v>
      </c>
      <c r="B1708" s="19">
        <v>7.9719999999999995</v>
      </c>
      <c r="C1708" s="19">
        <v>8.5370000000000008</v>
      </c>
      <c r="E1708" s="126"/>
    </row>
    <row r="1709" spans="1:5">
      <c r="A1709" s="118">
        <v>36405</v>
      </c>
      <c r="B1709" s="19">
        <v>8.1840000000000011</v>
      </c>
      <c r="C1709" s="19">
        <v>8.7650000000000006</v>
      </c>
      <c r="E1709" s="126"/>
    </row>
    <row r="1710" spans="1:5">
      <c r="A1710" s="118">
        <v>36406</v>
      </c>
      <c r="B1710" s="19">
        <v>7.1280000000000001</v>
      </c>
      <c r="C1710" s="19">
        <v>7.7190000000000003</v>
      </c>
      <c r="E1710" s="126"/>
    </row>
    <row r="1711" spans="1:5">
      <c r="A1711" s="118">
        <v>36407</v>
      </c>
      <c r="B1711" s="19">
        <v>7.1280000000000001</v>
      </c>
      <c r="C1711" s="19">
        <v>7.7190000000000003</v>
      </c>
      <c r="E1711" s="126"/>
    </row>
    <row r="1712" spans="1:5">
      <c r="A1712" s="118">
        <v>36408</v>
      </c>
      <c r="B1712" s="19">
        <v>7.1280000000000001</v>
      </c>
      <c r="C1712" s="19">
        <v>7.7190000000000003</v>
      </c>
      <c r="E1712" s="126"/>
    </row>
    <row r="1713" spans="1:5">
      <c r="A1713" s="118">
        <v>36409</v>
      </c>
      <c r="B1713" s="19">
        <v>6.9130000000000003</v>
      </c>
      <c r="C1713" s="19">
        <v>7.5</v>
      </c>
      <c r="E1713" s="126"/>
    </row>
    <row r="1714" spans="1:5">
      <c r="A1714" s="118">
        <v>36410</v>
      </c>
      <c r="B1714" s="19">
        <v>8.1559999999999988</v>
      </c>
      <c r="C1714" s="19">
        <v>8.7509999999999994</v>
      </c>
      <c r="E1714" s="126"/>
    </row>
    <row r="1715" spans="1:5">
      <c r="A1715" s="118">
        <v>36411</v>
      </c>
      <c r="B1715" s="19">
        <v>7.0579999999999998</v>
      </c>
      <c r="C1715" s="19">
        <v>7.6749999999999998</v>
      </c>
      <c r="E1715" s="126"/>
    </row>
    <row r="1716" spans="1:5">
      <c r="A1716" s="118">
        <v>36412</v>
      </c>
      <c r="B1716" s="19">
        <v>6.9949999999999992</v>
      </c>
      <c r="C1716" s="19">
        <v>7.609</v>
      </c>
      <c r="E1716" s="126"/>
    </row>
    <row r="1717" spans="1:5">
      <c r="A1717" s="118">
        <v>36413</v>
      </c>
      <c r="B1717" s="19">
        <v>7.2119999999999997</v>
      </c>
      <c r="C1717" s="19">
        <v>7.8259999999999996</v>
      </c>
      <c r="E1717" s="126"/>
    </row>
    <row r="1718" spans="1:5">
      <c r="A1718" s="118">
        <v>36414</v>
      </c>
      <c r="B1718" s="19">
        <v>7.2119999999999997</v>
      </c>
      <c r="C1718" s="19">
        <v>7.8259999999999996</v>
      </c>
      <c r="E1718" s="126"/>
    </row>
    <row r="1719" spans="1:5">
      <c r="A1719" s="118">
        <v>36415</v>
      </c>
      <c r="B1719" s="19">
        <v>7.2119999999999997</v>
      </c>
      <c r="C1719" s="19">
        <v>7.8259999999999996</v>
      </c>
      <c r="E1719" s="126"/>
    </row>
    <row r="1720" spans="1:5">
      <c r="A1720" s="118">
        <v>36416</v>
      </c>
      <c r="B1720" s="19">
        <v>7.0419999999999998</v>
      </c>
      <c r="C1720" s="19">
        <v>7.6669999999999998</v>
      </c>
      <c r="E1720" s="126"/>
    </row>
    <row r="1721" spans="1:5">
      <c r="A1721" s="118">
        <v>36417</v>
      </c>
      <c r="B1721" s="19">
        <v>6.9410000000000007</v>
      </c>
      <c r="C1721" s="19">
        <v>7.5600000000000005</v>
      </c>
      <c r="E1721" s="126"/>
    </row>
    <row r="1722" spans="1:5">
      <c r="A1722" s="118">
        <v>36418</v>
      </c>
      <c r="B1722" s="19">
        <v>7.2009999999999996</v>
      </c>
      <c r="C1722" s="19">
        <v>7.8010000000000002</v>
      </c>
      <c r="E1722" s="126"/>
    </row>
    <row r="1723" spans="1:5">
      <c r="A1723" s="118">
        <v>36419</v>
      </c>
      <c r="B1723" s="19">
        <v>8.0790000000000006</v>
      </c>
      <c r="C1723" s="19">
        <v>8.6769999999999996</v>
      </c>
      <c r="E1723" s="126"/>
    </row>
    <row r="1724" spans="1:5">
      <c r="A1724" s="118">
        <v>36420</v>
      </c>
      <c r="B1724" s="19">
        <v>7.8900000000000006</v>
      </c>
      <c r="C1724" s="19">
        <v>8.4779999999999998</v>
      </c>
      <c r="E1724" s="126"/>
    </row>
    <row r="1725" spans="1:5">
      <c r="A1725" s="118">
        <v>36421</v>
      </c>
      <c r="B1725" s="19">
        <v>7.8900000000000006</v>
      </c>
      <c r="C1725" s="19">
        <v>8.4779999999999998</v>
      </c>
      <c r="E1725" s="126"/>
    </row>
    <row r="1726" spans="1:5">
      <c r="A1726" s="118">
        <v>36422</v>
      </c>
      <c r="B1726" s="19">
        <v>7.8900000000000006</v>
      </c>
      <c r="C1726" s="19">
        <v>8.4779999999999998</v>
      </c>
      <c r="E1726" s="126"/>
    </row>
    <row r="1727" spans="1:5">
      <c r="A1727" s="118">
        <v>36423</v>
      </c>
      <c r="B1727" s="19">
        <v>7.1230000000000002</v>
      </c>
      <c r="C1727" s="19">
        <v>7.718</v>
      </c>
      <c r="E1727" s="126"/>
    </row>
    <row r="1728" spans="1:5">
      <c r="A1728" s="118">
        <v>36424</v>
      </c>
      <c r="B1728" s="19">
        <v>7.0339999999999998</v>
      </c>
      <c r="C1728" s="19">
        <v>7.6360000000000001</v>
      </c>
      <c r="E1728" s="126"/>
    </row>
    <row r="1729" spans="1:5">
      <c r="A1729" s="118">
        <v>36425</v>
      </c>
      <c r="B1729" s="19">
        <v>6.9459999999999997</v>
      </c>
      <c r="C1729" s="19">
        <v>7.548</v>
      </c>
      <c r="E1729" s="126"/>
    </row>
    <row r="1730" spans="1:5">
      <c r="A1730" s="118">
        <v>36426</v>
      </c>
      <c r="B1730" s="19">
        <v>8.1310000000000002</v>
      </c>
      <c r="C1730" s="19">
        <v>8.7279999999999998</v>
      </c>
      <c r="E1730" s="126"/>
    </row>
    <row r="1731" spans="1:5">
      <c r="A1731" s="118">
        <v>36427</v>
      </c>
      <c r="B1731" s="19">
        <v>6.891</v>
      </c>
      <c r="C1731" s="19">
        <v>7.4910000000000005</v>
      </c>
      <c r="E1731" s="126"/>
    </row>
    <row r="1732" spans="1:5">
      <c r="A1732" s="118">
        <v>36428</v>
      </c>
      <c r="B1732" s="19">
        <v>6.891</v>
      </c>
      <c r="C1732" s="19">
        <v>7.4910000000000005</v>
      </c>
      <c r="E1732" s="126"/>
    </row>
    <row r="1733" spans="1:5">
      <c r="A1733" s="118">
        <v>36429</v>
      </c>
      <c r="B1733" s="19">
        <v>6.891</v>
      </c>
      <c r="C1733" s="19">
        <v>7.4910000000000005</v>
      </c>
      <c r="E1733" s="126"/>
    </row>
    <row r="1734" spans="1:5">
      <c r="A1734" s="118">
        <v>36430</v>
      </c>
      <c r="B1734" s="19">
        <v>7.6999999999999993</v>
      </c>
      <c r="C1734" s="19">
        <v>8.2870000000000008</v>
      </c>
      <c r="E1734" s="126"/>
    </row>
    <row r="1735" spans="1:5">
      <c r="A1735" s="118">
        <v>36431</v>
      </c>
      <c r="B1735" s="19">
        <v>6.9529999999999994</v>
      </c>
      <c r="C1735" s="19">
        <v>7.5350000000000001</v>
      </c>
      <c r="E1735" s="126"/>
    </row>
    <row r="1736" spans="1:5">
      <c r="A1736" s="118">
        <v>36432</v>
      </c>
      <c r="B1736" s="19">
        <v>7.915</v>
      </c>
      <c r="C1736" s="19">
        <v>8.4939999999999998</v>
      </c>
      <c r="E1736" s="126"/>
    </row>
    <row r="1737" spans="1:5">
      <c r="A1737" s="118">
        <v>36433</v>
      </c>
      <c r="B1737" s="19">
        <v>7.8510000000000009</v>
      </c>
      <c r="C1737" s="19">
        <v>8.4320000000000004</v>
      </c>
      <c r="E1737" s="126"/>
    </row>
    <row r="1738" spans="1:5">
      <c r="A1738" s="118">
        <v>36434</v>
      </c>
      <c r="B1738" s="19">
        <v>8.0830000000000002</v>
      </c>
      <c r="C1738" s="19">
        <v>8.6920000000000002</v>
      </c>
      <c r="E1738" s="126"/>
    </row>
    <row r="1739" spans="1:5">
      <c r="A1739" s="118">
        <v>36435</v>
      </c>
      <c r="B1739" s="19">
        <v>8.0830000000000002</v>
      </c>
      <c r="C1739" s="19">
        <v>8.6920000000000002</v>
      </c>
      <c r="E1739" s="126"/>
    </row>
    <row r="1740" spans="1:5">
      <c r="A1740" s="118">
        <v>36436</v>
      </c>
      <c r="B1740" s="19">
        <v>8.0830000000000002</v>
      </c>
      <c r="C1740" s="19">
        <v>8.6920000000000002</v>
      </c>
      <c r="E1740" s="126"/>
    </row>
    <row r="1741" spans="1:5">
      <c r="A1741" s="118">
        <v>36437</v>
      </c>
      <c r="B1741" s="19">
        <v>7.9830000000000005</v>
      </c>
      <c r="C1741" s="19">
        <v>8.5920000000000005</v>
      </c>
      <c r="E1741" s="126"/>
    </row>
    <row r="1742" spans="1:5">
      <c r="A1742" s="118">
        <v>36438</v>
      </c>
      <c r="B1742" s="19">
        <v>7.9920000000000009</v>
      </c>
      <c r="C1742" s="19">
        <v>8.6110000000000007</v>
      </c>
      <c r="E1742" s="126"/>
    </row>
    <row r="1743" spans="1:5">
      <c r="A1743" s="118">
        <v>36439</v>
      </c>
      <c r="B1743" s="19">
        <v>8.2459999999999987</v>
      </c>
      <c r="C1743" s="19">
        <v>8.8550000000000004</v>
      </c>
      <c r="E1743" s="126"/>
    </row>
    <row r="1744" spans="1:5">
      <c r="A1744" s="118">
        <v>36440</v>
      </c>
      <c r="B1744" s="19">
        <v>8.2040000000000006</v>
      </c>
      <c r="C1744" s="19">
        <v>8.8170000000000002</v>
      </c>
      <c r="E1744" s="126"/>
    </row>
    <row r="1745" spans="1:5">
      <c r="A1745" s="118">
        <v>36441</v>
      </c>
      <c r="B1745" s="19">
        <v>8.0299999999999994</v>
      </c>
      <c r="C1745" s="19">
        <v>8.6359999999999992</v>
      </c>
      <c r="E1745" s="126"/>
    </row>
    <row r="1746" spans="1:5">
      <c r="A1746" s="118">
        <v>36442</v>
      </c>
      <c r="B1746" s="19">
        <v>8.0299999999999994</v>
      </c>
      <c r="C1746" s="19">
        <v>8.6359999999999992</v>
      </c>
      <c r="E1746" s="126"/>
    </row>
    <row r="1747" spans="1:5">
      <c r="A1747" s="118">
        <v>36443</v>
      </c>
      <c r="B1747" s="19">
        <v>8.0299999999999994</v>
      </c>
      <c r="C1747" s="19">
        <v>8.6359999999999992</v>
      </c>
      <c r="E1747" s="126"/>
    </row>
    <row r="1748" spans="1:5">
      <c r="A1748" s="118">
        <v>36444</v>
      </c>
      <c r="B1748" s="19">
        <v>7.2359999999999998</v>
      </c>
      <c r="C1748" s="19">
        <v>7.8279999999999994</v>
      </c>
      <c r="E1748" s="126"/>
    </row>
    <row r="1749" spans="1:5">
      <c r="A1749" s="118">
        <v>36445</v>
      </c>
      <c r="B1749" s="19">
        <v>8.1470000000000002</v>
      </c>
      <c r="C1749" s="19">
        <v>8.734</v>
      </c>
      <c r="E1749" s="126"/>
    </row>
    <row r="1750" spans="1:5">
      <c r="A1750" s="118">
        <v>36446</v>
      </c>
      <c r="B1750" s="19">
        <v>7.0619999999999994</v>
      </c>
      <c r="C1750" s="19">
        <v>7.6440000000000001</v>
      </c>
      <c r="E1750" s="126"/>
    </row>
    <row r="1751" spans="1:5">
      <c r="A1751" s="118">
        <v>36447</v>
      </c>
      <c r="B1751" s="19">
        <v>8.3930000000000007</v>
      </c>
      <c r="C1751" s="19">
        <v>8.9770000000000003</v>
      </c>
      <c r="E1751" s="126"/>
    </row>
    <row r="1752" spans="1:5">
      <c r="A1752" s="118">
        <v>36448</v>
      </c>
      <c r="B1752" s="19">
        <v>8.3279999999999994</v>
      </c>
      <c r="C1752" s="19">
        <v>8.9359999999999999</v>
      </c>
      <c r="E1752" s="126"/>
    </row>
    <row r="1753" spans="1:5">
      <c r="A1753" s="118">
        <v>36449</v>
      </c>
      <c r="B1753" s="19">
        <v>8.3279999999999994</v>
      </c>
      <c r="C1753" s="19">
        <v>8.9359999999999999</v>
      </c>
      <c r="E1753" s="126"/>
    </row>
    <row r="1754" spans="1:5">
      <c r="A1754" s="118">
        <v>36450</v>
      </c>
      <c r="B1754" s="19">
        <v>8.3279999999999994</v>
      </c>
      <c r="C1754" s="19">
        <v>8.9359999999999999</v>
      </c>
      <c r="E1754" s="126"/>
    </row>
    <row r="1755" spans="1:5">
      <c r="A1755" s="118">
        <v>36451</v>
      </c>
      <c r="B1755" s="19">
        <v>8.2279999999999998</v>
      </c>
      <c r="C1755" s="19">
        <v>8.8520000000000003</v>
      </c>
      <c r="E1755" s="126"/>
    </row>
    <row r="1756" spans="1:5">
      <c r="A1756" s="118">
        <v>36452</v>
      </c>
      <c r="B1756" s="19">
        <v>8.5289999999999999</v>
      </c>
      <c r="C1756" s="19">
        <v>9.1529999999999987</v>
      </c>
      <c r="E1756" s="126"/>
    </row>
    <row r="1757" spans="1:5">
      <c r="A1757" s="118">
        <v>36453</v>
      </c>
      <c r="B1757" s="19">
        <v>8.4469999999999992</v>
      </c>
      <c r="C1757" s="19">
        <v>9.0730000000000004</v>
      </c>
      <c r="E1757" s="126"/>
    </row>
    <row r="1758" spans="1:5">
      <c r="A1758" s="118">
        <v>36454</v>
      </c>
      <c r="B1758" s="19">
        <v>8.3230000000000004</v>
      </c>
      <c r="C1758" s="19">
        <v>8.9429999999999996</v>
      </c>
      <c r="E1758" s="126"/>
    </row>
    <row r="1759" spans="1:5">
      <c r="A1759" s="118">
        <v>36455</v>
      </c>
      <c r="B1759" s="19">
        <v>8.5679999999999996</v>
      </c>
      <c r="C1759" s="19">
        <v>9.1890000000000001</v>
      </c>
      <c r="E1759" s="126"/>
    </row>
    <row r="1760" spans="1:5">
      <c r="A1760" s="118">
        <v>36456</v>
      </c>
      <c r="B1760" s="19">
        <v>8.5679999999999996</v>
      </c>
      <c r="C1760" s="19">
        <v>9.1890000000000001</v>
      </c>
      <c r="E1760" s="126"/>
    </row>
    <row r="1761" spans="1:5">
      <c r="A1761" s="118">
        <v>36457</v>
      </c>
      <c r="B1761" s="19">
        <v>8.5679999999999996</v>
      </c>
      <c r="C1761" s="19">
        <v>9.1890000000000001</v>
      </c>
      <c r="E1761" s="126"/>
    </row>
    <row r="1762" spans="1:5">
      <c r="A1762" s="118">
        <v>36458</v>
      </c>
      <c r="B1762" s="19">
        <v>8.4550000000000001</v>
      </c>
      <c r="C1762" s="19">
        <v>9.077</v>
      </c>
      <c r="E1762" s="126"/>
    </row>
    <row r="1763" spans="1:5">
      <c r="A1763" s="118">
        <v>36459</v>
      </c>
      <c r="B1763" s="19">
        <v>7.4120000000000008</v>
      </c>
      <c r="C1763" s="19">
        <v>8.0350000000000001</v>
      </c>
      <c r="E1763" s="126"/>
    </row>
    <row r="1764" spans="1:5">
      <c r="A1764" s="118">
        <v>36460</v>
      </c>
      <c r="B1764" s="19">
        <v>7.6739999999999995</v>
      </c>
      <c r="C1764" s="19">
        <v>8.2970000000000006</v>
      </c>
      <c r="E1764" s="126"/>
    </row>
    <row r="1765" spans="1:5">
      <c r="A1765" s="118">
        <v>36461</v>
      </c>
      <c r="B1765" s="19">
        <v>8.4190000000000005</v>
      </c>
      <c r="C1765" s="19">
        <v>9.0139999999999993</v>
      </c>
      <c r="E1765" s="126"/>
    </row>
    <row r="1766" spans="1:5">
      <c r="A1766" s="118">
        <v>36462</v>
      </c>
      <c r="B1766" s="19">
        <v>7.23</v>
      </c>
      <c r="C1766" s="19">
        <v>7.8119999999999994</v>
      </c>
      <c r="E1766" s="126"/>
    </row>
    <row r="1767" spans="1:5">
      <c r="A1767" s="118">
        <v>36463</v>
      </c>
      <c r="B1767" s="19">
        <v>7.23</v>
      </c>
      <c r="C1767" s="19">
        <v>7.8119999999999994</v>
      </c>
      <c r="E1767" s="126"/>
    </row>
    <row r="1768" spans="1:5">
      <c r="A1768" s="118">
        <v>36464</v>
      </c>
      <c r="B1768" s="19">
        <v>7.23</v>
      </c>
      <c r="C1768" s="19">
        <v>7.8119999999999994</v>
      </c>
      <c r="E1768" s="126"/>
    </row>
    <row r="1769" spans="1:5">
      <c r="A1769" s="118">
        <v>36465</v>
      </c>
      <c r="B1769" s="19">
        <v>7.4950000000000001</v>
      </c>
      <c r="C1769" s="19">
        <v>8.0869999999999997</v>
      </c>
      <c r="E1769" s="126"/>
    </row>
    <row r="1770" spans="1:5">
      <c r="A1770" s="118">
        <v>36466</v>
      </c>
      <c r="B1770" s="19">
        <v>8.3369999999999997</v>
      </c>
      <c r="C1770" s="19">
        <v>8.9310000000000009</v>
      </c>
      <c r="E1770" s="126"/>
    </row>
    <row r="1771" spans="1:5">
      <c r="A1771" s="118">
        <v>36467</v>
      </c>
      <c r="B1771" s="19">
        <v>8.2840000000000007</v>
      </c>
      <c r="C1771" s="19">
        <v>8.875</v>
      </c>
      <c r="E1771" s="126"/>
    </row>
    <row r="1772" spans="1:5">
      <c r="A1772" s="118">
        <v>36468</v>
      </c>
      <c r="B1772" s="19">
        <v>7.3769999999999998</v>
      </c>
      <c r="C1772" s="19">
        <v>7.9470000000000001</v>
      </c>
      <c r="E1772" s="126"/>
    </row>
    <row r="1773" spans="1:5">
      <c r="A1773" s="118">
        <v>36469</v>
      </c>
      <c r="B1773" s="19">
        <v>7.2830000000000004</v>
      </c>
      <c r="C1773" s="19">
        <v>7.8520000000000003</v>
      </c>
      <c r="E1773" s="126"/>
    </row>
    <row r="1774" spans="1:5">
      <c r="A1774" s="118">
        <v>36470</v>
      </c>
      <c r="B1774" s="19">
        <v>7.2830000000000004</v>
      </c>
      <c r="C1774" s="19">
        <v>7.8520000000000003</v>
      </c>
      <c r="E1774" s="126"/>
    </row>
    <row r="1775" spans="1:5">
      <c r="A1775" s="118">
        <v>36471</v>
      </c>
      <c r="B1775" s="19">
        <v>7.2830000000000004</v>
      </c>
      <c r="C1775" s="19">
        <v>7.8520000000000003</v>
      </c>
      <c r="E1775" s="126"/>
    </row>
    <row r="1776" spans="1:5">
      <c r="A1776" s="118">
        <v>36472</v>
      </c>
      <c r="B1776" s="19">
        <v>8.1869999999999994</v>
      </c>
      <c r="C1776" s="19">
        <v>8.7560000000000002</v>
      </c>
      <c r="E1776" s="126"/>
    </row>
    <row r="1777" spans="1:5">
      <c r="A1777" s="118">
        <v>36473</v>
      </c>
      <c r="B1777" s="19">
        <v>7.3879999999999999</v>
      </c>
      <c r="C1777" s="19">
        <v>7.9580000000000002</v>
      </c>
      <c r="E1777" s="126"/>
    </row>
    <row r="1778" spans="1:5">
      <c r="A1778" s="118">
        <v>36474</v>
      </c>
      <c r="B1778" s="19">
        <v>7.2869999999999999</v>
      </c>
      <c r="C1778" s="19">
        <v>7.8559999999999999</v>
      </c>
      <c r="E1778" s="126"/>
    </row>
    <row r="1779" spans="1:5">
      <c r="A1779" s="118">
        <v>36475</v>
      </c>
      <c r="B1779" s="19">
        <v>7.2409999999999997</v>
      </c>
      <c r="C1779" s="19">
        <v>7.8290000000000006</v>
      </c>
      <c r="E1779" s="126"/>
    </row>
    <row r="1780" spans="1:5">
      <c r="A1780" s="118">
        <v>36476</v>
      </c>
      <c r="B1780" s="19">
        <v>8.3709999999999987</v>
      </c>
      <c r="C1780" s="19">
        <v>8.9570000000000007</v>
      </c>
      <c r="E1780" s="126"/>
    </row>
    <row r="1781" spans="1:5">
      <c r="A1781" s="118">
        <v>36477</v>
      </c>
      <c r="B1781" s="19">
        <v>8.3709999999999987</v>
      </c>
      <c r="C1781" s="19">
        <v>8.9570000000000007</v>
      </c>
      <c r="E1781" s="126"/>
    </row>
    <row r="1782" spans="1:5">
      <c r="A1782" s="118">
        <v>36478</v>
      </c>
      <c r="B1782" s="19">
        <v>8.3709999999999987</v>
      </c>
      <c r="C1782" s="19">
        <v>8.9570000000000007</v>
      </c>
      <c r="E1782" s="126"/>
    </row>
    <row r="1783" spans="1:5">
      <c r="A1783" s="118">
        <v>36479</v>
      </c>
      <c r="B1783" s="19">
        <v>7.1760000000000002</v>
      </c>
      <c r="C1783" s="19">
        <v>7.76</v>
      </c>
      <c r="E1783" s="126"/>
    </row>
    <row r="1784" spans="1:5">
      <c r="A1784" s="118">
        <v>36480</v>
      </c>
      <c r="B1784" s="19">
        <v>8.1150000000000002</v>
      </c>
      <c r="C1784" s="19">
        <v>8.7010000000000005</v>
      </c>
      <c r="E1784" s="126"/>
    </row>
    <row r="1785" spans="1:5">
      <c r="A1785" s="118">
        <v>36481</v>
      </c>
      <c r="B1785" s="19">
        <v>8.3769999999999989</v>
      </c>
      <c r="C1785" s="19">
        <v>8.98</v>
      </c>
      <c r="E1785" s="126"/>
    </row>
    <row r="1786" spans="1:5">
      <c r="A1786" s="118">
        <v>36482</v>
      </c>
      <c r="B1786" s="19">
        <v>7.3260000000000005</v>
      </c>
      <c r="C1786" s="19">
        <v>7.9180000000000001</v>
      </c>
      <c r="E1786" s="126"/>
    </row>
    <row r="1787" spans="1:5">
      <c r="A1787" s="118">
        <v>36483</v>
      </c>
      <c r="B1787" s="19">
        <v>7.213000000000001</v>
      </c>
      <c r="C1787" s="19">
        <v>7.8100000000000005</v>
      </c>
      <c r="E1787" s="126"/>
    </row>
    <row r="1788" spans="1:5">
      <c r="A1788" s="118">
        <v>36484</v>
      </c>
      <c r="B1788" s="19">
        <v>7.213000000000001</v>
      </c>
      <c r="C1788" s="19">
        <v>7.8100000000000005</v>
      </c>
      <c r="E1788" s="126"/>
    </row>
    <row r="1789" spans="1:5">
      <c r="A1789" s="118">
        <v>36485</v>
      </c>
      <c r="B1789" s="19">
        <v>7.213000000000001</v>
      </c>
      <c r="C1789" s="19">
        <v>7.8100000000000005</v>
      </c>
      <c r="E1789" s="126"/>
    </row>
    <row r="1790" spans="1:5">
      <c r="A1790" s="118">
        <v>36486</v>
      </c>
      <c r="B1790" s="19">
        <v>7.4390000000000001</v>
      </c>
      <c r="C1790" s="19">
        <v>8.0350000000000001</v>
      </c>
      <c r="E1790" s="126"/>
    </row>
    <row r="1791" spans="1:5">
      <c r="A1791" s="118">
        <v>36487</v>
      </c>
      <c r="B1791" s="19">
        <v>8.3919999999999995</v>
      </c>
      <c r="C1791" s="19">
        <v>9.004999999999999</v>
      </c>
      <c r="E1791" s="126"/>
    </row>
    <row r="1792" spans="1:5">
      <c r="A1792" s="118">
        <v>36488</v>
      </c>
      <c r="B1792" s="19">
        <v>7.25</v>
      </c>
      <c r="C1792" s="19">
        <v>7.8580000000000005</v>
      </c>
      <c r="E1792" s="126"/>
    </row>
    <row r="1793" spans="1:5">
      <c r="A1793" s="118">
        <v>36489</v>
      </c>
      <c r="B1793" s="19">
        <v>8.527000000000001</v>
      </c>
      <c r="C1793" s="19">
        <v>9.1430000000000007</v>
      </c>
      <c r="E1793" s="126"/>
    </row>
    <row r="1794" spans="1:5">
      <c r="A1794" s="118">
        <v>36490</v>
      </c>
      <c r="B1794" s="19">
        <v>7.415</v>
      </c>
      <c r="C1794" s="19">
        <v>8.0339999999999989</v>
      </c>
      <c r="E1794" s="126"/>
    </row>
    <row r="1795" spans="1:5">
      <c r="A1795" s="118">
        <v>36491</v>
      </c>
      <c r="B1795" s="19">
        <v>7.415</v>
      </c>
      <c r="C1795" s="19">
        <v>8.0339999999999989</v>
      </c>
      <c r="E1795" s="126"/>
    </row>
    <row r="1796" spans="1:5">
      <c r="A1796" s="118">
        <v>36492</v>
      </c>
      <c r="B1796" s="19">
        <v>7.415</v>
      </c>
      <c r="C1796" s="19">
        <v>8.0339999999999989</v>
      </c>
      <c r="E1796" s="126"/>
    </row>
    <row r="1797" spans="1:5">
      <c r="A1797" s="118">
        <v>36493</v>
      </c>
      <c r="B1797" s="19">
        <v>8.2919999999999998</v>
      </c>
      <c r="C1797" s="19">
        <v>8.9109999999999996</v>
      </c>
      <c r="E1797" s="126"/>
    </row>
    <row r="1798" spans="1:5">
      <c r="A1798" s="118">
        <v>36494</v>
      </c>
      <c r="B1798" s="19">
        <v>7.5039999999999996</v>
      </c>
      <c r="C1798" s="19">
        <v>8.1240000000000006</v>
      </c>
      <c r="E1798" s="126"/>
    </row>
    <row r="1799" spans="1:5">
      <c r="A1799" s="118">
        <v>36495</v>
      </c>
      <c r="B1799" s="19">
        <v>7.4409999999999998</v>
      </c>
      <c r="C1799" s="19">
        <v>8.02</v>
      </c>
      <c r="E1799" s="126"/>
    </row>
    <row r="1800" spans="1:5">
      <c r="A1800" s="118">
        <v>36496</v>
      </c>
      <c r="B1800" s="19">
        <v>8.3539999999999992</v>
      </c>
      <c r="C1800" s="19">
        <v>8.9480000000000004</v>
      </c>
      <c r="E1800" s="126"/>
    </row>
    <row r="1801" spans="1:5">
      <c r="A1801" s="118">
        <v>36497</v>
      </c>
      <c r="B1801" s="19">
        <v>7.585</v>
      </c>
      <c r="C1801" s="19">
        <v>8.1769999999999996</v>
      </c>
      <c r="E1801" s="126"/>
    </row>
    <row r="1802" spans="1:5">
      <c r="A1802" s="118">
        <v>36498</v>
      </c>
      <c r="B1802" s="19">
        <v>7.585</v>
      </c>
      <c r="C1802" s="19">
        <v>8.1769999999999996</v>
      </c>
      <c r="E1802" s="126"/>
    </row>
    <row r="1803" spans="1:5">
      <c r="A1803" s="118">
        <v>36499</v>
      </c>
      <c r="B1803" s="19">
        <v>7.585</v>
      </c>
      <c r="C1803" s="19">
        <v>8.1769999999999996</v>
      </c>
      <c r="E1803" s="126"/>
    </row>
    <row r="1804" spans="1:5">
      <c r="A1804" s="118">
        <v>36500</v>
      </c>
      <c r="B1804" s="19">
        <v>8.4149999999999991</v>
      </c>
      <c r="C1804" s="19">
        <v>8.9980000000000011</v>
      </c>
      <c r="E1804" s="126"/>
    </row>
    <row r="1805" spans="1:5">
      <c r="A1805" s="118">
        <v>36501</v>
      </c>
      <c r="B1805" s="19">
        <v>8.3070000000000004</v>
      </c>
      <c r="C1805" s="19">
        <v>8.875</v>
      </c>
      <c r="E1805" s="126"/>
    </row>
    <row r="1806" spans="1:5">
      <c r="A1806" s="118">
        <v>36502</v>
      </c>
      <c r="B1806" s="19">
        <v>7.423</v>
      </c>
      <c r="C1806" s="19">
        <v>8</v>
      </c>
      <c r="E1806" s="126"/>
    </row>
    <row r="1807" spans="1:5">
      <c r="A1807" s="118">
        <v>36503</v>
      </c>
      <c r="B1807" s="19">
        <v>7.37</v>
      </c>
      <c r="C1807" s="19">
        <v>7.95</v>
      </c>
      <c r="E1807" s="126"/>
    </row>
    <row r="1808" spans="1:5">
      <c r="A1808" s="118">
        <v>36504</v>
      </c>
      <c r="B1808" s="19">
        <v>8.2970000000000006</v>
      </c>
      <c r="C1808" s="19">
        <v>8.875</v>
      </c>
      <c r="E1808" s="126"/>
    </row>
    <row r="1809" spans="1:5">
      <c r="A1809" s="118">
        <v>36505</v>
      </c>
      <c r="B1809" s="19">
        <v>8.2970000000000006</v>
      </c>
      <c r="C1809" s="19">
        <v>8.875</v>
      </c>
      <c r="E1809" s="126"/>
    </row>
    <row r="1810" spans="1:5">
      <c r="A1810" s="118">
        <v>36506</v>
      </c>
      <c r="B1810" s="19">
        <v>8.2970000000000006</v>
      </c>
      <c r="C1810" s="19">
        <v>8.875</v>
      </c>
      <c r="E1810" s="126"/>
    </row>
    <row r="1811" spans="1:5">
      <c r="A1811" s="118">
        <v>36507</v>
      </c>
      <c r="B1811" s="19">
        <v>8.4849999999999994</v>
      </c>
      <c r="C1811" s="19">
        <v>9.07</v>
      </c>
      <c r="E1811" s="126"/>
    </row>
    <row r="1812" spans="1:5">
      <c r="A1812" s="118">
        <v>36508</v>
      </c>
      <c r="B1812" s="19">
        <v>8.4089999999999989</v>
      </c>
      <c r="C1812" s="19">
        <v>8.9890000000000008</v>
      </c>
      <c r="E1812" s="126"/>
    </row>
    <row r="1813" spans="1:5">
      <c r="A1813" s="118">
        <v>36509</v>
      </c>
      <c r="B1813" s="19">
        <v>8.4049999999999994</v>
      </c>
      <c r="C1813" s="19">
        <v>8.9870000000000001</v>
      </c>
      <c r="E1813" s="126"/>
    </row>
    <row r="1814" spans="1:5">
      <c r="A1814" s="118">
        <v>36510</v>
      </c>
      <c r="B1814" s="19">
        <v>7.7080000000000002</v>
      </c>
      <c r="C1814" s="19">
        <v>8.2910000000000004</v>
      </c>
      <c r="E1814" s="126"/>
    </row>
    <row r="1815" spans="1:5">
      <c r="A1815" s="118">
        <v>36511</v>
      </c>
      <c r="B1815" s="19">
        <v>7.62</v>
      </c>
      <c r="C1815" s="19">
        <v>8.206999999999999</v>
      </c>
      <c r="E1815" s="126"/>
    </row>
    <row r="1816" spans="1:5">
      <c r="A1816" s="118">
        <v>36512</v>
      </c>
      <c r="B1816" s="19">
        <v>7.62</v>
      </c>
      <c r="C1816" s="19">
        <v>8.206999999999999</v>
      </c>
      <c r="E1816" s="126"/>
    </row>
    <row r="1817" spans="1:5">
      <c r="A1817" s="118">
        <v>36513</v>
      </c>
      <c r="B1817" s="19">
        <v>7.62</v>
      </c>
      <c r="C1817" s="19">
        <v>8.206999999999999</v>
      </c>
      <c r="E1817" s="126"/>
    </row>
    <row r="1818" spans="1:5">
      <c r="A1818" s="118">
        <v>36514</v>
      </c>
      <c r="B1818" s="19">
        <v>8.4809999999999999</v>
      </c>
      <c r="C1818" s="19">
        <v>9.0749999999999993</v>
      </c>
      <c r="E1818" s="126"/>
    </row>
    <row r="1819" spans="1:5">
      <c r="A1819" s="118">
        <v>36515</v>
      </c>
      <c r="B1819" s="19">
        <v>7.718</v>
      </c>
      <c r="C1819" s="19">
        <v>8.3070000000000004</v>
      </c>
      <c r="E1819" s="126"/>
    </row>
    <row r="1820" spans="1:5">
      <c r="A1820" s="118">
        <v>36516</v>
      </c>
      <c r="B1820" s="19">
        <v>8.6189999999999998</v>
      </c>
      <c r="C1820" s="19">
        <v>9.2010000000000005</v>
      </c>
      <c r="E1820" s="126"/>
    </row>
    <row r="1821" spans="1:5">
      <c r="A1821" s="118">
        <v>36517</v>
      </c>
      <c r="B1821" s="19">
        <v>8.5389999999999997</v>
      </c>
      <c r="C1821" s="19">
        <v>9.1259999999999994</v>
      </c>
      <c r="E1821" s="126"/>
    </row>
    <row r="1822" spans="1:5">
      <c r="A1822" s="118">
        <v>36518</v>
      </c>
      <c r="B1822" s="19">
        <v>7.75</v>
      </c>
      <c r="C1822" s="19">
        <v>8.3360000000000003</v>
      </c>
      <c r="E1822" s="126"/>
    </row>
    <row r="1823" spans="1:5">
      <c r="A1823" s="118">
        <v>36519</v>
      </c>
      <c r="B1823" s="19">
        <v>7.75</v>
      </c>
      <c r="C1823" s="19">
        <v>8.3360000000000003</v>
      </c>
      <c r="E1823" s="126"/>
    </row>
    <row r="1824" spans="1:5">
      <c r="A1824" s="118">
        <v>36520</v>
      </c>
      <c r="B1824" s="19">
        <v>7.75</v>
      </c>
      <c r="C1824" s="19">
        <v>8.3360000000000003</v>
      </c>
      <c r="E1824" s="126"/>
    </row>
    <row r="1825" spans="1:5">
      <c r="A1825" s="118">
        <v>36521</v>
      </c>
      <c r="B1825" s="19">
        <v>8.65</v>
      </c>
      <c r="C1825" s="19">
        <v>9.2360000000000007</v>
      </c>
      <c r="E1825" s="126"/>
    </row>
    <row r="1826" spans="1:5">
      <c r="A1826" s="118">
        <v>36522</v>
      </c>
      <c r="B1826" s="19">
        <v>8.5500000000000007</v>
      </c>
      <c r="C1826" s="19">
        <v>9.1359999999999992</v>
      </c>
      <c r="E1826" s="126"/>
    </row>
    <row r="1827" spans="1:5">
      <c r="A1827" s="118">
        <v>36523</v>
      </c>
      <c r="B1827" s="19">
        <v>7.8469999999999995</v>
      </c>
      <c r="C1827" s="19">
        <v>8.4340000000000011</v>
      </c>
      <c r="E1827" s="126"/>
    </row>
    <row r="1828" spans="1:5">
      <c r="A1828" s="118">
        <v>36524</v>
      </c>
      <c r="B1828" s="19">
        <v>7.6960000000000006</v>
      </c>
      <c r="C1828" s="19">
        <v>8.2750000000000004</v>
      </c>
      <c r="E1828" s="126"/>
    </row>
    <row r="1829" spans="1:5">
      <c r="A1829" s="118">
        <v>36525</v>
      </c>
      <c r="B1829" s="19">
        <v>7.6289999999999996</v>
      </c>
      <c r="C1829" s="19">
        <v>8.2070000000000007</v>
      </c>
      <c r="E1829" s="126"/>
    </row>
    <row r="1830" spans="1:5">
      <c r="A1830" s="118">
        <v>36526</v>
      </c>
      <c r="B1830" s="19">
        <v>7.6289999999999996</v>
      </c>
      <c r="C1830" s="19">
        <v>8.2070000000000007</v>
      </c>
      <c r="E1830" s="126"/>
    </row>
    <row r="1831" spans="1:5">
      <c r="A1831" s="118">
        <v>36527</v>
      </c>
      <c r="B1831" s="19">
        <v>7.6289999999999996</v>
      </c>
      <c r="C1831" s="19">
        <v>8.2070000000000007</v>
      </c>
      <c r="E1831" s="126"/>
    </row>
    <row r="1832" spans="1:5">
      <c r="A1832" s="118">
        <v>36528</v>
      </c>
      <c r="B1832" s="19">
        <v>7.8289999999999997</v>
      </c>
      <c r="C1832" s="19">
        <v>8.407</v>
      </c>
      <c r="E1832" s="126"/>
    </row>
    <row r="1833" spans="1:5">
      <c r="A1833" s="118">
        <v>36529</v>
      </c>
      <c r="B1833" s="19">
        <v>8.8919999999999995</v>
      </c>
      <c r="C1833" s="19">
        <v>9.4409999999999989</v>
      </c>
      <c r="E1833" s="126"/>
    </row>
    <row r="1834" spans="1:5">
      <c r="A1834" s="118">
        <v>36530</v>
      </c>
      <c r="B1834" s="19">
        <v>8.7089999999999996</v>
      </c>
      <c r="C1834" s="19">
        <v>9.2490000000000006</v>
      </c>
      <c r="E1834" s="126"/>
    </row>
    <row r="1835" spans="1:5">
      <c r="A1835" s="118">
        <v>36531</v>
      </c>
      <c r="B1835" s="19">
        <v>8.9980000000000011</v>
      </c>
      <c r="C1835" s="19">
        <v>9.5220000000000002</v>
      </c>
      <c r="E1835" s="126"/>
    </row>
    <row r="1836" spans="1:5">
      <c r="A1836" s="118">
        <v>36532</v>
      </c>
      <c r="B1836" s="19">
        <v>7.8900000000000006</v>
      </c>
      <c r="C1836" s="19">
        <v>8.4169999999999998</v>
      </c>
      <c r="E1836" s="126"/>
    </row>
    <row r="1837" spans="1:5">
      <c r="A1837" s="118">
        <v>36533</v>
      </c>
      <c r="B1837" s="19">
        <v>7.8900000000000006</v>
      </c>
      <c r="C1837" s="19">
        <v>8.4169999999999998</v>
      </c>
      <c r="E1837" s="126"/>
    </row>
    <row r="1838" spans="1:5">
      <c r="A1838" s="118">
        <v>36534</v>
      </c>
      <c r="B1838" s="19">
        <v>7.8900000000000006</v>
      </c>
      <c r="C1838" s="19">
        <v>8.4169999999999998</v>
      </c>
      <c r="E1838" s="126"/>
    </row>
    <row r="1839" spans="1:5">
      <c r="A1839" s="118">
        <v>36535</v>
      </c>
      <c r="B1839" s="19">
        <v>8.7690000000000001</v>
      </c>
      <c r="C1839" s="19">
        <v>9.3279999999999994</v>
      </c>
      <c r="E1839" s="126"/>
    </row>
    <row r="1840" spans="1:5">
      <c r="A1840" s="118">
        <v>36536</v>
      </c>
      <c r="B1840" s="19">
        <v>9.016</v>
      </c>
      <c r="C1840" s="19">
        <v>9.5730000000000004</v>
      </c>
      <c r="E1840" s="126"/>
    </row>
    <row r="1841" spans="1:5">
      <c r="A1841" s="118">
        <v>36537</v>
      </c>
      <c r="B1841" s="19">
        <v>8.9529999999999994</v>
      </c>
      <c r="C1841" s="19">
        <v>9.5150000000000006</v>
      </c>
      <c r="E1841" s="126"/>
    </row>
    <row r="1842" spans="1:5">
      <c r="A1842" s="118">
        <v>36538</v>
      </c>
      <c r="B1842" s="19">
        <v>8.8390000000000004</v>
      </c>
      <c r="C1842" s="19">
        <v>9.3840000000000003</v>
      </c>
      <c r="E1842" s="126"/>
    </row>
    <row r="1843" spans="1:5">
      <c r="A1843" s="118">
        <v>36539</v>
      </c>
      <c r="B1843" s="19">
        <v>9.0389999999999997</v>
      </c>
      <c r="C1843" s="19">
        <v>9.5850000000000009</v>
      </c>
      <c r="E1843" s="126"/>
    </row>
    <row r="1844" spans="1:5">
      <c r="A1844" s="118">
        <v>36540</v>
      </c>
      <c r="B1844" s="19">
        <v>9.0389999999999997</v>
      </c>
      <c r="C1844" s="19">
        <v>9.5850000000000009</v>
      </c>
      <c r="E1844" s="126"/>
    </row>
    <row r="1845" spans="1:5">
      <c r="A1845" s="118">
        <v>36541</v>
      </c>
      <c r="B1845" s="19">
        <v>9.0389999999999997</v>
      </c>
      <c r="C1845" s="19">
        <v>9.5850000000000009</v>
      </c>
      <c r="E1845" s="126"/>
    </row>
    <row r="1846" spans="1:5">
      <c r="A1846" s="118">
        <v>36542</v>
      </c>
      <c r="B1846" s="19">
        <v>8.0280000000000005</v>
      </c>
      <c r="C1846" s="19">
        <v>8.5410000000000004</v>
      </c>
      <c r="E1846" s="126"/>
    </row>
    <row r="1847" spans="1:5">
      <c r="A1847" s="118">
        <v>36543</v>
      </c>
      <c r="B1847" s="19">
        <v>7.891</v>
      </c>
      <c r="C1847" s="19">
        <v>8.4120000000000008</v>
      </c>
      <c r="E1847" s="126"/>
    </row>
    <row r="1848" spans="1:5">
      <c r="A1848" s="118">
        <v>36544</v>
      </c>
      <c r="B1848" s="19">
        <v>8.152000000000001</v>
      </c>
      <c r="C1848" s="19">
        <v>8.6720000000000006</v>
      </c>
      <c r="E1848" s="126"/>
    </row>
    <row r="1849" spans="1:5">
      <c r="A1849" s="118">
        <v>36545</v>
      </c>
      <c r="B1849" s="19">
        <v>8.0190000000000001</v>
      </c>
      <c r="C1849" s="19">
        <v>8.5350000000000001</v>
      </c>
      <c r="E1849" s="126"/>
    </row>
    <row r="1850" spans="1:5">
      <c r="A1850" s="118">
        <v>36546</v>
      </c>
      <c r="B1850" s="19">
        <v>8.9499999999999993</v>
      </c>
      <c r="C1850" s="19">
        <v>9.4610000000000003</v>
      </c>
      <c r="E1850" s="126"/>
    </row>
    <row r="1851" spans="1:5">
      <c r="A1851" s="118">
        <v>36547</v>
      </c>
      <c r="B1851" s="19">
        <v>8.9499999999999993</v>
      </c>
      <c r="C1851" s="19">
        <v>9.4610000000000003</v>
      </c>
      <c r="E1851" s="126"/>
    </row>
    <row r="1852" spans="1:5">
      <c r="A1852" s="118">
        <v>36548</v>
      </c>
      <c r="B1852" s="19">
        <v>8.9499999999999993</v>
      </c>
      <c r="C1852" s="19">
        <v>9.4610000000000003</v>
      </c>
      <c r="E1852" s="126"/>
    </row>
    <row r="1853" spans="1:5">
      <c r="A1853" s="118">
        <v>36549</v>
      </c>
      <c r="B1853" s="19">
        <v>8.1669999999999998</v>
      </c>
      <c r="C1853" s="19">
        <v>8.6790000000000003</v>
      </c>
      <c r="E1853" s="126"/>
    </row>
    <row r="1854" spans="1:5">
      <c r="A1854" s="118">
        <v>36550</v>
      </c>
      <c r="B1854" s="19">
        <v>8.0220000000000002</v>
      </c>
      <c r="C1854" s="19">
        <v>8.5329999999999995</v>
      </c>
      <c r="E1854" s="126"/>
    </row>
    <row r="1855" spans="1:5">
      <c r="A1855" s="118">
        <v>36551</v>
      </c>
      <c r="B1855" s="19">
        <v>7.9220000000000006</v>
      </c>
      <c r="C1855" s="19">
        <v>8.4329999999999998</v>
      </c>
      <c r="E1855" s="126"/>
    </row>
    <row r="1856" spans="1:5">
      <c r="A1856" s="118">
        <v>36552</v>
      </c>
      <c r="B1856" s="19">
        <v>9.0910000000000011</v>
      </c>
      <c r="C1856" s="19">
        <v>9.6059999999999999</v>
      </c>
      <c r="E1856" s="126"/>
    </row>
    <row r="1857" spans="1:5">
      <c r="A1857" s="118">
        <v>36553</v>
      </c>
      <c r="B1857" s="19">
        <v>7.9550000000000001</v>
      </c>
      <c r="C1857" s="19">
        <v>8.4529999999999994</v>
      </c>
      <c r="E1857" s="126"/>
    </row>
    <row r="1858" spans="1:5">
      <c r="A1858" s="118">
        <v>36554</v>
      </c>
      <c r="B1858" s="19">
        <v>7.9550000000000001</v>
      </c>
      <c r="C1858" s="19">
        <v>8.4529999999999994</v>
      </c>
      <c r="E1858" s="126"/>
    </row>
    <row r="1859" spans="1:5">
      <c r="A1859" s="118">
        <v>36555</v>
      </c>
      <c r="B1859" s="19">
        <v>7.9550000000000001</v>
      </c>
      <c r="C1859" s="19">
        <v>8.4529999999999994</v>
      </c>
      <c r="E1859" s="126"/>
    </row>
    <row r="1860" spans="1:5">
      <c r="A1860" s="118">
        <v>36556</v>
      </c>
      <c r="B1860" s="19">
        <v>7.8699999999999992</v>
      </c>
      <c r="C1860" s="19">
        <v>8.3940000000000001</v>
      </c>
      <c r="E1860" s="126"/>
    </row>
    <row r="1861" spans="1:5">
      <c r="A1861" s="118">
        <v>36557</v>
      </c>
      <c r="B1861" s="19">
        <v>9.0670000000000002</v>
      </c>
      <c r="C1861" s="19">
        <v>9.5910000000000011</v>
      </c>
      <c r="E1861" s="126"/>
    </row>
    <row r="1862" spans="1:5">
      <c r="A1862" s="118">
        <v>36558</v>
      </c>
      <c r="B1862" s="19">
        <v>9.0710000000000015</v>
      </c>
      <c r="C1862" s="19">
        <v>9.6449999999999996</v>
      </c>
      <c r="E1862" s="126"/>
    </row>
    <row r="1863" spans="1:5">
      <c r="A1863" s="118">
        <v>36559</v>
      </c>
      <c r="B1863" s="19">
        <v>7.9440000000000008</v>
      </c>
      <c r="C1863" s="19">
        <v>8.5370000000000008</v>
      </c>
      <c r="E1863" s="126"/>
    </row>
    <row r="1864" spans="1:5">
      <c r="A1864" s="118">
        <v>36560</v>
      </c>
      <c r="B1864" s="19">
        <v>8.0500000000000007</v>
      </c>
      <c r="C1864" s="19">
        <v>8.6449999999999996</v>
      </c>
      <c r="E1864" s="126"/>
    </row>
    <row r="1865" spans="1:5">
      <c r="A1865" s="118">
        <v>36561</v>
      </c>
      <c r="B1865" s="19">
        <v>8.0500000000000007</v>
      </c>
      <c r="C1865" s="19">
        <v>8.6449999999999996</v>
      </c>
      <c r="E1865" s="126"/>
    </row>
    <row r="1866" spans="1:5">
      <c r="A1866" s="118">
        <v>36562</v>
      </c>
      <c r="B1866" s="19">
        <v>8.0500000000000007</v>
      </c>
      <c r="C1866" s="19">
        <v>8.6449999999999996</v>
      </c>
      <c r="E1866" s="126"/>
    </row>
    <row r="1867" spans="1:5">
      <c r="A1867" s="118">
        <v>36563</v>
      </c>
      <c r="B1867" s="19">
        <v>9.0190000000000001</v>
      </c>
      <c r="C1867" s="19">
        <v>9.5960000000000001</v>
      </c>
      <c r="E1867" s="126"/>
    </row>
    <row r="1868" spans="1:5">
      <c r="A1868" s="118">
        <v>36564</v>
      </c>
      <c r="B1868" s="19">
        <v>7.8699999999999992</v>
      </c>
      <c r="C1868" s="19">
        <v>8.4670000000000005</v>
      </c>
      <c r="E1868" s="126"/>
    </row>
    <row r="1869" spans="1:5">
      <c r="A1869" s="118">
        <v>36565</v>
      </c>
      <c r="B1869" s="19">
        <v>7.9909999999999997</v>
      </c>
      <c r="C1869" s="19">
        <v>8.5709999999999997</v>
      </c>
      <c r="E1869" s="126"/>
    </row>
    <row r="1870" spans="1:5">
      <c r="A1870" s="118">
        <v>36566</v>
      </c>
      <c r="B1870" s="19">
        <v>8.8500000000000014</v>
      </c>
      <c r="C1870" s="19">
        <v>9.41</v>
      </c>
      <c r="E1870" s="126"/>
    </row>
    <row r="1871" spans="1:5">
      <c r="A1871" s="118">
        <v>36567</v>
      </c>
      <c r="B1871" s="19">
        <v>7.8089999999999993</v>
      </c>
      <c r="C1871" s="19">
        <v>8.3710000000000004</v>
      </c>
      <c r="E1871" s="126"/>
    </row>
    <row r="1872" spans="1:5">
      <c r="A1872" s="118">
        <v>36568</v>
      </c>
      <c r="B1872" s="19">
        <v>7.8089999999999993</v>
      </c>
      <c r="C1872" s="19">
        <v>8.3710000000000004</v>
      </c>
      <c r="E1872" s="126"/>
    </row>
    <row r="1873" spans="1:5">
      <c r="A1873" s="118">
        <v>36569</v>
      </c>
      <c r="B1873" s="19">
        <v>7.8089999999999993</v>
      </c>
      <c r="C1873" s="19">
        <v>8.3710000000000004</v>
      </c>
      <c r="E1873" s="126"/>
    </row>
    <row r="1874" spans="1:5">
      <c r="A1874" s="118">
        <v>36570</v>
      </c>
      <c r="B1874" s="19">
        <v>8.0020000000000007</v>
      </c>
      <c r="C1874" s="19">
        <v>8.5519999999999996</v>
      </c>
      <c r="E1874" s="126"/>
    </row>
    <row r="1875" spans="1:5">
      <c r="A1875" s="118">
        <v>36571</v>
      </c>
      <c r="B1875" s="19">
        <v>7.859</v>
      </c>
      <c r="C1875" s="19">
        <v>8.4160000000000004</v>
      </c>
      <c r="E1875" s="126"/>
    </row>
    <row r="1876" spans="1:5">
      <c r="A1876" s="118">
        <v>36572</v>
      </c>
      <c r="B1876" s="19">
        <v>8.8610000000000007</v>
      </c>
      <c r="C1876" s="19">
        <v>9.3830000000000009</v>
      </c>
      <c r="E1876" s="126"/>
    </row>
    <row r="1877" spans="1:5">
      <c r="A1877" s="118">
        <v>36573</v>
      </c>
      <c r="B1877" s="19">
        <v>8.0500000000000007</v>
      </c>
      <c r="C1877" s="19">
        <v>8.58</v>
      </c>
      <c r="E1877" s="126"/>
    </row>
    <row r="1878" spans="1:5">
      <c r="A1878" s="118">
        <v>36574</v>
      </c>
      <c r="B1878" s="19">
        <v>7.9660000000000002</v>
      </c>
      <c r="C1878" s="19">
        <v>8.5009999999999994</v>
      </c>
      <c r="E1878" s="126"/>
    </row>
    <row r="1879" spans="1:5">
      <c r="A1879" s="118">
        <v>36575</v>
      </c>
      <c r="B1879" s="19">
        <v>7.9660000000000002</v>
      </c>
      <c r="C1879" s="19">
        <v>8.5009999999999994</v>
      </c>
      <c r="E1879" s="126"/>
    </row>
    <row r="1880" spans="1:5">
      <c r="A1880" s="118">
        <v>36576</v>
      </c>
      <c r="B1880" s="19">
        <v>7.9660000000000002</v>
      </c>
      <c r="C1880" s="19">
        <v>8.5009999999999994</v>
      </c>
      <c r="E1880" s="126"/>
    </row>
    <row r="1881" spans="1:5">
      <c r="A1881" s="118">
        <v>36577</v>
      </c>
      <c r="B1881" s="19">
        <v>8.697000000000001</v>
      </c>
      <c r="C1881" s="19">
        <v>9.2520000000000007</v>
      </c>
      <c r="E1881" s="126"/>
    </row>
    <row r="1882" spans="1:5">
      <c r="A1882" s="118">
        <v>36578</v>
      </c>
      <c r="B1882" s="19">
        <v>8.8580000000000005</v>
      </c>
      <c r="C1882" s="19">
        <v>9.407</v>
      </c>
      <c r="E1882" s="126"/>
    </row>
    <row r="1883" spans="1:5">
      <c r="A1883" s="118">
        <v>36579</v>
      </c>
      <c r="B1883" s="19">
        <v>8.7430000000000003</v>
      </c>
      <c r="C1883" s="19">
        <v>9.2899999999999991</v>
      </c>
      <c r="E1883" s="126"/>
    </row>
    <row r="1884" spans="1:5">
      <c r="A1884" s="118">
        <v>36580</v>
      </c>
      <c r="B1884" s="19">
        <v>7.6150000000000002</v>
      </c>
      <c r="C1884" s="19">
        <v>8.15</v>
      </c>
      <c r="E1884" s="126"/>
    </row>
    <row r="1885" spans="1:5">
      <c r="A1885" s="118">
        <v>36581</v>
      </c>
      <c r="B1885" s="19">
        <v>8.6559999999999988</v>
      </c>
      <c r="C1885" s="19">
        <v>9.2210000000000001</v>
      </c>
      <c r="E1885" s="126"/>
    </row>
    <row r="1886" spans="1:5">
      <c r="A1886" s="118">
        <v>36582</v>
      </c>
      <c r="B1886" s="19">
        <v>8.6559999999999988</v>
      </c>
      <c r="C1886" s="19">
        <v>9.2210000000000001</v>
      </c>
      <c r="E1886" s="126"/>
    </row>
    <row r="1887" spans="1:5">
      <c r="A1887" s="118">
        <v>36583</v>
      </c>
      <c r="B1887" s="19">
        <v>8.6559999999999988</v>
      </c>
      <c r="C1887" s="19">
        <v>9.2210000000000001</v>
      </c>
      <c r="E1887" s="126"/>
    </row>
    <row r="1888" spans="1:5">
      <c r="A1888" s="118">
        <v>36584</v>
      </c>
      <c r="B1888" s="19">
        <v>7.6139999999999999</v>
      </c>
      <c r="C1888" s="19">
        <v>8.1639999999999997</v>
      </c>
      <c r="E1888" s="126"/>
    </row>
    <row r="1889" spans="1:5">
      <c r="A1889" s="118">
        <v>36585</v>
      </c>
      <c r="B1889" s="19">
        <v>7.5329999999999995</v>
      </c>
      <c r="C1889" s="19">
        <v>8.0749999999999993</v>
      </c>
      <c r="E1889" s="126"/>
    </row>
    <row r="1890" spans="1:5">
      <c r="A1890" s="118">
        <v>36586</v>
      </c>
      <c r="B1890" s="19">
        <v>8.629999999999999</v>
      </c>
      <c r="C1890" s="19">
        <v>9.1840000000000011</v>
      </c>
      <c r="E1890" s="126"/>
    </row>
    <row r="1891" spans="1:5">
      <c r="A1891" s="118">
        <v>36587</v>
      </c>
      <c r="B1891" s="19">
        <v>8.5609999999999999</v>
      </c>
      <c r="C1891" s="19">
        <v>9.1159999999999997</v>
      </c>
      <c r="E1891" s="126"/>
    </row>
    <row r="1892" spans="1:5">
      <c r="A1892" s="118">
        <v>36588</v>
      </c>
      <c r="B1892" s="19">
        <v>7.5080000000000009</v>
      </c>
      <c r="C1892" s="19">
        <v>8.0589999999999993</v>
      </c>
      <c r="E1892" s="126"/>
    </row>
    <row r="1893" spans="1:5">
      <c r="A1893" s="118">
        <v>36589</v>
      </c>
      <c r="B1893" s="19">
        <v>7.5080000000000009</v>
      </c>
      <c r="C1893" s="19">
        <v>8.0589999999999993</v>
      </c>
      <c r="E1893" s="126"/>
    </row>
    <row r="1894" spans="1:5">
      <c r="A1894" s="118">
        <v>36590</v>
      </c>
      <c r="B1894" s="19">
        <v>7.5080000000000009</v>
      </c>
      <c r="C1894" s="19">
        <v>8.0589999999999993</v>
      </c>
      <c r="E1894" s="126"/>
    </row>
    <row r="1895" spans="1:5">
      <c r="A1895" s="118">
        <v>36591</v>
      </c>
      <c r="B1895" s="19">
        <v>8.7710000000000008</v>
      </c>
      <c r="C1895" s="19">
        <v>9.3219999999999992</v>
      </c>
      <c r="E1895" s="126"/>
    </row>
    <row r="1896" spans="1:5">
      <c r="A1896" s="118">
        <v>36592</v>
      </c>
      <c r="B1896" s="19">
        <v>8.7149999999999999</v>
      </c>
      <c r="C1896" s="19">
        <v>9.2720000000000002</v>
      </c>
      <c r="E1896" s="126"/>
    </row>
    <row r="1897" spans="1:5">
      <c r="A1897" s="118">
        <v>36593</v>
      </c>
      <c r="B1897" s="19">
        <v>7.5</v>
      </c>
      <c r="C1897" s="19">
        <v>8.093</v>
      </c>
      <c r="E1897" s="126"/>
    </row>
    <row r="1898" spans="1:5">
      <c r="A1898" s="118">
        <v>36594</v>
      </c>
      <c r="B1898" s="19">
        <v>7.7530000000000001</v>
      </c>
      <c r="C1898" s="19">
        <v>8.3369999999999997</v>
      </c>
      <c r="E1898" s="126"/>
    </row>
    <row r="1899" spans="1:5">
      <c r="A1899" s="118">
        <v>36595</v>
      </c>
      <c r="B1899" s="19">
        <v>7.6109999999999998</v>
      </c>
      <c r="C1899" s="19">
        <v>8.1969999999999992</v>
      </c>
      <c r="E1899" s="126"/>
    </row>
    <row r="1900" spans="1:5">
      <c r="A1900" s="118">
        <v>36596</v>
      </c>
      <c r="B1900" s="19">
        <v>7.6109999999999998</v>
      </c>
      <c r="C1900" s="19">
        <v>8.1969999999999992</v>
      </c>
      <c r="E1900" s="126"/>
    </row>
    <row r="1901" spans="1:5">
      <c r="A1901" s="118">
        <v>36597</v>
      </c>
      <c r="B1901" s="19">
        <v>7.6109999999999998</v>
      </c>
      <c r="C1901" s="19">
        <v>8.1969999999999992</v>
      </c>
      <c r="E1901" s="126"/>
    </row>
    <row r="1902" spans="1:5">
      <c r="A1902" s="118">
        <v>36598</v>
      </c>
      <c r="B1902" s="19">
        <v>8.5470000000000006</v>
      </c>
      <c r="C1902" s="19">
        <v>9.1219999999999999</v>
      </c>
      <c r="E1902" s="126"/>
    </row>
    <row r="1903" spans="1:5">
      <c r="A1903" s="118">
        <v>36599</v>
      </c>
      <c r="B1903" s="19">
        <v>8.6769999999999996</v>
      </c>
      <c r="C1903" s="19">
        <v>9.2629999999999999</v>
      </c>
      <c r="E1903" s="126"/>
    </row>
    <row r="1904" spans="1:5">
      <c r="A1904" s="118">
        <v>36600</v>
      </c>
      <c r="B1904" s="19">
        <v>8.4450000000000003</v>
      </c>
      <c r="C1904" s="19">
        <v>9.048</v>
      </c>
      <c r="E1904" s="126"/>
    </row>
    <row r="1905" spans="1:5">
      <c r="A1905" s="118">
        <v>36601</v>
      </c>
      <c r="B1905" s="19">
        <v>7.4160000000000004</v>
      </c>
      <c r="C1905" s="19">
        <v>8.016</v>
      </c>
      <c r="E1905" s="126"/>
    </row>
    <row r="1906" spans="1:5">
      <c r="A1906" s="118">
        <v>36602</v>
      </c>
      <c r="B1906" s="19">
        <v>7.6070000000000002</v>
      </c>
      <c r="C1906" s="19">
        <v>8.213000000000001</v>
      </c>
      <c r="E1906" s="126"/>
    </row>
    <row r="1907" spans="1:5">
      <c r="A1907" s="118">
        <v>36603</v>
      </c>
      <c r="B1907" s="19">
        <v>7.6070000000000002</v>
      </c>
      <c r="C1907" s="19">
        <v>8.213000000000001</v>
      </c>
      <c r="E1907" s="126"/>
    </row>
    <row r="1908" spans="1:5">
      <c r="A1908" s="118">
        <v>36604</v>
      </c>
      <c r="B1908" s="19">
        <v>7.6070000000000002</v>
      </c>
      <c r="C1908" s="19">
        <v>8.213000000000001</v>
      </c>
      <c r="E1908" s="126"/>
    </row>
    <row r="1909" spans="1:5">
      <c r="A1909" s="118">
        <v>36605</v>
      </c>
      <c r="B1909" s="19">
        <v>7.516</v>
      </c>
      <c r="C1909" s="19">
        <v>8.1229999999999993</v>
      </c>
      <c r="E1909" s="126"/>
    </row>
    <row r="1910" spans="1:5">
      <c r="A1910" s="118">
        <v>36606</v>
      </c>
      <c r="B1910" s="19">
        <v>8.3729999999999993</v>
      </c>
      <c r="C1910" s="19">
        <v>8.9960000000000004</v>
      </c>
      <c r="E1910" s="126"/>
    </row>
    <row r="1911" spans="1:5">
      <c r="A1911" s="118">
        <v>36607</v>
      </c>
      <c r="B1911" s="19">
        <v>7.5350000000000001</v>
      </c>
      <c r="C1911" s="19">
        <v>8.1690000000000005</v>
      </c>
      <c r="E1911" s="126"/>
    </row>
    <row r="1912" spans="1:5">
      <c r="A1912" s="118">
        <v>36608</v>
      </c>
      <c r="B1912" s="19">
        <v>7.49</v>
      </c>
      <c r="C1912" s="19">
        <v>8.1329999999999991</v>
      </c>
      <c r="E1912" s="126"/>
    </row>
    <row r="1913" spans="1:5">
      <c r="A1913" s="118">
        <v>36609</v>
      </c>
      <c r="B1913" s="19">
        <v>8.43</v>
      </c>
      <c r="C1913" s="19">
        <v>9.0890000000000004</v>
      </c>
      <c r="E1913" s="126"/>
    </row>
    <row r="1914" spans="1:5">
      <c r="A1914" s="118">
        <v>36610</v>
      </c>
      <c r="B1914" s="19">
        <v>8.43</v>
      </c>
      <c r="C1914" s="19">
        <v>9.0890000000000004</v>
      </c>
      <c r="E1914" s="126"/>
    </row>
    <row r="1915" spans="1:5">
      <c r="A1915" s="118">
        <v>36611</v>
      </c>
      <c r="B1915" s="19">
        <v>8.43</v>
      </c>
      <c r="C1915" s="19">
        <v>9.0890000000000004</v>
      </c>
      <c r="E1915" s="126"/>
    </row>
    <row r="1916" spans="1:5">
      <c r="A1916" s="118">
        <v>36612</v>
      </c>
      <c r="B1916" s="19">
        <v>7.7309999999999999</v>
      </c>
      <c r="C1916" s="19">
        <v>8.3949999999999996</v>
      </c>
      <c r="E1916" s="126"/>
    </row>
    <row r="1917" spans="1:5">
      <c r="A1917" s="118">
        <v>36613</v>
      </c>
      <c r="B1917" s="19">
        <v>7.59</v>
      </c>
      <c r="C1917" s="19">
        <v>8.2579999999999991</v>
      </c>
      <c r="E1917" s="126"/>
    </row>
    <row r="1918" spans="1:5">
      <c r="A1918" s="118">
        <v>36614</v>
      </c>
      <c r="B1918" s="19">
        <v>7.5069999999999997</v>
      </c>
      <c r="C1918" s="19">
        <v>8.18</v>
      </c>
      <c r="E1918" s="126"/>
    </row>
    <row r="1919" spans="1:5">
      <c r="A1919" s="118">
        <v>36615</v>
      </c>
      <c r="B1919" s="19">
        <v>8.713000000000001</v>
      </c>
      <c r="C1919" s="19">
        <v>9.3940000000000001</v>
      </c>
      <c r="E1919" s="126"/>
    </row>
    <row r="1920" spans="1:5">
      <c r="A1920" s="118">
        <v>36616</v>
      </c>
      <c r="B1920" s="19">
        <v>8.4610000000000003</v>
      </c>
      <c r="C1920" s="19">
        <v>9.15</v>
      </c>
      <c r="E1920" s="126"/>
    </row>
    <row r="1921" spans="1:5">
      <c r="A1921" s="118">
        <v>36617</v>
      </c>
      <c r="B1921" s="19">
        <v>8.4610000000000003</v>
      </c>
      <c r="C1921" s="19">
        <v>9.15</v>
      </c>
      <c r="E1921" s="126"/>
    </row>
    <row r="1922" spans="1:5">
      <c r="A1922" s="118">
        <v>36618</v>
      </c>
      <c r="B1922" s="19">
        <v>8.4610000000000003</v>
      </c>
      <c r="C1922" s="19">
        <v>9.15</v>
      </c>
      <c r="E1922" s="126"/>
    </row>
    <row r="1923" spans="1:5">
      <c r="A1923" s="118">
        <v>36619</v>
      </c>
      <c r="B1923" s="19">
        <v>7.3879999999999999</v>
      </c>
      <c r="C1923" s="19">
        <v>8.09</v>
      </c>
      <c r="E1923" s="126"/>
    </row>
    <row r="1924" spans="1:5">
      <c r="A1924" s="118">
        <v>36620</v>
      </c>
      <c r="B1924" s="19">
        <v>7.5809999999999995</v>
      </c>
      <c r="C1924" s="19">
        <v>8.2940000000000005</v>
      </c>
      <c r="E1924" s="126"/>
    </row>
    <row r="1925" spans="1:5">
      <c r="A1925" s="118">
        <v>36621</v>
      </c>
      <c r="B1925" s="19">
        <v>8.4409999999999989</v>
      </c>
      <c r="C1925" s="19">
        <v>9.1419999999999995</v>
      </c>
      <c r="E1925" s="126"/>
    </row>
    <row r="1926" spans="1:5">
      <c r="A1926" s="118">
        <v>36622</v>
      </c>
      <c r="B1926" s="19">
        <v>7.3230000000000004</v>
      </c>
      <c r="C1926" s="19">
        <v>8.0419999999999998</v>
      </c>
      <c r="E1926" s="126"/>
    </row>
    <row r="1927" spans="1:5">
      <c r="A1927" s="118">
        <v>36623</v>
      </c>
      <c r="B1927" s="19">
        <v>7.58</v>
      </c>
      <c r="C1927" s="19">
        <v>8.2960000000000012</v>
      </c>
      <c r="E1927" s="126"/>
    </row>
    <row r="1928" spans="1:5">
      <c r="A1928" s="118">
        <v>36624</v>
      </c>
      <c r="B1928" s="19">
        <v>7.58</v>
      </c>
      <c r="C1928" s="19">
        <v>8.2960000000000012</v>
      </c>
      <c r="E1928" s="126"/>
    </row>
    <row r="1929" spans="1:5">
      <c r="A1929" s="118">
        <v>36625</v>
      </c>
      <c r="B1929" s="19">
        <v>7.58</v>
      </c>
      <c r="C1929" s="19">
        <v>8.2960000000000012</v>
      </c>
      <c r="E1929" s="126"/>
    </row>
    <row r="1930" spans="1:5">
      <c r="A1930" s="118">
        <v>36626</v>
      </c>
      <c r="B1930" s="19">
        <v>7.3630000000000004</v>
      </c>
      <c r="C1930" s="19">
        <v>8.1059999999999999</v>
      </c>
      <c r="E1930" s="126"/>
    </row>
    <row r="1931" spans="1:5">
      <c r="A1931" s="118">
        <v>36627</v>
      </c>
      <c r="B1931" s="19">
        <v>8.202</v>
      </c>
      <c r="C1931" s="19">
        <v>8.984</v>
      </c>
      <c r="E1931" s="126"/>
    </row>
    <row r="1932" spans="1:5">
      <c r="A1932" s="118">
        <v>36628</v>
      </c>
      <c r="B1932" s="19">
        <v>8.4529999999999994</v>
      </c>
      <c r="C1932" s="19">
        <v>9.1959999999999997</v>
      </c>
      <c r="E1932" s="126"/>
    </row>
    <row r="1933" spans="1:5">
      <c r="A1933" s="118">
        <v>36629</v>
      </c>
      <c r="B1933" s="19">
        <v>8.3470000000000013</v>
      </c>
      <c r="C1933" s="19">
        <v>9.0549999999999997</v>
      </c>
      <c r="E1933" s="126"/>
    </row>
    <row r="1934" spans="1:5">
      <c r="A1934" s="118">
        <v>36630</v>
      </c>
      <c r="B1934" s="19">
        <v>7.1780000000000008</v>
      </c>
      <c r="C1934" s="19">
        <v>7.8670000000000009</v>
      </c>
      <c r="E1934" s="126"/>
    </row>
    <row r="1935" spans="1:5">
      <c r="A1935" s="118">
        <v>36631</v>
      </c>
      <c r="B1935" s="19">
        <v>7.1780000000000008</v>
      </c>
      <c r="C1935" s="19">
        <v>7.8670000000000009</v>
      </c>
      <c r="E1935" s="126"/>
    </row>
    <row r="1936" spans="1:5">
      <c r="A1936" s="118">
        <v>36632</v>
      </c>
      <c r="B1936" s="19">
        <v>7.1780000000000008</v>
      </c>
      <c r="C1936" s="19">
        <v>7.8670000000000009</v>
      </c>
      <c r="E1936" s="126"/>
    </row>
    <row r="1937" spans="1:5">
      <c r="A1937" s="118">
        <v>36633</v>
      </c>
      <c r="B1937" s="19">
        <v>8.3239999999999998</v>
      </c>
      <c r="C1937" s="19">
        <v>9.0389999999999997</v>
      </c>
      <c r="E1937" s="126"/>
    </row>
    <row r="1938" spans="1:5">
      <c r="A1938" s="118">
        <v>36634</v>
      </c>
      <c r="B1938" s="19">
        <v>8.3120000000000012</v>
      </c>
      <c r="C1938" s="19">
        <v>8.9930000000000003</v>
      </c>
      <c r="E1938" s="126"/>
    </row>
    <row r="1939" spans="1:5">
      <c r="A1939" s="118">
        <v>36635</v>
      </c>
      <c r="B1939" s="19">
        <v>8.2569999999999997</v>
      </c>
      <c r="C1939" s="19">
        <v>8.9150000000000009</v>
      </c>
      <c r="E1939" s="126"/>
    </row>
    <row r="1940" spans="1:5">
      <c r="A1940" s="118">
        <v>36636</v>
      </c>
      <c r="B1940" s="19">
        <v>7.4950000000000001</v>
      </c>
      <c r="C1940" s="19">
        <v>8.1639999999999997</v>
      </c>
      <c r="E1940" s="126"/>
    </row>
    <row r="1941" spans="1:5">
      <c r="A1941" s="118">
        <v>36637</v>
      </c>
      <c r="B1941" s="19">
        <v>8.3949999999999996</v>
      </c>
      <c r="C1941" s="19">
        <v>9.0640000000000001</v>
      </c>
      <c r="E1941" s="126"/>
    </row>
    <row r="1942" spans="1:5">
      <c r="A1942" s="118">
        <v>36638</v>
      </c>
      <c r="B1942" s="19">
        <v>8.3949999999999996</v>
      </c>
      <c r="C1942" s="19">
        <v>9.0640000000000001</v>
      </c>
      <c r="E1942" s="126"/>
    </row>
    <row r="1943" spans="1:5">
      <c r="A1943" s="118">
        <v>36639</v>
      </c>
      <c r="B1943" s="19">
        <v>8.3949999999999996</v>
      </c>
      <c r="C1943" s="19">
        <v>9.0640000000000001</v>
      </c>
      <c r="E1943" s="126"/>
    </row>
    <row r="1944" spans="1:5">
      <c r="A1944" s="118">
        <v>36640</v>
      </c>
      <c r="B1944" s="19">
        <v>7.2949999999999999</v>
      </c>
      <c r="C1944" s="19">
        <v>7.9649999999999999</v>
      </c>
      <c r="E1944" s="126"/>
    </row>
    <row r="1945" spans="1:5">
      <c r="A1945" s="118">
        <v>36641</v>
      </c>
      <c r="B1945" s="19">
        <v>7.6630000000000003</v>
      </c>
      <c r="C1945" s="19">
        <v>9.1649999999999991</v>
      </c>
      <c r="E1945" s="126"/>
    </row>
    <row r="1946" spans="1:5">
      <c r="A1946" s="118">
        <v>36642</v>
      </c>
      <c r="B1946" s="19">
        <v>8.5</v>
      </c>
      <c r="C1946" s="19">
        <v>9.1760000000000002</v>
      </c>
      <c r="E1946" s="126"/>
    </row>
    <row r="1947" spans="1:5">
      <c r="A1947" s="118">
        <v>36643</v>
      </c>
      <c r="B1947" s="19">
        <v>7.4410000000000007</v>
      </c>
      <c r="C1947" s="19">
        <v>8.14</v>
      </c>
      <c r="E1947" s="126"/>
    </row>
    <row r="1948" spans="1:5">
      <c r="A1948" s="118">
        <v>36644</v>
      </c>
      <c r="B1948" s="19">
        <v>7.681</v>
      </c>
      <c r="C1948" s="19">
        <v>8.3949999999999996</v>
      </c>
      <c r="E1948" s="126"/>
    </row>
    <row r="1949" spans="1:5">
      <c r="A1949" s="118">
        <v>36645</v>
      </c>
      <c r="B1949" s="19">
        <v>7.681</v>
      </c>
      <c r="C1949" s="19">
        <v>8.3949999999999996</v>
      </c>
      <c r="E1949" s="126"/>
    </row>
    <row r="1950" spans="1:5">
      <c r="A1950" s="118">
        <v>36646</v>
      </c>
      <c r="B1950" s="19">
        <v>7.681</v>
      </c>
      <c r="C1950" s="19">
        <v>8.3949999999999996</v>
      </c>
      <c r="E1950" s="126"/>
    </row>
    <row r="1951" spans="1:5">
      <c r="A1951" s="118">
        <v>36647</v>
      </c>
      <c r="B1951" s="19">
        <v>7.6669999999999998</v>
      </c>
      <c r="C1951" s="19">
        <v>8.3919999999999995</v>
      </c>
      <c r="E1951" s="126"/>
    </row>
    <row r="1952" spans="1:5">
      <c r="A1952" s="118">
        <v>36648</v>
      </c>
      <c r="B1952" s="19">
        <v>8.5549999999999997</v>
      </c>
      <c r="C1952" s="19">
        <v>9.26</v>
      </c>
      <c r="E1952" s="126"/>
    </row>
    <row r="1953" spans="1:5">
      <c r="A1953" s="118">
        <v>36649</v>
      </c>
      <c r="B1953" s="19">
        <v>7.7809999999999997</v>
      </c>
      <c r="C1953" s="19">
        <v>8.4809999999999999</v>
      </c>
      <c r="E1953" s="126"/>
    </row>
    <row r="1954" spans="1:5">
      <c r="A1954" s="118">
        <v>36650</v>
      </c>
      <c r="B1954" s="19">
        <v>7.7030000000000003</v>
      </c>
      <c r="C1954" s="19">
        <v>8.4009999999999998</v>
      </c>
      <c r="E1954" s="126"/>
    </row>
    <row r="1955" spans="1:5">
      <c r="A1955" s="118">
        <v>36651</v>
      </c>
      <c r="B1955" s="19">
        <v>7.572000000000001</v>
      </c>
      <c r="C1955" s="19">
        <v>8.2669999999999995</v>
      </c>
      <c r="E1955" s="126"/>
    </row>
    <row r="1956" spans="1:5">
      <c r="A1956" s="118">
        <v>36652</v>
      </c>
      <c r="B1956" s="19">
        <v>7.572000000000001</v>
      </c>
      <c r="C1956" s="19">
        <v>8.2669999999999995</v>
      </c>
      <c r="E1956" s="126"/>
    </row>
    <row r="1957" spans="1:5">
      <c r="A1957" s="118">
        <v>36653</v>
      </c>
      <c r="B1957" s="19">
        <v>7.572000000000001</v>
      </c>
      <c r="C1957" s="19">
        <v>8.2669999999999995</v>
      </c>
      <c r="E1957" s="126"/>
    </row>
    <row r="1958" spans="1:5">
      <c r="A1958" s="118">
        <v>36654</v>
      </c>
      <c r="B1958" s="19">
        <v>7.7290000000000001</v>
      </c>
      <c r="C1958" s="19">
        <v>8.4350000000000005</v>
      </c>
      <c r="E1958" s="126"/>
    </row>
    <row r="1959" spans="1:5">
      <c r="A1959" s="118">
        <v>36655</v>
      </c>
      <c r="B1959" s="19">
        <v>7.649</v>
      </c>
      <c r="C1959" s="19">
        <v>8.3710000000000004</v>
      </c>
      <c r="E1959" s="126"/>
    </row>
    <row r="1960" spans="1:5">
      <c r="A1960" s="118">
        <v>36656</v>
      </c>
      <c r="B1960" s="19">
        <v>7.5190000000000001</v>
      </c>
      <c r="C1960" s="19">
        <v>8.2349999999999994</v>
      </c>
      <c r="E1960" s="126"/>
    </row>
    <row r="1961" spans="1:5">
      <c r="A1961" s="118">
        <v>36657</v>
      </c>
      <c r="B1961" s="19">
        <v>8.6269999999999989</v>
      </c>
      <c r="C1961" s="19">
        <v>9.3650000000000002</v>
      </c>
      <c r="E1961" s="126"/>
    </row>
    <row r="1962" spans="1:5">
      <c r="A1962" s="118">
        <v>36658</v>
      </c>
      <c r="B1962" s="19">
        <v>8.5410000000000004</v>
      </c>
      <c r="C1962" s="19">
        <v>9.2750000000000004</v>
      </c>
      <c r="E1962" s="126"/>
    </row>
    <row r="1963" spans="1:5">
      <c r="A1963" s="118">
        <v>36659</v>
      </c>
      <c r="B1963" s="19">
        <v>8.5410000000000004</v>
      </c>
      <c r="C1963" s="19">
        <v>9.2750000000000004</v>
      </c>
      <c r="E1963" s="126"/>
    </row>
    <row r="1964" spans="1:5">
      <c r="A1964" s="118">
        <v>36660</v>
      </c>
      <c r="B1964" s="19">
        <v>8.5410000000000004</v>
      </c>
      <c r="C1964" s="19">
        <v>9.2750000000000004</v>
      </c>
      <c r="E1964" s="126"/>
    </row>
    <row r="1965" spans="1:5">
      <c r="A1965" s="118">
        <v>36661</v>
      </c>
      <c r="B1965" s="19">
        <v>8.5090000000000003</v>
      </c>
      <c r="C1965" s="19">
        <v>9.2469999999999999</v>
      </c>
      <c r="E1965" s="126"/>
    </row>
    <row r="1966" spans="1:5">
      <c r="A1966" s="118">
        <v>36662</v>
      </c>
      <c r="B1966" s="19">
        <v>7.6949999999999994</v>
      </c>
      <c r="C1966" s="19">
        <v>8.4410000000000007</v>
      </c>
      <c r="E1966" s="126"/>
    </row>
    <row r="1967" spans="1:5">
      <c r="A1967" s="118">
        <v>36663</v>
      </c>
      <c r="B1967" s="19">
        <v>7.6440000000000001</v>
      </c>
      <c r="C1967" s="19">
        <v>8.3929999999999989</v>
      </c>
      <c r="E1967" s="126"/>
    </row>
    <row r="1968" spans="1:5">
      <c r="A1968" s="118">
        <v>36664</v>
      </c>
      <c r="B1968" s="19">
        <v>7.609</v>
      </c>
      <c r="C1968" s="19">
        <v>8.359</v>
      </c>
      <c r="E1968" s="126"/>
    </row>
    <row r="1969" spans="1:5">
      <c r="A1969" s="118">
        <v>36665</v>
      </c>
      <c r="B1969" s="19">
        <v>8.8209999999999997</v>
      </c>
      <c r="C1969" s="19">
        <v>9.5440000000000005</v>
      </c>
      <c r="E1969" s="126"/>
    </row>
    <row r="1970" spans="1:5">
      <c r="A1970" s="118">
        <v>36666</v>
      </c>
      <c r="B1970" s="19">
        <v>8.8209999999999997</v>
      </c>
      <c r="C1970" s="19">
        <v>9.5440000000000005</v>
      </c>
      <c r="E1970" s="126"/>
    </row>
    <row r="1971" spans="1:5">
      <c r="A1971" s="118">
        <v>36667</v>
      </c>
      <c r="B1971" s="19">
        <v>8.8209999999999997</v>
      </c>
      <c r="C1971" s="19">
        <v>9.5440000000000005</v>
      </c>
      <c r="E1971" s="126"/>
    </row>
    <row r="1972" spans="1:5">
      <c r="A1972" s="118">
        <v>36668</v>
      </c>
      <c r="B1972" s="19">
        <v>7.6210000000000004</v>
      </c>
      <c r="C1972" s="19">
        <v>8.3289999999999988</v>
      </c>
      <c r="E1972" s="126"/>
    </row>
    <row r="1973" spans="1:5">
      <c r="A1973" s="118">
        <v>36669</v>
      </c>
      <c r="B1973" s="19">
        <v>8.4559999999999995</v>
      </c>
      <c r="C1973" s="19">
        <v>9.15</v>
      </c>
      <c r="E1973" s="126"/>
    </row>
    <row r="1974" spans="1:5">
      <c r="A1974" s="118">
        <v>36670</v>
      </c>
      <c r="B1974" s="19">
        <v>8.6370000000000005</v>
      </c>
      <c r="C1974" s="19">
        <v>9.3389999999999986</v>
      </c>
      <c r="E1974" s="126"/>
    </row>
    <row r="1975" spans="1:5">
      <c r="A1975" s="118">
        <v>36671</v>
      </c>
      <c r="B1975" s="19">
        <v>7.5600000000000005</v>
      </c>
      <c r="C1975" s="19">
        <v>8.24</v>
      </c>
      <c r="E1975" s="126"/>
    </row>
    <row r="1976" spans="1:5">
      <c r="A1976" s="118">
        <v>36672</v>
      </c>
      <c r="B1976" s="19">
        <v>7.3539999999999992</v>
      </c>
      <c r="C1976" s="19">
        <v>8.0400000000000009</v>
      </c>
      <c r="E1976" s="126"/>
    </row>
    <row r="1977" spans="1:5">
      <c r="A1977" s="118">
        <v>36673</v>
      </c>
      <c r="B1977" s="19">
        <v>7.3539999999999992</v>
      </c>
      <c r="C1977" s="19">
        <v>8.0400000000000009</v>
      </c>
      <c r="E1977" s="126"/>
    </row>
    <row r="1978" spans="1:5">
      <c r="A1978" s="118">
        <v>36674</v>
      </c>
      <c r="B1978" s="19">
        <v>7.3539999999999992</v>
      </c>
      <c r="C1978" s="19">
        <v>8.0400000000000009</v>
      </c>
      <c r="E1978" s="126"/>
    </row>
    <row r="1979" spans="1:5">
      <c r="A1979" s="118">
        <v>36675</v>
      </c>
      <c r="B1979" s="19">
        <v>7.4769999999999994</v>
      </c>
      <c r="C1979" s="19">
        <v>8.17</v>
      </c>
      <c r="E1979" s="126"/>
    </row>
    <row r="1980" spans="1:5">
      <c r="A1980" s="118">
        <v>36676</v>
      </c>
      <c r="B1980" s="19">
        <v>7.4089999999999998</v>
      </c>
      <c r="C1980" s="19">
        <v>8.093</v>
      </c>
      <c r="E1980" s="126"/>
    </row>
    <row r="1981" spans="1:5">
      <c r="A1981" s="118">
        <v>36677</v>
      </c>
      <c r="B1981" s="19">
        <v>7.3019999999999996</v>
      </c>
      <c r="C1981" s="19">
        <v>8.0039999999999996</v>
      </c>
      <c r="E1981" s="126"/>
    </row>
    <row r="1982" spans="1:5">
      <c r="A1982" s="118">
        <v>36678</v>
      </c>
      <c r="B1982" s="19">
        <v>8.3849999999999998</v>
      </c>
      <c r="C1982" s="19">
        <v>9.1029999999999998</v>
      </c>
      <c r="E1982" s="126"/>
    </row>
    <row r="1983" spans="1:5">
      <c r="A1983" s="118">
        <v>36679</v>
      </c>
      <c r="B1983" s="19">
        <v>7.2490000000000006</v>
      </c>
      <c r="C1983" s="19">
        <v>7.9660000000000002</v>
      </c>
      <c r="E1983" s="126"/>
    </row>
    <row r="1984" spans="1:5">
      <c r="A1984" s="118">
        <v>36680</v>
      </c>
      <c r="B1984" s="19">
        <v>7.2490000000000006</v>
      </c>
      <c r="C1984" s="19">
        <v>7.9660000000000002</v>
      </c>
      <c r="E1984" s="126"/>
    </row>
    <row r="1985" spans="1:5">
      <c r="A1985" s="118">
        <v>36681</v>
      </c>
      <c r="B1985" s="19">
        <v>7.2490000000000006</v>
      </c>
      <c r="C1985" s="19">
        <v>7.9660000000000002</v>
      </c>
      <c r="E1985" s="126"/>
    </row>
    <row r="1986" spans="1:5">
      <c r="A1986" s="118">
        <v>36682</v>
      </c>
      <c r="B1986" s="19">
        <v>8.1709999999999994</v>
      </c>
      <c r="C1986" s="19">
        <v>8.8550000000000004</v>
      </c>
      <c r="E1986" s="126"/>
    </row>
    <row r="1987" spans="1:5">
      <c r="A1987" s="118">
        <v>36683</v>
      </c>
      <c r="B1987" s="19">
        <v>8.3529999999999998</v>
      </c>
      <c r="C1987" s="19">
        <v>9.0329999999999995</v>
      </c>
      <c r="E1987" s="126"/>
    </row>
    <row r="1988" spans="1:5">
      <c r="A1988" s="118">
        <v>36684</v>
      </c>
      <c r="B1988" s="19">
        <v>7.2560000000000002</v>
      </c>
      <c r="C1988" s="19">
        <v>7.9340000000000002</v>
      </c>
      <c r="E1988" s="126"/>
    </row>
    <row r="1989" spans="1:5">
      <c r="A1989" s="118">
        <v>36685</v>
      </c>
      <c r="B1989" s="19">
        <v>8.1910000000000007</v>
      </c>
      <c r="C1989" s="19">
        <v>8.8770000000000007</v>
      </c>
      <c r="E1989" s="126"/>
    </row>
    <row r="1990" spans="1:5">
      <c r="A1990" s="118">
        <v>36686</v>
      </c>
      <c r="B1990" s="19">
        <v>7.3140000000000001</v>
      </c>
      <c r="C1990" s="19">
        <v>8.0090000000000003</v>
      </c>
      <c r="E1990" s="126"/>
    </row>
    <row r="1991" spans="1:5">
      <c r="A1991" s="118">
        <v>36687</v>
      </c>
      <c r="B1991" s="19">
        <v>7.3140000000000001</v>
      </c>
      <c r="C1991" s="19">
        <v>8.0090000000000003</v>
      </c>
      <c r="E1991" s="126"/>
    </row>
    <row r="1992" spans="1:5">
      <c r="A1992" s="118">
        <v>36688</v>
      </c>
      <c r="B1992" s="19">
        <v>7.3140000000000001</v>
      </c>
      <c r="C1992" s="19">
        <v>8.0090000000000003</v>
      </c>
      <c r="E1992" s="126"/>
    </row>
    <row r="1993" spans="1:5">
      <c r="A1993" s="118">
        <v>36689</v>
      </c>
      <c r="B1993" s="19">
        <v>7.2140000000000004</v>
      </c>
      <c r="C1993" s="19">
        <v>7.9089999999999998</v>
      </c>
      <c r="E1993" s="126"/>
    </row>
    <row r="1994" spans="1:5">
      <c r="A1994" s="118">
        <v>36690</v>
      </c>
      <c r="B1994" s="19">
        <v>8.0560000000000009</v>
      </c>
      <c r="C1994" s="19">
        <v>8.7370000000000001</v>
      </c>
      <c r="E1994" s="126"/>
    </row>
    <row r="1995" spans="1:5">
      <c r="A1995" s="118">
        <v>36691</v>
      </c>
      <c r="B1995" s="19">
        <v>7.35</v>
      </c>
      <c r="C1995" s="19">
        <v>8.0180000000000007</v>
      </c>
      <c r="E1995" s="126"/>
    </row>
    <row r="1996" spans="1:5">
      <c r="A1996" s="118">
        <v>36692</v>
      </c>
      <c r="B1996" s="19">
        <v>7.2560000000000002</v>
      </c>
      <c r="C1996" s="19">
        <v>7.9359999999999999</v>
      </c>
      <c r="E1996" s="126"/>
    </row>
    <row r="1997" spans="1:5">
      <c r="A1997" s="118">
        <v>36693</v>
      </c>
      <c r="B1997" s="19">
        <v>8.1560000000000006</v>
      </c>
      <c r="C1997" s="19">
        <v>8.827</v>
      </c>
      <c r="E1997" s="126"/>
    </row>
    <row r="1998" spans="1:5">
      <c r="A1998" s="118">
        <v>36694</v>
      </c>
      <c r="B1998" s="19">
        <v>8.1560000000000006</v>
      </c>
      <c r="C1998" s="19">
        <v>8.827</v>
      </c>
      <c r="E1998" s="126"/>
    </row>
    <row r="1999" spans="1:5">
      <c r="A1999" s="118">
        <v>36695</v>
      </c>
      <c r="B1999" s="19">
        <v>8.1560000000000006</v>
      </c>
      <c r="C1999" s="19">
        <v>8.827</v>
      </c>
      <c r="E1999" s="126"/>
    </row>
    <row r="2000" spans="1:5">
      <c r="A2000" s="118">
        <v>36696</v>
      </c>
      <c r="B2000" s="19">
        <v>8.3170000000000002</v>
      </c>
      <c r="C2000" s="19">
        <v>8.99</v>
      </c>
      <c r="E2000" s="126"/>
    </row>
    <row r="2001" spans="1:5">
      <c r="A2001" s="118">
        <v>36697</v>
      </c>
      <c r="B2001" s="19">
        <v>8.2759999999999998</v>
      </c>
      <c r="C2001" s="19">
        <v>8.9510000000000005</v>
      </c>
      <c r="E2001" s="126"/>
    </row>
    <row r="2002" spans="1:5">
      <c r="A2002" s="118">
        <v>36698</v>
      </c>
      <c r="B2002" s="19">
        <v>8.234</v>
      </c>
      <c r="C2002" s="19">
        <v>8.9139999999999997</v>
      </c>
      <c r="E2002" s="126"/>
    </row>
    <row r="2003" spans="1:5">
      <c r="A2003" s="118">
        <v>36699</v>
      </c>
      <c r="B2003" s="19">
        <v>7.4639999999999995</v>
      </c>
      <c r="C2003" s="19">
        <v>8.14</v>
      </c>
      <c r="E2003" s="126"/>
    </row>
    <row r="2004" spans="1:5">
      <c r="A2004" s="118">
        <v>36700</v>
      </c>
      <c r="B2004" s="19">
        <v>7.3210000000000006</v>
      </c>
      <c r="C2004" s="19">
        <v>7.9969999999999999</v>
      </c>
      <c r="E2004" s="126"/>
    </row>
    <row r="2005" spans="1:5">
      <c r="A2005" s="118">
        <v>36701</v>
      </c>
      <c r="B2005" s="19">
        <v>7.3210000000000006</v>
      </c>
      <c r="C2005" s="19">
        <v>7.9969999999999999</v>
      </c>
      <c r="E2005" s="126"/>
    </row>
    <row r="2006" spans="1:5">
      <c r="A2006" s="118">
        <v>36702</v>
      </c>
      <c r="B2006" s="19">
        <v>7.3210000000000006</v>
      </c>
      <c r="C2006" s="19">
        <v>7.9969999999999999</v>
      </c>
      <c r="E2006" s="126"/>
    </row>
    <row r="2007" spans="1:5">
      <c r="A2007" s="118">
        <v>36703</v>
      </c>
      <c r="B2007" s="19">
        <v>8.2379999999999995</v>
      </c>
      <c r="C2007" s="19">
        <v>8.9060000000000006</v>
      </c>
      <c r="E2007" s="126"/>
    </row>
    <row r="2008" spans="1:5">
      <c r="A2008" s="118">
        <v>36704</v>
      </c>
      <c r="B2008" s="19">
        <v>8.4050000000000011</v>
      </c>
      <c r="C2008" s="19">
        <v>9.0709999999999997</v>
      </c>
      <c r="E2008" s="126"/>
    </row>
    <row r="2009" spans="1:5">
      <c r="A2009" s="118">
        <v>36705</v>
      </c>
      <c r="B2009" s="19">
        <v>8.3210000000000015</v>
      </c>
      <c r="C2009" s="19">
        <v>8.99</v>
      </c>
      <c r="E2009" s="126"/>
    </row>
    <row r="2010" spans="1:5">
      <c r="A2010" s="118">
        <v>36706</v>
      </c>
      <c r="B2010" s="19">
        <v>7.1829999999999998</v>
      </c>
      <c r="C2010" s="19">
        <v>7.8390000000000004</v>
      </c>
      <c r="E2010" s="126"/>
    </row>
    <row r="2011" spans="1:5">
      <c r="A2011" s="118">
        <v>36707</v>
      </c>
      <c r="B2011" s="19">
        <v>7.3389999999999995</v>
      </c>
      <c r="C2011" s="19">
        <v>7.9939999999999998</v>
      </c>
      <c r="E2011" s="126"/>
    </row>
    <row r="2012" spans="1:5">
      <c r="A2012" s="118">
        <v>36708</v>
      </c>
      <c r="B2012" s="19">
        <v>7.3389999999999995</v>
      </c>
      <c r="C2012" s="19">
        <v>7.9939999999999998</v>
      </c>
      <c r="E2012" s="126"/>
    </row>
    <row r="2013" spans="1:5">
      <c r="A2013" s="118">
        <v>36709</v>
      </c>
      <c r="B2013" s="19">
        <v>7.3389999999999995</v>
      </c>
      <c r="C2013" s="19">
        <v>7.9939999999999998</v>
      </c>
      <c r="E2013" s="126"/>
    </row>
    <row r="2014" spans="1:5">
      <c r="A2014" s="118">
        <v>36710</v>
      </c>
      <c r="B2014" s="19">
        <v>7.2730000000000006</v>
      </c>
      <c r="C2014" s="19">
        <v>7.92</v>
      </c>
      <c r="E2014" s="126"/>
    </row>
    <row r="2015" spans="1:5">
      <c r="A2015" s="118">
        <v>36711</v>
      </c>
      <c r="B2015" s="19">
        <v>8.09</v>
      </c>
      <c r="C2015" s="19">
        <v>8.734</v>
      </c>
      <c r="E2015" s="126"/>
    </row>
    <row r="2016" spans="1:5">
      <c r="A2016" s="118">
        <v>36712</v>
      </c>
      <c r="B2016" s="19">
        <v>7.2789999999999999</v>
      </c>
      <c r="C2016" s="19">
        <v>7.9139999999999997</v>
      </c>
      <c r="E2016" s="126"/>
    </row>
    <row r="2017" spans="1:5">
      <c r="A2017" s="118">
        <v>36713</v>
      </c>
      <c r="B2017" s="19">
        <v>8.2080000000000002</v>
      </c>
      <c r="C2017" s="19">
        <v>8.8210000000000015</v>
      </c>
      <c r="E2017" s="126"/>
    </row>
    <row r="2018" spans="1:5">
      <c r="A2018" s="118">
        <v>36714</v>
      </c>
      <c r="B2018" s="19">
        <v>8.1340000000000003</v>
      </c>
      <c r="C2018" s="19">
        <v>8.7319999999999993</v>
      </c>
      <c r="E2018" s="126"/>
    </row>
    <row r="2019" spans="1:5">
      <c r="A2019" s="118">
        <v>36715</v>
      </c>
      <c r="B2019" s="19">
        <v>8.1340000000000003</v>
      </c>
      <c r="C2019" s="19">
        <v>8.7319999999999993</v>
      </c>
      <c r="E2019" s="126"/>
    </row>
    <row r="2020" spans="1:5">
      <c r="A2020" s="118">
        <v>36716</v>
      </c>
      <c r="B2020" s="19">
        <v>8.1340000000000003</v>
      </c>
      <c r="C2020" s="19">
        <v>8.7319999999999993</v>
      </c>
      <c r="E2020" s="126"/>
    </row>
    <row r="2021" spans="1:5">
      <c r="A2021" s="118">
        <v>36717</v>
      </c>
      <c r="B2021" s="19">
        <v>8.218</v>
      </c>
      <c r="C2021" s="19">
        <v>8.8179999999999996</v>
      </c>
      <c r="E2021" s="126"/>
    </row>
    <row r="2022" spans="1:5">
      <c r="A2022" s="118">
        <v>36718</v>
      </c>
      <c r="B2022" s="19">
        <v>8.1720000000000006</v>
      </c>
      <c r="C2022" s="19">
        <v>8.7740000000000009</v>
      </c>
      <c r="E2022" s="126"/>
    </row>
    <row r="2023" spans="1:5">
      <c r="A2023" s="118">
        <v>36719</v>
      </c>
      <c r="B2023" s="19">
        <v>8.0779999999999994</v>
      </c>
      <c r="C2023" s="19">
        <v>8.6839999999999993</v>
      </c>
      <c r="E2023" s="126"/>
    </row>
    <row r="2024" spans="1:5">
      <c r="A2024" s="118">
        <v>36720</v>
      </c>
      <c r="B2024" s="19">
        <v>8.3359999999999985</v>
      </c>
      <c r="C2024" s="19">
        <v>8.9390000000000001</v>
      </c>
      <c r="E2024" s="126"/>
    </row>
    <row r="2025" spans="1:5">
      <c r="A2025" s="118">
        <v>36721</v>
      </c>
      <c r="B2025" s="19">
        <v>8.1709999999999994</v>
      </c>
      <c r="C2025" s="19">
        <v>8.7780000000000005</v>
      </c>
      <c r="E2025" s="126"/>
    </row>
    <row r="2026" spans="1:5">
      <c r="A2026" s="118">
        <v>36722</v>
      </c>
      <c r="B2026" s="19">
        <v>8.1709999999999994</v>
      </c>
      <c r="C2026" s="19">
        <v>8.7780000000000005</v>
      </c>
      <c r="E2026" s="126"/>
    </row>
    <row r="2027" spans="1:5">
      <c r="A2027" s="118">
        <v>36723</v>
      </c>
      <c r="B2027" s="19">
        <v>8.1709999999999994</v>
      </c>
      <c r="C2027" s="19">
        <v>8.7780000000000005</v>
      </c>
      <c r="E2027" s="126"/>
    </row>
    <row r="2028" spans="1:5">
      <c r="A2028" s="118">
        <v>36724</v>
      </c>
      <c r="B2028" s="19">
        <v>7.1940000000000008</v>
      </c>
      <c r="C2028" s="19">
        <v>7.7900000000000009</v>
      </c>
      <c r="E2028" s="126"/>
    </row>
    <row r="2029" spans="1:5">
      <c r="A2029" s="118">
        <v>36725</v>
      </c>
      <c r="B2029" s="19">
        <v>8.4139999999999997</v>
      </c>
      <c r="C2029" s="19">
        <v>9</v>
      </c>
      <c r="E2029" s="126"/>
    </row>
    <row r="2030" spans="1:5">
      <c r="A2030" s="118">
        <v>36726</v>
      </c>
      <c r="B2030" s="19">
        <v>7.3460000000000001</v>
      </c>
      <c r="C2030" s="19">
        <v>7.9279999999999999</v>
      </c>
      <c r="E2030" s="126"/>
    </row>
    <row r="2031" spans="1:5">
      <c r="A2031" s="118">
        <v>36727</v>
      </c>
      <c r="B2031" s="19">
        <v>7.2530000000000001</v>
      </c>
      <c r="C2031" s="19">
        <v>7.838000000000001</v>
      </c>
      <c r="E2031" s="126"/>
    </row>
    <row r="2032" spans="1:5">
      <c r="A2032" s="118">
        <v>36728</v>
      </c>
      <c r="B2032" s="19">
        <v>7.3220000000000001</v>
      </c>
      <c r="C2032" s="19">
        <v>7.915</v>
      </c>
      <c r="E2032" s="126"/>
    </row>
    <row r="2033" spans="1:5">
      <c r="A2033" s="118">
        <v>36729</v>
      </c>
      <c r="B2033" s="19">
        <v>7.3220000000000001</v>
      </c>
      <c r="C2033" s="19">
        <v>7.915</v>
      </c>
      <c r="E2033" s="126"/>
    </row>
    <row r="2034" spans="1:5">
      <c r="A2034" s="118">
        <v>36730</v>
      </c>
      <c r="B2034" s="19">
        <v>7.3220000000000001</v>
      </c>
      <c r="C2034" s="19">
        <v>7.915</v>
      </c>
      <c r="E2034" s="126"/>
    </row>
    <row r="2035" spans="1:5">
      <c r="A2035" s="118">
        <v>36731</v>
      </c>
      <c r="B2035" s="19">
        <v>7.194</v>
      </c>
      <c r="C2035" s="19">
        <v>7.7919999999999998</v>
      </c>
      <c r="E2035" s="126"/>
    </row>
    <row r="2036" spans="1:5">
      <c r="A2036" s="118">
        <v>36732</v>
      </c>
      <c r="B2036" s="19">
        <v>7.1490000000000009</v>
      </c>
      <c r="C2036" s="19">
        <v>7.7469999999999999</v>
      </c>
      <c r="E2036" s="126"/>
    </row>
    <row r="2037" spans="1:5">
      <c r="A2037" s="118">
        <v>36733</v>
      </c>
      <c r="B2037" s="19">
        <v>8.3709999999999987</v>
      </c>
      <c r="C2037" s="19">
        <v>8.972999999999999</v>
      </c>
      <c r="E2037" s="126"/>
    </row>
    <row r="2038" spans="1:5">
      <c r="A2038" s="118">
        <v>36734</v>
      </c>
      <c r="B2038" s="19">
        <v>8.3219999999999992</v>
      </c>
      <c r="C2038" s="19">
        <v>8.9409999999999989</v>
      </c>
      <c r="E2038" s="126"/>
    </row>
    <row r="2039" spans="1:5">
      <c r="A2039" s="118">
        <v>36735</v>
      </c>
      <c r="B2039" s="19">
        <v>8.2780000000000005</v>
      </c>
      <c r="C2039" s="19">
        <v>8.8960000000000008</v>
      </c>
      <c r="E2039" s="126"/>
    </row>
    <row r="2040" spans="1:5">
      <c r="A2040" s="118">
        <v>36736</v>
      </c>
      <c r="B2040" s="19">
        <v>8.2780000000000005</v>
      </c>
      <c r="C2040" s="19">
        <v>8.8960000000000008</v>
      </c>
      <c r="E2040" s="126"/>
    </row>
    <row r="2041" spans="1:5">
      <c r="A2041" s="118">
        <v>36737</v>
      </c>
      <c r="B2041" s="19">
        <v>8.2780000000000005</v>
      </c>
      <c r="C2041" s="19">
        <v>8.8960000000000008</v>
      </c>
      <c r="E2041" s="126"/>
    </row>
    <row r="2042" spans="1:5">
      <c r="A2042" s="118">
        <v>36738</v>
      </c>
      <c r="B2042" s="19">
        <v>7.5229999999999997</v>
      </c>
      <c r="C2042" s="19">
        <v>8.1449999999999996</v>
      </c>
      <c r="E2042" s="126"/>
    </row>
    <row r="2043" spans="1:5">
      <c r="A2043" s="118">
        <v>36739</v>
      </c>
      <c r="B2043" s="19">
        <v>8.4280000000000008</v>
      </c>
      <c r="C2043" s="19">
        <v>9.0540000000000003</v>
      </c>
      <c r="E2043" s="126"/>
    </row>
    <row r="2044" spans="1:5">
      <c r="A2044" s="118">
        <v>36740</v>
      </c>
      <c r="B2044" s="19">
        <v>8.3689999999999998</v>
      </c>
      <c r="C2044" s="19">
        <v>9.0169999999999995</v>
      </c>
      <c r="E2044" s="126"/>
    </row>
    <row r="2045" spans="1:5">
      <c r="A2045" s="118">
        <v>36741</v>
      </c>
      <c r="B2045" s="19">
        <v>8.5389999999999997</v>
      </c>
      <c r="C2045" s="19">
        <v>9.2010000000000005</v>
      </c>
      <c r="E2045" s="126"/>
    </row>
    <row r="2046" spans="1:5">
      <c r="A2046" s="118">
        <v>36742</v>
      </c>
      <c r="B2046" s="19">
        <v>8.4239999999999995</v>
      </c>
      <c r="C2046" s="19">
        <v>9.077</v>
      </c>
      <c r="E2046" s="126"/>
    </row>
    <row r="2047" spans="1:5">
      <c r="A2047" s="118">
        <v>36743</v>
      </c>
      <c r="B2047" s="19">
        <v>8.4239999999999995</v>
      </c>
      <c r="C2047" s="19">
        <v>9.077</v>
      </c>
      <c r="E2047" s="126"/>
    </row>
    <row r="2048" spans="1:5">
      <c r="A2048" s="118">
        <v>36744</v>
      </c>
      <c r="B2048" s="19">
        <v>8.4239999999999995</v>
      </c>
      <c r="C2048" s="19">
        <v>9.077</v>
      </c>
      <c r="E2048" s="126"/>
    </row>
    <row r="2049" spans="1:5">
      <c r="A2049" s="118">
        <v>36745</v>
      </c>
      <c r="B2049" s="19">
        <v>8.3239999999999998</v>
      </c>
      <c r="C2049" s="19">
        <v>8.9770000000000003</v>
      </c>
      <c r="E2049" s="126"/>
    </row>
    <row r="2050" spans="1:5">
      <c r="A2050" s="118">
        <v>36746</v>
      </c>
      <c r="B2050" s="19">
        <v>8.4310000000000009</v>
      </c>
      <c r="C2050" s="19">
        <v>9.109</v>
      </c>
      <c r="E2050" s="126"/>
    </row>
    <row r="2051" spans="1:5">
      <c r="A2051" s="118">
        <v>36747</v>
      </c>
      <c r="B2051" s="19">
        <v>7.3150000000000004</v>
      </c>
      <c r="C2051" s="19">
        <v>7.9870000000000001</v>
      </c>
      <c r="E2051" s="126"/>
    </row>
    <row r="2052" spans="1:5">
      <c r="A2052" s="118">
        <v>36748</v>
      </c>
      <c r="B2052" s="19">
        <v>8.2720000000000002</v>
      </c>
      <c r="C2052" s="19">
        <v>8.952</v>
      </c>
      <c r="E2052" s="126"/>
    </row>
    <row r="2053" spans="1:5">
      <c r="A2053" s="118">
        <v>36749</v>
      </c>
      <c r="B2053" s="19">
        <v>8.4759999999999991</v>
      </c>
      <c r="C2053" s="19">
        <v>9.1589999999999989</v>
      </c>
      <c r="E2053" s="126"/>
    </row>
    <row r="2054" spans="1:5">
      <c r="A2054" s="118">
        <v>36750</v>
      </c>
      <c r="B2054" s="19">
        <v>8.4759999999999991</v>
      </c>
      <c r="C2054" s="19">
        <v>9.1589999999999989</v>
      </c>
      <c r="E2054" s="126"/>
    </row>
    <row r="2055" spans="1:5">
      <c r="A2055" s="118">
        <v>36751</v>
      </c>
      <c r="B2055" s="19">
        <v>8.4759999999999991</v>
      </c>
      <c r="C2055" s="19">
        <v>9.1589999999999989</v>
      </c>
      <c r="E2055" s="126"/>
    </row>
    <row r="2056" spans="1:5">
      <c r="A2056" s="118">
        <v>36752</v>
      </c>
      <c r="B2056" s="19">
        <v>8.4409999999999989</v>
      </c>
      <c r="C2056" s="19">
        <v>9.1180000000000003</v>
      </c>
      <c r="E2056" s="126"/>
    </row>
    <row r="2057" spans="1:5">
      <c r="A2057" s="118">
        <v>36753</v>
      </c>
      <c r="B2057" s="19">
        <v>8.3490000000000002</v>
      </c>
      <c r="C2057" s="19">
        <v>9.02</v>
      </c>
      <c r="E2057" s="126"/>
    </row>
    <row r="2058" spans="1:5">
      <c r="A2058" s="118">
        <v>36754</v>
      </c>
      <c r="B2058" s="19">
        <v>7.6059999999999999</v>
      </c>
      <c r="C2058" s="19">
        <v>8.2390000000000008</v>
      </c>
      <c r="E2058" s="126"/>
    </row>
    <row r="2059" spans="1:5">
      <c r="A2059" s="118">
        <v>36755</v>
      </c>
      <c r="B2059" s="19">
        <v>7.5640000000000001</v>
      </c>
      <c r="C2059" s="19">
        <v>8.2010000000000005</v>
      </c>
      <c r="E2059" s="126"/>
    </row>
    <row r="2060" spans="1:5">
      <c r="A2060" s="118">
        <v>36756</v>
      </c>
      <c r="B2060" s="19">
        <v>8.4640000000000004</v>
      </c>
      <c r="C2060" s="19">
        <v>9.1059999999999999</v>
      </c>
      <c r="E2060" s="126"/>
    </row>
    <row r="2061" spans="1:5">
      <c r="A2061" s="118">
        <v>36757</v>
      </c>
      <c r="B2061" s="19">
        <v>8.4640000000000004</v>
      </c>
      <c r="C2061" s="19">
        <v>9.1059999999999999</v>
      </c>
      <c r="E2061" s="126"/>
    </row>
    <row r="2062" spans="1:5">
      <c r="A2062" s="118">
        <v>36758</v>
      </c>
      <c r="B2062" s="19">
        <v>8.4640000000000004</v>
      </c>
      <c r="C2062" s="19">
        <v>9.1059999999999999</v>
      </c>
      <c r="E2062" s="126"/>
    </row>
    <row r="2063" spans="1:5">
      <c r="A2063" s="118">
        <v>36759</v>
      </c>
      <c r="B2063" s="19">
        <v>8.6150000000000002</v>
      </c>
      <c r="C2063" s="19">
        <v>9.254999999999999</v>
      </c>
      <c r="E2063" s="126"/>
    </row>
    <row r="2064" spans="1:5">
      <c r="A2064" s="118">
        <v>36760</v>
      </c>
      <c r="B2064" s="19">
        <v>8.5090000000000003</v>
      </c>
      <c r="C2064" s="19">
        <v>9.1479999999999997</v>
      </c>
      <c r="E2064" s="126"/>
    </row>
    <row r="2065" spans="1:5">
      <c r="A2065" s="118">
        <v>36761</v>
      </c>
      <c r="B2065" s="19">
        <v>7.4529999999999994</v>
      </c>
      <c r="C2065" s="19">
        <v>8.0969999999999995</v>
      </c>
      <c r="E2065" s="126"/>
    </row>
    <row r="2066" spans="1:5">
      <c r="A2066" s="118">
        <v>36762</v>
      </c>
      <c r="B2066" s="19">
        <v>8.609</v>
      </c>
      <c r="C2066" s="19">
        <v>9.2539999999999996</v>
      </c>
      <c r="E2066" s="126"/>
    </row>
    <row r="2067" spans="1:5">
      <c r="A2067" s="118">
        <v>36763</v>
      </c>
      <c r="B2067" s="19">
        <v>7.5200000000000005</v>
      </c>
      <c r="C2067" s="19">
        <v>8.1549999999999994</v>
      </c>
      <c r="E2067" s="126"/>
    </row>
    <row r="2068" spans="1:5">
      <c r="A2068" s="118">
        <v>36764</v>
      </c>
      <c r="B2068" s="19">
        <v>7.5200000000000005</v>
      </c>
      <c r="C2068" s="19">
        <v>8.1549999999999994</v>
      </c>
      <c r="E2068" s="126"/>
    </row>
    <row r="2069" spans="1:5">
      <c r="A2069" s="118">
        <v>36765</v>
      </c>
      <c r="B2069" s="19">
        <v>7.5200000000000005</v>
      </c>
      <c r="C2069" s="19">
        <v>8.1549999999999994</v>
      </c>
      <c r="E2069" s="126"/>
    </row>
    <row r="2070" spans="1:5">
      <c r="A2070" s="118">
        <v>36766</v>
      </c>
      <c r="B2070" s="19">
        <v>8.407</v>
      </c>
      <c r="C2070" s="19">
        <v>9.0340000000000007</v>
      </c>
      <c r="E2070" s="126"/>
    </row>
    <row r="2071" spans="1:5">
      <c r="A2071" s="118">
        <v>36767</v>
      </c>
      <c r="B2071" s="19">
        <v>8.6379999999999999</v>
      </c>
      <c r="C2071" s="19">
        <v>9.2620000000000005</v>
      </c>
      <c r="E2071" s="126"/>
    </row>
    <row r="2072" spans="1:5">
      <c r="A2072" s="118">
        <v>36768</v>
      </c>
      <c r="B2072" s="19">
        <v>8.5839999999999996</v>
      </c>
      <c r="C2072" s="19">
        <v>9.2050000000000001</v>
      </c>
      <c r="E2072" s="126"/>
    </row>
    <row r="2073" spans="1:5">
      <c r="A2073" s="118">
        <v>36769</v>
      </c>
      <c r="B2073" s="19">
        <v>8.4420000000000002</v>
      </c>
      <c r="C2073" s="19">
        <v>9.0630000000000006</v>
      </c>
      <c r="E2073" s="126"/>
    </row>
    <row r="2074" spans="1:5">
      <c r="A2074" s="118">
        <v>36770</v>
      </c>
      <c r="B2074" s="19">
        <v>8.4929999999999986</v>
      </c>
      <c r="C2074" s="19">
        <v>9.125</v>
      </c>
      <c r="E2074" s="126"/>
    </row>
    <row r="2075" spans="1:5">
      <c r="A2075" s="118">
        <v>36771</v>
      </c>
      <c r="B2075" s="19">
        <v>8.4929999999999986</v>
      </c>
      <c r="C2075" s="19">
        <v>9.125</v>
      </c>
      <c r="E2075" s="126"/>
    </row>
    <row r="2076" spans="1:5">
      <c r="A2076" s="118">
        <v>36772</v>
      </c>
      <c r="B2076" s="19">
        <v>8.4929999999999986</v>
      </c>
      <c r="C2076" s="19">
        <v>9.125</v>
      </c>
      <c r="E2076" s="126"/>
    </row>
    <row r="2077" spans="1:5">
      <c r="A2077" s="118">
        <v>36773</v>
      </c>
      <c r="B2077" s="19">
        <v>7.2670000000000003</v>
      </c>
      <c r="C2077" s="19">
        <v>7.9350000000000005</v>
      </c>
      <c r="E2077" s="126"/>
    </row>
    <row r="2078" spans="1:5">
      <c r="A2078" s="118">
        <v>36774</v>
      </c>
      <c r="B2078" s="19">
        <v>8.2070000000000007</v>
      </c>
      <c r="C2078" s="19">
        <v>8.8680000000000003</v>
      </c>
      <c r="E2078" s="126"/>
    </row>
    <row r="2079" spans="1:5">
      <c r="A2079" s="118">
        <v>36775</v>
      </c>
      <c r="B2079" s="19">
        <v>8.4349999999999987</v>
      </c>
      <c r="C2079" s="19">
        <v>9.1</v>
      </c>
      <c r="E2079" s="126"/>
    </row>
    <row r="2080" spans="1:5">
      <c r="A2080" s="118">
        <v>36776</v>
      </c>
      <c r="B2080" s="19">
        <v>8.3949999999999996</v>
      </c>
      <c r="C2080" s="19">
        <v>9.0579999999999998</v>
      </c>
      <c r="E2080" s="126"/>
    </row>
    <row r="2081" spans="1:5">
      <c r="A2081" s="118">
        <v>36777</v>
      </c>
      <c r="B2081" s="19">
        <v>8.2430000000000003</v>
      </c>
      <c r="C2081" s="19">
        <v>8.9269999999999996</v>
      </c>
      <c r="E2081" s="126"/>
    </row>
    <row r="2082" spans="1:5">
      <c r="A2082" s="118">
        <v>36778</v>
      </c>
      <c r="B2082" s="19">
        <v>8.2430000000000003</v>
      </c>
      <c r="C2082" s="19">
        <v>8.9269999999999996</v>
      </c>
      <c r="E2082" s="126"/>
    </row>
    <row r="2083" spans="1:5">
      <c r="A2083" s="118">
        <v>36779</v>
      </c>
      <c r="B2083" s="19">
        <v>8.2430000000000003</v>
      </c>
      <c r="C2083" s="19">
        <v>8.9269999999999996</v>
      </c>
      <c r="E2083" s="126"/>
    </row>
    <row r="2084" spans="1:5">
      <c r="A2084" s="118">
        <v>36780</v>
      </c>
      <c r="B2084" s="19">
        <v>7.415</v>
      </c>
      <c r="C2084" s="19">
        <v>8.0860000000000003</v>
      </c>
      <c r="E2084" s="126"/>
    </row>
    <row r="2085" spans="1:5">
      <c r="A2085" s="118">
        <v>36781</v>
      </c>
      <c r="B2085" s="19">
        <v>7.3340000000000005</v>
      </c>
      <c r="C2085" s="19">
        <v>8.0019999999999989</v>
      </c>
      <c r="E2085" s="126"/>
    </row>
    <row r="2086" spans="1:5">
      <c r="A2086" s="118">
        <v>36782</v>
      </c>
      <c r="B2086" s="19">
        <v>7.1989999999999998</v>
      </c>
      <c r="C2086" s="19">
        <v>7.8680000000000003</v>
      </c>
      <c r="E2086" s="126"/>
    </row>
    <row r="2087" spans="1:5">
      <c r="A2087" s="118">
        <v>36783</v>
      </c>
      <c r="B2087" s="19">
        <v>7.4029999999999996</v>
      </c>
      <c r="C2087" s="19">
        <v>8.0739999999999998</v>
      </c>
      <c r="E2087" s="126"/>
    </row>
    <row r="2088" spans="1:5">
      <c r="A2088" s="118">
        <v>36784</v>
      </c>
      <c r="B2088" s="19">
        <v>8.2940000000000005</v>
      </c>
      <c r="C2088" s="19">
        <v>8.9510000000000005</v>
      </c>
      <c r="E2088" s="126"/>
    </row>
    <row r="2089" spans="1:5">
      <c r="A2089" s="118">
        <v>36785</v>
      </c>
      <c r="B2089" s="19">
        <v>8.2940000000000005</v>
      </c>
      <c r="C2089" s="19">
        <v>8.9510000000000005</v>
      </c>
      <c r="E2089" s="126"/>
    </row>
    <row r="2090" spans="1:5">
      <c r="A2090" s="118">
        <v>36786</v>
      </c>
      <c r="B2090" s="19">
        <v>8.2940000000000005</v>
      </c>
      <c r="C2090" s="19">
        <v>8.9510000000000005</v>
      </c>
      <c r="E2090" s="126"/>
    </row>
    <row r="2091" spans="1:5">
      <c r="A2091" s="118">
        <v>36787</v>
      </c>
      <c r="B2091" s="19">
        <v>8.3460000000000001</v>
      </c>
      <c r="C2091" s="19">
        <v>8.9510000000000005</v>
      </c>
      <c r="E2091" s="126"/>
    </row>
    <row r="2092" spans="1:5">
      <c r="A2092" s="118">
        <v>36788</v>
      </c>
      <c r="B2092" s="19">
        <v>7.5819999999999999</v>
      </c>
      <c r="C2092" s="19">
        <v>8.1609999999999996</v>
      </c>
      <c r="E2092" s="126"/>
    </row>
    <row r="2093" spans="1:5">
      <c r="A2093" s="118">
        <v>36789</v>
      </c>
      <c r="B2093" s="19">
        <v>7.4690000000000003</v>
      </c>
      <c r="C2093" s="19">
        <v>8.0709999999999997</v>
      </c>
      <c r="E2093" s="126"/>
    </row>
    <row r="2094" spans="1:5">
      <c r="A2094" s="118">
        <v>36790</v>
      </c>
      <c r="B2094" s="19">
        <v>8.4009999999999998</v>
      </c>
      <c r="C2094" s="19">
        <v>8.9990000000000006</v>
      </c>
      <c r="E2094" s="126"/>
    </row>
    <row r="2095" spans="1:5">
      <c r="A2095" s="118">
        <v>36791</v>
      </c>
      <c r="B2095" s="19">
        <v>7.5009999999999994</v>
      </c>
      <c r="C2095" s="19">
        <v>8.0990000000000002</v>
      </c>
      <c r="E2095" s="126"/>
    </row>
    <row r="2096" spans="1:5">
      <c r="A2096" s="118">
        <v>36792</v>
      </c>
      <c r="B2096" s="19">
        <v>7.5009999999999994</v>
      </c>
      <c r="C2096" s="19">
        <v>8.0990000000000002</v>
      </c>
      <c r="E2096" s="126"/>
    </row>
    <row r="2097" spans="1:5">
      <c r="A2097" s="118">
        <v>36793</v>
      </c>
      <c r="B2097" s="19">
        <v>7.5009999999999994</v>
      </c>
      <c r="C2097" s="19">
        <v>8.0990000000000002</v>
      </c>
      <c r="E2097" s="126"/>
    </row>
    <row r="2098" spans="1:5">
      <c r="A2098" s="118">
        <v>36794</v>
      </c>
      <c r="B2098" s="19">
        <v>7.44</v>
      </c>
      <c r="C2098" s="19">
        <v>8.0289999999999999</v>
      </c>
      <c r="E2098" s="126"/>
    </row>
    <row r="2099" spans="1:5">
      <c r="A2099" s="118">
        <v>36795</v>
      </c>
      <c r="B2099" s="19">
        <v>7.3360000000000003</v>
      </c>
      <c r="C2099" s="19">
        <v>7.9310000000000009</v>
      </c>
      <c r="E2099" s="126"/>
    </row>
    <row r="2100" spans="1:5">
      <c r="A2100" s="118">
        <v>36796</v>
      </c>
      <c r="B2100" s="19">
        <v>8.5399999999999991</v>
      </c>
      <c r="C2100" s="19">
        <v>9.141</v>
      </c>
      <c r="E2100" s="126"/>
    </row>
    <row r="2101" spans="1:5">
      <c r="A2101" s="118">
        <v>36797</v>
      </c>
      <c r="B2101" s="19">
        <v>8.4160000000000004</v>
      </c>
      <c r="C2101" s="19">
        <v>9.02</v>
      </c>
      <c r="E2101" s="126"/>
    </row>
    <row r="2102" spans="1:5">
      <c r="A2102" s="118">
        <v>36798</v>
      </c>
      <c r="B2102" s="19">
        <v>8.3239999999999998</v>
      </c>
      <c r="C2102" s="19">
        <v>8.923</v>
      </c>
      <c r="E2102" s="126"/>
    </row>
    <row r="2103" spans="1:5">
      <c r="A2103" s="118">
        <v>36799</v>
      </c>
      <c r="B2103" s="19">
        <v>8.3239999999999998</v>
      </c>
      <c r="C2103" s="19">
        <v>8.923</v>
      </c>
      <c r="E2103" s="126"/>
    </row>
    <row r="2104" spans="1:5">
      <c r="A2104" s="118">
        <v>36800</v>
      </c>
      <c r="B2104" s="19">
        <v>8.3239999999999998</v>
      </c>
      <c r="C2104" s="19">
        <v>8.923</v>
      </c>
      <c r="E2104" s="126"/>
    </row>
    <row r="2105" spans="1:5">
      <c r="A2105" s="118">
        <v>36801</v>
      </c>
      <c r="B2105" s="19">
        <v>7.524</v>
      </c>
      <c r="C2105" s="19">
        <v>8.1289999999999996</v>
      </c>
      <c r="E2105" s="126"/>
    </row>
    <row r="2106" spans="1:5">
      <c r="A2106" s="118">
        <v>36802</v>
      </c>
      <c r="B2106" s="19">
        <v>8.3539999999999992</v>
      </c>
      <c r="C2106" s="19">
        <v>8.9540000000000006</v>
      </c>
      <c r="E2106" s="126"/>
    </row>
    <row r="2107" spans="1:5">
      <c r="A2107" s="118">
        <v>36803</v>
      </c>
      <c r="B2107" s="19">
        <v>8.2680000000000007</v>
      </c>
      <c r="C2107" s="19">
        <v>8.843</v>
      </c>
      <c r="E2107" s="126"/>
    </row>
    <row r="2108" spans="1:5">
      <c r="A2108" s="118">
        <v>36804</v>
      </c>
      <c r="B2108" s="19">
        <v>7.4689999999999994</v>
      </c>
      <c r="C2108" s="19">
        <v>8.0359999999999996</v>
      </c>
      <c r="E2108" s="126"/>
    </row>
    <row r="2109" spans="1:5">
      <c r="A2109" s="118">
        <v>36805</v>
      </c>
      <c r="B2109" s="19">
        <v>8.3490000000000002</v>
      </c>
      <c r="C2109" s="19">
        <v>8.9250000000000007</v>
      </c>
      <c r="E2109" s="126"/>
    </row>
    <row r="2110" spans="1:5">
      <c r="A2110" s="118">
        <v>36806</v>
      </c>
      <c r="B2110" s="19">
        <v>8.3490000000000002</v>
      </c>
      <c r="C2110" s="19">
        <v>8.9250000000000007</v>
      </c>
      <c r="E2110" s="126"/>
    </row>
    <row r="2111" spans="1:5">
      <c r="A2111" s="118">
        <v>36807</v>
      </c>
      <c r="B2111" s="19">
        <v>8.3490000000000002</v>
      </c>
      <c r="C2111" s="19">
        <v>8.9250000000000007</v>
      </c>
      <c r="E2111" s="126"/>
    </row>
    <row r="2112" spans="1:5">
      <c r="A2112" s="118">
        <v>36808</v>
      </c>
      <c r="B2112" s="19">
        <v>7.1099999999999994</v>
      </c>
      <c r="C2112" s="19">
        <v>7.7159999999999993</v>
      </c>
      <c r="E2112" s="126"/>
    </row>
    <row r="2113" spans="1:5">
      <c r="A2113" s="118">
        <v>36809</v>
      </c>
      <c r="B2113" s="19">
        <v>8.3709999999999987</v>
      </c>
      <c r="C2113" s="19">
        <v>8.9770000000000003</v>
      </c>
      <c r="E2113" s="126"/>
    </row>
    <row r="2114" spans="1:5">
      <c r="A2114" s="118">
        <v>36810</v>
      </c>
      <c r="B2114" s="19">
        <v>8.2620000000000005</v>
      </c>
      <c r="C2114" s="19">
        <v>8.879999999999999</v>
      </c>
      <c r="E2114" s="126"/>
    </row>
    <row r="2115" spans="1:5">
      <c r="A2115" s="118">
        <v>36811</v>
      </c>
      <c r="B2115" s="19">
        <v>7.1679999999999993</v>
      </c>
      <c r="C2115" s="19">
        <v>7.7959999999999994</v>
      </c>
      <c r="E2115" s="126"/>
    </row>
    <row r="2116" spans="1:5">
      <c r="A2116" s="118">
        <v>36812</v>
      </c>
      <c r="B2116" s="19">
        <v>7.2930000000000001</v>
      </c>
      <c r="C2116" s="19">
        <v>7.9169999999999998</v>
      </c>
      <c r="E2116" s="126"/>
    </row>
    <row r="2117" spans="1:5">
      <c r="A2117" s="118">
        <v>36813</v>
      </c>
      <c r="B2117" s="19">
        <v>7.2930000000000001</v>
      </c>
      <c r="C2117" s="19">
        <v>7.9169999999999998</v>
      </c>
      <c r="E2117" s="126"/>
    </row>
    <row r="2118" spans="1:5">
      <c r="A2118" s="118">
        <v>36814</v>
      </c>
      <c r="B2118" s="19">
        <v>7.2930000000000001</v>
      </c>
      <c r="C2118" s="19">
        <v>7.9169999999999998</v>
      </c>
      <c r="E2118" s="126"/>
    </row>
    <row r="2119" spans="1:5">
      <c r="A2119" s="118">
        <v>36815</v>
      </c>
      <c r="B2119" s="19">
        <v>8.2949999999999999</v>
      </c>
      <c r="C2119" s="19">
        <v>8.8979999999999997</v>
      </c>
      <c r="E2119" s="126"/>
    </row>
    <row r="2120" spans="1:5">
      <c r="A2120" s="118">
        <v>36816</v>
      </c>
      <c r="B2120" s="19">
        <v>8.2010000000000005</v>
      </c>
      <c r="C2120" s="19">
        <v>8.8140000000000001</v>
      </c>
      <c r="E2120" s="126"/>
    </row>
    <row r="2121" spans="1:5">
      <c r="A2121" s="118">
        <v>36817</v>
      </c>
      <c r="B2121" s="19">
        <v>7.359</v>
      </c>
      <c r="C2121" s="19">
        <v>7.984</v>
      </c>
      <c r="E2121" s="126"/>
    </row>
    <row r="2122" spans="1:5">
      <c r="A2122" s="118">
        <v>36818</v>
      </c>
      <c r="B2122" s="19">
        <v>8.2710000000000008</v>
      </c>
      <c r="C2122" s="19">
        <v>8.8949999999999996</v>
      </c>
      <c r="E2122" s="126"/>
    </row>
    <row r="2123" spans="1:5">
      <c r="A2123" s="118">
        <v>36819</v>
      </c>
      <c r="B2123" s="19">
        <v>7.1389999999999993</v>
      </c>
      <c r="C2123" s="19">
        <v>7.7490000000000006</v>
      </c>
      <c r="E2123" s="126"/>
    </row>
    <row r="2124" spans="1:5">
      <c r="A2124" s="118">
        <v>36820</v>
      </c>
      <c r="B2124" s="19">
        <v>7.1389999999999993</v>
      </c>
      <c r="C2124" s="19">
        <v>7.7490000000000006</v>
      </c>
      <c r="E2124" s="126"/>
    </row>
    <row r="2125" spans="1:5">
      <c r="A2125" s="118">
        <v>36821</v>
      </c>
      <c r="B2125" s="19">
        <v>7.1389999999999993</v>
      </c>
      <c r="C2125" s="19">
        <v>7.7490000000000006</v>
      </c>
      <c r="E2125" s="126"/>
    </row>
    <row r="2126" spans="1:5">
      <c r="A2126" s="118">
        <v>36822</v>
      </c>
      <c r="B2126" s="19">
        <v>8.3060000000000009</v>
      </c>
      <c r="C2126" s="19">
        <v>8.923</v>
      </c>
      <c r="E2126" s="126"/>
    </row>
    <row r="2127" spans="1:5">
      <c r="A2127" s="118">
        <v>36823</v>
      </c>
      <c r="B2127" s="19">
        <v>8.161999999999999</v>
      </c>
      <c r="C2127" s="19">
        <v>8.8000000000000007</v>
      </c>
      <c r="E2127" s="126"/>
    </row>
    <row r="2128" spans="1:5">
      <c r="A2128" s="118">
        <v>36824</v>
      </c>
      <c r="B2128" s="19">
        <v>8.0459999999999994</v>
      </c>
      <c r="C2128" s="19">
        <v>8.6769999999999996</v>
      </c>
      <c r="E2128" s="126"/>
    </row>
    <row r="2129" spans="1:5">
      <c r="A2129" s="118">
        <v>36825</v>
      </c>
      <c r="B2129" s="19">
        <v>7.3629999999999995</v>
      </c>
      <c r="C2129" s="19">
        <v>7.976</v>
      </c>
      <c r="E2129" s="126"/>
    </row>
    <row r="2130" spans="1:5">
      <c r="A2130" s="118">
        <v>36826</v>
      </c>
      <c r="B2130" s="19">
        <v>7.2750000000000004</v>
      </c>
      <c r="C2130" s="19">
        <v>7.891</v>
      </c>
      <c r="E2130" s="126"/>
    </row>
    <row r="2131" spans="1:5">
      <c r="A2131" s="118">
        <v>36827</v>
      </c>
      <c r="B2131" s="19">
        <v>7.2750000000000004</v>
      </c>
      <c r="C2131" s="19">
        <v>7.891</v>
      </c>
      <c r="E2131" s="126"/>
    </row>
    <row r="2132" spans="1:5">
      <c r="A2132" s="118">
        <v>36828</v>
      </c>
      <c r="B2132" s="19">
        <v>7.2750000000000004</v>
      </c>
      <c r="C2132" s="19">
        <v>7.891</v>
      </c>
      <c r="E2132" s="126"/>
    </row>
    <row r="2133" spans="1:5">
      <c r="A2133" s="118">
        <v>36829</v>
      </c>
      <c r="B2133" s="19">
        <v>7.2050000000000001</v>
      </c>
      <c r="C2133" s="19">
        <v>7.8149999999999995</v>
      </c>
      <c r="E2133" s="126"/>
    </row>
    <row r="2134" spans="1:5">
      <c r="A2134" s="118">
        <v>36830</v>
      </c>
      <c r="B2134" s="19">
        <v>8.4369999999999994</v>
      </c>
      <c r="C2134" s="19">
        <v>9.0489999999999995</v>
      </c>
      <c r="E2134" s="126"/>
    </row>
    <row r="2135" spans="1:5">
      <c r="A2135" s="118">
        <v>36831</v>
      </c>
      <c r="B2135" s="19">
        <v>8.3070000000000004</v>
      </c>
      <c r="C2135" s="19">
        <v>8.9080000000000013</v>
      </c>
      <c r="E2135" s="126"/>
    </row>
    <row r="2136" spans="1:5">
      <c r="A2136" s="118">
        <v>36832</v>
      </c>
      <c r="B2136" s="19">
        <v>8.1859999999999999</v>
      </c>
      <c r="C2136" s="19">
        <v>8.7829999999999995</v>
      </c>
      <c r="E2136" s="126"/>
    </row>
    <row r="2137" spans="1:5">
      <c r="A2137" s="118">
        <v>36833</v>
      </c>
      <c r="B2137" s="19">
        <v>7.3819999999999997</v>
      </c>
      <c r="C2137" s="19">
        <v>7.9799999999999995</v>
      </c>
      <c r="E2137" s="126"/>
    </row>
    <row r="2138" spans="1:5">
      <c r="A2138" s="118">
        <v>36834</v>
      </c>
      <c r="B2138" s="19">
        <v>7.3819999999999997</v>
      </c>
      <c r="C2138" s="19">
        <v>7.9799999999999995</v>
      </c>
      <c r="E2138" s="126"/>
    </row>
    <row r="2139" spans="1:5">
      <c r="A2139" s="118">
        <v>36835</v>
      </c>
      <c r="B2139" s="19">
        <v>7.3819999999999997</v>
      </c>
      <c r="C2139" s="19">
        <v>7.9799999999999995</v>
      </c>
      <c r="E2139" s="126"/>
    </row>
    <row r="2140" spans="1:5">
      <c r="A2140" s="118">
        <v>36836</v>
      </c>
      <c r="B2140" s="19">
        <v>7.3130000000000006</v>
      </c>
      <c r="C2140" s="19">
        <v>7.9030000000000005</v>
      </c>
      <c r="E2140" s="126"/>
    </row>
    <row r="2141" spans="1:5">
      <c r="A2141" s="118">
        <v>36837</v>
      </c>
      <c r="B2141" s="19">
        <v>8.2100000000000009</v>
      </c>
      <c r="C2141" s="19">
        <v>8.7840000000000007</v>
      </c>
      <c r="E2141" s="126"/>
    </row>
    <row r="2142" spans="1:5">
      <c r="A2142" s="118">
        <v>36838</v>
      </c>
      <c r="B2142" s="19">
        <v>7.3239999999999998</v>
      </c>
      <c r="C2142" s="19">
        <v>7.9059999999999997</v>
      </c>
      <c r="E2142" s="126"/>
    </row>
    <row r="2143" spans="1:5">
      <c r="A2143" s="118">
        <v>36839</v>
      </c>
      <c r="B2143" s="19">
        <v>7.202</v>
      </c>
      <c r="C2143" s="19">
        <v>7.7930000000000001</v>
      </c>
      <c r="E2143" s="126"/>
    </row>
    <row r="2144" spans="1:5">
      <c r="A2144" s="118">
        <v>36840</v>
      </c>
      <c r="B2144" s="19">
        <v>7.0739999999999998</v>
      </c>
      <c r="C2144" s="19">
        <v>7.6679999999999993</v>
      </c>
      <c r="E2144" s="126"/>
    </row>
    <row r="2145" spans="1:5">
      <c r="A2145" s="118">
        <v>36841</v>
      </c>
      <c r="B2145" s="19">
        <v>7.0739999999999998</v>
      </c>
      <c r="C2145" s="19">
        <v>7.6679999999999993</v>
      </c>
      <c r="E2145" s="126"/>
    </row>
    <row r="2146" spans="1:5">
      <c r="A2146" s="118">
        <v>36842</v>
      </c>
      <c r="B2146" s="19">
        <v>7.0739999999999998</v>
      </c>
      <c r="C2146" s="19">
        <v>7.6679999999999993</v>
      </c>
      <c r="E2146" s="126"/>
    </row>
    <row r="2147" spans="1:5">
      <c r="A2147" s="118">
        <v>36843</v>
      </c>
      <c r="B2147" s="19">
        <v>8.2160000000000011</v>
      </c>
      <c r="C2147" s="19">
        <v>8.8320000000000007</v>
      </c>
      <c r="E2147" s="126"/>
    </row>
    <row r="2148" spans="1:5">
      <c r="A2148" s="118">
        <v>36844</v>
      </c>
      <c r="B2148" s="19">
        <v>8.1009999999999991</v>
      </c>
      <c r="C2148" s="19">
        <v>8.7170000000000005</v>
      </c>
      <c r="E2148" s="126"/>
    </row>
    <row r="2149" spans="1:5">
      <c r="A2149" s="118">
        <v>36845</v>
      </c>
      <c r="B2149" s="19">
        <v>8.0210000000000008</v>
      </c>
      <c r="C2149" s="19">
        <v>8.6319999999999997</v>
      </c>
      <c r="E2149" s="126"/>
    </row>
    <row r="2150" spans="1:5">
      <c r="A2150" s="118">
        <v>36846</v>
      </c>
      <c r="B2150" s="19">
        <v>7.1659999999999995</v>
      </c>
      <c r="C2150" s="19">
        <v>7.8540000000000001</v>
      </c>
      <c r="E2150" s="126"/>
    </row>
    <row r="2151" spans="1:5">
      <c r="A2151" s="118">
        <v>36847</v>
      </c>
      <c r="B2151" s="19">
        <v>7.0659999999999998</v>
      </c>
      <c r="C2151" s="19">
        <v>7.6779999999999999</v>
      </c>
      <c r="E2151" s="126"/>
    </row>
    <row r="2152" spans="1:5">
      <c r="A2152" s="118">
        <v>36848</v>
      </c>
      <c r="B2152" s="19">
        <v>7.0659999999999998</v>
      </c>
      <c r="C2152" s="19">
        <v>7.6779999999999999</v>
      </c>
      <c r="E2152" s="126"/>
    </row>
    <row r="2153" spans="1:5">
      <c r="A2153" s="118">
        <v>36849</v>
      </c>
      <c r="B2153" s="19">
        <v>7.0659999999999998</v>
      </c>
      <c r="C2153" s="19">
        <v>7.6779999999999999</v>
      </c>
      <c r="E2153" s="126"/>
    </row>
    <row r="2154" spans="1:5">
      <c r="A2154" s="118">
        <v>36850</v>
      </c>
      <c r="B2154" s="19">
        <v>7.9990000000000006</v>
      </c>
      <c r="C2154" s="19">
        <v>8.6059999999999999</v>
      </c>
      <c r="E2154" s="126"/>
    </row>
    <row r="2155" spans="1:5">
      <c r="A2155" s="118">
        <v>36851</v>
      </c>
      <c r="B2155" s="19">
        <v>8.1810000000000009</v>
      </c>
      <c r="C2155" s="19">
        <v>8.7970000000000006</v>
      </c>
      <c r="E2155" s="126"/>
    </row>
    <row r="2156" spans="1:5">
      <c r="A2156" s="118">
        <v>36852</v>
      </c>
      <c r="B2156" s="19">
        <v>8.0839999999999996</v>
      </c>
      <c r="C2156" s="19">
        <v>8.6989999999999998</v>
      </c>
      <c r="E2156" s="126"/>
    </row>
    <row r="2157" spans="1:5">
      <c r="A2157" s="118">
        <v>36853</v>
      </c>
      <c r="B2157" s="19">
        <v>6.9610000000000003</v>
      </c>
      <c r="C2157" s="19">
        <v>7.588000000000001</v>
      </c>
      <c r="E2157" s="126"/>
    </row>
    <row r="2158" spans="1:5">
      <c r="A2158" s="118">
        <v>36854</v>
      </c>
      <c r="B2158" s="19">
        <v>8.1760000000000002</v>
      </c>
      <c r="C2158" s="19">
        <v>8.7940000000000005</v>
      </c>
      <c r="E2158" s="126"/>
    </row>
    <row r="2159" spans="1:5">
      <c r="A2159" s="118">
        <v>36855</v>
      </c>
      <c r="B2159" s="19">
        <v>8.1760000000000002</v>
      </c>
      <c r="C2159" s="19">
        <v>8.7940000000000005</v>
      </c>
      <c r="E2159" s="126"/>
    </row>
    <row r="2160" spans="1:5">
      <c r="A2160" s="118">
        <v>36856</v>
      </c>
      <c r="B2160" s="19">
        <v>8.1760000000000002</v>
      </c>
      <c r="C2160" s="19">
        <v>8.7940000000000005</v>
      </c>
      <c r="E2160" s="126"/>
    </row>
    <row r="2161" spans="1:5">
      <c r="A2161" s="118">
        <v>36857</v>
      </c>
      <c r="B2161" s="19">
        <v>7.1139999999999999</v>
      </c>
      <c r="C2161" s="19">
        <v>7.7279999999999998</v>
      </c>
      <c r="E2161" s="126"/>
    </row>
    <row r="2162" spans="1:5">
      <c r="A2162" s="118">
        <v>36858</v>
      </c>
      <c r="B2162" s="19">
        <v>7.9809999999999999</v>
      </c>
      <c r="C2162" s="19">
        <v>8.588000000000001</v>
      </c>
      <c r="E2162" s="126"/>
    </row>
    <row r="2163" spans="1:5">
      <c r="A2163" s="118">
        <v>36859</v>
      </c>
      <c r="B2163" s="19">
        <v>7.1269999999999998</v>
      </c>
      <c r="C2163" s="19">
        <v>7.7359999999999998</v>
      </c>
      <c r="E2163" s="126"/>
    </row>
    <row r="2164" spans="1:5">
      <c r="A2164" s="118">
        <v>36860</v>
      </c>
      <c r="B2164" s="19">
        <v>7.9590000000000005</v>
      </c>
      <c r="C2164" s="19">
        <v>8.5760000000000005</v>
      </c>
      <c r="E2164" s="126"/>
    </row>
    <row r="2165" spans="1:5">
      <c r="A2165" s="118">
        <v>36861</v>
      </c>
      <c r="B2165" s="19">
        <v>6.8290000000000006</v>
      </c>
      <c r="C2165" s="19">
        <v>7.4410000000000007</v>
      </c>
      <c r="E2165" s="126"/>
    </row>
    <row r="2166" spans="1:5">
      <c r="A2166" s="118">
        <v>36862</v>
      </c>
      <c r="B2166" s="19">
        <v>6.8290000000000006</v>
      </c>
      <c r="C2166" s="19">
        <v>7.4410000000000007</v>
      </c>
      <c r="E2166" s="126"/>
    </row>
    <row r="2167" spans="1:5">
      <c r="A2167" s="118">
        <v>36863</v>
      </c>
      <c r="B2167" s="19">
        <v>6.8290000000000006</v>
      </c>
      <c r="C2167" s="19">
        <v>7.4410000000000007</v>
      </c>
      <c r="E2167" s="126"/>
    </row>
    <row r="2168" spans="1:5">
      <c r="A2168" s="118">
        <v>36864</v>
      </c>
      <c r="B2168" s="19">
        <v>8.0190000000000001</v>
      </c>
      <c r="C2168" s="19">
        <v>8.6329999999999991</v>
      </c>
      <c r="E2168" s="126"/>
    </row>
    <row r="2169" spans="1:5">
      <c r="A2169" s="118">
        <v>36865</v>
      </c>
      <c r="B2169" s="19">
        <v>7.8650000000000002</v>
      </c>
      <c r="C2169" s="19">
        <v>8.4640000000000004</v>
      </c>
      <c r="E2169" s="126"/>
    </row>
    <row r="2170" spans="1:5">
      <c r="A2170" s="118">
        <v>36866</v>
      </c>
      <c r="B2170" s="19">
        <v>7.7439999999999998</v>
      </c>
      <c r="C2170" s="19">
        <v>8.3179999999999996</v>
      </c>
      <c r="E2170" s="126"/>
    </row>
    <row r="2171" spans="1:5">
      <c r="A2171" s="118">
        <v>36867</v>
      </c>
      <c r="B2171" s="19">
        <v>6.8049999999999997</v>
      </c>
      <c r="C2171" s="19">
        <v>7.3789999999999996</v>
      </c>
      <c r="E2171" s="126"/>
    </row>
    <row r="2172" spans="1:5">
      <c r="A2172" s="118">
        <v>36868</v>
      </c>
      <c r="B2172" s="19">
        <v>6.6980000000000004</v>
      </c>
      <c r="C2172" s="19">
        <v>7.28</v>
      </c>
      <c r="E2172" s="126"/>
    </row>
    <row r="2173" spans="1:5">
      <c r="A2173" s="118">
        <v>36869</v>
      </c>
      <c r="B2173" s="19">
        <v>6.6980000000000004</v>
      </c>
      <c r="C2173" s="19">
        <v>7.28</v>
      </c>
      <c r="E2173" s="126"/>
    </row>
    <row r="2174" spans="1:5">
      <c r="A2174" s="118">
        <v>36870</v>
      </c>
      <c r="B2174" s="19">
        <v>6.6980000000000004</v>
      </c>
      <c r="C2174" s="19">
        <v>7.28</v>
      </c>
      <c r="E2174" s="126"/>
    </row>
    <row r="2175" spans="1:5">
      <c r="A2175" s="118">
        <v>36871</v>
      </c>
      <c r="B2175" s="19">
        <v>7.6470000000000002</v>
      </c>
      <c r="C2175" s="19">
        <v>8.2270000000000003</v>
      </c>
      <c r="E2175" s="126"/>
    </row>
    <row r="2176" spans="1:5">
      <c r="A2176" s="118">
        <v>36872</v>
      </c>
      <c r="B2176" s="19">
        <v>6.8359999999999994</v>
      </c>
      <c r="C2176" s="19">
        <v>7.4139999999999997</v>
      </c>
      <c r="E2176" s="126"/>
    </row>
    <row r="2177" spans="1:5">
      <c r="A2177" s="118">
        <v>36873</v>
      </c>
      <c r="B2177" s="19">
        <v>7.6870000000000003</v>
      </c>
      <c r="C2177" s="19">
        <v>8.2669999999999995</v>
      </c>
      <c r="E2177" s="126"/>
    </row>
    <row r="2178" spans="1:5">
      <c r="A2178" s="118">
        <v>36874</v>
      </c>
      <c r="B2178" s="19">
        <v>6.5220000000000002</v>
      </c>
      <c r="C2178" s="19">
        <v>7.1029999999999998</v>
      </c>
      <c r="E2178" s="126"/>
    </row>
    <row r="2179" spans="1:5">
      <c r="A2179" s="118">
        <v>36875</v>
      </c>
      <c r="B2179" s="19">
        <v>6.7130000000000001</v>
      </c>
      <c r="C2179" s="19">
        <v>7.3</v>
      </c>
      <c r="E2179" s="126"/>
    </row>
    <row r="2180" spans="1:5">
      <c r="A2180" s="118">
        <v>36876</v>
      </c>
      <c r="B2180" s="19">
        <v>6.7130000000000001</v>
      </c>
      <c r="C2180" s="19">
        <v>7.3</v>
      </c>
      <c r="E2180" s="126"/>
    </row>
    <row r="2181" spans="1:5">
      <c r="A2181" s="118">
        <v>36877</v>
      </c>
      <c r="B2181" s="19">
        <v>6.7130000000000001</v>
      </c>
      <c r="C2181" s="19">
        <v>7.3</v>
      </c>
      <c r="E2181" s="126"/>
    </row>
    <row r="2182" spans="1:5">
      <c r="A2182" s="118">
        <v>36878</v>
      </c>
      <c r="B2182" s="19">
        <v>6.6040000000000001</v>
      </c>
      <c r="C2182" s="19">
        <v>7.1820000000000004</v>
      </c>
      <c r="E2182" s="126"/>
    </row>
    <row r="2183" spans="1:5">
      <c r="A2183" s="118">
        <v>36879</v>
      </c>
      <c r="B2183" s="19">
        <v>6.5440000000000005</v>
      </c>
      <c r="C2183" s="19">
        <v>7.1180000000000003</v>
      </c>
      <c r="E2183" s="126"/>
    </row>
    <row r="2184" spans="1:5">
      <c r="A2184" s="118">
        <v>36880</v>
      </c>
      <c r="B2184" s="19">
        <v>6.758</v>
      </c>
      <c r="C2184" s="19">
        <v>7.3279999999999994</v>
      </c>
      <c r="E2184" s="126"/>
    </row>
    <row r="2185" spans="1:5">
      <c r="A2185" s="118">
        <v>36881</v>
      </c>
      <c r="B2185" s="19">
        <v>6.585</v>
      </c>
      <c r="C2185" s="19">
        <v>7.1530000000000005</v>
      </c>
      <c r="E2185" s="126"/>
    </row>
    <row r="2186" spans="1:5">
      <c r="A2186" s="118">
        <v>36882</v>
      </c>
      <c r="B2186" s="19">
        <v>7.463000000000001</v>
      </c>
      <c r="C2186" s="19">
        <v>8.0359999999999996</v>
      </c>
      <c r="E2186" s="126"/>
    </row>
    <row r="2187" spans="1:5">
      <c r="A2187" s="118">
        <v>36883</v>
      </c>
      <c r="B2187" s="19">
        <v>7.463000000000001</v>
      </c>
      <c r="C2187" s="19">
        <v>8.0359999999999996</v>
      </c>
      <c r="E2187" s="126"/>
    </row>
    <row r="2188" spans="1:5">
      <c r="A2188" s="118">
        <v>36884</v>
      </c>
      <c r="B2188" s="19">
        <v>7.463000000000001</v>
      </c>
      <c r="C2188" s="19">
        <v>8.0359999999999996</v>
      </c>
      <c r="E2188" s="126"/>
    </row>
    <row r="2189" spans="1:5">
      <c r="A2189" s="118">
        <v>36885</v>
      </c>
      <c r="B2189" s="19">
        <v>6.6630000000000003</v>
      </c>
      <c r="C2189" s="19">
        <v>7.2349999999999994</v>
      </c>
      <c r="E2189" s="126"/>
    </row>
    <row r="2190" spans="1:5">
      <c r="A2190" s="118">
        <v>36886</v>
      </c>
      <c r="B2190" s="19">
        <v>6.5630000000000006</v>
      </c>
      <c r="C2190" s="19">
        <v>7.1349999999999998</v>
      </c>
      <c r="E2190" s="126"/>
    </row>
    <row r="2191" spans="1:5">
      <c r="A2191" s="118">
        <v>36887</v>
      </c>
      <c r="B2191" s="19">
        <v>6.4740000000000002</v>
      </c>
      <c r="C2191" s="19">
        <v>7.0429999999999993</v>
      </c>
      <c r="E2191" s="126"/>
    </row>
    <row r="2192" spans="1:5">
      <c r="A2192" s="118">
        <v>36888</v>
      </c>
      <c r="B2192" s="19">
        <v>6.71</v>
      </c>
      <c r="C2192" s="19">
        <v>7.2709999999999999</v>
      </c>
      <c r="E2192" s="126"/>
    </row>
    <row r="2193" spans="1:5">
      <c r="A2193" s="118">
        <v>36889</v>
      </c>
      <c r="B2193" s="19">
        <v>7.6020000000000003</v>
      </c>
      <c r="C2193" s="19">
        <v>8.1580000000000013</v>
      </c>
      <c r="E2193" s="126"/>
    </row>
    <row r="2194" spans="1:5">
      <c r="A2194" s="118">
        <v>36890</v>
      </c>
      <c r="B2194" s="19">
        <v>7.6020000000000003</v>
      </c>
      <c r="C2194" s="19">
        <v>8.1580000000000013</v>
      </c>
      <c r="E2194" s="126"/>
    </row>
    <row r="2195" spans="1:5">
      <c r="A2195" s="118">
        <v>36891</v>
      </c>
      <c r="B2195" s="19">
        <v>7.6020000000000003</v>
      </c>
      <c r="C2195" s="19">
        <v>8.1580000000000013</v>
      </c>
      <c r="E2195" s="126"/>
    </row>
    <row r="2196" spans="1:5">
      <c r="A2196" s="118">
        <v>36892</v>
      </c>
      <c r="B2196" s="19">
        <v>6.5020000000000007</v>
      </c>
      <c r="C2196" s="19">
        <v>7.0589999999999993</v>
      </c>
      <c r="E2196" s="126"/>
    </row>
    <row r="2197" spans="1:5">
      <c r="A2197" s="118">
        <v>36893</v>
      </c>
      <c r="B2197" s="19">
        <v>6.6840000000000002</v>
      </c>
      <c r="C2197" s="19">
        <v>7.22</v>
      </c>
      <c r="E2197" s="126"/>
    </row>
    <row r="2198" spans="1:5">
      <c r="A2198" s="118">
        <v>36894</v>
      </c>
      <c r="B2198" s="19">
        <v>7.452</v>
      </c>
      <c r="C2198" s="19">
        <v>7.9830000000000005</v>
      </c>
      <c r="E2198" s="126"/>
    </row>
    <row r="2199" spans="1:5">
      <c r="A2199" s="118">
        <v>36895</v>
      </c>
      <c r="B2199" s="19">
        <v>6.4060000000000006</v>
      </c>
      <c r="C2199" s="19">
        <v>6.8940000000000001</v>
      </c>
      <c r="E2199" s="126"/>
    </row>
    <row r="2200" spans="1:5">
      <c r="A2200" s="118">
        <v>36896</v>
      </c>
      <c r="B2200" s="19">
        <v>7.5339999999999998</v>
      </c>
      <c r="C2200" s="19">
        <v>8.0019999999999989</v>
      </c>
      <c r="E2200" s="126"/>
    </row>
    <row r="2201" spans="1:5">
      <c r="A2201" s="118">
        <v>36897</v>
      </c>
      <c r="B2201" s="19">
        <v>7.5339999999999998</v>
      </c>
      <c r="C2201" s="19">
        <v>8.0019999999999989</v>
      </c>
      <c r="E2201" s="126"/>
    </row>
    <row r="2202" spans="1:5">
      <c r="A2202" s="118">
        <v>36898</v>
      </c>
      <c r="B2202" s="19">
        <v>7.5339999999999998</v>
      </c>
      <c r="C2202" s="19">
        <v>8.0019999999999989</v>
      </c>
      <c r="E2202" s="126"/>
    </row>
    <row r="2203" spans="1:5">
      <c r="A2203" s="118">
        <v>36899</v>
      </c>
      <c r="B2203" s="19">
        <v>7.399</v>
      </c>
      <c r="C2203" s="19">
        <v>7.8780000000000001</v>
      </c>
      <c r="E2203" s="126"/>
    </row>
    <row r="2204" spans="1:5">
      <c r="A2204" s="118">
        <v>36900</v>
      </c>
      <c r="B2204" s="19">
        <v>7.3010000000000002</v>
      </c>
      <c r="C2204" s="19">
        <v>7.782</v>
      </c>
      <c r="E2204" s="126"/>
    </row>
    <row r="2205" spans="1:5">
      <c r="A2205" s="118">
        <v>36901</v>
      </c>
      <c r="B2205" s="19">
        <v>7.4649999999999999</v>
      </c>
      <c r="C2205" s="19">
        <v>7.9509999999999996</v>
      </c>
      <c r="E2205" s="126"/>
    </row>
    <row r="2206" spans="1:5">
      <c r="A2206" s="118">
        <v>36902</v>
      </c>
      <c r="B2206" s="19">
        <v>7.3760000000000003</v>
      </c>
      <c r="C2206" s="19">
        <v>7.8520000000000003</v>
      </c>
      <c r="E2206" s="126"/>
    </row>
    <row r="2207" spans="1:5">
      <c r="A2207" s="118">
        <v>36903</v>
      </c>
      <c r="B2207" s="19">
        <v>7.2940000000000005</v>
      </c>
      <c r="C2207" s="19">
        <v>7.7639999999999993</v>
      </c>
      <c r="E2207" s="126"/>
    </row>
    <row r="2208" spans="1:5">
      <c r="A2208" s="118">
        <v>36904</v>
      </c>
      <c r="B2208" s="19">
        <v>7.2940000000000005</v>
      </c>
      <c r="C2208" s="19">
        <v>7.7639999999999993</v>
      </c>
      <c r="E2208" s="126"/>
    </row>
    <row r="2209" spans="1:5">
      <c r="A2209" s="118">
        <v>36905</v>
      </c>
      <c r="B2209" s="19">
        <v>7.2940000000000005</v>
      </c>
      <c r="C2209" s="19">
        <v>7.7639999999999993</v>
      </c>
      <c r="E2209" s="126"/>
    </row>
    <row r="2210" spans="1:5">
      <c r="A2210" s="118">
        <v>36906</v>
      </c>
      <c r="B2210" s="19">
        <v>6.5819999999999999</v>
      </c>
      <c r="C2210" s="19">
        <v>7.048</v>
      </c>
      <c r="E2210" s="126"/>
    </row>
    <row r="2211" spans="1:5">
      <c r="A2211" s="118">
        <v>36907</v>
      </c>
      <c r="B2211" s="19">
        <v>6.4560000000000004</v>
      </c>
      <c r="C2211" s="19">
        <v>6.96</v>
      </c>
      <c r="E2211" s="126"/>
    </row>
    <row r="2212" spans="1:5">
      <c r="A2212" s="118">
        <v>36908</v>
      </c>
      <c r="B2212" s="19">
        <v>7.3979999999999997</v>
      </c>
      <c r="C2212" s="19">
        <v>7.9090000000000007</v>
      </c>
      <c r="E2212" s="126"/>
    </row>
    <row r="2213" spans="1:5">
      <c r="A2213" s="118">
        <v>36909</v>
      </c>
      <c r="B2213" s="19">
        <v>7.4929999999999994</v>
      </c>
      <c r="C2213" s="19">
        <v>8.0109999999999992</v>
      </c>
      <c r="E2213" s="126"/>
    </row>
    <row r="2214" spans="1:5">
      <c r="A2214" s="118">
        <v>36910</v>
      </c>
      <c r="B2214" s="19">
        <v>6.367</v>
      </c>
      <c r="C2214" s="19">
        <v>6.8760000000000003</v>
      </c>
      <c r="E2214" s="126"/>
    </row>
    <row r="2215" spans="1:5">
      <c r="A2215" s="118">
        <v>36911</v>
      </c>
      <c r="B2215" s="19">
        <v>6.367</v>
      </c>
      <c r="C2215" s="19">
        <v>6.8760000000000003</v>
      </c>
      <c r="E2215" s="126"/>
    </row>
    <row r="2216" spans="1:5">
      <c r="A2216" s="118">
        <v>36912</v>
      </c>
      <c r="B2216" s="19">
        <v>6.367</v>
      </c>
      <c r="C2216" s="19">
        <v>6.8760000000000003</v>
      </c>
      <c r="E2216" s="126"/>
    </row>
    <row r="2217" spans="1:5">
      <c r="A2217" s="118">
        <v>36913</v>
      </c>
      <c r="B2217" s="19">
        <v>7.3260000000000005</v>
      </c>
      <c r="C2217" s="19">
        <v>7.8239999999999998</v>
      </c>
      <c r="E2217" s="126"/>
    </row>
    <row r="2218" spans="1:5">
      <c r="A2218" s="118">
        <v>36914</v>
      </c>
      <c r="B2218" s="19">
        <v>7.5430000000000001</v>
      </c>
      <c r="C2218" s="19">
        <v>8.036999999999999</v>
      </c>
      <c r="E2218" s="126"/>
    </row>
    <row r="2219" spans="1:5">
      <c r="A2219" s="118">
        <v>36915</v>
      </c>
      <c r="B2219" s="19">
        <v>7.3660000000000005</v>
      </c>
      <c r="C2219" s="19">
        <v>7.859</v>
      </c>
      <c r="E2219" s="126"/>
    </row>
    <row r="2220" spans="1:5">
      <c r="A2220" s="118">
        <v>36916</v>
      </c>
      <c r="B2220" s="19">
        <v>6.2690000000000001</v>
      </c>
      <c r="C2220" s="19">
        <v>6.7569999999999997</v>
      </c>
      <c r="E2220" s="126"/>
    </row>
    <row r="2221" spans="1:5">
      <c r="A2221" s="118">
        <v>36917</v>
      </c>
      <c r="B2221" s="19">
        <v>7.4689999999999994</v>
      </c>
      <c r="C2221" s="19">
        <v>7.9569999999999999</v>
      </c>
      <c r="E2221" s="126"/>
    </row>
    <row r="2222" spans="1:5">
      <c r="A2222" s="118">
        <v>36918</v>
      </c>
      <c r="B2222" s="19">
        <v>7.4689999999999994</v>
      </c>
      <c r="C2222" s="19">
        <v>7.9569999999999999</v>
      </c>
      <c r="E2222" s="126"/>
    </row>
    <row r="2223" spans="1:5">
      <c r="A2223" s="118">
        <v>36919</v>
      </c>
      <c r="B2223" s="19">
        <v>7.4689999999999994</v>
      </c>
      <c r="C2223" s="19">
        <v>7.9569999999999999</v>
      </c>
      <c r="E2223" s="126"/>
    </row>
    <row r="2224" spans="1:5">
      <c r="A2224" s="118">
        <v>36920</v>
      </c>
      <c r="B2224" s="19">
        <v>7.33</v>
      </c>
      <c r="C2224" s="19">
        <v>7.8130000000000006</v>
      </c>
      <c r="E2224" s="126"/>
    </row>
    <row r="2225" spans="1:5">
      <c r="A2225" s="118">
        <v>36921</v>
      </c>
      <c r="B2225" s="19">
        <v>7.2449999999999992</v>
      </c>
      <c r="C2225" s="19">
        <v>7.7230000000000008</v>
      </c>
      <c r="E2225" s="126"/>
    </row>
    <row r="2226" spans="1:5">
      <c r="A2226" s="118">
        <v>36922</v>
      </c>
      <c r="B2226" s="19">
        <v>6.3780000000000001</v>
      </c>
      <c r="C2226" s="19">
        <v>6.85</v>
      </c>
      <c r="E2226" s="126"/>
    </row>
    <row r="2227" spans="1:5">
      <c r="A2227" s="118">
        <v>36923</v>
      </c>
      <c r="B2227" s="19">
        <v>6.2290000000000001</v>
      </c>
      <c r="C2227" s="19">
        <v>6.7149999999999999</v>
      </c>
      <c r="E2227" s="126"/>
    </row>
    <row r="2228" spans="1:5">
      <c r="A2228" s="118">
        <v>36924</v>
      </c>
      <c r="B2228" s="19">
        <v>6.1609999999999996</v>
      </c>
      <c r="C2228" s="19">
        <v>6.65</v>
      </c>
      <c r="E2228" s="126"/>
    </row>
    <row r="2229" spans="1:5">
      <c r="A2229" s="118">
        <v>36925</v>
      </c>
      <c r="B2229" s="19">
        <v>6.1609999999999996</v>
      </c>
      <c r="C2229" s="19">
        <v>6.65</v>
      </c>
      <c r="E2229" s="126"/>
    </row>
    <row r="2230" spans="1:5">
      <c r="A2230" s="118">
        <v>36926</v>
      </c>
      <c r="B2230" s="19">
        <v>6.1609999999999996</v>
      </c>
      <c r="C2230" s="19">
        <v>6.65</v>
      </c>
      <c r="E2230" s="126"/>
    </row>
    <row r="2231" spans="1:5">
      <c r="A2231" s="118">
        <v>36927</v>
      </c>
      <c r="B2231" s="19">
        <v>7.3949999999999996</v>
      </c>
      <c r="C2231" s="19">
        <v>7.88</v>
      </c>
      <c r="E2231" s="126"/>
    </row>
    <row r="2232" spans="1:5">
      <c r="A2232" s="118">
        <v>36928</v>
      </c>
      <c r="B2232" s="19">
        <v>7.2949999999999999</v>
      </c>
      <c r="C2232" s="19">
        <v>7.78</v>
      </c>
      <c r="E2232" s="126"/>
    </row>
    <row r="2233" spans="1:5">
      <c r="A2233" s="118">
        <v>36929</v>
      </c>
      <c r="B2233" s="19">
        <v>6.2370000000000001</v>
      </c>
      <c r="C2233" s="19">
        <v>6.7230000000000008</v>
      </c>
      <c r="E2233" s="126"/>
    </row>
    <row r="2234" spans="1:5">
      <c r="A2234" s="118">
        <v>36930</v>
      </c>
      <c r="B2234" s="19">
        <v>6.3949999999999996</v>
      </c>
      <c r="C2234" s="19">
        <v>6.9180000000000001</v>
      </c>
      <c r="E2234" s="126"/>
    </row>
    <row r="2235" spans="1:5">
      <c r="A2235" s="118">
        <v>36931</v>
      </c>
      <c r="B2235" s="19">
        <v>6.33</v>
      </c>
      <c r="C2235" s="19">
        <v>6.859</v>
      </c>
      <c r="E2235" s="126"/>
    </row>
    <row r="2236" spans="1:5">
      <c r="A2236" s="118">
        <v>36932</v>
      </c>
      <c r="B2236" s="19">
        <v>6.33</v>
      </c>
      <c r="C2236" s="19">
        <v>6.859</v>
      </c>
      <c r="E2236" s="126"/>
    </row>
    <row r="2237" spans="1:5">
      <c r="A2237" s="118">
        <v>36933</v>
      </c>
      <c r="B2237" s="19">
        <v>6.33</v>
      </c>
      <c r="C2237" s="19">
        <v>6.859</v>
      </c>
      <c r="E2237" s="126"/>
    </row>
    <row r="2238" spans="1:5">
      <c r="A2238" s="118">
        <v>36934</v>
      </c>
      <c r="B2238" s="19">
        <v>7.0969999999999995</v>
      </c>
      <c r="C2238" s="19">
        <v>7.6259999999999994</v>
      </c>
      <c r="E2238" s="126"/>
    </row>
    <row r="2239" spans="1:5">
      <c r="A2239" s="118">
        <v>36935</v>
      </c>
      <c r="B2239" s="19">
        <v>6.3239999999999998</v>
      </c>
      <c r="C2239" s="19">
        <v>6.851</v>
      </c>
      <c r="E2239" s="126"/>
    </row>
    <row r="2240" spans="1:5">
      <c r="A2240" s="118">
        <v>36936</v>
      </c>
      <c r="B2240" s="19">
        <v>7.2839999999999998</v>
      </c>
      <c r="C2240" s="19">
        <v>7.8210000000000006</v>
      </c>
      <c r="E2240" s="126"/>
    </row>
    <row r="2241" spans="1:5">
      <c r="A2241" s="118">
        <v>36937</v>
      </c>
      <c r="B2241" s="19">
        <v>6.32</v>
      </c>
      <c r="C2241" s="19">
        <v>6.8450000000000006</v>
      </c>
      <c r="E2241" s="126"/>
    </row>
    <row r="2242" spans="1:5">
      <c r="A2242" s="118">
        <v>36938</v>
      </c>
      <c r="B2242" s="19">
        <v>6.5380000000000003</v>
      </c>
      <c r="C2242" s="19">
        <v>7.0249999999999995</v>
      </c>
      <c r="E2242" s="126"/>
    </row>
    <row r="2243" spans="1:5">
      <c r="A2243" s="118">
        <v>36939</v>
      </c>
      <c r="B2243" s="19">
        <v>6.5380000000000003</v>
      </c>
      <c r="C2243" s="19">
        <v>7.0249999999999995</v>
      </c>
      <c r="E2243" s="126"/>
    </row>
    <row r="2244" spans="1:5">
      <c r="A2244" s="118">
        <v>36940</v>
      </c>
      <c r="B2244" s="19">
        <v>6.5380000000000003</v>
      </c>
      <c r="C2244" s="19">
        <v>7.0249999999999995</v>
      </c>
      <c r="E2244" s="126"/>
    </row>
    <row r="2245" spans="1:5">
      <c r="A2245" s="118">
        <v>36941</v>
      </c>
      <c r="B2245" s="19">
        <v>6.3460000000000001</v>
      </c>
      <c r="C2245" s="19">
        <v>6.8220000000000001</v>
      </c>
      <c r="E2245" s="126"/>
    </row>
    <row r="2246" spans="1:5">
      <c r="A2246" s="118">
        <v>36942</v>
      </c>
      <c r="B2246" s="19">
        <v>7.2449999999999992</v>
      </c>
      <c r="C2246" s="19">
        <v>7.7219999999999995</v>
      </c>
      <c r="E2246" s="126"/>
    </row>
    <row r="2247" spans="1:5">
      <c r="A2247" s="118">
        <v>36943</v>
      </c>
      <c r="B2247" s="19">
        <v>7.452</v>
      </c>
      <c r="C2247" s="19">
        <v>7.9329999999999998</v>
      </c>
      <c r="E2247" s="126"/>
    </row>
    <row r="2248" spans="1:5">
      <c r="A2248" s="118">
        <v>36944</v>
      </c>
      <c r="B2248" s="19">
        <v>6.3230000000000004</v>
      </c>
      <c r="C2248" s="19">
        <v>6.7869999999999999</v>
      </c>
      <c r="E2248" s="126"/>
    </row>
    <row r="2249" spans="1:5">
      <c r="A2249" s="118">
        <v>36945</v>
      </c>
      <c r="B2249" s="19">
        <v>7.2360000000000007</v>
      </c>
      <c r="C2249" s="19">
        <v>7.6920000000000002</v>
      </c>
      <c r="E2249" s="126"/>
    </row>
    <row r="2250" spans="1:5">
      <c r="A2250" s="118">
        <v>36946</v>
      </c>
      <c r="B2250" s="19">
        <v>7.2360000000000007</v>
      </c>
      <c r="C2250" s="19">
        <v>7.6920000000000002</v>
      </c>
      <c r="E2250" s="126"/>
    </row>
    <row r="2251" spans="1:5">
      <c r="A2251" s="118">
        <v>36947</v>
      </c>
      <c r="B2251" s="19">
        <v>7.2360000000000007</v>
      </c>
      <c r="C2251" s="19">
        <v>7.6920000000000002</v>
      </c>
      <c r="E2251" s="126"/>
    </row>
    <row r="2252" spans="1:5">
      <c r="A2252" s="118">
        <v>36948</v>
      </c>
      <c r="B2252" s="19">
        <v>7.3519999999999994</v>
      </c>
      <c r="C2252" s="19">
        <v>7.8090000000000002</v>
      </c>
      <c r="E2252" s="126"/>
    </row>
    <row r="2253" spans="1:5">
      <c r="A2253" s="118">
        <v>36949</v>
      </c>
      <c r="B2253" s="19">
        <v>7.2620000000000005</v>
      </c>
      <c r="C2253" s="19">
        <v>7.7210000000000001</v>
      </c>
      <c r="E2253" s="126"/>
    </row>
    <row r="2254" spans="1:5">
      <c r="A2254" s="118">
        <v>36950</v>
      </c>
      <c r="B2254" s="19">
        <v>6.1099999999999994</v>
      </c>
      <c r="C2254" s="19">
        <v>6.5830000000000002</v>
      </c>
      <c r="E2254" s="126"/>
    </row>
    <row r="2255" spans="1:5">
      <c r="A2255" s="118">
        <v>36951</v>
      </c>
      <c r="B2255" s="19">
        <v>6.3229999999999995</v>
      </c>
      <c r="C2255" s="19">
        <v>6.8029999999999999</v>
      </c>
      <c r="E2255" s="126"/>
    </row>
    <row r="2256" spans="1:5">
      <c r="A2256" s="118">
        <v>36952</v>
      </c>
      <c r="B2256" s="19">
        <v>6.22</v>
      </c>
      <c r="C2256" s="19">
        <v>6.7069999999999999</v>
      </c>
      <c r="E2256" s="126"/>
    </row>
    <row r="2257" spans="1:5">
      <c r="A2257" s="118">
        <v>36953</v>
      </c>
      <c r="B2257" s="19">
        <v>6.22</v>
      </c>
      <c r="C2257" s="19">
        <v>6.7069999999999999</v>
      </c>
      <c r="E2257" s="126"/>
    </row>
    <row r="2258" spans="1:5">
      <c r="A2258" s="118">
        <v>36954</v>
      </c>
      <c r="B2258" s="19">
        <v>6.22</v>
      </c>
      <c r="C2258" s="19">
        <v>6.7069999999999999</v>
      </c>
      <c r="E2258" s="126"/>
    </row>
    <row r="2259" spans="1:5">
      <c r="A2259" s="118">
        <v>36955</v>
      </c>
      <c r="B2259" s="19">
        <v>7.0660000000000007</v>
      </c>
      <c r="C2259" s="19">
        <v>7.5400000000000009</v>
      </c>
      <c r="E2259" s="126"/>
    </row>
    <row r="2260" spans="1:5">
      <c r="A2260" s="118">
        <v>36956</v>
      </c>
      <c r="B2260" s="19">
        <v>7.274</v>
      </c>
      <c r="C2260" s="19">
        <v>7.7409999999999997</v>
      </c>
      <c r="E2260" s="126"/>
    </row>
    <row r="2261" spans="1:5">
      <c r="A2261" s="118">
        <v>36957</v>
      </c>
      <c r="B2261" s="19">
        <v>7.0819999999999999</v>
      </c>
      <c r="C2261" s="19">
        <v>7.54</v>
      </c>
      <c r="E2261" s="126"/>
    </row>
    <row r="2262" spans="1:5">
      <c r="A2262" s="118">
        <v>36958</v>
      </c>
      <c r="B2262" s="19">
        <v>6.9269999999999996</v>
      </c>
      <c r="C2262" s="19">
        <v>7.3990000000000009</v>
      </c>
      <c r="E2262" s="126"/>
    </row>
    <row r="2263" spans="1:5">
      <c r="A2263" s="118">
        <v>36959</v>
      </c>
      <c r="B2263" s="19">
        <v>6.0709999999999997</v>
      </c>
      <c r="C2263" s="19">
        <v>6.54</v>
      </c>
      <c r="E2263" s="126"/>
    </row>
    <row r="2264" spans="1:5">
      <c r="A2264" s="118">
        <v>36960</v>
      </c>
      <c r="B2264" s="19">
        <v>6.0709999999999997</v>
      </c>
      <c r="C2264" s="19">
        <v>6.54</v>
      </c>
      <c r="E2264" s="126"/>
    </row>
    <row r="2265" spans="1:5">
      <c r="A2265" s="118">
        <v>36961</v>
      </c>
      <c r="B2265" s="19">
        <v>6.0709999999999997</v>
      </c>
      <c r="C2265" s="19">
        <v>6.54</v>
      </c>
      <c r="E2265" s="126"/>
    </row>
    <row r="2266" spans="1:5">
      <c r="A2266" s="118">
        <v>36962</v>
      </c>
      <c r="B2266" s="19">
        <v>6.9720000000000004</v>
      </c>
      <c r="C2266" s="19">
        <v>7.444</v>
      </c>
      <c r="E2266" s="126"/>
    </row>
    <row r="2267" spans="1:5">
      <c r="A2267" s="118">
        <v>36963</v>
      </c>
      <c r="B2267" s="19">
        <v>6.8040000000000003</v>
      </c>
      <c r="C2267" s="19">
        <v>7.2789999999999999</v>
      </c>
      <c r="E2267" s="126"/>
    </row>
    <row r="2268" spans="1:5">
      <c r="A2268" s="118">
        <v>36964</v>
      </c>
      <c r="B2268" s="19">
        <v>6.9929999999999994</v>
      </c>
      <c r="C2268" s="19">
        <v>7.4619999999999997</v>
      </c>
      <c r="E2268" s="126"/>
    </row>
    <row r="2269" spans="1:5">
      <c r="A2269" s="118">
        <v>36965</v>
      </c>
      <c r="B2269" s="19">
        <v>5.8540000000000001</v>
      </c>
      <c r="C2269" s="19">
        <v>6.3090000000000002</v>
      </c>
      <c r="E2269" s="126"/>
    </row>
    <row r="2270" spans="1:5">
      <c r="A2270" s="118">
        <v>36966</v>
      </c>
      <c r="B2270" s="19">
        <v>5.7949999999999999</v>
      </c>
      <c r="C2270" s="19">
        <v>6.2260000000000009</v>
      </c>
      <c r="E2270" s="126"/>
    </row>
    <row r="2271" spans="1:5">
      <c r="A2271" s="118">
        <v>36967</v>
      </c>
      <c r="B2271" s="19">
        <v>5.7949999999999999</v>
      </c>
      <c r="C2271" s="19">
        <v>6.2260000000000009</v>
      </c>
      <c r="E2271" s="126"/>
    </row>
    <row r="2272" spans="1:5">
      <c r="A2272" s="118">
        <v>36968</v>
      </c>
      <c r="B2272" s="19">
        <v>5.7949999999999999</v>
      </c>
      <c r="C2272" s="19">
        <v>6.2260000000000009</v>
      </c>
      <c r="E2272" s="126"/>
    </row>
    <row r="2273" spans="1:5">
      <c r="A2273" s="118">
        <v>36969</v>
      </c>
      <c r="B2273" s="19">
        <v>6.9569999999999999</v>
      </c>
      <c r="C2273" s="19">
        <v>7.3860000000000001</v>
      </c>
      <c r="E2273" s="126"/>
    </row>
    <row r="2274" spans="1:5">
      <c r="A2274" s="118">
        <v>36970</v>
      </c>
      <c r="B2274" s="19">
        <v>6.9089999999999998</v>
      </c>
      <c r="C2274" s="19">
        <v>7.3280000000000003</v>
      </c>
      <c r="E2274" s="126"/>
    </row>
    <row r="2275" spans="1:5">
      <c r="A2275" s="118">
        <v>36971</v>
      </c>
      <c r="B2275" s="19">
        <v>5.7859999999999996</v>
      </c>
      <c r="C2275" s="19">
        <v>6.1920000000000002</v>
      </c>
      <c r="E2275" s="126"/>
    </row>
    <row r="2276" spans="1:5">
      <c r="A2276" s="118">
        <v>36972</v>
      </c>
      <c r="B2276" s="19">
        <v>6.0670000000000002</v>
      </c>
      <c r="C2276" s="19">
        <v>6.4509999999999996</v>
      </c>
      <c r="E2276" s="126"/>
    </row>
    <row r="2277" spans="1:5">
      <c r="A2277" s="118">
        <v>36973</v>
      </c>
      <c r="B2277" s="19">
        <v>6.0609999999999999</v>
      </c>
      <c r="C2277" s="19">
        <v>6.452</v>
      </c>
      <c r="E2277" s="126"/>
    </row>
    <row r="2278" spans="1:5">
      <c r="A2278" s="118">
        <v>36974</v>
      </c>
      <c r="B2278" s="19">
        <v>6.0609999999999999</v>
      </c>
      <c r="C2278" s="19">
        <v>6.452</v>
      </c>
      <c r="E2278" s="126"/>
    </row>
    <row r="2279" spans="1:5">
      <c r="A2279" s="118">
        <v>36975</v>
      </c>
      <c r="B2279" s="19">
        <v>6.0609999999999999</v>
      </c>
      <c r="C2279" s="19">
        <v>6.452</v>
      </c>
      <c r="E2279" s="126"/>
    </row>
    <row r="2280" spans="1:5">
      <c r="A2280" s="118">
        <v>36976</v>
      </c>
      <c r="B2280" s="19">
        <v>7</v>
      </c>
      <c r="C2280" s="19">
        <v>7.4060000000000006</v>
      </c>
      <c r="E2280" s="126"/>
    </row>
    <row r="2281" spans="1:5">
      <c r="A2281" s="118">
        <v>36977</v>
      </c>
      <c r="B2281" s="19">
        <v>7.1829999999999998</v>
      </c>
      <c r="C2281" s="19">
        <v>7.5859999999999994</v>
      </c>
      <c r="E2281" s="126"/>
    </row>
    <row r="2282" spans="1:5">
      <c r="A2282" s="118">
        <v>36978</v>
      </c>
      <c r="B2282" s="19">
        <v>6.242</v>
      </c>
      <c r="C2282" s="19">
        <v>6.65</v>
      </c>
      <c r="E2282" s="126"/>
    </row>
    <row r="2283" spans="1:5">
      <c r="A2283" s="118">
        <v>36979</v>
      </c>
      <c r="B2283" s="19">
        <v>7.0670000000000002</v>
      </c>
      <c r="C2283" s="19">
        <v>7.4640000000000004</v>
      </c>
      <c r="E2283" s="126"/>
    </row>
    <row r="2284" spans="1:5">
      <c r="A2284" s="118">
        <v>36980</v>
      </c>
      <c r="B2284" s="19">
        <v>7.2519999999999998</v>
      </c>
      <c r="C2284" s="19">
        <v>7.6209999999999996</v>
      </c>
      <c r="E2284" s="126"/>
    </row>
    <row r="2285" spans="1:5">
      <c r="A2285" s="118">
        <v>36981</v>
      </c>
      <c r="B2285" s="19">
        <v>7.2519999999999998</v>
      </c>
      <c r="C2285" s="19">
        <v>7.6209999999999996</v>
      </c>
      <c r="E2285" s="126"/>
    </row>
    <row r="2286" spans="1:5">
      <c r="A2286" s="118">
        <v>36982</v>
      </c>
      <c r="B2286" s="19">
        <v>7.2519999999999998</v>
      </c>
      <c r="C2286" s="19">
        <v>7.6209999999999996</v>
      </c>
      <c r="E2286" s="126"/>
    </row>
    <row r="2287" spans="1:5">
      <c r="A2287" s="118">
        <v>36983</v>
      </c>
      <c r="B2287" s="19">
        <v>6.1210000000000004</v>
      </c>
      <c r="C2287" s="19">
        <v>6.4939999999999998</v>
      </c>
      <c r="E2287" s="126"/>
    </row>
    <row r="2288" spans="1:5">
      <c r="A2288" s="118">
        <v>36984</v>
      </c>
      <c r="B2288" s="19">
        <v>7.0960000000000001</v>
      </c>
      <c r="C2288" s="19">
        <v>7.4610000000000003</v>
      </c>
      <c r="E2288" s="126"/>
    </row>
    <row r="2289" spans="1:5">
      <c r="A2289" s="118">
        <v>36985</v>
      </c>
      <c r="B2289" s="19">
        <v>6.17</v>
      </c>
      <c r="C2289" s="19">
        <v>6.5209999999999999</v>
      </c>
      <c r="E2289" s="126"/>
    </row>
    <row r="2290" spans="1:5">
      <c r="A2290" s="118">
        <v>36986</v>
      </c>
      <c r="B2290" s="19">
        <v>6.1930000000000005</v>
      </c>
      <c r="C2290" s="19">
        <v>6.5430000000000001</v>
      </c>
      <c r="E2290" s="126"/>
    </row>
    <row r="2291" spans="1:5">
      <c r="A2291" s="118">
        <v>36987</v>
      </c>
      <c r="B2291" s="19">
        <v>6.1859999999999999</v>
      </c>
      <c r="C2291" s="19">
        <v>6.52</v>
      </c>
      <c r="E2291" s="126"/>
    </row>
    <row r="2292" spans="1:5">
      <c r="A2292" s="118">
        <v>36988</v>
      </c>
      <c r="B2292" s="19">
        <v>6.1859999999999999</v>
      </c>
      <c r="C2292" s="19">
        <v>6.52</v>
      </c>
      <c r="E2292" s="126"/>
    </row>
    <row r="2293" spans="1:5">
      <c r="A2293" s="118">
        <v>36989</v>
      </c>
      <c r="B2293" s="19">
        <v>6.1859999999999999</v>
      </c>
      <c r="C2293" s="19">
        <v>6.52</v>
      </c>
      <c r="E2293" s="126"/>
    </row>
    <row r="2294" spans="1:5">
      <c r="A2294" s="118">
        <v>36990</v>
      </c>
      <c r="B2294" s="19">
        <v>7.29</v>
      </c>
      <c r="C2294" s="19">
        <v>7.6179999999999994</v>
      </c>
      <c r="E2294" s="126"/>
    </row>
    <row r="2295" spans="1:5">
      <c r="A2295" s="118">
        <v>36991</v>
      </c>
      <c r="B2295" s="19">
        <v>7.2469999999999999</v>
      </c>
      <c r="C2295" s="19">
        <v>7.5659999999999998</v>
      </c>
      <c r="E2295" s="126"/>
    </row>
    <row r="2296" spans="1:5">
      <c r="A2296" s="118">
        <v>36992</v>
      </c>
      <c r="B2296" s="19">
        <v>7.2390000000000008</v>
      </c>
      <c r="C2296" s="19">
        <v>7.5589999999999993</v>
      </c>
      <c r="E2296" s="126"/>
    </row>
    <row r="2297" spans="1:5">
      <c r="A2297" s="118">
        <v>36993</v>
      </c>
      <c r="B2297" s="19">
        <v>6.51</v>
      </c>
      <c r="C2297" s="19">
        <v>6.827</v>
      </c>
      <c r="E2297" s="126"/>
    </row>
    <row r="2298" spans="1:5">
      <c r="A2298" s="118">
        <v>36994</v>
      </c>
      <c r="B2298" s="19">
        <v>6.41</v>
      </c>
      <c r="C2298" s="19">
        <v>6.7270000000000003</v>
      </c>
      <c r="E2298" s="126"/>
    </row>
    <row r="2299" spans="1:5">
      <c r="A2299" s="118">
        <v>36995</v>
      </c>
      <c r="B2299" s="19">
        <v>6.41</v>
      </c>
      <c r="C2299" s="19">
        <v>6.7270000000000003</v>
      </c>
      <c r="E2299" s="126"/>
    </row>
    <row r="2300" spans="1:5">
      <c r="A2300" s="118">
        <v>36996</v>
      </c>
      <c r="B2300" s="19">
        <v>6.41</v>
      </c>
      <c r="C2300" s="19">
        <v>6.7270000000000003</v>
      </c>
      <c r="E2300" s="126"/>
    </row>
    <row r="2301" spans="1:5">
      <c r="A2301" s="118">
        <v>36997</v>
      </c>
      <c r="B2301" s="19">
        <v>7.3420000000000005</v>
      </c>
      <c r="C2301" s="19">
        <v>7.6479999999999997</v>
      </c>
      <c r="E2301" s="126"/>
    </row>
    <row r="2302" spans="1:5">
      <c r="A2302" s="118">
        <v>36998</v>
      </c>
      <c r="B2302" s="19">
        <v>7.5439999999999996</v>
      </c>
      <c r="C2302" s="19">
        <v>7.8309999999999995</v>
      </c>
      <c r="E2302" s="126"/>
    </row>
    <row r="2303" spans="1:5">
      <c r="A2303" s="118">
        <v>36999</v>
      </c>
      <c r="B2303" s="19">
        <v>7.4910000000000005</v>
      </c>
      <c r="C2303" s="19">
        <v>7.7810000000000006</v>
      </c>
      <c r="E2303" s="126"/>
    </row>
    <row r="2304" spans="1:5">
      <c r="A2304" s="118">
        <v>37000</v>
      </c>
      <c r="B2304" s="19">
        <v>7.2439999999999998</v>
      </c>
      <c r="C2304" s="19">
        <v>7.4619999999999997</v>
      </c>
      <c r="E2304" s="126"/>
    </row>
    <row r="2305" spans="1:5">
      <c r="A2305" s="118">
        <v>37001</v>
      </c>
      <c r="B2305" s="19">
        <v>7.5880000000000001</v>
      </c>
      <c r="C2305" s="19">
        <v>7.782</v>
      </c>
      <c r="E2305" s="126"/>
    </row>
    <row r="2306" spans="1:5">
      <c r="A2306" s="118">
        <v>37002</v>
      </c>
      <c r="B2306" s="19">
        <v>7.5880000000000001</v>
      </c>
      <c r="C2306" s="19">
        <v>7.782</v>
      </c>
      <c r="E2306" s="126"/>
    </row>
    <row r="2307" spans="1:5">
      <c r="A2307" s="118">
        <v>37003</v>
      </c>
      <c r="B2307" s="19">
        <v>7.5880000000000001</v>
      </c>
      <c r="C2307" s="19">
        <v>7.782</v>
      </c>
      <c r="E2307" s="126"/>
    </row>
    <row r="2308" spans="1:5">
      <c r="A2308" s="118">
        <v>37004</v>
      </c>
      <c r="B2308" s="19">
        <v>7.4790000000000001</v>
      </c>
      <c r="C2308" s="19">
        <v>7.66</v>
      </c>
      <c r="E2308" s="126"/>
    </row>
    <row r="2309" spans="1:5">
      <c r="A2309" s="118">
        <v>37005</v>
      </c>
      <c r="B2309" s="19">
        <v>7.3670000000000009</v>
      </c>
      <c r="C2309" s="19">
        <v>7.5679999999999996</v>
      </c>
      <c r="E2309" s="126"/>
    </row>
    <row r="2310" spans="1:5">
      <c r="A2310" s="118">
        <v>37006</v>
      </c>
      <c r="B2310" s="19">
        <v>7.5670000000000002</v>
      </c>
      <c r="C2310" s="19">
        <v>7.7679999999999998</v>
      </c>
      <c r="E2310" s="126"/>
    </row>
    <row r="2311" spans="1:5">
      <c r="A2311" s="118">
        <v>37007</v>
      </c>
      <c r="B2311" s="19">
        <v>7.5250000000000004</v>
      </c>
      <c r="C2311" s="19">
        <v>7.7410000000000005</v>
      </c>
      <c r="E2311" s="126"/>
    </row>
    <row r="2312" spans="1:5">
      <c r="A2312" s="118">
        <v>37008</v>
      </c>
      <c r="B2312" s="19">
        <v>6.3239999999999998</v>
      </c>
      <c r="C2312" s="19">
        <v>6.5609999999999999</v>
      </c>
      <c r="E2312" s="126"/>
    </row>
    <row r="2313" spans="1:5">
      <c r="A2313" s="118">
        <v>37009</v>
      </c>
      <c r="B2313" s="19">
        <v>6.3239999999999998</v>
      </c>
      <c r="C2313" s="19">
        <v>6.5609999999999999</v>
      </c>
      <c r="E2313" s="126"/>
    </row>
    <row r="2314" spans="1:5">
      <c r="A2314" s="118">
        <v>37010</v>
      </c>
      <c r="B2314" s="19">
        <v>6.3239999999999998</v>
      </c>
      <c r="C2314" s="19">
        <v>6.5609999999999999</v>
      </c>
      <c r="E2314" s="126"/>
    </row>
    <row r="2315" spans="1:5">
      <c r="A2315" s="118">
        <v>37011</v>
      </c>
      <c r="B2315" s="19">
        <v>7.617</v>
      </c>
      <c r="C2315" s="19">
        <v>7.8559999999999999</v>
      </c>
      <c r="E2315" s="126"/>
    </row>
    <row r="2316" spans="1:5">
      <c r="A2316" s="118">
        <v>37012</v>
      </c>
      <c r="B2316" s="19">
        <v>7.5410000000000004</v>
      </c>
      <c r="C2316" s="19">
        <v>7.7860000000000005</v>
      </c>
      <c r="E2316" s="126"/>
    </row>
    <row r="2317" spans="1:5">
      <c r="A2317" s="118">
        <v>37013</v>
      </c>
      <c r="B2317" s="19">
        <v>7.4459999999999997</v>
      </c>
      <c r="C2317" s="19">
        <v>7.6890000000000001</v>
      </c>
      <c r="E2317" s="126"/>
    </row>
    <row r="2318" spans="1:5">
      <c r="A2318" s="118">
        <v>37014</v>
      </c>
      <c r="B2318" s="19">
        <v>7.6419999999999995</v>
      </c>
      <c r="C2318" s="19">
        <v>7.8819999999999997</v>
      </c>
      <c r="E2318" s="126"/>
    </row>
    <row r="2319" spans="1:5">
      <c r="A2319" s="118">
        <v>37015</v>
      </c>
      <c r="B2319" s="19">
        <v>7.4790000000000001</v>
      </c>
      <c r="C2319" s="19">
        <v>7.7190000000000003</v>
      </c>
      <c r="E2319" s="126"/>
    </row>
    <row r="2320" spans="1:5">
      <c r="A2320" s="118">
        <v>37016</v>
      </c>
      <c r="B2320" s="19">
        <v>7.4790000000000001</v>
      </c>
      <c r="C2320" s="19">
        <v>7.7190000000000003</v>
      </c>
      <c r="E2320" s="126"/>
    </row>
    <row r="2321" spans="1:5">
      <c r="A2321" s="118">
        <v>37017</v>
      </c>
      <c r="B2321" s="19">
        <v>7.4790000000000001</v>
      </c>
      <c r="C2321" s="19">
        <v>7.7190000000000003</v>
      </c>
      <c r="E2321" s="126"/>
    </row>
    <row r="2322" spans="1:5">
      <c r="A2322" s="118">
        <v>37018</v>
      </c>
      <c r="B2322" s="19">
        <v>7.3460000000000001</v>
      </c>
      <c r="C2322" s="19">
        <v>7.5679999999999996</v>
      </c>
      <c r="E2322" s="126"/>
    </row>
    <row r="2323" spans="1:5">
      <c r="A2323" s="118">
        <v>37019</v>
      </c>
      <c r="B2323" s="19">
        <v>6.45</v>
      </c>
      <c r="C2323" s="19">
        <v>6.7050000000000001</v>
      </c>
      <c r="E2323" s="126"/>
    </row>
    <row r="2324" spans="1:5">
      <c r="A2324" s="118">
        <v>37020</v>
      </c>
      <c r="B2324" s="19">
        <v>7.3449999999999998</v>
      </c>
      <c r="C2324" s="19">
        <v>7.5940000000000003</v>
      </c>
      <c r="E2324" s="126"/>
    </row>
    <row r="2325" spans="1:5">
      <c r="A2325" s="118">
        <v>37021</v>
      </c>
      <c r="B2325" s="19">
        <v>6.2100000000000009</v>
      </c>
      <c r="C2325" s="19">
        <v>6.4760000000000009</v>
      </c>
      <c r="E2325" s="126"/>
    </row>
    <row r="2326" spans="1:5">
      <c r="A2326" s="118">
        <v>37022</v>
      </c>
      <c r="B2326" s="19">
        <v>7.548</v>
      </c>
      <c r="C2326" s="19">
        <v>7.835</v>
      </c>
      <c r="E2326" s="126"/>
    </row>
    <row r="2327" spans="1:5">
      <c r="A2327" s="118">
        <v>37023</v>
      </c>
      <c r="B2327" s="19">
        <v>7.548</v>
      </c>
      <c r="C2327" s="19">
        <v>7.835</v>
      </c>
      <c r="E2327" s="126"/>
    </row>
    <row r="2328" spans="1:5">
      <c r="A2328" s="118">
        <v>37024</v>
      </c>
      <c r="B2328" s="19">
        <v>7.548</v>
      </c>
      <c r="C2328" s="19">
        <v>7.835</v>
      </c>
      <c r="E2328" s="126"/>
    </row>
    <row r="2329" spans="1:5">
      <c r="A2329" s="118">
        <v>37025</v>
      </c>
      <c r="B2329" s="19">
        <v>7.62</v>
      </c>
      <c r="C2329" s="19">
        <v>7.9180000000000001</v>
      </c>
      <c r="E2329" s="126"/>
    </row>
    <row r="2330" spans="1:5">
      <c r="A2330" s="118">
        <v>37026</v>
      </c>
      <c r="B2330" s="19">
        <v>7.5549999999999997</v>
      </c>
      <c r="C2330" s="19">
        <v>7.8339999999999996</v>
      </c>
      <c r="E2330" s="126"/>
    </row>
    <row r="2331" spans="1:5">
      <c r="A2331" s="118">
        <v>37027</v>
      </c>
      <c r="B2331" s="19">
        <v>6.8279999999999994</v>
      </c>
      <c r="C2331" s="19">
        <v>7.0359999999999996</v>
      </c>
      <c r="E2331" s="126"/>
    </row>
    <row r="2332" spans="1:5">
      <c r="A2332" s="118">
        <v>37028</v>
      </c>
      <c r="B2332" s="19">
        <v>7.7450000000000001</v>
      </c>
      <c r="C2332" s="19">
        <v>7.9640000000000004</v>
      </c>
      <c r="E2332" s="126"/>
    </row>
    <row r="2333" spans="1:5">
      <c r="A2333" s="118">
        <v>37029</v>
      </c>
      <c r="B2333" s="19">
        <v>7.6340000000000003</v>
      </c>
      <c r="C2333" s="19">
        <v>7.8689999999999998</v>
      </c>
      <c r="E2333" s="126"/>
    </row>
    <row r="2334" spans="1:5">
      <c r="A2334" s="118">
        <v>37030</v>
      </c>
      <c r="B2334" s="19">
        <v>7.6340000000000003</v>
      </c>
      <c r="C2334" s="19">
        <v>7.8689999999999998</v>
      </c>
      <c r="E2334" s="126"/>
    </row>
    <row r="2335" spans="1:5">
      <c r="A2335" s="118">
        <v>37031</v>
      </c>
      <c r="B2335" s="19">
        <v>7.6340000000000003</v>
      </c>
      <c r="C2335" s="19">
        <v>7.8689999999999998</v>
      </c>
      <c r="E2335" s="126"/>
    </row>
    <row r="2336" spans="1:5">
      <c r="A2336" s="118">
        <v>37032</v>
      </c>
      <c r="B2336" s="19">
        <v>6.9039999999999999</v>
      </c>
      <c r="C2336" s="19">
        <v>7.149</v>
      </c>
      <c r="E2336" s="126"/>
    </row>
    <row r="2337" spans="1:5">
      <c r="A2337" s="118">
        <v>37033</v>
      </c>
      <c r="B2337" s="19">
        <v>6.7640000000000002</v>
      </c>
      <c r="C2337" s="19">
        <v>7.0120000000000005</v>
      </c>
      <c r="E2337" s="126"/>
    </row>
    <row r="2338" spans="1:5">
      <c r="A2338" s="118">
        <v>37034</v>
      </c>
      <c r="B2338" s="19">
        <v>7.6479999999999997</v>
      </c>
      <c r="C2338" s="19">
        <v>7.8930000000000007</v>
      </c>
      <c r="E2338" s="126"/>
    </row>
    <row r="2339" spans="1:5">
      <c r="A2339" s="118">
        <v>37035</v>
      </c>
      <c r="B2339" s="19">
        <v>6.8220000000000001</v>
      </c>
      <c r="C2339" s="19">
        <v>7.0670000000000002</v>
      </c>
      <c r="E2339" s="126"/>
    </row>
    <row r="2340" spans="1:5">
      <c r="A2340" s="118">
        <v>37036</v>
      </c>
      <c r="B2340" s="19">
        <v>7.7620000000000005</v>
      </c>
      <c r="C2340" s="19">
        <v>7.9859999999999998</v>
      </c>
      <c r="E2340" s="126"/>
    </row>
    <row r="2341" spans="1:5">
      <c r="A2341" s="118">
        <v>37037</v>
      </c>
      <c r="B2341" s="19">
        <v>7.7620000000000005</v>
      </c>
      <c r="C2341" s="19">
        <v>7.9859999999999998</v>
      </c>
      <c r="E2341" s="126"/>
    </row>
    <row r="2342" spans="1:5">
      <c r="A2342" s="118">
        <v>37038</v>
      </c>
      <c r="B2342" s="19">
        <v>7.7620000000000005</v>
      </c>
      <c r="C2342" s="19">
        <v>7.9859999999999998</v>
      </c>
      <c r="E2342" s="126"/>
    </row>
    <row r="2343" spans="1:5">
      <c r="A2343" s="118">
        <v>37039</v>
      </c>
      <c r="B2343" s="19">
        <v>7.6549999999999994</v>
      </c>
      <c r="C2343" s="19">
        <v>7.8800000000000008</v>
      </c>
      <c r="E2343" s="126"/>
    </row>
    <row r="2344" spans="1:5">
      <c r="A2344" s="118">
        <v>37040</v>
      </c>
      <c r="B2344" s="19">
        <v>7.8659999999999997</v>
      </c>
      <c r="C2344" s="19">
        <v>8.0969999999999995</v>
      </c>
      <c r="E2344" s="126"/>
    </row>
    <row r="2345" spans="1:5">
      <c r="A2345" s="118">
        <v>37041</v>
      </c>
      <c r="B2345" s="19">
        <v>7.7839999999999998</v>
      </c>
      <c r="C2345" s="19">
        <v>8.02</v>
      </c>
      <c r="E2345" s="126"/>
    </row>
    <row r="2346" spans="1:5">
      <c r="A2346" s="118">
        <v>37042</v>
      </c>
      <c r="B2346" s="19">
        <v>6.6319999999999997</v>
      </c>
      <c r="C2346" s="19">
        <v>6.8710000000000004</v>
      </c>
      <c r="E2346" s="126"/>
    </row>
    <row r="2347" spans="1:5">
      <c r="A2347" s="118">
        <v>37043</v>
      </c>
      <c r="B2347" s="19">
        <v>6.7889999999999997</v>
      </c>
      <c r="C2347" s="19">
        <v>7.056</v>
      </c>
      <c r="E2347" s="126"/>
    </row>
    <row r="2348" spans="1:5">
      <c r="A2348" s="118">
        <v>37044</v>
      </c>
      <c r="B2348" s="19">
        <v>6.7889999999999997</v>
      </c>
      <c r="C2348" s="19">
        <v>7.056</v>
      </c>
      <c r="E2348" s="126"/>
    </row>
    <row r="2349" spans="1:5">
      <c r="A2349" s="118">
        <v>37045</v>
      </c>
      <c r="B2349" s="19">
        <v>6.7889999999999997</v>
      </c>
      <c r="C2349" s="19">
        <v>7.056</v>
      </c>
      <c r="E2349" s="126"/>
    </row>
    <row r="2350" spans="1:5">
      <c r="A2350" s="118">
        <v>37046</v>
      </c>
      <c r="B2350" s="19">
        <v>7.6320000000000006</v>
      </c>
      <c r="C2350" s="19">
        <v>7.9110000000000005</v>
      </c>
      <c r="E2350" s="126"/>
    </row>
    <row r="2351" spans="1:5">
      <c r="A2351" s="118">
        <v>37047</v>
      </c>
      <c r="B2351" s="19">
        <v>6.5570000000000004</v>
      </c>
      <c r="C2351" s="19">
        <v>6.8209999999999997</v>
      </c>
      <c r="E2351" s="126"/>
    </row>
    <row r="2352" spans="1:5">
      <c r="A2352" s="118">
        <v>37048</v>
      </c>
      <c r="B2352" s="19">
        <v>7.9039999999999999</v>
      </c>
      <c r="C2352" s="19">
        <v>8.1959999999999997</v>
      </c>
      <c r="E2352" s="126"/>
    </row>
    <row r="2353" spans="1:5">
      <c r="A2353" s="118">
        <v>37049</v>
      </c>
      <c r="B2353" s="19">
        <v>6.7780000000000005</v>
      </c>
      <c r="C2353" s="19">
        <v>7.085</v>
      </c>
      <c r="E2353" s="126"/>
    </row>
    <row r="2354" spans="1:5">
      <c r="A2354" s="118">
        <v>37050</v>
      </c>
      <c r="B2354" s="19">
        <v>6.7159999999999993</v>
      </c>
      <c r="C2354" s="19">
        <v>7.0169999999999995</v>
      </c>
      <c r="E2354" s="126"/>
    </row>
    <row r="2355" spans="1:5">
      <c r="A2355" s="118">
        <v>37051</v>
      </c>
      <c r="B2355" s="19">
        <v>6.7159999999999993</v>
      </c>
      <c r="C2355" s="19">
        <v>7.0169999999999995</v>
      </c>
      <c r="E2355" s="126"/>
    </row>
    <row r="2356" spans="1:5">
      <c r="A2356" s="118">
        <v>37052</v>
      </c>
      <c r="B2356" s="19">
        <v>6.7159999999999993</v>
      </c>
      <c r="C2356" s="19">
        <v>7.0169999999999995</v>
      </c>
      <c r="E2356" s="126"/>
    </row>
    <row r="2357" spans="1:5">
      <c r="A2357" s="118">
        <v>37053</v>
      </c>
      <c r="B2357" s="19">
        <v>6.9159999999999995</v>
      </c>
      <c r="C2357" s="19">
        <v>7.2169999999999996</v>
      </c>
      <c r="E2357" s="126"/>
    </row>
    <row r="2358" spans="1:5">
      <c r="A2358" s="118">
        <v>37054</v>
      </c>
      <c r="B2358" s="19">
        <v>6.7789999999999999</v>
      </c>
      <c r="C2358" s="19">
        <v>7.0890000000000004</v>
      </c>
      <c r="E2358" s="126"/>
    </row>
    <row r="2359" spans="1:5">
      <c r="A2359" s="118">
        <v>37055</v>
      </c>
      <c r="B2359" s="19">
        <v>7.5920000000000005</v>
      </c>
      <c r="C2359" s="19">
        <v>7.9260000000000002</v>
      </c>
      <c r="E2359" s="126"/>
    </row>
    <row r="2360" spans="1:5">
      <c r="A2360" s="118">
        <v>37056</v>
      </c>
      <c r="B2360" s="19">
        <v>7.7349999999999994</v>
      </c>
      <c r="C2360" s="19">
        <v>8.0830000000000002</v>
      </c>
      <c r="E2360" s="126"/>
    </row>
    <row r="2361" spans="1:5">
      <c r="A2361" s="118">
        <v>37057</v>
      </c>
      <c r="B2361" s="19">
        <v>7.6269999999999998</v>
      </c>
      <c r="C2361" s="19">
        <v>7.97</v>
      </c>
      <c r="E2361" s="126"/>
    </row>
    <row r="2362" spans="1:5">
      <c r="A2362" s="118">
        <v>37058</v>
      </c>
      <c r="B2362" s="19">
        <v>7.6269999999999998</v>
      </c>
      <c r="C2362" s="19">
        <v>7.97</v>
      </c>
      <c r="E2362" s="126"/>
    </row>
    <row r="2363" spans="1:5">
      <c r="A2363" s="118">
        <v>37059</v>
      </c>
      <c r="B2363" s="19">
        <v>7.6269999999999998</v>
      </c>
      <c r="C2363" s="19">
        <v>7.97</v>
      </c>
      <c r="E2363" s="126"/>
    </row>
    <row r="2364" spans="1:5">
      <c r="A2364" s="118">
        <v>37060</v>
      </c>
      <c r="B2364" s="19">
        <v>7.5030000000000001</v>
      </c>
      <c r="C2364" s="19">
        <v>7.8330000000000002</v>
      </c>
      <c r="E2364" s="126"/>
    </row>
    <row r="2365" spans="1:5">
      <c r="A2365" s="118">
        <v>37061</v>
      </c>
      <c r="B2365" s="19">
        <v>7.7219999999999995</v>
      </c>
      <c r="C2365" s="19">
        <v>8.0519999999999996</v>
      </c>
      <c r="E2365" s="126"/>
    </row>
    <row r="2366" spans="1:5">
      <c r="A2366" s="118">
        <v>37062</v>
      </c>
      <c r="B2366" s="19">
        <v>6.6070000000000002</v>
      </c>
      <c r="C2366" s="19">
        <v>6.9470000000000001</v>
      </c>
      <c r="E2366" s="126"/>
    </row>
    <row r="2367" spans="1:5">
      <c r="A2367" s="118">
        <v>37063</v>
      </c>
      <c r="B2367" s="19">
        <v>6.5229999999999997</v>
      </c>
      <c r="C2367" s="19">
        <v>6.8599999999999994</v>
      </c>
      <c r="E2367" s="126"/>
    </row>
    <row r="2368" spans="1:5">
      <c r="A2368" s="118">
        <v>37064</v>
      </c>
      <c r="B2368" s="19">
        <v>7.7080000000000002</v>
      </c>
      <c r="C2368" s="19">
        <v>8.0599999999999987</v>
      </c>
      <c r="E2368" s="126"/>
    </row>
    <row r="2369" spans="1:5">
      <c r="A2369" s="118">
        <v>37065</v>
      </c>
      <c r="B2369" s="19">
        <v>7.7080000000000002</v>
      </c>
      <c r="C2369" s="19">
        <v>8.0599999999999987</v>
      </c>
      <c r="E2369" s="126"/>
    </row>
    <row r="2370" spans="1:5">
      <c r="A2370" s="118">
        <v>37066</v>
      </c>
      <c r="B2370" s="19">
        <v>7.7080000000000002</v>
      </c>
      <c r="C2370" s="19">
        <v>8.0599999999999987</v>
      </c>
      <c r="E2370" s="126"/>
    </row>
    <row r="2371" spans="1:5">
      <c r="A2371" s="118">
        <v>37067</v>
      </c>
      <c r="B2371" s="19">
        <v>6.5369999999999999</v>
      </c>
      <c r="C2371" s="19">
        <v>6.8890000000000002</v>
      </c>
      <c r="E2371" s="126"/>
    </row>
    <row r="2372" spans="1:5">
      <c r="A2372" s="118">
        <v>37068</v>
      </c>
      <c r="B2372" s="19">
        <v>6.447000000000001</v>
      </c>
      <c r="C2372" s="19">
        <v>6.7929999999999993</v>
      </c>
      <c r="E2372" s="126"/>
    </row>
    <row r="2373" spans="1:5">
      <c r="A2373" s="118">
        <v>37069</v>
      </c>
      <c r="B2373" s="19">
        <v>6.7779999999999996</v>
      </c>
      <c r="C2373" s="19">
        <v>7.1059999999999999</v>
      </c>
      <c r="E2373" s="126"/>
    </row>
    <row r="2374" spans="1:5">
      <c r="A2374" s="118">
        <v>37070</v>
      </c>
      <c r="B2374" s="19">
        <v>7.7570000000000006</v>
      </c>
      <c r="C2374" s="19">
        <v>8.0920000000000005</v>
      </c>
      <c r="E2374" s="126"/>
    </row>
    <row r="2375" spans="1:5">
      <c r="A2375" s="118">
        <v>37071</v>
      </c>
      <c r="B2375" s="19">
        <v>7.7309999999999999</v>
      </c>
      <c r="C2375" s="19">
        <v>8.0579999999999998</v>
      </c>
      <c r="E2375" s="126"/>
    </row>
    <row r="2376" spans="1:5">
      <c r="A2376" s="118">
        <v>37072</v>
      </c>
      <c r="B2376" s="19">
        <v>7.7309999999999999</v>
      </c>
      <c r="C2376" s="19">
        <v>8.0579999999999998</v>
      </c>
      <c r="E2376" s="126"/>
    </row>
    <row r="2377" spans="1:5">
      <c r="A2377" s="118">
        <v>37073</v>
      </c>
      <c r="B2377" s="19">
        <v>7.7309999999999999</v>
      </c>
      <c r="C2377" s="19">
        <v>8.0579999999999998</v>
      </c>
      <c r="E2377" s="126"/>
    </row>
    <row r="2378" spans="1:5">
      <c r="A2378" s="118">
        <v>37074</v>
      </c>
      <c r="B2378" s="19">
        <v>7.9989999999999997</v>
      </c>
      <c r="C2378" s="19">
        <v>8.3030000000000008</v>
      </c>
      <c r="E2378" s="126"/>
    </row>
    <row r="2379" spans="1:5">
      <c r="A2379" s="118">
        <v>37075</v>
      </c>
      <c r="B2379" s="19">
        <v>7.9489999999999998</v>
      </c>
      <c r="C2379" s="19">
        <v>8.277000000000001</v>
      </c>
      <c r="E2379" s="126"/>
    </row>
    <row r="2380" spans="1:5">
      <c r="A2380" s="118">
        <v>37076</v>
      </c>
      <c r="B2380" s="19">
        <v>7.8990000000000009</v>
      </c>
      <c r="C2380" s="19">
        <v>8.2050000000000001</v>
      </c>
      <c r="E2380" s="126"/>
    </row>
    <row r="2381" spans="1:5">
      <c r="A2381" s="118">
        <v>37077</v>
      </c>
      <c r="B2381" s="19">
        <v>7.0539999999999994</v>
      </c>
      <c r="C2381" s="19">
        <v>7.3579999999999997</v>
      </c>
      <c r="E2381" s="126"/>
    </row>
    <row r="2382" spans="1:5">
      <c r="A2382" s="118">
        <v>37078</v>
      </c>
      <c r="B2382" s="19">
        <v>6.968</v>
      </c>
      <c r="C2382" s="19">
        <v>7.2620000000000005</v>
      </c>
      <c r="E2382" s="126"/>
    </row>
    <row r="2383" spans="1:5">
      <c r="A2383" s="118">
        <v>37079</v>
      </c>
      <c r="B2383" s="19">
        <v>6.968</v>
      </c>
      <c r="C2383" s="19">
        <v>7.2620000000000005</v>
      </c>
      <c r="E2383" s="126"/>
    </row>
    <row r="2384" spans="1:5">
      <c r="A2384" s="118">
        <v>37080</v>
      </c>
      <c r="B2384" s="19">
        <v>6.968</v>
      </c>
      <c r="C2384" s="19">
        <v>7.2620000000000005</v>
      </c>
      <c r="E2384" s="126"/>
    </row>
    <row r="2385" spans="1:5">
      <c r="A2385" s="118">
        <v>37081</v>
      </c>
      <c r="B2385" s="19">
        <v>7.82</v>
      </c>
      <c r="C2385" s="19">
        <v>8.1059999999999999</v>
      </c>
      <c r="E2385" s="126"/>
    </row>
    <row r="2386" spans="1:5">
      <c r="A2386" s="118">
        <v>37082</v>
      </c>
      <c r="B2386" s="19">
        <v>7.0289999999999999</v>
      </c>
      <c r="C2386" s="19">
        <v>7.3209999999999997</v>
      </c>
      <c r="E2386" s="126"/>
    </row>
    <row r="2387" spans="1:5">
      <c r="A2387" s="118">
        <v>37083</v>
      </c>
      <c r="B2387" s="19">
        <v>7.8580000000000005</v>
      </c>
      <c r="C2387" s="19">
        <v>8.1490000000000009</v>
      </c>
      <c r="E2387" s="126"/>
    </row>
    <row r="2388" spans="1:5">
      <c r="A2388" s="118">
        <v>37084</v>
      </c>
      <c r="B2388" s="19">
        <v>6.8759999999999994</v>
      </c>
      <c r="C2388" s="19">
        <v>7.1549999999999994</v>
      </c>
      <c r="E2388" s="126"/>
    </row>
    <row r="2389" spans="1:5">
      <c r="A2389" s="118">
        <v>37085</v>
      </c>
      <c r="B2389" s="19">
        <v>7.0539999999999994</v>
      </c>
      <c r="C2389" s="19">
        <v>7.3369999999999997</v>
      </c>
      <c r="E2389" s="126"/>
    </row>
    <row r="2390" spans="1:5">
      <c r="A2390" s="118">
        <v>37086</v>
      </c>
      <c r="B2390" s="19">
        <v>7.0539999999999994</v>
      </c>
      <c r="C2390" s="19">
        <v>7.3369999999999997</v>
      </c>
      <c r="E2390" s="126"/>
    </row>
    <row r="2391" spans="1:5">
      <c r="A2391" s="118">
        <v>37087</v>
      </c>
      <c r="B2391" s="19">
        <v>7.0539999999999994</v>
      </c>
      <c r="C2391" s="19">
        <v>7.3369999999999997</v>
      </c>
      <c r="E2391" s="126"/>
    </row>
    <row r="2392" spans="1:5">
      <c r="A2392" s="118">
        <v>37088</v>
      </c>
      <c r="B2392" s="19">
        <v>7.9300000000000006</v>
      </c>
      <c r="C2392" s="19">
        <v>8.2370000000000001</v>
      </c>
      <c r="E2392" s="126"/>
    </row>
    <row r="2393" spans="1:5">
      <c r="A2393" s="118">
        <v>37089</v>
      </c>
      <c r="B2393" s="19">
        <v>6.7940000000000005</v>
      </c>
      <c r="C2393" s="19">
        <v>7.1080000000000005</v>
      </c>
      <c r="E2393" s="126"/>
    </row>
    <row r="2394" spans="1:5">
      <c r="A2394" s="118">
        <v>37090</v>
      </c>
      <c r="B2394" s="19">
        <v>7.9740000000000002</v>
      </c>
      <c r="C2394" s="19">
        <v>8.2929999999999993</v>
      </c>
      <c r="E2394" s="126"/>
    </row>
    <row r="2395" spans="1:5">
      <c r="A2395" s="118">
        <v>37091</v>
      </c>
      <c r="B2395" s="19">
        <v>7.7860000000000005</v>
      </c>
      <c r="C2395" s="19">
        <v>8.0990000000000002</v>
      </c>
      <c r="E2395" s="126"/>
    </row>
    <row r="2396" spans="1:5">
      <c r="A2396" s="118">
        <v>37092</v>
      </c>
      <c r="B2396" s="19">
        <v>6.6389999999999993</v>
      </c>
      <c r="C2396" s="19">
        <v>6.9589999999999996</v>
      </c>
      <c r="E2396" s="126"/>
    </row>
    <row r="2397" spans="1:5">
      <c r="A2397" s="118">
        <v>37093</v>
      </c>
      <c r="B2397" s="19">
        <v>6.6389999999999993</v>
      </c>
      <c r="C2397" s="19">
        <v>6.9589999999999996</v>
      </c>
      <c r="E2397" s="126"/>
    </row>
    <row r="2398" spans="1:5">
      <c r="A2398" s="118">
        <v>37094</v>
      </c>
      <c r="B2398" s="19">
        <v>6.6389999999999993</v>
      </c>
      <c r="C2398" s="19">
        <v>6.9589999999999996</v>
      </c>
      <c r="E2398" s="126"/>
    </row>
    <row r="2399" spans="1:5">
      <c r="A2399" s="118">
        <v>37095</v>
      </c>
      <c r="B2399" s="19">
        <v>6.8869999999999996</v>
      </c>
      <c r="C2399" s="19">
        <v>7.1890000000000001</v>
      </c>
      <c r="E2399" s="126"/>
    </row>
    <row r="2400" spans="1:5">
      <c r="A2400" s="118">
        <v>37096</v>
      </c>
      <c r="B2400" s="19">
        <v>6.8050000000000006</v>
      </c>
      <c r="C2400" s="19">
        <v>7.1029999999999998</v>
      </c>
      <c r="E2400" s="126"/>
    </row>
    <row r="2401" spans="1:5">
      <c r="A2401" s="118">
        <v>37097</v>
      </c>
      <c r="B2401" s="19">
        <v>7.8049999999999997</v>
      </c>
      <c r="C2401" s="19">
        <v>8.1010000000000009</v>
      </c>
      <c r="E2401" s="126"/>
    </row>
    <row r="2402" spans="1:5">
      <c r="A2402" s="118">
        <v>37098</v>
      </c>
      <c r="B2402" s="19">
        <v>8.0659999999999989</v>
      </c>
      <c r="C2402" s="19">
        <v>8.3449999999999989</v>
      </c>
      <c r="E2402" s="126"/>
    </row>
    <row r="2403" spans="1:5">
      <c r="A2403" s="118">
        <v>37099</v>
      </c>
      <c r="B2403" s="19">
        <v>7.9320000000000004</v>
      </c>
      <c r="C2403" s="19">
        <v>8.218</v>
      </c>
      <c r="E2403" s="126"/>
    </row>
    <row r="2404" spans="1:5">
      <c r="A2404" s="118">
        <v>37100</v>
      </c>
      <c r="B2404" s="19">
        <v>7.9320000000000004</v>
      </c>
      <c r="C2404" s="19">
        <v>8.218</v>
      </c>
      <c r="E2404" s="126"/>
    </row>
    <row r="2405" spans="1:5">
      <c r="A2405" s="118">
        <v>37101</v>
      </c>
      <c r="B2405" s="19">
        <v>7.9320000000000004</v>
      </c>
      <c r="C2405" s="19">
        <v>8.218</v>
      </c>
      <c r="E2405" s="126"/>
    </row>
    <row r="2406" spans="1:5">
      <c r="A2406" s="118">
        <v>37102</v>
      </c>
      <c r="B2406" s="19">
        <v>7.7970000000000006</v>
      </c>
      <c r="C2406" s="19">
        <v>8.08</v>
      </c>
      <c r="E2406" s="126"/>
    </row>
    <row r="2407" spans="1:5">
      <c r="A2407" s="118">
        <v>37103</v>
      </c>
      <c r="B2407" s="19">
        <v>8.0039999999999996</v>
      </c>
      <c r="C2407" s="19">
        <v>8.2800000000000011</v>
      </c>
      <c r="E2407" s="126"/>
    </row>
    <row r="2408" spans="1:5">
      <c r="A2408" s="118">
        <v>37104</v>
      </c>
      <c r="B2408" s="19">
        <v>7.8440000000000003</v>
      </c>
      <c r="C2408" s="19">
        <v>8.1490000000000009</v>
      </c>
      <c r="E2408" s="126"/>
    </row>
    <row r="2409" spans="1:5">
      <c r="A2409" s="118">
        <v>37105</v>
      </c>
      <c r="B2409" s="19">
        <v>6.7469999999999999</v>
      </c>
      <c r="C2409" s="19">
        <v>7.048</v>
      </c>
      <c r="E2409" s="126"/>
    </row>
    <row r="2410" spans="1:5">
      <c r="A2410" s="118">
        <v>37106</v>
      </c>
      <c r="B2410" s="19">
        <v>6.9740000000000002</v>
      </c>
      <c r="C2410" s="19">
        <v>7.2640000000000002</v>
      </c>
      <c r="E2410" s="126"/>
    </row>
    <row r="2411" spans="1:5">
      <c r="A2411" s="118">
        <v>37107</v>
      </c>
      <c r="B2411" s="19">
        <v>6.9740000000000002</v>
      </c>
      <c r="C2411" s="19">
        <v>7.2640000000000002</v>
      </c>
      <c r="E2411" s="126"/>
    </row>
    <row r="2412" spans="1:5">
      <c r="A2412" s="118">
        <v>37108</v>
      </c>
      <c r="B2412" s="19">
        <v>6.9740000000000002</v>
      </c>
      <c r="C2412" s="19">
        <v>7.2640000000000002</v>
      </c>
      <c r="E2412" s="126"/>
    </row>
    <row r="2413" spans="1:5">
      <c r="A2413" s="118">
        <v>37109</v>
      </c>
      <c r="B2413" s="19">
        <v>7.8740000000000006</v>
      </c>
      <c r="C2413" s="19">
        <v>8.1640000000000015</v>
      </c>
      <c r="E2413" s="126"/>
    </row>
    <row r="2414" spans="1:5">
      <c r="A2414" s="118">
        <v>37110</v>
      </c>
      <c r="B2414" s="19">
        <v>7.713000000000001</v>
      </c>
      <c r="C2414" s="19">
        <v>7.9949999999999992</v>
      </c>
      <c r="E2414" s="126"/>
    </row>
    <row r="2415" spans="1:5">
      <c r="A2415" s="118">
        <v>37111</v>
      </c>
      <c r="B2415" s="19">
        <v>6.8769999999999998</v>
      </c>
      <c r="C2415" s="19">
        <v>7.202</v>
      </c>
      <c r="E2415" s="126"/>
    </row>
    <row r="2416" spans="1:5">
      <c r="A2416" s="118">
        <v>37112</v>
      </c>
      <c r="B2416" s="19">
        <v>6.4779999999999998</v>
      </c>
      <c r="C2416" s="19">
        <v>6.8140000000000001</v>
      </c>
      <c r="E2416" s="126"/>
    </row>
    <row r="2417" spans="1:5">
      <c r="A2417" s="118">
        <v>37113</v>
      </c>
      <c r="B2417" s="19">
        <v>7.391</v>
      </c>
      <c r="C2417" s="19">
        <v>7.7360000000000007</v>
      </c>
      <c r="E2417" s="126"/>
    </row>
    <row r="2418" spans="1:5">
      <c r="A2418" s="118">
        <v>37114</v>
      </c>
      <c r="B2418" s="19">
        <v>7.391</v>
      </c>
      <c r="C2418" s="19">
        <v>7.7360000000000007</v>
      </c>
      <c r="E2418" s="126"/>
    </row>
    <row r="2419" spans="1:5">
      <c r="A2419" s="118">
        <v>37115</v>
      </c>
      <c r="B2419" s="19">
        <v>7.391</v>
      </c>
      <c r="C2419" s="19">
        <v>7.7360000000000007</v>
      </c>
      <c r="E2419" s="126"/>
    </row>
    <row r="2420" spans="1:5">
      <c r="A2420" s="118">
        <v>37116</v>
      </c>
      <c r="B2420" s="19">
        <v>7.6150000000000002</v>
      </c>
      <c r="C2420" s="19">
        <v>7.9619999999999997</v>
      </c>
      <c r="E2420" s="126"/>
    </row>
    <row r="2421" spans="1:5">
      <c r="A2421" s="118">
        <v>37117</v>
      </c>
      <c r="B2421" s="19">
        <v>6.5310000000000006</v>
      </c>
      <c r="C2421" s="19">
        <v>6.8740000000000006</v>
      </c>
      <c r="E2421" s="126"/>
    </row>
    <row r="2422" spans="1:5">
      <c r="A2422" s="118">
        <v>37118</v>
      </c>
      <c r="B2422" s="19">
        <v>7.4809999999999999</v>
      </c>
      <c r="C2422" s="19">
        <v>7.82</v>
      </c>
      <c r="E2422" s="126"/>
    </row>
    <row r="2423" spans="1:5">
      <c r="A2423" s="118">
        <v>37119</v>
      </c>
      <c r="B2423" s="19">
        <v>6.7560000000000002</v>
      </c>
      <c r="C2423" s="19">
        <v>7.06</v>
      </c>
      <c r="E2423" s="126"/>
    </row>
    <row r="2424" spans="1:5">
      <c r="A2424" s="118">
        <v>37120</v>
      </c>
      <c r="B2424" s="19">
        <v>6.6020000000000003</v>
      </c>
      <c r="C2424" s="19">
        <v>6.9130000000000003</v>
      </c>
      <c r="E2424" s="126"/>
    </row>
    <row r="2425" spans="1:5">
      <c r="A2425" s="118">
        <v>37121</v>
      </c>
      <c r="B2425" s="19">
        <v>6.6020000000000003</v>
      </c>
      <c r="C2425" s="19">
        <v>6.9130000000000003</v>
      </c>
      <c r="E2425" s="126"/>
    </row>
    <row r="2426" spans="1:5">
      <c r="A2426" s="118">
        <v>37122</v>
      </c>
      <c r="B2426" s="19">
        <v>6.6020000000000003</v>
      </c>
      <c r="C2426" s="19">
        <v>6.9130000000000003</v>
      </c>
      <c r="E2426" s="126"/>
    </row>
    <row r="2427" spans="1:5">
      <c r="A2427" s="118">
        <v>37123</v>
      </c>
      <c r="B2427" s="19">
        <v>7.4499999999999993</v>
      </c>
      <c r="C2427" s="19">
        <v>7.7720000000000002</v>
      </c>
      <c r="E2427" s="126"/>
    </row>
    <row r="2428" spans="1:5">
      <c r="A2428" s="118">
        <v>37124</v>
      </c>
      <c r="B2428" s="19">
        <v>6.6789999999999994</v>
      </c>
      <c r="C2428" s="19">
        <v>6.9929999999999994</v>
      </c>
      <c r="E2428" s="126"/>
    </row>
    <row r="2429" spans="1:5">
      <c r="A2429" s="118">
        <v>37125</v>
      </c>
      <c r="B2429" s="19">
        <v>7.5110000000000001</v>
      </c>
      <c r="C2429" s="19">
        <v>7.819</v>
      </c>
      <c r="E2429" s="126"/>
    </row>
    <row r="2430" spans="1:5">
      <c r="A2430" s="118">
        <v>37126</v>
      </c>
      <c r="B2430" s="19">
        <v>6.452</v>
      </c>
      <c r="C2430" s="19">
        <v>6.7530000000000001</v>
      </c>
      <c r="E2430" s="126"/>
    </row>
    <row r="2431" spans="1:5">
      <c r="A2431" s="118">
        <v>37127</v>
      </c>
      <c r="B2431" s="19">
        <v>7.6239999999999997</v>
      </c>
      <c r="C2431" s="19">
        <v>7.931</v>
      </c>
      <c r="E2431" s="126"/>
    </row>
    <row r="2432" spans="1:5">
      <c r="A2432" s="118">
        <v>37128</v>
      </c>
      <c r="B2432" s="19">
        <v>7.6239999999999997</v>
      </c>
      <c r="C2432" s="19">
        <v>7.931</v>
      </c>
      <c r="E2432" s="126"/>
    </row>
    <row r="2433" spans="1:5">
      <c r="A2433" s="118">
        <v>37129</v>
      </c>
      <c r="B2433" s="19">
        <v>7.6239999999999997</v>
      </c>
      <c r="C2433" s="19">
        <v>7.931</v>
      </c>
      <c r="E2433" s="126"/>
    </row>
    <row r="2434" spans="1:5">
      <c r="A2434" s="118">
        <v>37130</v>
      </c>
      <c r="B2434" s="19">
        <v>6.4580000000000002</v>
      </c>
      <c r="C2434" s="19">
        <v>6.7410000000000005</v>
      </c>
      <c r="E2434" s="126"/>
    </row>
    <row r="2435" spans="1:5">
      <c r="A2435" s="118">
        <v>37131</v>
      </c>
      <c r="B2435" s="19">
        <v>6.3209999999999997</v>
      </c>
      <c r="C2435" s="19">
        <v>6.6080000000000005</v>
      </c>
      <c r="E2435" s="126"/>
    </row>
    <row r="2436" spans="1:5">
      <c r="A2436" s="118">
        <v>37132</v>
      </c>
      <c r="B2436" s="19">
        <v>6.42</v>
      </c>
      <c r="C2436" s="19">
        <v>6.7069999999999999</v>
      </c>
      <c r="E2436" s="126"/>
    </row>
    <row r="2437" spans="1:5">
      <c r="A2437" s="118">
        <v>37133</v>
      </c>
      <c r="B2437" s="19">
        <v>6.3319999999999999</v>
      </c>
      <c r="C2437" s="19">
        <v>6.6029999999999998</v>
      </c>
      <c r="E2437" s="126"/>
    </row>
    <row r="2438" spans="1:5">
      <c r="A2438" s="118">
        <v>37134</v>
      </c>
      <c r="B2438" s="19">
        <v>7.2289999999999992</v>
      </c>
      <c r="C2438" s="19">
        <v>7.484</v>
      </c>
      <c r="E2438" s="126"/>
    </row>
    <row r="2439" spans="1:5">
      <c r="A2439" s="118">
        <v>37135</v>
      </c>
      <c r="B2439" s="19">
        <v>7.2289999999999992</v>
      </c>
      <c r="C2439" s="19">
        <v>7.484</v>
      </c>
      <c r="E2439" s="126"/>
    </row>
    <row r="2440" spans="1:5">
      <c r="A2440" s="118">
        <v>37136</v>
      </c>
      <c r="B2440" s="19">
        <v>7.2289999999999992</v>
      </c>
      <c r="C2440" s="19">
        <v>7.484</v>
      </c>
      <c r="E2440" s="126"/>
    </row>
    <row r="2441" spans="1:5">
      <c r="A2441" s="118">
        <v>37137</v>
      </c>
      <c r="B2441" s="19">
        <v>7.4470000000000001</v>
      </c>
      <c r="C2441" s="19">
        <v>7.7089999999999996</v>
      </c>
      <c r="E2441" s="126"/>
    </row>
    <row r="2442" spans="1:5">
      <c r="A2442" s="118">
        <v>37138</v>
      </c>
      <c r="B2442" s="19">
        <v>7.4089999999999998</v>
      </c>
      <c r="C2442" s="19">
        <v>7.6690000000000005</v>
      </c>
      <c r="E2442" s="126"/>
    </row>
    <row r="2443" spans="1:5">
      <c r="A2443" s="118">
        <v>37139</v>
      </c>
      <c r="B2443" s="19">
        <v>7.4969999999999999</v>
      </c>
      <c r="C2443" s="19">
        <v>7.74</v>
      </c>
      <c r="E2443" s="126"/>
    </row>
    <row r="2444" spans="1:5">
      <c r="A2444" s="118">
        <v>37140</v>
      </c>
      <c r="B2444" s="19">
        <v>6.7109999999999994</v>
      </c>
      <c r="C2444" s="19">
        <v>6.9550000000000001</v>
      </c>
      <c r="E2444" s="126"/>
    </row>
    <row r="2445" spans="1:5">
      <c r="A2445" s="118">
        <v>37141</v>
      </c>
      <c r="B2445" s="19">
        <v>7.5200000000000005</v>
      </c>
      <c r="C2445" s="19">
        <v>7.7650000000000006</v>
      </c>
      <c r="E2445" s="126"/>
    </row>
    <row r="2446" spans="1:5">
      <c r="A2446" s="118">
        <v>37142</v>
      </c>
      <c r="B2446" s="19">
        <v>7.5200000000000005</v>
      </c>
      <c r="C2446" s="19">
        <v>7.7650000000000006</v>
      </c>
      <c r="E2446" s="126"/>
    </row>
    <row r="2447" spans="1:5">
      <c r="A2447" s="118">
        <v>37143</v>
      </c>
      <c r="B2447" s="19">
        <v>7.5200000000000005</v>
      </c>
      <c r="C2447" s="19">
        <v>7.7650000000000006</v>
      </c>
      <c r="E2447" s="126"/>
    </row>
    <row r="2448" spans="1:5">
      <c r="A2448" s="118">
        <v>37144</v>
      </c>
      <c r="B2448" s="19">
        <v>6.1829999999999998</v>
      </c>
      <c r="C2448" s="19">
        <v>6.4499999999999993</v>
      </c>
      <c r="E2448" s="126"/>
    </row>
    <row r="2449" spans="1:5">
      <c r="A2449" s="118">
        <v>37145</v>
      </c>
      <c r="B2449" s="19">
        <v>7.4139999999999997</v>
      </c>
      <c r="C2449" s="19">
        <v>7.6879999999999997</v>
      </c>
      <c r="E2449" s="126"/>
    </row>
    <row r="2450" spans="1:5">
      <c r="A2450" s="118">
        <v>37146</v>
      </c>
      <c r="B2450" s="19">
        <v>7.0510000000000002</v>
      </c>
      <c r="C2450" s="19">
        <v>7.3860000000000001</v>
      </c>
      <c r="E2450" s="126"/>
    </row>
    <row r="2451" spans="1:5">
      <c r="A2451" s="118">
        <v>37147</v>
      </c>
      <c r="B2451" s="19">
        <v>6.9879999999999995</v>
      </c>
      <c r="C2451" s="19">
        <v>7.3290000000000006</v>
      </c>
      <c r="E2451" s="126"/>
    </row>
    <row r="2452" spans="1:5">
      <c r="A2452" s="118">
        <v>37148</v>
      </c>
      <c r="B2452" s="19">
        <v>7.1689999999999996</v>
      </c>
      <c r="C2452" s="19">
        <v>7.4689999999999994</v>
      </c>
      <c r="E2452" s="126"/>
    </row>
    <row r="2453" spans="1:5">
      <c r="A2453" s="118">
        <v>37149</v>
      </c>
      <c r="B2453" s="19">
        <v>7.1689999999999996</v>
      </c>
      <c r="C2453" s="19">
        <v>7.4689999999999994</v>
      </c>
      <c r="E2453" s="126"/>
    </row>
    <row r="2454" spans="1:5">
      <c r="A2454" s="118">
        <v>37150</v>
      </c>
      <c r="B2454" s="19">
        <v>7.1689999999999996</v>
      </c>
      <c r="C2454" s="19">
        <v>7.4689999999999994</v>
      </c>
      <c r="E2454" s="126"/>
    </row>
    <row r="2455" spans="1:5">
      <c r="A2455" s="118">
        <v>37151</v>
      </c>
      <c r="B2455" s="19">
        <v>7.0230000000000006</v>
      </c>
      <c r="C2455" s="19">
        <v>7.3140000000000001</v>
      </c>
      <c r="E2455" s="126"/>
    </row>
    <row r="2456" spans="1:5">
      <c r="A2456" s="118">
        <v>37152</v>
      </c>
      <c r="B2456" s="19">
        <v>6.9130000000000003</v>
      </c>
      <c r="C2456" s="19">
        <v>7.1780000000000008</v>
      </c>
      <c r="E2456" s="126"/>
    </row>
    <row r="2457" spans="1:5">
      <c r="A2457" s="118">
        <v>37153</v>
      </c>
      <c r="B2457" s="19">
        <v>7.2109999999999994</v>
      </c>
      <c r="C2457" s="19">
        <v>7.4609999999999994</v>
      </c>
      <c r="E2457" s="126"/>
    </row>
    <row r="2458" spans="1:5">
      <c r="A2458" s="118">
        <v>37154</v>
      </c>
      <c r="B2458" s="19">
        <v>6.0609999999999999</v>
      </c>
      <c r="C2458" s="19">
        <v>6.3</v>
      </c>
      <c r="E2458" s="126"/>
    </row>
    <row r="2459" spans="1:5">
      <c r="A2459" s="118">
        <v>37155</v>
      </c>
      <c r="B2459" s="19">
        <v>6.0030000000000001</v>
      </c>
      <c r="C2459" s="19">
        <v>6.2309999999999999</v>
      </c>
      <c r="E2459" s="126"/>
    </row>
    <row r="2460" spans="1:5">
      <c r="A2460" s="118">
        <v>37156</v>
      </c>
      <c r="B2460" s="19">
        <v>6.0030000000000001</v>
      </c>
      <c r="C2460" s="19">
        <v>6.2309999999999999</v>
      </c>
      <c r="E2460" s="126"/>
    </row>
    <row r="2461" spans="1:5">
      <c r="A2461" s="118">
        <v>37157</v>
      </c>
      <c r="B2461" s="19">
        <v>6.0030000000000001</v>
      </c>
      <c r="C2461" s="19">
        <v>6.2309999999999999</v>
      </c>
      <c r="E2461" s="126"/>
    </row>
    <row r="2462" spans="1:5">
      <c r="A2462" s="118">
        <v>37158</v>
      </c>
      <c r="B2462" s="19">
        <v>7.2349999999999994</v>
      </c>
      <c r="C2462" s="19">
        <v>7.4569999999999999</v>
      </c>
      <c r="E2462" s="126"/>
    </row>
    <row r="2463" spans="1:5">
      <c r="A2463" s="118">
        <v>37159</v>
      </c>
      <c r="B2463" s="19">
        <v>7.1509999999999998</v>
      </c>
      <c r="C2463" s="19">
        <v>7.3540000000000001</v>
      </c>
      <c r="E2463" s="126"/>
    </row>
    <row r="2464" spans="1:5">
      <c r="A2464" s="118">
        <v>37160</v>
      </c>
      <c r="B2464" s="19">
        <v>6.0080000000000009</v>
      </c>
      <c r="C2464" s="19">
        <v>6.2050000000000001</v>
      </c>
      <c r="E2464" s="126"/>
    </row>
    <row r="2465" spans="1:5">
      <c r="A2465" s="118">
        <v>37161</v>
      </c>
      <c r="B2465" s="19">
        <v>7.1689999999999996</v>
      </c>
      <c r="C2465" s="19">
        <v>7.375</v>
      </c>
      <c r="E2465" s="126"/>
    </row>
    <row r="2466" spans="1:5">
      <c r="A2466" s="118">
        <v>37162</v>
      </c>
      <c r="B2466" s="19">
        <v>6.0529999999999999</v>
      </c>
      <c r="C2466" s="19">
        <v>6.258</v>
      </c>
      <c r="E2466" s="126"/>
    </row>
    <row r="2467" spans="1:5">
      <c r="A2467" s="118">
        <v>37163</v>
      </c>
      <c r="B2467" s="19">
        <v>6.0529999999999999</v>
      </c>
      <c r="C2467" s="19">
        <v>6.258</v>
      </c>
      <c r="E2467" s="126"/>
    </row>
    <row r="2468" spans="1:5">
      <c r="A2468" s="118">
        <v>37164</v>
      </c>
      <c r="B2468" s="19">
        <v>6.0529999999999999</v>
      </c>
      <c r="C2468" s="19">
        <v>6.258</v>
      </c>
      <c r="E2468" s="126"/>
    </row>
    <row r="2469" spans="1:5">
      <c r="A2469" s="118">
        <v>37165</v>
      </c>
      <c r="B2469" s="19">
        <v>6.9529999999999994</v>
      </c>
      <c r="C2469" s="19">
        <v>7.1579999999999995</v>
      </c>
      <c r="E2469" s="126"/>
    </row>
    <row r="2470" spans="1:5">
      <c r="A2470" s="118">
        <v>37166</v>
      </c>
      <c r="B2470" s="19">
        <v>6.0969999999999995</v>
      </c>
      <c r="C2470" s="19">
        <v>6.3090000000000002</v>
      </c>
      <c r="E2470" s="126"/>
    </row>
    <row r="2471" spans="1:5">
      <c r="A2471" s="118">
        <v>37167</v>
      </c>
      <c r="B2471" s="19">
        <v>7.0170000000000003</v>
      </c>
      <c r="C2471" s="19">
        <v>7.23</v>
      </c>
      <c r="E2471" s="126"/>
    </row>
    <row r="2472" spans="1:5">
      <c r="A2472" s="118">
        <v>37168</v>
      </c>
      <c r="B2472" s="19">
        <v>5.9420000000000002</v>
      </c>
      <c r="C2472" s="19">
        <v>6.157</v>
      </c>
      <c r="E2472" s="126"/>
    </row>
    <row r="2473" spans="1:5">
      <c r="A2473" s="118">
        <v>37169</v>
      </c>
      <c r="B2473" s="19">
        <v>6.9870000000000001</v>
      </c>
      <c r="C2473" s="19">
        <v>7.2939999999999996</v>
      </c>
      <c r="E2473" s="126"/>
    </row>
    <row r="2474" spans="1:5">
      <c r="A2474" s="118">
        <v>37170</v>
      </c>
      <c r="B2474" s="19">
        <v>6.9870000000000001</v>
      </c>
      <c r="C2474" s="19">
        <v>7.2939999999999996</v>
      </c>
      <c r="E2474" s="126"/>
    </row>
    <row r="2475" spans="1:5">
      <c r="A2475" s="118">
        <v>37171</v>
      </c>
      <c r="B2475" s="19">
        <v>6.9870000000000001</v>
      </c>
      <c r="C2475" s="19">
        <v>7.2939999999999996</v>
      </c>
      <c r="E2475" s="126"/>
    </row>
    <row r="2476" spans="1:5">
      <c r="A2476" s="118">
        <v>37172</v>
      </c>
      <c r="B2476" s="19">
        <v>6.8870000000000005</v>
      </c>
      <c r="C2476" s="19">
        <v>7.109</v>
      </c>
      <c r="E2476" s="126"/>
    </row>
    <row r="2477" spans="1:5">
      <c r="A2477" s="118">
        <v>37173</v>
      </c>
      <c r="B2477" s="19">
        <v>6.7959999999999994</v>
      </c>
      <c r="C2477" s="19">
        <v>7.0250000000000004</v>
      </c>
      <c r="E2477" s="126"/>
    </row>
    <row r="2478" spans="1:5">
      <c r="A2478" s="118">
        <v>37174</v>
      </c>
      <c r="B2478" s="19">
        <v>6.0339999999999998</v>
      </c>
      <c r="C2478" s="19">
        <v>6.2489999999999997</v>
      </c>
      <c r="E2478" s="126"/>
    </row>
    <row r="2479" spans="1:5">
      <c r="A2479" s="118">
        <v>37175</v>
      </c>
      <c r="B2479" s="19">
        <v>6.984</v>
      </c>
      <c r="C2479" s="19">
        <v>7.1890000000000001</v>
      </c>
      <c r="E2479" s="126"/>
    </row>
    <row r="2480" spans="1:5">
      <c r="A2480" s="118">
        <v>37176</v>
      </c>
      <c r="B2480" s="19">
        <v>5.9730000000000008</v>
      </c>
      <c r="C2480" s="19">
        <v>6.1760000000000002</v>
      </c>
      <c r="E2480" s="126"/>
    </row>
    <row r="2481" spans="1:5">
      <c r="A2481" s="118">
        <v>37177</v>
      </c>
      <c r="B2481" s="19">
        <v>5.9730000000000008</v>
      </c>
      <c r="C2481" s="19">
        <v>6.1760000000000002</v>
      </c>
      <c r="E2481" s="126"/>
    </row>
    <row r="2482" spans="1:5">
      <c r="A2482" s="118">
        <v>37178</v>
      </c>
      <c r="B2482" s="19">
        <v>5.9730000000000008</v>
      </c>
      <c r="C2482" s="19">
        <v>6.1760000000000002</v>
      </c>
      <c r="E2482" s="126"/>
    </row>
    <row r="2483" spans="1:5">
      <c r="A2483" s="118">
        <v>37179</v>
      </c>
      <c r="B2483" s="19">
        <v>6.12</v>
      </c>
      <c r="C2483" s="19">
        <v>6.3209999999999997</v>
      </c>
      <c r="E2483" s="126"/>
    </row>
    <row r="2484" spans="1:5">
      <c r="A2484" s="118">
        <v>37180</v>
      </c>
      <c r="B2484" s="19">
        <v>6.0140000000000002</v>
      </c>
      <c r="C2484" s="19">
        <v>6.2130000000000001</v>
      </c>
      <c r="E2484" s="126"/>
    </row>
    <row r="2485" spans="1:5">
      <c r="A2485" s="118">
        <v>37181</v>
      </c>
      <c r="B2485" s="19">
        <v>6.907</v>
      </c>
      <c r="C2485" s="19">
        <v>7.1069999999999993</v>
      </c>
      <c r="E2485" s="126"/>
    </row>
    <row r="2486" spans="1:5">
      <c r="A2486" s="118">
        <v>37182</v>
      </c>
      <c r="B2486" s="19">
        <v>7.0949999999999998</v>
      </c>
      <c r="C2486" s="19">
        <v>7.2850000000000001</v>
      </c>
      <c r="E2486" s="126"/>
    </row>
    <row r="2487" spans="1:5">
      <c r="A2487" s="118">
        <v>37183</v>
      </c>
      <c r="B2487" s="19">
        <v>5.9960000000000004</v>
      </c>
      <c r="C2487" s="19">
        <v>6.1829999999999998</v>
      </c>
      <c r="E2487" s="126"/>
    </row>
    <row r="2488" spans="1:5">
      <c r="A2488" s="118">
        <v>37184</v>
      </c>
      <c r="B2488" s="19">
        <v>5.9960000000000004</v>
      </c>
      <c r="C2488" s="19">
        <v>6.1829999999999998</v>
      </c>
      <c r="E2488" s="126"/>
    </row>
    <row r="2489" spans="1:5">
      <c r="A2489" s="118">
        <v>37185</v>
      </c>
      <c r="B2489" s="19">
        <v>5.9960000000000004</v>
      </c>
      <c r="C2489" s="19">
        <v>6.1829999999999998</v>
      </c>
      <c r="E2489" s="126"/>
    </row>
    <row r="2490" spans="1:5">
      <c r="A2490" s="118">
        <v>37186</v>
      </c>
      <c r="B2490" s="19">
        <v>5.923</v>
      </c>
      <c r="C2490" s="19">
        <v>6.1050000000000004</v>
      </c>
      <c r="E2490" s="126"/>
    </row>
    <row r="2491" spans="1:5">
      <c r="A2491" s="118">
        <v>37187</v>
      </c>
      <c r="B2491" s="19">
        <v>7.2299999999999995</v>
      </c>
      <c r="C2491" s="19">
        <v>7.3890000000000002</v>
      </c>
      <c r="E2491" s="126"/>
    </row>
    <row r="2492" spans="1:5">
      <c r="A2492" s="118">
        <v>37188</v>
      </c>
      <c r="B2492" s="19">
        <v>6.0310000000000006</v>
      </c>
      <c r="C2492" s="19">
        <v>6.1760000000000002</v>
      </c>
      <c r="E2492" s="126"/>
    </row>
    <row r="2493" spans="1:5">
      <c r="A2493" s="118">
        <v>37189</v>
      </c>
      <c r="B2493" s="19">
        <v>5.8249999999999993</v>
      </c>
      <c r="C2493" s="19">
        <v>5.9819999999999993</v>
      </c>
      <c r="E2493" s="126"/>
    </row>
    <row r="2494" spans="1:5">
      <c r="A2494" s="118">
        <v>37190</v>
      </c>
      <c r="B2494" s="19">
        <v>7.0140000000000002</v>
      </c>
      <c r="C2494" s="19">
        <v>7.165</v>
      </c>
      <c r="E2494" s="126"/>
    </row>
    <row r="2495" spans="1:5">
      <c r="A2495" s="118">
        <v>37191</v>
      </c>
      <c r="B2495" s="19">
        <v>7.0140000000000002</v>
      </c>
      <c r="C2495" s="19">
        <v>7.165</v>
      </c>
      <c r="E2495" s="126"/>
    </row>
    <row r="2496" spans="1:5">
      <c r="A2496" s="118">
        <v>37192</v>
      </c>
      <c r="B2496" s="19">
        <v>7.0140000000000002</v>
      </c>
      <c r="C2496" s="19">
        <v>7.165</v>
      </c>
      <c r="E2496" s="126"/>
    </row>
    <row r="2497" spans="1:5">
      <c r="A2497" s="118">
        <v>37193</v>
      </c>
      <c r="B2497" s="19">
        <v>5.8580000000000005</v>
      </c>
      <c r="C2497" s="19">
        <v>6.0200000000000005</v>
      </c>
      <c r="E2497" s="126"/>
    </row>
    <row r="2498" spans="1:5">
      <c r="A2498" s="118">
        <v>37194</v>
      </c>
      <c r="B2498" s="19">
        <v>5.713000000000001</v>
      </c>
      <c r="C2498" s="19">
        <v>5.8830000000000009</v>
      </c>
      <c r="E2498" s="126"/>
    </row>
    <row r="2499" spans="1:5">
      <c r="A2499" s="118">
        <v>37195</v>
      </c>
      <c r="B2499" s="19">
        <v>5.8689999999999998</v>
      </c>
      <c r="C2499" s="19">
        <v>6.0430000000000001</v>
      </c>
      <c r="E2499" s="126"/>
    </row>
    <row r="2500" spans="1:5">
      <c r="A2500" s="118">
        <v>37196</v>
      </c>
      <c r="B2500" s="19">
        <v>6.782</v>
      </c>
      <c r="C2500" s="19">
        <v>6.9610000000000003</v>
      </c>
      <c r="E2500" s="126"/>
    </row>
    <row r="2501" spans="1:5">
      <c r="A2501" s="118">
        <v>37197</v>
      </c>
      <c r="B2501" s="19">
        <v>5.6669999999999998</v>
      </c>
      <c r="C2501" s="19">
        <v>5.8559999999999999</v>
      </c>
      <c r="E2501" s="126"/>
    </row>
    <row r="2502" spans="1:5">
      <c r="A2502" s="118">
        <v>37198</v>
      </c>
      <c r="B2502" s="19">
        <v>5.6669999999999998</v>
      </c>
      <c r="C2502" s="19">
        <v>5.8559999999999999</v>
      </c>
      <c r="E2502" s="126"/>
    </row>
    <row r="2503" spans="1:5">
      <c r="A2503" s="118">
        <v>37199</v>
      </c>
      <c r="B2503" s="19">
        <v>5.6669999999999998</v>
      </c>
      <c r="C2503" s="19">
        <v>5.8559999999999999</v>
      </c>
      <c r="E2503" s="126"/>
    </row>
    <row r="2504" spans="1:5">
      <c r="A2504" s="118">
        <v>37200</v>
      </c>
      <c r="B2504" s="19">
        <v>6.8719999999999999</v>
      </c>
      <c r="C2504" s="19">
        <v>7.0430000000000001</v>
      </c>
      <c r="E2504" s="126"/>
    </row>
    <row r="2505" spans="1:5">
      <c r="A2505" s="118">
        <v>37201</v>
      </c>
      <c r="B2505" s="19">
        <v>6.7370000000000001</v>
      </c>
      <c r="C2505" s="19">
        <v>6.9160000000000004</v>
      </c>
      <c r="E2505" s="126"/>
    </row>
    <row r="2506" spans="1:5">
      <c r="A2506" s="118">
        <v>37202</v>
      </c>
      <c r="B2506" s="19">
        <v>6.577</v>
      </c>
      <c r="C2506" s="19">
        <v>6.74</v>
      </c>
      <c r="E2506" s="126"/>
    </row>
    <row r="2507" spans="1:5">
      <c r="A2507" s="118">
        <v>37203</v>
      </c>
      <c r="B2507" s="19">
        <v>6.6829999999999998</v>
      </c>
      <c r="C2507" s="19">
        <v>6.8679999999999994</v>
      </c>
      <c r="E2507" s="126"/>
    </row>
    <row r="2508" spans="1:5">
      <c r="A2508" s="118">
        <v>37204</v>
      </c>
      <c r="B2508" s="19">
        <v>5.6710000000000003</v>
      </c>
      <c r="C2508" s="19">
        <v>5.8180000000000005</v>
      </c>
      <c r="E2508" s="126"/>
    </row>
    <row r="2509" spans="1:5">
      <c r="A2509" s="118">
        <v>37205</v>
      </c>
      <c r="B2509" s="19">
        <v>5.6710000000000003</v>
      </c>
      <c r="C2509" s="19">
        <v>5.8180000000000005</v>
      </c>
      <c r="E2509" s="126"/>
    </row>
    <row r="2510" spans="1:5">
      <c r="A2510" s="118">
        <v>37206</v>
      </c>
      <c r="B2510" s="19">
        <v>5.6710000000000003</v>
      </c>
      <c r="C2510" s="19">
        <v>5.8180000000000005</v>
      </c>
      <c r="E2510" s="126"/>
    </row>
    <row r="2511" spans="1:5">
      <c r="A2511" s="118">
        <v>37207</v>
      </c>
      <c r="B2511" s="19">
        <v>5.718</v>
      </c>
      <c r="C2511" s="19">
        <v>5.8559999999999999</v>
      </c>
      <c r="E2511" s="126"/>
    </row>
    <row r="2512" spans="1:5">
      <c r="A2512" s="118">
        <v>37208</v>
      </c>
      <c r="B2512" s="19">
        <v>5.8689999999999998</v>
      </c>
      <c r="C2512" s="19">
        <v>6.0110000000000001</v>
      </c>
      <c r="E2512" s="126"/>
    </row>
    <row r="2513" spans="1:5">
      <c r="A2513" s="118">
        <v>37209</v>
      </c>
      <c r="B2513" s="19">
        <v>6.8550000000000004</v>
      </c>
      <c r="C2513" s="19">
        <v>6.9910000000000005</v>
      </c>
      <c r="E2513" s="126"/>
    </row>
    <row r="2514" spans="1:5">
      <c r="A2514" s="118">
        <v>37210</v>
      </c>
      <c r="B2514" s="19">
        <v>6.9369999999999994</v>
      </c>
      <c r="C2514" s="19">
        <v>7.0679999999999996</v>
      </c>
      <c r="E2514" s="126"/>
    </row>
    <row r="2515" spans="1:5">
      <c r="A2515" s="118">
        <v>37211</v>
      </c>
      <c r="B2515" s="19">
        <v>6.3460000000000001</v>
      </c>
      <c r="C2515" s="19">
        <v>6.4719999999999995</v>
      </c>
      <c r="E2515" s="126"/>
    </row>
    <row r="2516" spans="1:5">
      <c r="A2516" s="118">
        <v>37212</v>
      </c>
      <c r="B2516" s="19">
        <v>6.3460000000000001</v>
      </c>
      <c r="C2516" s="19">
        <v>6.4719999999999995</v>
      </c>
      <c r="E2516" s="126"/>
    </row>
    <row r="2517" spans="1:5">
      <c r="A2517" s="118">
        <v>37213</v>
      </c>
      <c r="B2517" s="19">
        <v>6.3460000000000001</v>
      </c>
      <c r="C2517" s="19">
        <v>6.4719999999999995</v>
      </c>
      <c r="E2517" s="126"/>
    </row>
    <row r="2518" spans="1:5">
      <c r="A2518" s="118">
        <v>37214</v>
      </c>
      <c r="B2518" s="19">
        <v>7.3100000000000005</v>
      </c>
      <c r="C2518" s="19">
        <v>7.383</v>
      </c>
      <c r="E2518" s="126"/>
    </row>
    <row r="2519" spans="1:5">
      <c r="A2519" s="118">
        <v>37215</v>
      </c>
      <c r="B2519" s="19">
        <v>7.1180000000000003</v>
      </c>
      <c r="C2519" s="19">
        <v>7.1850000000000005</v>
      </c>
      <c r="E2519" s="126"/>
    </row>
    <row r="2520" spans="1:5">
      <c r="A2520" s="118">
        <v>37216</v>
      </c>
      <c r="B2520" s="19">
        <v>7.4289999999999994</v>
      </c>
      <c r="C2520" s="19">
        <v>7.4929999999999994</v>
      </c>
      <c r="E2520" s="126"/>
    </row>
    <row r="2521" spans="1:5">
      <c r="A2521" s="118">
        <v>37217</v>
      </c>
      <c r="B2521" s="19">
        <v>6.431</v>
      </c>
      <c r="C2521" s="19">
        <v>6.484</v>
      </c>
      <c r="E2521" s="126"/>
    </row>
    <row r="2522" spans="1:5">
      <c r="A2522" s="118">
        <v>37218</v>
      </c>
      <c r="B2522" s="19">
        <v>7.3800000000000008</v>
      </c>
      <c r="C2522" s="19">
        <v>7.4489999999999998</v>
      </c>
      <c r="E2522" s="126"/>
    </row>
    <row r="2523" spans="1:5">
      <c r="A2523" s="118">
        <v>37219</v>
      </c>
      <c r="B2523" s="19">
        <v>7.3800000000000008</v>
      </c>
      <c r="C2523" s="19">
        <v>7.4489999999999998</v>
      </c>
      <c r="E2523" s="126"/>
    </row>
    <row r="2524" spans="1:5">
      <c r="A2524" s="118">
        <v>37220</v>
      </c>
      <c r="B2524" s="19">
        <v>7.3800000000000008</v>
      </c>
      <c r="C2524" s="19">
        <v>7.4489999999999998</v>
      </c>
      <c r="E2524" s="126"/>
    </row>
    <row r="2525" spans="1:5">
      <c r="A2525" s="118">
        <v>37221</v>
      </c>
      <c r="B2525" s="19">
        <v>6.5039999999999996</v>
      </c>
      <c r="C2525" s="19">
        <v>6.5699999999999994</v>
      </c>
      <c r="E2525" s="126"/>
    </row>
    <row r="2526" spans="1:5">
      <c r="A2526" s="118">
        <v>37222</v>
      </c>
      <c r="B2526" s="19">
        <v>7.4140000000000006</v>
      </c>
      <c r="C2526" s="19">
        <v>7.48</v>
      </c>
      <c r="E2526" s="126"/>
    </row>
    <row r="2527" spans="1:5">
      <c r="A2527" s="118">
        <v>37223</v>
      </c>
      <c r="B2527" s="19">
        <v>7.1650000000000009</v>
      </c>
      <c r="C2527" s="19">
        <v>7.2460000000000004</v>
      </c>
      <c r="E2527" s="126"/>
    </row>
    <row r="2528" spans="1:5">
      <c r="A2528" s="118">
        <v>37224</v>
      </c>
      <c r="B2528" s="19">
        <v>7.3759999999999994</v>
      </c>
      <c r="C2528" s="19">
        <v>7.4529999999999994</v>
      </c>
      <c r="E2528" s="126"/>
    </row>
    <row r="2529" spans="1:5">
      <c r="A2529" s="118">
        <v>37225</v>
      </c>
      <c r="B2529" s="19">
        <v>7.1820000000000004</v>
      </c>
      <c r="C2529" s="19">
        <v>7.2750000000000004</v>
      </c>
      <c r="E2529" s="126"/>
    </row>
    <row r="2530" spans="1:5">
      <c r="A2530" s="118">
        <v>37226</v>
      </c>
      <c r="B2530" s="19">
        <v>7.1820000000000004</v>
      </c>
      <c r="C2530" s="19">
        <v>7.2750000000000004</v>
      </c>
      <c r="E2530" s="126"/>
    </row>
    <row r="2531" spans="1:5">
      <c r="A2531" s="118">
        <v>37227</v>
      </c>
      <c r="B2531" s="19">
        <v>7.1820000000000004</v>
      </c>
      <c r="C2531" s="19">
        <v>7.2750000000000004</v>
      </c>
      <c r="E2531" s="126"/>
    </row>
    <row r="2532" spans="1:5">
      <c r="A2532" s="118">
        <v>37228</v>
      </c>
      <c r="B2532" s="19">
        <v>6.0679999999999996</v>
      </c>
      <c r="C2532" s="19">
        <v>6.1899999999999995</v>
      </c>
      <c r="E2532" s="126"/>
    </row>
    <row r="2533" spans="1:5">
      <c r="A2533" s="118">
        <v>37229</v>
      </c>
      <c r="B2533" s="19">
        <v>6.3259999999999996</v>
      </c>
      <c r="C2533" s="19">
        <v>6.4719999999999995</v>
      </c>
      <c r="E2533" s="126"/>
    </row>
    <row r="2534" spans="1:5">
      <c r="A2534" s="118">
        <v>37230</v>
      </c>
      <c r="B2534" s="19">
        <v>6.21</v>
      </c>
      <c r="C2534" s="19">
        <v>6.3730000000000002</v>
      </c>
      <c r="E2534" s="126"/>
    </row>
    <row r="2535" spans="1:5">
      <c r="A2535" s="118">
        <v>37231</v>
      </c>
      <c r="B2535" s="19">
        <v>6.3019999999999996</v>
      </c>
      <c r="C2535" s="19">
        <v>6.4489999999999998</v>
      </c>
      <c r="E2535" s="126"/>
    </row>
    <row r="2536" spans="1:5">
      <c r="A2536" s="118">
        <v>37232</v>
      </c>
      <c r="B2536" s="19">
        <v>7.4539999999999997</v>
      </c>
      <c r="C2536" s="19">
        <v>7.5869999999999997</v>
      </c>
      <c r="E2536" s="126"/>
    </row>
    <row r="2537" spans="1:5">
      <c r="A2537" s="118">
        <v>37233</v>
      </c>
      <c r="B2537" s="19">
        <v>7.4539999999999997</v>
      </c>
      <c r="C2537" s="19">
        <v>7.5869999999999997</v>
      </c>
      <c r="E2537" s="126"/>
    </row>
    <row r="2538" spans="1:5">
      <c r="A2538" s="118">
        <v>37234</v>
      </c>
      <c r="B2538" s="19">
        <v>7.4539999999999997</v>
      </c>
      <c r="C2538" s="19">
        <v>7.5869999999999997</v>
      </c>
      <c r="E2538" s="126"/>
    </row>
    <row r="2539" spans="1:5">
      <c r="A2539" s="118">
        <v>37235</v>
      </c>
      <c r="B2539" s="19">
        <v>6.391</v>
      </c>
      <c r="C2539" s="19">
        <v>6.4990000000000006</v>
      </c>
      <c r="E2539" s="126"/>
    </row>
    <row r="2540" spans="1:5">
      <c r="A2540" s="118">
        <v>37236</v>
      </c>
      <c r="B2540" s="19">
        <v>6.26</v>
      </c>
      <c r="C2540" s="19">
        <v>6.3610000000000007</v>
      </c>
      <c r="E2540" s="126"/>
    </row>
    <row r="2541" spans="1:5">
      <c r="A2541" s="118">
        <v>37237</v>
      </c>
      <c r="B2541" s="19">
        <v>6.4859999999999998</v>
      </c>
      <c r="C2541" s="19">
        <v>6.5859999999999994</v>
      </c>
      <c r="E2541" s="126"/>
    </row>
    <row r="2542" spans="1:5">
      <c r="A2542" s="118">
        <v>37238</v>
      </c>
      <c r="B2542" s="19">
        <v>6.3120000000000003</v>
      </c>
      <c r="C2542" s="19">
        <v>6.4089999999999998</v>
      </c>
      <c r="E2542" s="126"/>
    </row>
    <row r="2543" spans="1:5">
      <c r="A2543" s="118">
        <v>37239</v>
      </c>
      <c r="B2543" s="19">
        <v>6.2560000000000002</v>
      </c>
      <c r="C2543" s="19">
        <v>6.3480000000000008</v>
      </c>
      <c r="E2543" s="126"/>
    </row>
    <row r="2544" spans="1:5">
      <c r="A2544" s="118">
        <v>37240</v>
      </c>
      <c r="B2544" s="19">
        <v>6.2560000000000002</v>
      </c>
      <c r="C2544" s="19">
        <v>6.3480000000000008</v>
      </c>
      <c r="E2544" s="126"/>
    </row>
    <row r="2545" spans="1:5">
      <c r="A2545" s="118">
        <v>37241</v>
      </c>
      <c r="B2545" s="19">
        <v>6.2560000000000002</v>
      </c>
      <c r="C2545" s="19">
        <v>6.3480000000000008</v>
      </c>
      <c r="E2545" s="126"/>
    </row>
    <row r="2546" spans="1:5">
      <c r="A2546" s="118">
        <v>37242</v>
      </c>
      <c r="B2546" s="19">
        <v>7.5229999999999997</v>
      </c>
      <c r="C2546" s="19">
        <v>7.6079999999999997</v>
      </c>
      <c r="E2546" s="126"/>
    </row>
    <row r="2547" spans="1:5">
      <c r="A2547" s="118">
        <v>37243</v>
      </c>
      <c r="B2547" s="19">
        <v>6.423</v>
      </c>
      <c r="C2547" s="19">
        <v>6.516</v>
      </c>
      <c r="E2547" s="126"/>
    </row>
    <row r="2548" spans="1:5">
      <c r="A2548" s="118">
        <v>37244</v>
      </c>
      <c r="B2548" s="19">
        <v>7.26</v>
      </c>
      <c r="C2548" s="19">
        <v>7.359</v>
      </c>
      <c r="E2548" s="126"/>
    </row>
    <row r="2549" spans="1:5">
      <c r="A2549" s="118">
        <v>37245</v>
      </c>
      <c r="B2549" s="19">
        <v>7.45</v>
      </c>
      <c r="C2549" s="19">
        <v>7.556</v>
      </c>
      <c r="E2549" s="126"/>
    </row>
    <row r="2550" spans="1:5">
      <c r="A2550" s="118">
        <v>37246</v>
      </c>
      <c r="B2550" s="19">
        <v>6.3849999999999998</v>
      </c>
      <c r="C2550" s="19">
        <v>6.4850000000000003</v>
      </c>
      <c r="E2550" s="126"/>
    </row>
    <row r="2551" spans="1:5">
      <c r="A2551" s="118">
        <v>37247</v>
      </c>
      <c r="B2551" s="19">
        <v>6.3849999999999998</v>
      </c>
      <c r="C2551" s="19">
        <v>6.4850000000000003</v>
      </c>
      <c r="E2551" s="126"/>
    </row>
    <row r="2552" spans="1:5">
      <c r="A2552" s="118">
        <v>37248</v>
      </c>
      <c r="B2552" s="19">
        <v>6.3849999999999998</v>
      </c>
      <c r="C2552" s="19">
        <v>6.4850000000000003</v>
      </c>
      <c r="E2552" s="126"/>
    </row>
    <row r="2553" spans="1:5">
      <c r="A2553" s="118">
        <v>37249</v>
      </c>
      <c r="B2553" s="19">
        <v>6.2989999999999995</v>
      </c>
      <c r="C2553" s="19">
        <v>6.3889999999999993</v>
      </c>
      <c r="E2553" s="126"/>
    </row>
    <row r="2554" spans="1:5">
      <c r="A2554" s="118">
        <v>37250</v>
      </c>
      <c r="B2554" s="19">
        <v>7.4989999999999997</v>
      </c>
      <c r="C2554" s="19">
        <v>7.5889999999999995</v>
      </c>
      <c r="E2554" s="126"/>
    </row>
    <row r="2555" spans="1:5">
      <c r="A2555" s="118">
        <v>37251</v>
      </c>
      <c r="B2555" s="19">
        <v>7.399</v>
      </c>
      <c r="C2555" s="19">
        <v>7.4889999999999999</v>
      </c>
      <c r="E2555" s="126"/>
    </row>
    <row r="2556" spans="1:5">
      <c r="A2556" s="118">
        <v>37252</v>
      </c>
      <c r="B2556" s="19">
        <v>6.4570000000000007</v>
      </c>
      <c r="C2556" s="19">
        <v>6.5289999999999999</v>
      </c>
      <c r="E2556" s="126"/>
    </row>
    <row r="2557" spans="1:5">
      <c r="A2557" s="118">
        <v>37253</v>
      </c>
      <c r="B2557" s="19">
        <v>6.5990000000000002</v>
      </c>
      <c r="C2557" s="19">
        <v>6.6789999999999994</v>
      </c>
      <c r="E2557" s="126"/>
    </row>
    <row r="2558" spans="1:5">
      <c r="A2558" s="118">
        <v>37254</v>
      </c>
      <c r="B2558" s="19">
        <v>6.5990000000000002</v>
      </c>
      <c r="C2558" s="19">
        <v>6.6789999999999994</v>
      </c>
      <c r="E2558" s="126"/>
    </row>
    <row r="2559" spans="1:5">
      <c r="A2559" s="118">
        <v>37255</v>
      </c>
      <c r="B2559" s="19">
        <v>6.5990000000000002</v>
      </c>
      <c r="C2559" s="19">
        <v>6.6789999999999994</v>
      </c>
      <c r="E2559" s="126"/>
    </row>
    <row r="2560" spans="1:5">
      <c r="A2560" s="118">
        <v>37256</v>
      </c>
      <c r="B2560" s="19">
        <v>7.5</v>
      </c>
      <c r="C2560" s="19">
        <v>7.5680000000000005</v>
      </c>
      <c r="E2560" s="126"/>
    </row>
    <row r="2561" spans="1:5">
      <c r="A2561" s="118">
        <v>37257</v>
      </c>
      <c r="B2561" s="19">
        <v>7.4</v>
      </c>
      <c r="C2561" s="19">
        <v>7.4909999999999997</v>
      </c>
      <c r="E2561" s="126"/>
    </row>
    <row r="2562" spans="1:5">
      <c r="A2562" s="118">
        <v>37258</v>
      </c>
      <c r="B2562" s="19">
        <v>6.5149999999999997</v>
      </c>
      <c r="C2562" s="19">
        <v>6.6129999999999995</v>
      </c>
      <c r="E2562" s="126"/>
    </row>
    <row r="2563" spans="1:5">
      <c r="A2563" s="118">
        <v>37259</v>
      </c>
      <c r="B2563" s="19">
        <v>7.516</v>
      </c>
      <c r="C2563" s="19">
        <v>7.5990000000000002</v>
      </c>
      <c r="E2563" s="126"/>
    </row>
    <row r="2564" spans="1:5">
      <c r="A2564" s="118">
        <v>37260</v>
      </c>
      <c r="B2564" s="19">
        <v>6.407</v>
      </c>
      <c r="C2564" s="19">
        <v>6.4860000000000007</v>
      </c>
      <c r="E2564" s="126"/>
    </row>
    <row r="2565" spans="1:5">
      <c r="A2565" s="118">
        <v>37261</v>
      </c>
      <c r="B2565" s="19">
        <v>6.407</v>
      </c>
      <c r="C2565" s="19">
        <v>6.4860000000000007</v>
      </c>
      <c r="E2565" s="126"/>
    </row>
    <row r="2566" spans="1:5">
      <c r="A2566" s="118">
        <v>37262</v>
      </c>
      <c r="B2566" s="19">
        <v>6.407</v>
      </c>
      <c r="C2566" s="19">
        <v>6.4860000000000007</v>
      </c>
      <c r="E2566" s="126"/>
    </row>
    <row r="2567" spans="1:5">
      <c r="A2567" s="118">
        <v>37263</v>
      </c>
      <c r="B2567" s="19">
        <v>6.6120000000000001</v>
      </c>
      <c r="C2567" s="19">
        <v>6.6929999999999996</v>
      </c>
      <c r="E2567" s="126"/>
    </row>
    <row r="2568" spans="1:5">
      <c r="A2568" s="118">
        <v>37264</v>
      </c>
      <c r="B2568" s="19">
        <v>7.4110000000000005</v>
      </c>
      <c r="C2568" s="19">
        <v>7.4910000000000005</v>
      </c>
      <c r="E2568" s="126"/>
    </row>
    <row r="2569" spans="1:5">
      <c r="A2569" s="118">
        <v>37265</v>
      </c>
      <c r="B2569" s="19">
        <v>6.3119999999999994</v>
      </c>
      <c r="C2569" s="19">
        <v>6.3800000000000008</v>
      </c>
      <c r="E2569" s="126"/>
    </row>
    <row r="2570" spans="1:5">
      <c r="A2570" s="118">
        <v>37266</v>
      </c>
      <c r="B2570" s="19">
        <v>7.4539999999999997</v>
      </c>
      <c r="C2570" s="19">
        <v>7.532</v>
      </c>
      <c r="E2570" s="126"/>
    </row>
    <row r="2571" spans="1:5">
      <c r="A2571" s="118">
        <v>37267</v>
      </c>
      <c r="B2571" s="19">
        <v>7.3029999999999999</v>
      </c>
      <c r="C2571" s="19">
        <v>7.3940000000000001</v>
      </c>
      <c r="E2571" s="126"/>
    </row>
    <row r="2572" spans="1:5">
      <c r="A2572" s="118">
        <v>37268</v>
      </c>
      <c r="B2572" s="19">
        <v>7.3029999999999999</v>
      </c>
      <c r="C2572" s="19">
        <v>7.3940000000000001</v>
      </c>
      <c r="E2572" s="126"/>
    </row>
    <row r="2573" spans="1:5">
      <c r="A2573" s="118">
        <v>37269</v>
      </c>
      <c r="B2573" s="19">
        <v>7.3029999999999999</v>
      </c>
      <c r="C2573" s="19">
        <v>7.3940000000000001</v>
      </c>
      <c r="E2573" s="126"/>
    </row>
    <row r="2574" spans="1:5">
      <c r="A2574" s="118">
        <v>37270</v>
      </c>
      <c r="B2574" s="19">
        <v>6.0489999999999995</v>
      </c>
      <c r="C2574" s="19">
        <v>6.1470000000000002</v>
      </c>
      <c r="E2574" s="126"/>
    </row>
    <row r="2575" spans="1:5">
      <c r="A2575" s="118">
        <v>37271</v>
      </c>
      <c r="B2575" s="19">
        <v>7.3140000000000001</v>
      </c>
      <c r="C2575" s="19">
        <v>7.407</v>
      </c>
      <c r="E2575" s="126"/>
    </row>
    <row r="2576" spans="1:5">
      <c r="A2576" s="118">
        <v>37272</v>
      </c>
      <c r="B2576" s="19">
        <v>6.2350000000000003</v>
      </c>
      <c r="C2576" s="19">
        <v>6.3369999999999997</v>
      </c>
      <c r="E2576" s="126"/>
    </row>
    <row r="2577" spans="1:5">
      <c r="A2577" s="118">
        <v>37273</v>
      </c>
      <c r="B2577" s="19">
        <v>6.1899999999999995</v>
      </c>
      <c r="C2577" s="19">
        <v>6.2900000000000009</v>
      </c>
      <c r="E2577" s="126"/>
    </row>
    <row r="2578" spans="1:5">
      <c r="A2578" s="118">
        <v>37274</v>
      </c>
      <c r="B2578" s="19">
        <v>6.4989999999999997</v>
      </c>
      <c r="C2578" s="19">
        <v>6.5430000000000001</v>
      </c>
      <c r="E2578" s="126"/>
    </row>
    <row r="2579" spans="1:5">
      <c r="A2579" s="118">
        <v>37275</v>
      </c>
      <c r="B2579" s="19">
        <v>6.4989999999999997</v>
      </c>
      <c r="C2579" s="19">
        <v>6.5430000000000001</v>
      </c>
      <c r="E2579" s="126"/>
    </row>
    <row r="2580" spans="1:5">
      <c r="A2580" s="118">
        <v>37276</v>
      </c>
      <c r="B2580" s="19">
        <v>6.4989999999999997</v>
      </c>
      <c r="C2580" s="19">
        <v>6.5430000000000001</v>
      </c>
      <c r="E2580" s="126"/>
    </row>
    <row r="2581" spans="1:5">
      <c r="A2581" s="118">
        <v>37277</v>
      </c>
      <c r="B2581" s="19">
        <v>6.399</v>
      </c>
      <c r="C2581" s="19">
        <v>6.4889999999999999</v>
      </c>
      <c r="E2581" s="126"/>
    </row>
    <row r="2582" spans="1:5">
      <c r="A2582" s="118">
        <v>37278</v>
      </c>
      <c r="B2582" s="19">
        <v>7.3160000000000007</v>
      </c>
      <c r="C2582" s="19">
        <v>7.4079999999999995</v>
      </c>
      <c r="E2582" s="126"/>
    </row>
    <row r="2583" spans="1:5">
      <c r="A2583" s="118">
        <v>37279</v>
      </c>
      <c r="B2583" s="19">
        <v>6.6070000000000002</v>
      </c>
      <c r="C2583" s="19">
        <v>6.7039999999999997</v>
      </c>
      <c r="E2583" s="126"/>
    </row>
    <row r="2584" spans="1:5">
      <c r="A2584" s="118">
        <v>37280</v>
      </c>
      <c r="B2584" s="19">
        <v>7.5789999999999997</v>
      </c>
      <c r="C2584" s="19">
        <v>7.6619999999999999</v>
      </c>
      <c r="E2584" s="126"/>
    </row>
    <row r="2585" spans="1:5">
      <c r="A2585" s="118">
        <v>37281</v>
      </c>
      <c r="B2585" s="19">
        <v>7.51</v>
      </c>
      <c r="C2585" s="19">
        <v>7.5960000000000001</v>
      </c>
      <c r="E2585" s="126"/>
    </row>
    <row r="2586" spans="1:5">
      <c r="A2586" s="118">
        <v>37282</v>
      </c>
      <c r="B2586" s="19">
        <v>7.51</v>
      </c>
      <c r="C2586" s="19">
        <v>7.5960000000000001</v>
      </c>
      <c r="E2586" s="126"/>
    </row>
    <row r="2587" spans="1:5">
      <c r="A2587" s="118">
        <v>37283</v>
      </c>
      <c r="B2587" s="19">
        <v>7.51</v>
      </c>
      <c r="C2587" s="19">
        <v>7.5960000000000001</v>
      </c>
      <c r="E2587" s="126"/>
    </row>
    <row r="2588" spans="1:5">
      <c r="A2588" s="118">
        <v>37284</v>
      </c>
      <c r="B2588" s="19">
        <v>7.71</v>
      </c>
      <c r="C2588" s="19">
        <v>7.7960000000000003</v>
      </c>
      <c r="E2588" s="126"/>
    </row>
    <row r="2589" spans="1:5">
      <c r="A2589" s="118">
        <v>37285</v>
      </c>
      <c r="B2589" s="19">
        <v>6.65</v>
      </c>
      <c r="C2589" s="19">
        <v>6.7229999999999999</v>
      </c>
      <c r="E2589" s="126"/>
    </row>
    <row r="2590" spans="1:5">
      <c r="A2590" s="118">
        <v>37286</v>
      </c>
      <c r="B2590" s="19">
        <v>6.463000000000001</v>
      </c>
      <c r="C2590" s="19">
        <v>6.5510000000000002</v>
      </c>
      <c r="E2590" s="126"/>
    </row>
    <row r="2591" spans="1:5">
      <c r="A2591" s="118">
        <v>37287</v>
      </c>
      <c r="B2591" s="19">
        <v>6.7569999999999997</v>
      </c>
      <c r="C2591" s="19">
        <v>6.8389999999999995</v>
      </c>
      <c r="E2591" s="126"/>
    </row>
    <row r="2592" spans="1:5">
      <c r="A2592" s="118">
        <v>37288</v>
      </c>
      <c r="B2592" s="19">
        <v>6.6740000000000004</v>
      </c>
      <c r="C2592" s="19">
        <v>6.7560000000000002</v>
      </c>
      <c r="E2592" s="126"/>
    </row>
    <row r="2593" spans="1:5">
      <c r="A2593" s="118">
        <v>37289</v>
      </c>
      <c r="B2593" s="19">
        <v>6.6740000000000004</v>
      </c>
      <c r="C2593" s="19">
        <v>6.7560000000000002</v>
      </c>
      <c r="E2593" s="126"/>
    </row>
    <row r="2594" spans="1:5">
      <c r="A2594" s="118">
        <v>37290</v>
      </c>
      <c r="B2594" s="19">
        <v>6.6740000000000004</v>
      </c>
      <c r="C2594" s="19">
        <v>6.7560000000000002</v>
      </c>
      <c r="E2594" s="126"/>
    </row>
    <row r="2595" spans="1:5">
      <c r="A2595" s="118">
        <v>37291</v>
      </c>
      <c r="B2595" s="19">
        <v>6.5150000000000006</v>
      </c>
      <c r="C2595" s="19">
        <v>6.6039999999999992</v>
      </c>
      <c r="E2595" s="126"/>
    </row>
    <row r="2596" spans="1:5">
      <c r="A2596" s="118">
        <v>37292</v>
      </c>
      <c r="B2596" s="19">
        <v>6.6459999999999999</v>
      </c>
      <c r="C2596" s="19">
        <v>6.742</v>
      </c>
      <c r="E2596" s="126"/>
    </row>
    <row r="2597" spans="1:5">
      <c r="A2597" s="118">
        <v>37293</v>
      </c>
      <c r="B2597" s="19">
        <v>6.5179999999999998</v>
      </c>
      <c r="C2597" s="19">
        <v>6.6310000000000002</v>
      </c>
      <c r="E2597" s="126"/>
    </row>
    <row r="2598" spans="1:5">
      <c r="A2598" s="118">
        <v>37294</v>
      </c>
      <c r="B2598" s="19">
        <v>7.3810000000000002</v>
      </c>
      <c r="C2598" s="19">
        <v>7.5009999999999994</v>
      </c>
      <c r="E2598" s="126"/>
    </row>
    <row r="2599" spans="1:5">
      <c r="A2599" s="118">
        <v>37295</v>
      </c>
      <c r="B2599" s="19">
        <v>7.577</v>
      </c>
      <c r="C2599" s="19">
        <v>7.7139999999999995</v>
      </c>
      <c r="E2599" s="126"/>
    </row>
    <row r="2600" spans="1:5">
      <c r="A2600" s="118">
        <v>37296</v>
      </c>
      <c r="B2600" s="19">
        <v>7.577</v>
      </c>
      <c r="C2600" s="19">
        <v>7.7139999999999995</v>
      </c>
      <c r="E2600" s="126"/>
    </row>
    <row r="2601" spans="1:5">
      <c r="A2601" s="118">
        <v>37297</v>
      </c>
      <c r="B2601" s="19">
        <v>7.577</v>
      </c>
      <c r="C2601" s="19">
        <v>7.7139999999999995</v>
      </c>
      <c r="E2601" s="126"/>
    </row>
    <row r="2602" spans="1:5">
      <c r="A2602" s="118">
        <v>37298</v>
      </c>
      <c r="B2602" s="19">
        <v>6.5419999999999998</v>
      </c>
      <c r="C2602" s="19">
        <v>6.6790000000000003</v>
      </c>
      <c r="E2602" s="126"/>
    </row>
    <row r="2603" spans="1:5">
      <c r="A2603" s="118">
        <v>37299</v>
      </c>
      <c r="B2603" s="19">
        <v>6.4489999999999998</v>
      </c>
      <c r="C2603" s="19">
        <v>6.5860000000000003</v>
      </c>
      <c r="E2603" s="126"/>
    </row>
    <row r="2604" spans="1:5">
      <c r="A2604" s="118">
        <v>37300</v>
      </c>
      <c r="B2604" s="19">
        <v>6.7069999999999999</v>
      </c>
      <c r="C2604" s="19">
        <v>6.843</v>
      </c>
      <c r="E2604" s="126"/>
    </row>
    <row r="2605" spans="1:5">
      <c r="A2605" s="118">
        <v>37301</v>
      </c>
      <c r="B2605" s="19">
        <v>6.7090000000000005</v>
      </c>
      <c r="C2605" s="19">
        <v>6.8470000000000004</v>
      </c>
      <c r="E2605" s="126"/>
    </row>
    <row r="2606" spans="1:5">
      <c r="A2606" s="118">
        <v>37302</v>
      </c>
      <c r="B2606" s="19">
        <v>6.5489999999999995</v>
      </c>
      <c r="C2606" s="19">
        <v>6.7059999999999995</v>
      </c>
      <c r="E2606" s="126"/>
    </row>
    <row r="2607" spans="1:5">
      <c r="A2607" s="118">
        <v>37303</v>
      </c>
      <c r="B2607" s="19">
        <v>6.5489999999999995</v>
      </c>
      <c r="C2607" s="19">
        <v>6.7059999999999995</v>
      </c>
      <c r="E2607" s="126"/>
    </row>
    <row r="2608" spans="1:5">
      <c r="A2608" s="118">
        <v>37304</v>
      </c>
      <c r="B2608" s="19">
        <v>6.5489999999999995</v>
      </c>
      <c r="C2608" s="19">
        <v>6.7059999999999995</v>
      </c>
      <c r="E2608" s="126"/>
    </row>
    <row r="2609" spans="1:5">
      <c r="A2609" s="118">
        <v>37305</v>
      </c>
      <c r="B2609" s="19">
        <v>6.7469999999999999</v>
      </c>
      <c r="C2609" s="19">
        <v>6.88</v>
      </c>
      <c r="E2609" s="126"/>
    </row>
    <row r="2610" spans="1:5">
      <c r="A2610" s="118">
        <v>37306</v>
      </c>
      <c r="B2610" s="19">
        <v>7.6530000000000005</v>
      </c>
      <c r="C2610" s="19">
        <v>7.7860000000000005</v>
      </c>
      <c r="E2610" s="126"/>
    </row>
    <row r="2611" spans="1:5">
      <c r="A2611" s="118">
        <v>37307</v>
      </c>
      <c r="B2611" s="19">
        <v>6.5139999999999993</v>
      </c>
      <c r="C2611" s="19">
        <v>6.657</v>
      </c>
      <c r="E2611" s="126"/>
    </row>
    <row r="2612" spans="1:5">
      <c r="A2612" s="118">
        <v>37308</v>
      </c>
      <c r="B2612" s="19">
        <v>6.77</v>
      </c>
      <c r="C2612" s="19">
        <v>6.9059999999999997</v>
      </c>
      <c r="E2612" s="126"/>
    </row>
    <row r="2613" spans="1:5">
      <c r="A2613" s="118">
        <v>37309</v>
      </c>
      <c r="B2613" s="19">
        <v>7.59</v>
      </c>
      <c r="C2613" s="19">
        <v>7.7270000000000003</v>
      </c>
      <c r="E2613" s="126"/>
    </row>
    <row r="2614" spans="1:5">
      <c r="A2614" s="118">
        <v>37310</v>
      </c>
      <c r="B2614" s="19">
        <v>7.59</v>
      </c>
      <c r="C2614" s="19">
        <v>7.7270000000000003</v>
      </c>
      <c r="E2614" s="126"/>
    </row>
    <row r="2615" spans="1:5">
      <c r="A2615" s="118">
        <v>37311</v>
      </c>
      <c r="B2615" s="19">
        <v>7.59</v>
      </c>
      <c r="C2615" s="19">
        <v>7.7270000000000003</v>
      </c>
      <c r="E2615" s="126"/>
    </row>
    <row r="2616" spans="1:5">
      <c r="A2616" s="118">
        <v>37312</v>
      </c>
      <c r="B2616" s="19">
        <v>7.4779999999999998</v>
      </c>
      <c r="C2616" s="19">
        <v>7.6199999999999992</v>
      </c>
      <c r="E2616" s="126"/>
    </row>
    <row r="2617" spans="1:5">
      <c r="A2617" s="118">
        <v>37313</v>
      </c>
      <c r="B2617" s="19">
        <v>6.7149999999999999</v>
      </c>
      <c r="C2617" s="19">
        <v>6.8540000000000001</v>
      </c>
      <c r="E2617" s="126"/>
    </row>
    <row r="2618" spans="1:5">
      <c r="A2618" s="118">
        <v>37314</v>
      </c>
      <c r="B2618" s="19">
        <v>6.6970000000000001</v>
      </c>
      <c r="C2618" s="19">
        <v>6.819</v>
      </c>
      <c r="E2618" s="126"/>
    </row>
    <row r="2619" spans="1:5">
      <c r="A2619" s="118">
        <v>37315</v>
      </c>
      <c r="B2619" s="19">
        <v>7.5190000000000001</v>
      </c>
      <c r="C2619" s="19">
        <v>7.6430000000000007</v>
      </c>
      <c r="E2619" s="126"/>
    </row>
    <row r="2620" spans="1:5">
      <c r="A2620" s="118">
        <v>37316</v>
      </c>
      <c r="B2620" s="19">
        <v>7.81</v>
      </c>
      <c r="C2620" s="19">
        <v>7.8999999999999995</v>
      </c>
      <c r="E2620" s="126"/>
    </row>
    <row r="2621" spans="1:5">
      <c r="A2621" s="118">
        <v>37317</v>
      </c>
      <c r="B2621" s="19">
        <v>7.81</v>
      </c>
      <c r="C2621" s="19">
        <v>7.8999999999999995</v>
      </c>
      <c r="E2621" s="126"/>
    </row>
    <row r="2622" spans="1:5">
      <c r="A2622" s="118">
        <v>37318</v>
      </c>
      <c r="B2622" s="19">
        <v>7.81</v>
      </c>
      <c r="C2622" s="19">
        <v>7.8999999999999995</v>
      </c>
      <c r="E2622" s="126"/>
    </row>
    <row r="2623" spans="1:5">
      <c r="A2623" s="118">
        <v>37319</v>
      </c>
      <c r="B2623" s="19">
        <v>6.86</v>
      </c>
      <c r="C2623" s="19">
        <v>6.96</v>
      </c>
      <c r="E2623" s="126"/>
    </row>
    <row r="2624" spans="1:5">
      <c r="A2624" s="118">
        <v>37320</v>
      </c>
      <c r="B2624" s="19">
        <v>7.7279999999999998</v>
      </c>
      <c r="C2624" s="19">
        <v>7.8339999999999996</v>
      </c>
      <c r="E2624" s="126"/>
    </row>
    <row r="2625" spans="1:5">
      <c r="A2625" s="118">
        <v>37321</v>
      </c>
      <c r="B2625" s="19">
        <v>7.8970000000000002</v>
      </c>
      <c r="C2625" s="19">
        <v>7.9939999999999998</v>
      </c>
      <c r="E2625" s="126"/>
    </row>
    <row r="2626" spans="1:5">
      <c r="A2626" s="118">
        <v>37322</v>
      </c>
      <c r="B2626" s="19">
        <v>7.9060000000000006</v>
      </c>
      <c r="C2626" s="19">
        <v>7.9889999999999999</v>
      </c>
      <c r="E2626" s="126"/>
    </row>
    <row r="2627" spans="1:5">
      <c r="A2627" s="118">
        <v>37323</v>
      </c>
      <c r="B2627" s="19">
        <v>6.8640000000000008</v>
      </c>
      <c r="C2627" s="19">
        <v>6.9550000000000001</v>
      </c>
      <c r="E2627" s="126"/>
    </row>
    <row r="2628" spans="1:5">
      <c r="A2628" s="118">
        <v>37324</v>
      </c>
      <c r="B2628" s="19">
        <v>6.8640000000000008</v>
      </c>
      <c r="C2628" s="19">
        <v>6.9550000000000001</v>
      </c>
      <c r="E2628" s="126"/>
    </row>
    <row r="2629" spans="1:5">
      <c r="A2629" s="118">
        <v>37325</v>
      </c>
      <c r="B2629" s="19">
        <v>6.8640000000000008</v>
      </c>
      <c r="C2629" s="19">
        <v>6.9550000000000001</v>
      </c>
      <c r="E2629" s="126"/>
    </row>
    <row r="2630" spans="1:5">
      <c r="A2630" s="118">
        <v>37326</v>
      </c>
      <c r="B2630" s="19">
        <v>7.0569999999999995</v>
      </c>
      <c r="C2630" s="19">
        <v>7.1520000000000001</v>
      </c>
      <c r="E2630" s="126"/>
    </row>
    <row r="2631" spans="1:5">
      <c r="A2631" s="118">
        <v>37327</v>
      </c>
      <c r="B2631" s="19">
        <v>7.9320000000000004</v>
      </c>
      <c r="C2631" s="19">
        <v>8.0289999999999999</v>
      </c>
      <c r="E2631" s="126"/>
    </row>
    <row r="2632" spans="1:5">
      <c r="A2632" s="118">
        <v>37328</v>
      </c>
      <c r="B2632" s="19">
        <v>7.8390000000000004</v>
      </c>
      <c r="C2632" s="19">
        <v>7.9730000000000008</v>
      </c>
      <c r="E2632" s="126"/>
    </row>
    <row r="2633" spans="1:5">
      <c r="A2633" s="118">
        <v>37329</v>
      </c>
      <c r="B2633" s="19">
        <v>8.0389999999999997</v>
      </c>
      <c r="C2633" s="19">
        <v>8.1419999999999995</v>
      </c>
      <c r="E2633" s="126"/>
    </row>
    <row r="2634" spans="1:5">
      <c r="A2634" s="118">
        <v>37330</v>
      </c>
      <c r="B2634" s="19">
        <v>7.0449999999999999</v>
      </c>
      <c r="C2634" s="19">
        <v>7.1680000000000001</v>
      </c>
      <c r="E2634" s="126"/>
    </row>
    <row r="2635" spans="1:5">
      <c r="A2635" s="118">
        <v>37331</v>
      </c>
      <c r="B2635" s="19">
        <v>7.0449999999999999</v>
      </c>
      <c r="C2635" s="19">
        <v>7.1680000000000001</v>
      </c>
      <c r="E2635" s="126"/>
    </row>
    <row r="2636" spans="1:5">
      <c r="A2636" s="118">
        <v>37332</v>
      </c>
      <c r="B2636" s="19">
        <v>7.0449999999999999</v>
      </c>
      <c r="C2636" s="19">
        <v>7.1680000000000001</v>
      </c>
      <c r="E2636" s="126"/>
    </row>
    <row r="2637" spans="1:5">
      <c r="A2637" s="118">
        <v>37333</v>
      </c>
      <c r="B2637" s="19">
        <v>7.0440000000000005</v>
      </c>
      <c r="C2637" s="19">
        <v>7.1120000000000001</v>
      </c>
      <c r="E2637" s="126"/>
    </row>
    <row r="2638" spans="1:5">
      <c r="A2638" s="118">
        <v>37334</v>
      </c>
      <c r="B2638" s="19">
        <v>8.2639999999999993</v>
      </c>
      <c r="C2638" s="19">
        <v>8.338000000000001</v>
      </c>
      <c r="E2638" s="126"/>
    </row>
    <row r="2639" spans="1:5">
      <c r="A2639" s="118">
        <v>37335</v>
      </c>
      <c r="B2639" s="19">
        <v>8.1310000000000002</v>
      </c>
      <c r="C2639" s="19">
        <v>8.2080000000000002</v>
      </c>
      <c r="E2639" s="126"/>
    </row>
    <row r="2640" spans="1:5">
      <c r="A2640" s="118">
        <v>37336</v>
      </c>
      <c r="B2640" s="19">
        <v>8.1050000000000004</v>
      </c>
      <c r="C2640" s="19">
        <v>8.1859999999999999</v>
      </c>
      <c r="E2640" s="126"/>
    </row>
    <row r="2641" spans="1:5">
      <c r="A2641" s="118">
        <v>37337</v>
      </c>
      <c r="B2641" s="19">
        <v>8.266</v>
      </c>
      <c r="C2641" s="19">
        <v>8.3640000000000008</v>
      </c>
      <c r="E2641" s="126"/>
    </row>
    <row r="2642" spans="1:5">
      <c r="A2642" s="118">
        <v>37338</v>
      </c>
      <c r="B2642" s="19">
        <v>8.266</v>
      </c>
      <c r="C2642" s="19">
        <v>8.3640000000000008</v>
      </c>
      <c r="E2642" s="126"/>
    </row>
    <row r="2643" spans="1:5">
      <c r="A2643" s="118">
        <v>37339</v>
      </c>
      <c r="B2643" s="19">
        <v>8.266</v>
      </c>
      <c r="C2643" s="19">
        <v>8.3640000000000008</v>
      </c>
      <c r="E2643" s="126"/>
    </row>
    <row r="2644" spans="1:5">
      <c r="A2644" s="118">
        <v>37340</v>
      </c>
      <c r="B2644" s="19">
        <v>8.1810000000000009</v>
      </c>
      <c r="C2644" s="19">
        <v>8.2839999999999989</v>
      </c>
      <c r="E2644" s="126"/>
    </row>
    <row r="2645" spans="1:5">
      <c r="A2645" s="118">
        <v>37341</v>
      </c>
      <c r="B2645" s="19">
        <v>8.1039999999999992</v>
      </c>
      <c r="C2645" s="19">
        <v>8.2119999999999997</v>
      </c>
      <c r="E2645" s="126"/>
    </row>
    <row r="2646" spans="1:5">
      <c r="A2646" s="118">
        <v>37342</v>
      </c>
      <c r="B2646" s="19">
        <v>7.2320000000000002</v>
      </c>
      <c r="C2646" s="19">
        <v>7.35</v>
      </c>
      <c r="E2646" s="126"/>
    </row>
    <row r="2647" spans="1:5">
      <c r="A2647" s="118">
        <v>37343</v>
      </c>
      <c r="B2647" s="19">
        <v>7.6470000000000002</v>
      </c>
      <c r="C2647" s="19">
        <v>8.2460000000000004</v>
      </c>
      <c r="E2647" s="126"/>
    </row>
    <row r="2648" spans="1:5">
      <c r="A2648" s="118">
        <v>37344</v>
      </c>
      <c r="B2648" s="19">
        <v>7.0329999999999995</v>
      </c>
      <c r="C2648" s="19">
        <v>7.1479999999999997</v>
      </c>
      <c r="E2648" s="126"/>
    </row>
    <row r="2649" spans="1:5">
      <c r="A2649" s="118">
        <v>37345</v>
      </c>
      <c r="B2649" s="19">
        <v>7.0329999999999995</v>
      </c>
      <c r="C2649" s="19">
        <v>7.1479999999999997</v>
      </c>
      <c r="E2649" s="126"/>
    </row>
    <row r="2650" spans="1:5">
      <c r="A2650" s="118">
        <v>37346</v>
      </c>
      <c r="B2650" s="19">
        <v>7.0329999999999995</v>
      </c>
      <c r="C2650" s="19">
        <v>7.1479999999999997</v>
      </c>
      <c r="E2650" s="126"/>
    </row>
    <row r="2651" spans="1:5">
      <c r="A2651" s="118">
        <v>37347</v>
      </c>
      <c r="B2651" s="19">
        <v>7.2329999999999997</v>
      </c>
      <c r="C2651" s="19">
        <v>7.3719999999999999</v>
      </c>
      <c r="E2651" s="126"/>
    </row>
    <row r="2652" spans="1:5">
      <c r="A2652" s="118">
        <v>37348</v>
      </c>
      <c r="B2652" s="19">
        <v>8.2850000000000001</v>
      </c>
      <c r="C2652" s="19">
        <v>8.402000000000001</v>
      </c>
      <c r="E2652" s="126"/>
    </row>
    <row r="2653" spans="1:5">
      <c r="A2653" s="118">
        <v>37349</v>
      </c>
      <c r="B2653" s="19">
        <v>7.0860000000000003</v>
      </c>
      <c r="C2653" s="19">
        <v>7.2089999999999996</v>
      </c>
      <c r="E2653" s="126"/>
    </row>
    <row r="2654" spans="1:5">
      <c r="A2654" s="118">
        <v>37350</v>
      </c>
      <c r="B2654" s="19">
        <v>7.1840000000000002</v>
      </c>
      <c r="C2654" s="19">
        <v>7.3039999999999994</v>
      </c>
      <c r="E2654" s="126"/>
    </row>
    <row r="2655" spans="1:5">
      <c r="A2655" s="118">
        <v>37351</v>
      </c>
      <c r="B2655" s="19">
        <v>7.077</v>
      </c>
      <c r="C2655" s="19">
        <v>7.1859999999999999</v>
      </c>
      <c r="E2655" s="126"/>
    </row>
    <row r="2656" spans="1:5">
      <c r="A2656" s="118">
        <v>37352</v>
      </c>
      <c r="B2656" s="19">
        <v>7.077</v>
      </c>
      <c r="C2656" s="19">
        <v>7.1859999999999999</v>
      </c>
      <c r="E2656" s="126"/>
    </row>
    <row r="2657" spans="1:5">
      <c r="A2657" s="118">
        <v>37353</v>
      </c>
      <c r="B2657" s="19">
        <v>7.077</v>
      </c>
      <c r="C2657" s="19">
        <v>7.1859999999999999</v>
      </c>
      <c r="E2657" s="126"/>
    </row>
    <row r="2658" spans="1:5">
      <c r="A2658" s="118">
        <v>37354</v>
      </c>
      <c r="B2658" s="19">
        <v>7.9090000000000007</v>
      </c>
      <c r="C2658" s="19">
        <v>8.0329999999999995</v>
      </c>
      <c r="E2658" s="126"/>
    </row>
    <row r="2659" spans="1:5">
      <c r="A2659" s="118">
        <v>37355</v>
      </c>
      <c r="B2659" s="19">
        <v>8.1720000000000006</v>
      </c>
      <c r="C2659" s="19">
        <v>8.2929999999999993</v>
      </c>
      <c r="E2659" s="126"/>
    </row>
    <row r="2660" spans="1:5">
      <c r="A2660" s="118">
        <v>37356</v>
      </c>
      <c r="B2660" s="19">
        <v>8.0010000000000012</v>
      </c>
      <c r="C2660" s="19">
        <v>8.1329999999999991</v>
      </c>
      <c r="E2660" s="126"/>
    </row>
    <row r="2661" spans="1:5">
      <c r="A2661" s="118">
        <v>37357</v>
      </c>
      <c r="B2661" s="19">
        <v>7.0020000000000007</v>
      </c>
      <c r="C2661" s="19">
        <v>7.1430000000000007</v>
      </c>
      <c r="E2661" s="126"/>
    </row>
    <row r="2662" spans="1:5">
      <c r="A2662" s="118">
        <v>37358</v>
      </c>
      <c r="B2662" s="19">
        <v>8.1690000000000005</v>
      </c>
      <c r="C2662" s="19">
        <v>8.3179999999999996</v>
      </c>
      <c r="E2662" s="126"/>
    </row>
    <row r="2663" spans="1:5">
      <c r="A2663" s="118">
        <v>37359</v>
      </c>
      <c r="B2663" s="19">
        <v>8.1690000000000005</v>
      </c>
      <c r="C2663" s="19">
        <v>8.3179999999999996</v>
      </c>
      <c r="E2663" s="126"/>
    </row>
    <row r="2664" spans="1:5">
      <c r="A2664" s="118">
        <v>37360</v>
      </c>
      <c r="B2664" s="19">
        <v>8.1690000000000005</v>
      </c>
      <c r="C2664" s="19">
        <v>8.3179999999999996</v>
      </c>
      <c r="E2664" s="126"/>
    </row>
    <row r="2665" spans="1:5">
      <c r="A2665" s="118">
        <v>37361</v>
      </c>
      <c r="B2665" s="19">
        <v>7.0330000000000004</v>
      </c>
      <c r="C2665" s="19">
        <v>7.19</v>
      </c>
      <c r="E2665" s="126"/>
    </row>
    <row r="2666" spans="1:5">
      <c r="A2666" s="118">
        <v>37362</v>
      </c>
      <c r="B2666" s="19">
        <v>6.9589999999999996</v>
      </c>
      <c r="C2666" s="19">
        <v>7.1050000000000004</v>
      </c>
      <c r="E2666" s="126"/>
    </row>
    <row r="2667" spans="1:5">
      <c r="A2667" s="118">
        <v>37363</v>
      </c>
      <c r="B2667" s="19">
        <v>7.2009999999999996</v>
      </c>
      <c r="C2667" s="19">
        <v>7.3469999999999995</v>
      </c>
      <c r="E2667" s="126"/>
    </row>
    <row r="2668" spans="1:5">
      <c r="A2668" s="118">
        <v>37364</v>
      </c>
      <c r="B2668" s="19">
        <v>8.0650000000000013</v>
      </c>
      <c r="C2668" s="19">
        <v>8.1900000000000013</v>
      </c>
      <c r="E2668" s="126"/>
    </row>
    <row r="2669" spans="1:5">
      <c r="A2669" s="118">
        <v>37365</v>
      </c>
      <c r="B2669" s="19">
        <v>6.984</v>
      </c>
      <c r="C2669" s="19">
        <v>7.1170000000000009</v>
      </c>
      <c r="E2669" s="126"/>
    </row>
    <row r="2670" spans="1:5">
      <c r="A2670" s="118">
        <v>37366</v>
      </c>
      <c r="B2670" s="19">
        <v>6.984</v>
      </c>
      <c r="C2670" s="19">
        <v>7.1170000000000009</v>
      </c>
      <c r="E2670" s="126"/>
    </row>
    <row r="2671" spans="1:5">
      <c r="A2671" s="118">
        <v>37367</v>
      </c>
      <c r="B2671" s="19">
        <v>6.984</v>
      </c>
      <c r="C2671" s="19">
        <v>7.1170000000000009</v>
      </c>
      <c r="E2671" s="126"/>
    </row>
    <row r="2672" spans="1:5">
      <c r="A2672" s="118">
        <v>37368</v>
      </c>
      <c r="B2672" s="19">
        <v>8.1589999999999989</v>
      </c>
      <c r="C2672" s="19">
        <v>8.2970000000000006</v>
      </c>
      <c r="E2672" s="126"/>
    </row>
    <row r="2673" spans="1:5">
      <c r="A2673" s="118">
        <v>37369</v>
      </c>
      <c r="B2673" s="19">
        <v>7.0590000000000002</v>
      </c>
      <c r="C2673" s="19">
        <v>7.2</v>
      </c>
      <c r="E2673" s="126"/>
    </row>
    <row r="2674" spans="1:5">
      <c r="A2674" s="118">
        <v>37370</v>
      </c>
      <c r="B2674" s="19">
        <v>8</v>
      </c>
      <c r="C2674" s="19">
        <v>8.1370000000000005</v>
      </c>
      <c r="E2674" s="126"/>
    </row>
    <row r="2675" spans="1:5">
      <c r="A2675" s="118">
        <v>37371</v>
      </c>
      <c r="B2675" s="19">
        <v>8.1999999999999993</v>
      </c>
      <c r="C2675" s="19">
        <v>8.3350000000000009</v>
      </c>
      <c r="E2675" s="126"/>
    </row>
    <row r="2676" spans="1:5">
      <c r="A2676" s="118">
        <v>37372</v>
      </c>
      <c r="B2676" s="19">
        <v>7.9710000000000001</v>
      </c>
      <c r="C2676" s="19">
        <v>8.1210000000000004</v>
      </c>
      <c r="E2676" s="126"/>
    </row>
    <row r="2677" spans="1:5">
      <c r="A2677" s="118">
        <v>37373</v>
      </c>
      <c r="B2677" s="19">
        <v>7.9710000000000001</v>
      </c>
      <c r="C2677" s="19">
        <v>8.1210000000000004</v>
      </c>
      <c r="E2677" s="126"/>
    </row>
    <row r="2678" spans="1:5">
      <c r="A2678" s="118">
        <v>37374</v>
      </c>
      <c r="B2678" s="19">
        <v>7.9710000000000001</v>
      </c>
      <c r="C2678" s="19">
        <v>8.1210000000000004</v>
      </c>
      <c r="E2678" s="126"/>
    </row>
    <row r="2679" spans="1:5">
      <c r="A2679" s="118">
        <v>37375</v>
      </c>
      <c r="B2679" s="19">
        <v>6.7439999999999998</v>
      </c>
      <c r="C2679" s="19">
        <v>6.9039999999999999</v>
      </c>
      <c r="E2679" s="126"/>
    </row>
    <row r="2680" spans="1:5">
      <c r="A2680" s="118">
        <v>37376</v>
      </c>
      <c r="B2680" s="19">
        <v>7.9609999999999994</v>
      </c>
      <c r="C2680" s="19">
        <v>8.1110000000000007</v>
      </c>
      <c r="E2680" s="126"/>
    </row>
    <row r="2681" spans="1:5">
      <c r="A2681" s="118">
        <v>37377</v>
      </c>
      <c r="B2681" s="19">
        <v>6.8559999999999999</v>
      </c>
      <c r="C2681" s="19">
        <v>7.0250000000000004</v>
      </c>
      <c r="E2681" s="126"/>
    </row>
    <row r="2682" spans="1:5">
      <c r="A2682" s="118">
        <v>37378</v>
      </c>
      <c r="B2682" s="19">
        <v>6.74</v>
      </c>
      <c r="C2682" s="19">
        <v>6.9329999999999998</v>
      </c>
      <c r="E2682" s="126"/>
    </row>
    <row r="2683" spans="1:5">
      <c r="A2683" s="118">
        <v>37379</v>
      </c>
      <c r="B2683" s="19">
        <v>7.01</v>
      </c>
      <c r="C2683" s="19">
        <v>7.1989999999999998</v>
      </c>
      <c r="E2683" s="126"/>
    </row>
    <row r="2684" spans="1:5">
      <c r="A2684" s="118">
        <v>37380</v>
      </c>
      <c r="B2684" s="19">
        <v>7.01</v>
      </c>
      <c r="C2684" s="19">
        <v>7.1989999999999998</v>
      </c>
      <c r="E2684" s="126"/>
    </row>
    <row r="2685" spans="1:5">
      <c r="A2685" s="118">
        <v>37381</v>
      </c>
      <c r="B2685" s="19">
        <v>7.01</v>
      </c>
      <c r="C2685" s="19">
        <v>7.1989999999999998</v>
      </c>
      <c r="E2685" s="126"/>
    </row>
    <row r="2686" spans="1:5">
      <c r="A2686" s="118">
        <v>37382</v>
      </c>
      <c r="B2686" s="19">
        <v>6.9050000000000002</v>
      </c>
      <c r="C2686" s="19">
        <v>7.1000000000000005</v>
      </c>
      <c r="E2686" s="126"/>
    </row>
    <row r="2687" spans="1:5">
      <c r="A2687" s="118">
        <v>37383</v>
      </c>
      <c r="B2687" s="19">
        <v>7.7520000000000007</v>
      </c>
      <c r="C2687" s="19">
        <v>7.9459999999999997</v>
      </c>
      <c r="E2687" s="126"/>
    </row>
    <row r="2688" spans="1:5">
      <c r="A2688" s="118">
        <v>37384</v>
      </c>
      <c r="B2688" s="19">
        <v>8.0120000000000005</v>
      </c>
      <c r="C2688" s="19">
        <v>8.2439999999999998</v>
      </c>
      <c r="E2688" s="126"/>
    </row>
    <row r="2689" spans="1:5">
      <c r="A2689" s="118">
        <v>37385</v>
      </c>
      <c r="B2689" s="19">
        <v>7.0440000000000005</v>
      </c>
      <c r="C2689" s="19">
        <v>7.2610000000000001</v>
      </c>
      <c r="E2689" s="126"/>
    </row>
    <row r="2690" spans="1:5">
      <c r="A2690" s="118">
        <v>37386</v>
      </c>
      <c r="B2690" s="19">
        <v>7.9510000000000005</v>
      </c>
      <c r="C2690" s="19">
        <v>8.1609999999999996</v>
      </c>
      <c r="E2690" s="126"/>
    </row>
    <row r="2691" spans="1:5">
      <c r="A2691" s="118">
        <v>37387</v>
      </c>
      <c r="B2691" s="19">
        <v>7.9510000000000005</v>
      </c>
      <c r="C2691" s="19">
        <v>8.1609999999999996</v>
      </c>
      <c r="E2691" s="126"/>
    </row>
    <row r="2692" spans="1:5">
      <c r="A2692" s="118">
        <v>37388</v>
      </c>
      <c r="B2692" s="19">
        <v>7.9510000000000005</v>
      </c>
      <c r="C2692" s="19">
        <v>8.1609999999999996</v>
      </c>
      <c r="E2692" s="126"/>
    </row>
    <row r="2693" spans="1:5">
      <c r="A2693" s="118">
        <v>37389</v>
      </c>
      <c r="B2693" s="19">
        <v>8.1020000000000003</v>
      </c>
      <c r="C2693" s="19">
        <v>8.3179999999999996</v>
      </c>
      <c r="E2693" s="126"/>
    </row>
    <row r="2694" spans="1:5">
      <c r="A2694" s="118">
        <v>37390</v>
      </c>
      <c r="B2694" s="19">
        <v>7.0460000000000003</v>
      </c>
      <c r="C2694" s="19">
        <v>7.2590000000000003</v>
      </c>
      <c r="E2694" s="126"/>
    </row>
    <row r="2695" spans="1:5">
      <c r="A2695" s="118">
        <v>37391</v>
      </c>
      <c r="B2695" s="19">
        <v>7.0380000000000003</v>
      </c>
      <c r="C2695" s="19">
        <v>7.2460000000000004</v>
      </c>
      <c r="E2695" s="126"/>
    </row>
    <row r="2696" spans="1:5">
      <c r="A2696" s="118">
        <v>37392</v>
      </c>
      <c r="B2696" s="19">
        <v>8.2749999999999986</v>
      </c>
      <c r="C2696" s="19">
        <v>8.4639999999999986</v>
      </c>
      <c r="E2696" s="126"/>
    </row>
    <row r="2697" spans="1:5">
      <c r="A2697" s="118">
        <v>37393</v>
      </c>
      <c r="B2697" s="19">
        <v>8.157</v>
      </c>
      <c r="C2697" s="19">
        <v>8.3520000000000003</v>
      </c>
      <c r="E2697" s="126"/>
    </row>
    <row r="2698" spans="1:5">
      <c r="A2698" s="118">
        <v>37394</v>
      </c>
      <c r="B2698" s="19">
        <v>8.157</v>
      </c>
      <c r="C2698" s="19">
        <v>8.3520000000000003</v>
      </c>
      <c r="E2698" s="126"/>
    </row>
    <row r="2699" spans="1:5">
      <c r="A2699" s="118">
        <v>37395</v>
      </c>
      <c r="B2699" s="19">
        <v>8.157</v>
      </c>
      <c r="C2699" s="19">
        <v>8.3520000000000003</v>
      </c>
      <c r="E2699" s="126"/>
    </row>
    <row r="2700" spans="1:5">
      <c r="A2700" s="118">
        <v>37396</v>
      </c>
      <c r="B2700" s="19">
        <v>8.1</v>
      </c>
      <c r="C2700" s="19">
        <v>8.298</v>
      </c>
      <c r="E2700" s="126"/>
    </row>
    <row r="2701" spans="1:5">
      <c r="A2701" s="118">
        <v>37397</v>
      </c>
      <c r="B2701" s="19">
        <v>7.2469999999999999</v>
      </c>
      <c r="C2701" s="19">
        <v>7.4479999999999995</v>
      </c>
      <c r="E2701" s="126"/>
    </row>
    <row r="2702" spans="1:5">
      <c r="A2702" s="118">
        <v>37398</v>
      </c>
      <c r="B2702" s="19">
        <v>8.093</v>
      </c>
      <c r="C2702" s="19">
        <v>8.2989999999999995</v>
      </c>
      <c r="E2702" s="126"/>
    </row>
    <row r="2703" spans="1:5">
      <c r="A2703" s="118">
        <v>37399</v>
      </c>
      <c r="B2703" s="19">
        <v>6.952</v>
      </c>
      <c r="C2703" s="19">
        <v>7.1509999999999998</v>
      </c>
      <c r="E2703" s="126"/>
    </row>
    <row r="2704" spans="1:5">
      <c r="A2704" s="118">
        <v>37400</v>
      </c>
      <c r="B2704" s="19">
        <v>7.1819999999999995</v>
      </c>
      <c r="C2704" s="19">
        <v>7.39</v>
      </c>
      <c r="E2704" s="126"/>
    </row>
    <row r="2705" spans="1:5">
      <c r="A2705" s="118">
        <v>37401</v>
      </c>
      <c r="B2705" s="19">
        <v>7.1819999999999995</v>
      </c>
      <c r="C2705" s="19">
        <v>7.39</v>
      </c>
      <c r="E2705" s="126"/>
    </row>
    <row r="2706" spans="1:5">
      <c r="A2706" s="118">
        <v>37402</v>
      </c>
      <c r="B2706" s="19">
        <v>7.1819999999999995</v>
      </c>
      <c r="C2706" s="19">
        <v>7.39</v>
      </c>
      <c r="E2706" s="126"/>
    </row>
    <row r="2707" spans="1:5">
      <c r="A2707" s="118">
        <v>37403</v>
      </c>
      <c r="B2707" s="19">
        <v>7.1260000000000003</v>
      </c>
      <c r="C2707" s="19">
        <v>7.3289999999999997</v>
      </c>
      <c r="E2707" s="126"/>
    </row>
    <row r="2708" spans="1:5">
      <c r="A2708" s="118">
        <v>37404</v>
      </c>
      <c r="B2708" s="19">
        <v>8.0640000000000001</v>
      </c>
      <c r="C2708" s="19">
        <v>8.2669999999999995</v>
      </c>
      <c r="E2708" s="126"/>
    </row>
    <row r="2709" spans="1:5">
      <c r="A2709" s="118">
        <v>37405</v>
      </c>
      <c r="B2709" s="19">
        <v>8.2070000000000007</v>
      </c>
      <c r="C2709" s="19">
        <v>8.4220000000000006</v>
      </c>
      <c r="E2709" s="126"/>
    </row>
    <row r="2710" spans="1:5">
      <c r="A2710" s="118">
        <v>37406</v>
      </c>
      <c r="B2710" s="19">
        <v>7.0890000000000004</v>
      </c>
      <c r="C2710" s="19">
        <v>7.3140000000000001</v>
      </c>
      <c r="E2710" s="126"/>
    </row>
    <row r="2711" spans="1:5">
      <c r="A2711" s="118">
        <v>37407</v>
      </c>
      <c r="B2711" s="19">
        <v>7.0289999999999999</v>
      </c>
      <c r="C2711" s="19">
        <v>7.2799999999999994</v>
      </c>
      <c r="E2711" s="126"/>
    </row>
    <row r="2712" spans="1:5">
      <c r="A2712" s="118">
        <v>37408</v>
      </c>
      <c r="B2712" s="19">
        <v>7.0289999999999999</v>
      </c>
      <c r="C2712" s="19">
        <v>7.2799999999999994</v>
      </c>
      <c r="E2712" s="126"/>
    </row>
    <row r="2713" spans="1:5">
      <c r="A2713" s="118">
        <v>37409</v>
      </c>
      <c r="B2713" s="19">
        <v>7.0289999999999999</v>
      </c>
      <c r="C2713" s="19">
        <v>7.2799999999999994</v>
      </c>
      <c r="E2713" s="126"/>
    </row>
    <row r="2714" spans="1:5">
      <c r="A2714" s="118">
        <v>37410</v>
      </c>
      <c r="B2714" s="19">
        <v>8.3610000000000007</v>
      </c>
      <c r="C2714" s="19">
        <v>8.6370000000000005</v>
      </c>
      <c r="E2714" s="126"/>
    </row>
    <row r="2715" spans="1:5">
      <c r="A2715" s="118">
        <v>37411</v>
      </c>
      <c r="B2715" s="19">
        <v>8.1999999999999993</v>
      </c>
      <c r="C2715" s="19">
        <v>8.4870000000000001</v>
      </c>
      <c r="E2715" s="126"/>
    </row>
    <row r="2716" spans="1:5">
      <c r="A2716" s="118">
        <v>37412</v>
      </c>
      <c r="B2716" s="19">
        <v>8.09</v>
      </c>
      <c r="C2716" s="19">
        <v>8.3729999999999993</v>
      </c>
      <c r="E2716" s="126"/>
    </row>
    <row r="2717" spans="1:5">
      <c r="A2717" s="118">
        <v>37413</v>
      </c>
      <c r="B2717" s="19">
        <v>7.2640000000000002</v>
      </c>
      <c r="C2717" s="19">
        <v>7.548</v>
      </c>
      <c r="E2717" s="126"/>
    </row>
    <row r="2718" spans="1:5">
      <c r="A2718" s="118">
        <v>37414</v>
      </c>
      <c r="B2718" s="19">
        <v>8.0650000000000013</v>
      </c>
      <c r="C2718" s="19">
        <v>8.3539999999999992</v>
      </c>
      <c r="E2718" s="126"/>
    </row>
    <row r="2719" spans="1:5">
      <c r="A2719" s="118">
        <v>37415</v>
      </c>
      <c r="B2719" s="19">
        <v>8.0650000000000013</v>
      </c>
      <c r="C2719" s="19">
        <v>8.3539999999999992</v>
      </c>
      <c r="E2719" s="126"/>
    </row>
    <row r="2720" spans="1:5">
      <c r="A2720" s="118">
        <v>37416</v>
      </c>
      <c r="B2720" s="19">
        <v>8.0650000000000013</v>
      </c>
      <c r="C2720" s="19">
        <v>8.3539999999999992</v>
      </c>
      <c r="E2720" s="126"/>
    </row>
    <row r="2721" spans="1:5">
      <c r="A2721" s="118">
        <v>37417</v>
      </c>
      <c r="B2721" s="19">
        <v>7.9649999999999999</v>
      </c>
      <c r="C2721" s="19">
        <v>8.2539999999999996</v>
      </c>
      <c r="E2721" s="126"/>
    </row>
    <row r="2722" spans="1:5">
      <c r="A2722" s="118">
        <v>37418</v>
      </c>
      <c r="B2722" s="19">
        <v>7.1479999999999997</v>
      </c>
      <c r="C2722" s="19">
        <v>7.452</v>
      </c>
      <c r="E2722" s="126"/>
    </row>
    <row r="2723" spans="1:5">
      <c r="A2723" s="118">
        <v>37419</v>
      </c>
      <c r="B2723" s="19">
        <v>6.9750000000000005</v>
      </c>
      <c r="C2723" s="19">
        <v>7.2860000000000005</v>
      </c>
      <c r="E2723" s="126"/>
    </row>
    <row r="2724" spans="1:5">
      <c r="A2724" s="118">
        <v>37420</v>
      </c>
      <c r="B2724" s="19">
        <v>6.8870000000000005</v>
      </c>
      <c r="C2724" s="19">
        <v>7.2010000000000005</v>
      </c>
      <c r="E2724" s="126"/>
    </row>
    <row r="2725" spans="1:5">
      <c r="A2725" s="118">
        <v>37421</v>
      </c>
      <c r="B2725" s="19">
        <v>6.952</v>
      </c>
      <c r="C2725" s="19">
        <v>7.2809999999999997</v>
      </c>
      <c r="E2725" s="126"/>
    </row>
    <row r="2726" spans="1:5">
      <c r="A2726" s="118">
        <v>37422</v>
      </c>
      <c r="B2726" s="19">
        <v>6.952</v>
      </c>
      <c r="C2726" s="19">
        <v>7.2809999999999997</v>
      </c>
      <c r="E2726" s="126"/>
    </row>
    <row r="2727" spans="1:5">
      <c r="A2727" s="118">
        <v>37423</v>
      </c>
      <c r="B2727" s="19">
        <v>6.952</v>
      </c>
      <c r="C2727" s="19">
        <v>7.2809999999999997</v>
      </c>
      <c r="E2727" s="126"/>
    </row>
    <row r="2728" spans="1:5">
      <c r="A2728" s="118">
        <v>37424</v>
      </c>
      <c r="B2728" s="19">
        <v>6.8289999999999997</v>
      </c>
      <c r="C2728" s="19">
        <v>7.1530000000000005</v>
      </c>
      <c r="E2728" s="126"/>
    </row>
    <row r="2729" spans="1:5">
      <c r="A2729" s="118">
        <v>37425</v>
      </c>
      <c r="B2729" s="19">
        <v>7.7729999999999997</v>
      </c>
      <c r="C2729" s="19">
        <v>8.0839999999999996</v>
      </c>
      <c r="E2729" s="126"/>
    </row>
    <row r="2730" spans="1:5">
      <c r="A2730" s="118">
        <v>37426</v>
      </c>
      <c r="B2730" s="19">
        <v>7.899</v>
      </c>
      <c r="C2730" s="19">
        <v>8.2169999999999987</v>
      </c>
      <c r="E2730" s="126"/>
    </row>
    <row r="2731" spans="1:5">
      <c r="A2731" s="118">
        <v>37427</v>
      </c>
      <c r="B2731" s="19">
        <v>7.8</v>
      </c>
      <c r="C2731" s="19">
        <v>8.1140000000000008</v>
      </c>
      <c r="E2731" s="126"/>
    </row>
    <row r="2732" spans="1:5">
      <c r="A2732" s="118">
        <v>37428</v>
      </c>
      <c r="B2732" s="19">
        <v>6.74</v>
      </c>
      <c r="C2732" s="19">
        <v>7.0579999999999998</v>
      </c>
      <c r="E2732" s="126"/>
    </row>
    <row r="2733" spans="1:5">
      <c r="A2733" s="118">
        <v>37429</v>
      </c>
      <c r="B2733" s="19">
        <v>6.74</v>
      </c>
      <c r="C2733" s="19">
        <v>7.0579999999999998</v>
      </c>
      <c r="E2733" s="126"/>
    </row>
    <row r="2734" spans="1:5">
      <c r="A2734" s="118">
        <v>37430</v>
      </c>
      <c r="B2734" s="19">
        <v>6.74</v>
      </c>
      <c r="C2734" s="19">
        <v>7.0579999999999998</v>
      </c>
      <c r="E2734" s="126"/>
    </row>
    <row r="2735" spans="1:5">
      <c r="A2735" s="118">
        <v>37431</v>
      </c>
      <c r="B2735" s="19">
        <v>7.9870000000000001</v>
      </c>
      <c r="C2735" s="19">
        <v>8.3129999999999988</v>
      </c>
      <c r="E2735" s="126"/>
    </row>
    <row r="2736" spans="1:5">
      <c r="A2736" s="118">
        <v>37432</v>
      </c>
      <c r="B2736" s="19">
        <v>7.8940000000000001</v>
      </c>
      <c r="C2736" s="19">
        <v>8.2040000000000006</v>
      </c>
      <c r="E2736" s="126"/>
    </row>
    <row r="2737" spans="1:5">
      <c r="A2737" s="118">
        <v>37433</v>
      </c>
      <c r="B2737" s="19">
        <v>7.6189999999999998</v>
      </c>
      <c r="C2737" s="19">
        <v>7.9310000000000009</v>
      </c>
      <c r="E2737" s="126"/>
    </row>
    <row r="2738" spans="1:5">
      <c r="A2738" s="118">
        <v>37434</v>
      </c>
      <c r="B2738" s="19">
        <v>7.9279999999999999</v>
      </c>
      <c r="C2738" s="19">
        <v>8.2270000000000003</v>
      </c>
      <c r="E2738" s="126"/>
    </row>
    <row r="2739" spans="1:5">
      <c r="A2739" s="118">
        <v>37435</v>
      </c>
      <c r="B2739" s="19">
        <v>7.8940000000000001</v>
      </c>
      <c r="C2739" s="19">
        <v>8.1709999999999994</v>
      </c>
      <c r="E2739" s="126"/>
    </row>
    <row r="2740" spans="1:5">
      <c r="A2740" s="118">
        <v>37436</v>
      </c>
      <c r="B2740" s="19">
        <v>7.8940000000000001</v>
      </c>
      <c r="C2740" s="19">
        <v>8.1709999999999994</v>
      </c>
      <c r="E2740" s="126"/>
    </row>
    <row r="2741" spans="1:5">
      <c r="A2741" s="118">
        <v>37437</v>
      </c>
      <c r="B2741" s="19">
        <v>7.8940000000000001</v>
      </c>
      <c r="C2741" s="19">
        <v>8.1709999999999994</v>
      </c>
      <c r="E2741" s="126"/>
    </row>
    <row r="2742" spans="1:5">
      <c r="A2742" s="118">
        <v>37438</v>
      </c>
      <c r="B2742" s="19">
        <v>7.8140000000000001</v>
      </c>
      <c r="C2742" s="19">
        <v>8.0909999999999993</v>
      </c>
      <c r="E2742" s="126"/>
    </row>
    <row r="2743" spans="1:5">
      <c r="A2743" s="118">
        <v>37439</v>
      </c>
      <c r="B2743" s="19">
        <v>7.9779999999999998</v>
      </c>
      <c r="C2743" s="19">
        <v>8.2509999999999994</v>
      </c>
      <c r="E2743" s="126"/>
    </row>
    <row r="2744" spans="1:5">
      <c r="A2744" s="118">
        <v>37440</v>
      </c>
      <c r="B2744" s="19">
        <v>6.8100000000000005</v>
      </c>
      <c r="C2744" s="19">
        <v>7.0710000000000006</v>
      </c>
      <c r="E2744" s="126"/>
    </row>
    <row r="2745" spans="1:5">
      <c r="A2745" s="118">
        <v>37441</v>
      </c>
      <c r="B2745" s="19">
        <v>6.7530000000000001</v>
      </c>
      <c r="C2745" s="19">
        <v>7.0030000000000001</v>
      </c>
      <c r="E2745" s="126"/>
    </row>
    <row r="2746" spans="1:5">
      <c r="A2746" s="118">
        <v>37442</v>
      </c>
      <c r="B2746" s="19">
        <v>8</v>
      </c>
      <c r="C2746" s="19">
        <v>8.2560000000000002</v>
      </c>
      <c r="E2746" s="126"/>
    </row>
    <row r="2747" spans="1:5">
      <c r="A2747" s="118">
        <v>37443</v>
      </c>
      <c r="B2747" s="19">
        <v>8</v>
      </c>
      <c r="C2747" s="19">
        <v>8.2560000000000002</v>
      </c>
      <c r="E2747" s="126"/>
    </row>
    <row r="2748" spans="1:5">
      <c r="A2748" s="118">
        <v>37444</v>
      </c>
      <c r="B2748" s="19">
        <v>8</v>
      </c>
      <c r="C2748" s="19">
        <v>8.2560000000000002</v>
      </c>
      <c r="E2748" s="126"/>
    </row>
    <row r="2749" spans="1:5">
      <c r="A2749" s="118">
        <v>37445</v>
      </c>
      <c r="B2749" s="19">
        <v>7.92</v>
      </c>
      <c r="C2749" s="19">
        <v>8.17</v>
      </c>
      <c r="E2749" s="126"/>
    </row>
    <row r="2750" spans="1:5">
      <c r="A2750" s="118">
        <v>37446</v>
      </c>
      <c r="B2750" s="19">
        <v>6.7880000000000003</v>
      </c>
      <c r="C2750" s="19">
        <v>7.0470000000000006</v>
      </c>
      <c r="E2750" s="126"/>
    </row>
    <row r="2751" spans="1:5">
      <c r="A2751" s="118">
        <v>37447</v>
      </c>
      <c r="B2751" s="19">
        <v>7.8810000000000002</v>
      </c>
      <c r="C2751" s="19">
        <v>8.1499999999999986</v>
      </c>
      <c r="E2751" s="126"/>
    </row>
    <row r="2752" spans="1:5">
      <c r="A2752" s="118">
        <v>37448</v>
      </c>
      <c r="B2752" s="19">
        <v>7.681</v>
      </c>
      <c r="C2752" s="19">
        <v>7.95</v>
      </c>
      <c r="E2752" s="126"/>
    </row>
    <row r="2753" spans="1:5">
      <c r="A2753" s="118">
        <v>37449</v>
      </c>
      <c r="B2753" s="19">
        <v>6.6419999999999995</v>
      </c>
      <c r="C2753" s="19">
        <v>6.8930000000000007</v>
      </c>
      <c r="E2753" s="126"/>
    </row>
    <row r="2754" spans="1:5">
      <c r="A2754" s="118">
        <v>37450</v>
      </c>
      <c r="B2754" s="19">
        <v>6.6419999999999995</v>
      </c>
      <c r="C2754" s="19">
        <v>6.8930000000000007</v>
      </c>
      <c r="E2754" s="126"/>
    </row>
    <row r="2755" spans="1:5">
      <c r="A2755" s="118">
        <v>37451</v>
      </c>
      <c r="B2755" s="19">
        <v>6.6419999999999995</v>
      </c>
      <c r="C2755" s="19">
        <v>6.8930000000000007</v>
      </c>
      <c r="E2755" s="126"/>
    </row>
    <row r="2756" spans="1:5">
      <c r="A2756" s="118">
        <v>37452</v>
      </c>
      <c r="B2756" s="19">
        <v>6.7549999999999999</v>
      </c>
      <c r="C2756" s="19">
        <v>7.0049999999999999</v>
      </c>
      <c r="E2756" s="126"/>
    </row>
    <row r="2757" spans="1:5">
      <c r="A2757" s="118">
        <v>37453</v>
      </c>
      <c r="B2757" s="19">
        <v>7.7330000000000005</v>
      </c>
      <c r="C2757" s="19">
        <v>7.9830000000000005</v>
      </c>
      <c r="E2757" s="126"/>
    </row>
    <row r="2758" spans="1:5">
      <c r="A2758" s="118">
        <v>37454</v>
      </c>
      <c r="B2758" s="19">
        <v>7.6389999999999993</v>
      </c>
      <c r="C2758" s="19">
        <v>7.8859999999999992</v>
      </c>
      <c r="E2758" s="126"/>
    </row>
    <row r="2759" spans="1:5">
      <c r="A2759" s="118">
        <v>37455</v>
      </c>
      <c r="B2759" s="19">
        <v>6.8389999999999995</v>
      </c>
      <c r="C2759" s="19">
        <v>7.0919999999999996</v>
      </c>
      <c r="E2759" s="126"/>
    </row>
    <row r="2760" spans="1:5">
      <c r="A2760" s="118">
        <v>37456</v>
      </c>
      <c r="B2760" s="19">
        <v>7.6770000000000005</v>
      </c>
      <c r="C2760" s="19">
        <v>7.94</v>
      </c>
      <c r="E2760" s="126"/>
    </row>
    <row r="2761" spans="1:5">
      <c r="A2761" s="118">
        <v>37457</v>
      </c>
      <c r="B2761" s="19">
        <v>7.6770000000000005</v>
      </c>
      <c r="C2761" s="19">
        <v>7.94</v>
      </c>
      <c r="E2761" s="126"/>
    </row>
    <row r="2762" spans="1:5">
      <c r="A2762" s="118">
        <v>37458</v>
      </c>
      <c r="B2762" s="19">
        <v>7.6770000000000005</v>
      </c>
      <c r="C2762" s="19">
        <v>7.94</v>
      </c>
      <c r="E2762" s="126"/>
    </row>
    <row r="2763" spans="1:5">
      <c r="A2763" s="118">
        <v>37459</v>
      </c>
      <c r="B2763" s="19">
        <v>7.5069999999999997</v>
      </c>
      <c r="C2763" s="19">
        <v>7.7720000000000002</v>
      </c>
      <c r="E2763" s="126"/>
    </row>
    <row r="2764" spans="1:5">
      <c r="A2764" s="118">
        <v>37460</v>
      </c>
      <c r="B2764" s="19">
        <v>7.742</v>
      </c>
      <c r="C2764" s="19">
        <v>8.0259999999999998</v>
      </c>
      <c r="E2764" s="126"/>
    </row>
    <row r="2765" spans="1:5">
      <c r="A2765" s="118">
        <v>37461</v>
      </c>
      <c r="B2765" s="19">
        <v>7.5410000000000004</v>
      </c>
      <c r="C2765" s="19">
        <v>7.8650000000000002</v>
      </c>
      <c r="E2765" s="126"/>
    </row>
    <row r="2766" spans="1:5">
      <c r="A2766" s="118">
        <v>37462</v>
      </c>
      <c r="B2766" s="19">
        <v>7.5</v>
      </c>
      <c r="C2766" s="19">
        <v>7.8089999999999993</v>
      </c>
      <c r="E2766" s="126"/>
    </row>
    <row r="2767" spans="1:5">
      <c r="A2767" s="118">
        <v>37463</v>
      </c>
      <c r="B2767" s="19">
        <v>6.625</v>
      </c>
      <c r="C2767" s="19">
        <v>6.9489999999999998</v>
      </c>
      <c r="E2767" s="126"/>
    </row>
    <row r="2768" spans="1:5">
      <c r="A2768" s="118">
        <v>37464</v>
      </c>
      <c r="B2768" s="19">
        <v>6.625</v>
      </c>
      <c r="C2768" s="19">
        <v>6.9489999999999998</v>
      </c>
      <c r="E2768" s="126"/>
    </row>
    <row r="2769" spans="1:5">
      <c r="A2769" s="118">
        <v>37465</v>
      </c>
      <c r="B2769" s="19">
        <v>6.625</v>
      </c>
      <c r="C2769" s="19">
        <v>6.9489999999999998</v>
      </c>
      <c r="E2769" s="126"/>
    </row>
    <row r="2770" spans="1:5">
      <c r="A2770" s="118">
        <v>37466</v>
      </c>
      <c r="B2770" s="19">
        <v>6.5670000000000002</v>
      </c>
      <c r="C2770" s="19">
        <v>6.8860000000000001</v>
      </c>
      <c r="E2770" s="126"/>
    </row>
    <row r="2771" spans="1:5">
      <c r="A2771" s="118">
        <v>37467</v>
      </c>
      <c r="B2771" s="19">
        <v>7.5820000000000007</v>
      </c>
      <c r="C2771" s="19">
        <v>7.8789999999999996</v>
      </c>
      <c r="E2771" s="126"/>
    </row>
    <row r="2772" spans="1:5">
      <c r="A2772" s="118">
        <v>37468</v>
      </c>
      <c r="B2772" s="19">
        <v>6.8039999999999994</v>
      </c>
      <c r="C2772" s="19">
        <v>7.0919999999999996</v>
      </c>
      <c r="E2772" s="126"/>
    </row>
    <row r="2773" spans="1:5">
      <c r="A2773" s="118">
        <v>37469</v>
      </c>
      <c r="B2773" s="19">
        <v>6.6550000000000002</v>
      </c>
      <c r="C2773" s="19">
        <v>6.96</v>
      </c>
      <c r="E2773" s="126"/>
    </row>
    <row r="2774" spans="1:5">
      <c r="A2774" s="118">
        <v>37470</v>
      </c>
      <c r="B2774" s="19">
        <v>7.4459999999999997</v>
      </c>
      <c r="C2774" s="19">
        <v>7.7680000000000007</v>
      </c>
      <c r="E2774" s="126"/>
    </row>
    <row r="2775" spans="1:5">
      <c r="A2775" s="118">
        <v>37471</v>
      </c>
      <c r="B2775" s="19">
        <v>7.4459999999999997</v>
      </c>
      <c r="C2775" s="19">
        <v>7.7680000000000007</v>
      </c>
      <c r="E2775" s="126"/>
    </row>
    <row r="2776" spans="1:5">
      <c r="A2776" s="118">
        <v>37472</v>
      </c>
      <c r="B2776" s="19">
        <v>7.4459999999999997</v>
      </c>
      <c r="C2776" s="19">
        <v>7.7680000000000007</v>
      </c>
      <c r="E2776" s="126"/>
    </row>
    <row r="2777" spans="1:5">
      <c r="A2777" s="118">
        <v>37473</v>
      </c>
      <c r="B2777" s="19">
        <v>6.6459999999999999</v>
      </c>
      <c r="C2777" s="19">
        <v>6.968</v>
      </c>
      <c r="E2777" s="126"/>
    </row>
    <row r="2778" spans="1:5">
      <c r="A2778" s="118">
        <v>37474</v>
      </c>
      <c r="B2778" s="19">
        <v>6.3940000000000001</v>
      </c>
      <c r="C2778" s="19">
        <v>6.7469999999999999</v>
      </c>
      <c r="E2778" s="126"/>
    </row>
    <row r="2779" spans="1:5">
      <c r="A2779" s="118">
        <v>37475</v>
      </c>
      <c r="B2779" s="19">
        <v>7.3800000000000008</v>
      </c>
      <c r="C2779" s="19">
        <v>7.7200000000000006</v>
      </c>
      <c r="E2779" s="126"/>
    </row>
    <row r="2780" spans="1:5">
      <c r="A2780" s="118">
        <v>37476</v>
      </c>
      <c r="B2780" s="19">
        <v>7.4779999999999998</v>
      </c>
      <c r="C2780" s="19">
        <v>7.8519999999999994</v>
      </c>
      <c r="E2780" s="126"/>
    </row>
    <row r="2781" spans="1:5">
      <c r="A2781" s="118">
        <v>37477</v>
      </c>
      <c r="B2781" s="19">
        <v>6.4359999999999999</v>
      </c>
      <c r="C2781" s="19">
        <v>6.8090000000000002</v>
      </c>
      <c r="E2781" s="126"/>
    </row>
    <row r="2782" spans="1:5">
      <c r="A2782" s="118">
        <v>37478</v>
      </c>
      <c r="B2782" s="19">
        <v>6.4359999999999999</v>
      </c>
      <c r="C2782" s="19">
        <v>6.8090000000000002</v>
      </c>
      <c r="E2782" s="126"/>
    </row>
    <row r="2783" spans="1:5">
      <c r="A2783" s="118">
        <v>37479</v>
      </c>
      <c r="B2783" s="19">
        <v>6.4359999999999999</v>
      </c>
      <c r="C2783" s="19">
        <v>6.8090000000000002</v>
      </c>
      <c r="E2783" s="126"/>
    </row>
    <row r="2784" spans="1:5">
      <c r="A2784" s="118">
        <v>37480</v>
      </c>
      <c r="B2784" s="19">
        <v>6.3160000000000007</v>
      </c>
      <c r="C2784" s="19">
        <v>6.7110000000000003</v>
      </c>
      <c r="E2784" s="126"/>
    </row>
    <row r="2785" spans="1:5">
      <c r="A2785" s="118">
        <v>37481</v>
      </c>
      <c r="B2785" s="19">
        <v>6.5069999999999997</v>
      </c>
      <c r="C2785" s="19">
        <v>6.9130000000000003</v>
      </c>
      <c r="E2785" s="126"/>
    </row>
    <row r="2786" spans="1:5">
      <c r="A2786" s="118">
        <v>37482</v>
      </c>
      <c r="B2786" s="19">
        <v>7.3029999999999999</v>
      </c>
      <c r="C2786" s="19">
        <v>7.7290000000000001</v>
      </c>
      <c r="E2786" s="126"/>
    </row>
    <row r="2787" spans="1:5">
      <c r="A2787" s="118">
        <v>37483</v>
      </c>
      <c r="B2787" s="19">
        <v>6.3070000000000004</v>
      </c>
      <c r="C2787" s="19">
        <v>6.7159999999999993</v>
      </c>
      <c r="E2787" s="126"/>
    </row>
    <row r="2788" spans="1:5">
      <c r="A2788" s="118">
        <v>37484</v>
      </c>
      <c r="B2788" s="19">
        <v>7.6059999999999999</v>
      </c>
      <c r="C2788" s="19">
        <v>7.9749999999999996</v>
      </c>
      <c r="E2788" s="126"/>
    </row>
    <row r="2789" spans="1:5">
      <c r="A2789" s="118">
        <v>37485</v>
      </c>
      <c r="B2789" s="19">
        <v>7.6059999999999999</v>
      </c>
      <c r="C2789" s="19">
        <v>7.9749999999999996</v>
      </c>
      <c r="E2789" s="126"/>
    </row>
    <row r="2790" spans="1:5">
      <c r="A2790" s="118">
        <v>37486</v>
      </c>
      <c r="B2790" s="19">
        <v>7.6059999999999999</v>
      </c>
      <c r="C2790" s="19">
        <v>7.9749999999999996</v>
      </c>
      <c r="E2790" s="126"/>
    </row>
    <row r="2791" spans="1:5">
      <c r="A2791" s="118">
        <v>37487</v>
      </c>
      <c r="B2791" s="19">
        <v>6.6000000000000005</v>
      </c>
      <c r="C2791" s="19">
        <v>6.9560000000000004</v>
      </c>
      <c r="E2791" s="126"/>
    </row>
    <row r="2792" spans="1:5">
      <c r="A2792" s="118">
        <v>37488</v>
      </c>
      <c r="B2792" s="19">
        <v>6.5109999999999992</v>
      </c>
      <c r="C2792" s="19">
        <v>6.8569999999999993</v>
      </c>
      <c r="E2792" s="126"/>
    </row>
    <row r="2793" spans="1:5">
      <c r="A2793" s="118">
        <v>37489</v>
      </c>
      <c r="B2793" s="19">
        <v>7.6639999999999997</v>
      </c>
      <c r="C2793" s="19">
        <v>8.0169999999999995</v>
      </c>
      <c r="E2793" s="126"/>
    </row>
    <row r="2794" spans="1:5">
      <c r="A2794" s="118">
        <v>37490</v>
      </c>
      <c r="B2794" s="19">
        <v>7.6139999999999999</v>
      </c>
      <c r="C2794" s="19">
        <v>7.9539999999999997</v>
      </c>
      <c r="E2794" s="126"/>
    </row>
    <row r="2795" spans="1:5">
      <c r="A2795" s="118">
        <v>37491</v>
      </c>
      <c r="B2795" s="19">
        <v>6.5600000000000005</v>
      </c>
      <c r="C2795" s="19">
        <v>6.8930000000000007</v>
      </c>
      <c r="E2795" s="126"/>
    </row>
    <row r="2796" spans="1:5">
      <c r="A2796" s="118">
        <v>37492</v>
      </c>
      <c r="B2796" s="19">
        <v>6.5600000000000005</v>
      </c>
      <c r="C2796" s="19">
        <v>6.8930000000000007</v>
      </c>
      <c r="E2796" s="126"/>
    </row>
    <row r="2797" spans="1:5">
      <c r="A2797" s="118">
        <v>37493</v>
      </c>
      <c r="B2797" s="19">
        <v>6.5600000000000005</v>
      </c>
      <c r="C2797" s="19">
        <v>6.8930000000000007</v>
      </c>
      <c r="E2797" s="126"/>
    </row>
    <row r="2798" spans="1:5">
      <c r="A2798" s="118">
        <v>37494</v>
      </c>
      <c r="B2798" s="19">
        <v>6.7489999999999997</v>
      </c>
      <c r="C2798" s="19">
        <v>7.077</v>
      </c>
      <c r="E2798" s="126"/>
    </row>
    <row r="2799" spans="1:5">
      <c r="A2799" s="118">
        <v>37495</v>
      </c>
      <c r="B2799" s="19">
        <v>6.6150000000000002</v>
      </c>
      <c r="C2799" s="19">
        <v>6.9510000000000005</v>
      </c>
      <c r="E2799" s="126"/>
    </row>
    <row r="2800" spans="1:5">
      <c r="A2800" s="118">
        <v>37496</v>
      </c>
      <c r="B2800" s="19">
        <v>6.5909999999999993</v>
      </c>
      <c r="C2800" s="19">
        <v>6.9290000000000003</v>
      </c>
      <c r="E2800" s="126"/>
    </row>
    <row r="2801" spans="1:5">
      <c r="A2801" s="118">
        <v>37497</v>
      </c>
      <c r="B2801" s="19">
        <v>6.734</v>
      </c>
      <c r="C2801" s="19">
        <v>7.0759999999999996</v>
      </c>
      <c r="E2801" s="126"/>
    </row>
    <row r="2802" spans="1:5">
      <c r="A2802" s="118">
        <v>37498</v>
      </c>
      <c r="B2802" s="19">
        <v>6.585</v>
      </c>
      <c r="C2802" s="19">
        <v>6.9240000000000004</v>
      </c>
      <c r="E2802" s="126"/>
    </row>
    <row r="2803" spans="1:5">
      <c r="A2803" s="118">
        <v>37499</v>
      </c>
      <c r="B2803" s="19">
        <v>6.585</v>
      </c>
      <c r="C2803" s="19">
        <v>6.9240000000000004</v>
      </c>
      <c r="E2803" s="126"/>
    </row>
    <row r="2804" spans="1:5">
      <c r="A2804" s="118">
        <v>37500</v>
      </c>
      <c r="B2804" s="19">
        <v>6.585</v>
      </c>
      <c r="C2804" s="19">
        <v>6.9240000000000004</v>
      </c>
      <c r="E2804" s="126"/>
    </row>
    <row r="2805" spans="1:5">
      <c r="A2805" s="118">
        <v>37501</v>
      </c>
      <c r="B2805" s="19">
        <v>6.4280000000000008</v>
      </c>
      <c r="C2805" s="19">
        <v>6.7780000000000005</v>
      </c>
      <c r="E2805" s="126"/>
    </row>
    <row r="2806" spans="1:5">
      <c r="A2806" s="118">
        <v>37502</v>
      </c>
      <c r="B2806" s="19">
        <v>6.5129999999999999</v>
      </c>
      <c r="C2806" s="19">
        <v>6.8620000000000001</v>
      </c>
      <c r="E2806" s="126"/>
    </row>
    <row r="2807" spans="1:5">
      <c r="A2807" s="118">
        <v>37503</v>
      </c>
      <c r="B2807" s="19">
        <v>7.3260000000000005</v>
      </c>
      <c r="C2807" s="19">
        <v>7.69</v>
      </c>
      <c r="E2807" s="126"/>
    </row>
    <row r="2808" spans="1:5">
      <c r="A2808" s="118">
        <v>37504</v>
      </c>
      <c r="B2808" s="19">
        <v>7.2490000000000006</v>
      </c>
      <c r="C2808" s="19">
        <v>7.6210000000000004</v>
      </c>
      <c r="E2808" s="126"/>
    </row>
    <row r="2809" spans="1:5">
      <c r="A2809" s="118">
        <v>37505</v>
      </c>
      <c r="B2809" s="19">
        <v>6.3689999999999998</v>
      </c>
      <c r="C2809" s="19">
        <v>6.7679999999999998</v>
      </c>
      <c r="E2809" s="126"/>
    </row>
    <row r="2810" spans="1:5">
      <c r="A2810" s="118">
        <v>37506</v>
      </c>
      <c r="B2810" s="19">
        <v>6.3689999999999998</v>
      </c>
      <c r="C2810" s="19">
        <v>6.7679999999999998</v>
      </c>
      <c r="E2810" s="126"/>
    </row>
    <row r="2811" spans="1:5">
      <c r="A2811" s="118">
        <v>37507</v>
      </c>
      <c r="B2811" s="19">
        <v>6.3689999999999998</v>
      </c>
      <c r="C2811" s="19">
        <v>6.7679999999999998</v>
      </c>
      <c r="E2811" s="126"/>
    </row>
    <row r="2812" spans="1:5">
      <c r="A2812" s="118">
        <v>37508</v>
      </c>
      <c r="B2812" s="19">
        <v>7.3440000000000003</v>
      </c>
      <c r="C2812" s="19">
        <v>7.7430000000000003</v>
      </c>
      <c r="E2812" s="126"/>
    </row>
    <row r="2813" spans="1:5">
      <c r="A2813" s="118">
        <v>37509</v>
      </c>
      <c r="B2813" s="19">
        <v>6.2970000000000006</v>
      </c>
      <c r="C2813" s="19">
        <v>6.6859999999999999</v>
      </c>
      <c r="E2813" s="126"/>
    </row>
    <row r="2814" spans="1:5">
      <c r="A2814" s="118">
        <v>37510</v>
      </c>
      <c r="B2814" s="19">
        <v>7.5209999999999999</v>
      </c>
      <c r="C2814" s="19">
        <v>7.9130000000000003</v>
      </c>
      <c r="E2814" s="126"/>
    </row>
    <row r="2815" spans="1:5">
      <c r="A2815" s="118">
        <v>37511</v>
      </c>
      <c r="B2815" s="19">
        <v>6.55</v>
      </c>
      <c r="C2815" s="19">
        <v>6.9489999999999998</v>
      </c>
      <c r="E2815" s="126"/>
    </row>
    <row r="2816" spans="1:5">
      <c r="A2816" s="118">
        <v>37512</v>
      </c>
      <c r="B2816" s="19">
        <v>6.3170000000000002</v>
      </c>
      <c r="C2816" s="19">
        <v>6.7270000000000003</v>
      </c>
      <c r="E2816" s="126"/>
    </row>
    <row r="2817" spans="1:5">
      <c r="A2817" s="118">
        <v>37513</v>
      </c>
      <c r="B2817" s="19">
        <v>6.3170000000000002</v>
      </c>
      <c r="C2817" s="19">
        <v>6.7270000000000003</v>
      </c>
      <c r="E2817" s="126"/>
    </row>
    <row r="2818" spans="1:5">
      <c r="A2818" s="118">
        <v>37514</v>
      </c>
      <c r="B2818" s="19">
        <v>6.3170000000000002</v>
      </c>
      <c r="C2818" s="19">
        <v>6.7270000000000003</v>
      </c>
      <c r="E2818" s="126"/>
    </row>
    <row r="2819" spans="1:5">
      <c r="A2819" s="118">
        <v>37515</v>
      </c>
      <c r="B2819" s="19">
        <v>7.5289999999999999</v>
      </c>
      <c r="C2819" s="19">
        <v>7.9269999999999996</v>
      </c>
      <c r="E2819" s="126"/>
    </row>
    <row r="2820" spans="1:5">
      <c r="A2820" s="118">
        <v>37516</v>
      </c>
      <c r="B2820" s="19">
        <v>6.5250000000000004</v>
      </c>
      <c r="C2820" s="19">
        <v>6.9130000000000003</v>
      </c>
      <c r="E2820" s="126"/>
    </row>
    <row r="2821" spans="1:5">
      <c r="A2821" s="118">
        <v>37517</v>
      </c>
      <c r="B2821" s="19">
        <v>6.322000000000001</v>
      </c>
      <c r="C2821" s="19">
        <v>6.7200000000000006</v>
      </c>
      <c r="E2821" s="126"/>
    </row>
    <row r="2822" spans="1:5">
      <c r="A2822" s="118">
        <v>37518</v>
      </c>
      <c r="B2822" s="19">
        <v>6.4989999999999997</v>
      </c>
      <c r="C2822" s="19">
        <v>6.8919999999999995</v>
      </c>
      <c r="E2822" s="126"/>
    </row>
    <row r="2823" spans="1:5">
      <c r="A2823" s="118">
        <v>37519</v>
      </c>
      <c r="B2823" s="19">
        <v>7.33</v>
      </c>
      <c r="C2823" s="19">
        <v>7.7330000000000005</v>
      </c>
      <c r="E2823" s="126"/>
    </row>
    <row r="2824" spans="1:5">
      <c r="A2824" s="118">
        <v>37520</v>
      </c>
      <c r="B2824" s="19">
        <v>7.33</v>
      </c>
      <c r="C2824" s="19">
        <v>7.7330000000000005</v>
      </c>
      <c r="E2824" s="126"/>
    </row>
    <row r="2825" spans="1:5">
      <c r="A2825" s="118">
        <v>37521</v>
      </c>
      <c r="B2825" s="19">
        <v>7.33</v>
      </c>
      <c r="C2825" s="19">
        <v>7.7330000000000005</v>
      </c>
      <c r="E2825" s="126"/>
    </row>
    <row r="2826" spans="1:5">
      <c r="A2826" s="118">
        <v>37522</v>
      </c>
      <c r="B2826" s="19">
        <v>7.1839999999999993</v>
      </c>
      <c r="C2826" s="19">
        <v>7.6020000000000003</v>
      </c>
      <c r="E2826" s="126"/>
    </row>
    <row r="2827" spans="1:5">
      <c r="A2827" s="118">
        <v>37523</v>
      </c>
      <c r="B2827" s="19">
        <v>6.375</v>
      </c>
      <c r="C2827" s="19">
        <v>6.8019999999999996</v>
      </c>
      <c r="E2827" s="126"/>
    </row>
    <row r="2828" spans="1:5">
      <c r="A2828" s="118">
        <v>37524</v>
      </c>
      <c r="B2828" s="19">
        <v>6.234</v>
      </c>
      <c r="C2828" s="19">
        <v>6.6660000000000004</v>
      </c>
      <c r="E2828" s="126"/>
    </row>
    <row r="2829" spans="1:5">
      <c r="A2829" s="118">
        <v>37525</v>
      </c>
      <c r="B2829" s="19">
        <v>6.2629999999999999</v>
      </c>
      <c r="C2829" s="19">
        <v>6.6679999999999993</v>
      </c>
      <c r="E2829" s="126"/>
    </row>
    <row r="2830" spans="1:5">
      <c r="A2830" s="118">
        <v>37526</v>
      </c>
      <c r="B2830" s="19">
        <v>7.4790000000000001</v>
      </c>
      <c r="C2830" s="19">
        <v>7.8780000000000001</v>
      </c>
      <c r="E2830" s="126"/>
    </row>
    <row r="2831" spans="1:5">
      <c r="A2831" s="118">
        <v>37527</v>
      </c>
      <c r="B2831" s="19">
        <v>7.4790000000000001</v>
      </c>
      <c r="C2831" s="19">
        <v>7.8780000000000001</v>
      </c>
      <c r="E2831" s="126"/>
    </row>
    <row r="2832" spans="1:5">
      <c r="A2832" s="118">
        <v>37528</v>
      </c>
      <c r="B2832" s="19">
        <v>7.4790000000000001</v>
      </c>
      <c r="C2832" s="19">
        <v>7.8780000000000001</v>
      </c>
      <c r="E2832" s="126"/>
    </row>
    <row r="2833" spans="1:5">
      <c r="A2833" s="118">
        <v>37529</v>
      </c>
      <c r="B2833" s="19">
        <v>7.2690000000000001</v>
      </c>
      <c r="C2833" s="19">
        <v>7.6800000000000006</v>
      </c>
      <c r="E2833" s="126"/>
    </row>
    <row r="2834" spans="1:5">
      <c r="A2834" s="118">
        <v>37530</v>
      </c>
      <c r="B2834" s="19">
        <v>6.1720000000000006</v>
      </c>
      <c r="C2834" s="19">
        <v>6.5809999999999995</v>
      </c>
      <c r="E2834" s="126"/>
    </row>
    <row r="2835" spans="1:5">
      <c r="A2835" s="118">
        <v>37531</v>
      </c>
      <c r="B2835" s="19">
        <v>6.476</v>
      </c>
      <c r="C2835" s="19">
        <v>6.8540000000000001</v>
      </c>
      <c r="E2835" s="126"/>
    </row>
    <row r="2836" spans="1:5">
      <c r="A2836" s="118">
        <v>37532</v>
      </c>
      <c r="B2836" s="19">
        <v>7.3360000000000003</v>
      </c>
      <c r="C2836" s="19">
        <v>7.7060000000000004</v>
      </c>
      <c r="E2836" s="126"/>
    </row>
    <row r="2837" spans="1:5">
      <c r="A2837" s="118">
        <v>37533</v>
      </c>
      <c r="B2837" s="19">
        <v>6.2590000000000003</v>
      </c>
      <c r="C2837" s="19">
        <v>6.6229999999999993</v>
      </c>
      <c r="E2837" s="126"/>
    </row>
    <row r="2838" spans="1:5">
      <c r="A2838" s="118">
        <v>37534</v>
      </c>
      <c r="B2838" s="19">
        <v>6.2590000000000003</v>
      </c>
      <c r="C2838" s="19">
        <v>6.6229999999999993</v>
      </c>
      <c r="E2838" s="126"/>
    </row>
    <row r="2839" spans="1:5">
      <c r="A2839" s="118">
        <v>37535</v>
      </c>
      <c r="B2839" s="19">
        <v>6.2590000000000003</v>
      </c>
      <c r="C2839" s="19">
        <v>6.6229999999999993</v>
      </c>
      <c r="E2839" s="126"/>
    </row>
    <row r="2840" spans="1:5">
      <c r="A2840" s="118">
        <v>37536</v>
      </c>
      <c r="B2840" s="19">
        <v>7.4589999999999996</v>
      </c>
      <c r="C2840" s="19">
        <v>7.8229999999999995</v>
      </c>
      <c r="E2840" s="126"/>
    </row>
    <row r="2841" spans="1:5">
      <c r="A2841" s="118">
        <v>37537</v>
      </c>
      <c r="B2841" s="19">
        <v>7.3410000000000002</v>
      </c>
      <c r="C2841" s="19">
        <v>7.7140000000000004</v>
      </c>
      <c r="E2841" s="126"/>
    </row>
    <row r="2842" spans="1:5">
      <c r="A2842" s="118">
        <v>37538</v>
      </c>
      <c r="B2842" s="19">
        <v>6.2940000000000005</v>
      </c>
      <c r="C2842" s="19">
        <v>6.6579999999999995</v>
      </c>
      <c r="E2842" s="126"/>
    </row>
    <row r="2843" spans="1:5">
      <c r="A2843" s="118">
        <v>37539</v>
      </c>
      <c r="B2843" s="19">
        <v>6.3999999999999995</v>
      </c>
      <c r="C2843" s="19">
        <v>6.8079999999999998</v>
      </c>
      <c r="E2843" s="126"/>
    </row>
    <row r="2844" spans="1:5">
      <c r="A2844" s="118">
        <v>37540</v>
      </c>
      <c r="B2844" s="19">
        <v>7.3570000000000002</v>
      </c>
      <c r="C2844" s="19">
        <v>7.7519999999999998</v>
      </c>
      <c r="E2844" s="126"/>
    </row>
    <row r="2845" spans="1:5">
      <c r="A2845" s="118">
        <v>37541</v>
      </c>
      <c r="B2845" s="19">
        <v>7.3570000000000002</v>
      </c>
      <c r="C2845" s="19">
        <v>7.7519999999999998</v>
      </c>
      <c r="E2845" s="126"/>
    </row>
    <row r="2846" spans="1:5">
      <c r="A2846" s="118">
        <v>37542</v>
      </c>
      <c r="B2846" s="19">
        <v>7.3570000000000002</v>
      </c>
      <c r="C2846" s="19">
        <v>7.7519999999999998</v>
      </c>
      <c r="E2846" s="126"/>
    </row>
    <row r="2847" spans="1:5">
      <c r="A2847" s="118">
        <v>37543</v>
      </c>
      <c r="B2847" s="19">
        <v>6.3309999999999995</v>
      </c>
      <c r="C2847" s="19">
        <v>6.7070000000000007</v>
      </c>
      <c r="E2847" s="126"/>
    </row>
    <row r="2848" spans="1:5">
      <c r="A2848" s="118">
        <v>37544</v>
      </c>
      <c r="B2848" s="19">
        <v>6.5339999999999998</v>
      </c>
      <c r="C2848" s="19">
        <v>6.9079999999999995</v>
      </c>
      <c r="E2848" s="126"/>
    </row>
    <row r="2849" spans="1:5">
      <c r="A2849" s="118">
        <v>37545</v>
      </c>
      <c r="B2849" s="19">
        <v>7.62</v>
      </c>
      <c r="C2849" s="19">
        <v>8.0339999999999989</v>
      </c>
      <c r="E2849" s="126"/>
    </row>
    <row r="2850" spans="1:5">
      <c r="A2850" s="118">
        <v>37546</v>
      </c>
      <c r="B2850" s="19">
        <v>6.5950000000000006</v>
      </c>
      <c r="C2850" s="19">
        <v>6.9979999999999993</v>
      </c>
      <c r="E2850" s="126"/>
    </row>
    <row r="2851" spans="1:5">
      <c r="A2851" s="118">
        <v>37547</v>
      </c>
      <c r="B2851" s="19">
        <v>7.7859999999999996</v>
      </c>
      <c r="C2851" s="19">
        <v>8.1879999999999988</v>
      </c>
      <c r="E2851" s="126"/>
    </row>
    <row r="2852" spans="1:5">
      <c r="A2852" s="118">
        <v>37548</v>
      </c>
      <c r="B2852" s="19">
        <v>7.7859999999999996</v>
      </c>
      <c r="C2852" s="19">
        <v>8.1879999999999988</v>
      </c>
      <c r="E2852" s="126"/>
    </row>
    <row r="2853" spans="1:5">
      <c r="A2853" s="118">
        <v>37549</v>
      </c>
      <c r="B2853" s="19">
        <v>7.7859999999999996</v>
      </c>
      <c r="C2853" s="19">
        <v>8.1879999999999988</v>
      </c>
      <c r="E2853" s="126"/>
    </row>
    <row r="2854" spans="1:5">
      <c r="A2854" s="118">
        <v>37550</v>
      </c>
      <c r="B2854" s="19">
        <v>6.6360000000000001</v>
      </c>
      <c r="C2854" s="19">
        <v>7.0380000000000003</v>
      </c>
      <c r="E2854" s="126"/>
    </row>
    <row r="2855" spans="1:5">
      <c r="A2855" s="118">
        <v>37551</v>
      </c>
      <c r="B2855" s="19">
        <v>6.572000000000001</v>
      </c>
      <c r="C2855" s="19">
        <v>6.9060000000000006</v>
      </c>
      <c r="E2855" s="126"/>
    </row>
    <row r="2856" spans="1:5">
      <c r="A2856" s="118">
        <v>37552</v>
      </c>
      <c r="B2856" s="19">
        <v>7.8119999999999994</v>
      </c>
      <c r="C2856" s="19">
        <v>8.1989999999999998</v>
      </c>
      <c r="E2856" s="126"/>
    </row>
    <row r="2857" spans="1:5">
      <c r="A2857" s="118">
        <v>37553</v>
      </c>
      <c r="B2857" s="19">
        <v>6.6509999999999998</v>
      </c>
      <c r="C2857" s="19">
        <v>7.0540000000000003</v>
      </c>
      <c r="E2857" s="126"/>
    </row>
    <row r="2858" spans="1:5">
      <c r="A2858" s="118">
        <v>37554</v>
      </c>
      <c r="B2858" s="19">
        <v>7.4949999999999992</v>
      </c>
      <c r="C2858" s="19">
        <v>7.8930000000000007</v>
      </c>
      <c r="E2858" s="126"/>
    </row>
    <row r="2859" spans="1:5">
      <c r="A2859" s="118">
        <v>37555</v>
      </c>
      <c r="B2859" s="19">
        <v>7.4949999999999992</v>
      </c>
      <c r="C2859" s="19">
        <v>7.8930000000000007</v>
      </c>
      <c r="E2859" s="126"/>
    </row>
    <row r="2860" spans="1:5">
      <c r="A2860" s="118">
        <v>37556</v>
      </c>
      <c r="B2860" s="19">
        <v>7.4949999999999992</v>
      </c>
      <c r="C2860" s="19">
        <v>7.8930000000000007</v>
      </c>
      <c r="E2860" s="126"/>
    </row>
    <row r="2861" spans="1:5">
      <c r="A2861" s="118">
        <v>37557</v>
      </c>
      <c r="B2861" s="19">
        <v>6.5839999999999996</v>
      </c>
      <c r="C2861" s="19">
        <v>6.9779999999999998</v>
      </c>
      <c r="E2861" s="126"/>
    </row>
    <row r="2862" spans="1:5">
      <c r="A2862" s="118">
        <v>37558</v>
      </c>
      <c r="B2862" s="19">
        <v>7.46</v>
      </c>
      <c r="C2862" s="19">
        <v>7.8630000000000004</v>
      </c>
      <c r="E2862" s="126"/>
    </row>
    <row r="2863" spans="1:5">
      <c r="A2863" s="118">
        <v>37559</v>
      </c>
      <c r="B2863" s="19">
        <v>7.3070000000000004</v>
      </c>
      <c r="C2863" s="19">
        <v>7.7200000000000006</v>
      </c>
      <c r="E2863" s="126"/>
    </row>
    <row r="2864" spans="1:5">
      <c r="A2864" s="118">
        <v>37560</v>
      </c>
      <c r="B2864" s="19">
        <v>7.4449999999999994</v>
      </c>
      <c r="C2864" s="19">
        <v>7.859</v>
      </c>
      <c r="E2864" s="126"/>
    </row>
    <row r="2865" spans="1:5">
      <c r="A2865" s="118">
        <v>37561</v>
      </c>
      <c r="B2865" s="19">
        <v>7.2679999999999998</v>
      </c>
      <c r="C2865" s="19">
        <v>7.7090000000000005</v>
      </c>
      <c r="E2865" s="126"/>
    </row>
    <row r="2866" spans="1:5">
      <c r="A2866" s="118">
        <v>37562</v>
      </c>
      <c r="B2866" s="19">
        <v>7.2679999999999998</v>
      </c>
      <c r="C2866" s="19">
        <v>7.7090000000000005</v>
      </c>
      <c r="E2866" s="126"/>
    </row>
    <row r="2867" spans="1:5">
      <c r="A2867" s="118">
        <v>37563</v>
      </c>
      <c r="B2867" s="19">
        <v>7.2679999999999998</v>
      </c>
      <c r="C2867" s="19">
        <v>7.7090000000000005</v>
      </c>
      <c r="E2867" s="126"/>
    </row>
    <row r="2868" spans="1:5">
      <c r="A2868" s="118">
        <v>37564</v>
      </c>
      <c r="B2868" s="19">
        <v>6.2479999999999993</v>
      </c>
      <c r="C2868" s="19">
        <v>6.6810000000000009</v>
      </c>
      <c r="E2868" s="126"/>
    </row>
    <row r="2869" spans="1:5">
      <c r="A2869" s="118">
        <v>37565</v>
      </c>
      <c r="B2869" s="19">
        <v>7.484</v>
      </c>
      <c r="C2869" s="19">
        <v>7.9039999999999999</v>
      </c>
      <c r="E2869" s="126"/>
    </row>
    <row r="2870" spans="1:5">
      <c r="A2870" s="118">
        <v>37566</v>
      </c>
      <c r="B2870" s="19">
        <v>7.4210000000000003</v>
      </c>
      <c r="C2870" s="19">
        <v>7.8260000000000005</v>
      </c>
      <c r="E2870" s="126"/>
    </row>
    <row r="2871" spans="1:5">
      <c r="A2871" s="118">
        <v>37567</v>
      </c>
      <c r="B2871" s="19">
        <v>7.2460000000000004</v>
      </c>
      <c r="C2871" s="19">
        <v>7.6579999999999995</v>
      </c>
      <c r="E2871" s="126"/>
    </row>
    <row r="2872" spans="1:5">
      <c r="A2872" s="118">
        <v>37568</v>
      </c>
      <c r="B2872" s="19">
        <v>7.3620000000000001</v>
      </c>
      <c r="C2872" s="19">
        <v>7.8170000000000002</v>
      </c>
      <c r="E2872" s="126"/>
    </row>
    <row r="2873" spans="1:5">
      <c r="A2873" s="118">
        <v>37569</v>
      </c>
      <c r="B2873" s="19">
        <v>7.3620000000000001</v>
      </c>
      <c r="C2873" s="19">
        <v>7.8170000000000002</v>
      </c>
      <c r="E2873" s="126"/>
    </row>
    <row r="2874" spans="1:5">
      <c r="A2874" s="118">
        <v>37570</v>
      </c>
      <c r="B2874" s="19">
        <v>7.3620000000000001</v>
      </c>
      <c r="C2874" s="19">
        <v>7.8170000000000002</v>
      </c>
      <c r="E2874" s="126"/>
    </row>
    <row r="2875" spans="1:5">
      <c r="A2875" s="118">
        <v>37571</v>
      </c>
      <c r="B2875" s="19">
        <v>7.1290000000000004</v>
      </c>
      <c r="C2875" s="19">
        <v>7.6029999999999998</v>
      </c>
      <c r="E2875" s="126"/>
    </row>
    <row r="2876" spans="1:5">
      <c r="A2876" s="118">
        <v>37572</v>
      </c>
      <c r="B2876" s="19">
        <v>6.9969999999999999</v>
      </c>
      <c r="C2876" s="19">
        <v>7.4860000000000007</v>
      </c>
      <c r="E2876" s="126"/>
    </row>
    <row r="2877" spans="1:5">
      <c r="A2877" s="118">
        <v>37573</v>
      </c>
      <c r="B2877" s="19">
        <v>6.1909999999999998</v>
      </c>
      <c r="C2877" s="19">
        <v>6.6769999999999996</v>
      </c>
      <c r="E2877" s="126"/>
    </row>
    <row r="2878" spans="1:5">
      <c r="A2878" s="118">
        <v>37574</v>
      </c>
      <c r="B2878" s="19">
        <v>6.0960000000000001</v>
      </c>
      <c r="C2878" s="19">
        <v>6.5880000000000001</v>
      </c>
      <c r="E2878" s="126"/>
    </row>
    <row r="2879" spans="1:5">
      <c r="A2879" s="118">
        <v>37575</v>
      </c>
      <c r="B2879" s="19">
        <v>7.1280000000000001</v>
      </c>
      <c r="C2879" s="19">
        <v>7.5410000000000004</v>
      </c>
      <c r="E2879" s="126"/>
    </row>
    <row r="2880" spans="1:5">
      <c r="A2880" s="118">
        <v>37576</v>
      </c>
      <c r="B2880" s="19">
        <v>7.1280000000000001</v>
      </c>
      <c r="C2880" s="19">
        <v>7.5410000000000004</v>
      </c>
      <c r="E2880" s="126"/>
    </row>
    <row r="2881" spans="1:5">
      <c r="A2881" s="118">
        <v>37577</v>
      </c>
      <c r="B2881" s="19">
        <v>7.1280000000000001</v>
      </c>
      <c r="C2881" s="19">
        <v>7.5410000000000004</v>
      </c>
      <c r="E2881" s="126"/>
    </row>
    <row r="2882" spans="1:5">
      <c r="A2882" s="118">
        <v>37578</v>
      </c>
      <c r="B2882" s="19">
        <v>6.3449999999999998</v>
      </c>
      <c r="C2882" s="19">
        <v>6.7320000000000002</v>
      </c>
      <c r="E2882" s="126"/>
    </row>
    <row r="2883" spans="1:5">
      <c r="A2883" s="118">
        <v>37579</v>
      </c>
      <c r="B2883" s="19">
        <v>7.2190000000000003</v>
      </c>
      <c r="C2883" s="19">
        <v>7.6120000000000001</v>
      </c>
      <c r="E2883" s="126"/>
    </row>
    <row r="2884" spans="1:5">
      <c r="A2884" s="118">
        <v>37580</v>
      </c>
      <c r="B2884" s="19">
        <v>6.1150000000000002</v>
      </c>
      <c r="C2884" s="19">
        <v>6.5080000000000009</v>
      </c>
      <c r="E2884" s="126"/>
    </row>
    <row r="2885" spans="1:5">
      <c r="A2885" s="118">
        <v>37581</v>
      </c>
      <c r="B2885" s="19">
        <v>6.4289999999999994</v>
      </c>
      <c r="C2885" s="19">
        <v>6.7960000000000003</v>
      </c>
      <c r="E2885" s="126"/>
    </row>
    <row r="2886" spans="1:5">
      <c r="A2886" s="118">
        <v>37582</v>
      </c>
      <c r="B2886" s="19">
        <v>7.3950000000000005</v>
      </c>
      <c r="C2886" s="19">
        <v>7.7250000000000005</v>
      </c>
      <c r="E2886" s="126"/>
    </row>
    <row r="2887" spans="1:5">
      <c r="A2887" s="118">
        <v>37583</v>
      </c>
      <c r="B2887" s="19">
        <v>7.3950000000000005</v>
      </c>
      <c r="C2887" s="19">
        <v>7.7250000000000005</v>
      </c>
      <c r="E2887" s="126"/>
    </row>
    <row r="2888" spans="1:5">
      <c r="A2888" s="118">
        <v>37584</v>
      </c>
      <c r="B2888" s="19">
        <v>7.3950000000000005</v>
      </c>
      <c r="C2888" s="19">
        <v>7.7250000000000005</v>
      </c>
      <c r="E2888" s="126"/>
    </row>
    <row r="2889" spans="1:5">
      <c r="A2889" s="118">
        <v>37585</v>
      </c>
      <c r="B2889" s="19">
        <v>7.3559999999999999</v>
      </c>
      <c r="C2889" s="19">
        <v>7.6720000000000006</v>
      </c>
      <c r="E2889" s="126"/>
    </row>
    <row r="2890" spans="1:5">
      <c r="A2890" s="118">
        <v>37586</v>
      </c>
      <c r="B2890" s="19">
        <v>6.4959999999999996</v>
      </c>
      <c r="C2890" s="19">
        <v>6.8199999999999994</v>
      </c>
      <c r="E2890" s="126"/>
    </row>
    <row r="2891" spans="1:5">
      <c r="A2891" s="118">
        <v>37587</v>
      </c>
      <c r="B2891" s="19">
        <v>6.3050000000000006</v>
      </c>
      <c r="C2891" s="19">
        <v>6.6459999999999999</v>
      </c>
      <c r="E2891" s="126"/>
    </row>
    <row r="2892" spans="1:5">
      <c r="A2892" s="118">
        <v>37588</v>
      </c>
      <c r="B2892" s="19">
        <v>6.3369999999999997</v>
      </c>
      <c r="C2892" s="19">
        <v>6.6549999999999994</v>
      </c>
      <c r="E2892" s="126"/>
    </row>
    <row r="2893" spans="1:5">
      <c r="A2893" s="118">
        <v>37589</v>
      </c>
      <c r="B2893" s="19">
        <v>7.5460000000000003</v>
      </c>
      <c r="C2893" s="19">
        <v>7.8540000000000001</v>
      </c>
      <c r="E2893" s="126"/>
    </row>
    <row r="2894" spans="1:5">
      <c r="A2894" s="118">
        <v>37590</v>
      </c>
      <c r="B2894" s="19">
        <v>7.5460000000000003</v>
      </c>
      <c r="C2894" s="19">
        <v>7.8540000000000001</v>
      </c>
      <c r="E2894" s="126"/>
    </row>
    <row r="2895" spans="1:5">
      <c r="A2895" s="118">
        <v>37591</v>
      </c>
      <c r="B2895" s="19">
        <v>7.5460000000000003</v>
      </c>
      <c r="C2895" s="19">
        <v>7.8540000000000001</v>
      </c>
      <c r="E2895" s="126"/>
    </row>
    <row r="2896" spans="1:5">
      <c r="A2896" s="118">
        <v>37592</v>
      </c>
      <c r="B2896" s="19">
        <v>7.5070000000000006</v>
      </c>
      <c r="C2896" s="19">
        <v>7.8130000000000006</v>
      </c>
      <c r="E2896" s="126"/>
    </row>
    <row r="2897" spans="1:5">
      <c r="A2897" s="118">
        <v>37593</v>
      </c>
      <c r="B2897" s="19">
        <v>7.3800000000000008</v>
      </c>
      <c r="C2897" s="19">
        <v>7.6850000000000005</v>
      </c>
      <c r="E2897" s="126"/>
    </row>
    <row r="2898" spans="1:5">
      <c r="A2898" s="118">
        <v>37594</v>
      </c>
      <c r="B2898" s="19">
        <v>6.4820000000000002</v>
      </c>
      <c r="C2898" s="19">
        <v>6.8029999999999999</v>
      </c>
      <c r="E2898" s="126"/>
    </row>
    <row r="2899" spans="1:5">
      <c r="A2899" s="118">
        <v>37595</v>
      </c>
      <c r="B2899" s="19">
        <v>7.3280000000000003</v>
      </c>
      <c r="C2899" s="19">
        <v>7.657</v>
      </c>
      <c r="E2899" s="126"/>
    </row>
    <row r="2900" spans="1:5">
      <c r="A2900" s="118">
        <v>37596</v>
      </c>
      <c r="B2900" s="19">
        <v>7.2119999999999997</v>
      </c>
      <c r="C2900" s="19">
        <v>7.5400000000000009</v>
      </c>
      <c r="E2900" s="126"/>
    </row>
    <row r="2901" spans="1:5">
      <c r="A2901" s="118">
        <v>37597</v>
      </c>
      <c r="B2901" s="19">
        <v>7.2119999999999997</v>
      </c>
      <c r="C2901" s="19">
        <v>7.5400000000000009</v>
      </c>
      <c r="E2901" s="126"/>
    </row>
    <row r="2902" spans="1:5">
      <c r="A2902" s="118">
        <v>37598</v>
      </c>
      <c r="B2902" s="19">
        <v>7.2119999999999997</v>
      </c>
      <c r="C2902" s="19">
        <v>7.5400000000000009</v>
      </c>
      <c r="E2902" s="126"/>
    </row>
    <row r="2903" spans="1:5">
      <c r="A2903" s="118">
        <v>37599</v>
      </c>
      <c r="B2903" s="19">
        <v>7.3239999999999998</v>
      </c>
      <c r="C2903" s="19">
        <v>7.6739999999999995</v>
      </c>
      <c r="E2903" s="126"/>
    </row>
    <row r="2904" spans="1:5">
      <c r="A2904" s="118">
        <v>37600</v>
      </c>
      <c r="B2904" s="19">
        <v>7.2350000000000003</v>
      </c>
      <c r="C2904" s="19">
        <v>7.5910000000000002</v>
      </c>
      <c r="E2904" s="126"/>
    </row>
    <row r="2905" spans="1:5">
      <c r="A2905" s="118">
        <v>37601</v>
      </c>
      <c r="B2905" s="19">
        <v>6.1199999999999992</v>
      </c>
      <c r="C2905" s="19">
        <v>6.48</v>
      </c>
      <c r="E2905" s="126"/>
    </row>
    <row r="2906" spans="1:5">
      <c r="A2906" s="118">
        <v>37602</v>
      </c>
      <c r="B2906" s="19">
        <v>7.3159999999999998</v>
      </c>
      <c r="C2906" s="19">
        <v>7.6879999999999997</v>
      </c>
      <c r="E2906" s="126"/>
    </row>
    <row r="2907" spans="1:5">
      <c r="A2907" s="118">
        <v>37603</v>
      </c>
      <c r="B2907" s="19">
        <v>6.1589999999999998</v>
      </c>
      <c r="C2907" s="19">
        <v>6.5380000000000003</v>
      </c>
      <c r="E2907" s="126"/>
    </row>
    <row r="2908" spans="1:5">
      <c r="A2908" s="118">
        <v>37604</v>
      </c>
      <c r="B2908" s="19">
        <v>6.1589999999999998</v>
      </c>
      <c r="C2908" s="19">
        <v>6.5380000000000003</v>
      </c>
      <c r="E2908" s="126"/>
    </row>
    <row r="2909" spans="1:5">
      <c r="A2909" s="118">
        <v>37605</v>
      </c>
      <c r="B2909" s="19">
        <v>6.1589999999999998</v>
      </c>
      <c r="C2909" s="19">
        <v>6.5380000000000003</v>
      </c>
      <c r="E2909" s="126"/>
    </row>
    <row r="2910" spans="1:5">
      <c r="A2910" s="118">
        <v>37606</v>
      </c>
      <c r="B2910" s="19">
        <v>7.0809999999999995</v>
      </c>
      <c r="C2910" s="19">
        <v>7.452</v>
      </c>
      <c r="E2910" s="126"/>
    </row>
    <row r="2911" spans="1:5">
      <c r="A2911" s="118">
        <v>37607</v>
      </c>
      <c r="B2911" s="19">
        <v>7.3259999999999996</v>
      </c>
      <c r="C2911" s="19">
        <v>7.6879999999999997</v>
      </c>
      <c r="E2911" s="126"/>
    </row>
    <row r="2912" spans="1:5">
      <c r="A2912" s="118">
        <v>37608</v>
      </c>
      <c r="B2912" s="19">
        <v>6.1260000000000003</v>
      </c>
      <c r="C2912" s="19">
        <v>6.4950000000000001</v>
      </c>
      <c r="E2912" s="126"/>
    </row>
    <row r="2913" spans="1:5">
      <c r="A2913" s="118">
        <v>37609</v>
      </c>
      <c r="B2913" s="19">
        <v>6.9550000000000001</v>
      </c>
      <c r="C2913" s="19">
        <v>7.3339999999999996</v>
      </c>
      <c r="E2913" s="126"/>
    </row>
    <row r="2914" spans="1:5">
      <c r="A2914" s="118">
        <v>37610</v>
      </c>
      <c r="B2914" s="19">
        <v>6.1319999999999997</v>
      </c>
      <c r="C2914" s="19">
        <v>6.5249999999999995</v>
      </c>
      <c r="E2914" s="126"/>
    </row>
    <row r="2915" spans="1:5">
      <c r="A2915" s="118">
        <v>37611</v>
      </c>
      <c r="B2915" s="19">
        <v>6.1319999999999997</v>
      </c>
      <c r="C2915" s="19">
        <v>6.5249999999999995</v>
      </c>
      <c r="E2915" s="126"/>
    </row>
    <row r="2916" spans="1:5">
      <c r="A2916" s="118">
        <v>37612</v>
      </c>
      <c r="B2916" s="19">
        <v>6.1319999999999997</v>
      </c>
      <c r="C2916" s="19">
        <v>6.5249999999999995</v>
      </c>
      <c r="E2916" s="126"/>
    </row>
    <row r="2917" spans="1:5">
      <c r="A2917" s="118">
        <v>37613</v>
      </c>
      <c r="B2917" s="19">
        <v>6.0310000000000006</v>
      </c>
      <c r="C2917" s="19">
        <v>6.4290000000000003</v>
      </c>
      <c r="E2917" s="126"/>
    </row>
    <row r="2918" spans="1:5">
      <c r="A2918" s="118">
        <v>37614</v>
      </c>
      <c r="B2918" s="19">
        <v>5.9640000000000004</v>
      </c>
      <c r="C2918" s="19">
        <v>6.3559999999999999</v>
      </c>
      <c r="E2918" s="126"/>
    </row>
    <row r="2919" spans="1:5">
      <c r="A2919" s="118">
        <v>37615</v>
      </c>
      <c r="B2919" s="19">
        <v>6.1639999999999997</v>
      </c>
      <c r="C2919" s="19">
        <v>6.556</v>
      </c>
      <c r="E2919" s="126"/>
    </row>
    <row r="2920" spans="1:5">
      <c r="A2920" s="118">
        <v>37616</v>
      </c>
      <c r="B2920" s="19">
        <v>7.0640000000000001</v>
      </c>
      <c r="C2920" s="19">
        <v>7.4560000000000004</v>
      </c>
      <c r="E2920" s="126"/>
    </row>
    <row r="2921" spans="1:5">
      <c r="A2921" s="118">
        <v>37617</v>
      </c>
      <c r="B2921" s="19">
        <v>5.8900000000000006</v>
      </c>
      <c r="C2921" s="19">
        <v>6.2929999999999993</v>
      </c>
      <c r="E2921" s="126"/>
    </row>
    <row r="2922" spans="1:5">
      <c r="A2922" s="118">
        <v>37618</v>
      </c>
      <c r="B2922" s="19">
        <v>5.8900000000000006</v>
      </c>
      <c r="C2922" s="19">
        <v>6.2929999999999993</v>
      </c>
      <c r="E2922" s="126"/>
    </row>
    <row r="2923" spans="1:5">
      <c r="A2923" s="118">
        <v>37619</v>
      </c>
      <c r="B2923" s="19">
        <v>5.8900000000000006</v>
      </c>
      <c r="C2923" s="19">
        <v>6.2929999999999993</v>
      </c>
      <c r="E2923" s="126"/>
    </row>
    <row r="2924" spans="1:5">
      <c r="A2924" s="118">
        <v>37620</v>
      </c>
      <c r="B2924" s="19">
        <v>6.0679999999999996</v>
      </c>
      <c r="C2924" s="19">
        <v>6.4729999999999999</v>
      </c>
      <c r="E2924" s="126"/>
    </row>
    <row r="2925" spans="1:5">
      <c r="A2925" s="118">
        <v>37621</v>
      </c>
      <c r="B2925" s="19">
        <v>6.0040000000000004</v>
      </c>
      <c r="C2925" s="19">
        <v>6.407</v>
      </c>
      <c r="E2925" s="126"/>
    </row>
    <row r="2926" spans="1:5">
      <c r="A2926" s="118">
        <v>37622</v>
      </c>
      <c r="B2926" s="19">
        <v>6.9079999999999995</v>
      </c>
      <c r="C2926" s="19">
        <v>7.3079999999999998</v>
      </c>
      <c r="E2926" s="126"/>
    </row>
    <row r="2927" spans="1:5">
      <c r="A2927" s="118">
        <v>37623</v>
      </c>
      <c r="B2927" s="19">
        <v>7.1</v>
      </c>
      <c r="C2927" s="19">
        <v>7.508</v>
      </c>
      <c r="E2927" s="126"/>
    </row>
    <row r="2928" spans="1:5">
      <c r="A2928" s="118">
        <v>37624</v>
      </c>
      <c r="B2928" s="19">
        <v>6.2010000000000005</v>
      </c>
      <c r="C2928" s="19">
        <v>6.5720000000000001</v>
      </c>
      <c r="E2928" s="126"/>
    </row>
    <row r="2929" spans="1:5">
      <c r="A2929" s="118">
        <v>37625</v>
      </c>
      <c r="B2929" s="19">
        <v>6.2010000000000005</v>
      </c>
      <c r="C2929" s="19">
        <v>6.5720000000000001</v>
      </c>
      <c r="E2929" s="126"/>
    </row>
    <row r="2930" spans="1:5">
      <c r="A2930" s="118">
        <v>37626</v>
      </c>
      <c r="B2930" s="19">
        <v>6.2010000000000005</v>
      </c>
      <c r="C2930" s="19">
        <v>6.5720000000000001</v>
      </c>
      <c r="E2930" s="126"/>
    </row>
    <row r="2931" spans="1:5">
      <c r="A2931" s="118">
        <v>37627</v>
      </c>
      <c r="B2931" s="19">
        <v>6.1229999999999993</v>
      </c>
      <c r="C2931" s="19">
        <v>6.5039999999999996</v>
      </c>
      <c r="E2931" s="126"/>
    </row>
    <row r="2932" spans="1:5">
      <c r="A2932" s="118">
        <v>37628</v>
      </c>
      <c r="B2932" s="19">
        <v>7.2569999999999997</v>
      </c>
      <c r="C2932" s="19">
        <v>7.6259999999999994</v>
      </c>
      <c r="E2932" s="126"/>
    </row>
    <row r="2933" spans="1:5">
      <c r="A2933" s="118">
        <v>37629</v>
      </c>
      <c r="B2933" s="19">
        <v>7.0810000000000004</v>
      </c>
      <c r="C2933" s="19">
        <v>7.4359999999999999</v>
      </c>
      <c r="E2933" s="126"/>
    </row>
    <row r="2934" spans="1:5">
      <c r="A2934" s="118">
        <v>37630</v>
      </c>
      <c r="B2934" s="19">
        <v>7.0190000000000001</v>
      </c>
      <c r="C2934" s="19">
        <v>7.359</v>
      </c>
      <c r="E2934" s="126"/>
    </row>
    <row r="2935" spans="1:5">
      <c r="A2935" s="118">
        <v>37631</v>
      </c>
      <c r="B2935" s="19">
        <v>6.298</v>
      </c>
      <c r="C2935" s="19">
        <v>6.5990000000000002</v>
      </c>
      <c r="E2935" s="126"/>
    </row>
    <row r="2936" spans="1:5">
      <c r="A2936" s="118">
        <v>37632</v>
      </c>
      <c r="B2936" s="19">
        <v>6.298</v>
      </c>
      <c r="C2936" s="19">
        <v>6.5990000000000002</v>
      </c>
      <c r="E2936" s="126"/>
    </row>
    <row r="2937" spans="1:5">
      <c r="A2937" s="118">
        <v>37633</v>
      </c>
      <c r="B2937" s="19">
        <v>6.298</v>
      </c>
      <c r="C2937" s="19">
        <v>6.5990000000000002</v>
      </c>
      <c r="E2937" s="126"/>
    </row>
    <row r="2938" spans="1:5">
      <c r="A2938" s="118">
        <v>37634</v>
      </c>
      <c r="B2938" s="19">
        <v>7.2290000000000001</v>
      </c>
      <c r="C2938" s="19">
        <v>7.5150000000000006</v>
      </c>
      <c r="E2938" s="126"/>
    </row>
    <row r="2939" spans="1:5">
      <c r="A2939" s="118">
        <v>37635</v>
      </c>
      <c r="B2939" s="19">
        <v>7.0839999999999996</v>
      </c>
      <c r="C2939" s="19">
        <v>7.3840000000000003</v>
      </c>
      <c r="E2939" s="126"/>
    </row>
    <row r="2940" spans="1:5">
      <c r="A2940" s="118">
        <v>37636</v>
      </c>
      <c r="B2940" s="19">
        <v>7.2269999999999994</v>
      </c>
      <c r="C2940" s="19">
        <v>7.5309999999999997</v>
      </c>
      <c r="E2940" s="126"/>
    </row>
    <row r="2941" spans="1:5">
      <c r="A2941" s="118">
        <v>37637</v>
      </c>
      <c r="B2941" s="19">
        <v>6.2069999999999999</v>
      </c>
      <c r="C2941" s="19">
        <v>6.51</v>
      </c>
      <c r="E2941" s="126"/>
    </row>
    <row r="2942" spans="1:5">
      <c r="A2942" s="118">
        <v>37638</v>
      </c>
      <c r="B2942" s="19">
        <v>6.0560000000000009</v>
      </c>
      <c r="C2942" s="19">
        <v>6.3640000000000008</v>
      </c>
      <c r="E2942" s="126"/>
    </row>
    <row r="2943" spans="1:5">
      <c r="A2943" s="118">
        <v>37639</v>
      </c>
      <c r="B2943" s="19">
        <v>6.0560000000000009</v>
      </c>
      <c r="C2943" s="19">
        <v>6.3640000000000008</v>
      </c>
      <c r="E2943" s="126"/>
    </row>
    <row r="2944" spans="1:5">
      <c r="A2944" s="118">
        <v>37640</v>
      </c>
      <c r="B2944" s="19">
        <v>6.0560000000000009</v>
      </c>
      <c r="C2944" s="19">
        <v>6.3640000000000008</v>
      </c>
      <c r="E2944" s="126"/>
    </row>
    <row r="2945" spans="1:5">
      <c r="A2945" s="118">
        <v>37641</v>
      </c>
      <c r="B2945" s="19">
        <v>7.1609999999999996</v>
      </c>
      <c r="C2945" s="19">
        <v>7.4809999999999999</v>
      </c>
      <c r="E2945" s="126"/>
    </row>
    <row r="2946" spans="1:5">
      <c r="A2946" s="118">
        <v>37642</v>
      </c>
      <c r="B2946" s="19">
        <v>7.1020000000000003</v>
      </c>
      <c r="C2946" s="19">
        <v>7.4190000000000005</v>
      </c>
      <c r="E2946" s="126"/>
    </row>
    <row r="2947" spans="1:5">
      <c r="A2947" s="118">
        <v>37643</v>
      </c>
      <c r="B2947" s="19">
        <v>5.9499999999999993</v>
      </c>
      <c r="C2947" s="19">
        <v>6.2750000000000004</v>
      </c>
      <c r="E2947" s="126"/>
    </row>
    <row r="2948" spans="1:5">
      <c r="A2948" s="118">
        <v>37644</v>
      </c>
      <c r="B2948" s="19">
        <v>6.1819999999999995</v>
      </c>
      <c r="C2948" s="19">
        <v>6.5209999999999999</v>
      </c>
      <c r="E2948" s="126"/>
    </row>
    <row r="2949" spans="1:5">
      <c r="A2949" s="118">
        <v>37645</v>
      </c>
      <c r="B2949" s="19">
        <v>7.0129999999999999</v>
      </c>
      <c r="C2949" s="19">
        <v>7.3570000000000002</v>
      </c>
      <c r="E2949" s="126"/>
    </row>
    <row r="2950" spans="1:5">
      <c r="A2950" s="118">
        <v>37646</v>
      </c>
      <c r="B2950" s="19">
        <v>7.0129999999999999</v>
      </c>
      <c r="C2950" s="19">
        <v>7.3570000000000002</v>
      </c>
      <c r="E2950" s="126"/>
    </row>
    <row r="2951" spans="1:5">
      <c r="A2951" s="118">
        <v>37647</v>
      </c>
      <c r="B2951" s="19">
        <v>7.0129999999999999</v>
      </c>
      <c r="C2951" s="19">
        <v>7.3570000000000002</v>
      </c>
      <c r="E2951" s="126"/>
    </row>
    <row r="2952" spans="1:5">
      <c r="A2952" s="118">
        <v>37648</v>
      </c>
      <c r="B2952" s="19">
        <v>6.9130000000000003</v>
      </c>
      <c r="C2952" s="19">
        <v>7.2539999999999996</v>
      </c>
      <c r="E2952" s="126"/>
    </row>
    <row r="2953" spans="1:5">
      <c r="A2953" s="118">
        <v>37649</v>
      </c>
      <c r="B2953" s="19">
        <v>7.1529999999999996</v>
      </c>
      <c r="C2953" s="19">
        <v>7.4950000000000001</v>
      </c>
      <c r="E2953" s="126"/>
    </row>
    <row r="2954" spans="1:5">
      <c r="A2954" s="118">
        <v>37650</v>
      </c>
      <c r="B2954" s="19">
        <v>6.0070000000000006</v>
      </c>
      <c r="C2954" s="19">
        <v>6.359</v>
      </c>
      <c r="E2954" s="126"/>
    </row>
    <row r="2955" spans="1:5">
      <c r="A2955" s="118">
        <v>37651</v>
      </c>
      <c r="B2955" s="19">
        <v>5.9960000000000004</v>
      </c>
      <c r="C2955" s="19">
        <v>6.33</v>
      </c>
      <c r="E2955" s="126"/>
    </row>
    <row r="2956" spans="1:5">
      <c r="A2956" s="118">
        <v>37652</v>
      </c>
      <c r="B2956" s="19">
        <v>6.1280000000000001</v>
      </c>
      <c r="C2956" s="19">
        <v>6.4719999999999995</v>
      </c>
      <c r="E2956" s="126"/>
    </row>
    <row r="2957" spans="1:5">
      <c r="A2957" s="118">
        <v>37653</v>
      </c>
      <c r="B2957" s="19">
        <v>6.1280000000000001</v>
      </c>
      <c r="C2957" s="19">
        <v>6.4719999999999995</v>
      </c>
      <c r="E2957" s="126"/>
    </row>
    <row r="2958" spans="1:5">
      <c r="A2958" s="118">
        <v>37654</v>
      </c>
      <c r="B2958" s="19">
        <v>6.1280000000000001</v>
      </c>
      <c r="C2958" s="19">
        <v>6.4719999999999995</v>
      </c>
      <c r="E2958" s="126"/>
    </row>
    <row r="2959" spans="1:5">
      <c r="A2959" s="118">
        <v>37655</v>
      </c>
      <c r="B2959" s="19">
        <v>6.0789999999999997</v>
      </c>
      <c r="C2959" s="19">
        <v>6.4130000000000003</v>
      </c>
      <c r="E2959" s="126"/>
    </row>
    <row r="2960" spans="1:5">
      <c r="A2960" s="118">
        <v>37656</v>
      </c>
      <c r="B2960" s="19">
        <v>6.9269999999999996</v>
      </c>
      <c r="C2960" s="19">
        <v>7.2690000000000001</v>
      </c>
      <c r="E2960" s="126"/>
    </row>
    <row r="2961" spans="1:5">
      <c r="A2961" s="118">
        <v>37657</v>
      </c>
      <c r="B2961" s="19">
        <v>6.0779999999999994</v>
      </c>
      <c r="C2961" s="19">
        <v>6.4260000000000002</v>
      </c>
      <c r="E2961" s="126"/>
    </row>
    <row r="2962" spans="1:5">
      <c r="A2962" s="118">
        <v>37658</v>
      </c>
      <c r="B2962" s="19">
        <v>5.9470000000000001</v>
      </c>
      <c r="C2962" s="19">
        <v>6.2940000000000005</v>
      </c>
      <c r="E2962" s="126"/>
    </row>
    <row r="2963" spans="1:5">
      <c r="A2963" s="118">
        <v>37659</v>
      </c>
      <c r="B2963" s="19">
        <v>6.8420000000000005</v>
      </c>
      <c r="C2963" s="19">
        <v>7.1820000000000004</v>
      </c>
      <c r="E2963" s="126"/>
    </row>
    <row r="2964" spans="1:5">
      <c r="A2964" s="118">
        <v>37660</v>
      </c>
      <c r="B2964" s="19">
        <v>6.8420000000000005</v>
      </c>
      <c r="C2964" s="19">
        <v>7.1820000000000004</v>
      </c>
      <c r="E2964" s="126"/>
    </row>
    <row r="2965" spans="1:5">
      <c r="A2965" s="118">
        <v>37661</v>
      </c>
      <c r="B2965" s="19">
        <v>6.8420000000000005</v>
      </c>
      <c r="C2965" s="19">
        <v>7.1820000000000004</v>
      </c>
      <c r="E2965" s="126"/>
    </row>
    <row r="2966" spans="1:5">
      <c r="A2966" s="118">
        <v>37662</v>
      </c>
      <c r="B2966" s="19">
        <v>7.0699999999999994</v>
      </c>
      <c r="C2966" s="19">
        <v>7.431</v>
      </c>
      <c r="E2966" s="126"/>
    </row>
    <row r="2967" spans="1:5">
      <c r="A2967" s="118">
        <v>37663</v>
      </c>
      <c r="B2967" s="19">
        <v>5.9870000000000001</v>
      </c>
      <c r="C2967" s="19">
        <v>6.3470000000000004</v>
      </c>
      <c r="E2967" s="126"/>
    </row>
    <row r="2968" spans="1:5">
      <c r="A2968" s="118">
        <v>37664</v>
      </c>
      <c r="B2968" s="19">
        <v>6.83</v>
      </c>
      <c r="C2968" s="19">
        <v>7.1910000000000007</v>
      </c>
      <c r="E2968" s="126"/>
    </row>
    <row r="2969" spans="1:5">
      <c r="A2969" s="118">
        <v>37665</v>
      </c>
      <c r="B2969" s="19">
        <v>6.0049999999999999</v>
      </c>
      <c r="C2969" s="19">
        <v>6.38</v>
      </c>
      <c r="E2969" s="126"/>
    </row>
    <row r="2970" spans="1:5">
      <c r="A2970" s="118">
        <v>37666</v>
      </c>
      <c r="B2970" s="19">
        <v>5.9009999999999998</v>
      </c>
      <c r="C2970" s="19">
        <v>6.2679999999999998</v>
      </c>
      <c r="E2970" s="126"/>
    </row>
    <row r="2971" spans="1:5">
      <c r="A2971" s="118">
        <v>37667</v>
      </c>
      <c r="B2971" s="19">
        <v>5.9009999999999998</v>
      </c>
      <c r="C2971" s="19">
        <v>6.2679999999999998</v>
      </c>
      <c r="E2971" s="126"/>
    </row>
    <row r="2972" spans="1:5">
      <c r="A2972" s="118">
        <v>37668</v>
      </c>
      <c r="B2972" s="19">
        <v>5.9009999999999998</v>
      </c>
      <c r="C2972" s="19">
        <v>6.2679999999999998</v>
      </c>
      <c r="E2972" s="126"/>
    </row>
    <row r="2973" spans="1:5">
      <c r="A2973" s="118">
        <v>37669</v>
      </c>
      <c r="B2973" s="19">
        <v>5.9589999999999996</v>
      </c>
      <c r="C2973" s="19">
        <v>6.2789999999999999</v>
      </c>
      <c r="E2973" s="126"/>
    </row>
    <row r="2974" spans="1:5">
      <c r="A2974" s="118">
        <v>37670</v>
      </c>
      <c r="B2974" s="19">
        <v>7.1189999999999998</v>
      </c>
      <c r="C2974" s="19">
        <v>7.4420000000000002</v>
      </c>
      <c r="E2974" s="126"/>
    </row>
    <row r="2975" spans="1:5">
      <c r="A2975" s="118">
        <v>37671</v>
      </c>
      <c r="B2975" s="19">
        <v>7.01</v>
      </c>
      <c r="C2975" s="19">
        <v>7.3360000000000003</v>
      </c>
      <c r="E2975" s="126"/>
    </row>
    <row r="2976" spans="1:5">
      <c r="A2976" s="118">
        <v>37672</v>
      </c>
      <c r="B2976" s="19">
        <v>6.859</v>
      </c>
      <c r="C2976" s="19">
        <v>7.2010000000000005</v>
      </c>
      <c r="E2976" s="126"/>
    </row>
    <row r="2977" spans="1:5">
      <c r="A2977" s="118">
        <v>37673</v>
      </c>
      <c r="B2977" s="19">
        <v>7.032</v>
      </c>
      <c r="C2977" s="19">
        <v>7.38</v>
      </c>
      <c r="E2977" s="126"/>
    </row>
    <row r="2978" spans="1:5">
      <c r="A2978" s="118">
        <v>37674</v>
      </c>
      <c r="B2978" s="19">
        <v>7.032</v>
      </c>
      <c r="C2978" s="19">
        <v>7.38</v>
      </c>
      <c r="E2978" s="126"/>
    </row>
    <row r="2979" spans="1:5">
      <c r="A2979" s="118">
        <v>37675</v>
      </c>
      <c r="B2979" s="19">
        <v>7.032</v>
      </c>
      <c r="C2979" s="19">
        <v>7.38</v>
      </c>
      <c r="E2979" s="126"/>
    </row>
    <row r="2980" spans="1:5">
      <c r="A2980" s="118">
        <v>37676</v>
      </c>
      <c r="B2980" s="19">
        <v>5.9779999999999998</v>
      </c>
      <c r="C2980" s="19">
        <v>6.3260000000000005</v>
      </c>
      <c r="E2980" s="126"/>
    </row>
    <row r="2981" spans="1:5">
      <c r="A2981" s="118">
        <v>37677</v>
      </c>
      <c r="B2981" s="19">
        <v>5.8140000000000001</v>
      </c>
      <c r="C2981" s="19">
        <v>6.1669999999999998</v>
      </c>
      <c r="E2981" s="126"/>
    </row>
    <row r="2982" spans="1:5">
      <c r="A2982" s="118">
        <v>37678</v>
      </c>
      <c r="B2982" s="19">
        <v>7.0409999999999995</v>
      </c>
      <c r="C2982" s="19">
        <v>7.3919999999999995</v>
      </c>
      <c r="E2982" s="126"/>
    </row>
    <row r="2983" spans="1:5">
      <c r="A2983" s="118">
        <v>37679</v>
      </c>
      <c r="B2983" s="19">
        <v>5.8479999999999999</v>
      </c>
      <c r="C2983" s="19">
        <v>6.2110000000000003</v>
      </c>
      <c r="E2983" s="126"/>
    </row>
    <row r="2984" spans="1:5">
      <c r="A2984" s="118">
        <v>37680</v>
      </c>
      <c r="B2984" s="19">
        <v>6.76</v>
      </c>
      <c r="C2984" s="19">
        <v>7.1219999999999999</v>
      </c>
      <c r="E2984" s="126"/>
    </row>
    <row r="2985" spans="1:5">
      <c r="A2985" s="118">
        <v>37681</v>
      </c>
      <c r="B2985" s="19">
        <v>6.76</v>
      </c>
      <c r="C2985" s="19">
        <v>7.1219999999999999</v>
      </c>
      <c r="E2985" s="126"/>
    </row>
    <row r="2986" spans="1:5">
      <c r="A2986" s="118">
        <v>37682</v>
      </c>
      <c r="B2986" s="19">
        <v>6.76</v>
      </c>
      <c r="C2986" s="19">
        <v>7.1219999999999999</v>
      </c>
      <c r="E2986" s="126"/>
    </row>
    <row r="2987" spans="1:5">
      <c r="A2987" s="118">
        <v>37683</v>
      </c>
      <c r="B2987" s="19">
        <v>6.9790000000000001</v>
      </c>
      <c r="C2987" s="19">
        <v>7.3239999999999998</v>
      </c>
      <c r="E2987" s="126"/>
    </row>
    <row r="2988" spans="1:5">
      <c r="A2988" s="118">
        <v>37684</v>
      </c>
      <c r="B2988" s="19">
        <v>6.8180000000000005</v>
      </c>
      <c r="C2988" s="19">
        <v>7.1790000000000003</v>
      </c>
      <c r="E2988" s="126"/>
    </row>
    <row r="2989" spans="1:5">
      <c r="A2989" s="118">
        <v>37685</v>
      </c>
      <c r="B2989" s="19">
        <v>6.702</v>
      </c>
      <c r="C2989" s="19">
        <v>7.0660000000000007</v>
      </c>
      <c r="E2989" s="126"/>
    </row>
    <row r="2990" spans="1:5">
      <c r="A2990" s="118">
        <v>37686</v>
      </c>
      <c r="B2990" s="19">
        <v>6.968</v>
      </c>
      <c r="C2990" s="19">
        <v>7.3149999999999995</v>
      </c>
      <c r="E2990" s="126"/>
    </row>
    <row r="2991" spans="1:5">
      <c r="A2991" s="118">
        <v>37687</v>
      </c>
      <c r="B2991" s="19">
        <v>6.923</v>
      </c>
      <c r="C2991" s="19">
        <v>7.2570000000000006</v>
      </c>
      <c r="E2991" s="126"/>
    </row>
    <row r="2992" spans="1:5">
      <c r="A2992" s="118">
        <v>37688</v>
      </c>
      <c r="B2992" s="19">
        <v>6.923</v>
      </c>
      <c r="C2992" s="19">
        <v>7.2570000000000006</v>
      </c>
      <c r="E2992" s="126"/>
    </row>
    <row r="2993" spans="1:5">
      <c r="A2993" s="118">
        <v>37689</v>
      </c>
      <c r="B2993" s="19">
        <v>6.923</v>
      </c>
      <c r="C2993" s="19">
        <v>7.2570000000000006</v>
      </c>
      <c r="E2993" s="126"/>
    </row>
    <row r="2994" spans="1:5">
      <c r="A2994" s="118">
        <v>37690</v>
      </c>
      <c r="B2994" s="19">
        <v>6.6639999999999997</v>
      </c>
      <c r="C2994" s="19">
        <v>7.0210000000000008</v>
      </c>
      <c r="E2994" s="126"/>
    </row>
    <row r="2995" spans="1:5">
      <c r="A2995" s="118">
        <v>37691</v>
      </c>
      <c r="B2995" s="19">
        <v>5.8570000000000002</v>
      </c>
      <c r="C2995" s="19">
        <v>6.2160000000000002</v>
      </c>
      <c r="E2995" s="126"/>
    </row>
    <row r="2996" spans="1:5">
      <c r="A2996" s="118">
        <v>37692</v>
      </c>
      <c r="B2996" s="19">
        <v>5.84</v>
      </c>
      <c r="C2996" s="19">
        <v>6.1859999999999999</v>
      </c>
      <c r="E2996" s="126"/>
    </row>
    <row r="2997" spans="1:5">
      <c r="A2997" s="118">
        <v>37693</v>
      </c>
      <c r="B2997" s="19">
        <v>5.8949999999999996</v>
      </c>
      <c r="C2997" s="19">
        <v>6.2240000000000002</v>
      </c>
      <c r="E2997" s="126"/>
    </row>
    <row r="2998" spans="1:5">
      <c r="A2998" s="118">
        <v>37694</v>
      </c>
      <c r="B2998" s="19">
        <v>7.1680000000000001</v>
      </c>
      <c r="C2998" s="19">
        <v>7.4779999999999998</v>
      </c>
      <c r="E2998" s="126"/>
    </row>
    <row r="2999" spans="1:5">
      <c r="A2999" s="118">
        <v>37695</v>
      </c>
      <c r="B2999" s="19">
        <v>7.1680000000000001</v>
      </c>
      <c r="C2999" s="19">
        <v>7.4779999999999998</v>
      </c>
      <c r="E2999" s="126"/>
    </row>
    <row r="3000" spans="1:5">
      <c r="A3000" s="118">
        <v>37696</v>
      </c>
      <c r="B3000" s="19">
        <v>7.1680000000000001</v>
      </c>
      <c r="C3000" s="19">
        <v>7.4779999999999998</v>
      </c>
      <c r="E3000" s="126"/>
    </row>
    <row r="3001" spans="1:5">
      <c r="A3001" s="118">
        <v>37697</v>
      </c>
      <c r="B3001" s="19">
        <v>7.0310000000000006</v>
      </c>
      <c r="C3001" s="19">
        <v>7.3449999999999998</v>
      </c>
      <c r="E3001" s="126"/>
    </row>
    <row r="3002" spans="1:5">
      <c r="A3002" s="118">
        <v>37698</v>
      </c>
      <c r="B3002" s="19">
        <v>7.0560000000000009</v>
      </c>
      <c r="C3002" s="19">
        <v>7.3350000000000009</v>
      </c>
      <c r="E3002" s="126"/>
    </row>
    <row r="3003" spans="1:5">
      <c r="A3003" s="118">
        <v>37699</v>
      </c>
      <c r="B3003" s="19">
        <v>7.3220000000000001</v>
      </c>
      <c r="C3003" s="19">
        <v>7.5839999999999996</v>
      </c>
      <c r="E3003" s="126"/>
    </row>
    <row r="3004" spans="1:5">
      <c r="A3004" s="118">
        <v>37700</v>
      </c>
      <c r="B3004" s="19">
        <v>7.3040000000000003</v>
      </c>
      <c r="C3004" s="19">
        <v>7.55</v>
      </c>
      <c r="E3004" s="126"/>
    </row>
    <row r="3005" spans="1:5">
      <c r="A3005" s="118">
        <v>37701</v>
      </c>
      <c r="B3005" s="19">
        <v>7.2070000000000007</v>
      </c>
      <c r="C3005" s="19">
        <v>7.4589999999999996</v>
      </c>
      <c r="E3005" s="126"/>
    </row>
    <row r="3006" spans="1:5">
      <c r="A3006" s="118">
        <v>37702</v>
      </c>
      <c r="B3006" s="19">
        <v>7.2070000000000007</v>
      </c>
      <c r="C3006" s="19">
        <v>7.4589999999999996</v>
      </c>
      <c r="E3006" s="126"/>
    </row>
    <row r="3007" spans="1:5">
      <c r="A3007" s="118">
        <v>37703</v>
      </c>
      <c r="B3007" s="19">
        <v>7.2070000000000007</v>
      </c>
      <c r="C3007" s="19">
        <v>7.4589999999999996</v>
      </c>
      <c r="E3007" s="126"/>
    </row>
    <row r="3008" spans="1:5">
      <c r="A3008" s="118">
        <v>37704</v>
      </c>
      <c r="B3008" s="19">
        <v>7.38</v>
      </c>
      <c r="C3008" s="19">
        <v>7.6390000000000002</v>
      </c>
      <c r="E3008" s="126"/>
    </row>
    <row r="3009" spans="1:5">
      <c r="A3009" s="118">
        <v>37705</v>
      </c>
      <c r="B3009" s="19">
        <v>7.2170000000000005</v>
      </c>
      <c r="C3009" s="19">
        <v>7.49</v>
      </c>
      <c r="E3009" s="126"/>
    </row>
    <row r="3010" spans="1:5">
      <c r="A3010" s="118">
        <v>37706</v>
      </c>
      <c r="B3010" s="19">
        <v>7.1170000000000009</v>
      </c>
      <c r="C3010" s="19">
        <v>7.4039999999999999</v>
      </c>
      <c r="E3010" s="126"/>
    </row>
    <row r="3011" spans="1:5">
      <c r="A3011" s="118">
        <v>37707</v>
      </c>
      <c r="B3011" s="19">
        <v>7.2709999999999999</v>
      </c>
      <c r="C3011" s="19">
        <v>7.5640000000000001</v>
      </c>
      <c r="E3011" s="126"/>
    </row>
    <row r="3012" spans="1:5">
      <c r="A3012" s="118">
        <v>37708</v>
      </c>
      <c r="B3012" s="19">
        <v>6.1720000000000006</v>
      </c>
      <c r="C3012" s="19">
        <v>6.4630000000000001</v>
      </c>
      <c r="E3012" s="126"/>
    </row>
    <row r="3013" spans="1:5">
      <c r="A3013" s="118">
        <v>37709</v>
      </c>
      <c r="B3013" s="19">
        <v>6.1720000000000006</v>
      </c>
      <c r="C3013" s="19">
        <v>6.4630000000000001</v>
      </c>
      <c r="E3013" s="126"/>
    </row>
    <row r="3014" spans="1:5">
      <c r="A3014" s="118">
        <v>37710</v>
      </c>
      <c r="B3014" s="19">
        <v>6.1720000000000006</v>
      </c>
      <c r="C3014" s="19">
        <v>6.4630000000000001</v>
      </c>
      <c r="E3014" s="126"/>
    </row>
    <row r="3015" spans="1:5">
      <c r="A3015" s="118">
        <v>37711</v>
      </c>
      <c r="B3015" s="19">
        <v>6.9949999999999992</v>
      </c>
      <c r="C3015" s="19">
        <v>7.2889999999999997</v>
      </c>
      <c r="E3015" s="126"/>
    </row>
    <row r="3016" spans="1:5">
      <c r="A3016" s="118">
        <v>37712</v>
      </c>
      <c r="B3016" s="19">
        <v>7.1719999999999997</v>
      </c>
      <c r="C3016" s="19">
        <v>7.4740000000000002</v>
      </c>
      <c r="E3016" s="126"/>
    </row>
    <row r="3017" spans="1:5">
      <c r="A3017" s="118">
        <v>37713</v>
      </c>
      <c r="B3017" s="19">
        <v>6.16</v>
      </c>
      <c r="C3017" s="19">
        <v>6.4380000000000006</v>
      </c>
      <c r="E3017" s="126"/>
    </row>
    <row r="3018" spans="1:5">
      <c r="A3018" s="118">
        <v>37714</v>
      </c>
      <c r="B3018" s="19">
        <v>7.0709999999999997</v>
      </c>
      <c r="C3018" s="19">
        <v>7.3360000000000003</v>
      </c>
      <c r="E3018" s="126"/>
    </row>
    <row r="3019" spans="1:5">
      <c r="A3019" s="118">
        <v>37715</v>
      </c>
      <c r="B3019" s="19">
        <v>7.2839999999999998</v>
      </c>
      <c r="C3019" s="19">
        <v>7.5409999999999995</v>
      </c>
      <c r="E3019" s="126"/>
    </row>
    <row r="3020" spans="1:5">
      <c r="A3020" s="118">
        <v>37716</v>
      </c>
      <c r="B3020" s="19">
        <v>7.2839999999999998</v>
      </c>
      <c r="C3020" s="19">
        <v>7.5409999999999995</v>
      </c>
      <c r="E3020" s="126"/>
    </row>
    <row r="3021" spans="1:5">
      <c r="A3021" s="118">
        <v>37717</v>
      </c>
      <c r="B3021" s="19">
        <v>7.2839999999999998</v>
      </c>
      <c r="C3021" s="19">
        <v>7.5409999999999995</v>
      </c>
      <c r="E3021" s="126"/>
    </row>
    <row r="3022" spans="1:5">
      <c r="A3022" s="118">
        <v>37718</v>
      </c>
      <c r="B3022" s="19">
        <v>6.2780000000000005</v>
      </c>
      <c r="C3022" s="19">
        <v>6.5140000000000002</v>
      </c>
      <c r="E3022" s="126"/>
    </row>
    <row r="3023" spans="1:5">
      <c r="A3023" s="118">
        <v>37719</v>
      </c>
      <c r="B3023" s="19">
        <v>6.0850000000000009</v>
      </c>
      <c r="C3023" s="19">
        <v>6.3439999999999994</v>
      </c>
      <c r="E3023" s="126"/>
    </row>
    <row r="3024" spans="1:5">
      <c r="A3024" s="118">
        <v>37720</v>
      </c>
      <c r="B3024" s="19">
        <v>7.2109999999999994</v>
      </c>
      <c r="C3024" s="19">
        <v>7.4939999999999998</v>
      </c>
      <c r="E3024" s="126"/>
    </row>
    <row r="3025" spans="1:5">
      <c r="A3025" s="118">
        <v>37721</v>
      </c>
      <c r="B3025" s="19">
        <v>6.0200000000000005</v>
      </c>
      <c r="C3025" s="19">
        <v>6.3150000000000004</v>
      </c>
      <c r="E3025" s="126"/>
    </row>
    <row r="3026" spans="1:5">
      <c r="A3026" s="118">
        <v>37722</v>
      </c>
      <c r="B3026" s="19">
        <v>6.9649999999999999</v>
      </c>
      <c r="C3026" s="19">
        <v>7.2539999999999996</v>
      </c>
      <c r="E3026" s="126"/>
    </row>
    <row r="3027" spans="1:5">
      <c r="A3027" s="118">
        <v>37723</v>
      </c>
      <c r="B3027" s="19">
        <v>6.9649999999999999</v>
      </c>
      <c r="C3027" s="19">
        <v>7.2539999999999996</v>
      </c>
      <c r="E3027" s="126"/>
    </row>
    <row r="3028" spans="1:5">
      <c r="A3028" s="118">
        <v>37724</v>
      </c>
      <c r="B3028" s="19">
        <v>6.9649999999999999</v>
      </c>
      <c r="C3028" s="19">
        <v>7.2539999999999996</v>
      </c>
      <c r="E3028" s="126"/>
    </row>
    <row r="3029" spans="1:5">
      <c r="A3029" s="118">
        <v>37725</v>
      </c>
      <c r="B3029" s="19">
        <v>7.2219999999999995</v>
      </c>
      <c r="C3029" s="19">
        <v>7.5060000000000002</v>
      </c>
      <c r="E3029" s="126"/>
    </row>
    <row r="3030" spans="1:5">
      <c r="A3030" s="118">
        <v>37726</v>
      </c>
      <c r="B3030" s="19">
        <v>7.1829999999999998</v>
      </c>
      <c r="C3030" s="19">
        <v>7.4510000000000005</v>
      </c>
      <c r="E3030" s="126"/>
    </row>
    <row r="3031" spans="1:5">
      <c r="A3031" s="118">
        <v>37727</v>
      </c>
      <c r="B3031" s="19">
        <v>7.109</v>
      </c>
      <c r="C3031" s="19">
        <v>7.3550000000000004</v>
      </c>
      <c r="E3031" s="126"/>
    </row>
    <row r="3032" spans="1:5">
      <c r="A3032" s="118">
        <v>37728</v>
      </c>
      <c r="B3032" s="19">
        <v>6.2109999999999994</v>
      </c>
      <c r="C3032" s="19">
        <v>6.47</v>
      </c>
      <c r="E3032" s="126"/>
    </row>
    <row r="3033" spans="1:5">
      <c r="A3033" s="118">
        <v>37729</v>
      </c>
      <c r="B3033" s="19">
        <v>7.1109999999999998</v>
      </c>
      <c r="C3033" s="19">
        <v>7.3689999999999998</v>
      </c>
      <c r="E3033" s="126"/>
    </row>
    <row r="3034" spans="1:5">
      <c r="A3034" s="118">
        <v>37730</v>
      </c>
      <c r="B3034" s="19">
        <v>7.1109999999999998</v>
      </c>
      <c r="C3034" s="19">
        <v>7.3689999999999998</v>
      </c>
      <c r="E3034" s="126"/>
    </row>
    <row r="3035" spans="1:5">
      <c r="A3035" s="118">
        <v>37731</v>
      </c>
      <c r="B3035" s="19">
        <v>7.1109999999999998</v>
      </c>
      <c r="C3035" s="19">
        <v>7.3689999999999998</v>
      </c>
      <c r="E3035" s="126"/>
    </row>
    <row r="3036" spans="1:5">
      <c r="A3036" s="118">
        <v>37732</v>
      </c>
      <c r="B3036" s="19">
        <v>7.0109999999999992</v>
      </c>
      <c r="C3036" s="19">
        <v>7.2690000000000001</v>
      </c>
      <c r="E3036" s="126"/>
    </row>
    <row r="3037" spans="1:5">
      <c r="A3037" s="118">
        <v>37733</v>
      </c>
      <c r="B3037" s="19">
        <v>6.2509999999999994</v>
      </c>
      <c r="C3037" s="19">
        <v>6.5089999999999995</v>
      </c>
      <c r="E3037" s="126"/>
    </row>
    <row r="3038" spans="1:5">
      <c r="A3038" s="118">
        <v>37734</v>
      </c>
      <c r="B3038" s="19">
        <v>7.2090000000000005</v>
      </c>
      <c r="C3038" s="19">
        <v>7.4550000000000001</v>
      </c>
      <c r="E3038" s="126"/>
    </row>
    <row r="3039" spans="1:5">
      <c r="A3039" s="118">
        <v>37735</v>
      </c>
      <c r="B3039" s="19">
        <v>7.0359999999999996</v>
      </c>
      <c r="C3039" s="19">
        <v>7.2880000000000003</v>
      </c>
      <c r="E3039" s="126"/>
    </row>
    <row r="3040" spans="1:5">
      <c r="A3040" s="118">
        <v>37736</v>
      </c>
      <c r="B3040" s="19">
        <v>6.2359999999999998</v>
      </c>
      <c r="C3040" s="19">
        <v>6.4870000000000001</v>
      </c>
      <c r="E3040" s="126"/>
    </row>
    <row r="3041" spans="1:5">
      <c r="A3041" s="118">
        <v>37737</v>
      </c>
      <c r="B3041" s="19">
        <v>6.2359999999999998</v>
      </c>
      <c r="C3041" s="19">
        <v>6.4870000000000001</v>
      </c>
      <c r="E3041" s="126"/>
    </row>
    <row r="3042" spans="1:5">
      <c r="A3042" s="118">
        <v>37738</v>
      </c>
      <c r="B3042" s="19">
        <v>6.2359999999999998</v>
      </c>
      <c r="C3042" s="19">
        <v>6.4870000000000001</v>
      </c>
      <c r="E3042" s="126"/>
    </row>
    <row r="3043" spans="1:5">
      <c r="A3043" s="118">
        <v>37739</v>
      </c>
      <c r="B3043" s="19">
        <v>6.0310000000000006</v>
      </c>
      <c r="C3043" s="19">
        <v>6.298</v>
      </c>
      <c r="E3043" s="126"/>
    </row>
    <row r="3044" spans="1:5">
      <c r="A3044" s="118">
        <v>37740</v>
      </c>
      <c r="B3044" s="19">
        <v>6.0039999999999996</v>
      </c>
      <c r="C3044" s="19">
        <v>6.2560000000000002</v>
      </c>
      <c r="E3044" s="126"/>
    </row>
    <row r="3045" spans="1:5">
      <c r="A3045" s="118">
        <v>37741</v>
      </c>
      <c r="B3045" s="19">
        <v>7.1979999999999995</v>
      </c>
      <c r="C3045" s="19">
        <v>7.4489999999999998</v>
      </c>
      <c r="E3045" s="126"/>
    </row>
    <row r="3046" spans="1:5">
      <c r="A3046" s="118">
        <v>37742</v>
      </c>
      <c r="B3046" s="19">
        <v>7.032</v>
      </c>
      <c r="C3046" s="19">
        <v>7.2949999999999999</v>
      </c>
      <c r="E3046" s="126"/>
    </row>
    <row r="3047" spans="1:5">
      <c r="A3047" s="118">
        <v>37743</v>
      </c>
      <c r="B3047" s="19">
        <v>5.9359999999999999</v>
      </c>
      <c r="C3047" s="19">
        <v>6.2010000000000005</v>
      </c>
      <c r="E3047" s="126"/>
    </row>
    <row r="3048" spans="1:5">
      <c r="A3048" s="118">
        <v>37744</v>
      </c>
      <c r="B3048" s="19">
        <v>5.9359999999999999</v>
      </c>
      <c r="C3048" s="19">
        <v>6.2010000000000005</v>
      </c>
      <c r="E3048" s="126"/>
    </row>
    <row r="3049" spans="1:5">
      <c r="A3049" s="118">
        <v>37745</v>
      </c>
      <c r="B3049" s="19">
        <v>5.9359999999999999</v>
      </c>
      <c r="C3049" s="19">
        <v>6.2010000000000005</v>
      </c>
      <c r="E3049" s="126"/>
    </row>
    <row r="3050" spans="1:5">
      <c r="A3050" s="118">
        <v>37746</v>
      </c>
      <c r="B3050" s="19">
        <v>6.1310000000000002</v>
      </c>
      <c r="C3050" s="19">
        <v>6.4779999999999998</v>
      </c>
      <c r="E3050" s="126"/>
    </row>
    <row r="3051" spans="1:5">
      <c r="A3051" s="118">
        <v>37747</v>
      </c>
      <c r="B3051" s="19">
        <v>6.0840000000000005</v>
      </c>
      <c r="C3051" s="19">
        <v>6.3369999999999997</v>
      </c>
      <c r="E3051" s="126"/>
    </row>
    <row r="3052" spans="1:5">
      <c r="A3052" s="118">
        <v>37748</v>
      </c>
      <c r="B3052" s="19">
        <v>5.9</v>
      </c>
      <c r="C3052" s="19">
        <v>6.1630000000000003</v>
      </c>
      <c r="E3052" s="126"/>
    </row>
    <row r="3053" spans="1:5">
      <c r="A3053" s="118">
        <v>37749</v>
      </c>
      <c r="B3053" s="19">
        <v>6.0110000000000001</v>
      </c>
      <c r="C3053" s="19">
        <v>6.3079999999999998</v>
      </c>
      <c r="E3053" s="126"/>
    </row>
    <row r="3054" spans="1:5">
      <c r="A3054" s="118">
        <v>37750</v>
      </c>
      <c r="B3054" s="19">
        <v>6.9729999999999999</v>
      </c>
      <c r="C3054" s="19">
        <v>7.2670000000000003</v>
      </c>
      <c r="E3054" s="126"/>
    </row>
    <row r="3055" spans="1:5">
      <c r="A3055" s="118">
        <v>37751</v>
      </c>
      <c r="B3055" s="19">
        <v>6.9729999999999999</v>
      </c>
      <c r="C3055" s="19">
        <v>7.2670000000000003</v>
      </c>
      <c r="E3055" s="126"/>
    </row>
    <row r="3056" spans="1:5">
      <c r="A3056" s="118">
        <v>37752</v>
      </c>
      <c r="B3056" s="19">
        <v>6.9729999999999999</v>
      </c>
      <c r="C3056" s="19">
        <v>7.2670000000000003</v>
      </c>
      <c r="E3056" s="126"/>
    </row>
    <row r="3057" spans="1:5">
      <c r="A3057" s="118">
        <v>37753</v>
      </c>
      <c r="B3057" s="19">
        <v>6.8599999999999994</v>
      </c>
      <c r="C3057" s="19">
        <v>7.1430000000000007</v>
      </c>
      <c r="E3057" s="126"/>
    </row>
    <row r="3058" spans="1:5">
      <c r="A3058" s="118">
        <v>37754</v>
      </c>
      <c r="B3058" s="19">
        <v>7.06</v>
      </c>
      <c r="C3058" s="19">
        <v>7.3559999999999999</v>
      </c>
      <c r="E3058" s="126"/>
    </row>
    <row r="3059" spans="1:5">
      <c r="A3059" s="118">
        <v>37755</v>
      </c>
      <c r="B3059" s="19">
        <v>5.992</v>
      </c>
      <c r="C3059" s="19">
        <v>6.2910000000000004</v>
      </c>
      <c r="E3059" s="126"/>
    </row>
    <row r="3060" spans="1:5">
      <c r="A3060" s="118">
        <v>37756</v>
      </c>
      <c r="B3060" s="19">
        <v>6.8420000000000005</v>
      </c>
      <c r="C3060" s="19">
        <v>7.1590000000000007</v>
      </c>
      <c r="E3060" s="126"/>
    </row>
    <row r="3061" spans="1:5">
      <c r="A3061" s="118">
        <v>37757</v>
      </c>
      <c r="B3061" s="19">
        <v>6.12</v>
      </c>
      <c r="C3061" s="19">
        <v>6.4109999999999996</v>
      </c>
      <c r="E3061" s="126"/>
    </row>
    <row r="3062" spans="1:5">
      <c r="A3062" s="118">
        <v>37758</v>
      </c>
      <c r="B3062" s="19">
        <v>6.12</v>
      </c>
      <c r="C3062" s="19">
        <v>6.4109999999999996</v>
      </c>
      <c r="E3062" s="126"/>
    </row>
    <row r="3063" spans="1:5">
      <c r="A3063" s="118">
        <v>37759</v>
      </c>
      <c r="B3063" s="19">
        <v>6.12</v>
      </c>
      <c r="C3063" s="19">
        <v>6.4109999999999996</v>
      </c>
      <c r="E3063" s="126"/>
    </row>
    <row r="3064" spans="1:5">
      <c r="A3064" s="118">
        <v>37760</v>
      </c>
      <c r="B3064" s="19">
        <v>5.9009999999999998</v>
      </c>
      <c r="C3064" s="19">
        <v>6.226</v>
      </c>
      <c r="E3064" s="126"/>
    </row>
    <row r="3065" spans="1:5">
      <c r="A3065" s="118">
        <v>37761</v>
      </c>
      <c r="B3065" s="19">
        <v>5.83</v>
      </c>
      <c r="C3065" s="19">
        <v>6.1479999999999997</v>
      </c>
      <c r="E3065" s="126"/>
    </row>
    <row r="3066" spans="1:5">
      <c r="A3066" s="118">
        <v>37762</v>
      </c>
      <c r="B3066" s="19">
        <v>6.9779999999999998</v>
      </c>
      <c r="C3066" s="19">
        <v>7.3079999999999998</v>
      </c>
      <c r="E3066" s="126"/>
    </row>
    <row r="3067" spans="1:5">
      <c r="A3067" s="118">
        <v>37763</v>
      </c>
      <c r="B3067" s="19">
        <v>5.9110000000000005</v>
      </c>
      <c r="C3067" s="19">
        <v>6.2250000000000005</v>
      </c>
      <c r="E3067" s="126"/>
    </row>
    <row r="3068" spans="1:5">
      <c r="A3068" s="118">
        <v>37764</v>
      </c>
      <c r="B3068" s="19">
        <v>5.7620000000000005</v>
      </c>
      <c r="C3068" s="19">
        <v>6.0920000000000005</v>
      </c>
      <c r="E3068" s="126"/>
    </row>
    <row r="3069" spans="1:5">
      <c r="A3069" s="118">
        <v>37765</v>
      </c>
      <c r="B3069" s="19">
        <v>5.7620000000000005</v>
      </c>
      <c r="C3069" s="19">
        <v>6.0920000000000005</v>
      </c>
      <c r="E3069" s="126"/>
    </row>
    <row r="3070" spans="1:5">
      <c r="A3070" s="118">
        <v>37766</v>
      </c>
      <c r="B3070" s="19">
        <v>5.7620000000000005</v>
      </c>
      <c r="C3070" s="19">
        <v>6.0920000000000005</v>
      </c>
      <c r="E3070" s="126"/>
    </row>
    <row r="3071" spans="1:5">
      <c r="A3071" s="118">
        <v>37767</v>
      </c>
      <c r="B3071" s="19">
        <v>6.95</v>
      </c>
      <c r="C3071" s="19">
        <v>7.2720000000000002</v>
      </c>
      <c r="E3071" s="126"/>
    </row>
    <row r="3072" spans="1:5">
      <c r="A3072" s="118">
        <v>37768</v>
      </c>
      <c r="B3072" s="19">
        <v>5.8150000000000004</v>
      </c>
      <c r="C3072" s="19">
        <v>6.1440000000000001</v>
      </c>
      <c r="E3072" s="126"/>
    </row>
    <row r="3073" spans="1:5">
      <c r="A3073" s="118">
        <v>37769</v>
      </c>
      <c r="B3073" s="19">
        <v>5.7740000000000009</v>
      </c>
      <c r="C3073" s="19">
        <v>6.0869999999999997</v>
      </c>
      <c r="E3073" s="126"/>
    </row>
    <row r="3074" spans="1:5">
      <c r="A3074" s="118">
        <v>37770</v>
      </c>
      <c r="B3074" s="19">
        <v>6.9550000000000001</v>
      </c>
      <c r="C3074" s="19">
        <v>7.2679999999999998</v>
      </c>
      <c r="E3074" s="126"/>
    </row>
    <row r="3075" spans="1:5">
      <c r="A3075" s="118">
        <v>37771</v>
      </c>
      <c r="B3075" s="19">
        <v>6.835</v>
      </c>
      <c r="C3075" s="19">
        <v>7.1580000000000004</v>
      </c>
      <c r="E3075" s="126"/>
    </row>
    <row r="3076" spans="1:5">
      <c r="A3076" s="118">
        <v>37772</v>
      </c>
      <c r="B3076" s="19">
        <v>6.835</v>
      </c>
      <c r="C3076" s="19">
        <v>7.1580000000000004</v>
      </c>
      <c r="E3076" s="126"/>
    </row>
    <row r="3077" spans="1:5">
      <c r="A3077" s="118">
        <v>37773</v>
      </c>
      <c r="B3077" s="19">
        <v>6.835</v>
      </c>
      <c r="C3077" s="19">
        <v>7.1580000000000004</v>
      </c>
      <c r="E3077" s="126"/>
    </row>
    <row r="3078" spans="1:5">
      <c r="A3078" s="118">
        <v>37774</v>
      </c>
      <c r="B3078" s="19">
        <v>5.8000000000000007</v>
      </c>
      <c r="C3078" s="19">
        <v>6.1129999999999995</v>
      </c>
      <c r="E3078" s="126"/>
    </row>
    <row r="3079" spans="1:5">
      <c r="A3079" s="118">
        <v>37775</v>
      </c>
      <c r="B3079" s="19">
        <v>6.0060000000000002</v>
      </c>
      <c r="C3079" s="19">
        <v>6.31</v>
      </c>
      <c r="E3079" s="126"/>
    </row>
    <row r="3080" spans="1:5">
      <c r="A3080" s="118">
        <v>37776</v>
      </c>
      <c r="B3080" s="19">
        <v>5.83</v>
      </c>
      <c r="C3080" s="19">
        <v>6.1470000000000002</v>
      </c>
      <c r="E3080" s="126"/>
    </row>
    <row r="3081" spans="1:5">
      <c r="A3081" s="118">
        <v>37777</v>
      </c>
      <c r="B3081" s="19">
        <v>5.7469999999999999</v>
      </c>
      <c r="C3081" s="19">
        <v>6.0679999999999996</v>
      </c>
      <c r="E3081" s="126"/>
    </row>
    <row r="3082" spans="1:5">
      <c r="A3082" s="118">
        <v>37778</v>
      </c>
      <c r="B3082" s="19">
        <v>6.8019999999999996</v>
      </c>
      <c r="C3082" s="19">
        <v>7.1049999999999995</v>
      </c>
      <c r="E3082" s="126"/>
    </row>
    <row r="3083" spans="1:5">
      <c r="A3083" s="118">
        <v>37779</v>
      </c>
      <c r="B3083" s="19">
        <v>6.8019999999999996</v>
      </c>
      <c r="C3083" s="19">
        <v>7.1049999999999995</v>
      </c>
      <c r="E3083" s="126"/>
    </row>
    <row r="3084" spans="1:5">
      <c r="A3084" s="118">
        <v>37780</v>
      </c>
      <c r="B3084" s="19">
        <v>6.8019999999999996</v>
      </c>
      <c r="C3084" s="19">
        <v>7.1049999999999995</v>
      </c>
      <c r="E3084" s="126"/>
    </row>
    <row r="3085" spans="1:5">
      <c r="A3085" s="118">
        <v>37781</v>
      </c>
      <c r="B3085" s="19">
        <v>6.702</v>
      </c>
      <c r="C3085" s="19">
        <v>7.0049999999999999</v>
      </c>
      <c r="E3085" s="126"/>
    </row>
    <row r="3086" spans="1:5">
      <c r="A3086" s="118">
        <v>37782</v>
      </c>
      <c r="B3086" s="19">
        <v>6.5359999999999996</v>
      </c>
      <c r="C3086" s="19">
        <v>6.8550000000000004</v>
      </c>
      <c r="E3086" s="126"/>
    </row>
    <row r="3087" spans="1:5">
      <c r="A3087" s="118">
        <v>37783</v>
      </c>
      <c r="B3087" s="19">
        <v>6.657</v>
      </c>
      <c r="C3087" s="19">
        <v>6.9929999999999994</v>
      </c>
      <c r="E3087" s="126"/>
    </row>
    <row r="3088" spans="1:5">
      <c r="A3088" s="118">
        <v>37784</v>
      </c>
      <c r="B3088" s="19">
        <v>5.5659999999999998</v>
      </c>
      <c r="C3088" s="19">
        <v>5.8970000000000002</v>
      </c>
      <c r="E3088" s="126"/>
    </row>
    <row r="3089" spans="1:5">
      <c r="A3089" s="118">
        <v>37785</v>
      </c>
      <c r="B3089" s="19">
        <v>6.4269999999999996</v>
      </c>
      <c r="C3089" s="19">
        <v>6.7710000000000008</v>
      </c>
      <c r="E3089" s="126"/>
    </row>
    <row r="3090" spans="1:5">
      <c r="A3090" s="118">
        <v>37786</v>
      </c>
      <c r="B3090" s="19">
        <v>6.4269999999999996</v>
      </c>
      <c r="C3090" s="19">
        <v>6.7710000000000008</v>
      </c>
      <c r="E3090" s="126"/>
    </row>
    <row r="3091" spans="1:5">
      <c r="A3091" s="118">
        <v>37787</v>
      </c>
      <c r="B3091" s="19">
        <v>6.4269999999999996</v>
      </c>
      <c r="C3091" s="19">
        <v>6.7710000000000008</v>
      </c>
      <c r="E3091" s="126"/>
    </row>
    <row r="3092" spans="1:5">
      <c r="A3092" s="118">
        <v>37788</v>
      </c>
      <c r="B3092" s="19">
        <v>5.6269999999999998</v>
      </c>
      <c r="C3092" s="19">
        <v>5.9689999999999994</v>
      </c>
      <c r="E3092" s="126"/>
    </row>
    <row r="3093" spans="1:5">
      <c r="A3093" s="118">
        <v>37789</v>
      </c>
      <c r="B3093" s="19">
        <v>6.6059999999999999</v>
      </c>
      <c r="C3093" s="19">
        <v>6.9320000000000004</v>
      </c>
      <c r="E3093" s="126"/>
    </row>
    <row r="3094" spans="1:5">
      <c r="A3094" s="118">
        <v>37790</v>
      </c>
      <c r="B3094" s="19">
        <v>5.5739999999999998</v>
      </c>
      <c r="C3094" s="19">
        <v>5.8800000000000008</v>
      </c>
      <c r="E3094" s="126"/>
    </row>
    <row r="3095" spans="1:5">
      <c r="A3095" s="118">
        <v>37791</v>
      </c>
      <c r="B3095" s="19">
        <v>5.7509999999999994</v>
      </c>
      <c r="C3095" s="19">
        <v>6.0409999999999995</v>
      </c>
      <c r="E3095" s="126"/>
    </row>
    <row r="3096" spans="1:5">
      <c r="A3096" s="118">
        <v>37792</v>
      </c>
      <c r="B3096" s="19">
        <v>5.6890000000000001</v>
      </c>
      <c r="C3096" s="19">
        <v>5.9770000000000003</v>
      </c>
      <c r="E3096" s="126"/>
    </row>
    <row r="3097" spans="1:5">
      <c r="A3097" s="118">
        <v>37793</v>
      </c>
      <c r="B3097" s="19">
        <v>5.6890000000000001</v>
      </c>
      <c r="C3097" s="19">
        <v>5.9770000000000003</v>
      </c>
      <c r="E3097" s="126"/>
    </row>
    <row r="3098" spans="1:5">
      <c r="A3098" s="118">
        <v>37794</v>
      </c>
      <c r="B3098" s="19">
        <v>5.6890000000000001</v>
      </c>
      <c r="C3098" s="19">
        <v>5.9770000000000003</v>
      </c>
      <c r="E3098" s="126"/>
    </row>
    <row r="3099" spans="1:5">
      <c r="A3099" s="118">
        <v>37795</v>
      </c>
      <c r="B3099" s="19">
        <v>5.59</v>
      </c>
      <c r="C3099" s="19">
        <v>5.8770000000000007</v>
      </c>
      <c r="E3099" s="126"/>
    </row>
    <row r="3100" spans="1:5">
      <c r="A3100" s="118">
        <v>37796</v>
      </c>
      <c r="B3100" s="19">
        <v>5.7320000000000002</v>
      </c>
      <c r="C3100" s="19">
        <v>6.0350000000000001</v>
      </c>
      <c r="E3100" s="126"/>
    </row>
    <row r="3101" spans="1:5">
      <c r="A3101" s="118">
        <v>37797</v>
      </c>
      <c r="B3101" s="19">
        <v>6.633</v>
      </c>
      <c r="C3101" s="19">
        <v>6.9450000000000003</v>
      </c>
      <c r="E3101" s="126"/>
    </row>
    <row r="3102" spans="1:5">
      <c r="A3102" s="118">
        <v>37798</v>
      </c>
      <c r="B3102" s="19">
        <v>5.7409999999999997</v>
      </c>
      <c r="C3102" s="19">
        <v>6.02</v>
      </c>
      <c r="E3102" s="126"/>
    </row>
    <row r="3103" spans="1:5">
      <c r="A3103" s="118">
        <v>37799</v>
      </c>
      <c r="B3103" s="19">
        <v>6.984</v>
      </c>
      <c r="C3103" s="19">
        <v>7.2459999999999996</v>
      </c>
      <c r="E3103" s="126"/>
    </row>
    <row r="3104" spans="1:5">
      <c r="A3104" s="118">
        <v>37800</v>
      </c>
      <c r="B3104" s="19">
        <v>6.984</v>
      </c>
      <c r="C3104" s="19">
        <v>7.2459999999999996</v>
      </c>
      <c r="E3104" s="126"/>
    </row>
    <row r="3105" spans="1:5">
      <c r="A3105" s="118">
        <v>37801</v>
      </c>
      <c r="B3105" s="19">
        <v>6.984</v>
      </c>
      <c r="C3105" s="19">
        <v>7.2459999999999996</v>
      </c>
      <c r="E3105" s="126"/>
    </row>
    <row r="3106" spans="1:5">
      <c r="A3106" s="118">
        <v>37802</v>
      </c>
      <c r="B3106" s="19">
        <v>6.8810000000000002</v>
      </c>
      <c r="C3106" s="19">
        <v>7.1530000000000005</v>
      </c>
      <c r="E3106" s="126"/>
    </row>
    <row r="3107" spans="1:5">
      <c r="A3107" s="118">
        <v>37803</v>
      </c>
      <c r="B3107" s="19">
        <v>5.8680000000000003</v>
      </c>
      <c r="C3107" s="19">
        <v>6.125</v>
      </c>
      <c r="E3107" s="126"/>
    </row>
    <row r="3108" spans="1:5">
      <c r="A3108" s="118">
        <v>37804</v>
      </c>
      <c r="B3108" s="19">
        <v>6.0679999999999996</v>
      </c>
      <c r="C3108" s="19">
        <v>6.3250000000000002</v>
      </c>
      <c r="E3108" s="126"/>
    </row>
    <row r="3109" spans="1:5">
      <c r="A3109" s="118">
        <v>37805</v>
      </c>
      <c r="B3109" s="19">
        <v>5.9430000000000005</v>
      </c>
      <c r="C3109" s="19">
        <v>6.202</v>
      </c>
      <c r="E3109" s="126"/>
    </row>
    <row r="3110" spans="1:5">
      <c r="A3110" s="118">
        <v>37806</v>
      </c>
      <c r="B3110" s="19">
        <v>6.8780000000000001</v>
      </c>
      <c r="C3110" s="19">
        <v>7.1210000000000004</v>
      </c>
      <c r="E3110" s="126"/>
    </row>
    <row r="3111" spans="1:5">
      <c r="A3111" s="118">
        <v>37807</v>
      </c>
      <c r="B3111" s="19">
        <v>6.8780000000000001</v>
      </c>
      <c r="C3111" s="19">
        <v>7.1210000000000004</v>
      </c>
      <c r="E3111" s="126"/>
    </row>
    <row r="3112" spans="1:5">
      <c r="A3112" s="118">
        <v>37808</v>
      </c>
      <c r="B3112" s="19">
        <v>6.8780000000000001</v>
      </c>
      <c r="C3112" s="19">
        <v>7.1210000000000004</v>
      </c>
      <c r="E3112" s="126"/>
    </row>
    <row r="3113" spans="1:5">
      <c r="A3113" s="118">
        <v>37809</v>
      </c>
      <c r="B3113" s="19">
        <v>7.0549999999999997</v>
      </c>
      <c r="C3113" s="19">
        <v>7.298</v>
      </c>
      <c r="E3113" s="126"/>
    </row>
    <row r="3114" spans="1:5">
      <c r="A3114" s="118">
        <v>37810</v>
      </c>
      <c r="B3114" s="19">
        <v>6.9939999999999998</v>
      </c>
      <c r="C3114" s="19">
        <v>7.2190000000000003</v>
      </c>
      <c r="E3114" s="126"/>
    </row>
    <row r="3115" spans="1:5">
      <c r="A3115" s="118">
        <v>37811</v>
      </c>
      <c r="B3115" s="19">
        <v>6.8699999999999992</v>
      </c>
      <c r="C3115" s="19">
        <v>7.1110000000000007</v>
      </c>
      <c r="E3115" s="126"/>
    </row>
    <row r="3116" spans="1:5">
      <c r="A3116" s="118">
        <v>37812</v>
      </c>
      <c r="B3116" s="19">
        <v>5.9989999999999997</v>
      </c>
      <c r="C3116" s="19">
        <v>6.2459999999999996</v>
      </c>
      <c r="E3116" s="126"/>
    </row>
    <row r="3117" spans="1:5">
      <c r="A3117" s="118">
        <v>37813</v>
      </c>
      <c r="B3117" s="19">
        <v>6.9</v>
      </c>
      <c r="C3117" s="19">
        <v>7.1470000000000002</v>
      </c>
      <c r="E3117" s="126"/>
    </row>
    <row r="3118" spans="1:5">
      <c r="A3118" s="118">
        <v>37814</v>
      </c>
      <c r="B3118" s="19">
        <v>6.9</v>
      </c>
      <c r="C3118" s="19">
        <v>7.1470000000000002</v>
      </c>
      <c r="E3118" s="126"/>
    </row>
    <row r="3119" spans="1:5">
      <c r="A3119" s="118">
        <v>37815</v>
      </c>
      <c r="B3119" s="19">
        <v>6.9</v>
      </c>
      <c r="C3119" s="19">
        <v>7.1470000000000002</v>
      </c>
      <c r="E3119" s="126"/>
    </row>
    <row r="3120" spans="1:5">
      <c r="A3120" s="118">
        <v>37816</v>
      </c>
      <c r="B3120" s="19">
        <v>5.7799999999999994</v>
      </c>
      <c r="C3120" s="19">
        <v>6.032</v>
      </c>
      <c r="E3120" s="126"/>
    </row>
    <row r="3121" spans="1:5">
      <c r="A3121" s="118">
        <v>37817</v>
      </c>
      <c r="B3121" s="19">
        <v>6.0409999999999995</v>
      </c>
      <c r="C3121" s="19">
        <v>6.2850000000000001</v>
      </c>
      <c r="E3121" s="126"/>
    </row>
    <row r="3122" spans="1:5">
      <c r="A3122" s="118">
        <v>37818</v>
      </c>
      <c r="B3122" s="19">
        <v>6.1740000000000004</v>
      </c>
      <c r="C3122" s="19">
        <v>6.3639999999999999</v>
      </c>
      <c r="E3122" s="126"/>
    </row>
    <row r="3123" spans="1:5">
      <c r="A3123" s="118">
        <v>37819</v>
      </c>
      <c r="B3123" s="19">
        <v>6.0410000000000004</v>
      </c>
      <c r="C3123" s="19">
        <v>6.2360000000000007</v>
      </c>
      <c r="E3123" s="126"/>
    </row>
    <row r="3124" spans="1:5">
      <c r="A3124" s="118">
        <v>37820</v>
      </c>
      <c r="B3124" s="19">
        <v>7.2139999999999995</v>
      </c>
      <c r="C3124" s="19">
        <v>7.4119999999999999</v>
      </c>
      <c r="E3124" s="126"/>
    </row>
    <row r="3125" spans="1:5">
      <c r="A3125" s="118">
        <v>37821</v>
      </c>
      <c r="B3125" s="19">
        <v>7.2139999999999995</v>
      </c>
      <c r="C3125" s="19">
        <v>7.4119999999999999</v>
      </c>
      <c r="E3125" s="126"/>
    </row>
    <row r="3126" spans="1:5">
      <c r="A3126" s="118">
        <v>37822</v>
      </c>
      <c r="B3126" s="19">
        <v>7.2139999999999995</v>
      </c>
      <c r="C3126" s="19">
        <v>7.4119999999999999</v>
      </c>
      <c r="E3126" s="126"/>
    </row>
    <row r="3127" spans="1:5">
      <c r="A3127" s="118">
        <v>37823</v>
      </c>
      <c r="B3127" s="19">
        <v>6.1260000000000003</v>
      </c>
      <c r="C3127" s="19">
        <v>6.3210000000000006</v>
      </c>
      <c r="E3127" s="126"/>
    </row>
    <row r="3128" spans="1:5">
      <c r="A3128" s="118">
        <v>37824</v>
      </c>
      <c r="B3128" s="19">
        <v>6.0869999999999997</v>
      </c>
      <c r="C3128" s="19">
        <v>6.2609999999999992</v>
      </c>
      <c r="E3128" s="126"/>
    </row>
    <row r="3129" spans="1:5">
      <c r="A3129" s="118">
        <v>37825</v>
      </c>
      <c r="B3129" s="19">
        <v>7.2130000000000001</v>
      </c>
      <c r="C3129" s="19">
        <v>7.4169999999999998</v>
      </c>
      <c r="E3129" s="126"/>
    </row>
    <row r="3130" spans="1:5">
      <c r="A3130" s="118">
        <v>37826</v>
      </c>
      <c r="B3130" s="19">
        <v>7.0890000000000004</v>
      </c>
      <c r="C3130" s="19">
        <v>7.2970000000000006</v>
      </c>
      <c r="E3130" s="126"/>
    </row>
    <row r="3131" spans="1:5">
      <c r="A3131" s="118">
        <v>37827</v>
      </c>
      <c r="B3131" s="19">
        <v>7.0660000000000007</v>
      </c>
      <c r="C3131" s="19">
        <v>7.2110000000000003</v>
      </c>
      <c r="E3131" s="126"/>
    </row>
    <row r="3132" spans="1:5">
      <c r="A3132" s="118">
        <v>37828</v>
      </c>
      <c r="B3132" s="19">
        <v>7.0660000000000007</v>
      </c>
      <c r="C3132" s="19">
        <v>7.2110000000000003</v>
      </c>
      <c r="E3132" s="126"/>
    </row>
    <row r="3133" spans="1:5">
      <c r="A3133" s="118">
        <v>37829</v>
      </c>
      <c r="B3133" s="19">
        <v>7.0660000000000007</v>
      </c>
      <c r="C3133" s="19">
        <v>7.2110000000000003</v>
      </c>
      <c r="E3133" s="126"/>
    </row>
    <row r="3134" spans="1:5">
      <c r="A3134" s="118">
        <v>37830</v>
      </c>
      <c r="B3134" s="19">
        <v>6.3079999999999998</v>
      </c>
      <c r="C3134" s="19">
        <v>6.4279999999999999</v>
      </c>
      <c r="E3134" s="126"/>
    </row>
    <row r="3135" spans="1:5">
      <c r="A3135" s="118">
        <v>37831</v>
      </c>
      <c r="B3135" s="19">
        <v>7.24</v>
      </c>
      <c r="C3135" s="19">
        <v>7.351</v>
      </c>
      <c r="E3135" s="126"/>
    </row>
    <row r="3136" spans="1:5">
      <c r="A3136" s="118">
        <v>37832</v>
      </c>
      <c r="B3136" s="19">
        <v>6.1750000000000007</v>
      </c>
      <c r="C3136" s="19">
        <v>6.2850000000000001</v>
      </c>
      <c r="E3136" s="126"/>
    </row>
    <row r="3137" spans="1:5">
      <c r="A3137" s="118">
        <v>37833</v>
      </c>
      <c r="B3137" s="19">
        <v>6.3209999999999997</v>
      </c>
      <c r="C3137" s="19">
        <v>6.4589999999999996</v>
      </c>
      <c r="E3137" s="126"/>
    </row>
    <row r="3138" spans="1:5">
      <c r="A3138" s="118">
        <v>37834</v>
      </c>
      <c r="B3138" s="19">
        <v>6.319</v>
      </c>
      <c r="C3138" s="19">
        <v>6.5129999999999999</v>
      </c>
      <c r="E3138" s="126"/>
    </row>
    <row r="3139" spans="1:5">
      <c r="A3139" s="118">
        <v>37835</v>
      </c>
      <c r="B3139" s="19">
        <v>6.319</v>
      </c>
      <c r="C3139" s="19">
        <v>6.5129999999999999</v>
      </c>
      <c r="E3139" s="126"/>
    </row>
    <row r="3140" spans="1:5">
      <c r="A3140" s="118">
        <v>37836</v>
      </c>
      <c r="B3140" s="19">
        <v>6.319</v>
      </c>
      <c r="C3140" s="19">
        <v>6.5129999999999999</v>
      </c>
      <c r="E3140" s="126"/>
    </row>
    <row r="3141" spans="1:5">
      <c r="A3141" s="118">
        <v>37837</v>
      </c>
      <c r="B3141" s="19">
        <v>6.1720000000000006</v>
      </c>
      <c r="C3141" s="19">
        <v>6.4090000000000007</v>
      </c>
      <c r="E3141" s="126"/>
    </row>
    <row r="3142" spans="1:5">
      <c r="A3142" s="118">
        <v>37838</v>
      </c>
      <c r="B3142" s="19">
        <v>6.3639999999999999</v>
      </c>
      <c r="C3142" s="19">
        <v>6.6059999999999999</v>
      </c>
      <c r="E3142" s="126"/>
    </row>
    <row r="3143" spans="1:5">
      <c r="A3143" s="118">
        <v>37839</v>
      </c>
      <c r="B3143" s="19">
        <v>6.3150000000000004</v>
      </c>
      <c r="C3143" s="19">
        <v>6.5369999999999999</v>
      </c>
      <c r="E3143" s="126"/>
    </row>
    <row r="3144" spans="1:5">
      <c r="A3144" s="118">
        <v>37840</v>
      </c>
      <c r="B3144" s="19">
        <v>7.15</v>
      </c>
      <c r="C3144" s="19">
        <v>7.3819999999999997</v>
      </c>
      <c r="E3144" s="126"/>
    </row>
    <row r="3145" spans="1:5">
      <c r="A3145" s="118">
        <v>37841</v>
      </c>
      <c r="B3145" s="19">
        <v>6.2960000000000003</v>
      </c>
      <c r="C3145" s="19">
        <v>6.5659999999999998</v>
      </c>
      <c r="E3145" s="126"/>
    </row>
    <row r="3146" spans="1:5">
      <c r="A3146" s="118">
        <v>37842</v>
      </c>
      <c r="B3146" s="19">
        <v>6.2960000000000003</v>
      </c>
      <c r="C3146" s="19">
        <v>6.5659999999999998</v>
      </c>
      <c r="E3146" s="126"/>
    </row>
    <row r="3147" spans="1:5">
      <c r="A3147" s="118">
        <v>37843</v>
      </c>
      <c r="B3147" s="19">
        <v>6.2960000000000003</v>
      </c>
      <c r="C3147" s="19">
        <v>6.5659999999999998</v>
      </c>
      <c r="E3147" s="126"/>
    </row>
    <row r="3148" spans="1:5">
      <c r="A3148" s="118">
        <v>37844</v>
      </c>
      <c r="B3148" s="19">
        <v>7.3100000000000005</v>
      </c>
      <c r="C3148" s="19">
        <v>7.577</v>
      </c>
      <c r="E3148" s="126"/>
    </row>
    <row r="3149" spans="1:5">
      <c r="A3149" s="118">
        <v>37845</v>
      </c>
      <c r="B3149" s="19">
        <v>6.213000000000001</v>
      </c>
      <c r="C3149" s="19">
        <v>6.4740000000000002</v>
      </c>
      <c r="E3149" s="126"/>
    </row>
    <row r="3150" spans="1:5">
      <c r="A3150" s="118">
        <v>37846</v>
      </c>
      <c r="B3150" s="19">
        <v>6.46</v>
      </c>
      <c r="C3150" s="19">
        <v>6.7039999999999997</v>
      </c>
      <c r="E3150" s="126"/>
    </row>
    <row r="3151" spans="1:5">
      <c r="A3151" s="118">
        <v>37847</v>
      </c>
      <c r="B3151" s="19">
        <v>7.3870000000000005</v>
      </c>
      <c r="C3151" s="19">
        <v>7.6269999999999998</v>
      </c>
      <c r="E3151" s="126"/>
    </row>
    <row r="3152" spans="1:5">
      <c r="A3152" s="118">
        <v>37848</v>
      </c>
      <c r="B3152" s="19">
        <v>6.2490000000000006</v>
      </c>
      <c r="C3152" s="19">
        <v>6.4939999999999998</v>
      </c>
      <c r="E3152" s="126"/>
    </row>
    <row r="3153" spans="1:5">
      <c r="A3153" s="118">
        <v>37849</v>
      </c>
      <c r="B3153" s="19">
        <v>6.2490000000000006</v>
      </c>
      <c r="C3153" s="19">
        <v>6.4939999999999998</v>
      </c>
      <c r="E3153" s="126"/>
    </row>
    <row r="3154" spans="1:5">
      <c r="A3154" s="118">
        <v>37850</v>
      </c>
      <c r="B3154" s="19">
        <v>6.2490000000000006</v>
      </c>
      <c r="C3154" s="19">
        <v>6.4939999999999998</v>
      </c>
      <c r="E3154" s="126"/>
    </row>
    <row r="3155" spans="1:5">
      <c r="A3155" s="118">
        <v>37851</v>
      </c>
      <c r="B3155" s="19">
        <v>6.5220000000000002</v>
      </c>
      <c r="C3155" s="19">
        <v>6.7469999999999999</v>
      </c>
      <c r="E3155" s="126"/>
    </row>
    <row r="3156" spans="1:5">
      <c r="A3156" s="118">
        <v>37852</v>
      </c>
      <c r="B3156" s="19">
        <v>6.4190000000000005</v>
      </c>
      <c r="C3156" s="19">
        <v>6.6470000000000002</v>
      </c>
      <c r="E3156" s="126"/>
    </row>
    <row r="3157" spans="1:5">
      <c r="A3157" s="118">
        <v>37853</v>
      </c>
      <c r="B3157" s="19">
        <v>6.2460000000000004</v>
      </c>
      <c r="C3157" s="19">
        <v>6.4930000000000003</v>
      </c>
      <c r="E3157" s="126"/>
    </row>
    <row r="3158" spans="1:5">
      <c r="A3158" s="118">
        <v>37854</v>
      </c>
      <c r="B3158" s="19">
        <v>6.4790000000000001</v>
      </c>
      <c r="C3158" s="19">
        <v>6.6989999999999998</v>
      </c>
      <c r="E3158" s="126"/>
    </row>
    <row r="3159" spans="1:5">
      <c r="A3159" s="118">
        <v>37855</v>
      </c>
      <c r="B3159" s="19">
        <v>6.4320000000000004</v>
      </c>
      <c r="C3159" s="19">
        <v>6.6470000000000002</v>
      </c>
      <c r="E3159" s="126"/>
    </row>
    <row r="3160" spans="1:5">
      <c r="A3160" s="118">
        <v>37856</v>
      </c>
      <c r="B3160" s="19">
        <v>6.4320000000000004</v>
      </c>
      <c r="C3160" s="19">
        <v>6.6470000000000002</v>
      </c>
      <c r="E3160" s="126"/>
    </row>
    <row r="3161" spans="1:5">
      <c r="A3161" s="118">
        <v>37857</v>
      </c>
      <c r="B3161" s="19">
        <v>6.4320000000000004</v>
      </c>
      <c r="C3161" s="19">
        <v>6.6470000000000002</v>
      </c>
      <c r="E3161" s="126"/>
    </row>
    <row r="3162" spans="1:5">
      <c r="A3162" s="118">
        <v>37858</v>
      </c>
      <c r="B3162" s="19">
        <v>6.327</v>
      </c>
      <c r="C3162" s="19">
        <v>6.548</v>
      </c>
      <c r="E3162" s="126"/>
    </row>
    <row r="3163" spans="1:5">
      <c r="A3163" s="118">
        <v>37859</v>
      </c>
      <c r="B3163" s="19">
        <v>6.5729999999999995</v>
      </c>
      <c r="C3163" s="19">
        <v>6.7909999999999995</v>
      </c>
      <c r="E3163" s="126"/>
    </row>
    <row r="3164" spans="1:5">
      <c r="A3164" s="118">
        <v>37860</v>
      </c>
      <c r="B3164" s="19">
        <v>6.4359999999999999</v>
      </c>
      <c r="C3164" s="19">
        <v>6.6610000000000005</v>
      </c>
      <c r="E3164" s="126"/>
    </row>
    <row r="3165" spans="1:5">
      <c r="A3165" s="118">
        <v>37861</v>
      </c>
      <c r="B3165" s="19">
        <v>6.3620000000000001</v>
      </c>
      <c r="C3165" s="19">
        <v>6.5820000000000007</v>
      </c>
      <c r="E3165" s="126"/>
    </row>
    <row r="3166" spans="1:5">
      <c r="A3166" s="118">
        <v>37862</v>
      </c>
      <c r="B3166" s="19">
        <v>7.5110000000000001</v>
      </c>
      <c r="C3166" s="19">
        <v>7.74</v>
      </c>
      <c r="E3166" s="126"/>
    </row>
    <row r="3167" spans="1:5">
      <c r="A3167" s="118">
        <v>37863</v>
      </c>
      <c r="B3167" s="19">
        <v>7.5110000000000001</v>
      </c>
      <c r="C3167" s="19">
        <v>7.74</v>
      </c>
      <c r="E3167" s="126"/>
    </row>
    <row r="3168" spans="1:5">
      <c r="A3168" s="118">
        <v>37864</v>
      </c>
      <c r="B3168" s="19">
        <v>7.5110000000000001</v>
      </c>
      <c r="C3168" s="19">
        <v>7.74</v>
      </c>
      <c r="E3168" s="126"/>
    </row>
    <row r="3169" spans="1:5">
      <c r="A3169" s="118">
        <v>37865</v>
      </c>
      <c r="B3169" s="19">
        <v>6.4450000000000003</v>
      </c>
      <c r="C3169" s="19">
        <v>6.67</v>
      </c>
      <c r="E3169" s="126"/>
    </row>
    <row r="3170" spans="1:5">
      <c r="A3170" s="118">
        <v>37866</v>
      </c>
      <c r="B3170" s="19">
        <v>6.4450000000000003</v>
      </c>
      <c r="C3170" s="19">
        <v>6.6519999999999992</v>
      </c>
      <c r="E3170" s="126"/>
    </row>
    <row r="3171" spans="1:5">
      <c r="A3171" s="118">
        <v>37867</v>
      </c>
      <c r="B3171" s="19">
        <v>6.6710000000000003</v>
      </c>
      <c r="C3171" s="19">
        <v>6.8149999999999995</v>
      </c>
      <c r="E3171" s="126"/>
    </row>
    <row r="3172" spans="1:5">
      <c r="A3172" s="118">
        <v>37868</v>
      </c>
      <c r="B3172" s="19">
        <v>7.5780000000000003</v>
      </c>
      <c r="C3172" s="19">
        <v>7.7919999999999998</v>
      </c>
      <c r="E3172" s="126"/>
    </row>
    <row r="3173" spans="1:5">
      <c r="A3173" s="118">
        <v>37869</v>
      </c>
      <c r="B3173" s="19">
        <v>6.4350000000000005</v>
      </c>
      <c r="C3173" s="19">
        <v>6.6709999999999994</v>
      </c>
      <c r="E3173" s="126"/>
    </row>
    <row r="3174" spans="1:5">
      <c r="A3174" s="118">
        <v>37870</v>
      </c>
      <c r="B3174" s="19">
        <v>6.4350000000000005</v>
      </c>
      <c r="C3174" s="19">
        <v>6.6709999999999994</v>
      </c>
      <c r="E3174" s="126"/>
    </row>
    <row r="3175" spans="1:5">
      <c r="A3175" s="118">
        <v>37871</v>
      </c>
      <c r="B3175" s="19">
        <v>6.4350000000000005</v>
      </c>
      <c r="C3175" s="19">
        <v>6.6709999999999994</v>
      </c>
      <c r="E3175" s="126"/>
    </row>
    <row r="3176" spans="1:5">
      <c r="A3176" s="118">
        <v>37872</v>
      </c>
      <c r="B3176" s="19">
        <v>7.4939999999999998</v>
      </c>
      <c r="C3176" s="19">
        <v>7.7789999999999999</v>
      </c>
      <c r="E3176" s="126"/>
    </row>
    <row r="3177" spans="1:5">
      <c r="A3177" s="118">
        <v>37873</v>
      </c>
      <c r="B3177" s="19">
        <v>6.4560000000000004</v>
      </c>
      <c r="C3177" s="19">
        <v>6.7320000000000002</v>
      </c>
      <c r="E3177" s="126"/>
    </row>
    <row r="3178" spans="1:5">
      <c r="A3178" s="118">
        <v>37874</v>
      </c>
      <c r="B3178" s="19">
        <v>7.3230000000000004</v>
      </c>
      <c r="C3178" s="19">
        <v>7.6010000000000009</v>
      </c>
      <c r="E3178" s="126"/>
    </row>
    <row r="3179" spans="1:5">
      <c r="A3179" s="118">
        <v>37875</v>
      </c>
      <c r="B3179" s="19">
        <v>6.6049999999999995</v>
      </c>
      <c r="C3179" s="19">
        <v>6.8719999999999999</v>
      </c>
      <c r="E3179" s="126"/>
    </row>
    <row r="3180" spans="1:5">
      <c r="A3180" s="118">
        <v>37876</v>
      </c>
      <c r="B3180" s="19">
        <v>7.5209999999999999</v>
      </c>
      <c r="C3180" s="19">
        <v>7.7830000000000004</v>
      </c>
      <c r="E3180" s="126"/>
    </row>
    <row r="3181" spans="1:5">
      <c r="A3181" s="118">
        <v>37877</v>
      </c>
      <c r="B3181" s="19">
        <v>7.5209999999999999</v>
      </c>
      <c r="C3181" s="19">
        <v>7.7830000000000004</v>
      </c>
      <c r="E3181" s="126"/>
    </row>
    <row r="3182" spans="1:5">
      <c r="A3182" s="118">
        <v>37878</v>
      </c>
      <c r="B3182" s="19">
        <v>7.5209999999999999</v>
      </c>
      <c r="C3182" s="19">
        <v>7.7830000000000004</v>
      </c>
      <c r="E3182" s="126"/>
    </row>
    <row r="3183" spans="1:5">
      <c r="A3183" s="118">
        <v>37879</v>
      </c>
      <c r="B3183" s="19">
        <v>6.3369999999999997</v>
      </c>
      <c r="C3183" s="19">
        <v>6.6229999999999993</v>
      </c>
      <c r="E3183" s="126"/>
    </row>
    <row r="3184" spans="1:5">
      <c r="A3184" s="118">
        <v>37880</v>
      </c>
      <c r="B3184" s="19">
        <v>6.5969999999999995</v>
      </c>
      <c r="C3184" s="19">
        <v>6.915</v>
      </c>
      <c r="E3184" s="126"/>
    </row>
    <row r="3185" spans="1:5">
      <c r="A3185" s="118">
        <v>37881</v>
      </c>
      <c r="B3185" s="19">
        <v>6.5090000000000003</v>
      </c>
      <c r="C3185" s="19">
        <v>6.8170000000000002</v>
      </c>
      <c r="E3185" s="126"/>
    </row>
    <row r="3186" spans="1:5">
      <c r="A3186" s="118">
        <v>37882</v>
      </c>
      <c r="B3186" s="19">
        <v>7.3729999999999993</v>
      </c>
      <c r="C3186" s="19">
        <v>7.6869999999999994</v>
      </c>
      <c r="E3186" s="126"/>
    </row>
    <row r="3187" spans="1:5">
      <c r="A3187" s="118">
        <v>37883</v>
      </c>
      <c r="B3187" s="19">
        <v>7.5859999999999994</v>
      </c>
      <c r="C3187" s="19">
        <v>7.8999999999999995</v>
      </c>
      <c r="E3187" s="126"/>
    </row>
    <row r="3188" spans="1:5">
      <c r="A3188" s="118">
        <v>37884</v>
      </c>
      <c r="B3188" s="19">
        <v>7.5859999999999994</v>
      </c>
      <c r="C3188" s="19">
        <v>7.8999999999999995</v>
      </c>
      <c r="E3188" s="126"/>
    </row>
    <row r="3189" spans="1:5">
      <c r="A3189" s="118">
        <v>37885</v>
      </c>
      <c r="B3189" s="19">
        <v>7.5859999999999994</v>
      </c>
      <c r="C3189" s="19">
        <v>7.8999999999999995</v>
      </c>
      <c r="E3189" s="126"/>
    </row>
    <row r="3190" spans="1:5">
      <c r="A3190" s="118">
        <v>37886</v>
      </c>
      <c r="B3190" s="19">
        <v>7.44</v>
      </c>
      <c r="C3190" s="19">
        <v>7.7560000000000002</v>
      </c>
      <c r="E3190" s="126"/>
    </row>
    <row r="3191" spans="1:5">
      <c r="A3191" s="118">
        <v>37887</v>
      </c>
      <c r="B3191" s="19">
        <v>6.3209999999999997</v>
      </c>
      <c r="C3191" s="19">
        <v>6.6389999999999993</v>
      </c>
      <c r="E3191" s="126"/>
    </row>
    <row r="3192" spans="1:5">
      <c r="A3192" s="118">
        <v>37888</v>
      </c>
      <c r="B3192" s="19">
        <v>6.5169999999999995</v>
      </c>
      <c r="C3192" s="19">
        <v>6.8330000000000002</v>
      </c>
      <c r="E3192" s="126"/>
    </row>
    <row r="3193" spans="1:5">
      <c r="A3193" s="118">
        <v>37889</v>
      </c>
      <c r="B3193" s="19">
        <v>6.34</v>
      </c>
      <c r="C3193" s="19">
        <v>6.6770000000000005</v>
      </c>
      <c r="E3193" s="126"/>
    </row>
    <row r="3194" spans="1:5">
      <c r="A3194" s="118">
        <v>37890</v>
      </c>
      <c r="B3194" s="19">
        <v>6.2390000000000008</v>
      </c>
      <c r="C3194" s="19">
        <v>6.5830000000000002</v>
      </c>
      <c r="E3194" s="126"/>
    </row>
    <row r="3195" spans="1:5">
      <c r="A3195" s="118">
        <v>37891</v>
      </c>
      <c r="B3195" s="19">
        <v>6.2390000000000008</v>
      </c>
      <c r="C3195" s="19">
        <v>6.5830000000000002</v>
      </c>
      <c r="E3195" s="126"/>
    </row>
    <row r="3196" spans="1:5">
      <c r="A3196" s="118">
        <v>37892</v>
      </c>
      <c r="B3196" s="19">
        <v>6.2390000000000008</v>
      </c>
      <c r="C3196" s="19">
        <v>6.5830000000000002</v>
      </c>
      <c r="E3196" s="126"/>
    </row>
    <row r="3197" spans="1:5">
      <c r="A3197" s="118">
        <v>37893</v>
      </c>
      <c r="B3197" s="19">
        <v>6.3979999999999997</v>
      </c>
      <c r="C3197" s="19">
        <v>6.7539999999999996</v>
      </c>
      <c r="E3197" s="126"/>
    </row>
    <row r="3198" spans="1:5">
      <c r="A3198" s="118">
        <v>37894</v>
      </c>
      <c r="B3198" s="19">
        <v>7.3609999999999998</v>
      </c>
      <c r="C3198" s="19">
        <v>7.7060000000000004</v>
      </c>
      <c r="E3198" s="126"/>
    </row>
    <row r="3199" spans="1:5">
      <c r="A3199" s="118">
        <v>37895</v>
      </c>
      <c r="B3199" s="19">
        <v>7.141</v>
      </c>
      <c r="C3199" s="19">
        <v>7.5180000000000007</v>
      </c>
      <c r="E3199" s="126"/>
    </row>
    <row r="3200" spans="1:5">
      <c r="A3200" s="118">
        <v>37896</v>
      </c>
      <c r="B3200" s="19">
        <v>6.3769999999999998</v>
      </c>
      <c r="C3200" s="19">
        <v>6.7389999999999999</v>
      </c>
      <c r="E3200" s="126"/>
    </row>
    <row r="3201" spans="1:5">
      <c r="A3201" s="118">
        <v>37897</v>
      </c>
      <c r="B3201" s="19">
        <v>6.3130000000000006</v>
      </c>
      <c r="C3201" s="19">
        <v>6.665</v>
      </c>
      <c r="E3201" s="126"/>
    </row>
    <row r="3202" spans="1:5">
      <c r="A3202" s="118">
        <v>37898</v>
      </c>
      <c r="B3202" s="19">
        <v>6.3130000000000006</v>
      </c>
      <c r="C3202" s="19">
        <v>6.665</v>
      </c>
      <c r="E3202" s="126"/>
    </row>
    <row r="3203" spans="1:5">
      <c r="A3203" s="118">
        <v>37899</v>
      </c>
      <c r="B3203" s="19">
        <v>6.3130000000000006</v>
      </c>
      <c r="C3203" s="19">
        <v>6.665</v>
      </c>
      <c r="E3203" s="126"/>
    </row>
    <row r="3204" spans="1:5">
      <c r="A3204" s="118">
        <v>37900</v>
      </c>
      <c r="B3204" s="19">
        <v>6.4329999999999998</v>
      </c>
      <c r="C3204" s="19">
        <v>6.7710000000000008</v>
      </c>
      <c r="E3204" s="126"/>
    </row>
    <row r="3205" spans="1:5">
      <c r="A3205" s="118">
        <v>37901</v>
      </c>
      <c r="B3205" s="19">
        <v>6.609</v>
      </c>
      <c r="C3205" s="19">
        <v>6.9420000000000002</v>
      </c>
      <c r="E3205" s="126"/>
    </row>
    <row r="3206" spans="1:5">
      <c r="A3206" s="118">
        <v>37902</v>
      </c>
      <c r="B3206" s="19">
        <v>7.516</v>
      </c>
      <c r="C3206" s="19">
        <v>7.8620000000000001</v>
      </c>
      <c r="E3206" s="126"/>
    </row>
    <row r="3207" spans="1:5">
      <c r="A3207" s="118">
        <v>37903</v>
      </c>
      <c r="B3207" s="19">
        <v>7.4459999999999997</v>
      </c>
      <c r="C3207" s="19">
        <v>7.8010000000000002</v>
      </c>
      <c r="E3207" s="126"/>
    </row>
    <row r="3208" spans="1:5">
      <c r="A3208" s="118">
        <v>37904</v>
      </c>
      <c r="B3208" s="19">
        <v>6.6779999999999999</v>
      </c>
      <c r="C3208" s="19">
        <v>7.0289999999999999</v>
      </c>
      <c r="E3208" s="126"/>
    </row>
    <row r="3209" spans="1:5">
      <c r="A3209" s="118">
        <v>37905</v>
      </c>
      <c r="B3209" s="19">
        <v>6.6779999999999999</v>
      </c>
      <c r="C3209" s="19">
        <v>7.0289999999999999</v>
      </c>
      <c r="E3209" s="126"/>
    </row>
    <row r="3210" spans="1:5">
      <c r="A3210" s="118">
        <v>37906</v>
      </c>
      <c r="B3210" s="19">
        <v>6.6779999999999999</v>
      </c>
      <c r="C3210" s="19">
        <v>7.0289999999999999</v>
      </c>
      <c r="E3210" s="126"/>
    </row>
    <row r="3211" spans="1:5">
      <c r="A3211" s="118">
        <v>37907</v>
      </c>
      <c r="B3211" s="19">
        <v>6.5920000000000005</v>
      </c>
      <c r="C3211" s="19">
        <v>6.95</v>
      </c>
      <c r="E3211" s="126"/>
    </row>
    <row r="3212" spans="1:5">
      <c r="A3212" s="118">
        <v>37908</v>
      </c>
      <c r="B3212" s="19">
        <v>6.5229999999999997</v>
      </c>
      <c r="C3212" s="19">
        <v>6.8819999999999997</v>
      </c>
      <c r="E3212" s="126"/>
    </row>
    <row r="3213" spans="1:5">
      <c r="A3213" s="118">
        <v>37909</v>
      </c>
      <c r="B3213" s="19">
        <v>6.7240000000000002</v>
      </c>
      <c r="C3213" s="19">
        <v>7.0819999999999999</v>
      </c>
      <c r="E3213" s="126"/>
    </row>
    <row r="3214" spans="1:5">
      <c r="A3214" s="118">
        <v>37910</v>
      </c>
      <c r="B3214" s="19">
        <v>7.6960000000000006</v>
      </c>
      <c r="C3214" s="19">
        <v>8.0310000000000006</v>
      </c>
      <c r="E3214" s="126"/>
    </row>
    <row r="3215" spans="1:5">
      <c r="A3215" s="118">
        <v>37911</v>
      </c>
      <c r="B3215" s="19">
        <v>7.6630000000000003</v>
      </c>
      <c r="C3215" s="19">
        <v>7.9830000000000005</v>
      </c>
      <c r="E3215" s="126"/>
    </row>
    <row r="3216" spans="1:5">
      <c r="A3216" s="118">
        <v>37912</v>
      </c>
      <c r="B3216" s="19">
        <v>7.6630000000000003</v>
      </c>
      <c r="C3216" s="19">
        <v>7.9830000000000005</v>
      </c>
      <c r="E3216" s="126"/>
    </row>
    <row r="3217" spans="1:5">
      <c r="A3217" s="118">
        <v>37913</v>
      </c>
      <c r="B3217" s="19">
        <v>7.6630000000000003</v>
      </c>
      <c r="C3217" s="19">
        <v>7.9830000000000005</v>
      </c>
      <c r="E3217" s="126"/>
    </row>
    <row r="3218" spans="1:5">
      <c r="A3218" s="118">
        <v>37914</v>
      </c>
      <c r="B3218" s="19">
        <v>7.8689999999999998</v>
      </c>
      <c r="C3218" s="19">
        <v>8.1959999999999997</v>
      </c>
      <c r="E3218" s="126"/>
    </row>
    <row r="3219" spans="1:5">
      <c r="A3219" s="118">
        <v>37915</v>
      </c>
      <c r="B3219" s="19">
        <v>7.7370000000000001</v>
      </c>
      <c r="C3219" s="19">
        <v>8.0659999999999989</v>
      </c>
      <c r="E3219" s="126"/>
    </row>
    <row r="3220" spans="1:5">
      <c r="A3220" s="118">
        <v>37916</v>
      </c>
      <c r="B3220" s="19">
        <v>7.572000000000001</v>
      </c>
      <c r="C3220" s="19">
        <v>7.9060000000000006</v>
      </c>
      <c r="E3220" s="126"/>
    </row>
    <row r="3221" spans="1:5">
      <c r="A3221" s="118">
        <v>37917</v>
      </c>
      <c r="B3221" s="19">
        <v>6.7139999999999995</v>
      </c>
      <c r="C3221" s="19">
        <v>7.0709999999999997</v>
      </c>
      <c r="E3221" s="126"/>
    </row>
    <row r="3222" spans="1:5">
      <c r="A3222" s="118">
        <v>37918</v>
      </c>
      <c r="B3222" s="19">
        <v>7.673</v>
      </c>
      <c r="C3222" s="19">
        <v>8.0259999999999998</v>
      </c>
      <c r="E3222" s="126"/>
    </row>
    <row r="3223" spans="1:5">
      <c r="A3223" s="118">
        <v>37919</v>
      </c>
      <c r="B3223" s="19">
        <v>7.673</v>
      </c>
      <c r="C3223" s="19">
        <v>8.0259999999999998</v>
      </c>
      <c r="E3223" s="126"/>
    </row>
    <row r="3224" spans="1:5">
      <c r="A3224" s="118">
        <v>37920</v>
      </c>
      <c r="B3224" s="19">
        <v>7.673</v>
      </c>
      <c r="C3224" s="19">
        <v>8.0259999999999998</v>
      </c>
      <c r="E3224" s="126"/>
    </row>
    <row r="3225" spans="1:5">
      <c r="A3225" s="118">
        <v>37921</v>
      </c>
      <c r="B3225" s="19">
        <v>6.5960000000000001</v>
      </c>
      <c r="C3225" s="19">
        <v>6.9489999999999998</v>
      </c>
      <c r="E3225" s="126"/>
    </row>
    <row r="3226" spans="1:5">
      <c r="A3226" s="118">
        <v>37922</v>
      </c>
      <c r="B3226" s="19">
        <v>6.8389999999999995</v>
      </c>
      <c r="C3226" s="19">
        <v>7.1859999999999999</v>
      </c>
      <c r="E3226" s="126"/>
    </row>
    <row r="3227" spans="1:5">
      <c r="A3227" s="118">
        <v>37923</v>
      </c>
      <c r="B3227" s="19">
        <v>7.6530000000000005</v>
      </c>
      <c r="C3227" s="19">
        <v>8.0129999999999999</v>
      </c>
      <c r="E3227" s="126"/>
    </row>
    <row r="3228" spans="1:5">
      <c r="A3228" s="118">
        <v>37924</v>
      </c>
      <c r="B3228" s="19">
        <v>6.6170000000000009</v>
      </c>
      <c r="C3228" s="19">
        <v>6.9670000000000005</v>
      </c>
      <c r="E3228" s="126"/>
    </row>
    <row r="3229" spans="1:5">
      <c r="A3229" s="118">
        <v>37925</v>
      </c>
      <c r="B3229" s="19">
        <v>7.88</v>
      </c>
      <c r="C3229" s="19">
        <v>8.2259999999999991</v>
      </c>
      <c r="E3229" s="126"/>
    </row>
    <row r="3230" spans="1:5">
      <c r="A3230" s="118">
        <v>37926</v>
      </c>
      <c r="B3230" s="19">
        <v>7.88</v>
      </c>
      <c r="C3230" s="19">
        <v>8.2259999999999991</v>
      </c>
      <c r="E3230" s="126"/>
    </row>
    <row r="3231" spans="1:5">
      <c r="A3231" s="118">
        <v>37927</v>
      </c>
      <c r="B3231" s="19">
        <v>7.88</v>
      </c>
      <c r="C3231" s="19">
        <v>8.2259999999999991</v>
      </c>
      <c r="E3231" s="126"/>
    </row>
    <row r="3232" spans="1:5">
      <c r="A3232" s="118">
        <v>37928</v>
      </c>
      <c r="B3232" s="19">
        <v>7.8289999999999997</v>
      </c>
      <c r="C3232" s="19">
        <v>8.1859999999999999</v>
      </c>
      <c r="E3232" s="126"/>
    </row>
    <row r="3233" spans="1:5">
      <c r="A3233" s="118">
        <v>37929</v>
      </c>
      <c r="B3233" s="19">
        <v>7.7349999999999994</v>
      </c>
      <c r="C3233" s="19">
        <v>8.0850000000000009</v>
      </c>
      <c r="E3233" s="126"/>
    </row>
    <row r="3234" spans="1:5">
      <c r="A3234" s="118">
        <v>37930</v>
      </c>
      <c r="B3234" s="19">
        <v>7.0019999999999998</v>
      </c>
      <c r="C3234" s="19">
        <v>7.383</v>
      </c>
      <c r="E3234" s="126"/>
    </row>
    <row r="3235" spans="1:5">
      <c r="A3235" s="118">
        <v>37931</v>
      </c>
      <c r="B3235" s="19">
        <v>7.9590000000000005</v>
      </c>
      <c r="C3235" s="19">
        <v>8.3350000000000009</v>
      </c>
      <c r="E3235" s="126"/>
    </row>
    <row r="3236" spans="1:5">
      <c r="A3236" s="118">
        <v>37932</v>
      </c>
      <c r="B3236" s="19">
        <v>7.8919999999999995</v>
      </c>
      <c r="C3236" s="19">
        <v>8.2650000000000006</v>
      </c>
      <c r="E3236" s="126"/>
    </row>
    <row r="3237" spans="1:5">
      <c r="A3237" s="118">
        <v>37933</v>
      </c>
      <c r="B3237" s="19">
        <v>7.8919999999999995</v>
      </c>
      <c r="C3237" s="19">
        <v>8.2650000000000006</v>
      </c>
      <c r="E3237" s="126"/>
    </row>
    <row r="3238" spans="1:5">
      <c r="A3238" s="118">
        <v>37934</v>
      </c>
      <c r="B3238" s="19">
        <v>7.8919999999999995</v>
      </c>
      <c r="C3238" s="19">
        <v>8.2650000000000006</v>
      </c>
      <c r="E3238" s="126"/>
    </row>
    <row r="3239" spans="1:5">
      <c r="A3239" s="118">
        <v>37935</v>
      </c>
      <c r="B3239" s="19">
        <v>7.0640000000000001</v>
      </c>
      <c r="C3239" s="19">
        <v>7.45</v>
      </c>
      <c r="E3239" s="126"/>
    </row>
    <row r="3240" spans="1:5">
      <c r="A3240" s="118">
        <v>37936</v>
      </c>
      <c r="B3240" s="19">
        <v>6.94</v>
      </c>
      <c r="C3240" s="19">
        <v>7.3369999999999997</v>
      </c>
      <c r="E3240" s="126"/>
    </row>
    <row r="3241" spans="1:5">
      <c r="A3241" s="118">
        <v>37937</v>
      </c>
      <c r="B3241" s="19">
        <v>6.8450000000000006</v>
      </c>
      <c r="C3241" s="19">
        <v>7.2479999999999993</v>
      </c>
      <c r="E3241" s="126"/>
    </row>
    <row r="3242" spans="1:5">
      <c r="A3242" s="118">
        <v>37938</v>
      </c>
      <c r="B3242" s="19">
        <v>8.0739999999999998</v>
      </c>
      <c r="C3242" s="19">
        <v>8.4870000000000001</v>
      </c>
      <c r="E3242" s="126"/>
    </row>
    <row r="3243" spans="1:5">
      <c r="A3243" s="118">
        <v>37939</v>
      </c>
      <c r="B3243" s="19">
        <v>7.9510000000000005</v>
      </c>
      <c r="C3243" s="19">
        <v>8.375</v>
      </c>
      <c r="E3243" s="126"/>
    </row>
    <row r="3244" spans="1:5">
      <c r="A3244" s="118">
        <v>37940</v>
      </c>
      <c r="B3244" s="19">
        <v>7.9510000000000005</v>
      </c>
      <c r="C3244" s="19">
        <v>8.375</v>
      </c>
      <c r="E3244" s="126"/>
    </row>
    <row r="3245" spans="1:5">
      <c r="A3245" s="118">
        <v>37941</v>
      </c>
      <c r="B3245" s="19">
        <v>7.9510000000000005</v>
      </c>
      <c r="C3245" s="19">
        <v>8.375</v>
      </c>
      <c r="E3245" s="126"/>
    </row>
    <row r="3246" spans="1:5">
      <c r="A3246" s="118">
        <v>37942</v>
      </c>
      <c r="B3246" s="19">
        <v>6.8409999999999993</v>
      </c>
      <c r="C3246" s="19">
        <v>7.2479999999999993</v>
      </c>
      <c r="E3246" s="126"/>
    </row>
    <row r="3247" spans="1:5">
      <c r="A3247" s="118">
        <v>37943</v>
      </c>
      <c r="B3247" s="19">
        <v>7.0649999999999995</v>
      </c>
      <c r="C3247" s="19">
        <v>7.476</v>
      </c>
      <c r="E3247" s="126"/>
    </row>
    <row r="3248" spans="1:5">
      <c r="A3248" s="118">
        <v>37944</v>
      </c>
      <c r="B3248" s="19">
        <v>7.8849999999999998</v>
      </c>
      <c r="C3248" s="19">
        <v>8.3070000000000004</v>
      </c>
      <c r="E3248" s="126"/>
    </row>
    <row r="3249" spans="1:5">
      <c r="A3249" s="118">
        <v>37945</v>
      </c>
      <c r="B3249" s="19">
        <v>6.8450000000000006</v>
      </c>
      <c r="C3249" s="19">
        <v>7.2590000000000003</v>
      </c>
      <c r="E3249" s="126"/>
    </row>
    <row r="3250" spans="1:5">
      <c r="A3250" s="118">
        <v>37946</v>
      </c>
      <c r="B3250" s="19">
        <v>6.9959999999999996</v>
      </c>
      <c r="C3250" s="19">
        <v>7.4249999999999998</v>
      </c>
      <c r="E3250" s="126"/>
    </row>
    <row r="3251" spans="1:5">
      <c r="A3251" s="118">
        <v>37947</v>
      </c>
      <c r="B3251" s="19">
        <v>6.9959999999999996</v>
      </c>
      <c r="C3251" s="19">
        <v>7.4249999999999998</v>
      </c>
      <c r="E3251" s="126"/>
    </row>
    <row r="3252" spans="1:5">
      <c r="A3252" s="118">
        <v>37948</v>
      </c>
      <c r="B3252" s="19">
        <v>6.9959999999999996</v>
      </c>
      <c r="C3252" s="19">
        <v>7.4249999999999998</v>
      </c>
      <c r="E3252" s="126"/>
    </row>
    <row r="3253" spans="1:5">
      <c r="A3253" s="118">
        <v>37949</v>
      </c>
      <c r="B3253" s="19">
        <v>7.9160000000000004</v>
      </c>
      <c r="C3253" s="19">
        <v>8.3449999999999989</v>
      </c>
      <c r="E3253" s="126"/>
    </row>
    <row r="3254" spans="1:5">
      <c r="A3254" s="118">
        <v>37950</v>
      </c>
      <c r="B3254" s="19">
        <v>6.8699999999999992</v>
      </c>
      <c r="C3254" s="19">
        <v>7.2959999999999994</v>
      </c>
      <c r="E3254" s="126"/>
    </row>
    <row r="3255" spans="1:5">
      <c r="A3255" s="118">
        <v>37951</v>
      </c>
      <c r="B3255" s="19">
        <v>7.0430000000000001</v>
      </c>
      <c r="C3255" s="19">
        <v>7.4689999999999994</v>
      </c>
      <c r="E3255" s="126"/>
    </row>
    <row r="3256" spans="1:5">
      <c r="A3256" s="118">
        <v>37952</v>
      </c>
      <c r="B3256" s="19">
        <v>7.0289999999999999</v>
      </c>
      <c r="C3256" s="19">
        <v>7.4390000000000001</v>
      </c>
      <c r="E3256" s="126"/>
    </row>
    <row r="3257" spans="1:5">
      <c r="A3257" s="118">
        <v>37953</v>
      </c>
      <c r="B3257" s="19">
        <v>7.9320000000000004</v>
      </c>
      <c r="C3257" s="19">
        <v>8.3409999999999993</v>
      </c>
      <c r="E3257" s="126"/>
    </row>
    <row r="3258" spans="1:5">
      <c r="A3258" s="118">
        <v>37954</v>
      </c>
      <c r="B3258" s="19">
        <v>7.9320000000000004</v>
      </c>
      <c r="C3258" s="19">
        <v>8.3409999999999993</v>
      </c>
      <c r="E3258" s="126"/>
    </row>
    <row r="3259" spans="1:5">
      <c r="A3259" s="118">
        <v>37955</v>
      </c>
      <c r="B3259" s="19">
        <v>7.9320000000000004</v>
      </c>
      <c r="C3259" s="19">
        <v>8.3409999999999993</v>
      </c>
      <c r="E3259" s="126"/>
    </row>
    <row r="3260" spans="1:5">
      <c r="A3260" s="118">
        <v>37956</v>
      </c>
      <c r="B3260" s="19">
        <v>8.1739999999999995</v>
      </c>
      <c r="C3260" s="19">
        <v>8.5830000000000002</v>
      </c>
      <c r="E3260" s="126"/>
    </row>
    <row r="3261" spans="1:5">
      <c r="A3261" s="118">
        <v>37957</v>
      </c>
      <c r="B3261" s="19">
        <v>7.0330000000000004</v>
      </c>
      <c r="C3261" s="19">
        <v>7.4480000000000004</v>
      </c>
      <c r="E3261" s="126"/>
    </row>
    <row r="3262" spans="1:5">
      <c r="A3262" s="118">
        <v>37958</v>
      </c>
      <c r="B3262" s="19">
        <v>6.9269999999999996</v>
      </c>
      <c r="C3262" s="19">
        <v>7.3490000000000002</v>
      </c>
      <c r="E3262" s="126"/>
    </row>
    <row r="3263" spans="1:5">
      <c r="A3263" s="118">
        <v>37959</v>
      </c>
      <c r="B3263" s="19">
        <v>8.1259999999999994</v>
      </c>
      <c r="C3263" s="19">
        <v>8.5500000000000007</v>
      </c>
      <c r="E3263" s="126"/>
    </row>
    <row r="3264" spans="1:5">
      <c r="A3264" s="118">
        <v>37960</v>
      </c>
      <c r="B3264" s="19">
        <v>7.9480000000000004</v>
      </c>
      <c r="C3264" s="19">
        <v>8.3859999999999992</v>
      </c>
      <c r="E3264" s="126"/>
    </row>
    <row r="3265" spans="1:5">
      <c r="A3265" s="118">
        <v>37961</v>
      </c>
      <c r="B3265" s="19">
        <v>7.9480000000000004</v>
      </c>
      <c r="C3265" s="19">
        <v>8.3859999999999992</v>
      </c>
      <c r="E3265" s="126"/>
    </row>
    <row r="3266" spans="1:5">
      <c r="A3266" s="118">
        <v>37962</v>
      </c>
      <c r="B3266" s="19">
        <v>7.9480000000000004</v>
      </c>
      <c r="C3266" s="19">
        <v>8.3859999999999992</v>
      </c>
      <c r="E3266" s="126"/>
    </row>
    <row r="3267" spans="1:5">
      <c r="A3267" s="118">
        <v>37963</v>
      </c>
      <c r="B3267" s="19">
        <v>6.697000000000001</v>
      </c>
      <c r="C3267" s="19">
        <v>7.1660000000000004</v>
      </c>
      <c r="E3267" s="126"/>
    </row>
    <row r="3268" spans="1:5">
      <c r="A3268" s="118">
        <v>37964</v>
      </c>
      <c r="B3268" s="19">
        <v>6.9349999999999996</v>
      </c>
      <c r="C3268" s="19">
        <v>7.4020000000000001</v>
      </c>
      <c r="E3268" s="126"/>
    </row>
    <row r="3269" spans="1:5">
      <c r="A3269" s="118">
        <v>37965</v>
      </c>
      <c r="B3269" s="19">
        <v>7.907</v>
      </c>
      <c r="C3269" s="19">
        <v>8.359</v>
      </c>
      <c r="E3269" s="126"/>
    </row>
    <row r="3270" spans="1:5">
      <c r="A3270" s="118">
        <v>37966</v>
      </c>
      <c r="B3270" s="19">
        <v>7.7919999999999998</v>
      </c>
      <c r="C3270" s="19">
        <v>8.2370000000000001</v>
      </c>
      <c r="E3270" s="126"/>
    </row>
    <row r="3271" spans="1:5">
      <c r="A3271" s="118">
        <v>37967</v>
      </c>
      <c r="B3271" s="19">
        <v>7.9349999999999996</v>
      </c>
      <c r="C3271" s="19">
        <v>8.3859999999999992</v>
      </c>
      <c r="E3271" s="126"/>
    </row>
    <row r="3272" spans="1:5">
      <c r="A3272" s="118">
        <v>37968</v>
      </c>
      <c r="B3272" s="19">
        <v>7.9349999999999996</v>
      </c>
      <c r="C3272" s="19">
        <v>8.3859999999999992</v>
      </c>
      <c r="E3272" s="126"/>
    </row>
    <row r="3273" spans="1:5">
      <c r="A3273" s="118">
        <v>37969</v>
      </c>
      <c r="B3273" s="19">
        <v>7.9349999999999996</v>
      </c>
      <c r="C3273" s="19">
        <v>8.3859999999999992</v>
      </c>
      <c r="E3273" s="126"/>
    </row>
    <row r="3274" spans="1:5">
      <c r="A3274" s="118">
        <v>37970</v>
      </c>
      <c r="B3274" s="19">
        <v>6.8680000000000003</v>
      </c>
      <c r="C3274" s="19">
        <v>7.3100000000000005</v>
      </c>
      <c r="E3274" s="126"/>
    </row>
    <row r="3275" spans="1:5">
      <c r="A3275" s="118">
        <v>37971</v>
      </c>
      <c r="B3275" s="19">
        <v>7.7270000000000003</v>
      </c>
      <c r="C3275" s="19">
        <v>8.1839999999999993</v>
      </c>
      <c r="E3275" s="126"/>
    </row>
    <row r="3276" spans="1:5">
      <c r="A3276" s="118">
        <v>37972</v>
      </c>
      <c r="B3276" s="19">
        <v>7.8330000000000002</v>
      </c>
      <c r="C3276" s="19">
        <v>8.3209999999999997</v>
      </c>
      <c r="E3276" s="126"/>
    </row>
    <row r="3277" spans="1:5">
      <c r="A3277" s="118">
        <v>37973</v>
      </c>
      <c r="B3277" s="19">
        <v>6.7309999999999999</v>
      </c>
      <c r="C3277" s="19">
        <v>7.2170000000000005</v>
      </c>
      <c r="E3277" s="126"/>
    </row>
    <row r="3278" spans="1:5">
      <c r="A3278" s="118">
        <v>37974</v>
      </c>
      <c r="B3278" s="19">
        <v>7.6140000000000008</v>
      </c>
      <c r="C3278" s="19">
        <v>8.1</v>
      </c>
      <c r="E3278" s="126"/>
    </row>
    <row r="3279" spans="1:5">
      <c r="A3279" s="118">
        <v>37975</v>
      </c>
      <c r="B3279" s="19">
        <v>7.6140000000000008</v>
      </c>
      <c r="C3279" s="19">
        <v>8.1</v>
      </c>
      <c r="E3279" s="126"/>
    </row>
    <row r="3280" spans="1:5">
      <c r="A3280" s="118">
        <v>37976</v>
      </c>
      <c r="B3280" s="19">
        <v>7.6140000000000008</v>
      </c>
      <c r="C3280" s="19">
        <v>8.1</v>
      </c>
      <c r="E3280" s="126"/>
    </row>
    <row r="3281" spans="1:5">
      <c r="A3281" s="118">
        <v>37977</v>
      </c>
      <c r="B3281" s="19">
        <v>6.7909999999999995</v>
      </c>
      <c r="C3281" s="19">
        <v>7.2789999999999999</v>
      </c>
      <c r="E3281" s="126"/>
    </row>
    <row r="3282" spans="1:5">
      <c r="A3282" s="118">
        <v>37978</v>
      </c>
      <c r="B3282" s="19">
        <v>7.6870000000000003</v>
      </c>
      <c r="C3282" s="19">
        <v>8.1790000000000003</v>
      </c>
      <c r="E3282" s="126"/>
    </row>
    <row r="3283" spans="1:5">
      <c r="A3283" s="118">
        <v>37979</v>
      </c>
      <c r="B3283" s="19">
        <v>7.6330000000000009</v>
      </c>
      <c r="C3283" s="19">
        <v>8.1189999999999998</v>
      </c>
      <c r="E3283" s="126"/>
    </row>
    <row r="3284" spans="1:5">
      <c r="A3284" s="118">
        <v>37980</v>
      </c>
      <c r="B3284" s="19">
        <v>6.8330000000000002</v>
      </c>
      <c r="C3284" s="19">
        <v>7.319</v>
      </c>
      <c r="E3284" s="126"/>
    </row>
    <row r="3285" spans="1:5">
      <c r="A3285" s="118">
        <v>37981</v>
      </c>
      <c r="B3285" s="19">
        <v>6.7330000000000005</v>
      </c>
      <c r="C3285" s="19">
        <v>7.2190000000000003</v>
      </c>
      <c r="E3285" s="126"/>
    </row>
    <row r="3286" spans="1:5">
      <c r="A3286" s="118">
        <v>37982</v>
      </c>
      <c r="B3286" s="19">
        <v>6.7330000000000005</v>
      </c>
      <c r="C3286" s="19">
        <v>7.2190000000000003</v>
      </c>
      <c r="E3286" s="126"/>
    </row>
    <row r="3287" spans="1:5">
      <c r="A3287" s="118">
        <v>37983</v>
      </c>
      <c r="B3287" s="19">
        <v>6.7330000000000005</v>
      </c>
      <c r="C3287" s="19">
        <v>7.2190000000000003</v>
      </c>
      <c r="E3287" s="126"/>
    </row>
    <row r="3288" spans="1:5">
      <c r="A3288" s="118">
        <v>37984</v>
      </c>
      <c r="B3288" s="19">
        <v>7.5510000000000002</v>
      </c>
      <c r="C3288" s="19">
        <v>8.0530000000000008</v>
      </c>
      <c r="E3288" s="126"/>
    </row>
    <row r="3289" spans="1:5">
      <c r="A3289" s="118">
        <v>37985</v>
      </c>
      <c r="B3289" s="19">
        <v>6.7539999999999996</v>
      </c>
      <c r="C3289" s="19">
        <v>7.2640000000000002</v>
      </c>
      <c r="E3289" s="126"/>
    </row>
    <row r="3290" spans="1:5">
      <c r="A3290" s="118">
        <v>37986</v>
      </c>
      <c r="B3290" s="19">
        <v>6.67</v>
      </c>
      <c r="C3290" s="19">
        <v>7.1770000000000005</v>
      </c>
      <c r="E3290" s="126"/>
    </row>
    <row r="3291" spans="1:5">
      <c r="A3291" s="118">
        <v>37987</v>
      </c>
      <c r="B3291" s="19">
        <v>6.5679999999999996</v>
      </c>
      <c r="C3291" s="19">
        <v>7.0869999999999997</v>
      </c>
      <c r="E3291" s="126"/>
    </row>
    <row r="3292" spans="1:5">
      <c r="A3292" s="118">
        <v>37988</v>
      </c>
      <c r="B3292" s="19">
        <v>6.8529999999999998</v>
      </c>
      <c r="C3292" s="19">
        <v>7.3739999999999997</v>
      </c>
      <c r="E3292" s="126"/>
    </row>
    <row r="3293" spans="1:5">
      <c r="A3293" s="118">
        <v>37989</v>
      </c>
      <c r="B3293" s="19">
        <v>6.8529999999999998</v>
      </c>
      <c r="C3293" s="19">
        <v>7.3739999999999997</v>
      </c>
      <c r="E3293" s="126"/>
    </row>
    <row r="3294" spans="1:5">
      <c r="A3294" s="118">
        <v>37990</v>
      </c>
      <c r="B3294" s="19">
        <v>6.8529999999999998</v>
      </c>
      <c r="C3294" s="19">
        <v>7.3739999999999997</v>
      </c>
      <c r="E3294" s="126"/>
    </row>
    <row r="3295" spans="1:5">
      <c r="A3295" s="118">
        <v>37991</v>
      </c>
      <c r="B3295" s="19">
        <v>6.84</v>
      </c>
      <c r="C3295" s="19">
        <v>7.3570000000000002</v>
      </c>
      <c r="E3295" s="126"/>
    </row>
    <row r="3296" spans="1:5">
      <c r="A3296" s="118">
        <v>37992</v>
      </c>
      <c r="B3296" s="19">
        <v>7.7829999999999995</v>
      </c>
      <c r="C3296" s="19">
        <v>8.2829999999999995</v>
      </c>
      <c r="E3296" s="126"/>
    </row>
    <row r="3297" spans="1:5">
      <c r="A3297" s="118">
        <v>37993</v>
      </c>
      <c r="B3297" s="19">
        <v>7.9329999999999998</v>
      </c>
      <c r="C3297" s="19">
        <v>8.4450000000000003</v>
      </c>
      <c r="E3297" s="126"/>
    </row>
    <row r="3298" spans="1:5">
      <c r="A3298" s="118">
        <v>37994</v>
      </c>
      <c r="B3298" s="19">
        <v>7.8369999999999997</v>
      </c>
      <c r="C3298" s="19">
        <v>8.3410000000000011</v>
      </c>
      <c r="E3298" s="126"/>
    </row>
    <row r="3299" spans="1:5">
      <c r="A3299" s="118">
        <v>37995</v>
      </c>
      <c r="B3299" s="19">
        <v>6.7309999999999999</v>
      </c>
      <c r="C3299" s="19">
        <v>7.2379999999999995</v>
      </c>
      <c r="E3299" s="126"/>
    </row>
    <row r="3300" spans="1:5">
      <c r="A3300" s="118">
        <v>37996</v>
      </c>
      <c r="B3300" s="19">
        <v>6.7309999999999999</v>
      </c>
      <c r="C3300" s="19">
        <v>7.2379999999999995</v>
      </c>
      <c r="E3300" s="126"/>
    </row>
    <row r="3301" spans="1:5">
      <c r="A3301" s="118">
        <v>37997</v>
      </c>
      <c r="B3301" s="19">
        <v>6.7309999999999999</v>
      </c>
      <c r="C3301" s="19">
        <v>7.2379999999999995</v>
      </c>
      <c r="E3301" s="126"/>
    </row>
    <row r="3302" spans="1:5">
      <c r="A3302" s="118">
        <v>37998</v>
      </c>
      <c r="B3302" s="19">
        <v>6.7509999999999994</v>
      </c>
      <c r="C3302" s="19">
        <v>7.2690000000000001</v>
      </c>
      <c r="E3302" s="126"/>
    </row>
    <row r="3303" spans="1:5">
      <c r="A3303" s="118">
        <v>37999</v>
      </c>
      <c r="B3303" s="19">
        <v>7.6610000000000005</v>
      </c>
      <c r="C3303" s="19">
        <v>8.1720000000000006</v>
      </c>
      <c r="E3303" s="126"/>
    </row>
    <row r="3304" spans="1:5">
      <c r="A3304" s="118">
        <v>38000</v>
      </c>
      <c r="B3304" s="19">
        <v>6.5</v>
      </c>
      <c r="C3304" s="19">
        <v>7.0090000000000003</v>
      </c>
      <c r="E3304" s="126"/>
    </row>
    <row r="3305" spans="1:5">
      <c r="A3305" s="118">
        <v>38001</v>
      </c>
      <c r="B3305" s="19">
        <v>7.7119999999999997</v>
      </c>
      <c r="C3305" s="19">
        <v>8.222999999999999</v>
      </c>
      <c r="E3305" s="126"/>
    </row>
    <row r="3306" spans="1:5">
      <c r="A3306" s="118">
        <v>38002</v>
      </c>
      <c r="B3306" s="19">
        <v>6.6560000000000006</v>
      </c>
      <c r="C3306" s="19">
        <v>7.165</v>
      </c>
      <c r="E3306" s="126"/>
    </row>
    <row r="3307" spans="1:5">
      <c r="A3307" s="118">
        <v>38003</v>
      </c>
      <c r="B3307" s="19">
        <v>6.6560000000000006</v>
      </c>
      <c r="C3307" s="19">
        <v>7.165</v>
      </c>
      <c r="E3307" s="126"/>
    </row>
    <row r="3308" spans="1:5">
      <c r="A3308" s="118">
        <v>38004</v>
      </c>
      <c r="B3308" s="19">
        <v>6.6560000000000006</v>
      </c>
      <c r="C3308" s="19">
        <v>7.165</v>
      </c>
      <c r="E3308" s="126"/>
    </row>
    <row r="3309" spans="1:5">
      <c r="A3309" s="118">
        <v>38005</v>
      </c>
      <c r="B3309" s="19">
        <v>6.6069999999999993</v>
      </c>
      <c r="C3309" s="19">
        <v>7.0980000000000008</v>
      </c>
      <c r="E3309" s="126"/>
    </row>
    <row r="3310" spans="1:5">
      <c r="A3310" s="118">
        <v>38006</v>
      </c>
      <c r="B3310" s="19">
        <v>7.8389999999999995</v>
      </c>
      <c r="C3310" s="19">
        <v>8.3219999999999992</v>
      </c>
      <c r="E3310" s="126"/>
    </row>
    <row r="3311" spans="1:5">
      <c r="A3311" s="118">
        <v>38007</v>
      </c>
      <c r="B3311" s="19">
        <v>7.7090000000000005</v>
      </c>
      <c r="C3311" s="19">
        <v>8.1880000000000006</v>
      </c>
      <c r="E3311" s="126"/>
    </row>
    <row r="3312" spans="1:5">
      <c r="A3312" s="118">
        <v>38008</v>
      </c>
      <c r="B3312" s="19">
        <v>6.5920000000000005</v>
      </c>
      <c r="C3312" s="19">
        <v>7.0730000000000004</v>
      </c>
      <c r="E3312" s="126"/>
    </row>
    <row r="3313" spans="1:5">
      <c r="A3313" s="118">
        <v>38009</v>
      </c>
      <c r="B3313" s="19">
        <v>6.742</v>
      </c>
      <c r="C3313" s="19">
        <v>7.2249999999999996</v>
      </c>
      <c r="E3313" s="126"/>
    </row>
    <row r="3314" spans="1:5">
      <c r="A3314" s="118">
        <v>38010</v>
      </c>
      <c r="B3314" s="19">
        <v>6.742</v>
      </c>
      <c r="C3314" s="19">
        <v>7.2249999999999996</v>
      </c>
      <c r="E3314" s="126"/>
    </row>
    <row r="3315" spans="1:5">
      <c r="A3315" s="118">
        <v>38011</v>
      </c>
      <c r="B3315" s="19">
        <v>6.742</v>
      </c>
      <c r="C3315" s="19">
        <v>7.2249999999999996</v>
      </c>
      <c r="E3315" s="126"/>
    </row>
    <row r="3316" spans="1:5">
      <c r="A3316" s="118">
        <v>38012</v>
      </c>
      <c r="B3316" s="19">
        <v>7.6420000000000003</v>
      </c>
      <c r="C3316" s="19">
        <v>8.1240000000000006</v>
      </c>
      <c r="E3316" s="126"/>
    </row>
    <row r="3317" spans="1:5">
      <c r="A3317" s="118">
        <v>38013</v>
      </c>
      <c r="B3317" s="19">
        <v>7.7089999999999996</v>
      </c>
      <c r="C3317" s="19">
        <v>8.1630000000000003</v>
      </c>
      <c r="E3317" s="126"/>
    </row>
    <row r="3318" spans="1:5">
      <c r="A3318" s="118">
        <v>38014</v>
      </c>
      <c r="B3318" s="19">
        <v>7.8369999999999997</v>
      </c>
      <c r="C3318" s="19">
        <v>8.2959999999999994</v>
      </c>
      <c r="E3318" s="126"/>
    </row>
    <row r="3319" spans="1:5">
      <c r="A3319" s="118">
        <v>38015</v>
      </c>
      <c r="B3319" s="19">
        <v>7.8559999999999999</v>
      </c>
      <c r="C3319" s="19">
        <v>8.2989999999999995</v>
      </c>
      <c r="E3319" s="126"/>
    </row>
    <row r="3320" spans="1:5">
      <c r="A3320" s="118">
        <v>38016</v>
      </c>
      <c r="B3320" s="19">
        <v>7.7590000000000003</v>
      </c>
      <c r="C3320" s="19">
        <v>8.2040000000000006</v>
      </c>
      <c r="E3320" s="126"/>
    </row>
    <row r="3321" spans="1:5">
      <c r="A3321" s="118">
        <v>38017</v>
      </c>
      <c r="B3321" s="19">
        <v>7.7590000000000003</v>
      </c>
      <c r="C3321" s="19">
        <v>8.2040000000000006</v>
      </c>
      <c r="E3321" s="126"/>
    </row>
    <row r="3322" spans="1:5">
      <c r="A3322" s="118">
        <v>38018</v>
      </c>
      <c r="B3322" s="19">
        <v>7.7590000000000003</v>
      </c>
      <c r="C3322" s="19">
        <v>8.2040000000000006</v>
      </c>
      <c r="E3322" s="126"/>
    </row>
    <row r="3323" spans="1:5">
      <c r="A3323" s="118">
        <v>38019</v>
      </c>
      <c r="B3323" s="19">
        <v>6.9079999999999995</v>
      </c>
      <c r="C3323" s="19">
        <v>7.3579999999999997</v>
      </c>
      <c r="E3323" s="126"/>
    </row>
    <row r="3324" spans="1:5">
      <c r="A3324" s="118">
        <v>38020</v>
      </c>
      <c r="B3324" s="19">
        <v>7.7759999999999998</v>
      </c>
      <c r="C3324" s="19">
        <v>8.2309999999999999</v>
      </c>
      <c r="E3324" s="126"/>
    </row>
    <row r="3325" spans="1:5">
      <c r="A3325" s="118">
        <v>38021</v>
      </c>
      <c r="B3325" s="19">
        <v>7.6120000000000001</v>
      </c>
      <c r="C3325" s="19">
        <v>8.0709999999999997</v>
      </c>
      <c r="E3325" s="126"/>
    </row>
    <row r="3326" spans="1:5">
      <c r="A3326" s="118">
        <v>38022</v>
      </c>
      <c r="B3326" s="19">
        <v>7.8090000000000002</v>
      </c>
      <c r="C3326" s="19">
        <v>8.2690000000000001</v>
      </c>
      <c r="E3326" s="126"/>
    </row>
    <row r="3327" spans="1:5">
      <c r="A3327" s="118">
        <v>38023</v>
      </c>
      <c r="B3327" s="19">
        <v>7.7380000000000004</v>
      </c>
      <c r="C3327" s="19">
        <v>8.1950000000000003</v>
      </c>
      <c r="E3327" s="126"/>
    </row>
    <row r="3328" spans="1:5">
      <c r="A3328" s="118">
        <v>38024</v>
      </c>
      <c r="B3328" s="19">
        <v>7.7380000000000004</v>
      </c>
      <c r="C3328" s="19">
        <v>8.1950000000000003</v>
      </c>
      <c r="E3328" s="126"/>
    </row>
    <row r="3329" spans="1:5">
      <c r="A3329" s="118">
        <v>38025</v>
      </c>
      <c r="B3329" s="19">
        <v>7.7380000000000004</v>
      </c>
      <c r="C3329" s="19">
        <v>8.1950000000000003</v>
      </c>
      <c r="E3329" s="126"/>
    </row>
    <row r="3330" spans="1:5">
      <c r="A3330" s="118">
        <v>38026</v>
      </c>
      <c r="B3330" s="19">
        <v>7.5310000000000006</v>
      </c>
      <c r="C3330" s="19">
        <v>8.0210000000000008</v>
      </c>
      <c r="E3330" s="126"/>
    </row>
    <row r="3331" spans="1:5">
      <c r="A3331" s="118">
        <v>38027</v>
      </c>
      <c r="B3331" s="19">
        <v>7.7149999999999999</v>
      </c>
      <c r="C3331" s="19">
        <v>8.2119999999999997</v>
      </c>
      <c r="E3331" s="126"/>
    </row>
    <row r="3332" spans="1:5">
      <c r="A3332" s="118">
        <v>38028</v>
      </c>
      <c r="B3332" s="19">
        <v>7.6480000000000006</v>
      </c>
      <c r="C3332" s="19">
        <v>8.1440000000000001</v>
      </c>
      <c r="E3332" s="126"/>
    </row>
    <row r="3333" spans="1:5">
      <c r="A3333" s="118">
        <v>38029</v>
      </c>
      <c r="B3333" s="19">
        <v>6.4740000000000002</v>
      </c>
      <c r="C3333" s="19">
        <v>6.99</v>
      </c>
      <c r="E3333" s="126"/>
    </row>
    <row r="3334" spans="1:5">
      <c r="A3334" s="118">
        <v>38030</v>
      </c>
      <c r="B3334" s="19">
        <v>6.7</v>
      </c>
      <c r="C3334" s="19">
        <v>7.2080000000000002</v>
      </c>
      <c r="E3334" s="126"/>
    </row>
    <row r="3335" spans="1:5">
      <c r="A3335" s="118">
        <v>38031</v>
      </c>
      <c r="B3335" s="19">
        <v>6.7</v>
      </c>
      <c r="C3335" s="19">
        <v>7.2080000000000002</v>
      </c>
      <c r="E3335" s="126"/>
    </row>
    <row r="3336" spans="1:5">
      <c r="A3336" s="118">
        <v>38032</v>
      </c>
      <c r="B3336" s="19">
        <v>6.7</v>
      </c>
      <c r="C3336" s="19">
        <v>7.2080000000000002</v>
      </c>
      <c r="E3336" s="126"/>
    </row>
    <row r="3337" spans="1:5">
      <c r="A3337" s="118">
        <v>38033</v>
      </c>
      <c r="B3337" s="19">
        <v>6.6109999999999998</v>
      </c>
      <c r="C3337" s="19">
        <v>7.0960000000000001</v>
      </c>
      <c r="E3337" s="126"/>
    </row>
    <row r="3338" spans="1:5">
      <c r="A3338" s="118">
        <v>38034</v>
      </c>
      <c r="B3338" s="19">
        <v>7.5790000000000006</v>
      </c>
      <c r="C3338" s="19">
        <v>8.0679999999999996</v>
      </c>
      <c r="E3338" s="126"/>
    </row>
    <row r="3339" spans="1:5">
      <c r="A3339" s="118">
        <v>38035</v>
      </c>
      <c r="B3339" s="19">
        <v>7.742</v>
      </c>
      <c r="C3339" s="19">
        <v>8.2480000000000011</v>
      </c>
      <c r="E3339" s="126"/>
    </row>
    <row r="3340" spans="1:5">
      <c r="A3340" s="118">
        <v>38036</v>
      </c>
      <c r="B3340" s="19">
        <v>7.673</v>
      </c>
      <c r="C3340" s="19">
        <v>8.18</v>
      </c>
      <c r="E3340" s="126"/>
    </row>
    <row r="3341" spans="1:5">
      <c r="A3341" s="118">
        <v>38037</v>
      </c>
      <c r="B3341" s="19">
        <v>6.57</v>
      </c>
      <c r="C3341" s="19">
        <v>7.0760000000000005</v>
      </c>
      <c r="E3341" s="126"/>
    </row>
    <row r="3342" spans="1:5">
      <c r="A3342" s="118">
        <v>38038</v>
      </c>
      <c r="B3342" s="19">
        <v>6.57</v>
      </c>
      <c r="C3342" s="19">
        <v>7.0760000000000005</v>
      </c>
      <c r="E3342" s="126"/>
    </row>
    <row r="3343" spans="1:5">
      <c r="A3343" s="118">
        <v>38039</v>
      </c>
      <c r="B3343" s="19">
        <v>6.57</v>
      </c>
      <c r="C3343" s="19">
        <v>7.0760000000000005</v>
      </c>
      <c r="E3343" s="126"/>
    </row>
    <row r="3344" spans="1:5">
      <c r="A3344" s="118">
        <v>38040</v>
      </c>
      <c r="B3344" s="19">
        <v>7.88</v>
      </c>
      <c r="C3344" s="19">
        <v>8.3769999999999989</v>
      </c>
      <c r="E3344" s="126"/>
    </row>
    <row r="3345" spans="1:5">
      <c r="A3345" s="118">
        <v>38041</v>
      </c>
      <c r="B3345" s="19">
        <v>6.7480000000000002</v>
      </c>
      <c r="C3345" s="19">
        <v>7.2620000000000005</v>
      </c>
      <c r="E3345" s="126"/>
    </row>
    <row r="3346" spans="1:5">
      <c r="A3346" s="118">
        <v>38042</v>
      </c>
      <c r="B3346" s="19">
        <v>6.6219999999999999</v>
      </c>
      <c r="C3346" s="19">
        <v>7.1379999999999999</v>
      </c>
      <c r="E3346" s="126"/>
    </row>
    <row r="3347" spans="1:5">
      <c r="A3347" s="118">
        <v>38043</v>
      </c>
      <c r="B3347" s="19">
        <v>7.774</v>
      </c>
      <c r="C3347" s="19">
        <v>8.2959999999999994</v>
      </c>
      <c r="E3347" s="126"/>
    </row>
    <row r="3348" spans="1:5">
      <c r="A3348" s="118">
        <v>38044</v>
      </c>
      <c r="B3348" s="19">
        <v>6.6470000000000002</v>
      </c>
      <c r="C3348" s="19">
        <v>7.17</v>
      </c>
      <c r="E3348" s="126"/>
    </row>
    <row r="3349" spans="1:5">
      <c r="A3349" s="118">
        <v>38045</v>
      </c>
      <c r="B3349" s="19">
        <v>6.6470000000000002</v>
      </c>
      <c r="C3349" s="19">
        <v>7.17</v>
      </c>
      <c r="E3349" s="126"/>
    </row>
    <row r="3350" spans="1:5">
      <c r="A3350" s="118">
        <v>38046</v>
      </c>
      <c r="B3350" s="19">
        <v>6.6470000000000002</v>
      </c>
      <c r="C3350" s="19">
        <v>7.17</v>
      </c>
      <c r="E3350" s="126"/>
    </row>
    <row r="3351" spans="1:5">
      <c r="A3351" s="118">
        <v>38047</v>
      </c>
      <c r="B3351" s="19">
        <v>7.484</v>
      </c>
      <c r="C3351" s="19">
        <v>8.0310000000000006</v>
      </c>
      <c r="E3351" s="126"/>
    </row>
    <row r="3352" spans="1:5">
      <c r="A3352" s="118">
        <v>38048</v>
      </c>
      <c r="B3352" s="19">
        <v>7.7</v>
      </c>
      <c r="C3352" s="19">
        <v>8.2409999999999997</v>
      </c>
      <c r="E3352" s="126"/>
    </row>
    <row r="3353" spans="1:5">
      <c r="A3353" s="118">
        <v>38049</v>
      </c>
      <c r="B3353" s="19">
        <v>7.6790000000000003</v>
      </c>
      <c r="C3353" s="19">
        <v>8.1900000000000013</v>
      </c>
      <c r="E3353" s="126"/>
    </row>
    <row r="3354" spans="1:5">
      <c r="A3354" s="118">
        <v>38050</v>
      </c>
      <c r="B3354" s="19">
        <v>6.58</v>
      </c>
      <c r="C3354" s="19">
        <v>7.0709999999999997</v>
      </c>
      <c r="E3354" s="126"/>
    </row>
    <row r="3355" spans="1:5">
      <c r="A3355" s="118">
        <v>38051</v>
      </c>
      <c r="B3355" s="19">
        <v>7.7839999999999998</v>
      </c>
      <c r="C3355" s="19">
        <v>8.2710000000000008</v>
      </c>
      <c r="E3355" s="126"/>
    </row>
    <row r="3356" spans="1:5">
      <c r="A3356" s="118">
        <v>38052</v>
      </c>
      <c r="B3356" s="19">
        <v>7.7839999999999998</v>
      </c>
      <c r="C3356" s="19">
        <v>8.2710000000000008</v>
      </c>
      <c r="E3356" s="126"/>
    </row>
    <row r="3357" spans="1:5">
      <c r="A3357" s="118">
        <v>38053</v>
      </c>
      <c r="B3357" s="19">
        <v>7.7839999999999998</v>
      </c>
      <c r="C3357" s="19">
        <v>8.2710000000000008</v>
      </c>
      <c r="E3357" s="126"/>
    </row>
    <row r="3358" spans="1:5">
      <c r="A3358" s="118">
        <v>38054</v>
      </c>
      <c r="B3358" s="19">
        <v>6.492</v>
      </c>
      <c r="C3358" s="19">
        <v>7.0090000000000003</v>
      </c>
      <c r="E3358" s="126"/>
    </row>
    <row r="3359" spans="1:5">
      <c r="A3359" s="118">
        <v>38055</v>
      </c>
      <c r="B3359" s="19">
        <v>7.3889999999999993</v>
      </c>
      <c r="C3359" s="19">
        <v>7.9090000000000007</v>
      </c>
      <c r="E3359" s="126"/>
    </row>
    <row r="3360" spans="1:5">
      <c r="A3360" s="118">
        <v>38056</v>
      </c>
      <c r="B3360" s="19">
        <v>7.5659999999999998</v>
      </c>
      <c r="C3360" s="19">
        <v>8.0919999999999987</v>
      </c>
      <c r="E3360" s="126"/>
    </row>
    <row r="3361" spans="1:5">
      <c r="A3361" s="118">
        <v>38057</v>
      </c>
      <c r="B3361" s="19">
        <v>6.4130000000000003</v>
      </c>
      <c r="C3361" s="19">
        <v>6.9380000000000006</v>
      </c>
      <c r="E3361" s="126"/>
    </row>
    <row r="3362" spans="1:5">
      <c r="A3362" s="118">
        <v>38058</v>
      </c>
      <c r="B3362" s="19">
        <v>6.2279999999999998</v>
      </c>
      <c r="C3362" s="19">
        <v>6.766</v>
      </c>
      <c r="E3362" s="126"/>
    </row>
    <row r="3363" spans="1:5">
      <c r="A3363" s="118">
        <v>38059</v>
      </c>
      <c r="B3363" s="19">
        <v>6.2279999999999998</v>
      </c>
      <c r="C3363" s="19">
        <v>6.766</v>
      </c>
      <c r="E3363" s="126"/>
    </row>
    <row r="3364" spans="1:5">
      <c r="A3364" s="118">
        <v>38060</v>
      </c>
      <c r="B3364" s="19">
        <v>6.2279999999999998</v>
      </c>
      <c r="C3364" s="19">
        <v>6.766</v>
      </c>
      <c r="E3364" s="126"/>
    </row>
    <row r="3365" spans="1:5">
      <c r="A3365" s="118">
        <v>38061</v>
      </c>
      <c r="B3365" s="19">
        <v>7.4539999999999997</v>
      </c>
      <c r="C3365" s="19">
        <v>7.9740000000000002</v>
      </c>
      <c r="E3365" s="126"/>
    </row>
    <row r="3366" spans="1:5">
      <c r="A3366" s="118">
        <v>38062</v>
      </c>
      <c r="B3366" s="19">
        <v>6.4</v>
      </c>
      <c r="C3366" s="19">
        <v>6.899</v>
      </c>
      <c r="E3366" s="126"/>
    </row>
    <row r="3367" spans="1:5">
      <c r="A3367" s="118">
        <v>38063</v>
      </c>
      <c r="B3367" s="19">
        <v>6.2609999999999992</v>
      </c>
      <c r="C3367" s="19">
        <v>6.7650000000000006</v>
      </c>
      <c r="E3367" s="126"/>
    </row>
    <row r="3368" spans="1:5">
      <c r="A3368" s="118">
        <v>38064</v>
      </c>
      <c r="B3368" s="19">
        <v>6.4989999999999997</v>
      </c>
      <c r="C3368" s="19">
        <v>6.9909999999999997</v>
      </c>
      <c r="E3368" s="126"/>
    </row>
    <row r="3369" spans="1:5">
      <c r="A3369" s="118">
        <v>38065</v>
      </c>
      <c r="B3369" s="19">
        <v>7.415</v>
      </c>
      <c r="C3369" s="19">
        <v>7.9039999999999999</v>
      </c>
      <c r="E3369" s="126"/>
    </row>
    <row r="3370" spans="1:5">
      <c r="A3370" s="118">
        <v>38066</v>
      </c>
      <c r="B3370" s="19">
        <v>7.415</v>
      </c>
      <c r="C3370" s="19">
        <v>7.9039999999999999</v>
      </c>
      <c r="E3370" s="126"/>
    </row>
    <row r="3371" spans="1:5">
      <c r="A3371" s="118">
        <v>38067</v>
      </c>
      <c r="B3371" s="19">
        <v>7.415</v>
      </c>
      <c r="C3371" s="19">
        <v>7.9039999999999999</v>
      </c>
      <c r="E3371" s="126"/>
    </row>
    <row r="3372" spans="1:5">
      <c r="A3372" s="118">
        <v>38068</v>
      </c>
      <c r="B3372" s="19">
        <v>6.2910000000000004</v>
      </c>
      <c r="C3372" s="19">
        <v>6.782</v>
      </c>
      <c r="E3372" s="126"/>
    </row>
    <row r="3373" spans="1:5">
      <c r="A3373" s="118">
        <v>38069</v>
      </c>
      <c r="B3373" s="19">
        <v>6.4660000000000002</v>
      </c>
      <c r="C3373" s="19">
        <v>6.9660000000000002</v>
      </c>
      <c r="E3373" s="126"/>
    </row>
    <row r="3374" spans="1:5">
      <c r="A3374" s="118">
        <v>38070</v>
      </c>
      <c r="B3374" s="19">
        <v>7.3529999999999998</v>
      </c>
      <c r="C3374" s="19">
        <v>7.8559999999999999</v>
      </c>
      <c r="E3374" s="126"/>
    </row>
    <row r="3375" spans="1:5">
      <c r="A3375" s="118">
        <v>38071</v>
      </c>
      <c r="B3375" s="19">
        <v>6.27</v>
      </c>
      <c r="C3375" s="19">
        <v>6.7729999999999997</v>
      </c>
      <c r="E3375" s="126"/>
    </row>
    <row r="3376" spans="1:5">
      <c r="A3376" s="118">
        <v>38072</v>
      </c>
      <c r="B3376" s="19">
        <v>6.4859999999999998</v>
      </c>
      <c r="C3376" s="19">
        <v>6.9950000000000001</v>
      </c>
      <c r="E3376" s="126"/>
    </row>
    <row r="3377" spans="1:5">
      <c r="A3377" s="118">
        <v>38073</v>
      </c>
      <c r="B3377" s="19">
        <v>6.4859999999999998</v>
      </c>
      <c r="C3377" s="19">
        <v>6.9950000000000001</v>
      </c>
      <c r="E3377" s="126"/>
    </row>
    <row r="3378" spans="1:5">
      <c r="A3378" s="118">
        <v>38074</v>
      </c>
      <c r="B3378" s="19">
        <v>6.4859999999999998</v>
      </c>
      <c r="C3378" s="19">
        <v>6.9950000000000001</v>
      </c>
      <c r="E3378" s="126"/>
    </row>
    <row r="3379" spans="1:5">
      <c r="A3379" s="118">
        <v>38075</v>
      </c>
      <c r="B3379" s="19">
        <v>6.484</v>
      </c>
      <c r="C3379" s="19">
        <v>6.9619999999999997</v>
      </c>
      <c r="E3379" s="126"/>
    </row>
    <row r="3380" spans="1:5">
      <c r="A3380" s="118">
        <v>38076</v>
      </c>
      <c r="B3380" s="19">
        <v>7.4109999999999996</v>
      </c>
      <c r="C3380" s="19">
        <v>7.891</v>
      </c>
      <c r="E3380" s="126"/>
    </row>
    <row r="3381" spans="1:5">
      <c r="A3381" s="118">
        <v>38077</v>
      </c>
      <c r="B3381" s="19">
        <v>7.6099999999999994</v>
      </c>
      <c r="C3381" s="19">
        <v>8.0859999999999985</v>
      </c>
      <c r="E3381" s="126"/>
    </row>
    <row r="3382" spans="1:5">
      <c r="A3382" s="118">
        <v>38078</v>
      </c>
      <c r="B3382" s="19">
        <v>7.4580000000000002</v>
      </c>
      <c r="C3382" s="19">
        <v>7.9359999999999999</v>
      </c>
      <c r="E3382" s="126"/>
    </row>
    <row r="3383" spans="1:5">
      <c r="A3383" s="118">
        <v>38079</v>
      </c>
      <c r="B3383" s="19">
        <v>6.4139999999999997</v>
      </c>
      <c r="C3383" s="19">
        <v>6.8870000000000005</v>
      </c>
      <c r="E3383" s="126"/>
    </row>
    <row r="3384" spans="1:5">
      <c r="A3384" s="118">
        <v>38080</v>
      </c>
      <c r="B3384" s="19">
        <v>6.4139999999999997</v>
      </c>
      <c r="C3384" s="19">
        <v>6.8870000000000005</v>
      </c>
      <c r="E3384" s="126"/>
    </row>
    <row r="3385" spans="1:5">
      <c r="A3385" s="118">
        <v>38081</v>
      </c>
      <c r="B3385" s="19">
        <v>6.4139999999999997</v>
      </c>
      <c r="C3385" s="19">
        <v>6.8870000000000005</v>
      </c>
      <c r="E3385" s="126"/>
    </row>
    <row r="3386" spans="1:5">
      <c r="A3386" s="118">
        <v>38082</v>
      </c>
      <c r="B3386" s="19">
        <v>7.8129999999999997</v>
      </c>
      <c r="C3386" s="19">
        <v>8.2409999999999997</v>
      </c>
      <c r="E3386" s="126"/>
    </row>
    <row r="3387" spans="1:5">
      <c r="A3387" s="118">
        <v>38083</v>
      </c>
      <c r="B3387" s="19">
        <v>6.7080000000000002</v>
      </c>
      <c r="C3387" s="19">
        <v>7.1340000000000003</v>
      </c>
      <c r="E3387" s="126"/>
    </row>
    <row r="3388" spans="1:5">
      <c r="A3388" s="118">
        <v>38084</v>
      </c>
      <c r="B3388" s="19">
        <v>6.5570000000000004</v>
      </c>
      <c r="C3388" s="19">
        <v>6.9909999999999997</v>
      </c>
      <c r="E3388" s="126"/>
    </row>
    <row r="3389" spans="1:5">
      <c r="A3389" s="118">
        <v>38085</v>
      </c>
      <c r="B3389" s="19">
        <v>7.7589999999999995</v>
      </c>
      <c r="C3389" s="19">
        <v>8.218</v>
      </c>
      <c r="E3389" s="126"/>
    </row>
    <row r="3390" spans="1:5">
      <c r="A3390" s="118">
        <v>38086</v>
      </c>
      <c r="B3390" s="19">
        <v>7.6589999999999998</v>
      </c>
      <c r="C3390" s="19">
        <v>8.1170000000000009</v>
      </c>
      <c r="E3390" s="126"/>
    </row>
    <row r="3391" spans="1:5">
      <c r="A3391" s="118">
        <v>38087</v>
      </c>
      <c r="B3391" s="19">
        <v>7.6589999999999998</v>
      </c>
      <c r="C3391" s="19">
        <v>8.1170000000000009</v>
      </c>
      <c r="E3391" s="126"/>
    </row>
    <row r="3392" spans="1:5">
      <c r="A3392" s="118">
        <v>38088</v>
      </c>
      <c r="B3392" s="19">
        <v>7.6589999999999998</v>
      </c>
      <c r="C3392" s="19">
        <v>8.1170000000000009</v>
      </c>
      <c r="E3392" s="126"/>
    </row>
    <row r="3393" spans="1:5">
      <c r="A3393" s="118">
        <v>38089</v>
      </c>
      <c r="B3393" s="19">
        <v>6.5589999999999993</v>
      </c>
      <c r="C3393" s="19">
        <v>7.02</v>
      </c>
      <c r="E3393" s="126"/>
    </row>
    <row r="3394" spans="1:5">
      <c r="A3394" s="118">
        <v>38090</v>
      </c>
      <c r="B3394" s="19">
        <v>6.8140000000000001</v>
      </c>
      <c r="C3394" s="19">
        <v>7.2720000000000002</v>
      </c>
      <c r="E3394" s="126"/>
    </row>
    <row r="3395" spans="1:5">
      <c r="A3395" s="118">
        <v>38091</v>
      </c>
      <c r="B3395" s="19">
        <v>7.78</v>
      </c>
      <c r="C3395" s="19">
        <v>8.218</v>
      </c>
      <c r="E3395" s="126"/>
    </row>
    <row r="3396" spans="1:5">
      <c r="A3396" s="118">
        <v>38092</v>
      </c>
      <c r="B3396" s="19">
        <v>7.6650000000000009</v>
      </c>
      <c r="C3396" s="19">
        <v>8.1069999999999993</v>
      </c>
      <c r="E3396" s="126"/>
    </row>
    <row r="3397" spans="1:5">
      <c r="A3397" s="118">
        <v>38093</v>
      </c>
      <c r="B3397" s="19">
        <v>7.8609999999999998</v>
      </c>
      <c r="C3397" s="19">
        <v>8.2850000000000001</v>
      </c>
      <c r="E3397" s="126"/>
    </row>
    <row r="3398" spans="1:5">
      <c r="A3398" s="118">
        <v>38094</v>
      </c>
      <c r="B3398" s="19">
        <v>7.8609999999999998</v>
      </c>
      <c r="C3398" s="19">
        <v>8.2850000000000001</v>
      </c>
      <c r="E3398" s="126"/>
    </row>
    <row r="3399" spans="1:5">
      <c r="A3399" s="118">
        <v>38095</v>
      </c>
      <c r="B3399" s="19">
        <v>7.8609999999999998</v>
      </c>
      <c r="C3399" s="19">
        <v>8.2850000000000001</v>
      </c>
      <c r="E3399" s="126"/>
    </row>
    <row r="3400" spans="1:5">
      <c r="A3400" s="118">
        <v>38096</v>
      </c>
      <c r="B3400" s="19">
        <v>6.7370000000000001</v>
      </c>
      <c r="C3400" s="19">
        <v>7.1619999999999999</v>
      </c>
      <c r="E3400" s="126"/>
    </row>
    <row r="3401" spans="1:5">
      <c r="A3401" s="118">
        <v>38097</v>
      </c>
      <c r="B3401" s="19">
        <v>6.6660000000000004</v>
      </c>
      <c r="C3401" s="19">
        <v>7.0860000000000003</v>
      </c>
      <c r="E3401" s="126"/>
    </row>
    <row r="3402" spans="1:5">
      <c r="A3402" s="118">
        <v>38098</v>
      </c>
      <c r="B3402" s="19">
        <v>7.9089999999999998</v>
      </c>
      <c r="C3402" s="19">
        <v>8.3239999999999998</v>
      </c>
      <c r="E3402" s="126"/>
    </row>
    <row r="3403" spans="1:5">
      <c r="A3403" s="118">
        <v>38099</v>
      </c>
      <c r="B3403" s="19">
        <v>7.7700000000000005</v>
      </c>
      <c r="C3403" s="19">
        <v>8.1999999999999993</v>
      </c>
      <c r="E3403" s="126"/>
    </row>
    <row r="3404" spans="1:5">
      <c r="A3404" s="118">
        <v>38100</v>
      </c>
      <c r="B3404" s="19">
        <v>6.6240000000000006</v>
      </c>
      <c r="C3404" s="19">
        <v>7.0570000000000004</v>
      </c>
      <c r="E3404" s="126"/>
    </row>
    <row r="3405" spans="1:5">
      <c r="A3405" s="118">
        <v>38101</v>
      </c>
      <c r="B3405" s="19">
        <v>6.6240000000000006</v>
      </c>
      <c r="C3405" s="19">
        <v>7.0570000000000004</v>
      </c>
      <c r="E3405" s="126"/>
    </row>
    <row r="3406" spans="1:5">
      <c r="A3406" s="118">
        <v>38102</v>
      </c>
      <c r="B3406" s="19">
        <v>6.6240000000000006</v>
      </c>
      <c r="C3406" s="19">
        <v>7.0570000000000004</v>
      </c>
      <c r="E3406" s="126"/>
    </row>
    <row r="3407" spans="1:5">
      <c r="A3407" s="118">
        <v>38103</v>
      </c>
      <c r="B3407" s="19">
        <v>7.8239999999999998</v>
      </c>
      <c r="C3407" s="19">
        <v>8.2560000000000002</v>
      </c>
      <c r="E3407" s="126"/>
    </row>
    <row r="3408" spans="1:5">
      <c r="A3408" s="118">
        <v>38104</v>
      </c>
      <c r="B3408" s="19">
        <v>7.7640000000000002</v>
      </c>
      <c r="C3408" s="19">
        <v>8.1999999999999993</v>
      </c>
      <c r="E3408" s="126"/>
    </row>
    <row r="3409" spans="1:5">
      <c r="A3409" s="118">
        <v>38105</v>
      </c>
      <c r="B3409" s="19">
        <v>7.6820000000000004</v>
      </c>
      <c r="C3409" s="19">
        <v>8.1199999999999992</v>
      </c>
      <c r="E3409" s="126"/>
    </row>
    <row r="3410" spans="1:5">
      <c r="A3410" s="118">
        <v>38106</v>
      </c>
      <c r="B3410" s="19">
        <v>6.9559999999999995</v>
      </c>
      <c r="C3410" s="19">
        <v>7.3940000000000001</v>
      </c>
      <c r="E3410" s="126"/>
    </row>
    <row r="3411" spans="1:5">
      <c r="A3411" s="118">
        <v>38107</v>
      </c>
      <c r="B3411" s="19">
        <v>7.8740000000000006</v>
      </c>
      <c r="C3411" s="19">
        <v>8.3079999999999998</v>
      </c>
      <c r="E3411" s="126"/>
    </row>
    <row r="3412" spans="1:5">
      <c r="A3412" s="118">
        <v>38108</v>
      </c>
      <c r="B3412" s="19">
        <v>7.8740000000000006</v>
      </c>
      <c r="C3412" s="19">
        <v>8.3079999999999998</v>
      </c>
      <c r="E3412" s="126"/>
    </row>
    <row r="3413" spans="1:5">
      <c r="A3413" s="118">
        <v>38109</v>
      </c>
      <c r="B3413" s="19">
        <v>7.8740000000000006</v>
      </c>
      <c r="C3413" s="19">
        <v>8.3079999999999998</v>
      </c>
      <c r="E3413" s="126"/>
    </row>
    <row r="3414" spans="1:5">
      <c r="A3414" s="118">
        <v>38110</v>
      </c>
      <c r="B3414" s="19">
        <v>6.7629999999999999</v>
      </c>
      <c r="C3414" s="19">
        <v>7.2110000000000003</v>
      </c>
      <c r="E3414" s="126"/>
    </row>
    <row r="3415" spans="1:5">
      <c r="A3415" s="118">
        <v>38111</v>
      </c>
      <c r="B3415" s="19">
        <v>7.96</v>
      </c>
      <c r="C3415" s="19">
        <v>8.4169999999999998</v>
      </c>
      <c r="E3415" s="126"/>
    </row>
    <row r="3416" spans="1:5">
      <c r="A3416" s="118">
        <v>38112</v>
      </c>
      <c r="B3416" s="19">
        <v>7.8369999999999997</v>
      </c>
      <c r="C3416" s="19">
        <v>8.2910000000000004</v>
      </c>
      <c r="E3416" s="126"/>
    </row>
    <row r="3417" spans="1:5">
      <c r="A3417" s="118">
        <v>38113</v>
      </c>
      <c r="B3417" s="19">
        <v>7.7639999999999993</v>
      </c>
      <c r="C3417" s="19">
        <v>8.2189999999999994</v>
      </c>
      <c r="E3417" s="126"/>
    </row>
    <row r="3418" spans="1:5">
      <c r="A3418" s="118">
        <v>38114</v>
      </c>
      <c r="B3418" s="19">
        <v>6.9449999999999994</v>
      </c>
      <c r="C3418" s="19">
        <v>7.3879999999999999</v>
      </c>
      <c r="E3418" s="126"/>
    </row>
    <row r="3419" spans="1:5">
      <c r="A3419" s="118">
        <v>38115</v>
      </c>
      <c r="B3419" s="19">
        <v>6.9449999999999994</v>
      </c>
      <c r="C3419" s="19">
        <v>7.3879999999999999</v>
      </c>
      <c r="E3419" s="126"/>
    </row>
    <row r="3420" spans="1:5">
      <c r="A3420" s="118">
        <v>38116</v>
      </c>
      <c r="B3420" s="19">
        <v>6.9449999999999994</v>
      </c>
      <c r="C3420" s="19">
        <v>7.3879999999999999</v>
      </c>
      <c r="E3420" s="126"/>
    </row>
    <row r="3421" spans="1:5">
      <c r="A3421" s="118">
        <v>38117</v>
      </c>
      <c r="B3421" s="19">
        <v>7.8580000000000005</v>
      </c>
      <c r="C3421" s="19">
        <v>8.31</v>
      </c>
      <c r="E3421" s="126"/>
    </row>
    <row r="3422" spans="1:5">
      <c r="A3422" s="118">
        <v>38118</v>
      </c>
      <c r="B3422" s="19">
        <v>7.7460000000000004</v>
      </c>
      <c r="C3422" s="19">
        <v>8.1980000000000004</v>
      </c>
      <c r="E3422" s="126"/>
    </row>
    <row r="3423" spans="1:5">
      <c r="A3423" s="118">
        <v>38119</v>
      </c>
      <c r="B3423" s="19">
        <v>6.9109999999999996</v>
      </c>
      <c r="C3423" s="19">
        <v>7.367</v>
      </c>
      <c r="E3423" s="126"/>
    </row>
    <row r="3424" spans="1:5">
      <c r="A3424" s="118">
        <v>38120</v>
      </c>
      <c r="B3424" s="19">
        <v>7.8460000000000001</v>
      </c>
      <c r="C3424" s="19">
        <v>8.3000000000000007</v>
      </c>
      <c r="E3424" s="126"/>
    </row>
    <row r="3425" spans="1:5">
      <c r="A3425" s="118">
        <v>38121</v>
      </c>
      <c r="B3425" s="19">
        <v>7.7720000000000002</v>
      </c>
      <c r="C3425" s="19">
        <v>8.2219999999999995</v>
      </c>
      <c r="E3425" s="126"/>
    </row>
    <row r="3426" spans="1:5">
      <c r="A3426" s="118">
        <v>38122</v>
      </c>
      <c r="B3426" s="19">
        <v>7.7720000000000002</v>
      </c>
      <c r="C3426" s="19">
        <v>8.2219999999999995</v>
      </c>
      <c r="E3426" s="126"/>
    </row>
    <row r="3427" spans="1:5">
      <c r="A3427" s="118">
        <v>38123</v>
      </c>
      <c r="B3427" s="19">
        <v>7.7720000000000002</v>
      </c>
      <c r="C3427" s="19">
        <v>8.2219999999999995</v>
      </c>
      <c r="E3427" s="126"/>
    </row>
    <row r="3428" spans="1:5">
      <c r="A3428" s="118">
        <v>38124</v>
      </c>
      <c r="B3428" s="19">
        <v>7.9169999999999998</v>
      </c>
      <c r="C3428" s="19">
        <v>8.3580000000000005</v>
      </c>
      <c r="E3428" s="126"/>
    </row>
    <row r="3429" spans="1:5">
      <c r="A3429" s="118">
        <v>38125</v>
      </c>
      <c r="B3429" s="19">
        <v>6.806</v>
      </c>
      <c r="C3429" s="19">
        <v>7.2510000000000003</v>
      </c>
      <c r="E3429" s="126"/>
    </row>
    <row r="3430" spans="1:5">
      <c r="A3430" s="118">
        <v>38126</v>
      </c>
      <c r="B3430" s="19">
        <v>7.7449999999999992</v>
      </c>
      <c r="C3430" s="19">
        <v>8.1810000000000009</v>
      </c>
      <c r="E3430" s="126"/>
    </row>
    <row r="3431" spans="1:5">
      <c r="A3431" s="118">
        <v>38127</v>
      </c>
      <c r="B3431" s="19">
        <v>7.9569999999999999</v>
      </c>
      <c r="C3431" s="19">
        <v>8.3940000000000001</v>
      </c>
      <c r="E3431" s="126"/>
    </row>
    <row r="3432" spans="1:5">
      <c r="A3432" s="118">
        <v>38128</v>
      </c>
      <c r="B3432" s="19">
        <v>7.8159999999999998</v>
      </c>
      <c r="C3432" s="19">
        <v>8.2609999999999992</v>
      </c>
      <c r="E3432" s="126"/>
    </row>
    <row r="3433" spans="1:5">
      <c r="A3433" s="118">
        <v>38129</v>
      </c>
      <c r="B3433" s="19">
        <v>7.8159999999999998</v>
      </c>
      <c r="C3433" s="19">
        <v>8.2609999999999992</v>
      </c>
      <c r="E3433" s="126"/>
    </row>
    <row r="3434" spans="1:5">
      <c r="A3434" s="118">
        <v>38130</v>
      </c>
      <c r="B3434" s="19">
        <v>7.8159999999999998</v>
      </c>
      <c r="C3434" s="19">
        <v>8.2609999999999992</v>
      </c>
      <c r="E3434" s="126"/>
    </row>
    <row r="3435" spans="1:5">
      <c r="A3435" s="118">
        <v>38131</v>
      </c>
      <c r="B3435" s="19">
        <v>6.7580000000000009</v>
      </c>
      <c r="C3435" s="19">
        <v>7.2040000000000006</v>
      </c>
      <c r="E3435" s="126"/>
    </row>
    <row r="3436" spans="1:5">
      <c r="A3436" s="118">
        <v>38132</v>
      </c>
      <c r="B3436" s="19">
        <v>7.93</v>
      </c>
      <c r="C3436" s="19">
        <v>8.3769999999999989</v>
      </c>
      <c r="E3436" s="126"/>
    </row>
    <row r="3437" spans="1:5">
      <c r="A3437" s="118">
        <v>38133</v>
      </c>
      <c r="B3437" s="19">
        <v>6.8029999999999999</v>
      </c>
      <c r="C3437" s="19">
        <v>7.2490000000000006</v>
      </c>
      <c r="E3437" s="126"/>
    </row>
    <row r="3438" spans="1:5">
      <c r="A3438" s="118">
        <v>38134</v>
      </c>
      <c r="B3438" s="19">
        <v>6.6440000000000001</v>
      </c>
      <c r="C3438" s="19">
        <v>7.0939999999999994</v>
      </c>
      <c r="E3438" s="126"/>
    </row>
    <row r="3439" spans="1:5">
      <c r="A3439" s="118">
        <v>38135</v>
      </c>
      <c r="B3439" s="19">
        <v>7.8140000000000001</v>
      </c>
      <c r="C3439" s="19">
        <v>8.2579999999999991</v>
      </c>
      <c r="E3439" s="126"/>
    </row>
    <row r="3440" spans="1:5">
      <c r="A3440" s="118">
        <v>38136</v>
      </c>
      <c r="B3440" s="19">
        <v>7.8140000000000001</v>
      </c>
      <c r="C3440" s="19">
        <v>8.2579999999999991</v>
      </c>
      <c r="E3440" s="126"/>
    </row>
    <row r="3441" spans="1:5">
      <c r="A3441" s="118">
        <v>38137</v>
      </c>
      <c r="B3441" s="19">
        <v>7.8140000000000001</v>
      </c>
      <c r="C3441" s="19">
        <v>8.2579999999999991</v>
      </c>
      <c r="E3441" s="126"/>
    </row>
    <row r="3442" spans="1:5">
      <c r="A3442" s="118">
        <v>38138</v>
      </c>
      <c r="B3442" s="19">
        <v>7.7320000000000002</v>
      </c>
      <c r="C3442" s="19">
        <v>8.1720000000000006</v>
      </c>
      <c r="E3442" s="126"/>
    </row>
    <row r="3443" spans="1:5">
      <c r="A3443" s="118">
        <v>38139</v>
      </c>
      <c r="B3443" s="19">
        <v>6.6379999999999999</v>
      </c>
      <c r="C3443" s="19">
        <v>7.08</v>
      </c>
      <c r="E3443" s="126"/>
    </row>
    <row r="3444" spans="1:5">
      <c r="A3444" s="118">
        <v>38140</v>
      </c>
      <c r="B3444" s="19">
        <v>6.7789999999999999</v>
      </c>
      <c r="C3444" s="19">
        <v>7.2269999999999994</v>
      </c>
      <c r="E3444" s="126"/>
    </row>
    <row r="3445" spans="1:5">
      <c r="A3445" s="118">
        <v>38141</v>
      </c>
      <c r="B3445" s="19">
        <v>7.6240000000000006</v>
      </c>
      <c r="C3445" s="19">
        <v>8.0779999999999994</v>
      </c>
      <c r="E3445" s="126"/>
    </row>
    <row r="3446" spans="1:5">
      <c r="A3446" s="118">
        <v>38142</v>
      </c>
      <c r="B3446" s="19">
        <v>7.5400000000000009</v>
      </c>
      <c r="C3446" s="19">
        <v>7.9860000000000007</v>
      </c>
      <c r="E3446" s="126"/>
    </row>
    <row r="3447" spans="1:5">
      <c r="A3447" s="118">
        <v>38143</v>
      </c>
      <c r="B3447" s="19">
        <v>7.5400000000000009</v>
      </c>
      <c r="C3447" s="19">
        <v>7.9860000000000007</v>
      </c>
      <c r="E3447" s="126"/>
    </row>
    <row r="3448" spans="1:5">
      <c r="A3448" s="118">
        <v>38144</v>
      </c>
      <c r="B3448" s="19">
        <v>7.5400000000000009</v>
      </c>
      <c r="C3448" s="19">
        <v>7.9860000000000007</v>
      </c>
      <c r="E3448" s="126"/>
    </row>
    <row r="3449" spans="1:5">
      <c r="A3449" s="118">
        <v>38145</v>
      </c>
      <c r="B3449" s="19">
        <v>7.8039999999999994</v>
      </c>
      <c r="C3449" s="19">
        <v>8.24</v>
      </c>
      <c r="E3449" s="126"/>
    </row>
    <row r="3450" spans="1:5">
      <c r="A3450" s="118">
        <v>38146</v>
      </c>
      <c r="B3450" s="19">
        <v>7.6779999999999999</v>
      </c>
      <c r="C3450" s="19">
        <v>8.1230000000000011</v>
      </c>
      <c r="E3450" s="126"/>
    </row>
    <row r="3451" spans="1:5">
      <c r="A3451" s="118">
        <v>38147</v>
      </c>
      <c r="B3451" s="19">
        <v>6.6020000000000003</v>
      </c>
      <c r="C3451" s="19">
        <v>7.0489999999999995</v>
      </c>
      <c r="E3451" s="126"/>
    </row>
    <row r="3452" spans="1:5">
      <c r="A3452" s="118">
        <v>38148</v>
      </c>
      <c r="B3452" s="19">
        <v>7.867</v>
      </c>
      <c r="C3452" s="19">
        <v>8.2740000000000009</v>
      </c>
      <c r="E3452" s="126"/>
    </row>
    <row r="3453" spans="1:5">
      <c r="A3453" s="118">
        <v>38149</v>
      </c>
      <c r="B3453" s="19">
        <v>7.7670000000000003</v>
      </c>
      <c r="C3453" s="19">
        <v>8.1980000000000004</v>
      </c>
      <c r="E3453" s="126"/>
    </row>
    <row r="3454" spans="1:5">
      <c r="A3454" s="118">
        <v>38150</v>
      </c>
      <c r="B3454" s="19">
        <v>7.7670000000000003</v>
      </c>
      <c r="C3454" s="19">
        <v>8.1980000000000004</v>
      </c>
      <c r="E3454" s="126"/>
    </row>
    <row r="3455" spans="1:5">
      <c r="A3455" s="118">
        <v>38151</v>
      </c>
      <c r="B3455" s="19">
        <v>7.7670000000000003</v>
      </c>
      <c r="C3455" s="19">
        <v>8.1980000000000004</v>
      </c>
      <c r="E3455" s="126"/>
    </row>
    <row r="3456" spans="1:5">
      <c r="A3456" s="118">
        <v>38152</v>
      </c>
      <c r="B3456" s="19">
        <v>6.6669999999999998</v>
      </c>
      <c r="C3456" s="19">
        <v>7.0980000000000008</v>
      </c>
      <c r="E3456" s="126"/>
    </row>
    <row r="3457" spans="1:5">
      <c r="A3457" s="118">
        <v>38153</v>
      </c>
      <c r="B3457" s="19">
        <v>7.891</v>
      </c>
      <c r="C3457" s="19">
        <v>8.3170000000000002</v>
      </c>
      <c r="E3457" s="126"/>
    </row>
    <row r="3458" spans="1:5">
      <c r="A3458" s="118">
        <v>38154</v>
      </c>
      <c r="B3458" s="19">
        <v>6.6960000000000006</v>
      </c>
      <c r="C3458" s="19">
        <v>7.1429999999999998</v>
      </c>
      <c r="E3458" s="126"/>
    </row>
    <row r="3459" spans="1:5">
      <c r="A3459" s="118">
        <v>38155</v>
      </c>
      <c r="B3459" s="19">
        <v>7.6</v>
      </c>
      <c r="C3459" s="19">
        <v>8.0459999999999994</v>
      </c>
      <c r="E3459" s="126"/>
    </row>
    <row r="3460" spans="1:5">
      <c r="A3460" s="118">
        <v>38156</v>
      </c>
      <c r="B3460" s="19">
        <v>6.7589999999999995</v>
      </c>
      <c r="C3460" s="19">
        <v>7.2069999999999999</v>
      </c>
      <c r="E3460" s="126"/>
    </row>
    <row r="3461" spans="1:5">
      <c r="A3461" s="118">
        <v>38157</v>
      </c>
      <c r="B3461" s="19">
        <v>6.7589999999999995</v>
      </c>
      <c r="C3461" s="19">
        <v>7.2069999999999999</v>
      </c>
      <c r="E3461" s="126"/>
    </row>
    <row r="3462" spans="1:5">
      <c r="A3462" s="118">
        <v>38158</v>
      </c>
      <c r="B3462" s="19">
        <v>6.7589999999999995</v>
      </c>
      <c r="C3462" s="19">
        <v>7.2069999999999999</v>
      </c>
      <c r="E3462" s="126"/>
    </row>
    <row r="3463" spans="1:5">
      <c r="A3463" s="118">
        <v>38159</v>
      </c>
      <c r="B3463" s="19">
        <v>6.6770000000000005</v>
      </c>
      <c r="C3463" s="19">
        <v>7.1210000000000004</v>
      </c>
      <c r="E3463" s="126"/>
    </row>
    <row r="3464" spans="1:5">
      <c r="A3464" s="118">
        <v>38160</v>
      </c>
      <c r="B3464" s="19">
        <v>7.5560000000000009</v>
      </c>
      <c r="C3464" s="19">
        <v>8.0060000000000002</v>
      </c>
      <c r="E3464" s="126"/>
    </row>
    <row r="3465" spans="1:5">
      <c r="A3465" s="118">
        <v>38161</v>
      </c>
      <c r="B3465" s="19">
        <v>7.7969999999999997</v>
      </c>
      <c r="C3465" s="19">
        <v>8.2390000000000008</v>
      </c>
      <c r="E3465" s="126"/>
    </row>
    <row r="3466" spans="1:5">
      <c r="A3466" s="118">
        <v>38162</v>
      </c>
      <c r="B3466" s="19">
        <v>7.6890000000000001</v>
      </c>
      <c r="C3466" s="19">
        <v>8.1320000000000014</v>
      </c>
      <c r="E3466" s="126"/>
    </row>
    <row r="3467" spans="1:5">
      <c r="A3467" s="118">
        <v>38163</v>
      </c>
      <c r="B3467" s="19">
        <v>6.5790000000000006</v>
      </c>
      <c r="C3467" s="19">
        <v>7.0220000000000002</v>
      </c>
      <c r="E3467" s="126"/>
    </row>
    <row r="3468" spans="1:5">
      <c r="A3468" s="118">
        <v>38164</v>
      </c>
      <c r="B3468" s="19">
        <v>6.5790000000000006</v>
      </c>
      <c r="C3468" s="19">
        <v>7.0220000000000002</v>
      </c>
      <c r="E3468" s="126"/>
    </row>
    <row r="3469" spans="1:5">
      <c r="A3469" s="118">
        <v>38165</v>
      </c>
      <c r="B3469" s="19">
        <v>6.5790000000000006</v>
      </c>
      <c r="C3469" s="19">
        <v>7.0220000000000002</v>
      </c>
      <c r="E3469" s="126"/>
    </row>
    <row r="3470" spans="1:5">
      <c r="A3470" s="118">
        <v>38166</v>
      </c>
      <c r="B3470" s="19">
        <v>7.7839999999999998</v>
      </c>
      <c r="C3470" s="19">
        <v>8.2289999999999992</v>
      </c>
      <c r="E3470" s="126"/>
    </row>
    <row r="3471" spans="1:5">
      <c r="A3471" s="118">
        <v>38167</v>
      </c>
      <c r="B3471" s="19">
        <v>7.7309999999999999</v>
      </c>
      <c r="C3471" s="19">
        <v>8.1690000000000005</v>
      </c>
      <c r="E3471" s="126"/>
    </row>
    <row r="3472" spans="1:5">
      <c r="A3472" s="118">
        <v>38168</v>
      </c>
      <c r="B3472" s="19">
        <v>7.6750000000000007</v>
      </c>
      <c r="C3472" s="19">
        <v>8.1059999999999999</v>
      </c>
      <c r="E3472" s="126"/>
    </row>
    <row r="3473" spans="1:5">
      <c r="A3473" s="118">
        <v>38169</v>
      </c>
      <c r="B3473" s="19">
        <v>7.89</v>
      </c>
      <c r="C3473" s="19">
        <v>8.3189999999999991</v>
      </c>
      <c r="E3473" s="126"/>
    </row>
    <row r="3474" spans="1:5">
      <c r="A3474" s="118">
        <v>38170</v>
      </c>
      <c r="B3474" s="19">
        <v>6.79</v>
      </c>
      <c r="C3474" s="19">
        <v>7.23</v>
      </c>
      <c r="E3474" s="126"/>
    </row>
    <row r="3475" spans="1:5">
      <c r="A3475" s="118">
        <v>38171</v>
      </c>
      <c r="B3475" s="19">
        <v>6.79</v>
      </c>
      <c r="C3475" s="19">
        <v>7.23</v>
      </c>
      <c r="E3475" s="126"/>
    </row>
    <row r="3476" spans="1:5">
      <c r="A3476" s="118">
        <v>38172</v>
      </c>
      <c r="B3476" s="19">
        <v>6.79</v>
      </c>
      <c r="C3476" s="19">
        <v>7.23</v>
      </c>
      <c r="E3476" s="126"/>
    </row>
    <row r="3477" spans="1:5">
      <c r="A3477" s="118">
        <v>38173</v>
      </c>
      <c r="B3477" s="19">
        <v>7.6199999999999992</v>
      </c>
      <c r="C3477" s="19">
        <v>8.08</v>
      </c>
      <c r="E3477" s="126"/>
    </row>
    <row r="3478" spans="1:5">
      <c r="A3478" s="118">
        <v>38174</v>
      </c>
      <c r="B3478" s="19">
        <v>7.8199999999999994</v>
      </c>
      <c r="C3478" s="19">
        <v>8.2639999999999993</v>
      </c>
      <c r="E3478" s="126"/>
    </row>
    <row r="3479" spans="1:5">
      <c r="A3479" s="118">
        <v>38175</v>
      </c>
      <c r="B3479" s="19">
        <v>6.7050000000000001</v>
      </c>
      <c r="C3479" s="19">
        <v>7.1509999999999998</v>
      </c>
      <c r="E3479" s="126"/>
    </row>
    <row r="3480" spans="1:5">
      <c r="A3480" s="118">
        <v>38176</v>
      </c>
      <c r="B3480" s="19">
        <v>7.5050000000000008</v>
      </c>
      <c r="C3480" s="19">
        <v>7.9610000000000003</v>
      </c>
      <c r="E3480" s="126"/>
    </row>
    <row r="3481" spans="1:5">
      <c r="A3481" s="118">
        <v>38177</v>
      </c>
      <c r="B3481" s="19">
        <v>7.71</v>
      </c>
      <c r="C3481" s="19">
        <v>8.17</v>
      </c>
      <c r="E3481" s="126"/>
    </row>
    <row r="3482" spans="1:5">
      <c r="A3482" s="118">
        <v>38178</v>
      </c>
      <c r="B3482" s="19">
        <v>7.71</v>
      </c>
      <c r="C3482" s="19">
        <v>8.17</v>
      </c>
      <c r="E3482" s="126"/>
    </row>
    <row r="3483" spans="1:5">
      <c r="A3483" s="118">
        <v>38179</v>
      </c>
      <c r="B3483" s="19">
        <v>7.71</v>
      </c>
      <c r="C3483" s="19">
        <v>8.17</v>
      </c>
      <c r="E3483" s="126"/>
    </row>
    <row r="3484" spans="1:5">
      <c r="A3484" s="118">
        <v>38180</v>
      </c>
      <c r="B3484" s="19">
        <v>6.5860000000000003</v>
      </c>
      <c r="C3484" s="19">
        <v>7.0360000000000005</v>
      </c>
      <c r="E3484" s="126"/>
    </row>
    <row r="3485" spans="1:5">
      <c r="A3485" s="118">
        <v>38181</v>
      </c>
      <c r="B3485" s="19">
        <v>6.5069999999999997</v>
      </c>
      <c r="C3485" s="19">
        <v>6.9540000000000006</v>
      </c>
      <c r="E3485" s="126"/>
    </row>
    <row r="3486" spans="1:5">
      <c r="A3486" s="118">
        <v>38182</v>
      </c>
      <c r="B3486" s="19">
        <v>6.7349999999999994</v>
      </c>
      <c r="C3486" s="19">
        <v>7.181</v>
      </c>
      <c r="E3486" s="126"/>
    </row>
    <row r="3487" spans="1:5">
      <c r="A3487" s="118">
        <v>38183</v>
      </c>
      <c r="B3487" s="19">
        <v>6.6470000000000002</v>
      </c>
      <c r="C3487" s="19">
        <v>7.0940000000000003</v>
      </c>
      <c r="E3487" s="126"/>
    </row>
    <row r="3488" spans="1:5">
      <c r="A3488" s="118">
        <v>38184</v>
      </c>
      <c r="B3488" s="19">
        <v>7.5839999999999996</v>
      </c>
      <c r="C3488" s="19">
        <v>8.0329999999999995</v>
      </c>
      <c r="E3488" s="126"/>
    </row>
    <row r="3489" spans="1:5">
      <c r="A3489" s="118">
        <v>38185</v>
      </c>
      <c r="B3489" s="19">
        <v>7.5839999999999996</v>
      </c>
      <c r="C3489" s="19">
        <v>8.0329999999999995</v>
      </c>
      <c r="E3489" s="126"/>
    </row>
    <row r="3490" spans="1:5">
      <c r="A3490" s="118">
        <v>38186</v>
      </c>
      <c r="B3490" s="19">
        <v>7.5839999999999996</v>
      </c>
      <c r="C3490" s="19">
        <v>8.0329999999999995</v>
      </c>
      <c r="E3490" s="126"/>
    </row>
    <row r="3491" spans="1:5">
      <c r="A3491" s="118">
        <v>38187</v>
      </c>
      <c r="B3491" s="19">
        <v>7.7080000000000002</v>
      </c>
      <c r="C3491" s="19">
        <v>8.1679999999999993</v>
      </c>
      <c r="E3491" s="126"/>
    </row>
    <row r="3492" spans="1:5">
      <c r="A3492" s="118">
        <v>38188</v>
      </c>
      <c r="B3492" s="19">
        <v>7.6080000000000005</v>
      </c>
      <c r="C3492" s="19">
        <v>8.0719999999999992</v>
      </c>
      <c r="E3492" s="126"/>
    </row>
    <row r="3493" spans="1:5">
      <c r="A3493" s="118">
        <v>38189</v>
      </c>
      <c r="B3493" s="19">
        <v>7.5749999999999993</v>
      </c>
      <c r="C3493" s="19">
        <v>8.0299999999999994</v>
      </c>
      <c r="E3493" s="126"/>
    </row>
    <row r="3494" spans="1:5">
      <c r="A3494" s="118">
        <v>38190</v>
      </c>
      <c r="B3494" s="19">
        <v>6.7560000000000002</v>
      </c>
      <c r="C3494" s="19">
        <v>7.2130000000000001</v>
      </c>
      <c r="E3494" s="126"/>
    </row>
    <row r="3495" spans="1:5">
      <c r="A3495" s="118">
        <v>38191</v>
      </c>
      <c r="B3495" s="19">
        <v>7.665</v>
      </c>
      <c r="C3495" s="19">
        <v>8.1210000000000004</v>
      </c>
      <c r="E3495" s="126"/>
    </row>
    <row r="3496" spans="1:5">
      <c r="A3496" s="118">
        <v>38192</v>
      </c>
      <c r="B3496" s="19">
        <v>7.665</v>
      </c>
      <c r="C3496" s="19">
        <v>8.1210000000000004</v>
      </c>
      <c r="E3496" s="126"/>
    </row>
    <row r="3497" spans="1:5">
      <c r="A3497" s="118">
        <v>38193</v>
      </c>
      <c r="B3497" s="19">
        <v>7.665</v>
      </c>
      <c r="C3497" s="19">
        <v>8.1210000000000004</v>
      </c>
      <c r="E3497" s="126"/>
    </row>
    <row r="3498" spans="1:5">
      <c r="A3498" s="118">
        <v>38194</v>
      </c>
      <c r="B3498" s="19">
        <v>6.5690000000000008</v>
      </c>
      <c r="C3498" s="19">
        <v>7.0210000000000008</v>
      </c>
      <c r="E3498" s="126"/>
    </row>
    <row r="3499" spans="1:5">
      <c r="A3499" s="118">
        <v>38195</v>
      </c>
      <c r="B3499" s="19">
        <v>7.7909999999999995</v>
      </c>
      <c r="C3499" s="19">
        <v>8.2349999999999994</v>
      </c>
      <c r="E3499" s="126"/>
    </row>
    <row r="3500" spans="1:5">
      <c r="A3500" s="118">
        <v>38196</v>
      </c>
      <c r="B3500" s="19">
        <v>7.7620000000000005</v>
      </c>
      <c r="C3500" s="19">
        <v>8.1890000000000001</v>
      </c>
      <c r="E3500" s="126"/>
    </row>
    <row r="3501" spans="1:5">
      <c r="A3501" s="118">
        <v>38197</v>
      </c>
      <c r="B3501" s="19">
        <v>7.6760000000000002</v>
      </c>
      <c r="C3501" s="19">
        <v>8.1029999999999998</v>
      </c>
      <c r="E3501" s="126"/>
    </row>
    <row r="3502" spans="1:5">
      <c r="A3502" s="118">
        <v>38198</v>
      </c>
      <c r="B3502" s="19">
        <v>6.899</v>
      </c>
      <c r="C3502" s="19">
        <v>7.3279999999999994</v>
      </c>
      <c r="E3502" s="126"/>
    </row>
    <row r="3503" spans="1:5">
      <c r="A3503" s="118">
        <v>38199</v>
      </c>
      <c r="B3503" s="19">
        <v>6.899</v>
      </c>
      <c r="C3503" s="19">
        <v>7.3279999999999994</v>
      </c>
      <c r="E3503" s="126"/>
    </row>
    <row r="3504" spans="1:5">
      <c r="A3504" s="118">
        <v>38200</v>
      </c>
      <c r="B3504" s="19">
        <v>6.899</v>
      </c>
      <c r="C3504" s="19">
        <v>7.3279999999999994</v>
      </c>
      <c r="E3504" s="126"/>
    </row>
    <row r="3505" spans="1:5">
      <c r="A3505" s="118">
        <v>38201</v>
      </c>
      <c r="B3505" s="19">
        <v>7.7160000000000002</v>
      </c>
      <c r="C3505" s="19">
        <v>8.152000000000001</v>
      </c>
      <c r="E3505" s="126"/>
    </row>
    <row r="3506" spans="1:5">
      <c r="A3506" s="118">
        <v>38202</v>
      </c>
      <c r="B3506" s="19">
        <v>7.641</v>
      </c>
      <c r="C3506" s="19">
        <v>8.077</v>
      </c>
      <c r="E3506" s="126"/>
    </row>
    <row r="3507" spans="1:5">
      <c r="A3507" s="118">
        <v>38203</v>
      </c>
      <c r="B3507" s="19">
        <v>6.7679999999999998</v>
      </c>
      <c r="C3507" s="19">
        <v>7.2149999999999999</v>
      </c>
      <c r="E3507" s="126"/>
    </row>
    <row r="3508" spans="1:5">
      <c r="A3508" s="118">
        <v>38204</v>
      </c>
      <c r="B3508" s="19">
        <v>6.67</v>
      </c>
      <c r="C3508" s="19">
        <v>7.1130000000000004</v>
      </c>
      <c r="E3508" s="126"/>
    </row>
    <row r="3509" spans="1:5">
      <c r="A3509" s="118">
        <v>38205</v>
      </c>
      <c r="B3509" s="19">
        <v>7.5449999999999999</v>
      </c>
      <c r="C3509" s="19">
        <v>7.99</v>
      </c>
      <c r="E3509" s="126"/>
    </row>
    <row r="3510" spans="1:5">
      <c r="A3510" s="118">
        <v>38206</v>
      </c>
      <c r="B3510" s="19">
        <v>7.5449999999999999</v>
      </c>
      <c r="C3510" s="19">
        <v>7.99</v>
      </c>
      <c r="E3510" s="126"/>
    </row>
    <row r="3511" spans="1:5">
      <c r="A3511" s="118">
        <v>38207</v>
      </c>
      <c r="B3511" s="19">
        <v>7.5449999999999999</v>
      </c>
      <c r="C3511" s="19">
        <v>7.99</v>
      </c>
      <c r="E3511" s="126"/>
    </row>
    <row r="3512" spans="1:5">
      <c r="A3512" s="118">
        <v>38208</v>
      </c>
      <c r="B3512" s="19">
        <v>7.657</v>
      </c>
      <c r="C3512" s="19">
        <v>8.129999999999999</v>
      </c>
      <c r="E3512" s="126"/>
    </row>
    <row r="3513" spans="1:5">
      <c r="A3513" s="118">
        <v>38209</v>
      </c>
      <c r="B3513" s="19">
        <v>7.5730000000000004</v>
      </c>
      <c r="C3513" s="19">
        <v>8.0419999999999998</v>
      </c>
      <c r="E3513" s="126"/>
    </row>
    <row r="3514" spans="1:5">
      <c r="A3514" s="118">
        <v>38210</v>
      </c>
      <c r="B3514" s="19">
        <v>7.4920000000000009</v>
      </c>
      <c r="C3514" s="19">
        <v>7.9600000000000009</v>
      </c>
      <c r="E3514" s="126"/>
    </row>
    <row r="3515" spans="1:5">
      <c r="A3515" s="118">
        <v>38211</v>
      </c>
      <c r="B3515" s="19">
        <v>6.6789999999999994</v>
      </c>
      <c r="C3515" s="19">
        <v>7.1459999999999999</v>
      </c>
      <c r="E3515" s="126"/>
    </row>
    <row r="3516" spans="1:5">
      <c r="A3516" s="118">
        <v>38212</v>
      </c>
      <c r="B3516" s="19">
        <v>6.548</v>
      </c>
      <c r="C3516" s="19">
        <v>7.0170000000000003</v>
      </c>
      <c r="E3516" s="126"/>
    </row>
    <row r="3517" spans="1:5">
      <c r="A3517" s="118">
        <v>38213</v>
      </c>
      <c r="B3517" s="19">
        <v>6.548</v>
      </c>
      <c r="C3517" s="19">
        <v>7.0170000000000003</v>
      </c>
      <c r="E3517" s="126"/>
    </row>
    <row r="3518" spans="1:5">
      <c r="A3518" s="118">
        <v>38214</v>
      </c>
      <c r="B3518" s="19">
        <v>6.548</v>
      </c>
      <c r="C3518" s="19">
        <v>7.0170000000000003</v>
      </c>
      <c r="E3518" s="126"/>
    </row>
    <row r="3519" spans="1:5">
      <c r="A3519" s="118">
        <v>38215</v>
      </c>
      <c r="B3519" s="19">
        <v>7.4879999999999995</v>
      </c>
      <c r="C3519" s="19">
        <v>7.9339999999999993</v>
      </c>
      <c r="E3519" s="126"/>
    </row>
    <row r="3520" spans="1:5">
      <c r="A3520" s="118">
        <v>38216</v>
      </c>
      <c r="B3520" s="19">
        <v>6.726</v>
      </c>
      <c r="C3520" s="19">
        <v>7.1659999999999995</v>
      </c>
      <c r="E3520" s="126"/>
    </row>
    <row r="3521" spans="1:5">
      <c r="A3521" s="118">
        <v>38217</v>
      </c>
      <c r="B3521" s="19">
        <v>6.5710000000000006</v>
      </c>
      <c r="C3521" s="19">
        <v>7.0120000000000005</v>
      </c>
      <c r="E3521" s="126"/>
    </row>
    <row r="3522" spans="1:5">
      <c r="A3522" s="118">
        <v>38218</v>
      </c>
      <c r="B3522" s="19">
        <v>7.4849999999999994</v>
      </c>
      <c r="C3522" s="19">
        <v>7.9269999999999996</v>
      </c>
      <c r="E3522" s="126"/>
    </row>
    <row r="3523" spans="1:5">
      <c r="A3523" s="118">
        <v>38219</v>
      </c>
      <c r="B3523" s="19">
        <v>7.6539999999999999</v>
      </c>
      <c r="C3523" s="19">
        <v>8.0939999999999994</v>
      </c>
      <c r="E3523" s="126"/>
    </row>
    <row r="3524" spans="1:5">
      <c r="A3524" s="118">
        <v>38220</v>
      </c>
      <c r="B3524" s="19">
        <v>7.6539999999999999</v>
      </c>
      <c r="C3524" s="19">
        <v>8.0939999999999994</v>
      </c>
      <c r="E3524" s="126"/>
    </row>
    <row r="3525" spans="1:5">
      <c r="A3525" s="118">
        <v>38221</v>
      </c>
      <c r="B3525" s="19">
        <v>7.6539999999999999</v>
      </c>
      <c r="C3525" s="19">
        <v>8.0939999999999994</v>
      </c>
      <c r="E3525" s="126"/>
    </row>
    <row r="3526" spans="1:5">
      <c r="A3526" s="118">
        <v>38222</v>
      </c>
      <c r="B3526" s="19">
        <v>6.5780000000000003</v>
      </c>
      <c r="C3526" s="19">
        <v>7.0230000000000006</v>
      </c>
      <c r="E3526" s="126"/>
    </row>
    <row r="3527" spans="1:5">
      <c r="A3527" s="118">
        <v>38223</v>
      </c>
      <c r="B3527" s="19">
        <v>6.5180000000000007</v>
      </c>
      <c r="C3527" s="19">
        <v>6.9649999999999999</v>
      </c>
      <c r="E3527" s="126"/>
    </row>
    <row r="3528" spans="1:5">
      <c r="A3528" s="118">
        <v>38224</v>
      </c>
      <c r="B3528" s="19">
        <v>7.7029999999999994</v>
      </c>
      <c r="C3528" s="19">
        <v>8.1490000000000009</v>
      </c>
      <c r="E3528" s="126"/>
    </row>
    <row r="3529" spans="1:5">
      <c r="A3529" s="118">
        <v>38225</v>
      </c>
      <c r="B3529" s="19">
        <v>7.585</v>
      </c>
      <c r="C3529" s="19">
        <v>8.0240000000000009</v>
      </c>
      <c r="E3529" s="126"/>
    </row>
    <row r="3530" spans="1:5">
      <c r="A3530" s="118">
        <v>38226</v>
      </c>
      <c r="B3530" s="19">
        <v>7.4450000000000003</v>
      </c>
      <c r="C3530" s="19">
        <v>7.8870000000000005</v>
      </c>
      <c r="E3530" s="126"/>
    </row>
    <row r="3531" spans="1:5">
      <c r="A3531" s="118">
        <v>38227</v>
      </c>
      <c r="B3531" s="19">
        <v>7.4450000000000003</v>
      </c>
      <c r="C3531" s="19">
        <v>7.8870000000000005</v>
      </c>
      <c r="E3531" s="126"/>
    </row>
    <row r="3532" spans="1:5">
      <c r="A3532" s="118">
        <v>38228</v>
      </c>
      <c r="B3532" s="19">
        <v>7.4450000000000003</v>
      </c>
      <c r="C3532" s="19">
        <v>7.8870000000000005</v>
      </c>
      <c r="E3532" s="126"/>
    </row>
    <row r="3533" spans="1:5">
      <c r="A3533" s="118">
        <v>38229</v>
      </c>
      <c r="B3533" s="19">
        <v>7.6840000000000002</v>
      </c>
      <c r="C3533" s="19">
        <v>8.1189999999999998</v>
      </c>
      <c r="E3533" s="126"/>
    </row>
    <row r="3534" spans="1:5">
      <c r="A3534" s="118">
        <v>38230</v>
      </c>
      <c r="B3534" s="19">
        <v>6.5869999999999997</v>
      </c>
      <c r="C3534" s="19">
        <v>7.0170000000000003</v>
      </c>
      <c r="E3534" s="126"/>
    </row>
    <row r="3535" spans="1:5">
      <c r="A3535" s="118">
        <v>38231</v>
      </c>
      <c r="B3535" s="19">
        <v>6.4190000000000005</v>
      </c>
      <c r="C3535" s="19">
        <v>6.8740000000000006</v>
      </c>
      <c r="E3535" s="126"/>
    </row>
    <row r="3536" spans="1:5">
      <c r="A3536" s="118">
        <v>38232</v>
      </c>
      <c r="B3536" s="19">
        <v>7.585</v>
      </c>
      <c r="C3536" s="19">
        <v>8.0410000000000004</v>
      </c>
      <c r="E3536" s="126"/>
    </row>
    <row r="3537" spans="1:5">
      <c r="A3537" s="118">
        <v>38233</v>
      </c>
      <c r="B3537" s="19">
        <v>7.5170000000000003</v>
      </c>
      <c r="C3537" s="19">
        <v>7.9670000000000005</v>
      </c>
      <c r="E3537" s="126"/>
    </row>
    <row r="3538" spans="1:5">
      <c r="A3538" s="118">
        <v>38234</v>
      </c>
      <c r="B3538" s="19">
        <v>7.5170000000000003</v>
      </c>
      <c r="C3538" s="19">
        <v>7.9670000000000005</v>
      </c>
      <c r="E3538" s="126"/>
    </row>
    <row r="3539" spans="1:5">
      <c r="A3539" s="118">
        <v>38235</v>
      </c>
      <c r="B3539" s="19">
        <v>7.5170000000000003</v>
      </c>
      <c r="C3539" s="19">
        <v>7.9670000000000005</v>
      </c>
      <c r="E3539" s="126"/>
    </row>
    <row r="3540" spans="1:5">
      <c r="A3540" s="118">
        <v>38236</v>
      </c>
      <c r="B3540" s="19">
        <v>6.5380000000000003</v>
      </c>
      <c r="C3540" s="19">
        <v>6.9640000000000004</v>
      </c>
      <c r="E3540" s="126"/>
    </row>
    <row r="3541" spans="1:5">
      <c r="A3541" s="118">
        <v>38237</v>
      </c>
      <c r="B3541" s="19">
        <v>6.7309999999999999</v>
      </c>
      <c r="C3541" s="19">
        <v>7.157</v>
      </c>
      <c r="E3541" s="126"/>
    </row>
    <row r="3542" spans="1:5">
      <c r="A3542" s="118">
        <v>38238</v>
      </c>
      <c r="B3542" s="19">
        <v>6.5650000000000004</v>
      </c>
      <c r="C3542" s="19">
        <v>7.0209999999999999</v>
      </c>
      <c r="E3542" s="126"/>
    </row>
    <row r="3543" spans="1:5">
      <c r="A3543" s="118">
        <v>38239</v>
      </c>
      <c r="B3543" s="19">
        <v>6.3510000000000009</v>
      </c>
      <c r="C3543" s="19">
        <v>6.8130000000000006</v>
      </c>
      <c r="E3543" s="126"/>
    </row>
    <row r="3544" spans="1:5">
      <c r="A3544" s="118">
        <v>38240</v>
      </c>
      <c r="B3544" s="19">
        <v>6.5359999999999996</v>
      </c>
      <c r="C3544" s="19">
        <v>6.9909999999999997</v>
      </c>
      <c r="E3544" s="126"/>
    </row>
    <row r="3545" spans="1:5">
      <c r="A3545" s="118">
        <v>38241</v>
      </c>
      <c r="B3545" s="19">
        <v>6.5359999999999996</v>
      </c>
      <c r="C3545" s="19">
        <v>6.9909999999999997</v>
      </c>
      <c r="E3545" s="126"/>
    </row>
    <row r="3546" spans="1:5">
      <c r="A3546" s="118">
        <v>38242</v>
      </c>
      <c r="B3546" s="19">
        <v>6.5359999999999996</v>
      </c>
      <c r="C3546" s="19">
        <v>6.9909999999999997</v>
      </c>
      <c r="E3546" s="126"/>
    </row>
    <row r="3547" spans="1:5">
      <c r="A3547" s="118">
        <v>38243</v>
      </c>
      <c r="B3547" s="19">
        <v>6.4320000000000004</v>
      </c>
      <c r="C3547" s="19">
        <v>6.8900000000000006</v>
      </c>
      <c r="E3547" s="126"/>
    </row>
    <row r="3548" spans="1:5">
      <c r="A3548" s="118">
        <v>38244</v>
      </c>
      <c r="B3548" s="19">
        <v>6.2880000000000003</v>
      </c>
      <c r="C3548" s="19">
        <v>6.7479999999999993</v>
      </c>
      <c r="E3548" s="126"/>
    </row>
    <row r="3549" spans="1:5">
      <c r="A3549" s="118">
        <v>38245</v>
      </c>
      <c r="B3549" s="19">
        <v>6.452</v>
      </c>
      <c r="C3549" s="19">
        <v>6.9119999999999999</v>
      </c>
      <c r="E3549" s="126"/>
    </row>
    <row r="3550" spans="1:5">
      <c r="A3550" s="118">
        <v>38246</v>
      </c>
      <c r="B3550" s="19">
        <v>7.4220000000000006</v>
      </c>
      <c r="C3550" s="19">
        <v>7.8890000000000002</v>
      </c>
      <c r="E3550" s="126"/>
    </row>
    <row r="3551" spans="1:5">
      <c r="A3551" s="118">
        <v>38247</v>
      </c>
      <c r="B3551" s="19">
        <v>7.2970000000000006</v>
      </c>
      <c r="C3551" s="19">
        <v>7.7740000000000009</v>
      </c>
      <c r="E3551" s="126"/>
    </row>
    <row r="3552" spans="1:5">
      <c r="A3552" s="118">
        <v>38248</v>
      </c>
      <c r="B3552" s="19">
        <v>7.2970000000000006</v>
      </c>
      <c r="C3552" s="19">
        <v>7.7740000000000009</v>
      </c>
      <c r="E3552" s="126"/>
    </row>
    <row r="3553" spans="1:5">
      <c r="A3553" s="118">
        <v>38249</v>
      </c>
      <c r="B3553" s="19">
        <v>7.2970000000000006</v>
      </c>
      <c r="C3553" s="19">
        <v>7.7740000000000009</v>
      </c>
      <c r="E3553" s="126"/>
    </row>
    <row r="3554" spans="1:5">
      <c r="A3554" s="118">
        <v>38250</v>
      </c>
      <c r="B3554" s="19">
        <v>6.5350000000000001</v>
      </c>
      <c r="C3554" s="19">
        <v>7.0089999999999995</v>
      </c>
      <c r="E3554" s="126"/>
    </row>
    <row r="3555" spans="1:5">
      <c r="A3555" s="118">
        <v>38251</v>
      </c>
      <c r="B3555" s="19">
        <v>6.4020000000000001</v>
      </c>
      <c r="C3555" s="19">
        <v>6.8780000000000001</v>
      </c>
      <c r="E3555" s="126"/>
    </row>
    <row r="3556" spans="1:5">
      <c r="A3556" s="118">
        <v>38252</v>
      </c>
      <c r="B3556" s="19">
        <v>7.3179999999999996</v>
      </c>
      <c r="C3556" s="19">
        <v>7.7929999999999993</v>
      </c>
      <c r="E3556" s="126"/>
    </row>
    <row r="3557" spans="1:5">
      <c r="A3557" s="118">
        <v>38253</v>
      </c>
      <c r="B3557" s="19">
        <v>7.4969999999999999</v>
      </c>
      <c r="C3557" s="19">
        <v>7.984</v>
      </c>
      <c r="E3557" s="126"/>
    </row>
    <row r="3558" spans="1:5">
      <c r="A3558" s="118">
        <v>38254</v>
      </c>
      <c r="B3558" s="19">
        <v>6.44</v>
      </c>
      <c r="C3558" s="19">
        <v>6.9210000000000003</v>
      </c>
      <c r="E3558" s="126"/>
    </row>
    <row r="3559" spans="1:5">
      <c r="A3559" s="118">
        <v>38255</v>
      </c>
      <c r="B3559" s="19">
        <v>6.44</v>
      </c>
      <c r="C3559" s="19">
        <v>6.9210000000000003</v>
      </c>
      <c r="E3559" s="126"/>
    </row>
    <row r="3560" spans="1:5">
      <c r="A3560" s="118">
        <v>38256</v>
      </c>
      <c r="B3560" s="19">
        <v>6.44</v>
      </c>
      <c r="C3560" s="19">
        <v>6.9210000000000003</v>
      </c>
      <c r="E3560" s="126"/>
    </row>
    <row r="3561" spans="1:5">
      <c r="A3561" s="118">
        <v>38257</v>
      </c>
      <c r="B3561" s="19">
        <v>6.3759999999999994</v>
      </c>
      <c r="C3561" s="19">
        <v>6.8629999999999995</v>
      </c>
      <c r="E3561" s="126"/>
    </row>
    <row r="3562" spans="1:5">
      <c r="A3562" s="118">
        <v>38258</v>
      </c>
      <c r="B3562" s="19">
        <v>7.5279999999999996</v>
      </c>
      <c r="C3562" s="19">
        <v>8.016</v>
      </c>
      <c r="E3562" s="126"/>
    </row>
    <row r="3563" spans="1:5">
      <c r="A3563" s="118">
        <v>38259</v>
      </c>
      <c r="B3563" s="19">
        <v>7.476</v>
      </c>
      <c r="C3563" s="19">
        <v>7.9530000000000003</v>
      </c>
      <c r="E3563" s="126"/>
    </row>
    <row r="3564" spans="1:5">
      <c r="A3564" s="118">
        <v>38260</v>
      </c>
      <c r="B3564" s="19">
        <v>6.4130000000000003</v>
      </c>
      <c r="C3564" s="19">
        <v>6.8759999999999994</v>
      </c>
      <c r="E3564" s="126"/>
    </row>
    <row r="3565" spans="1:5">
      <c r="A3565" s="118">
        <v>38261</v>
      </c>
      <c r="B3565" s="19">
        <v>7.5819999999999999</v>
      </c>
      <c r="C3565" s="19">
        <v>8.0410000000000004</v>
      </c>
      <c r="E3565" s="126"/>
    </row>
    <row r="3566" spans="1:5">
      <c r="A3566" s="118">
        <v>38262</v>
      </c>
      <c r="B3566" s="19">
        <v>7.5819999999999999</v>
      </c>
      <c r="C3566" s="19">
        <v>8.0410000000000004</v>
      </c>
      <c r="E3566" s="126"/>
    </row>
    <row r="3567" spans="1:5">
      <c r="A3567" s="118">
        <v>38263</v>
      </c>
      <c r="B3567" s="19">
        <v>7.5819999999999999</v>
      </c>
      <c r="C3567" s="19">
        <v>8.0410000000000004</v>
      </c>
      <c r="E3567" s="126"/>
    </row>
    <row r="3568" spans="1:5">
      <c r="A3568" s="118">
        <v>38264</v>
      </c>
      <c r="B3568" s="19">
        <v>7.5110000000000001</v>
      </c>
      <c r="C3568" s="19">
        <v>7.9660000000000002</v>
      </c>
      <c r="E3568" s="126"/>
    </row>
    <row r="3569" spans="1:5">
      <c r="A3569" s="118">
        <v>38265</v>
      </c>
      <c r="B3569" s="19">
        <v>6.4049999999999994</v>
      </c>
      <c r="C3569" s="19">
        <v>6.859</v>
      </c>
      <c r="E3569" s="126"/>
    </row>
    <row r="3570" spans="1:5">
      <c r="A3570" s="118">
        <v>38266</v>
      </c>
      <c r="B3570" s="19">
        <v>7.6120000000000001</v>
      </c>
      <c r="C3570" s="19">
        <v>8.0619999999999994</v>
      </c>
      <c r="E3570" s="126"/>
    </row>
    <row r="3571" spans="1:5">
      <c r="A3571" s="118">
        <v>38267</v>
      </c>
      <c r="B3571" s="19">
        <v>7.5449999999999999</v>
      </c>
      <c r="C3571" s="19">
        <v>7.9880000000000004</v>
      </c>
      <c r="E3571" s="126"/>
    </row>
    <row r="3572" spans="1:5">
      <c r="A3572" s="118">
        <v>38268</v>
      </c>
      <c r="B3572" s="19">
        <v>6.4290000000000003</v>
      </c>
      <c r="C3572" s="19">
        <v>6.8960000000000008</v>
      </c>
      <c r="E3572" s="126"/>
    </row>
    <row r="3573" spans="1:5">
      <c r="A3573" s="118">
        <v>38269</v>
      </c>
      <c r="B3573" s="19">
        <v>6.4290000000000003</v>
      </c>
      <c r="C3573" s="19">
        <v>6.8960000000000008</v>
      </c>
      <c r="E3573" s="126"/>
    </row>
    <row r="3574" spans="1:5">
      <c r="A3574" s="118">
        <v>38270</v>
      </c>
      <c r="B3574" s="19">
        <v>6.4290000000000003</v>
      </c>
      <c r="C3574" s="19">
        <v>6.8960000000000008</v>
      </c>
      <c r="E3574" s="126"/>
    </row>
    <row r="3575" spans="1:5">
      <c r="A3575" s="118">
        <v>38271</v>
      </c>
      <c r="B3575" s="19">
        <v>7.5529999999999999</v>
      </c>
      <c r="C3575" s="19">
        <v>8.027000000000001</v>
      </c>
      <c r="E3575" s="126"/>
    </row>
    <row r="3576" spans="1:5">
      <c r="A3576" s="118">
        <v>38272</v>
      </c>
      <c r="B3576" s="19">
        <v>7.4409999999999998</v>
      </c>
      <c r="C3576" s="19">
        <v>7.92</v>
      </c>
      <c r="E3576" s="126"/>
    </row>
    <row r="3577" spans="1:5">
      <c r="A3577" s="118">
        <v>38273</v>
      </c>
      <c r="B3577" s="19">
        <v>6.3439999999999994</v>
      </c>
      <c r="C3577" s="19">
        <v>6.822000000000001</v>
      </c>
      <c r="E3577" s="126"/>
    </row>
    <row r="3578" spans="1:5">
      <c r="A3578" s="118">
        <v>38274</v>
      </c>
      <c r="B3578" s="19">
        <v>6.4829999999999997</v>
      </c>
      <c r="C3578" s="19">
        <v>6.9710000000000001</v>
      </c>
      <c r="E3578" s="126"/>
    </row>
    <row r="3579" spans="1:5">
      <c r="A3579" s="118">
        <v>38275</v>
      </c>
      <c r="B3579" s="19">
        <v>6.3440000000000003</v>
      </c>
      <c r="C3579" s="19">
        <v>6.8410000000000002</v>
      </c>
      <c r="E3579" s="126"/>
    </row>
    <row r="3580" spans="1:5">
      <c r="A3580" s="118">
        <v>38276</v>
      </c>
      <c r="B3580" s="19">
        <v>6.3440000000000003</v>
      </c>
      <c r="C3580" s="19">
        <v>6.8410000000000002</v>
      </c>
      <c r="E3580" s="126"/>
    </row>
    <row r="3581" spans="1:5">
      <c r="A3581" s="118">
        <v>38277</v>
      </c>
      <c r="B3581" s="19">
        <v>6.3440000000000003</v>
      </c>
      <c r="C3581" s="19">
        <v>6.8410000000000002</v>
      </c>
      <c r="E3581" s="126"/>
    </row>
    <row r="3582" spans="1:5">
      <c r="A3582" s="118">
        <v>38278</v>
      </c>
      <c r="B3582" s="19">
        <v>6.2889999999999997</v>
      </c>
      <c r="C3582" s="19">
        <v>6.7629999999999999</v>
      </c>
      <c r="E3582" s="126"/>
    </row>
    <row r="3583" spans="1:5">
      <c r="A3583" s="118">
        <v>38279</v>
      </c>
      <c r="B3583" s="19">
        <v>7.4889999999999999</v>
      </c>
      <c r="C3583" s="19">
        <v>7.9630000000000001</v>
      </c>
      <c r="E3583" s="126"/>
    </row>
    <row r="3584" spans="1:5">
      <c r="A3584" s="118">
        <v>38280</v>
      </c>
      <c r="B3584" s="19">
        <v>6.3680000000000003</v>
      </c>
      <c r="C3584" s="19">
        <v>6.843</v>
      </c>
      <c r="E3584" s="126"/>
    </row>
    <row r="3585" spans="1:5">
      <c r="A3585" s="118">
        <v>38281</v>
      </c>
      <c r="B3585" s="19">
        <v>6.26</v>
      </c>
      <c r="C3585" s="19">
        <v>6.7409999999999997</v>
      </c>
      <c r="E3585" s="126"/>
    </row>
    <row r="3586" spans="1:5">
      <c r="A3586" s="118">
        <v>38282</v>
      </c>
      <c r="B3586" s="19">
        <v>6.5119999999999996</v>
      </c>
      <c r="C3586" s="19">
        <v>6.9870000000000001</v>
      </c>
      <c r="E3586" s="126"/>
    </row>
    <row r="3587" spans="1:5">
      <c r="A3587" s="118">
        <v>38283</v>
      </c>
      <c r="B3587" s="19">
        <v>6.5119999999999996</v>
      </c>
      <c r="C3587" s="19">
        <v>6.9870000000000001</v>
      </c>
      <c r="E3587" s="126"/>
    </row>
    <row r="3588" spans="1:5">
      <c r="A3588" s="118">
        <v>38284</v>
      </c>
      <c r="B3588" s="19">
        <v>6.5119999999999996</v>
      </c>
      <c r="C3588" s="19">
        <v>6.9870000000000001</v>
      </c>
      <c r="E3588" s="126"/>
    </row>
    <row r="3589" spans="1:5">
      <c r="A3589" s="118">
        <v>38285</v>
      </c>
      <c r="B3589" s="19">
        <v>6.3520000000000003</v>
      </c>
      <c r="C3589" s="19">
        <v>6.8420000000000005</v>
      </c>
      <c r="E3589" s="126"/>
    </row>
    <row r="3590" spans="1:5">
      <c r="A3590" s="118">
        <v>38286</v>
      </c>
      <c r="B3590" s="19">
        <v>7.2889999999999997</v>
      </c>
      <c r="C3590" s="19">
        <v>7.7769999999999992</v>
      </c>
      <c r="E3590" s="126"/>
    </row>
    <row r="3591" spans="1:5">
      <c r="A3591" s="118">
        <v>38287</v>
      </c>
      <c r="B3591" s="19">
        <v>7.4710000000000001</v>
      </c>
      <c r="C3591" s="19">
        <v>7.9559999999999995</v>
      </c>
      <c r="E3591" s="126"/>
    </row>
    <row r="3592" spans="1:5">
      <c r="A3592" s="118">
        <v>38288</v>
      </c>
      <c r="B3592" s="19">
        <v>6.423</v>
      </c>
      <c r="C3592" s="19">
        <v>6.907</v>
      </c>
      <c r="E3592" s="126"/>
    </row>
    <row r="3593" spans="1:5">
      <c r="A3593" s="118">
        <v>38289</v>
      </c>
      <c r="B3593" s="19">
        <v>7.338000000000001</v>
      </c>
      <c r="C3593" s="19">
        <v>7.8290000000000006</v>
      </c>
      <c r="E3593" s="126"/>
    </row>
    <row r="3594" spans="1:5">
      <c r="A3594" s="118">
        <v>38290</v>
      </c>
      <c r="B3594" s="19">
        <v>7.338000000000001</v>
      </c>
      <c r="C3594" s="19">
        <v>7.8290000000000006</v>
      </c>
      <c r="E3594" s="126"/>
    </row>
    <row r="3595" spans="1:5">
      <c r="A3595" s="118">
        <v>38291</v>
      </c>
      <c r="B3595" s="19">
        <v>7.338000000000001</v>
      </c>
      <c r="C3595" s="19">
        <v>7.8290000000000006</v>
      </c>
      <c r="E3595" s="126"/>
    </row>
    <row r="3596" spans="1:5">
      <c r="A3596" s="118">
        <v>38292</v>
      </c>
      <c r="B3596" s="19">
        <v>6.5009999999999994</v>
      </c>
      <c r="C3596" s="19">
        <v>6.9939999999999998</v>
      </c>
      <c r="E3596" s="126"/>
    </row>
    <row r="3597" spans="1:5">
      <c r="A3597" s="118">
        <v>38293</v>
      </c>
      <c r="B3597" s="19">
        <v>7.4249999999999998</v>
      </c>
      <c r="C3597" s="19">
        <v>7.9190000000000005</v>
      </c>
      <c r="E3597" s="126"/>
    </row>
    <row r="3598" spans="1:5">
      <c r="A3598" s="118">
        <v>38294</v>
      </c>
      <c r="B3598" s="19">
        <v>6.35</v>
      </c>
      <c r="C3598" s="19">
        <v>6.8390000000000004</v>
      </c>
      <c r="E3598" s="126"/>
    </row>
    <row r="3599" spans="1:5">
      <c r="A3599" s="118">
        <v>38295</v>
      </c>
      <c r="B3599" s="19">
        <v>6.5409999999999995</v>
      </c>
      <c r="C3599" s="19">
        <v>7.0289999999999999</v>
      </c>
      <c r="E3599" s="126"/>
    </row>
    <row r="3600" spans="1:5">
      <c r="A3600" s="118">
        <v>38296</v>
      </c>
      <c r="B3600" s="19">
        <v>7.4220000000000006</v>
      </c>
      <c r="C3600" s="19">
        <v>7.9009999999999998</v>
      </c>
      <c r="E3600" s="126"/>
    </row>
    <row r="3601" spans="1:5">
      <c r="A3601" s="118">
        <v>38297</v>
      </c>
      <c r="B3601" s="19">
        <v>7.4220000000000006</v>
      </c>
      <c r="C3601" s="19">
        <v>7.9009999999999998</v>
      </c>
      <c r="E3601" s="126"/>
    </row>
    <row r="3602" spans="1:5">
      <c r="A3602" s="118">
        <v>38298</v>
      </c>
      <c r="B3602" s="19">
        <v>7.4220000000000006</v>
      </c>
      <c r="C3602" s="19">
        <v>7.9009999999999998</v>
      </c>
      <c r="E3602" s="126"/>
    </row>
    <row r="3603" spans="1:5">
      <c r="A3603" s="118">
        <v>38299</v>
      </c>
      <c r="B3603" s="19">
        <v>6.3670000000000009</v>
      </c>
      <c r="C3603" s="19">
        <v>6.8539999999999992</v>
      </c>
      <c r="E3603" s="126"/>
    </row>
    <row r="3604" spans="1:5">
      <c r="A3604" s="118">
        <v>38300</v>
      </c>
      <c r="B3604" s="19">
        <v>7.5759999999999996</v>
      </c>
      <c r="C3604" s="19">
        <v>8.0619999999999994</v>
      </c>
      <c r="E3604" s="126"/>
    </row>
    <row r="3605" spans="1:5">
      <c r="A3605" s="118">
        <v>38301</v>
      </c>
      <c r="B3605" s="19">
        <v>6.4889999999999999</v>
      </c>
      <c r="C3605" s="19">
        <v>6.9750000000000005</v>
      </c>
      <c r="E3605" s="126"/>
    </row>
    <row r="3606" spans="1:5">
      <c r="A3606" s="118">
        <v>38302</v>
      </c>
      <c r="B3606" s="19">
        <v>7.43</v>
      </c>
      <c r="C3606" s="19">
        <v>7.9130000000000003</v>
      </c>
      <c r="E3606" s="126"/>
    </row>
    <row r="3607" spans="1:5">
      <c r="A3607" s="118">
        <v>38303</v>
      </c>
      <c r="B3607" s="19">
        <v>7.6390000000000002</v>
      </c>
      <c r="C3607" s="19">
        <v>8.1269999999999989</v>
      </c>
      <c r="E3607" s="126"/>
    </row>
    <row r="3608" spans="1:5">
      <c r="A3608" s="118">
        <v>38304</v>
      </c>
      <c r="B3608" s="19">
        <v>7.6390000000000002</v>
      </c>
      <c r="C3608" s="19">
        <v>8.1269999999999989</v>
      </c>
      <c r="E3608" s="126"/>
    </row>
    <row r="3609" spans="1:5">
      <c r="A3609" s="118">
        <v>38305</v>
      </c>
      <c r="B3609" s="19">
        <v>7.6390000000000002</v>
      </c>
      <c r="C3609" s="19">
        <v>8.1269999999999989</v>
      </c>
      <c r="E3609" s="126"/>
    </row>
    <row r="3610" spans="1:5">
      <c r="A3610" s="118">
        <v>38306</v>
      </c>
      <c r="B3610" s="19">
        <v>6.5019999999999998</v>
      </c>
      <c r="C3610" s="19">
        <v>6.9889999999999999</v>
      </c>
      <c r="E3610" s="126"/>
    </row>
    <row r="3611" spans="1:5">
      <c r="A3611" s="118">
        <v>38307</v>
      </c>
      <c r="B3611" s="19">
        <v>6.4480000000000004</v>
      </c>
      <c r="C3611" s="19">
        <v>6.9179999999999993</v>
      </c>
      <c r="E3611" s="126"/>
    </row>
    <row r="3612" spans="1:5">
      <c r="A3612" s="118">
        <v>38308</v>
      </c>
      <c r="B3612" s="19">
        <v>7.641</v>
      </c>
      <c r="C3612" s="19">
        <v>8.1069999999999993</v>
      </c>
      <c r="E3612" s="126"/>
    </row>
    <row r="3613" spans="1:5">
      <c r="A3613" s="118">
        <v>38309</v>
      </c>
      <c r="B3613" s="19">
        <v>6.4770000000000003</v>
      </c>
      <c r="C3613" s="19">
        <v>6.9460000000000006</v>
      </c>
      <c r="E3613" s="126"/>
    </row>
    <row r="3614" spans="1:5">
      <c r="A3614" s="118">
        <v>38310</v>
      </c>
      <c r="B3614" s="19">
        <v>6.32</v>
      </c>
      <c r="C3614" s="19">
        <v>6.8339999999999996</v>
      </c>
      <c r="E3614" s="126"/>
    </row>
    <row r="3615" spans="1:5">
      <c r="A3615" s="118">
        <v>38311</v>
      </c>
      <c r="B3615" s="19">
        <v>6.32</v>
      </c>
      <c r="C3615" s="19">
        <v>6.8339999999999996</v>
      </c>
      <c r="E3615" s="126"/>
    </row>
    <row r="3616" spans="1:5">
      <c r="A3616" s="118">
        <v>38312</v>
      </c>
      <c r="B3616" s="19">
        <v>6.32</v>
      </c>
      <c r="C3616" s="19">
        <v>6.8339999999999996</v>
      </c>
      <c r="E3616" s="126"/>
    </row>
    <row r="3617" spans="1:5">
      <c r="A3617" s="118">
        <v>38313</v>
      </c>
      <c r="B3617" s="19">
        <v>6.5430000000000001</v>
      </c>
      <c r="C3617" s="19">
        <v>7.0119999999999996</v>
      </c>
      <c r="E3617" s="126"/>
    </row>
    <row r="3618" spans="1:5">
      <c r="A3618" s="118">
        <v>38314</v>
      </c>
      <c r="B3618" s="19">
        <v>7.4359999999999999</v>
      </c>
      <c r="C3618" s="19">
        <v>7.9020000000000001</v>
      </c>
      <c r="E3618" s="126"/>
    </row>
    <row r="3619" spans="1:5">
      <c r="A3619" s="118">
        <v>38315</v>
      </c>
      <c r="B3619" s="19">
        <v>6.2829999999999995</v>
      </c>
      <c r="C3619" s="19">
        <v>6.7479999999999993</v>
      </c>
      <c r="E3619" s="126"/>
    </row>
    <row r="3620" spans="1:5">
      <c r="A3620" s="118">
        <v>38316</v>
      </c>
      <c r="B3620" s="19">
        <v>6.4180000000000001</v>
      </c>
      <c r="C3620" s="19">
        <v>6.8949999999999996</v>
      </c>
      <c r="E3620" s="126"/>
    </row>
    <row r="3621" spans="1:5">
      <c r="A3621" s="118">
        <v>38317</v>
      </c>
      <c r="B3621" s="19">
        <v>7.3239999999999998</v>
      </c>
      <c r="C3621" s="19">
        <v>7.8050000000000006</v>
      </c>
      <c r="E3621" s="126"/>
    </row>
    <row r="3622" spans="1:5">
      <c r="A3622" s="118">
        <v>38318</v>
      </c>
      <c r="B3622" s="19">
        <v>7.3239999999999998</v>
      </c>
      <c r="C3622" s="19">
        <v>7.8050000000000006</v>
      </c>
      <c r="E3622" s="126"/>
    </row>
    <row r="3623" spans="1:5">
      <c r="A3623" s="118">
        <v>38319</v>
      </c>
      <c r="B3623" s="19">
        <v>7.3239999999999998</v>
      </c>
      <c r="C3623" s="19">
        <v>7.8050000000000006</v>
      </c>
      <c r="E3623" s="126"/>
    </row>
    <row r="3624" spans="1:5">
      <c r="A3624" s="118">
        <v>38320</v>
      </c>
      <c r="B3624" s="19">
        <v>7.1950000000000003</v>
      </c>
      <c r="C3624" s="19">
        <v>7.6810000000000009</v>
      </c>
      <c r="E3624" s="126"/>
    </row>
    <row r="3625" spans="1:5">
      <c r="A3625" s="118">
        <v>38321</v>
      </c>
      <c r="B3625" s="19">
        <v>7.37</v>
      </c>
      <c r="C3625" s="19">
        <v>7.8369999999999997</v>
      </c>
      <c r="E3625" s="126"/>
    </row>
    <row r="3626" spans="1:5">
      <c r="A3626" s="118">
        <v>38322</v>
      </c>
      <c r="B3626" s="19">
        <v>6.2450000000000001</v>
      </c>
      <c r="C3626" s="19">
        <v>6.7190000000000003</v>
      </c>
      <c r="E3626" s="126"/>
    </row>
    <row r="3627" spans="1:5">
      <c r="A3627" s="118">
        <v>38323</v>
      </c>
      <c r="B3627" s="19">
        <v>6.1769999999999996</v>
      </c>
      <c r="C3627" s="19">
        <v>6.6549999999999994</v>
      </c>
      <c r="E3627" s="126"/>
    </row>
    <row r="3628" spans="1:5">
      <c r="A3628" s="118">
        <v>38324</v>
      </c>
      <c r="B3628" s="19">
        <v>6.4039999999999999</v>
      </c>
      <c r="C3628" s="19">
        <v>6.8759999999999994</v>
      </c>
      <c r="E3628" s="126"/>
    </row>
    <row r="3629" spans="1:5">
      <c r="A3629" s="118">
        <v>38325</v>
      </c>
      <c r="B3629" s="19">
        <v>6.4039999999999999</v>
      </c>
      <c r="C3629" s="19">
        <v>6.8759999999999994</v>
      </c>
      <c r="E3629" s="126"/>
    </row>
    <row r="3630" spans="1:5">
      <c r="A3630" s="118">
        <v>38326</v>
      </c>
      <c r="B3630" s="19">
        <v>6.4039999999999999</v>
      </c>
      <c r="C3630" s="19">
        <v>6.8759999999999994</v>
      </c>
      <c r="E3630" s="126"/>
    </row>
    <row r="3631" spans="1:5">
      <c r="A3631" s="118">
        <v>38327</v>
      </c>
      <c r="B3631" s="19">
        <v>6.2510000000000003</v>
      </c>
      <c r="C3631" s="19">
        <v>6.74</v>
      </c>
      <c r="E3631" s="126"/>
    </row>
    <row r="3632" spans="1:5">
      <c r="A3632" s="118">
        <v>38328</v>
      </c>
      <c r="B3632" s="19">
        <v>6.1319999999999997</v>
      </c>
      <c r="C3632" s="19">
        <v>6.625</v>
      </c>
      <c r="E3632" s="126"/>
    </row>
    <row r="3633" spans="1:5">
      <c r="A3633" s="118">
        <v>38329</v>
      </c>
      <c r="B3633" s="19">
        <v>7.3129999999999997</v>
      </c>
      <c r="C3633" s="19">
        <v>7.8119999999999994</v>
      </c>
      <c r="E3633" s="126"/>
    </row>
    <row r="3634" spans="1:5">
      <c r="A3634" s="118">
        <v>38330</v>
      </c>
      <c r="B3634" s="19">
        <v>6.2190000000000003</v>
      </c>
      <c r="C3634" s="19">
        <v>6.7290000000000001</v>
      </c>
      <c r="E3634" s="126"/>
    </row>
    <row r="3635" spans="1:5">
      <c r="A3635" s="118">
        <v>38331</v>
      </c>
      <c r="B3635" s="19">
        <v>6.1630000000000003</v>
      </c>
      <c r="C3635" s="19">
        <v>6.6739999999999995</v>
      </c>
      <c r="E3635" s="126"/>
    </row>
    <row r="3636" spans="1:5">
      <c r="A3636" s="118">
        <v>38332</v>
      </c>
      <c r="B3636" s="19">
        <v>6.1630000000000003</v>
      </c>
      <c r="C3636" s="19">
        <v>6.6739999999999995</v>
      </c>
      <c r="E3636" s="126"/>
    </row>
    <row r="3637" spans="1:5">
      <c r="A3637" s="118">
        <v>38333</v>
      </c>
      <c r="B3637" s="19">
        <v>6.1630000000000003</v>
      </c>
      <c r="C3637" s="19">
        <v>6.6739999999999995</v>
      </c>
      <c r="E3637" s="126"/>
    </row>
    <row r="3638" spans="1:5">
      <c r="A3638" s="118">
        <v>38334</v>
      </c>
      <c r="B3638" s="19">
        <v>6.3599999999999994</v>
      </c>
      <c r="C3638" s="19">
        <v>6.87</v>
      </c>
      <c r="E3638" s="126"/>
    </row>
    <row r="3639" spans="1:5">
      <c r="A3639" s="118">
        <v>38335</v>
      </c>
      <c r="B3639" s="19">
        <v>7.2629999999999999</v>
      </c>
      <c r="C3639" s="19">
        <v>7.7770000000000001</v>
      </c>
      <c r="E3639" s="126"/>
    </row>
    <row r="3640" spans="1:5">
      <c r="A3640" s="118">
        <v>38336</v>
      </c>
      <c r="B3640" s="19">
        <v>6.1379999999999999</v>
      </c>
      <c r="C3640" s="19">
        <v>6.6509999999999998</v>
      </c>
      <c r="E3640" s="126"/>
    </row>
    <row r="3641" spans="1:5">
      <c r="A3641" s="118">
        <v>38337</v>
      </c>
      <c r="B3641" s="19">
        <v>6.3129999999999997</v>
      </c>
      <c r="C3641" s="19">
        <v>6.8289999999999997</v>
      </c>
      <c r="E3641" s="126"/>
    </row>
    <row r="3642" spans="1:5">
      <c r="A3642" s="118">
        <v>38338</v>
      </c>
      <c r="B3642" s="19">
        <v>6.2519999999999998</v>
      </c>
      <c r="C3642" s="19">
        <v>6.7570000000000006</v>
      </c>
      <c r="E3642" s="126"/>
    </row>
    <row r="3643" spans="1:5">
      <c r="A3643" s="118">
        <v>38339</v>
      </c>
      <c r="B3643" s="19">
        <v>6.2519999999999998</v>
      </c>
      <c r="C3643" s="19">
        <v>6.7570000000000006</v>
      </c>
      <c r="E3643" s="126"/>
    </row>
    <row r="3644" spans="1:5">
      <c r="A3644" s="118">
        <v>38340</v>
      </c>
      <c r="B3644" s="19">
        <v>6.2519999999999998</v>
      </c>
      <c r="C3644" s="19">
        <v>6.7570000000000006</v>
      </c>
      <c r="E3644" s="126"/>
    </row>
    <row r="3645" spans="1:5">
      <c r="A3645" s="118">
        <v>38341</v>
      </c>
      <c r="B3645" s="19">
        <v>6.2170000000000005</v>
      </c>
      <c r="C3645" s="19">
        <v>6.7159999999999993</v>
      </c>
      <c r="E3645" s="126"/>
    </row>
    <row r="3646" spans="1:5">
      <c r="A3646" s="118">
        <v>38342</v>
      </c>
      <c r="B3646" s="19">
        <v>6.47</v>
      </c>
      <c r="C3646" s="19">
        <v>6.96</v>
      </c>
      <c r="E3646" s="126"/>
    </row>
    <row r="3647" spans="1:5">
      <c r="A3647" s="118">
        <v>38343</v>
      </c>
      <c r="B3647" s="19">
        <v>7.359</v>
      </c>
      <c r="C3647" s="19">
        <v>7.8460000000000001</v>
      </c>
      <c r="E3647" s="126"/>
    </row>
    <row r="3648" spans="1:5">
      <c r="A3648" s="118">
        <v>38344</v>
      </c>
      <c r="B3648" s="19">
        <v>6.2439999999999998</v>
      </c>
      <c r="C3648" s="19">
        <v>6.7289999999999992</v>
      </c>
      <c r="E3648" s="126"/>
    </row>
    <row r="3649" spans="1:5">
      <c r="A3649" s="118">
        <v>38345</v>
      </c>
      <c r="B3649" s="19">
        <v>7.4289999999999994</v>
      </c>
      <c r="C3649" s="19">
        <v>7.9139999999999997</v>
      </c>
      <c r="E3649" s="126"/>
    </row>
    <row r="3650" spans="1:5">
      <c r="A3650" s="118">
        <v>38346</v>
      </c>
      <c r="B3650" s="19">
        <v>7.4289999999999994</v>
      </c>
      <c r="C3650" s="19">
        <v>7.9139999999999997</v>
      </c>
      <c r="E3650" s="126"/>
    </row>
    <row r="3651" spans="1:5">
      <c r="A3651" s="118">
        <v>38347</v>
      </c>
      <c r="B3651" s="19">
        <v>7.4289999999999994</v>
      </c>
      <c r="C3651" s="19">
        <v>7.9139999999999997</v>
      </c>
      <c r="E3651" s="126"/>
    </row>
    <row r="3652" spans="1:5">
      <c r="A3652" s="118">
        <v>38348</v>
      </c>
      <c r="B3652" s="19">
        <v>7.3289999999999997</v>
      </c>
      <c r="C3652" s="19">
        <v>7.8159999999999998</v>
      </c>
      <c r="E3652" s="126"/>
    </row>
    <row r="3653" spans="1:5">
      <c r="A3653" s="118">
        <v>38349</v>
      </c>
      <c r="B3653" s="19">
        <v>7.2289999999999992</v>
      </c>
      <c r="C3653" s="19">
        <v>7.7159999999999993</v>
      </c>
      <c r="E3653" s="126"/>
    </row>
    <row r="3654" spans="1:5">
      <c r="A3654" s="118">
        <v>38350</v>
      </c>
      <c r="B3654" s="19">
        <v>6.5119999999999996</v>
      </c>
      <c r="C3654" s="19">
        <v>6.9809999999999999</v>
      </c>
      <c r="E3654" s="126"/>
    </row>
    <row r="3655" spans="1:5">
      <c r="A3655" s="118">
        <v>38351</v>
      </c>
      <c r="B3655" s="19">
        <v>6.4249999999999998</v>
      </c>
      <c r="C3655" s="19">
        <v>6.9119999999999999</v>
      </c>
      <c r="E3655" s="126"/>
    </row>
    <row r="3656" spans="1:5">
      <c r="A3656" s="118">
        <v>38352</v>
      </c>
      <c r="B3656" s="19">
        <v>7.3060000000000009</v>
      </c>
      <c r="C3656" s="19">
        <v>7.7929999999999993</v>
      </c>
      <c r="E3656" s="126"/>
    </row>
    <row r="3657" spans="1:5">
      <c r="A3657" s="118">
        <v>38353</v>
      </c>
      <c r="B3657" s="19">
        <v>7.3060000000000009</v>
      </c>
      <c r="C3657" s="19">
        <v>7.7929999999999993</v>
      </c>
      <c r="E3657" s="126"/>
    </row>
    <row r="3658" spans="1:5">
      <c r="A3658" s="118">
        <v>38354</v>
      </c>
      <c r="B3658" s="19">
        <v>7.3060000000000009</v>
      </c>
      <c r="C3658" s="19">
        <v>7.7929999999999993</v>
      </c>
      <c r="E3658" s="126"/>
    </row>
    <row r="3659" spans="1:5">
      <c r="A3659" s="118">
        <v>38355</v>
      </c>
      <c r="B3659" s="19">
        <v>6.5060000000000002</v>
      </c>
      <c r="C3659" s="19">
        <v>6.9969999999999999</v>
      </c>
      <c r="E3659" s="126"/>
    </row>
    <row r="3660" spans="1:5">
      <c r="A3660" s="118">
        <v>38356</v>
      </c>
      <c r="B3660" s="19">
        <v>7.5230000000000006</v>
      </c>
      <c r="C3660" s="19">
        <v>8.0079999999999991</v>
      </c>
      <c r="E3660" s="126"/>
    </row>
    <row r="3661" spans="1:5">
      <c r="A3661" s="118">
        <v>38357</v>
      </c>
      <c r="B3661" s="19">
        <v>7.4359999999999999</v>
      </c>
      <c r="C3661" s="19">
        <v>7.9179999999999993</v>
      </c>
      <c r="E3661" s="126"/>
    </row>
    <row r="3662" spans="1:5">
      <c r="A3662" s="118">
        <v>38358</v>
      </c>
      <c r="B3662" s="19">
        <v>7.6099999999999994</v>
      </c>
      <c r="C3662" s="19">
        <v>8.0869999999999997</v>
      </c>
      <c r="E3662" s="126"/>
    </row>
    <row r="3663" spans="1:5">
      <c r="A3663" s="118">
        <v>38359</v>
      </c>
      <c r="B3663" s="19">
        <v>7.4640000000000004</v>
      </c>
      <c r="C3663" s="19">
        <v>7.9420000000000002</v>
      </c>
      <c r="E3663" s="126"/>
    </row>
    <row r="3664" spans="1:5">
      <c r="A3664" s="118">
        <v>38360</v>
      </c>
      <c r="B3664" s="19">
        <v>7.4640000000000004</v>
      </c>
      <c r="C3664" s="19">
        <v>7.9420000000000002</v>
      </c>
      <c r="E3664" s="126"/>
    </row>
    <row r="3665" spans="1:5">
      <c r="A3665" s="118">
        <v>38361</v>
      </c>
      <c r="B3665" s="19">
        <v>7.4640000000000004</v>
      </c>
      <c r="C3665" s="19">
        <v>7.9420000000000002</v>
      </c>
      <c r="E3665" s="126"/>
    </row>
    <row r="3666" spans="1:5">
      <c r="A3666" s="118">
        <v>38362</v>
      </c>
      <c r="B3666" s="19">
        <v>7.3469999999999995</v>
      </c>
      <c r="C3666" s="19">
        <v>7.8320000000000007</v>
      </c>
      <c r="E3666" s="126"/>
    </row>
    <row r="3667" spans="1:5">
      <c r="A3667" s="118">
        <v>38363</v>
      </c>
      <c r="B3667" s="19">
        <v>6.4859999999999998</v>
      </c>
      <c r="C3667" s="19">
        <v>6.9719999999999995</v>
      </c>
      <c r="E3667" s="126"/>
    </row>
    <row r="3668" spans="1:5">
      <c r="A3668" s="118">
        <v>38364</v>
      </c>
      <c r="B3668" s="19">
        <v>7.34</v>
      </c>
      <c r="C3668" s="19">
        <v>7.8289999999999997</v>
      </c>
      <c r="E3668" s="126"/>
    </row>
    <row r="3669" spans="1:5">
      <c r="A3669" s="118">
        <v>38365</v>
      </c>
      <c r="B3669" s="19">
        <v>7.2439999999999998</v>
      </c>
      <c r="C3669" s="19">
        <v>7.7319999999999993</v>
      </c>
      <c r="E3669" s="126"/>
    </row>
    <row r="3670" spans="1:5">
      <c r="A3670" s="118">
        <v>38366</v>
      </c>
      <c r="B3670" s="19">
        <v>6.42</v>
      </c>
      <c r="C3670" s="19">
        <v>6.9119999999999999</v>
      </c>
      <c r="E3670" s="126"/>
    </row>
    <row r="3671" spans="1:5">
      <c r="A3671" s="118">
        <v>38367</v>
      </c>
      <c r="B3671" s="19">
        <v>6.42</v>
      </c>
      <c r="C3671" s="19">
        <v>6.9119999999999999</v>
      </c>
      <c r="E3671" s="126"/>
    </row>
    <row r="3672" spans="1:5">
      <c r="A3672" s="118">
        <v>38368</v>
      </c>
      <c r="B3672" s="19">
        <v>6.42</v>
      </c>
      <c r="C3672" s="19">
        <v>6.9119999999999999</v>
      </c>
      <c r="E3672" s="126"/>
    </row>
    <row r="3673" spans="1:5">
      <c r="A3673" s="118">
        <v>38369</v>
      </c>
      <c r="B3673" s="19">
        <v>6.359</v>
      </c>
      <c r="C3673" s="19">
        <v>6.8310000000000004</v>
      </c>
      <c r="E3673" s="126"/>
    </row>
    <row r="3674" spans="1:5">
      <c r="A3674" s="118">
        <v>38370</v>
      </c>
      <c r="B3674" s="19">
        <v>7.3010000000000002</v>
      </c>
      <c r="C3674" s="19">
        <v>7.7580000000000009</v>
      </c>
      <c r="E3674" s="126"/>
    </row>
    <row r="3675" spans="1:5">
      <c r="A3675" s="118">
        <v>38371</v>
      </c>
      <c r="B3675" s="19">
        <v>7.5359999999999996</v>
      </c>
      <c r="C3675" s="19">
        <v>7.9929999999999994</v>
      </c>
      <c r="E3675" s="126"/>
    </row>
    <row r="3676" spans="1:5">
      <c r="A3676" s="118">
        <v>38372</v>
      </c>
      <c r="B3676" s="19">
        <v>6.4009999999999998</v>
      </c>
      <c r="C3676" s="19">
        <v>6.8609999999999998</v>
      </c>
      <c r="E3676" s="126"/>
    </row>
    <row r="3677" spans="1:5">
      <c r="A3677" s="118">
        <v>38373</v>
      </c>
      <c r="B3677" s="19">
        <v>7.3260000000000005</v>
      </c>
      <c r="C3677" s="19">
        <v>7.782</v>
      </c>
      <c r="E3677" s="126"/>
    </row>
    <row r="3678" spans="1:5">
      <c r="A3678" s="118">
        <v>38374</v>
      </c>
      <c r="B3678" s="19">
        <v>7.3260000000000005</v>
      </c>
      <c r="C3678" s="19">
        <v>7.782</v>
      </c>
      <c r="E3678" s="126"/>
    </row>
    <row r="3679" spans="1:5">
      <c r="A3679" s="118">
        <v>38375</v>
      </c>
      <c r="B3679" s="19">
        <v>7.3260000000000005</v>
      </c>
      <c r="C3679" s="19">
        <v>7.782</v>
      </c>
      <c r="E3679" s="126"/>
    </row>
    <row r="3680" spans="1:5">
      <c r="A3680" s="118">
        <v>38376</v>
      </c>
      <c r="B3680" s="19">
        <v>6.5110000000000001</v>
      </c>
      <c r="C3680" s="19">
        <v>6.9790000000000001</v>
      </c>
      <c r="E3680" s="126"/>
    </row>
    <row r="3681" spans="1:5">
      <c r="A3681" s="118">
        <v>38377</v>
      </c>
      <c r="B3681" s="19">
        <v>6.4660000000000002</v>
      </c>
      <c r="C3681" s="19">
        <v>6.94</v>
      </c>
      <c r="E3681" s="126"/>
    </row>
    <row r="3682" spans="1:5">
      <c r="A3682" s="118">
        <v>38378</v>
      </c>
      <c r="B3682" s="19">
        <v>7.3659999999999997</v>
      </c>
      <c r="C3682" s="19">
        <v>7.84</v>
      </c>
      <c r="E3682" s="126"/>
    </row>
    <row r="3683" spans="1:5">
      <c r="A3683" s="118">
        <v>38379</v>
      </c>
      <c r="B3683" s="19">
        <v>7.5990000000000002</v>
      </c>
      <c r="C3683" s="19">
        <v>8.0779999999999994</v>
      </c>
      <c r="E3683" s="126"/>
    </row>
    <row r="3684" spans="1:5">
      <c r="A3684" s="118">
        <v>38380</v>
      </c>
      <c r="B3684" s="19">
        <v>7.5220000000000002</v>
      </c>
      <c r="C3684" s="19">
        <v>8</v>
      </c>
      <c r="E3684" s="126"/>
    </row>
    <row r="3685" spans="1:5">
      <c r="A3685" s="118">
        <v>38381</v>
      </c>
      <c r="B3685" s="19">
        <v>7.5220000000000002</v>
      </c>
      <c r="C3685" s="19">
        <v>8</v>
      </c>
      <c r="E3685" s="126"/>
    </row>
    <row r="3686" spans="1:5">
      <c r="A3686" s="118">
        <v>38382</v>
      </c>
      <c r="B3686" s="19">
        <v>7.5220000000000002</v>
      </c>
      <c r="C3686" s="19">
        <v>8</v>
      </c>
      <c r="E3686" s="126"/>
    </row>
    <row r="3687" spans="1:5">
      <c r="A3687" s="118">
        <v>38383</v>
      </c>
      <c r="B3687" s="19">
        <v>6.4380000000000006</v>
      </c>
      <c r="C3687" s="19">
        <v>6.923</v>
      </c>
      <c r="E3687" s="126"/>
    </row>
    <row r="3688" spans="1:5">
      <c r="A3688" s="118">
        <v>38384</v>
      </c>
      <c r="B3688" s="19">
        <v>6.6099999999999994</v>
      </c>
      <c r="C3688" s="19">
        <v>7.165</v>
      </c>
      <c r="E3688" s="126"/>
    </row>
    <row r="3689" spans="1:5">
      <c r="A3689" s="118">
        <v>38385</v>
      </c>
      <c r="B3689" s="19">
        <v>7.48</v>
      </c>
      <c r="C3689" s="19">
        <v>8.0449999999999999</v>
      </c>
      <c r="E3689" s="126"/>
    </row>
    <row r="3690" spans="1:5">
      <c r="A3690" s="118">
        <v>38386</v>
      </c>
      <c r="B3690" s="19">
        <v>6.4009999999999998</v>
      </c>
      <c r="C3690" s="19">
        <v>6.9649999999999999</v>
      </c>
      <c r="E3690" s="126"/>
    </row>
    <row r="3691" spans="1:5">
      <c r="A3691" s="118">
        <v>38387</v>
      </c>
      <c r="B3691" s="19">
        <v>7.5910000000000002</v>
      </c>
      <c r="C3691" s="19">
        <v>8.1499999999999986</v>
      </c>
      <c r="E3691" s="126"/>
    </row>
    <row r="3692" spans="1:5">
      <c r="A3692" s="118">
        <v>38388</v>
      </c>
      <c r="B3692" s="19">
        <v>7.5910000000000002</v>
      </c>
      <c r="C3692" s="19">
        <v>8.1499999999999986</v>
      </c>
      <c r="E3692" s="126"/>
    </row>
    <row r="3693" spans="1:5">
      <c r="A3693" s="118">
        <v>38389</v>
      </c>
      <c r="B3693" s="19">
        <v>7.5910000000000002</v>
      </c>
      <c r="C3693" s="19">
        <v>8.1499999999999986</v>
      </c>
      <c r="E3693" s="126"/>
    </row>
    <row r="3694" spans="1:5">
      <c r="A3694" s="118">
        <v>38390</v>
      </c>
      <c r="B3694" s="19">
        <v>6.5570000000000004</v>
      </c>
      <c r="C3694" s="19">
        <v>7.1379999999999999</v>
      </c>
      <c r="E3694" s="126"/>
    </row>
    <row r="3695" spans="1:5">
      <c r="A3695" s="118">
        <v>38391</v>
      </c>
      <c r="B3695" s="19">
        <v>6.4499999999999993</v>
      </c>
      <c r="C3695" s="19">
        <v>7.032</v>
      </c>
      <c r="E3695" s="126"/>
    </row>
    <row r="3696" spans="1:5">
      <c r="A3696" s="118">
        <v>38392</v>
      </c>
      <c r="B3696" s="19">
        <v>7.6269999999999998</v>
      </c>
      <c r="C3696" s="19">
        <v>8.2149999999999999</v>
      </c>
      <c r="E3696" s="126"/>
    </row>
    <row r="3697" spans="1:5">
      <c r="A3697" s="118">
        <v>38393</v>
      </c>
      <c r="B3697" s="19">
        <v>6.5590000000000002</v>
      </c>
      <c r="C3697" s="19">
        <v>7.1760000000000002</v>
      </c>
      <c r="E3697" s="126"/>
    </row>
    <row r="3698" spans="1:5">
      <c r="A3698" s="118">
        <v>38394</v>
      </c>
      <c r="B3698" s="19">
        <v>7.5009999999999994</v>
      </c>
      <c r="C3698" s="19">
        <v>8.1020000000000003</v>
      </c>
      <c r="E3698" s="126"/>
    </row>
    <row r="3699" spans="1:5">
      <c r="A3699" s="118">
        <v>38395</v>
      </c>
      <c r="B3699" s="19">
        <v>7.5009999999999994</v>
      </c>
      <c r="C3699" s="19">
        <v>8.1020000000000003</v>
      </c>
      <c r="E3699" s="126"/>
    </row>
    <row r="3700" spans="1:5">
      <c r="A3700" s="118">
        <v>38396</v>
      </c>
      <c r="B3700" s="19">
        <v>7.5009999999999994</v>
      </c>
      <c r="C3700" s="19">
        <v>8.1020000000000003</v>
      </c>
      <c r="E3700" s="126"/>
    </row>
    <row r="3701" spans="1:5">
      <c r="A3701" s="118">
        <v>38397</v>
      </c>
      <c r="B3701" s="19">
        <v>6.7359999999999998</v>
      </c>
      <c r="C3701" s="19">
        <v>7.3209999999999997</v>
      </c>
      <c r="E3701" s="126"/>
    </row>
    <row r="3702" spans="1:5">
      <c r="A3702" s="118">
        <v>38398</v>
      </c>
      <c r="B3702" s="19">
        <v>6.585</v>
      </c>
      <c r="C3702" s="19">
        <v>7.2050000000000001</v>
      </c>
      <c r="E3702" s="126"/>
    </row>
    <row r="3703" spans="1:5">
      <c r="A3703" s="118">
        <v>38399</v>
      </c>
      <c r="B3703" s="19">
        <v>7.5259999999999998</v>
      </c>
      <c r="C3703" s="19">
        <v>8.1140000000000008</v>
      </c>
      <c r="E3703" s="126"/>
    </row>
    <row r="3704" spans="1:5">
      <c r="A3704" s="118">
        <v>38400</v>
      </c>
      <c r="B3704" s="19">
        <v>6.7489999999999997</v>
      </c>
      <c r="C3704" s="19">
        <v>7.3359999999999994</v>
      </c>
      <c r="E3704" s="126"/>
    </row>
    <row r="3705" spans="1:5">
      <c r="A3705" s="118">
        <v>38401</v>
      </c>
      <c r="B3705" s="19">
        <v>6.63</v>
      </c>
      <c r="C3705" s="19">
        <v>7.218</v>
      </c>
      <c r="E3705" s="126"/>
    </row>
    <row r="3706" spans="1:5">
      <c r="A3706" s="118">
        <v>38402</v>
      </c>
      <c r="B3706" s="19">
        <v>6.63</v>
      </c>
      <c r="C3706" s="19">
        <v>7.218</v>
      </c>
      <c r="E3706" s="126"/>
    </row>
    <row r="3707" spans="1:5">
      <c r="A3707" s="118">
        <v>38403</v>
      </c>
      <c r="B3707" s="19">
        <v>6.63</v>
      </c>
      <c r="C3707" s="19">
        <v>7.218</v>
      </c>
      <c r="E3707" s="126"/>
    </row>
    <row r="3708" spans="1:5">
      <c r="A3708" s="118">
        <v>38404</v>
      </c>
      <c r="B3708" s="19">
        <v>6.5860000000000003</v>
      </c>
      <c r="C3708" s="19">
        <v>7.17</v>
      </c>
      <c r="E3708" s="126"/>
    </row>
    <row r="3709" spans="1:5">
      <c r="A3709" s="118">
        <v>38405</v>
      </c>
      <c r="B3709" s="19">
        <v>7.7779999999999996</v>
      </c>
      <c r="C3709" s="19">
        <v>8.3650000000000002</v>
      </c>
      <c r="E3709" s="126"/>
    </row>
    <row r="3710" spans="1:5">
      <c r="A3710" s="118">
        <v>38406</v>
      </c>
      <c r="B3710" s="19">
        <v>7.681</v>
      </c>
      <c r="C3710" s="19">
        <v>8.2609999999999992</v>
      </c>
      <c r="E3710" s="126"/>
    </row>
    <row r="3711" spans="1:5">
      <c r="A3711" s="118">
        <v>38407</v>
      </c>
      <c r="B3711" s="19">
        <v>7.5739999999999998</v>
      </c>
      <c r="C3711" s="19">
        <v>8.1560000000000006</v>
      </c>
      <c r="E3711" s="126"/>
    </row>
    <row r="3712" spans="1:5">
      <c r="A3712" s="118">
        <v>38408</v>
      </c>
      <c r="B3712" s="19">
        <v>7.8119999999999994</v>
      </c>
      <c r="C3712" s="19">
        <v>8.3870000000000005</v>
      </c>
      <c r="E3712" s="126"/>
    </row>
    <row r="3713" spans="1:5">
      <c r="A3713" s="118">
        <v>38409</v>
      </c>
      <c r="B3713" s="19">
        <v>7.8119999999999994</v>
      </c>
      <c r="C3713" s="19">
        <v>8.3870000000000005</v>
      </c>
      <c r="E3713" s="126"/>
    </row>
    <row r="3714" spans="1:5">
      <c r="A3714" s="118">
        <v>38410</v>
      </c>
      <c r="B3714" s="19">
        <v>7.8119999999999994</v>
      </c>
      <c r="C3714" s="19">
        <v>8.3870000000000005</v>
      </c>
      <c r="E3714" s="126"/>
    </row>
    <row r="3715" spans="1:5">
      <c r="A3715" s="118">
        <v>38411</v>
      </c>
      <c r="B3715" s="19">
        <v>7.7540000000000004</v>
      </c>
      <c r="C3715" s="19">
        <v>8.3130000000000006</v>
      </c>
      <c r="E3715" s="126"/>
    </row>
    <row r="3716" spans="1:5">
      <c r="A3716" s="118">
        <v>38412</v>
      </c>
      <c r="B3716" s="19">
        <v>6.6790000000000003</v>
      </c>
      <c r="C3716" s="19">
        <v>7.2230000000000008</v>
      </c>
      <c r="E3716" s="126"/>
    </row>
    <row r="3717" spans="1:5">
      <c r="A3717" s="118">
        <v>38413</v>
      </c>
      <c r="B3717" s="19">
        <v>6.8469999999999995</v>
      </c>
      <c r="C3717" s="19">
        <v>7.4079999999999995</v>
      </c>
      <c r="E3717" s="126"/>
    </row>
    <row r="3718" spans="1:5">
      <c r="A3718" s="118">
        <v>38414</v>
      </c>
      <c r="B3718" s="19">
        <v>7.7510000000000003</v>
      </c>
      <c r="C3718" s="19">
        <v>8.3120000000000012</v>
      </c>
      <c r="E3718" s="126"/>
    </row>
    <row r="3719" spans="1:5">
      <c r="A3719" s="118">
        <v>38415</v>
      </c>
      <c r="B3719" s="19">
        <v>7.6609999999999996</v>
      </c>
      <c r="C3719" s="19">
        <v>8.2240000000000002</v>
      </c>
      <c r="E3719" s="126"/>
    </row>
    <row r="3720" spans="1:5">
      <c r="A3720" s="118">
        <v>38416</v>
      </c>
      <c r="B3720" s="19">
        <v>7.6609999999999996</v>
      </c>
      <c r="C3720" s="19">
        <v>8.2240000000000002</v>
      </c>
      <c r="E3720" s="126"/>
    </row>
    <row r="3721" spans="1:5">
      <c r="A3721" s="118">
        <v>38417</v>
      </c>
      <c r="B3721" s="19">
        <v>7.6609999999999996</v>
      </c>
      <c r="C3721" s="19">
        <v>8.2240000000000002</v>
      </c>
      <c r="E3721" s="126"/>
    </row>
    <row r="3722" spans="1:5">
      <c r="A3722" s="118">
        <v>38418</v>
      </c>
      <c r="B3722" s="19">
        <v>7.8490000000000002</v>
      </c>
      <c r="C3722" s="19">
        <v>8.4179999999999993</v>
      </c>
      <c r="E3722" s="126"/>
    </row>
    <row r="3723" spans="1:5">
      <c r="A3723" s="118">
        <v>38419</v>
      </c>
      <c r="B3723" s="19">
        <v>7.7370000000000001</v>
      </c>
      <c r="C3723" s="19">
        <v>8.3159999999999989</v>
      </c>
      <c r="E3723" s="126"/>
    </row>
    <row r="3724" spans="1:5">
      <c r="A3724" s="118">
        <v>38420</v>
      </c>
      <c r="B3724" s="19">
        <v>6.66</v>
      </c>
      <c r="C3724" s="19">
        <v>7.2189999999999994</v>
      </c>
      <c r="E3724" s="126"/>
    </row>
    <row r="3725" spans="1:5">
      <c r="A3725" s="118">
        <v>38421</v>
      </c>
      <c r="B3725" s="19">
        <v>7.923</v>
      </c>
      <c r="C3725" s="19">
        <v>8.472999999999999</v>
      </c>
      <c r="E3725" s="126"/>
    </row>
    <row r="3726" spans="1:5">
      <c r="A3726" s="118">
        <v>38422</v>
      </c>
      <c r="B3726" s="19">
        <v>7.835</v>
      </c>
      <c r="C3726" s="19">
        <v>8.3810000000000002</v>
      </c>
      <c r="E3726" s="126"/>
    </row>
    <row r="3727" spans="1:5">
      <c r="A3727" s="118">
        <v>38423</v>
      </c>
      <c r="B3727" s="19">
        <v>7.835</v>
      </c>
      <c r="C3727" s="19">
        <v>8.3810000000000002</v>
      </c>
      <c r="E3727" s="126"/>
    </row>
    <row r="3728" spans="1:5">
      <c r="A3728" s="118">
        <v>38424</v>
      </c>
      <c r="B3728" s="19">
        <v>7.835</v>
      </c>
      <c r="C3728" s="19">
        <v>8.3810000000000002</v>
      </c>
      <c r="E3728" s="126"/>
    </row>
    <row r="3729" spans="1:5">
      <c r="A3729" s="118">
        <v>38425</v>
      </c>
      <c r="B3729" s="19">
        <v>7.7439999999999998</v>
      </c>
      <c r="C3729" s="19">
        <v>8.2850000000000001</v>
      </c>
      <c r="E3729" s="126"/>
    </row>
    <row r="3730" spans="1:5">
      <c r="A3730" s="118">
        <v>38426</v>
      </c>
      <c r="B3730" s="19">
        <v>6.907</v>
      </c>
      <c r="C3730" s="19">
        <v>7.468</v>
      </c>
      <c r="E3730" s="126"/>
    </row>
    <row r="3731" spans="1:5">
      <c r="A3731" s="118">
        <v>38427</v>
      </c>
      <c r="B3731" s="19">
        <v>7.8540000000000001</v>
      </c>
      <c r="C3731" s="19">
        <v>8.3919999999999995</v>
      </c>
      <c r="E3731" s="126"/>
    </row>
    <row r="3732" spans="1:5">
      <c r="A3732" s="118">
        <v>38428</v>
      </c>
      <c r="B3732" s="19">
        <v>6.7210000000000001</v>
      </c>
      <c r="C3732" s="19">
        <v>7.2680000000000007</v>
      </c>
      <c r="E3732" s="126"/>
    </row>
    <row r="3733" spans="1:5">
      <c r="A3733" s="118">
        <v>38429</v>
      </c>
      <c r="B3733" s="19">
        <v>7.9319999999999995</v>
      </c>
      <c r="C3733" s="19">
        <v>8.4770000000000003</v>
      </c>
      <c r="E3733" s="126"/>
    </row>
    <row r="3734" spans="1:5">
      <c r="A3734" s="118">
        <v>38430</v>
      </c>
      <c r="B3734" s="19">
        <v>7.9319999999999995</v>
      </c>
      <c r="C3734" s="19">
        <v>8.4770000000000003</v>
      </c>
      <c r="E3734" s="126"/>
    </row>
    <row r="3735" spans="1:5">
      <c r="A3735" s="118">
        <v>38431</v>
      </c>
      <c r="B3735" s="19">
        <v>7.9319999999999995</v>
      </c>
      <c r="C3735" s="19">
        <v>8.4770000000000003</v>
      </c>
      <c r="E3735" s="126"/>
    </row>
    <row r="3736" spans="1:5">
      <c r="A3736" s="118">
        <v>38432</v>
      </c>
      <c r="B3736" s="19">
        <v>7.8680000000000003</v>
      </c>
      <c r="C3736" s="19">
        <v>8.4089999999999989</v>
      </c>
      <c r="E3736" s="126"/>
    </row>
    <row r="3737" spans="1:5">
      <c r="A3737" s="118">
        <v>38433</v>
      </c>
      <c r="B3737" s="19">
        <v>6.7949999999999999</v>
      </c>
      <c r="C3737" s="19">
        <v>7.3350000000000009</v>
      </c>
      <c r="E3737" s="126"/>
    </row>
    <row r="3738" spans="1:5">
      <c r="A3738" s="118">
        <v>38434</v>
      </c>
      <c r="B3738" s="19">
        <v>7.0259999999999998</v>
      </c>
      <c r="C3738" s="19">
        <v>7.5779999999999994</v>
      </c>
      <c r="E3738" s="126"/>
    </row>
    <row r="3739" spans="1:5">
      <c r="A3739" s="118">
        <v>38435</v>
      </c>
      <c r="B3739" s="19">
        <v>6.891</v>
      </c>
      <c r="C3739" s="19">
        <v>7.4470000000000001</v>
      </c>
      <c r="E3739" s="126"/>
    </row>
    <row r="3740" spans="1:5">
      <c r="A3740" s="118">
        <v>38436</v>
      </c>
      <c r="B3740" s="19">
        <v>6.7910000000000004</v>
      </c>
      <c r="C3740" s="19">
        <v>7.3469999999999995</v>
      </c>
      <c r="E3740" s="126"/>
    </row>
    <row r="3741" spans="1:5">
      <c r="A3741" s="118">
        <v>38437</v>
      </c>
      <c r="B3741" s="19">
        <v>6.7910000000000004</v>
      </c>
      <c r="C3741" s="19">
        <v>7.3469999999999995</v>
      </c>
      <c r="E3741" s="126"/>
    </row>
    <row r="3742" spans="1:5">
      <c r="A3742" s="118">
        <v>38438</v>
      </c>
      <c r="B3742" s="19">
        <v>6.7910000000000004</v>
      </c>
      <c r="C3742" s="19">
        <v>7.3469999999999995</v>
      </c>
      <c r="E3742" s="126"/>
    </row>
    <row r="3743" spans="1:5">
      <c r="A3743" s="118">
        <v>38439</v>
      </c>
      <c r="B3743" s="19">
        <v>6.9909999999999997</v>
      </c>
      <c r="C3743" s="19">
        <v>7.5469999999999997</v>
      </c>
      <c r="E3743" s="126"/>
    </row>
    <row r="3744" spans="1:5">
      <c r="A3744" s="118">
        <v>38440</v>
      </c>
      <c r="B3744" s="19">
        <v>7.8970000000000002</v>
      </c>
      <c r="C3744" s="19">
        <v>8.4510000000000005</v>
      </c>
      <c r="E3744" s="126"/>
    </row>
    <row r="3745" spans="1:5">
      <c r="A3745" s="118">
        <v>38441</v>
      </c>
      <c r="B3745" s="19">
        <v>7.7850000000000001</v>
      </c>
      <c r="C3745" s="19">
        <v>8.3420000000000005</v>
      </c>
      <c r="E3745" s="126"/>
    </row>
    <row r="3746" spans="1:5">
      <c r="A3746" s="118">
        <v>38442</v>
      </c>
      <c r="B3746" s="19">
        <v>6.9489999999999998</v>
      </c>
      <c r="C3746" s="19">
        <v>7.5169999999999995</v>
      </c>
      <c r="E3746" s="126"/>
    </row>
    <row r="3747" spans="1:5">
      <c r="A3747" s="118">
        <v>38443</v>
      </c>
      <c r="B3747" s="19">
        <v>7.7930000000000001</v>
      </c>
      <c r="C3747" s="19">
        <v>8.3689999999999998</v>
      </c>
      <c r="E3747" s="126"/>
    </row>
    <row r="3748" spans="1:5">
      <c r="A3748" s="118">
        <v>38444</v>
      </c>
      <c r="B3748" s="19">
        <v>7.7930000000000001</v>
      </c>
      <c r="C3748" s="19">
        <v>8.3689999999999998</v>
      </c>
      <c r="E3748" s="126"/>
    </row>
    <row r="3749" spans="1:5">
      <c r="A3749" s="118">
        <v>38445</v>
      </c>
      <c r="B3749" s="19">
        <v>7.7930000000000001</v>
      </c>
      <c r="C3749" s="19">
        <v>8.3689999999999998</v>
      </c>
      <c r="E3749" s="126"/>
    </row>
    <row r="3750" spans="1:5">
      <c r="A3750" s="118">
        <v>38446</v>
      </c>
      <c r="B3750" s="19">
        <v>7.718</v>
      </c>
      <c r="C3750" s="19">
        <v>8.2870000000000008</v>
      </c>
      <c r="E3750" s="126"/>
    </row>
    <row r="3751" spans="1:5">
      <c r="A3751" s="118">
        <v>38447</v>
      </c>
      <c r="B3751" s="19">
        <v>7.8860000000000001</v>
      </c>
      <c r="C3751" s="19">
        <v>8.4580000000000002</v>
      </c>
      <c r="E3751" s="126"/>
    </row>
    <row r="3752" spans="1:5">
      <c r="A3752" s="118">
        <v>38448</v>
      </c>
      <c r="B3752" s="19">
        <v>6.7050000000000001</v>
      </c>
      <c r="C3752" s="19">
        <v>7.2590000000000003</v>
      </c>
      <c r="E3752" s="126"/>
    </row>
    <row r="3753" spans="1:5">
      <c r="A3753" s="118">
        <v>38449</v>
      </c>
      <c r="B3753" s="19">
        <v>7.6389999999999993</v>
      </c>
      <c r="C3753" s="19">
        <v>8.1959999999999997</v>
      </c>
      <c r="E3753" s="126"/>
    </row>
    <row r="3754" spans="1:5">
      <c r="A3754" s="118">
        <v>38450</v>
      </c>
      <c r="B3754" s="19">
        <v>6.8549999999999995</v>
      </c>
      <c r="C3754" s="19">
        <v>7.4039999999999999</v>
      </c>
      <c r="E3754" s="126"/>
    </row>
    <row r="3755" spans="1:5">
      <c r="A3755" s="118">
        <v>38451</v>
      </c>
      <c r="B3755" s="19">
        <v>6.8549999999999995</v>
      </c>
      <c r="C3755" s="19">
        <v>7.4039999999999999</v>
      </c>
      <c r="E3755" s="126"/>
    </row>
    <row r="3756" spans="1:5">
      <c r="A3756" s="118">
        <v>38452</v>
      </c>
      <c r="B3756" s="19">
        <v>6.8549999999999995</v>
      </c>
      <c r="C3756" s="19">
        <v>7.4039999999999999</v>
      </c>
      <c r="E3756" s="126"/>
    </row>
    <row r="3757" spans="1:5">
      <c r="A3757" s="118">
        <v>38453</v>
      </c>
      <c r="B3757" s="19">
        <v>7.7549999999999999</v>
      </c>
      <c r="C3757" s="19">
        <v>8.2989999999999995</v>
      </c>
      <c r="E3757" s="126"/>
    </row>
    <row r="3758" spans="1:5">
      <c r="A3758" s="118">
        <v>38454</v>
      </c>
      <c r="B3758" s="19">
        <v>7.6379999999999999</v>
      </c>
      <c r="C3758" s="19">
        <v>8.1910000000000007</v>
      </c>
      <c r="E3758" s="126"/>
    </row>
    <row r="3759" spans="1:5">
      <c r="A3759" s="118">
        <v>38455</v>
      </c>
      <c r="B3759" s="19">
        <v>7.7789999999999999</v>
      </c>
      <c r="C3759" s="19">
        <v>8.338000000000001</v>
      </c>
      <c r="E3759" s="126"/>
    </row>
    <row r="3760" spans="1:5">
      <c r="A3760" s="118">
        <v>38456</v>
      </c>
      <c r="B3760" s="19">
        <v>7.6280000000000001</v>
      </c>
      <c r="C3760" s="19">
        <v>8.1880000000000006</v>
      </c>
      <c r="E3760" s="126"/>
    </row>
    <row r="3761" spans="1:5">
      <c r="A3761" s="118">
        <v>38457</v>
      </c>
      <c r="B3761" s="19">
        <v>6.4610000000000003</v>
      </c>
      <c r="C3761" s="19">
        <v>7.0470000000000006</v>
      </c>
      <c r="E3761" s="126"/>
    </row>
    <row r="3762" spans="1:5">
      <c r="A3762" s="118">
        <v>38458</v>
      </c>
      <c r="B3762" s="19">
        <v>6.4610000000000003</v>
      </c>
      <c r="C3762" s="19">
        <v>7.0470000000000006</v>
      </c>
      <c r="E3762" s="126"/>
    </row>
    <row r="3763" spans="1:5">
      <c r="A3763" s="118">
        <v>38459</v>
      </c>
      <c r="B3763" s="19">
        <v>6.4610000000000003</v>
      </c>
      <c r="C3763" s="19">
        <v>7.0470000000000006</v>
      </c>
      <c r="E3763" s="126"/>
    </row>
    <row r="3764" spans="1:5">
      <c r="A3764" s="118">
        <v>38460</v>
      </c>
      <c r="B3764" s="19">
        <v>7.6509999999999998</v>
      </c>
      <c r="C3764" s="19">
        <v>8.234</v>
      </c>
      <c r="E3764" s="126"/>
    </row>
    <row r="3765" spans="1:5">
      <c r="A3765" s="118">
        <v>38461</v>
      </c>
      <c r="B3765" s="19">
        <v>6.5750000000000002</v>
      </c>
      <c r="C3765" s="19">
        <v>7.16</v>
      </c>
      <c r="E3765" s="126"/>
    </row>
    <row r="3766" spans="1:5">
      <c r="A3766" s="118">
        <v>38462</v>
      </c>
      <c r="B3766" s="19">
        <v>7.4540000000000006</v>
      </c>
      <c r="C3766" s="19">
        <v>8.0380000000000003</v>
      </c>
      <c r="E3766" s="126"/>
    </row>
    <row r="3767" spans="1:5">
      <c r="A3767" s="118">
        <v>38463</v>
      </c>
      <c r="B3767" s="19">
        <v>7.66</v>
      </c>
      <c r="C3767" s="19">
        <v>8.2379999999999995</v>
      </c>
      <c r="E3767" s="126"/>
    </row>
    <row r="3768" spans="1:5">
      <c r="A3768" s="118">
        <v>38464</v>
      </c>
      <c r="B3768" s="19">
        <v>6.61</v>
      </c>
      <c r="C3768" s="19">
        <v>7.1890000000000001</v>
      </c>
      <c r="E3768" s="126"/>
    </row>
    <row r="3769" spans="1:5">
      <c r="A3769" s="118">
        <v>38465</v>
      </c>
      <c r="B3769" s="19">
        <v>6.61</v>
      </c>
      <c r="C3769" s="19">
        <v>7.1890000000000001</v>
      </c>
      <c r="E3769" s="126"/>
    </row>
    <row r="3770" spans="1:5">
      <c r="A3770" s="118">
        <v>38466</v>
      </c>
      <c r="B3770" s="19">
        <v>6.61</v>
      </c>
      <c r="C3770" s="19">
        <v>7.1890000000000001</v>
      </c>
      <c r="E3770" s="126"/>
    </row>
    <row r="3771" spans="1:5">
      <c r="A3771" s="118">
        <v>38467</v>
      </c>
      <c r="B3771" s="19">
        <v>6.51</v>
      </c>
      <c r="C3771" s="19">
        <v>7.0890000000000004</v>
      </c>
      <c r="E3771" s="126"/>
    </row>
    <row r="3772" spans="1:5">
      <c r="A3772" s="118">
        <v>38468</v>
      </c>
      <c r="B3772" s="19">
        <v>7.6579999999999995</v>
      </c>
      <c r="C3772" s="19">
        <v>8.2379999999999995</v>
      </c>
      <c r="E3772" s="126"/>
    </row>
    <row r="3773" spans="1:5">
      <c r="A3773" s="118">
        <v>38469</v>
      </c>
      <c r="B3773" s="19">
        <v>6.5630000000000006</v>
      </c>
      <c r="C3773" s="19">
        <v>7.1340000000000003</v>
      </c>
      <c r="E3773" s="126"/>
    </row>
    <row r="3774" spans="1:5">
      <c r="A3774" s="118">
        <v>38470</v>
      </c>
      <c r="B3774" s="19">
        <v>7.4350000000000005</v>
      </c>
      <c r="C3774" s="19">
        <v>8.0120000000000005</v>
      </c>
      <c r="E3774" s="126"/>
    </row>
    <row r="3775" spans="1:5">
      <c r="A3775" s="118">
        <v>38471</v>
      </c>
      <c r="B3775" s="19">
        <v>7.6369999999999996</v>
      </c>
      <c r="C3775" s="19">
        <v>8.2219999999999995</v>
      </c>
      <c r="E3775" s="126"/>
    </row>
    <row r="3776" spans="1:5">
      <c r="A3776" s="118">
        <v>38472</v>
      </c>
      <c r="B3776" s="19">
        <v>7.6369999999999996</v>
      </c>
      <c r="C3776" s="19">
        <v>8.2219999999999995</v>
      </c>
      <c r="E3776" s="126"/>
    </row>
    <row r="3777" spans="1:5">
      <c r="A3777" s="118">
        <v>38473</v>
      </c>
      <c r="B3777" s="19">
        <v>7.6369999999999996</v>
      </c>
      <c r="C3777" s="19">
        <v>8.2219999999999995</v>
      </c>
      <c r="E3777" s="126"/>
    </row>
    <row r="3778" spans="1:5">
      <c r="A3778" s="118">
        <v>38474</v>
      </c>
      <c r="B3778" s="19">
        <v>7.5289999999999999</v>
      </c>
      <c r="C3778" s="19">
        <v>8.1080000000000005</v>
      </c>
      <c r="E3778" s="126"/>
    </row>
    <row r="3779" spans="1:5">
      <c r="A3779" s="118">
        <v>38475</v>
      </c>
      <c r="B3779" s="19">
        <v>6.4120000000000008</v>
      </c>
      <c r="C3779" s="19">
        <v>6.9920000000000009</v>
      </c>
      <c r="E3779" s="126"/>
    </row>
    <row r="3780" spans="1:5">
      <c r="A3780" s="118">
        <v>38476</v>
      </c>
      <c r="B3780" s="19">
        <v>6.5779999999999994</v>
      </c>
      <c r="C3780" s="19">
        <v>7.1619999999999999</v>
      </c>
      <c r="E3780" s="126"/>
    </row>
    <row r="3781" spans="1:5">
      <c r="A3781" s="118">
        <v>38477</v>
      </c>
      <c r="B3781" s="19">
        <v>7.4870000000000001</v>
      </c>
      <c r="C3781" s="19">
        <v>8.0689999999999991</v>
      </c>
      <c r="E3781" s="126"/>
    </row>
    <row r="3782" spans="1:5">
      <c r="A3782" s="118">
        <v>38478</v>
      </c>
      <c r="B3782" s="19">
        <v>6.3599999999999994</v>
      </c>
      <c r="C3782" s="19">
        <v>6.9459999999999997</v>
      </c>
      <c r="E3782" s="126"/>
    </row>
    <row r="3783" spans="1:5">
      <c r="A3783" s="118">
        <v>38479</v>
      </c>
      <c r="B3783" s="19">
        <v>6.3599999999999994</v>
      </c>
      <c r="C3783" s="19">
        <v>6.9459999999999997</v>
      </c>
      <c r="E3783" s="126"/>
    </row>
    <row r="3784" spans="1:5">
      <c r="A3784" s="118">
        <v>38480</v>
      </c>
      <c r="B3784" s="19">
        <v>6.3599999999999994</v>
      </c>
      <c r="C3784" s="19">
        <v>6.9459999999999997</v>
      </c>
      <c r="E3784" s="126"/>
    </row>
    <row r="3785" spans="1:5">
      <c r="A3785" s="118">
        <v>38481</v>
      </c>
      <c r="B3785" s="19">
        <v>6.6499999999999995</v>
      </c>
      <c r="C3785" s="19">
        <v>7.2219999999999995</v>
      </c>
      <c r="E3785" s="126"/>
    </row>
    <row r="3786" spans="1:5">
      <c r="A3786" s="118">
        <v>38482</v>
      </c>
      <c r="B3786" s="19">
        <v>6.548</v>
      </c>
      <c r="C3786" s="19">
        <v>7.1189999999999998</v>
      </c>
      <c r="E3786" s="126"/>
    </row>
    <row r="3787" spans="1:5">
      <c r="A3787" s="118">
        <v>38483</v>
      </c>
      <c r="B3787" s="19">
        <v>7.4090000000000007</v>
      </c>
      <c r="C3787" s="19">
        <v>7.9849999999999994</v>
      </c>
      <c r="E3787" s="126"/>
    </row>
    <row r="3788" spans="1:5">
      <c r="A3788" s="118">
        <v>38484</v>
      </c>
      <c r="B3788" s="19">
        <v>6.609</v>
      </c>
      <c r="C3788" s="19">
        <v>7.1859999999999999</v>
      </c>
      <c r="E3788" s="126"/>
    </row>
    <row r="3789" spans="1:5">
      <c r="A3789" s="118">
        <v>38485</v>
      </c>
      <c r="B3789" s="19">
        <v>7.4859999999999998</v>
      </c>
      <c r="C3789" s="19">
        <v>8.0659999999999989</v>
      </c>
      <c r="E3789" s="126"/>
    </row>
    <row r="3790" spans="1:5">
      <c r="A3790" s="118">
        <v>38486</v>
      </c>
      <c r="B3790" s="19">
        <v>7.4859999999999998</v>
      </c>
      <c r="C3790" s="19">
        <v>8.0659999999999989</v>
      </c>
      <c r="E3790" s="126"/>
    </row>
    <row r="3791" spans="1:5">
      <c r="A3791" s="118">
        <v>38487</v>
      </c>
      <c r="B3791" s="19">
        <v>7.4859999999999998</v>
      </c>
      <c r="C3791" s="19">
        <v>8.0659999999999989</v>
      </c>
      <c r="E3791" s="126"/>
    </row>
    <row r="3792" spans="1:5">
      <c r="A3792" s="118">
        <v>38488</v>
      </c>
      <c r="B3792" s="19">
        <v>7.3670000000000009</v>
      </c>
      <c r="C3792" s="19">
        <v>7.9649999999999999</v>
      </c>
      <c r="E3792" s="126"/>
    </row>
    <row r="3793" spans="1:5">
      <c r="A3793" s="118">
        <v>38489</v>
      </c>
      <c r="B3793" s="19">
        <v>6.5750000000000002</v>
      </c>
      <c r="C3793" s="19">
        <v>7.1689999999999996</v>
      </c>
      <c r="E3793" s="126"/>
    </row>
    <row r="3794" spans="1:5">
      <c r="A3794" s="118">
        <v>38490</v>
      </c>
      <c r="B3794" s="19">
        <v>7.4809999999999999</v>
      </c>
      <c r="C3794" s="19">
        <v>8.0820000000000007</v>
      </c>
      <c r="E3794" s="126"/>
    </row>
    <row r="3795" spans="1:5">
      <c r="A3795" s="118">
        <v>38491</v>
      </c>
      <c r="B3795" s="19">
        <v>7.3819999999999997</v>
      </c>
      <c r="C3795" s="19">
        <v>7.9819999999999993</v>
      </c>
      <c r="E3795" s="126"/>
    </row>
    <row r="3796" spans="1:5">
      <c r="A3796" s="118">
        <v>38492</v>
      </c>
      <c r="B3796" s="19">
        <v>6.62</v>
      </c>
      <c r="C3796" s="19">
        <v>7.2169999999999996</v>
      </c>
      <c r="E3796" s="126"/>
    </row>
    <row r="3797" spans="1:5">
      <c r="A3797" s="118">
        <v>38493</v>
      </c>
      <c r="B3797" s="19">
        <v>6.62</v>
      </c>
      <c r="C3797" s="19">
        <v>7.2169999999999996</v>
      </c>
      <c r="E3797" s="126"/>
    </row>
    <row r="3798" spans="1:5">
      <c r="A3798" s="118">
        <v>38494</v>
      </c>
      <c r="B3798" s="19">
        <v>6.62</v>
      </c>
      <c r="C3798" s="19">
        <v>7.2169999999999996</v>
      </c>
      <c r="E3798" s="126"/>
    </row>
    <row r="3799" spans="1:5">
      <c r="A3799" s="118">
        <v>38495</v>
      </c>
      <c r="B3799" s="19">
        <v>7.5590000000000002</v>
      </c>
      <c r="C3799" s="19">
        <v>8.1550000000000011</v>
      </c>
      <c r="E3799" s="126"/>
    </row>
    <row r="3800" spans="1:5">
      <c r="A3800" s="118">
        <v>38496</v>
      </c>
      <c r="B3800" s="19">
        <v>7.3930000000000007</v>
      </c>
      <c r="C3800" s="19">
        <v>7.9909999999999997</v>
      </c>
      <c r="E3800" s="126"/>
    </row>
    <row r="3801" spans="1:5">
      <c r="A3801" s="118">
        <v>38497</v>
      </c>
      <c r="B3801" s="19">
        <v>7.5549999999999997</v>
      </c>
      <c r="C3801" s="19">
        <v>8.1589999999999989</v>
      </c>
      <c r="E3801" s="126"/>
    </row>
    <row r="3802" spans="1:5">
      <c r="A3802" s="118">
        <v>38498</v>
      </c>
      <c r="B3802" s="19">
        <v>6.4660000000000002</v>
      </c>
      <c r="C3802" s="19">
        <v>7.0670000000000002</v>
      </c>
      <c r="E3802" s="126"/>
    </row>
    <row r="3803" spans="1:5">
      <c r="A3803" s="118">
        <v>38499</v>
      </c>
      <c r="B3803" s="19">
        <v>6.3539999999999992</v>
      </c>
      <c r="C3803" s="19">
        <v>6.9529999999999994</v>
      </c>
      <c r="E3803" s="126"/>
    </row>
    <row r="3804" spans="1:5">
      <c r="A3804" s="118">
        <v>38500</v>
      </c>
      <c r="B3804" s="19">
        <v>6.3539999999999992</v>
      </c>
      <c r="C3804" s="19">
        <v>6.9529999999999994</v>
      </c>
      <c r="E3804" s="126"/>
    </row>
    <row r="3805" spans="1:5">
      <c r="A3805" s="118">
        <v>38501</v>
      </c>
      <c r="B3805" s="19">
        <v>6.3539999999999992</v>
      </c>
      <c r="C3805" s="19">
        <v>6.9529999999999994</v>
      </c>
      <c r="E3805" s="126"/>
    </row>
    <row r="3806" spans="1:5">
      <c r="A3806" s="118">
        <v>38502</v>
      </c>
      <c r="B3806" s="19">
        <v>6.5229999999999997</v>
      </c>
      <c r="C3806" s="19">
        <v>7.1219999999999999</v>
      </c>
      <c r="E3806" s="126"/>
    </row>
    <row r="3807" spans="1:5">
      <c r="A3807" s="118">
        <v>38503</v>
      </c>
      <c r="B3807" s="19">
        <v>6.4009999999999998</v>
      </c>
      <c r="C3807" s="19">
        <v>7</v>
      </c>
      <c r="E3807" s="126"/>
    </row>
    <row r="3808" spans="1:5">
      <c r="A3808" s="118">
        <v>38504</v>
      </c>
      <c r="B3808" s="19">
        <v>7.2880000000000003</v>
      </c>
      <c r="C3808" s="19">
        <v>7.8919999999999995</v>
      </c>
      <c r="E3808" s="126"/>
    </row>
    <row r="3809" spans="1:5">
      <c r="A3809" s="118">
        <v>38505</v>
      </c>
      <c r="B3809" s="19">
        <v>7.4749999999999996</v>
      </c>
      <c r="C3809" s="19">
        <v>8.0830000000000002</v>
      </c>
      <c r="E3809" s="126"/>
    </row>
    <row r="3810" spans="1:5">
      <c r="A3810" s="118">
        <v>38506</v>
      </c>
      <c r="B3810" s="19">
        <v>7.3550000000000004</v>
      </c>
      <c r="C3810" s="19">
        <v>7.968</v>
      </c>
      <c r="E3810" s="126"/>
    </row>
    <row r="3811" spans="1:5">
      <c r="A3811" s="118">
        <v>38507</v>
      </c>
      <c r="B3811" s="19">
        <v>7.3550000000000004</v>
      </c>
      <c r="C3811" s="19">
        <v>7.968</v>
      </c>
      <c r="E3811" s="126"/>
    </row>
    <row r="3812" spans="1:5">
      <c r="A3812" s="118">
        <v>38508</v>
      </c>
      <c r="B3812" s="19">
        <v>7.3550000000000004</v>
      </c>
      <c r="C3812" s="19">
        <v>7.968</v>
      </c>
      <c r="E3812" s="126"/>
    </row>
    <row r="3813" spans="1:5">
      <c r="A3813" s="118">
        <v>38509</v>
      </c>
      <c r="B3813" s="19">
        <v>7.27</v>
      </c>
      <c r="C3813" s="19">
        <v>7.8729999999999993</v>
      </c>
      <c r="E3813" s="126"/>
    </row>
    <row r="3814" spans="1:5">
      <c r="A3814" s="118">
        <v>38510</v>
      </c>
      <c r="B3814" s="19">
        <v>6.4399999999999995</v>
      </c>
      <c r="C3814" s="19">
        <v>7.0469999999999997</v>
      </c>
      <c r="E3814" s="126"/>
    </row>
    <row r="3815" spans="1:5">
      <c r="A3815" s="118">
        <v>38511</v>
      </c>
      <c r="B3815" s="19">
        <v>6.3380000000000001</v>
      </c>
      <c r="C3815" s="19">
        <v>6.9359999999999999</v>
      </c>
      <c r="E3815" s="126"/>
    </row>
    <row r="3816" spans="1:5">
      <c r="A3816" s="118">
        <v>38512</v>
      </c>
      <c r="B3816" s="19">
        <v>6.2680000000000007</v>
      </c>
      <c r="C3816" s="19">
        <v>6.8640000000000008</v>
      </c>
      <c r="E3816" s="126"/>
    </row>
    <row r="3817" spans="1:5">
      <c r="A3817" s="118">
        <v>38513</v>
      </c>
      <c r="B3817" s="19">
        <v>7.5</v>
      </c>
      <c r="C3817" s="19">
        <v>8.097999999999999</v>
      </c>
      <c r="E3817" s="126"/>
    </row>
    <row r="3818" spans="1:5">
      <c r="A3818" s="118">
        <v>38514</v>
      </c>
      <c r="B3818" s="19">
        <v>7.5</v>
      </c>
      <c r="C3818" s="19">
        <v>8.097999999999999</v>
      </c>
      <c r="E3818" s="126"/>
    </row>
    <row r="3819" spans="1:5">
      <c r="A3819" s="118">
        <v>38515</v>
      </c>
      <c r="B3819" s="19">
        <v>7.5</v>
      </c>
      <c r="C3819" s="19">
        <v>8.097999999999999</v>
      </c>
      <c r="E3819" s="126"/>
    </row>
    <row r="3820" spans="1:5">
      <c r="A3820" s="118">
        <v>38516</v>
      </c>
      <c r="B3820" s="19">
        <v>7.4</v>
      </c>
      <c r="C3820" s="19">
        <v>7.9980000000000002</v>
      </c>
      <c r="E3820" s="126"/>
    </row>
    <row r="3821" spans="1:5">
      <c r="A3821" s="118">
        <v>38517</v>
      </c>
      <c r="B3821" s="19">
        <v>6.3659999999999997</v>
      </c>
      <c r="C3821" s="19">
        <v>6.9429999999999996</v>
      </c>
      <c r="E3821" s="126"/>
    </row>
    <row r="3822" spans="1:5">
      <c r="A3822" s="118">
        <v>38518</v>
      </c>
      <c r="B3822" s="19">
        <v>6.5720000000000001</v>
      </c>
      <c r="C3822" s="19">
        <v>7.157</v>
      </c>
      <c r="E3822" s="126"/>
    </row>
    <row r="3823" spans="1:5">
      <c r="A3823" s="118">
        <v>38519</v>
      </c>
      <c r="B3823" s="19">
        <v>6.5</v>
      </c>
      <c r="C3823" s="19">
        <v>7.0670000000000002</v>
      </c>
      <c r="E3823" s="126"/>
    </row>
    <row r="3824" spans="1:5">
      <c r="A3824" s="118">
        <v>38520</v>
      </c>
      <c r="B3824" s="19">
        <v>6.3789999999999996</v>
      </c>
      <c r="C3824" s="19">
        <v>6.9619999999999997</v>
      </c>
      <c r="E3824" s="126"/>
    </row>
    <row r="3825" spans="1:5">
      <c r="A3825" s="118">
        <v>38521</v>
      </c>
      <c r="B3825" s="19">
        <v>6.3789999999999996</v>
      </c>
      <c r="C3825" s="19">
        <v>6.9619999999999997</v>
      </c>
      <c r="E3825" s="126"/>
    </row>
    <row r="3826" spans="1:5">
      <c r="A3826" s="118">
        <v>38522</v>
      </c>
      <c r="B3826" s="19">
        <v>6.3789999999999996</v>
      </c>
      <c r="C3826" s="19">
        <v>6.9619999999999997</v>
      </c>
      <c r="E3826" s="126"/>
    </row>
    <row r="3827" spans="1:5">
      <c r="A3827" s="118">
        <v>38523</v>
      </c>
      <c r="B3827" s="19">
        <v>7.5679999999999996</v>
      </c>
      <c r="C3827" s="19">
        <v>8.1419999999999995</v>
      </c>
      <c r="E3827" s="126"/>
    </row>
    <row r="3828" spans="1:5">
      <c r="A3828" s="118">
        <v>38524</v>
      </c>
      <c r="B3828" s="19">
        <v>6.4950000000000001</v>
      </c>
      <c r="C3828" s="19">
        <v>7.0670000000000002</v>
      </c>
      <c r="E3828" s="126"/>
    </row>
    <row r="3829" spans="1:5">
      <c r="A3829" s="118">
        <v>38525</v>
      </c>
      <c r="B3829" s="19">
        <v>7.3620000000000001</v>
      </c>
      <c r="C3829" s="19">
        <v>7.9359999999999999</v>
      </c>
      <c r="E3829" s="126"/>
    </row>
    <row r="3830" spans="1:5">
      <c r="A3830" s="118">
        <v>38526</v>
      </c>
      <c r="B3830" s="19">
        <v>6.4769999999999994</v>
      </c>
      <c r="C3830" s="19">
        <v>7.06</v>
      </c>
      <c r="E3830" s="126"/>
    </row>
    <row r="3831" spans="1:5">
      <c r="A3831" s="118">
        <v>38527</v>
      </c>
      <c r="B3831" s="19">
        <v>6.3460000000000001</v>
      </c>
      <c r="C3831" s="19">
        <v>6.9430000000000005</v>
      </c>
      <c r="E3831" s="126"/>
    </row>
    <row r="3832" spans="1:5">
      <c r="A3832" s="118">
        <v>38528</v>
      </c>
      <c r="B3832" s="19">
        <v>6.3460000000000001</v>
      </c>
      <c r="C3832" s="19">
        <v>6.9430000000000005</v>
      </c>
      <c r="E3832" s="126"/>
    </row>
    <row r="3833" spans="1:5">
      <c r="A3833" s="118">
        <v>38529</v>
      </c>
      <c r="B3833" s="19">
        <v>6.3460000000000001</v>
      </c>
      <c r="C3833" s="19">
        <v>6.9430000000000005</v>
      </c>
      <c r="E3833" s="126"/>
    </row>
    <row r="3834" spans="1:5">
      <c r="A3834" s="118">
        <v>38530</v>
      </c>
      <c r="B3834" s="19">
        <v>6.2059999999999995</v>
      </c>
      <c r="C3834" s="19">
        <v>6.8070000000000004</v>
      </c>
      <c r="E3834" s="126"/>
    </row>
    <row r="3835" spans="1:5">
      <c r="A3835" s="118">
        <v>38531</v>
      </c>
      <c r="B3835" s="19">
        <v>7.431</v>
      </c>
      <c r="C3835" s="19">
        <v>8.0380000000000003</v>
      </c>
      <c r="E3835" s="126"/>
    </row>
    <row r="3836" spans="1:5">
      <c r="A3836" s="118">
        <v>38532</v>
      </c>
      <c r="B3836" s="19">
        <v>6.3550000000000004</v>
      </c>
      <c r="C3836" s="19">
        <v>6.95</v>
      </c>
      <c r="E3836" s="126"/>
    </row>
    <row r="3837" spans="1:5">
      <c r="A3837" s="118">
        <v>38533</v>
      </c>
      <c r="B3837" s="19">
        <v>6.2609999999999992</v>
      </c>
      <c r="C3837" s="19">
        <v>6.8569999999999993</v>
      </c>
      <c r="E3837" s="126"/>
    </row>
    <row r="3838" spans="1:5">
      <c r="A3838" s="118">
        <v>38534</v>
      </c>
      <c r="B3838" s="19">
        <v>6.4319999999999995</v>
      </c>
      <c r="C3838" s="19">
        <v>7.0439999999999996</v>
      </c>
      <c r="E3838" s="126"/>
    </row>
    <row r="3839" spans="1:5">
      <c r="A3839" s="118">
        <v>38535</v>
      </c>
      <c r="B3839" s="19">
        <v>6.4319999999999995</v>
      </c>
      <c r="C3839" s="19">
        <v>7.0439999999999996</v>
      </c>
      <c r="E3839" s="126"/>
    </row>
    <row r="3840" spans="1:5">
      <c r="A3840" s="118">
        <v>38536</v>
      </c>
      <c r="B3840" s="19">
        <v>6.4319999999999995</v>
      </c>
      <c r="C3840" s="19">
        <v>7.0439999999999996</v>
      </c>
      <c r="E3840" s="126"/>
    </row>
    <row r="3841" spans="1:5">
      <c r="A3841" s="118">
        <v>38537</v>
      </c>
      <c r="B3841" s="19">
        <v>6.4279999999999999</v>
      </c>
      <c r="C3841" s="19">
        <v>7.0209999999999999</v>
      </c>
      <c r="E3841" s="126"/>
    </row>
    <row r="3842" spans="1:5">
      <c r="A3842" s="118">
        <v>38538</v>
      </c>
      <c r="B3842" s="19">
        <v>6.3089999999999993</v>
      </c>
      <c r="C3842" s="19">
        <v>6.8990000000000009</v>
      </c>
      <c r="E3842" s="126"/>
    </row>
    <row r="3843" spans="1:5">
      <c r="A3843" s="118">
        <v>38539</v>
      </c>
      <c r="B3843" s="19">
        <v>6.4879999999999995</v>
      </c>
      <c r="C3843" s="19">
        <v>7.08</v>
      </c>
      <c r="E3843" s="126"/>
    </row>
    <row r="3844" spans="1:5">
      <c r="A3844" s="118">
        <v>38540</v>
      </c>
      <c r="B3844" s="19">
        <v>6.431</v>
      </c>
      <c r="C3844" s="19">
        <v>7.024</v>
      </c>
      <c r="E3844" s="126"/>
    </row>
    <row r="3845" spans="1:5">
      <c r="A3845" s="118">
        <v>38541</v>
      </c>
      <c r="B3845" s="19">
        <v>7.2769999999999992</v>
      </c>
      <c r="C3845" s="19">
        <v>7.8699999999999992</v>
      </c>
      <c r="E3845" s="126"/>
    </row>
    <row r="3846" spans="1:5">
      <c r="A3846" s="118">
        <v>38542</v>
      </c>
      <c r="B3846" s="19">
        <v>7.2769999999999992</v>
      </c>
      <c r="C3846" s="19">
        <v>7.8699999999999992</v>
      </c>
      <c r="E3846" s="126"/>
    </row>
    <row r="3847" spans="1:5">
      <c r="A3847" s="118">
        <v>38543</v>
      </c>
      <c r="B3847" s="19">
        <v>7.2769999999999992</v>
      </c>
      <c r="C3847" s="19">
        <v>7.8699999999999992</v>
      </c>
      <c r="E3847" s="126"/>
    </row>
    <row r="3848" spans="1:5">
      <c r="A3848" s="118">
        <v>38544</v>
      </c>
      <c r="B3848" s="19">
        <v>6.5179999999999998</v>
      </c>
      <c r="C3848" s="19">
        <v>7.1059999999999999</v>
      </c>
      <c r="E3848" s="126"/>
    </row>
    <row r="3849" spans="1:5">
      <c r="A3849" s="118">
        <v>38545</v>
      </c>
      <c r="B3849" s="19">
        <v>6.45</v>
      </c>
      <c r="C3849" s="19">
        <v>7.0270000000000001</v>
      </c>
      <c r="E3849" s="126"/>
    </row>
    <row r="3850" spans="1:5">
      <c r="A3850" s="118">
        <v>38546</v>
      </c>
      <c r="B3850" s="19">
        <v>6.3840000000000003</v>
      </c>
      <c r="C3850" s="19">
        <v>6.9450000000000003</v>
      </c>
      <c r="E3850" s="126"/>
    </row>
    <row r="3851" spans="1:5">
      <c r="A3851" s="118">
        <v>38547</v>
      </c>
      <c r="B3851" s="19">
        <v>7.556</v>
      </c>
      <c r="C3851" s="19">
        <v>8.1170000000000009</v>
      </c>
      <c r="E3851" s="126"/>
    </row>
    <row r="3852" spans="1:5">
      <c r="A3852" s="118">
        <v>38548</v>
      </c>
      <c r="B3852" s="19">
        <v>7.4130000000000003</v>
      </c>
      <c r="C3852" s="19">
        <v>7.98</v>
      </c>
      <c r="E3852" s="126"/>
    </row>
    <row r="3853" spans="1:5">
      <c r="A3853" s="118">
        <v>38549</v>
      </c>
      <c r="B3853" s="19">
        <v>7.4130000000000003</v>
      </c>
      <c r="C3853" s="19">
        <v>7.98</v>
      </c>
      <c r="E3853" s="126"/>
    </row>
    <row r="3854" spans="1:5">
      <c r="A3854" s="118">
        <v>38550</v>
      </c>
      <c r="B3854" s="19">
        <v>7.4130000000000003</v>
      </c>
      <c r="C3854" s="19">
        <v>7.98</v>
      </c>
      <c r="E3854" s="126"/>
    </row>
    <row r="3855" spans="1:5">
      <c r="A3855" s="118">
        <v>38551</v>
      </c>
      <c r="B3855" s="19">
        <v>6.3309999999999995</v>
      </c>
      <c r="C3855" s="19">
        <v>6.9480000000000004</v>
      </c>
      <c r="E3855" s="126"/>
    </row>
    <row r="3856" spans="1:5">
      <c r="A3856" s="118">
        <v>38552</v>
      </c>
      <c r="B3856" s="19">
        <v>7.5469999999999997</v>
      </c>
      <c r="C3856" s="19">
        <v>8.1630000000000003</v>
      </c>
      <c r="E3856" s="126"/>
    </row>
    <row r="3857" spans="1:5">
      <c r="A3857" s="118">
        <v>38553</v>
      </c>
      <c r="B3857" s="19">
        <v>7.4210000000000003</v>
      </c>
      <c r="C3857" s="19">
        <v>8.036999999999999</v>
      </c>
      <c r="E3857" s="126"/>
    </row>
    <row r="3858" spans="1:5">
      <c r="A3858" s="118">
        <v>38554</v>
      </c>
      <c r="B3858" s="19">
        <v>6.3130000000000006</v>
      </c>
      <c r="C3858" s="19">
        <v>6.9290000000000003</v>
      </c>
      <c r="E3858" s="126"/>
    </row>
    <row r="3859" spans="1:5">
      <c r="A3859" s="118">
        <v>38555</v>
      </c>
      <c r="B3859" s="19">
        <v>7.5819999999999999</v>
      </c>
      <c r="C3859" s="19">
        <v>8.1810000000000009</v>
      </c>
      <c r="E3859" s="126"/>
    </row>
    <row r="3860" spans="1:5">
      <c r="A3860" s="118">
        <v>38556</v>
      </c>
      <c r="B3860" s="19">
        <v>7.5819999999999999</v>
      </c>
      <c r="C3860" s="19">
        <v>8.1810000000000009</v>
      </c>
      <c r="E3860" s="126"/>
    </row>
    <row r="3861" spans="1:5">
      <c r="A3861" s="118">
        <v>38557</v>
      </c>
      <c r="B3861" s="19">
        <v>7.5819999999999999</v>
      </c>
      <c r="C3861" s="19">
        <v>8.1810000000000009</v>
      </c>
      <c r="E3861" s="126"/>
    </row>
    <row r="3862" spans="1:5">
      <c r="A3862" s="118">
        <v>38558</v>
      </c>
      <c r="B3862" s="19">
        <v>6.4190000000000005</v>
      </c>
      <c r="C3862" s="19">
        <v>7.03</v>
      </c>
      <c r="E3862" s="126"/>
    </row>
    <row r="3863" spans="1:5">
      <c r="A3863" s="118">
        <v>38559</v>
      </c>
      <c r="B3863" s="19">
        <v>6.3060000000000009</v>
      </c>
      <c r="C3863" s="19">
        <v>6.9209999999999994</v>
      </c>
      <c r="E3863" s="126"/>
    </row>
    <row r="3864" spans="1:5">
      <c r="A3864" s="118">
        <v>38560</v>
      </c>
      <c r="B3864" s="19">
        <v>6.4749999999999996</v>
      </c>
      <c r="C3864" s="19">
        <v>7.0919999999999996</v>
      </c>
      <c r="E3864" s="126"/>
    </row>
    <row r="3865" spans="1:5">
      <c r="A3865" s="118">
        <v>38561</v>
      </c>
      <c r="B3865" s="19">
        <v>7.3810000000000002</v>
      </c>
      <c r="C3865" s="19">
        <v>7.9950000000000001</v>
      </c>
      <c r="E3865" s="126"/>
    </row>
    <row r="3866" spans="1:5">
      <c r="A3866" s="118">
        <v>38562</v>
      </c>
      <c r="B3866" s="19">
        <v>7.2360000000000007</v>
      </c>
      <c r="C3866" s="19">
        <v>7.8580000000000005</v>
      </c>
      <c r="E3866" s="126"/>
    </row>
    <row r="3867" spans="1:5">
      <c r="A3867" s="118">
        <v>38563</v>
      </c>
      <c r="B3867" s="19">
        <v>7.2360000000000007</v>
      </c>
      <c r="C3867" s="19">
        <v>7.8580000000000005</v>
      </c>
      <c r="E3867" s="126"/>
    </row>
    <row r="3868" spans="1:5">
      <c r="A3868" s="118">
        <v>38564</v>
      </c>
      <c r="B3868" s="19">
        <v>7.2360000000000007</v>
      </c>
      <c r="C3868" s="19">
        <v>7.8580000000000005</v>
      </c>
      <c r="E3868" s="126"/>
    </row>
    <row r="3869" spans="1:5">
      <c r="A3869" s="118">
        <v>38565</v>
      </c>
      <c r="B3869" s="19">
        <v>6.5309999999999997</v>
      </c>
      <c r="C3869" s="19">
        <v>7.1379999999999999</v>
      </c>
      <c r="E3869" s="126"/>
    </row>
    <row r="3870" spans="1:5">
      <c r="A3870" s="118">
        <v>38566</v>
      </c>
      <c r="B3870" s="19">
        <v>7.4510000000000005</v>
      </c>
      <c r="C3870" s="19">
        <v>8.0500000000000007</v>
      </c>
      <c r="E3870" s="126"/>
    </row>
    <row r="3871" spans="1:5">
      <c r="A3871" s="118">
        <v>38567</v>
      </c>
      <c r="B3871" s="19">
        <v>6.375</v>
      </c>
      <c r="C3871" s="19">
        <v>6.968</v>
      </c>
      <c r="E3871" s="126"/>
    </row>
    <row r="3872" spans="1:5">
      <c r="A3872" s="118">
        <v>38568</v>
      </c>
      <c r="B3872" s="19">
        <v>6.5569999999999995</v>
      </c>
      <c r="C3872" s="19">
        <v>7.1559999999999997</v>
      </c>
      <c r="E3872" s="126"/>
    </row>
    <row r="3873" spans="1:5">
      <c r="A3873" s="118">
        <v>38569</v>
      </c>
      <c r="B3873" s="19">
        <v>7.4820000000000002</v>
      </c>
      <c r="C3873" s="19">
        <v>8.0790000000000006</v>
      </c>
      <c r="E3873" s="126"/>
    </row>
    <row r="3874" spans="1:5">
      <c r="A3874" s="118">
        <v>38570</v>
      </c>
      <c r="B3874" s="19">
        <v>7.4820000000000002</v>
      </c>
      <c r="C3874" s="19">
        <v>8.0790000000000006</v>
      </c>
      <c r="E3874" s="126"/>
    </row>
    <row r="3875" spans="1:5">
      <c r="A3875" s="118">
        <v>38571</v>
      </c>
      <c r="B3875" s="19">
        <v>7.4820000000000002</v>
      </c>
      <c r="C3875" s="19">
        <v>8.0790000000000006</v>
      </c>
      <c r="E3875" s="126"/>
    </row>
    <row r="3876" spans="1:5">
      <c r="A3876" s="118">
        <v>38572</v>
      </c>
      <c r="B3876" s="19">
        <v>6.4220000000000006</v>
      </c>
      <c r="C3876" s="19">
        <v>6.9930000000000003</v>
      </c>
      <c r="E3876" s="126"/>
    </row>
    <row r="3877" spans="1:5">
      <c r="A3877" s="118">
        <v>38573</v>
      </c>
      <c r="B3877" s="19">
        <v>7.593</v>
      </c>
      <c r="C3877" s="19">
        <v>8.1639999999999997</v>
      </c>
      <c r="E3877" s="126"/>
    </row>
    <row r="3878" spans="1:5">
      <c r="A3878" s="118">
        <v>38574</v>
      </c>
      <c r="B3878" s="19">
        <v>6.4560000000000004</v>
      </c>
      <c r="C3878" s="19">
        <v>7.0280000000000005</v>
      </c>
      <c r="E3878" s="126"/>
    </row>
    <row r="3879" spans="1:5">
      <c r="A3879" s="118">
        <v>38575</v>
      </c>
      <c r="B3879" s="19">
        <v>7.4130000000000003</v>
      </c>
      <c r="C3879" s="19">
        <v>7.98</v>
      </c>
      <c r="E3879" s="126"/>
    </row>
    <row r="3880" spans="1:5">
      <c r="A3880" s="118">
        <v>38576</v>
      </c>
      <c r="B3880" s="19">
        <v>6.5439999999999996</v>
      </c>
      <c r="C3880" s="19">
        <v>7.125</v>
      </c>
      <c r="E3880" s="126"/>
    </row>
    <row r="3881" spans="1:5">
      <c r="A3881" s="118">
        <v>38577</v>
      </c>
      <c r="B3881" s="19">
        <v>6.5439999999999996</v>
      </c>
      <c r="C3881" s="19">
        <v>7.125</v>
      </c>
      <c r="E3881" s="126"/>
    </row>
    <row r="3882" spans="1:5">
      <c r="A3882" s="118">
        <v>38578</v>
      </c>
      <c r="B3882" s="19">
        <v>6.5439999999999996</v>
      </c>
      <c r="C3882" s="19">
        <v>7.125</v>
      </c>
      <c r="E3882" s="126"/>
    </row>
    <row r="3883" spans="1:5">
      <c r="A3883" s="118">
        <v>38579</v>
      </c>
      <c r="B3883" s="19">
        <v>7.327</v>
      </c>
      <c r="C3883" s="19">
        <v>7.9590000000000005</v>
      </c>
      <c r="E3883" s="126"/>
    </row>
    <row r="3884" spans="1:5">
      <c r="A3884" s="118">
        <v>38580</v>
      </c>
      <c r="B3884" s="19">
        <v>7.2669999999999995</v>
      </c>
      <c r="C3884" s="19">
        <v>7.8670000000000009</v>
      </c>
      <c r="E3884" s="126"/>
    </row>
    <row r="3885" spans="1:5">
      <c r="A3885" s="118">
        <v>38581</v>
      </c>
      <c r="B3885" s="19">
        <v>7.4210000000000003</v>
      </c>
      <c r="C3885" s="19">
        <v>8.0229999999999997</v>
      </c>
      <c r="E3885" s="126"/>
    </row>
    <row r="3886" spans="1:5">
      <c r="A3886" s="118">
        <v>38582</v>
      </c>
      <c r="B3886" s="19">
        <v>7.3390000000000004</v>
      </c>
      <c r="C3886" s="19">
        <v>7.9430000000000005</v>
      </c>
      <c r="E3886" s="126"/>
    </row>
    <row r="3887" spans="1:5">
      <c r="A3887" s="118">
        <v>38583</v>
      </c>
      <c r="B3887" s="19">
        <v>6.2059999999999995</v>
      </c>
      <c r="C3887" s="19">
        <v>6.8190000000000008</v>
      </c>
      <c r="E3887" s="126"/>
    </row>
    <row r="3888" spans="1:5">
      <c r="A3888" s="118">
        <v>38584</v>
      </c>
      <c r="B3888" s="19">
        <v>6.2059999999999995</v>
      </c>
      <c r="C3888" s="19">
        <v>6.8190000000000008</v>
      </c>
      <c r="E3888" s="126"/>
    </row>
    <row r="3889" spans="1:5">
      <c r="A3889" s="118">
        <v>38585</v>
      </c>
      <c r="B3889" s="19">
        <v>6.2059999999999995</v>
      </c>
      <c r="C3889" s="19">
        <v>6.8190000000000008</v>
      </c>
      <c r="E3889" s="126"/>
    </row>
    <row r="3890" spans="1:5">
      <c r="A3890" s="118">
        <v>38586</v>
      </c>
      <c r="B3890" s="19">
        <v>6.4180000000000001</v>
      </c>
      <c r="C3890" s="19">
        <v>7.0270000000000001</v>
      </c>
      <c r="E3890" s="126"/>
    </row>
    <row r="3891" spans="1:5">
      <c r="A3891" s="118">
        <v>38587</v>
      </c>
      <c r="B3891" s="19">
        <v>6.3260000000000005</v>
      </c>
      <c r="C3891" s="19">
        <v>6.9279999999999999</v>
      </c>
      <c r="E3891" s="126"/>
    </row>
    <row r="3892" spans="1:5">
      <c r="A3892" s="118">
        <v>38588</v>
      </c>
      <c r="B3892" s="19">
        <v>6.2050000000000001</v>
      </c>
      <c r="C3892" s="19">
        <v>6.8149999999999995</v>
      </c>
      <c r="E3892" s="126"/>
    </row>
    <row r="3893" spans="1:5">
      <c r="A3893" s="118">
        <v>38589</v>
      </c>
      <c r="B3893" s="19">
        <v>7.423</v>
      </c>
      <c r="C3893" s="19">
        <v>8.0309999999999988</v>
      </c>
      <c r="E3893" s="126"/>
    </row>
    <row r="3894" spans="1:5">
      <c r="A3894" s="118">
        <v>38590</v>
      </c>
      <c r="B3894" s="19">
        <v>7.2830000000000004</v>
      </c>
      <c r="C3894" s="19">
        <v>7.8970000000000002</v>
      </c>
      <c r="E3894" s="126"/>
    </row>
    <row r="3895" spans="1:5">
      <c r="A3895" s="118">
        <v>38591</v>
      </c>
      <c r="B3895" s="19">
        <v>7.2830000000000004</v>
      </c>
      <c r="C3895" s="19">
        <v>7.8970000000000002</v>
      </c>
      <c r="E3895" s="126"/>
    </row>
    <row r="3896" spans="1:5">
      <c r="A3896" s="118">
        <v>38592</v>
      </c>
      <c r="B3896" s="19">
        <v>7.2830000000000004</v>
      </c>
      <c r="C3896" s="19">
        <v>7.8970000000000002</v>
      </c>
      <c r="E3896" s="126"/>
    </row>
    <row r="3897" spans="1:5">
      <c r="A3897" s="118">
        <v>38593</v>
      </c>
      <c r="B3897" s="19">
        <v>7.1370000000000005</v>
      </c>
      <c r="C3897" s="19">
        <v>7.7629999999999999</v>
      </c>
      <c r="E3897" s="126"/>
    </row>
    <row r="3898" spans="1:5">
      <c r="A3898" s="118">
        <v>38594</v>
      </c>
      <c r="B3898" s="19">
        <v>7.3819999999999997</v>
      </c>
      <c r="C3898" s="19">
        <v>7.992</v>
      </c>
      <c r="E3898" s="126"/>
    </row>
    <row r="3899" spans="1:5">
      <c r="A3899" s="118">
        <v>38595</v>
      </c>
      <c r="B3899" s="19">
        <v>7.242</v>
      </c>
      <c r="C3899" s="19">
        <v>7.8580000000000005</v>
      </c>
      <c r="E3899" s="126"/>
    </row>
    <row r="3900" spans="1:5">
      <c r="A3900" s="118">
        <v>38596</v>
      </c>
      <c r="B3900" s="19">
        <v>7.1010000000000009</v>
      </c>
      <c r="C3900" s="19">
        <v>7.7260000000000009</v>
      </c>
      <c r="E3900" s="126"/>
    </row>
    <row r="3901" spans="1:5">
      <c r="A3901" s="118">
        <v>38597</v>
      </c>
      <c r="B3901" s="19">
        <v>6.27</v>
      </c>
      <c r="C3901" s="19">
        <v>6.883</v>
      </c>
      <c r="E3901" s="126"/>
    </row>
    <row r="3902" spans="1:5">
      <c r="A3902" s="118">
        <v>38598</v>
      </c>
      <c r="B3902" s="19">
        <v>6.27</v>
      </c>
      <c r="C3902" s="19">
        <v>6.883</v>
      </c>
      <c r="E3902" s="126"/>
    </row>
    <row r="3903" spans="1:5">
      <c r="A3903" s="118">
        <v>38599</v>
      </c>
      <c r="B3903" s="19">
        <v>6.27</v>
      </c>
      <c r="C3903" s="19">
        <v>6.883</v>
      </c>
      <c r="E3903" s="126"/>
    </row>
    <row r="3904" spans="1:5">
      <c r="A3904" s="118">
        <v>38600</v>
      </c>
      <c r="B3904" s="19">
        <v>6.1930000000000005</v>
      </c>
      <c r="C3904" s="19">
        <v>6.8090000000000002</v>
      </c>
      <c r="E3904" s="126"/>
    </row>
    <row r="3905" spans="1:5">
      <c r="A3905" s="118">
        <v>38601</v>
      </c>
      <c r="B3905" s="19">
        <v>6.1240000000000006</v>
      </c>
      <c r="C3905" s="19">
        <v>6.734</v>
      </c>
      <c r="E3905" s="126"/>
    </row>
    <row r="3906" spans="1:5">
      <c r="A3906" s="118">
        <v>38602</v>
      </c>
      <c r="B3906" s="19">
        <v>6.4059999999999997</v>
      </c>
      <c r="C3906" s="19">
        <v>7.0089999999999995</v>
      </c>
      <c r="E3906" s="126"/>
    </row>
    <row r="3907" spans="1:5">
      <c r="A3907" s="118">
        <v>38603</v>
      </c>
      <c r="B3907" s="19">
        <v>6.3340000000000005</v>
      </c>
      <c r="C3907" s="19">
        <v>6.9370000000000003</v>
      </c>
      <c r="E3907" s="126"/>
    </row>
    <row r="3908" spans="1:5">
      <c r="A3908" s="118">
        <v>38604</v>
      </c>
      <c r="B3908" s="19">
        <v>6.2409999999999997</v>
      </c>
      <c r="C3908" s="19">
        <v>6.8460000000000001</v>
      </c>
      <c r="E3908" s="126"/>
    </row>
    <row r="3909" spans="1:5">
      <c r="A3909" s="118">
        <v>38605</v>
      </c>
      <c r="B3909" s="19">
        <v>6.2409999999999997</v>
      </c>
      <c r="C3909" s="19">
        <v>6.8460000000000001</v>
      </c>
      <c r="E3909" s="126"/>
    </row>
    <row r="3910" spans="1:5">
      <c r="A3910" s="118">
        <v>38606</v>
      </c>
      <c r="B3910" s="19">
        <v>6.2409999999999997</v>
      </c>
      <c r="C3910" s="19">
        <v>6.8460000000000001</v>
      </c>
      <c r="E3910" s="126"/>
    </row>
    <row r="3911" spans="1:5">
      <c r="A3911" s="118">
        <v>38607</v>
      </c>
      <c r="B3911" s="19">
        <v>6.452</v>
      </c>
      <c r="C3911" s="19">
        <v>7.0579999999999998</v>
      </c>
      <c r="E3911" s="126"/>
    </row>
    <row r="3912" spans="1:5">
      <c r="A3912" s="118">
        <v>38608</v>
      </c>
      <c r="B3912" s="19">
        <v>6.3840000000000003</v>
      </c>
      <c r="C3912" s="19">
        <v>6.9850000000000003</v>
      </c>
      <c r="E3912" s="126"/>
    </row>
    <row r="3913" spans="1:5">
      <c r="A3913" s="118">
        <v>38609</v>
      </c>
      <c r="B3913" s="19">
        <v>6.2289999999999992</v>
      </c>
      <c r="C3913" s="19">
        <v>6.8390000000000004</v>
      </c>
      <c r="E3913" s="126"/>
    </row>
    <row r="3914" spans="1:5">
      <c r="A3914" s="118">
        <v>38610</v>
      </c>
      <c r="B3914" s="19">
        <v>7.4319999999999995</v>
      </c>
      <c r="C3914" s="19">
        <v>8.0530000000000008</v>
      </c>
      <c r="E3914" s="126"/>
    </row>
    <row r="3915" spans="1:5">
      <c r="A3915" s="118">
        <v>38611</v>
      </c>
      <c r="B3915" s="19">
        <v>6.375</v>
      </c>
      <c r="C3915" s="19">
        <v>6.9750000000000005</v>
      </c>
      <c r="E3915" s="126"/>
    </row>
    <row r="3916" spans="1:5">
      <c r="A3916" s="118">
        <v>38612</v>
      </c>
      <c r="B3916" s="19">
        <v>6.375</v>
      </c>
      <c r="C3916" s="19">
        <v>6.9750000000000005</v>
      </c>
      <c r="E3916" s="126"/>
    </row>
    <row r="3917" spans="1:5">
      <c r="A3917" s="118">
        <v>38613</v>
      </c>
      <c r="B3917" s="19">
        <v>6.375</v>
      </c>
      <c r="C3917" s="19">
        <v>6.9750000000000005</v>
      </c>
      <c r="E3917" s="126"/>
    </row>
    <row r="3918" spans="1:5">
      <c r="A3918" s="118">
        <v>38614</v>
      </c>
      <c r="B3918" s="19">
        <v>7.3209999999999997</v>
      </c>
      <c r="C3918" s="19">
        <v>7.9209999999999994</v>
      </c>
      <c r="E3918" s="126"/>
    </row>
    <row r="3919" spans="1:5">
      <c r="A3919" s="118">
        <v>38615</v>
      </c>
      <c r="B3919" s="19">
        <v>6.5</v>
      </c>
      <c r="C3919" s="19">
        <v>7.0949999999999998</v>
      </c>
      <c r="E3919" s="126"/>
    </row>
    <row r="3920" spans="1:5">
      <c r="A3920" s="118">
        <v>38616</v>
      </c>
      <c r="B3920" s="19">
        <v>7.3860000000000001</v>
      </c>
      <c r="C3920" s="19">
        <v>7.984</v>
      </c>
      <c r="E3920" s="126"/>
    </row>
    <row r="3921" spans="1:5">
      <c r="A3921" s="118">
        <v>38617</v>
      </c>
      <c r="B3921" s="19">
        <v>6.2289999999999992</v>
      </c>
      <c r="C3921" s="19">
        <v>6.8350000000000009</v>
      </c>
      <c r="E3921" s="126"/>
    </row>
    <row r="3922" spans="1:5">
      <c r="A3922" s="118">
        <v>38618</v>
      </c>
      <c r="B3922" s="19">
        <v>7.4559999999999995</v>
      </c>
      <c r="C3922" s="19">
        <v>8.0629999999999988</v>
      </c>
      <c r="E3922" s="126"/>
    </row>
    <row r="3923" spans="1:5">
      <c r="A3923" s="118">
        <v>38619</v>
      </c>
      <c r="B3923" s="19">
        <v>7.4559999999999995</v>
      </c>
      <c r="C3923" s="19">
        <v>8.0629999999999988</v>
      </c>
      <c r="E3923" s="126"/>
    </row>
    <row r="3924" spans="1:5">
      <c r="A3924" s="118">
        <v>38620</v>
      </c>
      <c r="B3924" s="19">
        <v>7.4559999999999995</v>
      </c>
      <c r="C3924" s="19">
        <v>8.0629999999999988</v>
      </c>
      <c r="E3924" s="126"/>
    </row>
    <row r="3925" spans="1:5">
      <c r="A3925" s="118">
        <v>38621</v>
      </c>
      <c r="B3925" s="19">
        <v>7.452</v>
      </c>
      <c r="C3925" s="19">
        <v>8.0530000000000008</v>
      </c>
      <c r="E3925" s="126"/>
    </row>
    <row r="3926" spans="1:5">
      <c r="A3926" s="118">
        <v>38622</v>
      </c>
      <c r="B3926" s="19">
        <v>7.4019999999999992</v>
      </c>
      <c r="C3926" s="19">
        <v>7.9990000000000006</v>
      </c>
      <c r="E3926" s="126"/>
    </row>
    <row r="3927" spans="1:5">
      <c r="A3927" s="118">
        <v>38623</v>
      </c>
      <c r="B3927" s="19">
        <v>7.6339999999999995</v>
      </c>
      <c r="C3927" s="19">
        <v>8.2139999999999986</v>
      </c>
      <c r="E3927" s="126"/>
    </row>
    <row r="3928" spans="1:5">
      <c r="A3928" s="118">
        <v>38624</v>
      </c>
      <c r="B3928" s="19">
        <v>6.4990000000000006</v>
      </c>
      <c r="C3928" s="19">
        <v>7.0869999999999997</v>
      </c>
      <c r="E3928" s="126"/>
    </row>
    <row r="3929" spans="1:5">
      <c r="A3929" s="118">
        <v>38625</v>
      </c>
      <c r="B3929" s="19">
        <v>6.4269999999999996</v>
      </c>
      <c r="C3929" s="19">
        <v>7.0080000000000009</v>
      </c>
      <c r="E3929" s="126"/>
    </row>
    <row r="3930" spans="1:5">
      <c r="A3930" s="118">
        <v>38626</v>
      </c>
      <c r="B3930" s="19">
        <v>6.4269999999999996</v>
      </c>
      <c r="C3930" s="19">
        <v>7.0080000000000009</v>
      </c>
      <c r="E3930" s="126"/>
    </row>
    <row r="3931" spans="1:5">
      <c r="A3931" s="118">
        <v>38627</v>
      </c>
      <c r="B3931" s="19">
        <v>6.4269999999999996</v>
      </c>
      <c r="C3931" s="19">
        <v>7.0080000000000009</v>
      </c>
      <c r="E3931" s="126"/>
    </row>
    <row r="3932" spans="1:5">
      <c r="A3932" s="118">
        <v>38628</v>
      </c>
      <c r="B3932" s="19">
        <v>6.67</v>
      </c>
      <c r="C3932" s="19">
        <v>7.2589999999999995</v>
      </c>
      <c r="E3932" s="126"/>
    </row>
    <row r="3933" spans="1:5">
      <c r="A3933" s="118">
        <v>38629</v>
      </c>
      <c r="B3933" s="19">
        <v>7.593</v>
      </c>
      <c r="C3933" s="19">
        <v>8.1739999999999995</v>
      </c>
      <c r="E3933" s="126"/>
    </row>
    <row r="3934" spans="1:5">
      <c r="A3934" s="118">
        <v>38630</v>
      </c>
      <c r="B3934" s="19">
        <v>6.4440000000000008</v>
      </c>
      <c r="C3934" s="19">
        <v>7.0299999999999994</v>
      </c>
      <c r="E3934" s="126"/>
    </row>
    <row r="3935" spans="1:5">
      <c r="A3935" s="118">
        <v>38631</v>
      </c>
      <c r="B3935" s="19">
        <v>7.5969999999999995</v>
      </c>
      <c r="C3935" s="19">
        <v>8.19</v>
      </c>
      <c r="E3935" s="126"/>
    </row>
    <row r="3936" spans="1:5">
      <c r="A3936" s="118">
        <v>38632</v>
      </c>
      <c r="B3936" s="19">
        <v>6.5250000000000004</v>
      </c>
      <c r="C3936" s="19">
        <v>7.1160000000000005</v>
      </c>
      <c r="E3936" s="126"/>
    </row>
    <row r="3937" spans="1:5">
      <c r="A3937" s="118">
        <v>38633</v>
      </c>
      <c r="B3937" s="19">
        <v>6.5250000000000004</v>
      </c>
      <c r="C3937" s="19">
        <v>7.1160000000000005</v>
      </c>
      <c r="E3937" s="126"/>
    </row>
    <row r="3938" spans="1:5">
      <c r="A3938" s="118">
        <v>38634</v>
      </c>
      <c r="B3938" s="19">
        <v>6.5250000000000004</v>
      </c>
      <c r="C3938" s="19">
        <v>7.1160000000000005</v>
      </c>
      <c r="E3938" s="126"/>
    </row>
    <row r="3939" spans="1:5">
      <c r="A3939" s="118">
        <v>38635</v>
      </c>
      <c r="B3939" s="19">
        <v>6.423</v>
      </c>
      <c r="C3939" s="19">
        <v>7.016</v>
      </c>
      <c r="E3939" s="126"/>
    </row>
    <row r="3940" spans="1:5">
      <c r="A3940" s="118">
        <v>38636</v>
      </c>
      <c r="B3940" s="19">
        <v>7.6230000000000002</v>
      </c>
      <c r="C3940" s="19">
        <v>8.2089999999999996</v>
      </c>
      <c r="E3940" s="126"/>
    </row>
    <row r="3941" spans="1:5">
      <c r="A3941" s="118">
        <v>38637</v>
      </c>
      <c r="B3941" s="19">
        <v>6.5640000000000001</v>
      </c>
      <c r="C3941" s="19">
        <v>7.1530000000000005</v>
      </c>
      <c r="E3941" s="126"/>
    </row>
    <row r="3942" spans="1:5">
      <c r="A3942" s="118">
        <v>38638</v>
      </c>
      <c r="B3942" s="19">
        <v>6.4740000000000002</v>
      </c>
      <c r="C3942" s="19">
        <v>7.0470000000000006</v>
      </c>
      <c r="E3942" s="126"/>
    </row>
    <row r="3943" spans="1:5">
      <c r="A3943" s="118">
        <v>38639</v>
      </c>
      <c r="B3943" s="19">
        <v>7.7089999999999996</v>
      </c>
      <c r="C3943" s="19">
        <v>8.2779999999999987</v>
      </c>
      <c r="E3943" s="126"/>
    </row>
    <row r="3944" spans="1:5">
      <c r="A3944" s="118">
        <v>38640</v>
      </c>
      <c r="B3944" s="19">
        <v>7.7089999999999996</v>
      </c>
      <c r="C3944" s="19">
        <v>8.2779999999999987</v>
      </c>
      <c r="E3944" s="126"/>
    </row>
    <row r="3945" spans="1:5">
      <c r="A3945" s="118">
        <v>38641</v>
      </c>
      <c r="B3945" s="19">
        <v>7.7089999999999996</v>
      </c>
      <c r="C3945" s="19">
        <v>8.2779999999999987</v>
      </c>
      <c r="E3945" s="126"/>
    </row>
    <row r="3946" spans="1:5">
      <c r="A3946" s="118">
        <v>38642</v>
      </c>
      <c r="B3946" s="19">
        <v>6.6160000000000005</v>
      </c>
      <c r="C3946" s="19">
        <v>7.1760000000000002</v>
      </c>
      <c r="E3946" s="126"/>
    </row>
    <row r="3947" spans="1:5">
      <c r="A3947" s="118">
        <v>38643</v>
      </c>
      <c r="B3947" s="19">
        <v>6.5109999999999992</v>
      </c>
      <c r="C3947" s="19">
        <v>7.0679999999999996</v>
      </c>
      <c r="E3947" s="126"/>
    </row>
    <row r="3948" spans="1:5">
      <c r="A3948" s="118">
        <v>38644</v>
      </c>
      <c r="B3948" s="19">
        <v>7.6579999999999995</v>
      </c>
      <c r="C3948" s="19">
        <v>8.2259999999999991</v>
      </c>
      <c r="E3948" s="126"/>
    </row>
    <row r="3949" spans="1:5">
      <c r="A3949" s="118">
        <v>38645</v>
      </c>
      <c r="B3949" s="19">
        <v>7.5720000000000001</v>
      </c>
      <c r="C3949" s="19">
        <v>8.129999999999999</v>
      </c>
      <c r="E3949" s="126"/>
    </row>
    <row r="3950" spans="1:5">
      <c r="A3950" s="118">
        <v>38646</v>
      </c>
      <c r="B3950" s="19">
        <v>6.4329999999999998</v>
      </c>
      <c r="C3950" s="19">
        <v>7</v>
      </c>
      <c r="E3950" s="126"/>
    </row>
    <row r="3951" spans="1:5">
      <c r="A3951" s="118">
        <v>38647</v>
      </c>
      <c r="B3951" s="19">
        <v>6.4329999999999998</v>
      </c>
      <c r="C3951" s="19">
        <v>7</v>
      </c>
      <c r="E3951" s="126"/>
    </row>
    <row r="3952" spans="1:5">
      <c r="A3952" s="118">
        <v>38648</v>
      </c>
      <c r="B3952" s="19">
        <v>6.4329999999999998</v>
      </c>
      <c r="C3952" s="19">
        <v>7</v>
      </c>
      <c r="E3952" s="126"/>
    </row>
    <row r="3953" spans="1:5">
      <c r="A3953" s="118">
        <v>38649</v>
      </c>
      <c r="B3953" s="19">
        <v>7.6239999999999997</v>
      </c>
      <c r="C3953" s="19">
        <v>8.2029999999999994</v>
      </c>
      <c r="E3953" s="126"/>
    </row>
    <row r="3954" spans="1:5">
      <c r="A3954" s="118">
        <v>38650</v>
      </c>
      <c r="B3954" s="19">
        <v>7.5869999999999997</v>
      </c>
      <c r="C3954" s="19">
        <v>8.16</v>
      </c>
      <c r="E3954" s="126"/>
    </row>
    <row r="3955" spans="1:5">
      <c r="A3955" s="118">
        <v>38651</v>
      </c>
      <c r="B3955" s="19">
        <v>7.5269999999999992</v>
      </c>
      <c r="C3955" s="19">
        <v>8.0830000000000002</v>
      </c>
      <c r="E3955" s="126"/>
    </row>
    <row r="3956" spans="1:5">
      <c r="A3956" s="118">
        <v>38652</v>
      </c>
      <c r="B3956" s="19">
        <v>6.718</v>
      </c>
      <c r="C3956" s="19">
        <v>7.2720000000000002</v>
      </c>
      <c r="E3956" s="126"/>
    </row>
    <row r="3957" spans="1:5">
      <c r="A3957" s="118">
        <v>38653</v>
      </c>
      <c r="B3957" s="19">
        <v>6.5739999999999998</v>
      </c>
      <c r="C3957" s="19">
        <v>7.1310000000000002</v>
      </c>
      <c r="E3957" s="126"/>
    </row>
    <row r="3958" spans="1:5">
      <c r="A3958" s="118">
        <v>38654</v>
      </c>
      <c r="B3958" s="19">
        <v>6.5739999999999998</v>
      </c>
      <c r="C3958" s="19">
        <v>7.1310000000000002</v>
      </c>
      <c r="E3958" s="126"/>
    </row>
    <row r="3959" spans="1:5">
      <c r="A3959" s="118">
        <v>38655</v>
      </c>
      <c r="B3959" s="19">
        <v>6.5739999999999998</v>
      </c>
      <c r="C3959" s="19">
        <v>7.1310000000000002</v>
      </c>
      <c r="E3959" s="126"/>
    </row>
    <row r="3960" spans="1:5">
      <c r="A3960" s="118">
        <v>38656</v>
      </c>
      <c r="B3960" s="19">
        <v>7.5120000000000005</v>
      </c>
      <c r="C3960" s="19">
        <v>8.0619999999999994</v>
      </c>
      <c r="E3960" s="126"/>
    </row>
    <row r="3961" spans="1:5">
      <c r="A3961" s="118">
        <v>38657</v>
      </c>
      <c r="B3961" s="19">
        <v>7.7069999999999999</v>
      </c>
      <c r="C3961" s="19">
        <v>8.2609999999999992</v>
      </c>
      <c r="E3961" s="126"/>
    </row>
    <row r="3962" spans="1:5">
      <c r="A3962" s="118">
        <v>38658</v>
      </c>
      <c r="B3962" s="19">
        <v>6.5920000000000005</v>
      </c>
      <c r="C3962" s="19">
        <v>7.1440000000000001</v>
      </c>
      <c r="E3962" s="126"/>
    </row>
    <row r="3963" spans="1:5">
      <c r="A3963" s="118">
        <v>38659</v>
      </c>
      <c r="B3963" s="19">
        <v>6.5329999999999995</v>
      </c>
      <c r="C3963" s="19">
        <v>7.0760000000000005</v>
      </c>
      <c r="E3963" s="126"/>
    </row>
    <row r="3964" spans="1:5">
      <c r="A3964" s="118">
        <v>38660</v>
      </c>
      <c r="B3964" s="19">
        <v>7.7829999999999995</v>
      </c>
      <c r="C3964" s="19">
        <v>8.3149999999999995</v>
      </c>
      <c r="E3964" s="126"/>
    </row>
    <row r="3965" spans="1:5">
      <c r="A3965" s="118">
        <v>38661</v>
      </c>
      <c r="B3965" s="19">
        <v>7.7829999999999995</v>
      </c>
      <c r="C3965" s="19">
        <v>8.3149999999999995</v>
      </c>
      <c r="E3965" s="126"/>
    </row>
    <row r="3966" spans="1:5">
      <c r="A3966" s="118">
        <v>38662</v>
      </c>
      <c r="B3966" s="19">
        <v>7.7829999999999995</v>
      </c>
      <c r="C3966" s="19">
        <v>8.3149999999999995</v>
      </c>
      <c r="E3966" s="126"/>
    </row>
    <row r="3967" spans="1:5">
      <c r="A3967" s="118">
        <v>38663</v>
      </c>
      <c r="B3967" s="19">
        <v>7.6920000000000002</v>
      </c>
      <c r="C3967" s="19">
        <v>8.2250000000000014</v>
      </c>
      <c r="E3967" s="126"/>
    </row>
    <row r="3968" spans="1:5">
      <c r="A3968" s="118">
        <v>38664</v>
      </c>
      <c r="B3968" s="19">
        <v>6.5709999999999997</v>
      </c>
      <c r="C3968" s="19">
        <v>7.1120000000000001</v>
      </c>
      <c r="E3968" s="126"/>
    </row>
    <row r="3969" spans="1:5">
      <c r="A3969" s="118">
        <v>38665</v>
      </c>
      <c r="B3969" s="19">
        <v>6.758</v>
      </c>
      <c r="C3969" s="19">
        <v>7.306</v>
      </c>
      <c r="E3969" s="126"/>
    </row>
    <row r="3970" spans="1:5">
      <c r="A3970" s="118">
        <v>38666</v>
      </c>
      <c r="B3970" s="19">
        <v>6.6539999999999999</v>
      </c>
      <c r="C3970" s="19">
        <v>7.1970000000000001</v>
      </c>
      <c r="E3970" s="126"/>
    </row>
    <row r="3971" spans="1:5">
      <c r="A3971" s="118">
        <v>38667</v>
      </c>
      <c r="B3971" s="19">
        <v>6.484</v>
      </c>
      <c r="C3971" s="19">
        <v>7.0400000000000009</v>
      </c>
      <c r="E3971" s="126"/>
    </row>
    <row r="3972" spans="1:5">
      <c r="A3972" s="118">
        <v>38668</v>
      </c>
      <c r="B3972" s="19">
        <v>6.484</v>
      </c>
      <c r="C3972" s="19">
        <v>7.0400000000000009</v>
      </c>
      <c r="E3972" s="126"/>
    </row>
    <row r="3973" spans="1:5">
      <c r="A3973" s="118">
        <v>38669</v>
      </c>
      <c r="B3973" s="19">
        <v>6.484</v>
      </c>
      <c r="C3973" s="19">
        <v>7.0400000000000009</v>
      </c>
      <c r="E3973" s="126"/>
    </row>
    <row r="3974" spans="1:5">
      <c r="A3974" s="118">
        <v>38670</v>
      </c>
      <c r="B3974" s="19">
        <v>7.64</v>
      </c>
      <c r="C3974" s="19">
        <v>8.1999999999999993</v>
      </c>
      <c r="E3974" s="126"/>
    </row>
    <row r="3975" spans="1:5">
      <c r="A3975" s="118">
        <v>38671</v>
      </c>
      <c r="B3975" s="19">
        <v>6.5600000000000005</v>
      </c>
      <c r="C3975" s="19">
        <v>7.133</v>
      </c>
      <c r="E3975" s="126"/>
    </row>
    <row r="3976" spans="1:5">
      <c r="A3976" s="118">
        <v>38672</v>
      </c>
      <c r="B3976" s="19">
        <v>6.4689999999999994</v>
      </c>
      <c r="C3976" s="19">
        <v>7.0269999999999992</v>
      </c>
      <c r="E3976" s="126"/>
    </row>
    <row r="3977" spans="1:5">
      <c r="A3977" s="118">
        <v>38673</v>
      </c>
      <c r="B3977" s="19">
        <v>6.6079999999999997</v>
      </c>
      <c r="C3977" s="19">
        <v>7.1779999999999999</v>
      </c>
      <c r="E3977" s="126"/>
    </row>
    <row r="3978" spans="1:5">
      <c r="A3978" s="118">
        <v>38674</v>
      </c>
      <c r="B3978" s="19">
        <v>7.5120000000000005</v>
      </c>
      <c r="C3978" s="19">
        <v>8.08</v>
      </c>
      <c r="E3978" s="126"/>
    </row>
    <row r="3979" spans="1:5">
      <c r="A3979" s="118">
        <v>38675</v>
      </c>
      <c r="B3979" s="19">
        <v>7.5120000000000005</v>
      </c>
      <c r="C3979" s="19">
        <v>8.08</v>
      </c>
      <c r="E3979" s="126"/>
    </row>
    <row r="3980" spans="1:5">
      <c r="A3980" s="118">
        <v>38676</v>
      </c>
      <c r="B3980" s="19">
        <v>7.5120000000000005</v>
      </c>
      <c r="C3980" s="19">
        <v>8.08</v>
      </c>
      <c r="E3980" s="126"/>
    </row>
    <row r="3981" spans="1:5">
      <c r="A3981" s="118">
        <v>38677</v>
      </c>
      <c r="B3981" s="19">
        <v>7.4499999999999993</v>
      </c>
      <c r="C3981" s="19">
        <v>8.0129999999999999</v>
      </c>
      <c r="E3981" s="126"/>
    </row>
    <row r="3982" spans="1:5">
      <c r="A3982" s="118">
        <v>38678</v>
      </c>
      <c r="B3982" s="19">
        <v>7.6289999999999996</v>
      </c>
      <c r="C3982" s="19">
        <v>8.1969999999999992</v>
      </c>
      <c r="E3982" s="126"/>
    </row>
    <row r="3983" spans="1:5">
      <c r="A3983" s="118">
        <v>38679</v>
      </c>
      <c r="B3983" s="19">
        <v>7.5040000000000004</v>
      </c>
      <c r="C3983" s="19">
        <v>8.0739999999999998</v>
      </c>
      <c r="E3983" s="126"/>
    </row>
    <row r="3984" spans="1:5">
      <c r="A3984" s="118">
        <v>38680</v>
      </c>
      <c r="B3984" s="19">
        <v>6.4529999999999994</v>
      </c>
      <c r="C3984" s="19">
        <v>7.0109999999999992</v>
      </c>
      <c r="E3984" s="126"/>
    </row>
    <row r="3985" spans="1:5">
      <c r="A3985" s="118">
        <v>38681</v>
      </c>
      <c r="B3985" s="19">
        <v>6.649</v>
      </c>
      <c r="C3985" s="19">
        <v>7.2069999999999999</v>
      </c>
      <c r="E3985" s="126"/>
    </row>
    <row r="3986" spans="1:5">
      <c r="A3986" s="118">
        <v>38682</v>
      </c>
      <c r="B3986" s="19">
        <v>6.649</v>
      </c>
      <c r="C3986" s="19">
        <v>7.2069999999999999</v>
      </c>
      <c r="E3986" s="126"/>
    </row>
    <row r="3987" spans="1:5">
      <c r="A3987" s="118">
        <v>38683</v>
      </c>
      <c r="B3987" s="19">
        <v>6.649</v>
      </c>
      <c r="C3987" s="19">
        <v>7.2069999999999999</v>
      </c>
      <c r="E3987" s="126"/>
    </row>
    <row r="3988" spans="1:5">
      <c r="A3988" s="118">
        <v>38684</v>
      </c>
      <c r="B3988" s="19">
        <v>7.5289999999999999</v>
      </c>
      <c r="C3988" s="19">
        <v>8.0920000000000005</v>
      </c>
      <c r="E3988" s="126"/>
    </row>
    <row r="3989" spans="1:5">
      <c r="A3989" s="118">
        <v>38685</v>
      </c>
      <c r="B3989" s="19">
        <v>7.4160000000000004</v>
      </c>
      <c r="C3989" s="19">
        <v>7.9830000000000005</v>
      </c>
      <c r="E3989" s="126"/>
    </row>
    <row r="3990" spans="1:5">
      <c r="A3990" s="118">
        <v>38686</v>
      </c>
      <c r="B3990" s="19">
        <v>6.6369999999999996</v>
      </c>
      <c r="C3990" s="19">
        <v>7.1959999999999997</v>
      </c>
      <c r="E3990" s="126"/>
    </row>
    <row r="3991" spans="1:5">
      <c r="A3991" s="118">
        <v>38687</v>
      </c>
      <c r="B3991" s="19">
        <v>7.5529999999999999</v>
      </c>
      <c r="C3991" s="19">
        <v>8.1110000000000007</v>
      </c>
      <c r="E3991" s="126"/>
    </row>
    <row r="3992" spans="1:5">
      <c r="A3992" s="118">
        <v>38688</v>
      </c>
      <c r="B3992" s="19">
        <v>6.4320000000000004</v>
      </c>
      <c r="C3992" s="19">
        <v>6.9879999999999995</v>
      </c>
      <c r="E3992" s="126"/>
    </row>
    <row r="3993" spans="1:5">
      <c r="A3993" s="118">
        <v>38689</v>
      </c>
      <c r="B3993" s="19">
        <v>6.4320000000000004</v>
      </c>
      <c r="C3993" s="19">
        <v>6.9879999999999995</v>
      </c>
      <c r="E3993" s="126"/>
    </row>
    <row r="3994" spans="1:5">
      <c r="A3994" s="118">
        <v>38690</v>
      </c>
      <c r="B3994" s="19">
        <v>6.4320000000000004</v>
      </c>
      <c r="C3994" s="19">
        <v>6.9879999999999995</v>
      </c>
      <c r="E3994" s="126"/>
    </row>
    <row r="3995" spans="1:5">
      <c r="A3995" s="118">
        <v>38691</v>
      </c>
      <c r="B3995" s="19">
        <v>7.6899999999999995</v>
      </c>
      <c r="C3995" s="19">
        <v>8.2370000000000001</v>
      </c>
      <c r="E3995" s="126"/>
    </row>
    <row r="3996" spans="1:5">
      <c r="A3996" s="118">
        <v>38692</v>
      </c>
      <c r="B3996" s="19">
        <v>7.6400000000000006</v>
      </c>
      <c r="C3996" s="19">
        <v>8.1820000000000004</v>
      </c>
      <c r="E3996" s="126"/>
    </row>
    <row r="3997" spans="1:5">
      <c r="A3997" s="118">
        <v>38693</v>
      </c>
      <c r="B3997" s="19">
        <v>6.4990000000000006</v>
      </c>
      <c r="C3997" s="19">
        <v>7.0530000000000008</v>
      </c>
      <c r="E3997" s="126"/>
    </row>
    <row r="3998" spans="1:5">
      <c r="A3998" s="118">
        <v>38694</v>
      </c>
      <c r="B3998" s="19">
        <v>6.74</v>
      </c>
      <c r="C3998" s="19">
        <v>7.3019999999999996</v>
      </c>
      <c r="E3998" s="126"/>
    </row>
    <row r="3999" spans="1:5">
      <c r="A3999" s="118">
        <v>38695</v>
      </c>
      <c r="B3999" s="19">
        <v>7.585</v>
      </c>
      <c r="C3999" s="19">
        <v>8.1509999999999998</v>
      </c>
      <c r="E3999" s="126"/>
    </row>
    <row r="4000" spans="1:5">
      <c r="A4000" s="118">
        <v>38696</v>
      </c>
      <c r="B4000" s="19">
        <v>7.585</v>
      </c>
      <c r="C4000" s="19">
        <v>8.1509999999999998</v>
      </c>
      <c r="E4000" s="126"/>
    </row>
    <row r="4001" spans="1:5">
      <c r="A4001" s="118">
        <v>38697</v>
      </c>
      <c r="B4001" s="19">
        <v>7.585</v>
      </c>
      <c r="C4001" s="19">
        <v>8.1509999999999998</v>
      </c>
      <c r="E4001" s="126"/>
    </row>
    <row r="4002" spans="1:5">
      <c r="A4002" s="118">
        <v>38698</v>
      </c>
      <c r="B4002" s="19">
        <v>6.5180000000000007</v>
      </c>
      <c r="C4002" s="19">
        <v>7.0850000000000009</v>
      </c>
      <c r="E4002" s="126"/>
    </row>
    <row r="4003" spans="1:5">
      <c r="A4003" s="118">
        <v>38699</v>
      </c>
      <c r="B4003" s="19">
        <v>7.7480000000000002</v>
      </c>
      <c r="C4003" s="19">
        <v>8.3090000000000011</v>
      </c>
      <c r="E4003" s="126"/>
    </row>
    <row r="4004" spans="1:5">
      <c r="A4004" s="118">
        <v>38700</v>
      </c>
      <c r="B4004" s="19">
        <v>7.6160000000000005</v>
      </c>
      <c r="C4004" s="19">
        <v>8.1880000000000006</v>
      </c>
      <c r="E4004" s="126"/>
    </row>
    <row r="4005" spans="1:5">
      <c r="A4005" s="118">
        <v>38701</v>
      </c>
      <c r="B4005" s="19">
        <v>6.4269999999999996</v>
      </c>
      <c r="C4005" s="19">
        <v>7.02</v>
      </c>
      <c r="E4005" s="126"/>
    </row>
    <row r="4006" spans="1:5">
      <c r="A4006" s="118">
        <v>38702</v>
      </c>
      <c r="B4006" s="19">
        <v>7.6099999999999994</v>
      </c>
      <c r="C4006" s="19">
        <v>8.1980000000000004</v>
      </c>
      <c r="E4006" s="126"/>
    </row>
    <row r="4007" spans="1:5">
      <c r="A4007" s="118">
        <v>38703</v>
      </c>
      <c r="B4007" s="19">
        <v>7.6099999999999994</v>
      </c>
      <c r="C4007" s="19">
        <v>8.1980000000000004</v>
      </c>
      <c r="E4007" s="126"/>
    </row>
    <row r="4008" spans="1:5">
      <c r="A4008" s="118">
        <v>38704</v>
      </c>
      <c r="B4008" s="19">
        <v>7.6099999999999994</v>
      </c>
      <c r="C4008" s="19">
        <v>8.1980000000000004</v>
      </c>
      <c r="E4008" s="126"/>
    </row>
    <row r="4009" spans="1:5">
      <c r="A4009" s="118">
        <v>38705</v>
      </c>
      <c r="B4009" s="19">
        <v>7.5330000000000004</v>
      </c>
      <c r="C4009" s="19">
        <v>8.109</v>
      </c>
      <c r="E4009" s="126"/>
    </row>
    <row r="4010" spans="1:5">
      <c r="A4010" s="118">
        <v>38706</v>
      </c>
      <c r="B4010" s="19">
        <v>6.4250000000000007</v>
      </c>
      <c r="C4010" s="19">
        <v>7.0009999999999994</v>
      </c>
      <c r="E4010" s="126"/>
    </row>
    <row r="4011" spans="1:5">
      <c r="A4011" s="118">
        <v>38707</v>
      </c>
      <c r="B4011" s="19">
        <v>6.6179999999999994</v>
      </c>
      <c r="C4011" s="19">
        <v>7.1949999999999994</v>
      </c>
      <c r="E4011" s="126"/>
    </row>
    <row r="4012" spans="1:5">
      <c r="A4012" s="118">
        <v>38708</v>
      </c>
      <c r="B4012" s="19">
        <v>6.5209999999999999</v>
      </c>
      <c r="C4012" s="19">
        <v>7.0949999999999998</v>
      </c>
      <c r="E4012" s="126"/>
    </row>
    <row r="4013" spans="1:5">
      <c r="A4013" s="118">
        <v>38709</v>
      </c>
      <c r="B4013" s="19">
        <v>6.3689999999999998</v>
      </c>
      <c r="C4013" s="19">
        <v>6.9570000000000007</v>
      </c>
      <c r="E4013" s="126"/>
    </row>
    <row r="4014" spans="1:5">
      <c r="A4014" s="118">
        <v>38710</v>
      </c>
      <c r="B4014" s="19">
        <v>6.3689999999999998</v>
      </c>
      <c r="C4014" s="19">
        <v>6.9570000000000007</v>
      </c>
      <c r="E4014" s="126"/>
    </row>
    <row r="4015" spans="1:5">
      <c r="A4015" s="118">
        <v>38711</v>
      </c>
      <c r="B4015" s="19">
        <v>6.3689999999999998</v>
      </c>
      <c r="C4015" s="19">
        <v>6.9570000000000007</v>
      </c>
      <c r="E4015" s="126"/>
    </row>
    <row r="4016" spans="1:5">
      <c r="A4016" s="118">
        <v>38712</v>
      </c>
      <c r="B4016" s="19">
        <v>7.569</v>
      </c>
      <c r="C4016" s="19">
        <v>8.157</v>
      </c>
      <c r="E4016" s="126"/>
    </row>
    <row r="4017" spans="1:5">
      <c r="A4017" s="118">
        <v>38713</v>
      </c>
      <c r="B4017" s="19">
        <v>6.4690000000000003</v>
      </c>
      <c r="C4017" s="19">
        <v>7.0570000000000004</v>
      </c>
      <c r="E4017" s="126"/>
    </row>
    <row r="4018" spans="1:5">
      <c r="A4018" s="118">
        <v>38714</v>
      </c>
      <c r="B4018" s="19">
        <v>7.35</v>
      </c>
      <c r="C4018" s="19">
        <v>7.9390000000000001</v>
      </c>
      <c r="E4018" s="126"/>
    </row>
    <row r="4019" spans="1:5">
      <c r="A4019" s="118">
        <v>38715</v>
      </c>
      <c r="B4019" s="19">
        <v>6.548</v>
      </c>
      <c r="C4019" s="19">
        <v>7.1339999999999995</v>
      </c>
      <c r="E4019" s="126"/>
    </row>
    <row r="4020" spans="1:5">
      <c r="A4020" s="118">
        <v>38716</v>
      </c>
      <c r="B4020" s="19">
        <v>6.44</v>
      </c>
      <c r="C4020" s="19">
        <v>7.03</v>
      </c>
      <c r="E4020" s="126"/>
    </row>
    <row r="4021" spans="1:5">
      <c r="A4021" s="118">
        <v>38717</v>
      </c>
      <c r="B4021" s="19">
        <v>6.44</v>
      </c>
      <c r="C4021" s="19">
        <v>7.03</v>
      </c>
      <c r="E4021" s="126"/>
    </row>
    <row r="4022" spans="1:5">
      <c r="A4022" s="118">
        <v>38718</v>
      </c>
      <c r="B4022" s="19">
        <v>6.44</v>
      </c>
      <c r="C4022" s="19">
        <v>7.03</v>
      </c>
      <c r="E4022" s="126"/>
    </row>
    <row r="4023" spans="1:5">
      <c r="A4023" s="118">
        <v>38719</v>
      </c>
      <c r="B4023" s="19">
        <v>6.3390000000000004</v>
      </c>
      <c r="C4023" s="19">
        <v>6.9320000000000004</v>
      </c>
      <c r="E4023" s="126"/>
    </row>
    <row r="4024" spans="1:5">
      <c r="A4024" s="118">
        <v>38720</v>
      </c>
      <c r="B4024" s="19">
        <v>7.5640000000000001</v>
      </c>
      <c r="C4024" s="19">
        <v>8.1559999999999988</v>
      </c>
      <c r="E4024" s="126"/>
    </row>
    <row r="4025" spans="1:5">
      <c r="A4025" s="118">
        <v>38721</v>
      </c>
      <c r="B4025" s="19">
        <v>7.4220000000000006</v>
      </c>
      <c r="C4025" s="19">
        <v>8.0150000000000006</v>
      </c>
      <c r="E4025" s="126"/>
    </row>
    <row r="4026" spans="1:5">
      <c r="A4026" s="118">
        <v>38722</v>
      </c>
      <c r="B4026" s="19">
        <v>6.3109999999999999</v>
      </c>
      <c r="C4026" s="19">
        <v>6.8990000000000009</v>
      </c>
      <c r="E4026" s="126"/>
    </row>
    <row r="4027" spans="1:5">
      <c r="A4027" s="118">
        <v>38723</v>
      </c>
      <c r="B4027" s="19">
        <v>6.5019999999999998</v>
      </c>
      <c r="C4027" s="19">
        <v>7.093</v>
      </c>
      <c r="E4027" s="126"/>
    </row>
    <row r="4028" spans="1:5">
      <c r="A4028" s="118">
        <v>38724</v>
      </c>
      <c r="B4028" s="19">
        <v>6.5019999999999998</v>
      </c>
      <c r="C4028" s="19">
        <v>7.093</v>
      </c>
      <c r="E4028" s="126"/>
    </row>
    <row r="4029" spans="1:5">
      <c r="A4029" s="118">
        <v>38725</v>
      </c>
      <c r="B4029" s="19">
        <v>6.5019999999999998</v>
      </c>
      <c r="C4029" s="19">
        <v>7.093</v>
      </c>
      <c r="E4029" s="126"/>
    </row>
    <row r="4030" spans="1:5">
      <c r="A4030" s="118">
        <v>38726</v>
      </c>
      <c r="B4030" s="19">
        <v>7.3970000000000002</v>
      </c>
      <c r="C4030" s="19">
        <v>7.9859999999999998</v>
      </c>
      <c r="E4030" s="126"/>
    </row>
    <row r="4031" spans="1:5">
      <c r="A4031" s="118">
        <v>38727</v>
      </c>
      <c r="B4031" s="19">
        <v>6.3079999999999998</v>
      </c>
      <c r="C4031" s="19">
        <v>6.8940000000000001</v>
      </c>
      <c r="E4031" s="126"/>
    </row>
    <row r="4032" spans="1:5">
      <c r="A4032" s="118">
        <v>38728</v>
      </c>
      <c r="B4032" s="19">
        <v>7.5329999999999995</v>
      </c>
      <c r="C4032" s="19">
        <v>8.1159999999999997</v>
      </c>
      <c r="E4032" s="126"/>
    </row>
    <row r="4033" spans="1:5">
      <c r="A4033" s="118">
        <v>38729</v>
      </c>
      <c r="B4033" s="19">
        <v>6.4340000000000002</v>
      </c>
      <c r="C4033" s="19">
        <v>7.01</v>
      </c>
      <c r="E4033" s="126"/>
    </row>
    <row r="4034" spans="1:5">
      <c r="A4034" s="118">
        <v>38730</v>
      </c>
      <c r="B4034" s="19">
        <v>7.2880000000000003</v>
      </c>
      <c r="C4034" s="19">
        <v>7.8699999999999992</v>
      </c>
      <c r="E4034" s="126"/>
    </row>
    <row r="4035" spans="1:5">
      <c r="A4035" s="118">
        <v>38731</v>
      </c>
      <c r="B4035" s="19">
        <v>7.2880000000000003</v>
      </c>
      <c r="C4035" s="19">
        <v>7.8699999999999992</v>
      </c>
      <c r="E4035" s="126"/>
    </row>
    <row r="4036" spans="1:5">
      <c r="A4036" s="118">
        <v>38732</v>
      </c>
      <c r="B4036" s="19">
        <v>7.2880000000000003</v>
      </c>
      <c r="C4036" s="19">
        <v>7.8699999999999992</v>
      </c>
      <c r="E4036" s="126"/>
    </row>
    <row r="4037" spans="1:5">
      <c r="A4037" s="118">
        <v>38733</v>
      </c>
      <c r="B4037" s="19">
        <v>7.468</v>
      </c>
      <c r="C4037" s="19">
        <v>8.0539999999999985</v>
      </c>
      <c r="E4037" s="126"/>
    </row>
    <row r="4038" spans="1:5">
      <c r="A4038" s="118">
        <v>38734</v>
      </c>
      <c r="B4038" s="19">
        <v>7.3860000000000001</v>
      </c>
      <c r="C4038" s="19">
        <v>7.9809999999999999</v>
      </c>
      <c r="E4038" s="126"/>
    </row>
    <row r="4039" spans="1:5">
      <c r="A4039" s="118">
        <v>38735</v>
      </c>
      <c r="B4039" s="19">
        <v>7.2460000000000004</v>
      </c>
      <c r="C4039" s="19">
        <v>7.8290000000000006</v>
      </c>
      <c r="E4039" s="126"/>
    </row>
    <row r="4040" spans="1:5">
      <c r="A4040" s="118">
        <v>38736</v>
      </c>
      <c r="B4040" s="19">
        <v>6.4719999999999995</v>
      </c>
      <c r="C4040" s="19">
        <v>7.0510000000000002</v>
      </c>
      <c r="E4040" s="126"/>
    </row>
    <row r="4041" spans="1:5">
      <c r="A4041" s="118">
        <v>38737</v>
      </c>
      <c r="B4041" s="19">
        <v>7.407</v>
      </c>
      <c r="C4041" s="19">
        <v>7.9790000000000001</v>
      </c>
      <c r="E4041" s="126"/>
    </row>
    <row r="4042" spans="1:5">
      <c r="A4042" s="118">
        <v>38738</v>
      </c>
      <c r="B4042" s="19">
        <v>7.407</v>
      </c>
      <c r="C4042" s="19">
        <v>7.9790000000000001</v>
      </c>
      <c r="E4042" s="126"/>
    </row>
    <row r="4043" spans="1:5">
      <c r="A4043" s="118">
        <v>38739</v>
      </c>
      <c r="B4043" s="19">
        <v>7.407</v>
      </c>
      <c r="C4043" s="19">
        <v>7.9790000000000001</v>
      </c>
      <c r="E4043" s="126"/>
    </row>
    <row r="4044" spans="1:5">
      <c r="A4044" s="118">
        <v>38740</v>
      </c>
      <c r="B4044" s="19">
        <v>6.2629999999999999</v>
      </c>
      <c r="C4044" s="19">
        <v>6.8390000000000004</v>
      </c>
      <c r="E4044" s="126"/>
    </row>
    <row r="4045" spans="1:5">
      <c r="A4045" s="118">
        <v>38741</v>
      </c>
      <c r="B4045" s="19">
        <v>6.4829999999999997</v>
      </c>
      <c r="C4045" s="19">
        <v>7.0519999999999996</v>
      </c>
      <c r="E4045" s="126"/>
    </row>
    <row r="4046" spans="1:5">
      <c r="A4046" s="118">
        <v>38742</v>
      </c>
      <c r="B4046" s="19">
        <v>6.4610000000000003</v>
      </c>
      <c r="C4046" s="19">
        <v>7.0179999999999998</v>
      </c>
      <c r="E4046" s="126"/>
    </row>
    <row r="4047" spans="1:5">
      <c r="A4047" s="118">
        <v>38743</v>
      </c>
      <c r="B4047" s="19">
        <v>6.3610000000000007</v>
      </c>
      <c r="C4047" s="19">
        <v>6.92</v>
      </c>
      <c r="E4047" s="126"/>
    </row>
    <row r="4048" spans="1:5">
      <c r="A4048" s="118">
        <v>38744</v>
      </c>
      <c r="B4048" s="19">
        <v>7.6360000000000001</v>
      </c>
      <c r="C4048" s="19">
        <v>8.1709999999999994</v>
      </c>
      <c r="E4048" s="126"/>
    </row>
    <row r="4049" spans="1:5">
      <c r="A4049" s="118">
        <v>38745</v>
      </c>
      <c r="B4049" s="19">
        <v>7.6360000000000001</v>
      </c>
      <c r="C4049" s="19">
        <v>8.1709999999999994</v>
      </c>
      <c r="E4049" s="126"/>
    </row>
    <row r="4050" spans="1:5">
      <c r="A4050" s="118">
        <v>38746</v>
      </c>
      <c r="B4050" s="19">
        <v>7.6360000000000001</v>
      </c>
      <c r="C4050" s="19">
        <v>8.1709999999999994</v>
      </c>
      <c r="E4050" s="126"/>
    </row>
    <row r="4051" spans="1:5">
      <c r="A4051" s="118">
        <v>38747</v>
      </c>
      <c r="B4051" s="19">
        <v>6.5350000000000001</v>
      </c>
      <c r="C4051" s="19">
        <v>7.0680000000000005</v>
      </c>
      <c r="E4051" s="126"/>
    </row>
    <row r="4052" spans="1:5">
      <c r="A4052" s="118">
        <v>38748</v>
      </c>
      <c r="B4052" s="19">
        <v>7.4190000000000005</v>
      </c>
      <c r="C4052" s="19">
        <v>7.9510000000000005</v>
      </c>
      <c r="E4052" s="126"/>
    </row>
    <row r="4053" spans="1:5">
      <c r="A4053" s="118">
        <v>38749</v>
      </c>
      <c r="B4053" s="19">
        <v>6.6230000000000002</v>
      </c>
      <c r="C4053" s="19">
        <v>7.1499999999999995</v>
      </c>
      <c r="E4053" s="126"/>
    </row>
    <row r="4054" spans="1:5">
      <c r="A4054" s="118">
        <v>38750</v>
      </c>
      <c r="B4054" s="19">
        <v>7.5739999999999998</v>
      </c>
      <c r="C4054" s="19">
        <v>8.093</v>
      </c>
      <c r="E4054" s="126"/>
    </row>
    <row r="4055" spans="1:5">
      <c r="A4055" s="118">
        <v>38751</v>
      </c>
      <c r="B4055" s="19">
        <v>7.4459999999999997</v>
      </c>
      <c r="C4055" s="19">
        <v>7.9670000000000005</v>
      </c>
      <c r="E4055" s="126"/>
    </row>
    <row r="4056" spans="1:5">
      <c r="A4056" s="118">
        <v>38752</v>
      </c>
      <c r="B4056" s="19">
        <v>7.4459999999999997</v>
      </c>
      <c r="C4056" s="19">
        <v>7.9670000000000005</v>
      </c>
      <c r="E4056" s="126"/>
    </row>
    <row r="4057" spans="1:5">
      <c r="A4057" s="118">
        <v>38753</v>
      </c>
      <c r="B4057" s="19">
        <v>7.4459999999999997</v>
      </c>
      <c r="C4057" s="19">
        <v>7.9670000000000005</v>
      </c>
      <c r="E4057" s="126"/>
    </row>
    <row r="4058" spans="1:5">
      <c r="A4058" s="118">
        <v>38754</v>
      </c>
      <c r="B4058" s="19">
        <v>6.6049999999999995</v>
      </c>
      <c r="C4058" s="19">
        <v>7.1379999999999999</v>
      </c>
      <c r="E4058" s="126"/>
    </row>
    <row r="4059" spans="1:5">
      <c r="A4059" s="118">
        <v>38755</v>
      </c>
      <c r="B4059" s="19">
        <v>6.5289999999999999</v>
      </c>
      <c r="C4059" s="19">
        <v>7.0609999999999999</v>
      </c>
      <c r="E4059" s="126"/>
    </row>
    <row r="4060" spans="1:5">
      <c r="A4060" s="118">
        <v>38756</v>
      </c>
      <c r="B4060" s="19">
        <v>7.3879999999999999</v>
      </c>
      <c r="C4060" s="19">
        <v>7.9250000000000007</v>
      </c>
      <c r="E4060" s="126"/>
    </row>
    <row r="4061" spans="1:5">
      <c r="A4061" s="118">
        <v>38757</v>
      </c>
      <c r="B4061" s="19">
        <v>6.556</v>
      </c>
      <c r="C4061" s="19">
        <v>7.0919999999999996</v>
      </c>
      <c r="E4061" s="126"/>
    </row>
    <row r="4062" spans="1:5">
      <c r="A4062" s="118">
        <v>38758</v>
      </c>
      <c r="B4062" s="19">
        <v>6.4409999999999998</v>
      </c>
      <c r="C4062" s="19">
        <v>6.9790000000000001</v>
      </c>
      <c r="E4062" s="126"/>
    </row>
    <row r="4063" spans="1:5">
      <c r="A4063" s="118">
        <v>38759</v>
      </c>
      <c r="B4063" s="19">
        <v>6.4409999999999998</v>
      </c>
      <c r="C4063" s="19">
        <v>6.9790000000000001</v>
      </c>
      <c r="E4063" s="126"/>
    </row>
    <row r="4064" spans="1:5">
      <c r="A4064" s="118">
        <v>38760</v>
      </c>
      <c r="B4064" s="19">
        <v>6.4409999999999998</v>
      </c>
      <c r="C4064" s="19">
        <v>6.9790000000000001</v>
      </c>
      <c r="E4064" s="126"/>
    </row>
    <row r="4065" spans="1:5">
      <c r="A4065" s="118">
        <v>38761</v>
      </c>
      <c r="B4065" s="19">
        <v>6.3879999999999999</v>
      </c>
      <c r="C4065" s="19">
        <v>6.92</v>
      </c>
      <c r="E4065" s="126"/>
    </row>
    <row r="4066" spans="1:5">
      <c r="A4066" s="118">
        <v>38762</v>
      </c>
      <c r="B4066" s="19">
        <v>6.58</v>
      </c>
      <c r="C4066" s="19">
        <v>7.1120000000000001</v>
      </c>
      <c r="E4066" s="126"/>
    </row>
    <row r="4067" spans="1:5">
      <c r="A4067" s="118">
        <v>38763</v>
      </c>
      <c r="B4067" s="19">
        <v>6.4110000000000005</v>
      </c>
      <c r="C4067" s="19">
        <v>6.9950000000000001</v>
      </c>
      <c r="E4067" s="126"/>
    </row>
    <row r="4068" spans="1:5">
      <c r="A4068" s="118">
        <v>38764</v>
      </c>
      <c r="B4068" s="19">
        <v>7.3650000000000002</v>
      </c>
      <c r="C4068" s="19">
        <v>7.9049999999999994</v>
      </c>
      <c r="E4068" s="126"/>
    </row>
    <row r="4069" spans="1:5">
      <c r="A4069" s="118">
        <v>38765</v>
      </c>
      <c r="B4069" s="19">
        <v>6.5389999999999997</v>
      </c>
      <c r="C4069" s="19">
        <v>7.0859999999999994</v>
      </c>
      <c r="E4069" s="126"/>
    </row>
    <row r="4070" spans="1:5">
      <c r="A4070" s="118">
        <v>38766</v>
      </c>
      <c r="B4070" s="19">
        <v>6.5389999999999997</v>
      </c>
      <c r="C4070" s="19">
        <v>7.0859999999999994</v>
      </c>
      <c r="E4070" s="126"/>
    </row>
    <row r="4071" spans="1:5">
      <c r="A4071" s="118">
        <v>38767</v>
      </c>
      <c r="B4071" s="19">
        <v>6.5389999999999997</v>
      </c>
      <c r="C4071" s="19">
        <v>7.0859999999999994</v>
      </c>
      <c r="E4071" s="126"/>
    </row>
    <row r="4072" spans="1:5">
      <c r="A4072" s="118">
        <v>38768</v>
      </c>
      <c r="B4072" s="19">
        <v>7.4039999999999999</v>
      </c>
      <c r="C4072" s="19">
        <v>7.9610000000000003</v>
      </c>
      <c r="E4072" s="126"/>
    </row>
    <row r="4073" spans="1:5">
      <c r="A4073" s="118">
        <v>38769</v>
      </c>
      <c r="B4073" s="19">
        <v>6.3149999999999995</v>
      </c>
      <c r="C4073" s="19">
        <v>6.8689999999999998</v>
      </c>
      <c r="E4073" s="126"/>
    </row>
    <row r="4074" spans="1:5">
      <c r="A4074" s="118">
        <v>38770</v>
      </c>
      <c r="B4074" s="19">
        <v>6.532</v>
      </c>
      <c r="C4074" s="19">
        <v>7.08</v>
      </c>
      <c r="E4074" s="126"/>
    </row>
    <row r="4075" spans="1:5">
      <c r="A4075" s="118">
        <v>38771</v>
      </c>
      <c r="B4075" s="19">
        <v>7.3959999999999999</v>
      </c>
      <c r="C4075" s="19">
        <v>7.9530000000000003</v>
      </c>
      <c r="E4075" s="126"/>
    </row>
    <row r="4076" spans="1:5">
      <c r="A4076" s="118">
        <v>38772</v>
      </c>
      <c r="B4076" s="19">
        <v>6.3239999999999998</v>
      </c>
      <c r="C4076" s="19">
        <v>6.875</v>
      </c>
      <c r="E4076" s="126"/>
    </row>
    <row r="4077" spans="1:5">
      <c r="A4077" s="118">
        <v>38773</v>
      </c>
      <c r="B4077" s="19">
        <v>6.3239999999999998</v>
      </c>
      <c r="C4077" s="19">
        <v>6.875</v>
      </c>
      <c r="E4077" s="126"/>
    </row>
    <row r="4078" spans="1:5">
      <c r="A4078" s="118">
        <v>38774</v>
      </c>
      <c r="B4078" s="19">
        <v>6.3239999999999998</v>
      </c>
      <c r="C4078" s="19">
        <v>6.875</v>
      </c>
      <c r="E4078" s="126"/>
    </row>
    <row r="4079" spans="1:5">
      <c r="A4079" s="118">
        <v>38775</v>
      </c>
      <c r="B4079" s="19">
        <v>6.5809999999999995</v>
      </c>
      <c r="C4079" s="19">
        <v>7.12</v>
      </c>
      <c r="E4079" s="126"/>
    </row>
    <row r="4080" spans="1:5">
      <c r="A4080" s="118">
        <v>38776</v>
      </c>
      <c r="B4080" s="19">
        <v>6.4870000000000001</v>
      </c>
      <c r="C4080" s="19">
        <v>7.0230000000000006</v>
      </c>
      <c r="E4080" s="126"/>
    </row>
    <row r="4081" spans="1:5">
      <c r="A4081" s="118">
        <v>38777</v>
      </c>
      <c r="B4081" s="19">
        <v>7.3510000000000009</v>
      </c>
      <c r="C4081" s="19">
        <v>7.8930000000000007</v>
      </c>
      <c r="E4081" s="126"/>
    </row>
    <row r="4082" spans="1:5">
      <c r="A4082" s="118">
        <v>38778</v>
      </c>
      <c r="B4082" s="19">
        <v>7.5720000000000001</v>
      </c>
      <c r="C4082" s="19">
        <v>8.1080000000000005</v>
      </c>
      <c r="E4082" s="126"/>
    </row>
    <row r="4083" spans="1:5">
      <c r="A4083" s="118">
        <v>38779</v>
      </c>
      <c r="B4083" s="19">
        <v>7.5070000000000006</v>
      </c>
      <c r="C4083" s="19">
        <v>8.0410000000000004</v>
      </c>
      <c r="E4083" s="126"/>
    </row>
    <row r="4084" spans="1:5">
      <c r="A4084" s="118">
        <v>38780</v>
      </c>
      <c r="B4084" s="19">
        <v>7.5070000000000006</v>
      </c>
      <c r="C4084" s="19">
        <v>8.0410000000000004</v>
      </c>
      <c r="E4084" s="126"/>
    </row>
    <row r="4085" spans="1:5">
      <c r="A4085" s="118">
        <v>38781</v>
      </c>
      <c r="B4085" s="19">
        <v>7.5070000000000006</v>
      </c>
      <c r="C4085" s="19">
        <v>8.0410000000000004</v>
      </c>
      <c r="E4085" s="126"/>
    </row>
    <row r="4086" spans="1:5">
      <c r="A4086" s="118">
        <v>38782</v>
      </c>
      <c r="B4086" s="19">
        <v>6.4529999999999994</v>
      </c>
      <c r="C4086" s="19">
        <v>6.9779999999999998</v>
      </c>
      <c r="E4086" s="126"/>
    </row>
    <row r="4087" spans="1:5">
      <c r="A4087" s="118">
        <v>38783</v>
      </c>
      <c r="B4087" s="19">
        <v>6.6499999999999995</v>
      </c>
      <c r="C4087" s="19">
        <v>7.1710000000000003</v>
      </c>
      <c r="E4087" s="126"/>
    </row>
    <row r="4088" spans="1:5">
      <c r="A4088" s="118">
        <v>38784</v>
      </c>
      <c r="B4088" s="19">
        <v>7.5390000000000006</v>
      </c>
      <c r="C4088" s="19">
        <v>8.0640000000000001</v>
      </c>
      <c r="E4088" s="126"/>
    </row>
    <row r="4089" spans="1:5">
      <c r="A4089" s="118">
        <v>38785</v>
      </c>
      <c r="B4089" s="19">
        <v>7.4649999999999999</v>
      </c>
      <c r="C4089" s="19">
        <v>7.9890000000000008</v>
      </c>
      <c r="E4089" s="126"/>
    </row>
    <row r="4090" spans="1:5">
      <c r="A4090" s="118">
        <v>38786</v>
      </c>
      <c r="B4090" s="19">
        <v>6.66</v>
      </c>
      <c r="C4090" s="19">
        <v>7.1859999999999999</v>
      </c>
      <c r="E4090" s="126"/>
    </row>
    <row r="4091" spans="1:5">
      <c r="A4091" s="118">
        <v>38787</v>
      </c>
      <c r="B4091" s="19">
        <v>6.66</v>
      </c>
      <c r="C4091" s="19">
        <v>7.1859999999999999</v>
      </c>
      <c r="E4091" s="126"/>
    </row>
    <row r="4092" spans="1:5">
      <c r="A4092" s="118">
        <v>38788</v>
      </c>
      <c r="B4092" s="19">
        <v>6.66</v>
      </c>
      <c r="C4092" s="19">
        <v>7.1859999999999999</v>
      </c>
      <c r="E4092" s="126"/>
    </row>
    <row r="4093" spans="1:5">
      <c r="A4093" s="118">
        <v>38789</v>
      </c>
      <c r="B4093" s="19">
        <v>6.6160000000000005</v>
      </c>
      <c r="C4093" s="19">
        <v>7.133</v>
      </c>
      <c r="E4093" s="126"/>
    </row>
    <row r="4094" spans="1:5">
      <c r="A4094" s="118">
        <v>38790</v>
      </c>
      <c r="B4094" s="19">
        <v>7.5009999999999994</v>
      </c>
      <c r="C4094" s="19">
        <v>8.0190000000000001</v>
      </c>
      <c r="E4094" s="126"/>
    </row>
    <row r="4095" spans="1:5">
      <c r="A4095" s="118">
        <v>38791</v>
      </c>
      <c r="B4095" s="19">
        <v>6.5990000000000002</v>
      </c>
      <c r="C4095" s="19">
        <v>7.1499999999999995</v>
      </c>
      <c r="E4095" s="126"/>
    </row>
    <row r="4096" spans="1:5">
      <c r="A4096" s="118">
        <v>38792</v>
      </c>
      <c r="B4096" s="19">
        <v>7.5390000000000006</v>
      </c>
      <c r="C4096" s="19">
        <v>8.0650000000000013</v>
      </c>
      <c r="E4096" s="126"/>
    </row>
    <row r="4097" spans="1:5">
      <c r="A4097" s="118">
        <v>38793</v>
      </c>
      <c r="B4097" s="19">
        <v>6.3640000000000008</v>
      </c>
      <c r="C4097" s="19">
        <v>6.9049999999999994</v>
      </c>
      <c r="E4097" s="126"/>
    </row>
    <row r="4098" spans="1:5">
      <c r="A4098" s="118">
        <v>38794</v>
      </c>
      <c r="B4098" s="19">
        <v>6.3640000000000008</v>
      </c>
      <c r="C4098" s="19">
        <v>6.9049999999999994</v>
      </c>
      <c r="E4098" s="126"/>
    </row>
    <row r="4099" spans="1:5">
      <c r="A4099" s="118">
        <v>38795</v>
      </c>
      <c r="B4099" s="19">
        <v>6.3640000000000008</v>
      </c>
      <c r="C4099" s="19">
        <v>6.9049999999999994</v>
      </c>
      <c r="E4099" s="126"/>
    </row>
    <row r="4100" spans="1:5">
      <c r="A4100" s="118">
        <v>38796</v>
      </c>
      <c r="B4100" s="19">
        <v>6.569</v>
      </c>
      <c r="C4100" s="19">
        <v>7.1059999999999999</v>
      </c>
      <c r="E4100" s="126"/>
    </row>
    <row r="4101" spans="1:5">
      <c r="A4101" s="118">
        <v>38797</v>
      </c>
      <c r="B4101" s="19">
        <v>7.4750000000000005</v>
      </c>
      <c r="C4101" s="19">
        <v>8.0129999999999999</v>
      </c>
      <c r="E4101" s="126"/>
    </row>
    <row r="4102" spans="1:5">
      <c r="A4102" s="118">
        <v>38798</v>
      </c>
      <c r="B4102" s="19">
        <v>6.423</v>
      </c>
      <c r="C4102" s="19">
        <v>6.9450000000000003</v>
      </c>
      <c r="E4102" s="126"/>
    </row>
    <row r="4103" spans="1:5">
      <c r="A4103" s="118">
        <v>38799</v>
      </c>
      <c r="B4103" s="19">
        <v>7.6059999999999999</v>
      </c>
      <c r="C4103" s="19">
        <v>8.1340000000000003</v>
      </c>
      <c r="E4103" s="126"/>
    </row>
    <row r="4104" spans="1:5">
      <c r="A4104" s="118">
        <v>38800</v>
      </c>
      <c r="B4104" s="19">
        <v>6.5289999999999999</v>
      </c>
      <c r="C4104" s="19">
        <v>7.0490000000000004</v>
      </c>
      <c r="E4104" s="126"/>
    </row>
    <row r="4105" spans="1:5">
      <c r="A4105" s="118">
        <v>38801</v>
      </c>
      <c r="B4105" s="19">
        <v>6.5289999999999999</v>
      </c>
      <c r="C4105" s="19">
        <v>7.0490000000000004</v>
      </c>
      <c r="E4105" s="126"/>
    </row>
    <row r="4106" spans="1:5">
      <c r="A4106" s="118">
        <v>38802</v>
      </c>
      <c r="B4106" s="19">
        <v>6.5289999999999999</v>
      </c>
      <c r="C4106" s="19">
        <v>7.0490000000000004</v>
      </c>
      <c r="E4106" s="126"/>
    </row>
    <row r="4107" spans="1:5">
      <c r="A4107" s="118">
        <v>38803</v>
      </c>
      <c r="B4107" s="19">
        <v>6.3740000000000006</v>
      </c>
      <c r="C4107" s="19">
        <v>6.9079999999999995</v>
      </c>
      <c r="E4107" s="126"/>
    </row>
    <row r="4108" spans="1:5">
      <c r="A4108" s="118">
        <v>38804</v>
      </c>
      <c r="B4108" s="19">
        <v>6.585</v>
      </c>
      <c r="C4108" s="19">
        <v>7.1150000000000002</v>
      </c>
      <c r="E4108" s="126"/>
    </row>
    <row r="4109" spans="1:5">
      <c r="A4109" s="118">
        <v>38805</v>
      </c>
      <c r="B4109" s="19">
        <v>7.5520000000000005</v>
      </c>
      <c r="C4109" s="19">
        <v>8.0650000000000013</v>
      </c>
      <c r="E4109" s="126"/>
    </row>
    <row r="4110" spans="1:5">
      <c r="A4110" s="118">
        <v>38806</v>
      </c>
      <c r="B4110" s="19">
        <v>7.4559999999999995</v>
      </c>
      <c r="C4110" s="19">
        <v>7.968</v>
      </c>
      <c r="E4110" s="126"/>
    </row>
    <row r="4111" spans="1:5">
      <c r="A4111" s="118">
        <v>38807</v>
      </c>
      <c r="B4111" s="19">
        <v>6.681</v>
      </c>
      <c r="C4111" s="19">
        <v>7.194</v>
      </c>
      <c r="E4111" s="126"/>
    </row>
    <row r="4112" spans="1:5">
      <c r="A4112" s="118">
        <v>38808</v>
      </c>
      <c r="B4112" s="19">
        <v>6.681</v>
      </c>
      <c r="C4112" s="19">
        <v>7.194</v>
      </c>
      <c r="E4112" s="126"/>
    </row>
    <row r="4113" spans="1:5">
      <c r="A4113" s="118">
        <v>38809</v>
      </c>
      <c r="B4113" s="19">
        <v>6.681</v>
      </c>
      <c r="C4113" s="19">
        <v>7.194</v>
      </c>
      <c r="E4113" s="126"/>
    </row>
    <row r="4114" spans="1:5">
      <c r="A4114" s="118">
        <v>38810</v>
      </c>
      <c r="B4114" s="19">
        <v>6.5819999999999999</v>
      </c>
      <c r="C4114" s="19">
        <v>7.1020000000000003</v>
      </c>
      <c r="E4114" s="126"/>
    </row>
    <row r="4115" spans="1:5">
      <c r="A4115" s="118">
        <v>38811</v>
      </c>
      <c r="B4115" s="19">
        <v>7.5210000000000008</v>
      </c>
      <c r="C4115" s="19">
        <v>8.0359999999999996</v>
      </c>
      <c r="E4115" s="126"/>
    </row>
    <row r="4116" spans="1:5">
      <c r="A4116" s="118">
        <v>38812</v>
      </c>
      <c r="B4116" s="19">
        <v>7.7309999999999999</v>
      </c>
      <c r="C4116" s="19">
        <v>8.2560000000000002</v>
      </c>
      <c r="E4116" s="126"/>
    </row>
    <row r="4117" spans="1:5">
      <c r="A4117" s="118">
        <v>38813</v>
      </c>
      <c r="B4117" s="19">
        <v>6.7080000000000002</v>
      </c>
      <c r="C4117" s="19">
        <v>7.2359999999999998</v>
      </c>
      <c r="E4117" s="126"/>
    </row>
    <row r="4118" spans="1:5">
      <c r="A4118" s="118">
        <v>38814</v>
      </c>
      <c r="B4118" s="19">
        <v>7.6229999999999993</v>
      </c>
      <c r="C4118" s="19">
        <v>8.141</v>
      </c>
      <c r="E4118" s="126"/>
    </row>
    <row r="4119" spans="1:5">
      <c r="A4119" s="118">
        <v>38815</v>
      </c>
      <c r="B4119" s="19">
        <v>7.6229999999999993</v>
      </c>
      <c r="C4119" s="19">
        <v>8.141</v>
      </c>
      <c r="E4119" s="126"/>
    </row>
    <row r="4120" spans="1:5">
      <c r="A4120" s="118">
        <v>38816</v>
      </c>
      <c r="B4120" s="19">
        <v>7.6229999999999993</v>
      </c>
      <c r="C4120" s="19">
        <v>8.141</v>
      </c>
      <c r="E4120" s="126"/>
    </row>
    <row r="4121" spans="1:5">
      <c r="A4121" s="118">
        <v>38817</v>
      </c>
      <c r="B4121" s="19">
        <v>6.8519999999999994</v>
      </c>
      <c r="C4121" s="19">
        <v>7.3689999999999998</v>
      </c>
      <c r="E4121" s="126"/>
    </row>
    <row r="4122" spans="1:5">
      <c r="A4122" s="118">
        <v>38818</v>
      </c>
      <c r="B4122" s="19">
        <v>6.7700000000000005</v>
      </c>
      <c r="C4122" s="19">
        <v>7.2930000000000001</v>
      </c>
      <c r="E4122" s="126"/>
    </row>
    <row r="4123" spans="1:5">
      <c r="A4123" s="118">
        <v>38819</v>
      </c>
      <c r="B4123" s="19">
        <v>7.6479999999999997</v>
      </c>
      <c r="C4123" s="19">
        <v>8.1690000000000005</v>
      </c>
      <c r="E4123" s="126"/>
    </row>
    <row r="4124" spans="1:5">
      <c r="A4124" s="118">
        <v>38820</v>
      </c>
      <c r="B4124" s="19">
        <v>6.883</v>
      </c>
      <c r="C4124" s="19">
        <v>7.4020000000000001</v>
      </c>
      <c r="E4124" s="126"/>
    </row>
    <row r="4125" spans="1:5">
      <c r="A4125" s="118">
        <v>38821</v>
      </c>
      <c r="B4125" s="19">
        <v>7.7830000000000004</v>
      </c>
      <c r="C4125" s="19">
        <v>8.3040000000000003</v>
      </c>
      <c r="E4125" s="126"/>
    </row>
    <row r="4126" spans="1:5">
      <c r="A4126" s="118">
        <v>38822</v>
      </c>
      <c r="B4126" s="19">
        <v>7.7830000000000004</v>
      </c>
      <c r="C4126" s="19">
        <v>8.3040000000000003</v>
      </c>
      <c r="E4126" s="126"/>
    </row>
    <row r="4127" spans="1:5">
      <c r="A4127" s="118">
        <v>38823</v>
      </c>
      <c r="B4127" s="19">
        <v>7.7830000000000004</v>
      </c>
      <c r="C4127" s="19">
        <v>8.3040000000000003</v>
      </c>
      <c r="E4127" s="126"/>
    </row>
    <row r="4128" spans="1:5">
      <c r="A4128" s="118">
        <v>38824</v>
      </c>
      <c r="B4128" s="19">
        <v>6.6829999999999998</v>
      </c>
      <c r="C4128" s="19">
        <v>7.2029999999999994</v>
      </c>
      <c r="E4128" s="126"/>
    </row>
    <row r="4129" spans="1:5">
      <c r="A4129" s="118">
        <v>38825</v>
      </c>
      <c r="B4129" s="19">
        <v>6.8860000000000001</v>
      </c>
      <c r="C4129" s="19">
        <v>7.4009999999999998</v>
      </c>
      <c r="E4129" s="126"/>
    </row>
    <row r="4130" spans="1:5">
      <c r="A4130" s="118">
        <v>38826</v>
      </c>
      <c r="B4130" s="19">
        <v>7.7670000000000003</v>
      </c>
      <c r="C4130" s="19">
        <v>8.282</v>
      </c>
      <c r="E4130" s="126"/>
    </row>
    <row r="4131" spans="1:5">
      <c r="A4131" s="118">
        <v>38827</v>
      </c>
      <c r="B4131" s="19">
        <v>6.7050000000000001</v>
      </c>
      <c r="C4131" s="19">
        <v>7.2140000000000004</v>
      </c>
      <c r="E4131" s="126"/>
    </row>
    <row r="4132" spans="1:5">
      <c r="A4132" s="118">
        <v>38828</v>
      </c>
      <c r="B4132" s="19">
        <v>6.9239999999999995</v>
      </c>
      <c r="C4132" s="19">
        <v>7.4329999999999998</v>
      </c>
      <c r="E4132" s="126"/>
    </row>
    <row r="4133" spans="1:5">
      <c r="A4133" s="118">
        <v>38829</v>
      </c>
      <c r="B4133" s="19">
        <v>6.9239999999999995</v>
      </c>
      <c r="C4133" s="19">
        <v>7.4329999999999998</v>
      </c>
      <c r="E4133" s="126"/>
    </row>
    <row r="4134" spans="1:5">
      <c r="A4134" s="118">
        <v>38830</v>
      </c>
      <c r="B4134" s="19">
        <v>6.9239999999999995</v>
      </c>
      <c r="C4134" s="19">
        <v>7.4329999999999998</v>
      </c>
      <c r="E4134" s="126"/>
    </row>
    <row r="4135" spans="1:5">
      <c r="A4135" s="118">
        <v>38831</v>
      </c>
      <c r="B4135" s="19">
        <v>6.8050000000000006</v>
      </c>
      <c r="C4135" s="19">
        <v>7.32</v>
      </c>
      <c r="E4135" s="126"/>
    </row>
    <row r="4136" spans="1:5">
      <c r="A4136" s="118">
        <v>38832</v>
      </c>
      <c r="B4136" s="19">
        <v>7.7050000000000001</v>
      </c>
      <c r="C4136" s="19">
        <v>8.2200000000000006</v>
      </c>
      <c r="E4136" s="126"/>
    </row>
    <row r="4137" spans="1:5">
      <c r="A4137" s="118">
        <v>38833</v>
      </c>
      <c r="B4137" s="19">
        <v>6.9729999999999999</v>
      </c>
      <c r="C4137" s="19">
        <v>7.4849999999999994</v>
      </c>
      <c r="E4137" s="126"/>
    </row>
    <row r="4138" spans="1:5">
      <c r="A4138" s="118">
        <v>38834</v>
      </c>
      <c r="B4138" s="19">
        <v>6.9050000000000002</v>
      </c>
      <c r="C4138" s="19">
        <v>7.415</v>
      </c>
      <c r="E4138" s="126"/>
    </row>
    <row r="4139" spans="1:5">
      <c r="A4139" s="118">
        <v>38835</v>
      </c>
      <c r="B4139" s="19">
        <v>6.7759999999999998</v>
      </c>
      <c r="C4139" s="19">
        <v>7.2940000000000005</v>
      </c>
      <c r="E4139" s="126"/>
    </row>
    <row r="4140" spans="1:5">
      <c r="A4140" s="118">
        <v>38836</v>
      </c>
      <c r="B4140" s="19">
        <v>6.7759999999999998</v>
      </c>
      <c r="C4140" s="19">
        <v>7.2940000000000005</v>
      </c>
      <c r="E4140" s="126"/>
    </row>
    <row r="4141" spans="1:5">
      <c r="A4141" s="118">
        <v>38837</v>
      </c>
      <c r="B4141" s="19">
        <v>6.7759999999999998</v>
      </c>
      <c r="C4141" s="19">
        <v>7.2940000000000005</v>
      </c>
      <c r="E4141" s="126"/>
    </row>
    <row r="4142" spans="1:5">
      <c r="A4142" s="118">
        <v>38838</v>
      </c>
      <c r="B4142" s="19">
        <v>6.9779999999999998</v>
      </c>
      <c r="C4142" s="19">
        <v>7.4980000000000002</v>
      </c>
      <c r="E4142" s="126"/>
    </row>
    <row r="4143" spans="1:5">
      <c r="A4143" s="118">
        <v>38839</v>
      </c>
      <c r="B4143" s="19">
        <v>6.9160000000000004</v>
      </c>
      <c r="C4143" s="19">
        <v>7.4270000000000005</v>
      </c>
      <c r="E4143" s="126"/>
    </row>
    <row r="4144" spans="1:5">
      <c r="A4144" s="118">
        <v>38840</v>
      </c>
      <c r="B4144" s="19">
        <v>6.8520000000000003</v>
      </c>
      <c r="C4144" s="19">
        <v>7.3740000000000006</v>
      </c>
      <c r="E4144" s="126"/>
    </row>
    <row r="4145" spans="1:5">
      <c r="A4145" s="118">
        <v>38841</v>
      </c>
      <c r="B4145" s="19">
        <v>7.0709999999999997</v>
      </c>
      <c r="C4145" s="19">
        <v>7.5919999999999996</v>
      </c>
      <c r="E4145" s="126"/>
    </row>
    <row r="4146" spans="1:5">
      <c r="A4146" s="118">
        <v>38842</v>
      </c>
      <c r="B4146" s="19">
        <v>6.9470000000000001</v>
      </c>
      <c r="C4146" s="19">
        <v>7.4640000000000004</v>
      </c>
      <c r="E4146" s="126"/>
    </row>
    <row r="4147" spans="1:5">
      <c r="A4147" s="118">
        <v>38843</v>
      </c>
      <c r="B4147" s="19">
        <v>6.9470000000000001</v>
      </c>
      <c r="C4147" s="19">
        <v>7.4640000000000004</v>
      </c>
      <c r="E4147" s="126"/>
    </row>
    <row r="4148" spans="1:5">
      <c r="A4148" s="118">
        <v>38844</v>
      </c>
      <c r="B4148" s="19">
        <v>6.9470000000000001</v>
      </c>
      <c r="C4148" s="19">
        <v>7.4640000000000004</v>
      </c>
      <c r="E4148" s="126"/>
    </row>
    <row r="4149" spans="1:5">
      <c r="A4149" s="118">
        <v>38845</v>
      </c>
      <c r="B4149" s="19">
        <v>7.8209999999999997</v>
      </c>
      <c r="C4149" s="19">
        <v>8.3420000000000005</v>
      </c>
      <c r="E4149" s="126"/>
    </row>
    <row r="4150" spans="1:5">
      <c r="A4150" s="118">
        <v>38846</v>
      </c>
      <c r="B4150" s="19">
        <v>7.0460000000000003</v>
      </c>
      <c r="C4150" s="19">
        <v>7.5649999999999995</v>
      </c>
      <c r="E4150" s="126"/>
    </row>
    <row r="4151" spans="1:5">
      <c r="A4151" s="118">
        <v>38847</v>
      </c>
      <c r="B4151" s="19">
        <v>7.9820000000000002</v>
      </c>
      <c r="C4151" s="19">
        <v>8.5010000000000012</v>
      </c>
      <c r="E4151" s="126"/>
    </row>
    <row r="4152" spans="1:5">
      <c r="A4152" s="118">
        <v>38848</v>
      </c>
      <c r="B4152" s="19">
        <v>7.8849999999999998</v>
      </c>
      <c r="C4152" s="19">
        <v>8.4019999999999992</v>
      </c>
      <c r="E4152" s="126"/>
    </row>
    <row r="4153" spans="1:5">
      <c r="A4153" s="118">
        <v>38849</v>
      </c>
      <c r="B4153" s="19">
        <v>8.0839999999999996</v>
      </c>
      <c r="C4153" s="19">
        <v>8.5919999999999987</v>
      </c>
      <c r="E4153" s="126"/>
    </row>
    <row r="4154" spans="1:5">
      <c r="A4154" s="118">
        <v>38850</v>
      </c>
      <c r="B4154" s="19">
        <v>8.0839999999999996</v>
      </c>
      <c r="C4154" s="19">
        <v>8.5919999999999987</v>
      </c>
      <c r="E4154" s="126"/>
    </row>
    <row r="4155" spans="1:5">
      <c r="A4155" s="118">
        <v>38851</v>
      </c>
      <c r="B4155" s="19">
        <v>8.0839999999999996</v>
      </c>
      <c r="C4155" s="19">
        <v>8.5919999999999987</v>
      </c>
      <c r="E4155" s="126"/>
    </row>
    <row r="4156" spans="1:5">
      <c r="A4156" s="118">
        <v>38852</v>
      </c>
      <c r="B4156" s="19">
        <v>7.95</v>
      </c>
      <c r="C4156" s="19">
        <v>8.4849999999999994</v>
      </c>
      <c r="E4156" s="126"/>
    </row>
    <row r="4157" spans="1:5">
      <c r="A4157" s="118">
        <v>38853</v>
      </c>
      <c r="B4157" s="19">
        <v>6.8450000000000006</v>
      </c>
      <c r="C4157" s="19">
        <v>7.3710000000000004</v>
      </c>
      <c r="E4157" s="126"/>
    </row>
    <row r="4158" spans="1:5">
      <c r="A4158" s="118">
        <v>38854</v>
      </c>
      <c r="B4158" s="19">
        <v>8.036999999999999</v>
      </c>
      <c r="C4158" s="19">
        <v>8.5659999999999989</v>
      </c>
      <c r="E4158" s="126"/>
    </row>
    <row r="4159" spans="1:5">
      <c r="A4159" s="118">
        <v>38855</v>
      </c>
      <c r="B4159" s="19">
        <v>6.9770000000000003</v>
      </c>
      <c r="C4159" s="19">
        <v>7.5019999999999998</v>
      </c>
      <c r="E4159" s="126"/>
    </row>
    <row r="4160" spans="1:5">
      <c r="A4160" s="118">
        <v>38856</v>
      </c>
      <c r="B4160" s="19">
        <v>7.8109999999999999</v>
      </c>
      <c r="C4160" s="19">
        <v>8.3469999999999995</v>
      </c>
      <c r="E4160" s="126"/>
    </row>
    <row r="4161" spans="1:5">
      <c r="A4161" s="118">
        <v>38857</v>
      </c>
      <c r="B4161" s="19">
        <v>7.8109999999999999</v>
      </c>
      <c r="C4161" s="19">
        <v>8.3469999999999995</v>
      </c>
      <c r="E4161" s="126"/>
    </row>
    <row r="4162" spans="1:5">
      <c r="A4162" s="118">
        <v>38858</v>
      </c>
      <c r="B4162" s="19">
        <v>7.8109999999999999</v>
      </c>
      <c r="C4162" s="19">
        <v>8.3469999999999995</v>
      </c>
      <c r="E4162" s="126"/>
    </row>
    <row r="4163" spans="1:5">
      <c r="A4163" s="118">
        <v>38859</v>
      </c>
      <c r="B4163" s="19">
        <v>7.9829999999999997</v>
      </c>
      <c r="C4163" s="19">
        <v>8.5229999999999997</v>
      </c>
      <c r="E4163" s="126"/>
    </row>
    <row r="4164" spans="1:5">
      <c r="A4164" s="118">
        <v>38860</v>
      </c>
      <c r="B4164" s="19">
        <v>7.8650000000000002</v>
      </c>
      <c r="C4164" s="19">
        <v>8.407</v>
      </c>
      <c r="E4164" s="126"/>
    </row>
    <row r="4165" spans="1:5">
      <c r="A4165" s="118">
        <v>38861</v>
      </c>
      <c r="B4165" s="19">
        <v>7.7740000000000009</v>
      </c>
      <c r="C4165" s="19">
        <v>8.32</v>
      </c>
      <c r="E4165" s="126"/>
    </row>
    <row r="4166" spans="1:5">
      <c r="A4166" s="118">
        <v>38862</v>
      </c>
      <c r="B4166" s="19">
        <v>6.9859999999999998</v>
      </c>
      <c r="C4166" s="19">
        <v>7.53</v>
      </c>
      <c r="E4166" s="126"/>
    </row>
    <row r="4167" spans="1:5">
      <c r="A4167" s="118">
        <v>38863</v>
      </c>
      <c r="B4167" s="19">
        <v>7.907</v>
      </c>
      <c r="C4167" s="19">
        <v>8.4499999999999993</v>
      </c>
      <c r="E4167" s="126"/>
    </row>
    <row r="4168" spans="1:5">
      <c r="A4168" s="118">
        <v>38864</v>
      </c>
      <c r="B4168" s="19">
        <v>7.907</v>
      </c>
      <c r="C4168" s="19">
        <v>8.4499999999999993</v>
      </c>
      <c r="E4168" s="126"/>
    </row>
    <row r="4169" spans="1:5">
      <c r="A4169" s="118">
        <v>38865</v>
      </c>
      <c r="B4169" s="19">
        <v>7.907</v>
      </c>
      <c r="C4169" s="19">
        <v>8.4499999999999993</v>
      </c>
      <c r="E4169" s="126"/>
    </row>
    <row r="4170" spans="1:5">
      <c r="A4170" s="118">
        <v>38866</v>
      </c>
      <c r="B4170" s="19">
        <v>6.8089999999999993</v>
      </c>
      <c r="C4170" s="19">
        <v>7.3529999999999998</v>
      </c>
      <c r="E4170" s="126"/>
    </row>
    <row r="4171" spans="1:5">
      <c r="A4171" s="118">
        <v>38867</v>
      </c>
      <c r="B4171" s="19">
        <v>8.036999999999999</v>
      </c>
      <c r="C4171" s="19">
        <v>8.5779999999999994</v>
      </c>
      <c r="E4171" s="126"/>
    </row>
    <row r="4172" spans="1:5">
      <c r="A4172" s="118">
        <v>38868</v>
      </c>
      <c r="B4172" s="19">
        <v>7.9089999999999998</v>
      </c>
      <c r="C4172" s="19">
        <v>8.4540000000000006</v>
      </c>
      <c r="E4172" s="126"/>
    </row>
    <row r="4173" spans="1:5">
      <c r="A4173" s="118">
        <v>38869</v>
      </c>
      <c r="B4173" s="19">
        <v>7.8350000000000009</v>
      </c>
      <c r="C4173" s="19">
        <v>8.3789999999999996</v>
      </c>
      <c r="E4173" s="126"/>
    </row>
    <row r="4174" spans="1:5">
      <c r="A4174" s="118">
        <v>38870</v>
      </c>
      <c r="B4174" s="19">
        <v>7.0249999999999995</v>
      </c>
      <c r="C4174" s="19">
        <v>7.5670000000000002</v>
      </c>
      <c r="E4174" s="126"/>
    </row>
    <row r="4175" spans="1:5">
      <c r="A4175" s="118">
        <v>38871</v>
      </c>
      <c r="B4175" s="19">
        <v>7.0249999999999995</v>
      </c>
      <c r="C4175" s="19">
        <v>7.5670000000000002</v>
      </c>
      <c r="E4175" s="126"/>
    </row>
    <row r="4176" spans="1:5">
      <c r="A4176" s="118">
        <v>38872</v>
      </c>
      <c r="B4176" s="19">
        <v>7.0249999999999995</v>
      </c>
      <c r="C4176" s="19">
        <v>7.5670000000000002</v>
      </c>
      <c r="E4176" s="126"/>
    </row>
    <row r="4177" spans="1:5">
      <c r="A4177" s="118">
        <v>38873</v>
      </c>
      <c r="B4177" s="19">
        <v>7.8180000000000005</v>
      </c>
      <c r="C4177" s="19">
        <v>8.3740000000000006</v>
      </c>
      <c r="E4177" s="126"/>
    </row>
    <row r="4178" spans="1:5">
      <c r="A4178" s="118">
        <v>38874</v>
      </c>
      <c r="B4178" s="19">
        <v>6.7509999999999994</v>
      </c>
      <c r="C4178" s="19">
        <v>7.3089999999999993</v>
      </c>
      <c r="E4178" s="126"/>
    </row>
    <row r="4179" spans="1:5">
      <c r="A4179" s="118">
        <v>38875</v>
      </c>
      <c r="B4179" s="19">
        <v>6.952</v>
      </c>
      <c r="C4179" s="19">
        <v>7.508</v>
      </c>
      <c r="E4179" s="126"/>
    </row>
    <row r="4180" spans="1:5">
      <c r="A4180" s="118">
        <v>38876</v>
      </c>
      <c r="B4180" s="19">
        <v>6.92</v>
      </c>
      <c r="C4180" s="19">
        <v>7.4850000000000003</v>
      </c>
      <c r="E4180" s="126"/>
    </row>
    <row r="4181" spans="1:5">
      <c r="A4181" s="118">
        <v>38877</v>
      </c>
      <c r="B4181" s="19">
        <v>7.8040000000000003</v>
      </c>
      <c r="C4181" s="19">
        <v>8.375</v>
      </c>
      <c r="E4181" s="126"/>
    </row>
    <row r="4182" spans="1:5">
      <c r="A4182" s="118">
        <v>38878</v>
      </c>
      <c r="B4182" s="19">
        <v>7.8040000000000003</v>
      </c>
      <c r="C4182" s="19">
        <v>8.375</v>
      </c>
      <c r="E4182" s="126"/>
    </row>
    <row r="4183" spans="1:5">
      <c r="A4183" s="118">
        <v>38879</v>
      </c>
      <c r="B4183" s="19">
        <v>7.8040000000000003</v>
      </c>
      <c r="C4183" s="19">
        <v>8.375</v>
      </c>
      <c r="E4183" s="126"/>
    </row>
    <row r="4184" spans="1:5">
      <c r="A4184" s="118">
        <v>38880</v>
      </c>
      <c r="B4184" s="19">
        <v>8.0039999999999996</v>
      </c>
      <c r="C4184" s="19">
        <v>8.5749999999999993</v>
      </c>
      <c r="E4184" s="126"/>
    </row>
    <row r="4185" spans="1:5">
      <c r="A4185" s="118">
        <v>38881</v>
      </c>
      <c r="B4185" s="19">
        <v>7.9009999999999998</v>
      </c>
      <c r="C4185" s="19">
        <v>8.4779999999999998</v>
      </c>
      <c r="E4185" s="126"/>
    </row>
    <row r="4186" spans="1:5">
      <c r="A4186" s="118">
        <v>38882</v>
      </c>
      <c r="B4186" s="19">
        <v>7.7580000000000009</v>
      </c>
      <c r="C4186" s="19">
        <v>8.3390000000000004</v>
      </c>
      <c r="E4186" s="126"/>
    </row>
    <row r="4187" spans="1:5">
      <c r="A4187" s="118">
        <v>38883</v>
      </c>
      <c r="B4187" s="19">
        <v>7.9980000000000002</v>
      </c>
      <c r="C4187" s="19">
        <v>8.5889999999999986</v>
      </c>
      <c r="E4187" s="126"/>
    </row>
    <row r="4188" spans="1:5">
      <c r="A4188" s="118">
        <v>38884</v>
      </c>
      <c r="B4188" s="19">
        <v>7.9590000000000005</v>
      </c>
      <c r="C4188" s="19">
        <v>8.5240000000000009</v>
      </c>
      <c r="E4188" s="126"/>
    </row>
    <row r="4189" spans="1:5">
      <c r="A4189" s="118">
        <v>38885</v>
      </c>
      <c r="B4189" s="19">
        <v>7.9590000000000005</v>
      </c>
      <c r="C4189" s="19">
        <v>8.5240000000000009</v>
      </c>
      <c r="E4189" s="126"/>
    </row>
    <row r="4190" spans="1:5">
      <c r="A4190" s="118">
        <v>38886</v>
      </c>
      <c r="B4190" s="19">
        <v>7.9590000000000005</v>
      </c>
      <c r="C4190" s="19">
        <v>8.5240000000000009</v>
      </c>
      <c r="E4190" s="126"/>
    </row>
    <row r="4191" spans="1:5">
      <c r="A4191" s="118">
        <v>38887</v>
      </c>
      <c r="B4191" s="19">
        <v>6.8979999999999997</v>
      </c>
      <c r="C4191" s="19">
        <v>7.4589999999999996</v>
      </c>
      <c r="E4191" s="126"/>
    </row>
    <row r="4192" spans="1:5">
      <c r="A4192" s="118">
        <v>38888</v>
      </c>
      <c r="B4192" s="19">
        <v>8.088000000000001</v>
      </c>
      <c r="C4192" s="19">
        <v>8.6499999999999986</v>
      </c>
      <c r="E4192" s="126"/>
    </row>
    <row r="4193" spans="1:5">
      <c r="A4193" s="118">
        <v>38889</v>
      </c>
      <c r="B4193" s="19">
        <v>7.9910000000000005</v>
      </c>
      <c r="C4193" s="19">
        <v>8.5579999999999998</v>
      </c>
      <c r="E4193" s="126"/>
    </row>
    <row r="4194" spans="1:5">
      <c r="A4194" s="118">
        <v>38890</v>
      </c>
      <c r="B4194" s="19">
        <v>6.9120000000000008</v>
      </c>
      <c r="C4194" s="19">
        <v>7.48</v>
      </c>
      <c r="E4194" s="126"/>
    </row>
    <row r="4195" spans="1:5">
      <c r="A4195" s="118">
        <v>38891</v>
      </c>
      <c r="B4195" s="19">
        <v>7.1449999999999996</v>
      </c>
      <c r="C4195" s="19">
        <v>7.71</v>
      </c>
      <c r="E4195" s="126"/>
    </row>
    <row r="4196" spans="1:5">
      <c r="A4196" s="118">
        <v>38892</v>
      </c>
      <c r="B4196" s="19">
        <v>7.1449999999999996</v>
      </c>
      <c r="C4196" s="19">
        <v>7.71</v>
      </c>
      <c r="E4196" s="126"/>
    </row>
    <row r="4197" spans="1:5">
      <c r="A4197" s="118">
        <v>38893</v>
      </c>
      <c r="B4197" s="19">
        <v>7.1449999999999996</v>
      </c>
      <c r="C4197" s="19">
        <v>7.71</v>
      </c>
      <c r="E4197" s="126"/>
    </row>
    <row r="4198" spans="1:5">
      <c r="A4198" s="118">
        <v>38894</v>
      </c>
      <c r="B4198" s="19">
        <v>7.0520000000000005</v>
      </c>
      <c r="C4198" s="19">
        <v>7.6150000000000002</v>
      </c>
      <c r="E4198" s="126"/>
    </row>
    <row r="4199" spans="1:5">
      <c r="A4199" s="118">
        <v>38895</v>
      </c>
      <c r="B4199" s="19">
        <v>7.9589999999999996</v>
      </c>
      <c r="C4199" s="19">
        <v>8.5289999999999999</v>
      </c>
      <c r="E4199" s="126"/>
    </row>
    <row r="4200" spans="1:5">
      <c r="A4200" s="118">
        <v>38896</v>
      </c>
      <c r="B4200" s="19">
        <v>7.1419999999999995</v>
      </c>
      <c r="C4200" s="19">
        <v>7.7160000000000002</v>
      </c>
      <c r="E4200" s="126"/>
    </row>
    <row r="4201" spans="1:5">
      <c r="A4201" s="118">
        <v>38897</v>
      </c>
      <c r="B4201" s="19">
        <v>7.0710000000000006</v>
      </c>
      <c r="C4201" s="19">
        <v>7.641</v>
      </c>
      <c r="E4201" s="126"/>
    </row>
    <row r="4202" spans="1:5">
      <c r="A4202" s="118">
        <v>38898</v>
      </c>
      <c r="B4202" s="19">
        <v>7.8970000000000002</v>
      </c>
      <c r="C4202" s="19">
        <v>8.4730000000000008</v>
      </c>
      <c r="E4202" s="126"/>
    </row>
    <row r="4203" spans="1:5">
      <c r="A4203" s="118">
        <v>38899</v>
      </c>
      <c r="B4203" s="19">
        <v>7.8970000000000002</v>
      </c>
      <c r="C4203" s="19">
        <v>8.4730000000000008</v>
      </c>
      <c r="E4203" s="126"/>
    </row>
    <row r="4204" spans="1:5">
      <c r="A4204" s="118">
        <v>38900</v>
      </c>
      <c r="B4204" s="19">
        <v>7.8970000000000002</v>
      </c>
      <c r="C4204" s="19">
        <v>8.4730000000000008</v>
      </c>
      <c r="E4204" s="126"/>
    </row>
    <row r="4205" spans="1:5">
      <c r="A4205" s="118">
        <v>38901</v>
      </c>
      <c r="B4205" s="19">
        <v>7.0649999999999995</v>
      </c>
      <c r="C4205" s="19">
        <v>7.6470000000000002</v>
      </c>
      <c r="E4205" s="126"/>
    </row>
    <row r="4206" spans="1:5">
      <c r="A4206" s="118">
        <v>38902</v>
      </c>
      <c r="B4206" s="19">
        <v>7.008</v>
      </c>
      <c r="C4206" s="19">
        <v>7.5869999999999997</v>
      </c>
      <c r="E4206" s="126"/>
    </row>
    <row r="4207" spans="1:5">
      <c r="A4207" s="118">
        <v>38903</v>
      </c>
      <c r="B4207" s="19">
        <v>7.9039999999999999</v>
      </c>
      <c r="C4207" s="19">
        <v>8.48</v>
      </c>
      <c r="E4207" s="126"/>
    </row>
    <row r="4208" spans="1:5">
      <c r="A4208" s="118">
        <v>38904</v>
      </c>
      <c r="B4208" s="19">
        <v>7.1589999999999998</v>
      </c>
      <c r="C4208" s="19">
        <v>7.7299999999999995</v>
      </c>
      <c r="E4208" s="126"/>
    </row>
    <row r="4209" spans="1:5">
      <c r="A4209" s="118">
        <v>38905</v>
      </c>
      <c r="B4209" s="19">
        <v>7.0590000000000002</v>
      </c>
      <c r="C4209" s="19">
        <v>7.6310000000000002</v>
      </c>
      <c r="E4209" s="126"/>
    </row>
    <row r="4210" spans="1:5">
      <c r="A4210" s="118">
        <v>38906</v>
      </c>
      <c r="B4210" s="19">
        <v>7.0590000000000002</v>
      </c>
      <c r="C4210" s="19">
        <v>7.6310000000000002</v>
      </c>
      <c r="E4210" s="126"/>
    </row>
    <row r="4211" spans="1:5">
      <c r="A4211" s="118">
        <v>38907</v>
      </c>
      <c r="B4211" s="19">
        <v>7.0590000000000002</v>
      </c>
      <c r="C4211" s="19">
        <v>7.6310000000000002</v>
      </c>
      <c r="E4211" s="126"/>
    </row>
    <row r="4212" spans="1:5">
      <c r="A4212" s="118">
        <v>38908</v>
      </c>
      <c r="B4212" s="19">
        <v>7.9049999999999994</v>
      </c>
      <c r="C4212" s="19">
        <v>8.4920000000000009</v>
      </c>
      <c r="E4212" s="126"/>
    </row>
    <row r="4213" spans="1:5">
      <c r="A4213" s="118">
        <v>38909</v>
      </c>
      <c r="B4213" s="19">
        <v>8.1359999999999992</v>
      </c>
      <c r="C4213" s="19">
        <v>8.7139999999999986</v>
      </c>
      <c r="E4213" s="126"/>
    </row>
    <row r="4214" spans="1:5">
      <c r="A4214" s="118">
        <v>38910</v>
      </c>
      <c r="B4214" s="19">
        <v>8.0530000000000008</v>
      </c>
      <c r="C4214" s="19">
        <v>8.6310000000000002</v>
      </c>
      <c r="E4214" s="126"/>
    </row>
    <row r="4215" spans="1:5">
      <c r="A4215" s="118">
        <v>38911</v>
      </c>
      <c r="B4215" s="19">
        <v>8.0210000000000008</v>
      </c>
      <c r="C4215" s="19">
        <v>8.6050000000000004</v>
      </c>
      <c r="E4215" s="126"/>
    </row>
    <row r="4216" spans="1:5">
      <c r="A4216" s="118">
        <v>38912</v>
      </c>
      <c r="B4216" s="19">
        <v>7.1879999999999997</v>
      </c>
      <c r="C4216" s="19">
        <v>7.7770000000000001</v>
      </c>
      <c r="E4216" s="126"/>
    </row>
    <row r="4217" spans="1:5">
      <c r="A4217" s="118">
        <v>38913</v>
      </c>
      <c r="B4217" s="19">
        <v>7.1879999999999997</v>
      </c>
      <c r="C4217" s="19">
        <v>7.7770000000000001</v>
      </c>
      <c r="E4217" s="126"/>
    </row>
    <row r="4218" spans="1:5">
      <c r="A4218" s="118">
        <v>38914</v>
      </c>
      <c r="B4218" s="19">
        <v>7.1879999999999997</v>
      </c>
      <c r="C4218" s="19">
        <v>7.7770000000000001</v>
      </c>
      <c r="E4218" s="126"/>
    </row>
    <row r="4219" spans="1:5">
      <c r="A4219" s="118">
        <v>38915</v>
      </c>
      <c r="B4219" s="19">
        <v>7.0910000000000002</v>
      </c>
      <c r="C4219" s="19">
        <v>7.6840000000000002</v>
      </c>
      <c r="E4219" s="126"/>
    </row>
    <row r="4220" spans="1:5">
      <c r="A4220" s="118">
        <v>38916</v>
      </c>
      <c r="B4220" s="19">
        <v>7.0229999999999997</v>
      </c>
      <c r="C4220" s="19">
        <v>7.6140000000000008</v>
      </c>
      <c r="E4220" s="126"/>
    </row>
    <row r="4221" spans="1:5">
      <c r="A4221" s="118">
        <v>38917</v>
      </c>
      <c r="B4221" s="19">
        <v>8.2219999999999995</v>
      </c>
      <c r="C4221" s="19">
        <v>8.8119999999999994</v>
      </c>
      <c r="E4221" s="126"/>
    </row>
    <row r="4222" spans="1:5">
      <c r="A4222" s="118">
        <v>38918</v>
      </c>
      <c r="B4222" s="19">
        <v>7.0819999999999999</v>
      </c>
      <c r="C4222" s="19">
        <v>7.6790000000000003</v>
      </c>
      <c r="E4222" s="126"/>
    </row>
    <row r="4223" spans="1:5">
      <c r="A4223" s="118">
        <v>38919</v>
      </c>
      <c r="B4223" s="19">
        <v>7.9510000000000005</v>
      </c>
      <c r="C4223" s="19">
        <v>8.5530000000000008</v>
      </c>
      <c r="E4223" s="126"/>
    </row>
    <row r="4224" spans="1:5">
      <c r="A4224" s="118">
        <v>38920</v>
      </c>
      <c r="B4224" s="19">
        <v>7.9510000000000005</v>
      </c>
      <c r="C4224" s="19">
        <v>8.5530000000000008</v>
      </c>
      <c r="E4224" s="126"/>
    </row>
    <row r="4225" spans="1:5">
      <c r="A4225" s="118">
        <v>38921</v>
      </c>
      <c r="B4225" s="19">
        <v>7.9510000000000005</v>
      </c>
      <c r="C4225" s="19">
        <v>8.5530000000000008</v>
      </c>
      <c r="E4225" s="126"/>
    </row>
    <row r="4226" spans="1:5">
      <c r="A4226" s="118">
        <v>38922</v>
      </c>
      <c r="B4226" s="19">
        <v>7.2080000000000002</v>
      </c>
      <c r="C4226" s="19">
        <v>7.8109999999999999</v>
      </c>
      <c r="E4226" s="126"/>
    </row>
    <row r="4227" spans="1:5">
      <c r="A4227" s="118">
        <v>38923</v>
      </c>
      <c r="B4227" s="19">
        <v>8.1230000000000011</v>
      </c>
      <c r="C4227" s="19">
        <v>8.718</v>
      </c>
      <c r="E4227" s="126"/>
    </row>
    <row r="4228" spans="1:5">
      <c r="A4228" s="118">
        <v>38924</v>
      </c>
      <c r="B4228" s="19">
        <v>8.0779999999999994</v>
      </c>
      <c r="C4228" s="19">
        <v>8.6780000000000008</v>
      </c>
      <c r="E4228" s="126"/>
    </row>
    <row r="4229" spans="1:5">
      <c r="A4229" s="118">
        <v>38925</v>
      </c>
      <c r="B4229" s="19">
        <v>7.25</v>
      </c>
      <c r="C4229" s="19">
        <v>7.8540000000000001</v>
      </c>
      <c r="E4229" s="126"/>
    </row>
    <row r="4230" spans="1:5">
      <c r="A4230" s="118">
        <v>38926</v>
      </c>
      <c r="B4230" s="19">
        <v>7.1740000000000004</v>
      </c>
      <c r="C4230" s="19">
        <v>7.7700000000000005</v>
      </c>
      <c r="E4230" s="126"/>
    </row>
    <row r="4231" spans="1:5">
      <c r="A4231" s="118">
        <v>38927</v>
      </c>
      <c r="B4231" s="19">
        <v>7.1740000000000004</v>
      </c>
      <c r="C4231" s="19">
        <v>7.7700000000000005</v>
      </c>
      <c r="E4231" s="126"/>
    </row>
    <row r="4232" spans="1:5">
      <c r="A4232" s="118">
        <v>38928</v>
      </c>
      <c r="B4232" s="19">
        <v>7.1740000000000004</v>
      </c>
      <c r="C4232" s="19">
        <v>7.7700000000000005</v>
      </c>
      <c r="E4232" s="126"/>
    </row>
    <row r="4233" spans="1:5">
      <c r="A4233" s="118">
        <v>38929</v>
      </c>
      <c r="B4233" s="19">
        <v>7.0289999999999999</v>
      </c>
      <c r="C4233" s="19">
        <v>7.6340000000000003</v>
      </c>
      <c r="E4233" s="126"/>
    </row>
    <row r="4234" spans="1:5">
      <c r="A4234" s="118">
        <v>38930</v>
      </c>
      <c r="B4234" s="19">
        <v>8.2189999999999994</v>
      </c>
      <c r="C4234" s="19">
        <v>8.8249999999999993</v>
      </c>
      <c r="E4234" s="126"/>
    </row>
    <row r="4235" spans="1:5">
      <c r="A4235" s="118">
        <v>38931</v>
      </c>
      <c r="B4235" s="19">
        <v>8.120000000000001</v>
      </c>
      <c r="C4235" s="19">
        <v>8.7240000000000002</v>
      </c>
      <c r="E4235" s="126"/>
    </row>
    <row r="4236" spans="1:5">
      <c r="A4236" s="118">
        <v>38932</v>
      </c>
      <c r="B4236" s="19">
        <v>6.9809999999999999</v>
      </c>
      <c r="C4236" s="19">
        <v>7.59</v>
      </c>
      <c r="E4236" s="126"/>
    </row>
    <row r="4237" spans="1:5">
      <c r="A4237" s="118">
        <v>38933</v>
      </c>
      <c r="B4237" s="19">
        <v>7.2139999999999995</v>
      </c>
      <c r="C4237" s="19">
        <v>7.8209999999999997</v>
      </c>
      <c r="E4237" s="126"/>
    </row>
    <row r="4238" spans="1:5">
      <c r="A4238" s="118">
        <v>38934</v>
      </c>
      <c r="B4238" s="19">
        <v>7.2139999999999995</v>
      </c>
      <c r="C4238" s="19">
        <v>7.8209999999999997</v>
      </c>
      <c r="E4238" s="126"/>
    </row>
    <row r="4239" spans="1:5">
      <c r="A4239" s="118">
        <v>38935</v>
      </c>
      <c r="B4239" s="19">
        <v>7.2139999999999995</v>
      </c>
      <c r="C4239" s="19">
        <v>7.8209999999999997</v>
      </c>
      <c r="E4239" s="126"/>
    </row>
    <row r="4240" spans="1:5">
      <c r="A4240" s="118">
        <v>38936</v>
      </c>
      <c r="B4240" s="19">
        <v>7.0440000000000005</v>
      </c>
      <c r="C4240" s="19">
        <v>7.6530000000000005</v>
      </c>
      <c r="E4240" s="126"/>
    </row>
    <row r="4241" spans="1:5">
      <c r="A4241" s="118">
        <v>38937</v>
      </c>
      <c r="B4241" s="19">
        <v>6.9480000000000004</v>
      </c>
      <c r="C4241" s="19">
        <v>7.5600000000000005</v>
      </c>
      <c r="E4241" s="126"/>
    </row>
    <row r="4242" spans="1:5">
      <c r="A4242" s="118">
        <v>38938</v>
      </c>
      <c r="B4242" s="19">
        <v>8.16</v>
      </c>
      <c r="C4242" s="19">
        <v>8.7650000000000006</v>
      </c>
      <c r="E4242" s="126"/>
    </row>
    <row r="4243" spans="1:5">
      <c r="A4243" s="118">
        <v>38939</v>
      </c>
      <c r="B4243" s="19">
        <v>7.125</v>
      </c>
      <c r="C4243" s="19">
        <v>7.7359999999999998</v>
      </c>
      <c r="E4243" s="126"/>
    </row>
    <row r="4244" spans="1:5">
      <c r="A4244" s="118">
        <v>38940</v>
      </c>
      <c r="B4244" s="19">
        <v>8.0429999999999993</v>
      </c>
      <c r="C4244" s="19">
        <v>8.6479999999999997</v>
      </c>
      <c r="E4244" s="126"/>
    </row>
    <row r="4245" spans="1:5">
      <c r="A4245" s="118">
        <v>38941</v>
      </c>
      <c r="B4245" s="19">
        <v>8.0429999999999993</v>
      </c>
      <c r="C4245" s="19">
        <v>8.6479999999999997</v>
      </c>
      <c r="E4245" s="126"/>
    </row>
    <row r="4246" spans="1:5">
      <c r="A4246" s="118">
        <v>38942</v>
      </c>
      <c r="B4246" s="19">
        <v>8.0429999999999993</v>
      </c>
      <c r="C4246" s="19">
        <v>8.6479999999999997</v>
      </c>
      <c r="E4246" s="126"/>
    </row>
    <row r="4247" spans="1:5">
      <c r="A4247" s="118">
        <v>38943</v>
      </c>
      <c r="B4247" s="19">
        <v>7.3</v>
      </c>
      <c r="C4247" s="19">
        <v>7.8970000000000002</v>
      </c>
      <c r="E4247" s="126"/>
    </row>
    <row r="4248" spans="1:5">
      <c r="A4248" s="118">
        <v>38944</v>
      </c>
      <c r="B4248" s="19">
        <v>8.1460000000000008</v>
      </c>
      <c r="C4248" s="19">
        <v>8.798</v>
      </c>
      <c r="E4248" s="126"/>
    </row>
    <row r="4249" spans="1:5">
      <c r="A4249" s="118">
        <v>38945</v>
      </c>
      <c r="B4249" s="19">
        <v>8.0660000000000007</v>
      </c>
      <c r="C4249" s="19">
        <v>8.6650000000000009</v>
      </c>
      <c r="E4249" s="126"/>
    </row>
    <row r="4250" spans="1:5">
      <c r="A4250" s="118">
        <v>38946</v>
      </c>
      <c r="B4250" s="19">
        <v>7.1920000000000002</v>
      </c>
      <c r="C4250" s="19">
        <v>7.7969999999999997</v>
      </c>
      <c r="E4250" s="126"/>
    </row>
    <row r="4251" spans="1:5">
      <c r="A4251" s="118">
        <v>38947</v>
      </c>
      <c r="B4251" s="19">
        <v>7.0600000000000005</v>
      </c>
      <c r="C4251" s="19">
        <v>7.6690000000000005</v>
      </c>
      <c r="E4251" s="126"/>
    </row>
    <row r="4252" spans="1:5">
      <c r="A4252" s="118">
        <v>38948</v>
      </c>
      <c r="B4252" s="19">
        <v>7.0600000000000005</v>
      </c>
      <c r="C4252" s="19">
        <v>7.6690000000000005</v>
      </c>
      <c r="E4252" s="126"/>
    </row>
    <row r="4253" spans="1:5">
      <c r="A4253" s="118">
        <v>38949</v>
      </c>
      <c r="B4253" s="19">
        <v>7.0600000000000005</v>
      </c>
      <c r="C4253" s="19">
        <v>7.6690000000000005</v>
      </c>
      <c r="E4253" s="126"/>
    </row>
    <row r="4254" spans="1:5">
      <c r="A4254" s="118">
        <v>38950</v>
      </c>
      <c r="B4254" s="19">
        <v>6.9339999999999993</v>
      </c>
      <c r="C4254" s="19">
        <v>7.5510000000000002</v>
      </c>
      <c r="E4254" s="126"/>
    </row>
    <row r="4255" spans="1:5">
      <c r="A4255" s="118">
        <v>38951</v>
      </c>
      <c r="B4255" s="19">
        <v>8.1460000000000008</v>
      </c>
      <c r="C4255" s="19">
        <v>8.7629999999999999</v>
      </c>
      <c r="E4255" s="126"/>
    </row>
    <row r="4256" spans="1:5">
      <c r="A4256" s="118">
        <v>38952</v>
      </c>
      <c r="B4256" s="19">
        <v>7.0470000000000006</v>
      </c>
      <c r="C4256" s="19">
        <v>7.6630000000000003</v>
      </c>
      <c r="E4256" s="126"/>
    </row>
    <row r="4257" spans="1:5">
      <c r="A4257" s="118">
        <v>38953</v>
      </c>
      <c r="B4257" s="19">
        <v>7.9459999999999997</v>
      </c>
      <c r="C4257" s="19">
        <v>8.5670000000000002</v>
      </c>
      <c r="E4257" s="126"/>
    </row>
    <row r="4258" spans="1:5">
      <c r="A4258" s="118">
        <v>38954</v>
      </c>
      <c r="B4258" s="19">
        <v>7.1070000000000002</v>
      </c>
      <c r="C4258" s="19">
        <v>7.7359999999999998</v>
      </c>
      <c r="E4258" s="126"/>
    </row>
    <row r="4259" spans="1:5">
      <c r="A4259" s="118">
        <v>38955</v>
      </c>
      <c r="B4259" s="19">
        <v>7.1070000000000002</v>
      </c>
      <c r="C4259" s="19">
        <v>7.7359999999999998</v>
      </c>
      <c r="E4259" s="126"/>
    </row>
    <row r="4260" spans="1:5">
      <c r="A4260" s="118">
        <v>38956</v>
      </c>
      <c r="B4260" s="19">
        <v>7.1070000000000002</v>
      </c>
      <c r="C4260" s="19">
        <v>7.7359999999999998</v>
      </c>
      <c r="E4260" s="126"/>
    </row>
    <row r="4261" spans="1:5">
      <c r="A4261" s="118">
        <v>38957</v>
      </c>
      <c r="B4261" s="19">
        <v>8.0210000000000008</v>
      </c>
      <c r="C4261" s="19">
        <v>8.65</v>
      </c>
      <c r="E4261" s="126"/>
    </row>
    <row r="4262" spans="1:5">
      <c r="A4262" s="118">
        <v>38958</v>
      </c>
      <c r="B4262" s="19">
        <v>7.9320000000000004</v>
      </c>
      <c r="C4262" s="19">
        <v>8.5589999999999993</v>
      </c>
      <c r="E4262" s="126"/>
    </row>
    <row r="4263" spans="1:5">
      <c r="A4263" s="118">
        <v>38959</v>
      </c>
      <c r="B4263" s="19">
        <v>7.1109999999999998</v>
      </c>
      <c r="C4263" s="19">
        <v>7.7359999999999998</v>
      </c>
      <c r="E4263" s="126"/>
    </row>
    <row r="4264" spans="1:5">
      <c r="A4264" s="118">
        <v>38960</v>
      </c>
      <c r="B4264" s="19">
        <v>6.992</v>
      </c>
      <c r="C4264" s="19">
        <v>7.617</v>
      </c>
      <c r="E4264" s="126"/>
    </row>
    <row r="4265" spans="1:5">
      <c r="A4265" s="118">
        <v>38961</v>
      </c>
      <c r="B4265" s="19">
        <v>6.8680000000000003</v>
      </c>
      <c r="C4265" s="19">
        <v>7.5</v>
      </c>
      <c r="E4265" s="126"/>
    </row>
    <row r="4266" spans="1:5">
      <c r="A4266" s="118">
        <v>38962</v>
      </c>
      <c r="B4266" s="19">
        <v>6.8680000000000003</v>
      </c>
      <c r="C4266" s="19">
        <v>7.5</v>
      </c>
      <c r="E4266" s="126"/>
    </row>
    <row r="4267" spans="1:5">
      <c r="A4267" s="118">
        <v>38963</v>
      </c>
      <c r="B4267" s="19">
        <v>6.8680000000000003</v>
      </c>
      <c r="C4267" s="19">
        <v>7.5</v>
      </c>
      <c r="E4267" s="126"/>
    </row>
    <row r="4268" spans="1:5">
      <c r="A4268" s="118">
        <v>38964</v>
      </c>
      <c r="B4268" s="19">
        <v>7.0880000000000001</v>
      </c>
      <c r="C4268" s="19">
        <v>7.7309999999999999</v>
      </c>
      <c r="E4268" s="126"/>
    </row>
    <row r="4269" spans="1:5">
      <c r="A4269" s="118">
        <v>38965</v>
      </c>
      <c r="B4269" s="19">
        <v>8.01</v>
      </c>
      <c r="C4269" s="19">
        <v>8.6530000000000005</v>
      </c>
      <c r="E4269" s="126"/>
    </row>
    <row r="4270" spans="1:5">
      <c r="A4270" s="118">
        <v>38966</v>
      </c>
      <c r="B4270" s="19">
        <v>7.9190000000000005</v>
      </c>
      <c r="C4270" s="19">
        <v>8.5630000000000006</v>
      </c>
      <c r="E4270" s="126"/>
    </row>
    <row r="4271" spans="1:5">
      <c r="A4271" s="118">
        <v>38967</v>
      </c>
      <c r="B4271" s="19">
        <v>8.1230000000000011</v>
      </c>
      <c r="C4271" s="19">
        <v>8.7609999999999992</v>
      </c>
      <c r="E4271" s="126"/>
    </row>
    <row r="4272" spans="1:5">
      <c r="A4272" s="118">
        <v>38968</v>
      </c>
      <c r="B4272" s="19">
        <v>7.0110000000000001</v>
      </c>
      <c r="C4272" s="19">
        <v>7.6509999999999998</v>
      </c>
      <c r="E4272" s="126"/>
    </row>
    <row r="4273" spans="1:5">
      <c r="A4273" s="118">
        <v>38969</v>
      </c>
      <c r="B4273" s="19">
        <v>7.0110000000000001</v>
      </c>
      <c r="C4273" s="19">
        <v>7.6509999999999998</v>
      </c>
      <c r="E4273" s="126"/>
    </row>
    <row r="4274" spans="1:5">
      <c r="A4274" s="118">
        <v>38970</v>
      </c>
      <c r="B4274" s="19">
        <v>7.0110000000000001</v>
      </c>
      <c r="C4274" s="19">
        <v>7.6509999999999998</v>
      </c>
      <c r="E4274" s="126"/>
    </row>
    <row r="4275" spans="1:5">
      <c r="A4275" s="118">
        <v>38971</v>
      </c>
      <c r="B4275" s="19">
        <v>6.9190000000000005</v>
      </c>
      <c r="C4275" s="19">
        <v>7.5579999999999998</v>
      </c>
      <c r="E4275" s="126"/>
    </row>
    <row r="4276" spans="1:5">
      <c r="A4276" s="118">
        <v>38972</v>
      </c>
      <c r="B4276" s="19">
        <v>7.1230000000000002</v>
      </c>
      <c r="C4276" s="19">
        <v>7.7629999999999999</v>
      </c>
      <c r="E4276" s="126"/>
    </row>
    <row r="4277" spans="1:5">
      <c r="A4277" s="118">
        <v>38973</v>
      </c>
      <c r="B4277" s="19">
        <v>6.99</v>
      </c>
      <c r="C4277" s="19">
        <v>7.6320000000000006</v>
      </c>
      <c r="E4277" s="126"/>
    </row>
    <row r="4278" spans="1:5">
      <c r="A4278" s="118">
        <v>38974</v>
      </c>
      <c r="B4278" s="19">
        <v>7.907</v>
      </c>
      <c r="C4278" s="19">
        <v>8.5510000000000002</v>
      </c>
      <c r="E4278" s="126"/>
    </row>
    <row r="4279" spans="1:5">
      <c r="A4279" s="118">
        <v>38975</v>
      </c>
      <c r="B4279" s="19">
        <v>8.120000000000001</v>
      </c>
      <c r="C4279" s="19">
        <v>8.7720000000000002</v>
      </c>
      <c r="E4279" s="126"/>
    </row>
    <row r="4280" spans="1:5">
      <c r="A4280" s="118">
        <v>38976</v>
      </c>
      <c r="B4280" s="19">
        <v>8.120000000000001</v>
      </c>
      <c r="C4280" s="19">
        <v>8.7720000000000002</v>
      </c>
      <c r="E4280" s="126"/>
    </row>
    <row r="4281" spans="1:5">
      <c r="A4281" s="118">
        <v>38977</v>
      </c>
      <c r="B4281" s="19">
        <v>8.120000000000001</v>
      </c>
      <c r="C4281" s="19">
        <v>8.7720000000000002</v>
      </c>
      <c r="E4281" s="126"/>
    </row>
    <row r="4282" spans="1:5">
      <c r="A4282" s="118">
        <v>38978</v>
      </c>
      <c r="B4282" s="19">
        <v>8.077</v>
      </c>
      <c r="C4282" s="19">
        <v>8.6980000000000004</v>
      </c>
      <c r="E4282" s="126"/>
    </row>
    <row r="4283" spans="1:5">
      <c r="A4283" s="118">
        <v>38979</v>
      </c>
      <c r="B4283" s="19">
        <v>6.9870000000000001</v>
      </c>
      <c r="C4283" s="19">
        <v>7.6069999999999993</v>
      </c>
      <c r="E4283" s="126"/>
    </row>
    <row r="4284" spans="1:5">
      <c r="A4284" s="118">
        <v>38980</v>
      </c>
      <c r="B4284" s="19">
        <v>8.1120000000000001</v>
      </c>
      <c r="C4284" s="19">
        <v>8.7480000000000011</v>
      </c>
      <c r="E4284" s="126"/>
    </row>
    <row r="4285" spans="1:5">
      <c r="A4285" s="118">
        <v>38981</v>
      </c>
      <c r="B4285" s="19">
        <v>8.0190000000000001</v>
      </c>
      <c r="C4285" s="19">
        <v>8.6550000000000011</v>
      </c>
      <c r="E4285" s="126"/>
    </row>
    <row r="4286" spans="1:5">
      <c r="A4286" s="118">
        <v>38982</v>
      </c>
      <c r="B4286" s="19">
        <v>6.8360000000000003</v>
      </c>
      <c r="C4286" s="19">
        <v>7.4670000000000005</v>
      </c>
      <c r="E4286" s="126"/>
    </row>
    <row r="4287" spans="1:5">
      <c r="A4287" s="118">
        <v>38983</v>
      </c>
      <c r="B4287" s="19">
        <v>6.8360000000000003</v>
      </c>
      <c r="C4287" s="19">
        <v>7.4670000000000005</v>
      </c>
      <c r="E4287" s="126"/>
    </row>
    <row r="4288" spans="1:5">
      <c r="A4288" s="118">
        <v>38984</v>
      </c>
      <c r="B4288" s="19">
        <v>6.8360000000000003</v>
      </c>
      <c r="C4288" s="19">
        <v>7.4670000000000005</v>
      </c>
      <c r="E4288" s="126"/>
    </row>
    <row r="4289" spans="1:5">
      <c r="A4289" s="118">
        <v>38985</v>
      </c>
      <c r="B4289" s="19">
        <v>6.9889999999999999</v>
      </c>
      <c r="C4289" s="19">
        <v>7.6289999999999996</v>
      </c>
      <c r="E4289" s="126"/>
    </row>
    <row r="4290" spans="1:5">
      <c r="A4290" s="118">
        <v>38986</v>
      </c>
      <c r="B4290" s="19">
        <v>7.88</v>
      </c>
      <c r="C4290" s="19">
        <v>8.5310000000000006</v>
      </c>
      <c r="E4290" s="126"/>
    </row>
    <row r="4291" spans="1:5">
      <c r="A4291" s="118">
        <v>38987</v>
      </c>
      <c r="B4291" s="19">
        <v>7.8060000000000009</v>
      </c>
      <c r="C4291" s="19">
        <v>8.4499999999999993</v>
      </c>
      <c r="E4291" s="126"/>
    </row>
    <row r="4292" spans="1:5">
      <c r="A4292" s="118">
        <v>38988</v>
      </c>
      <c r="B4292" s="19">
        <v>8.0180000000000007</v>
      </c>
      <c r="C4292" s="19">
        <v>8.6579999999999995</v>
      </c>
      <c r="E4292" s="126"/>
    </row>
    <row r="4293" spans="1:5">
      <c r="A4293" s="118">
        <v>38989</v>
      </c>
      <c r="B4293" s="19">
        <v>6.9169999999999998</v>
      </c>
      <c r="C4293" s="19">
        <v>7.5620000000000003</v>
      </c>
      <c r="E4293" s="126"/>
    </row>
    <row r="4294" spans="1:5">
      <c r="A4294" s="118">
        <v>38990</v>
      </c>
      <c r="B4294" s="19">
        <v>6.9169999999999998</v>
      </c>
      <c r="C4294" s="19">
        <v>7.5620000000000003</v>
      </c>
      <c r="E4294" s="126"/>
    </row>
    <row r="4295" spans="1:5">
      <c r="A4295" s="118">
        <v>38991</v>
      </c>
      <c r="B4295" s="19">
        <v>6.9169999999999998</v>
      </c>
      <c r="C4295" s="19">
        <v>7.5620000000000003</v>
      </c>
      <c r="E4295" s="126"/>
    </row>
    <row r="4296" spans="1:5">
      <c r="A4296" s="118">
        <v>38992</v>
      </c>
      <c r="B4296" s="19">
        <v>7.8439999999999994</v>
      </c>
      <c r="C4296" s="19">
        <v>8.4730000000000008</v>
      </c>
      <c r="E4296" s="126"/>
    </row>
    <row r="4297" spans="1:5">
      <c r="A4297" s="118">
        <v>38993</v>
      </c>
      <c r="B4297" s="19">
        <v>6.9929999999999994</v>
      </c>
      <c r="C4297" s="19">
        <v>7.6379999999999999</v>
      </c>
      <c r="E4297" s="126"/>
    </row>
    <row r="4298" spans="1:5">
      <c r="A4298" s="118">
        <v>38994</v>
      </c>
      <c r="B4298" s="19">
        <v>6.9110000000000005</v>
      </c>
      <c r="C4298" s="19">
        <v>7.5529999999999999</v>
      </c>
      <c r="E4298" s="126"/>
    </row>
    <row r="4299" spans="1:5">
      <c r="A4299" s="118">
        <v>38995</v>
      </c>
      <c r="B4299" s="19">
        <v>6.7919999999999998</v>
      </c>
      <c r="C4299" s="19">
        <v>7.4359999999999999</v>
      </c>
      <c r="E4299" s="126"/>
    </row>
    <row r="4300" spans="1:5">
      <c r="A4300" s="118">
        <v>38996</v>
      </c>
      <c r="B4300" s="19">
        <v>8.0090000000000003</v>
      </c>
      <c r="C4300" s="19">
        <v>8.6819999999999986</v>
      </c>
      <c r="E4300" s="126"/>
    </row>
    <row r="4301" spans="1:5">
      <c r="A4301" s="118">
        <v>38997</v>
      </c>
      <c r="B4301" s="19">
        <v>8.0090000000000003</v>
      </c>
      <c r="C4301" s="19">
        <v>8.6819999999999986</v>
      </c>
      <c r="E4301" s="126"/>
    </row>
    <row r="4302" spans="1:5">
      <c r="A4302" s="118">
        <v>38998</v>
      </c>
      <c r="B4302" s="19">
        <v>8.0090000000000003</v>
      </c>
      <c r="C4302" s="19">
        <v>8.6819999999999986</v>
      </c>
      <c r="E4302" s="126"/>
    </row>
    <row r="4303" spans="1:5">
      <c r="A4303" s="118">
        <v>38999</v>
      </c>
      <c r="B4303" s="19">
        <v>7.9859999999999998</v>
      </c>
      <c r="C4303" s="19">
        <v>8.6210000000000004</v>
      </c>
      <c r="E4303" s="126"/>
    </row>
    <row r="4304" spans="1:5">
      <c r="A4304" s="118">
        <v>39000</v>
      </c>
      <c r="B4304" s="19">
        <v>7.9079999999999995</v>
      </c>
      <c r="C4304" s="19">
        <v>8.5459999999999994</v>
      </c>
      <c r="E4304" s="126"/>
    </row>
    <row r="4305" spans="1:5">
      <c r="A4305" s="118">
        <v>39001</v>
      </c>
      <c r="B4305" s="19">
        <v>7.1019999999999994</v>
      </c>
      <c r="C4305" s="19">
        <v>7.7349999999999994</v>
      </c>
      <c r="E4305" s="126"/>
    </row>
    <row r="4306" spans="1:5">
      <c r="A4306" s="118">
        <v>39002</v>
      </c>
      <c r="B4306" s="19">
        <v>8.0850000000000009</v>
      </c>
      <c r="C4306" s="19">
        <v>8.7289999999999992</v>
      </c>
      <c r="E4306" s="126"/>
    </row>
    <row r="4307" spans="1:5">
      <c r="A4307" s="118">
        <v>39003</v>
      </c>
      <c r="B4307" s="19">
        <v>7.0009999999999994</v>
      </c>
      <c r="C4307" s="19">
        <v>7.6419999999999995</v>
      </c>
      <c r="E4307" s="126"/>
    </row>
    <row r="4308" spans="1:5">
      <c r="A4308" s="118">
        <v>39004</v>
      </c>
      <c r="B4308" s="19">
        <v>7.0009999999999994</v>
      </c>
      <c r="C4308" s="19">
        <v>7.6419999999999995</v>
      </c>
      <c r="E4308" s="126"/>
    </row>
    <row r="4309" spans="1:5">
      <c r="A4309" s="118">
        <v>39005</v>
      </c>
      <c r="B4309" s="19">
        <v>7.0009999999999994</v>
      </c>
      <c r="C4309" s="19">
        <v>7.6419999999999995</v>
      </c>
      <c r="E4309" s="126"/>
    </row>
    <row r="4310" spans="1:5">
      <c r="A4310" s="118">
        <v>39006</v>
      </c>
      <c r="B4310" s="19">
        <v>8.2249999999999996</v>
      </c>
      <c r="C4310" s="19">
        <v>8.8640000000000008</v>
      </c>
      <c r="E4310" s="126"/>
    </row>
    <row r="4311" spans="1:5">
      <c r="A4311" s="118">
        <v>39007</v>
      </c>
      <c r="B4311" s="19">
        <v>8.109</v>
      </c>
      <c r="C4311" s="19">
        <v>8.7480000000000011</v>
      </c>
      <c r="E4311" s="126"/>
    </row>
    <row r="4312" spans="1:5">
      <c r="A4312" s="118">
        <v>39008</v>
      </c>
      <c r="B4312" s="19">
        <v>8.0190000000000001</v>
      </c>
      <c r="C4312" s="19">
        <v>8.6560000000000006</v>
      </c>
      <c r="E4312" s="126"/>
    </row>
    <row r="4313" spans="1:5">
      <c r="A4313" s="118">
        <v>39009</v>
      </c>
      <c r="B4313" s="19">
        <v>7.2160000000000002</v>
      </c>
      <c r="C4313" s="19">
        <v>7.8559999999999999</v>
      </c>
      <c r="E4313" s="126"/>
    </row>
    <row r="4314" spans="1:5">
      <c r="A4314" s="118">
        <v>39010</v>
      </c>
      <c r="B4314" s="19">
        <v>8.1379999999999999</v>
      </c>
      <c r="C4314" s="19">
        <v>8.7750000000000004</v>
      </c>
      <c r="E4314" s="126"/>
    </row>
    <row r="4315" spans="1:5">
      <c r="A4315" s="118">
        <v>39011</v>
      </c>
      <c r="B4315" s="19">
        <v>8.1379999999999999</v>
      </c>
      <c r="C4315" s="19">
        <v>8.7750000000000004</v>
      </c>
      <c r="E4315" s="126"/>
    </row>
    <row r="4316" spans="1:5">
      <c r="A4316" s="118">
        <v>39012</v>
      </c>
      <c r="B4316" s="19">
        <v>8.1379999999999999</v>
      </c>
      <c r="C4316" s="19">
        <v>8.7750000000000004</v>
      </c>
      <c r="E4316" s="126"/>
    </row>
    <row r="4317" spans="1:5">
      <c r="A4317" s="118">
        <v>39013</v>
      </c>
      <c r="B4317" s="19">
        <v>8.0690000000000008</v>
      </c>
      <c r="C4317" s="19">
        <v>8.6999999999999993</v>
      </c>
      <c r="E4317" s="126"/>
    </row>
    <row r="4318" spans="1:5">
      <c r="A4318" s="118">
        <v>39014</v>
      </c>
      <c r="B4318" s="19">
        <v>7.2939999999999996</v>
      </c>
      <c r="C4318" s="19">
        <v>7.9239999999999995</v>
      </c>
      <c r="E4318" s="126"/>
    </row>
    <row r="4319" spans="1:5">
      <c r="A4319" s="118">
        <v>39015</v>
      </c>
      <c r="B4319" s="19">
        <v>8.1900000000000013</v>
      </c>
      <c r="C4319" s="19">
        <v>8.8320000000000007</v>
      </c>
      <c r="E4319" s="126"/>
    </row>
    <row r="4320" spans="1:5">
      <c r="A4320" s="118">
        <v>39016</v>
      </c>
      <c r="B4320" s="19">
        <v>8.0440000000000005</v>
      </c>
      <c r="C4320" s="19">
        <v>8.6940000000000008</v>
      </c>
      <c r="E4320" s="126"/>
    </row>
    <row r="4321" spans="1:5">
      <c r="A4321" s="118">
        <v>39017</v>
      </c>
      <c r="B4321" s="19">
        <v>7.2189999999999994</v>
      </c>
      <c r="C4321" s="19">
        <v>7.8739999999999997</v>
      </c>
      <c r="E4321" s="126"/>
    </row>
    <row r="4322" spans="1:5">
      <c r="A4322" s="118">
        <v>39018</v>
      </c>
      <c r="B4322" s="19">
        <v>7.2189999999999994</v>
      </c>
      <c r="C4322" s="19">
        <v>7.8739999999999997</v>
      </c>
      <c r="E4322" s="126"/>
    </row>
    <row r="4323" spans="1:5">
      <c r="A4323" s="118">
        <v>39019</v>
      </c>
      <c r="B4323" s="19">
        <v>7.2189999999999994</v>
      </c>
      <c r="C4323" s="19">
        <v>7.8739999999999997</v>
      </c>
      <c r="E4323" s="126"/>
    </row>
    <row r="4324" spans="1:5">
      <c r="A4324" s="118">
        <v>39020</v>
      </c>
      <c r="B4324" s="19">
        <v>7.11</v>
      </c>
      <c r="C4324" s="19">
        <v>7.7730000000000006</v>
      </c>
      <c r="E4324" s="126"/>
    </row>
    <row r="4325" spans="1:5">
      <c r="A4325" s="118">
        <v>39021</v>
      </c>
      <c r="B4325" s="19">
        <v>7.0120000000000005</v>
      </c>
      <c r="C4325" s="19">
        <v>7.6769999999999996</v>
      </c>
      <c r="E4325" s="126"/>
    </row>
    <row r="4326" spans="1:5">
      <c r="A4326" s="118">
        <v>39022</v>
      </c>
      <c r="B4326" s="19">
        <v>8.1969999999999992</v>
      </c>
      <c r="C4326" s="19">
        <v>8.8689999999999998</v>
      </c>
      <c r="E4326" s="126"/>
    </row>
    <row r="4327" spans="1:5">
      <c r="A4327" s="118">
        <v>39023</v>
      </c>
      <c r="B4327" s="19">
        <v>8.0719999999999992</v>
      </c>
      <c r="C4327" s="19">
        <v>8.7430000000000003</v>
      </c>
      <c r="E4327" s="126"/>
    </row>
    <row r="4328" spans="1:5">
      <c r="A4328" s="118">
        <v>39024</v>
      </c>
      <c r="B4328" s="19">
        <v>7.9779999999999998</v>
      </c>
      <c r="C4328" s="19">
        <v>8.6440000000000001</v>
      </c>
      <c r="E4328" s="126"/>
    </row>
    <row r="4329" spans="1:5">
      <c r="A4329" s="118">
        <v>39025</v>
      </c>
      <c r="B4329" s="19">
        <v>7.9779999999999998</v>
      </c>
      <c r="C4329" s="19">
        <v>8.6440000000000001</v>
      </c>
      <c r="E4329" s="126"/>
    </row>
    <row r="4330" spans="1:5">
      <c r="A4330" s="118">
        <v>39026</v>
      </c>
      <c r="B4330" s="19">
        <v>7.9779999999999998</v>
      </c>
      <c r="C4330" s="19">
        <v>8.6440000000000001</v>
      </c>
      <c r="E4330" s="126"/>
    </row>
    <row r="4331" spans="1:5">
      <c r="A4331" s="118">
        <v>39027</v>
      </c>
      <c r="B4331" s="19">
        <v>8.2620000000000005</v>
      </c>
      <c r="C4331" s="19">
        <v>8.911999999999999</v>
      </c>
      <c r="E4331" s="126"/>
    </row>
    <row r="4332" spans="1:5">
      <c r="A4332" s="118">
        <v>39028</v>
      </c>
      <c r="B4332" s="19">
        <v>7.1550000000000002</v>
      </c>
      <c r="C4332" s="19">
        <v>7.8090000000000002</v>
      </c>
      <c r="E4332" s="126"/>
    </row>
    <row r="4333" spans="1:5">
      <c r="A4333" s="118">
        <v>39029</v>
      </c>
      <c r="B4333" s="19">
        <v>7.9949999999999992</v>
      </c>
      <c r="C4333" s="19">
        <v>8.6590000000000007</v>
      </c>
      <c r="E4333" s="126"/>
    </row>
    <row r="4334" spans="1:5">
      <c r="A4334" s="118">
        <v>39030</v>
      </c>
      <c r="B4334" s="19">
        <v>8.141</v>
      </c>
      <c r="C4334" s="19">
        <v>8.8019999999999996</v>
      </c>
      <c r="E4334" s="126"/>
    </row>
    <row r="4335" spans="1:5">
      <c r="A4335" s="118">
        <v>39031</v>
      </c>
      <c r="B4335" s="19">
        <v>8.0519999999999996</v>
      </c>
      <c r="C4335" s="19">
        <v>8.7070000000000007</v>
      </c>
      <c r="E4335" s="126"/>
    </row>
    <row r="4336" spans="1:5">
      <c r="A4336" s="118">
        <v>39032</v>
      </c>
      <c r="B4336" s="19">
        <v>8.0519999999999996</v>
      </c>
      <c r="C4336" s="19">
        <v>8.7070000000000007</v>
      </c>
      <c r="E4336" s="126"/>
    </row>
    <row r="4337" spans="1:5">
      <c r="A4337" s="118">
        <v>39033</v>
      </c>
      <c r="B4337" s="19">
        <v>8.0519999999999996</v>
      </c>
      <c r="C4337" s="19">
        <v>8.7070000000000007</v>
      </c>
      <c r="E4337" s="126"/>
    </row>
    <row r="4338" spans="1:5">
      <c r="A4338" s="118">
        <v>39034</v>
      </c>
      <c r="B4338" s="19">
        <v>6.9109999999999996</v>
      </c>
      <c r="C4338" s="19">
        <v>7.5709999999999997</v>
      </c>
      <c r="E4338" s="126"/>
    </row>
    <row r="4339" spans="1:5">
      <c r="A4339" s="118">
        <v>39035</v>
      </c>
      <c r="B4339" s="19">
        <v>8.1379999999999999</v>
      </c>
      <c r="C4339" s="19">
        <v>8.7910000000000004</v>
      </c>
      <c r="E4339" s="126"/>
    </row>
    <row r="4340" spans="1:5">
      <c r="A4340" s="118">
        <v>39036</v>
      </c>
      <c r="B4340" s="19">
        <v>7.9660000000000002</v>
      </c>
      <c r="C4340" s="19">
        <v>8.6460000000000008</v>
      </c>
      <c r="E4340" s="126"/>
    </row>
    <row r="4341" spans="1:5">
      <c r="A4341" s="118">
        <v>39037</v>
      </c>
      <c r="B4341" s="19">
        <v>6.8949999999999996</v>
      </c>
      <c r="C4341" s="19">
        <v>7.5969999999999995</v>
      </c>
      <c r="E4341" s="126"/>
    </row>
    <row r="4342" spans="1:5">
      <c r="A4342" s="118">
        <v>39038</v>
      </c>
      <c r="B4342" s="19">
        <v>7.1230000000000002</v>
      </c>
      <c r="C4342" s="19">
        <v>7.8179999999999996</v>
      </c>
      <c r="E4342" s="126"/>
    </row>
    <row r="4343" spans="1:5">
      <c r="A4343" s="118">
        <v>39039</v>
      </c>
      <c r="B4343" s="19">
        <v>7.1230000000000002</v>
      </c>
      <c r="C4343" s="19">
        <v>7.8179999999999996</v>
      </c>
      <c r="E4343" s="126"/>
    </row>
    <row r="4344" spans="1:5">
      <c r="A4344" s="118">
        <v>39040</v>
      </c>
      <c r="B4344" s="19">
        <v>7.1230000000000002</v>
      </c>
      <c r="C4344" s="19">
        <v>7.8179999999999996</v>
      </c>
      <c r="E4344" s="126"/>
    </row>
    <row r="4345" spans="1:5">
      <c r="A4345" s="118">
        <v>39041</v>
      </c>
      <c r="B4345" s="19">
        <v>6.9740000000000002</v>
      </c>
      <c r="C4345" s="19">
        <v>7.6829999999999998</v>
      </c>
      <c r="E4345" s="126"/>
    </row>
    <row r="4346" spans="1:5">
      <c r="A4346" s="118">
        <v>39042</v>
      </c>
      <c r="B4346" s="19">
        <v>7.8940000000000001</v>
      </c>
      <c r="C4346" s="19">
        <v>8.5990000000000002</v>
      </c>
      <c r="E4346" s="126"/>
    </row>
    <row r="4347" spans="1:5">
      <c r="A4347" s="118">
        <v>39043</v>
      </c>
      <c r="B4347" s="19">
        <v>8.0739999999999998</v>
      </c>
      <c r="C4347" s="19">
        <v>8.7829999999999995</v>
      </c>
      <c r="E4347" s="126"/>
    </row>
    <row r="4348" spans="1:5">
      <c r="A4348" s="118">
        <v>39044</v>
      </c>
      <c r="B4348" s="19">
        <v>6.9630000000000001</v>
      </c>
      <c r="C4348" s="19">
        <v>7.6770000000000005</v>
      </c>
      <c r="E4348" s="126"/>
    </row>
    <row r="4349" spans="1:5">
      <c r="A4349" s="118">
        <v>39045</v>
      </c>
      <c r="B4349" s="19">
        <v>6.8680000000000003</v>
      </c>
      <c r="C4349" s="19">
        <v>7.5809999999999995</v>
      </c>
      <c r="E4349" s="126"/>
    </row>
    <row r="4350" spans="1:5">
      <c r="A4350" s="118">
        <v>39046</v>
      </c>
      <c r="B4350" s="19">
        <v>6.8680000000000003</v>
      </c>
      <c r="C4350" s="19">
        <v>7.5809999999999995</v>
      </c>
      <c r="E4350" s="126"/>
    </row>
    <row r="4351" spans="1:5">
      <c r="A4351" s="118">
        <v>39047</v>
      </c>
      <c r="B4351" s="19">
        <v>6.8680000000000003</v>
      </c>
      <c r="C4351" s="19">
        <v>7.5809999999999995</v>
      </c>
      <c r="E4351" s="126"/>
    </row>
    <row r="4352" spans="1:5">
      <c r="A4352" s="118">
        <v>39048</v>
      </c>
      <c r="B4352" s="19">
        <v>8.0640000000000001</v>
      </c>
      <c r="C4352" s="19">
        <v>8.7809999999999988</v>
      </c>
      <c r="E4352" s="126"/>
    </row>
    <row r="4353" spans="1:5">
      <c r="A4353" s="118">
        <v>39049</v>
      </c>
      <c r="B4353" s="19">
        <v>6.952</v>
      </c>
      <c r="C4353" s="19">
        <v>7.6710000000000003</v>
      </c>
      <c r="E4353" s="126"/>
    </row>
    <row r="4354" spans="1:5">
      <c r="A4354" s="118">
        <v>39050</v>
      </c>
      <c r="B4354" s="19">
        <v>6.8650000000000002</v>
      </c>
      <c r="C4354" s="19">
        <v>7.5830000000000002</v>
      </c>
      <c r="E4354" s="126"/>
    </row>
    <row r="4355" spans="1:5">
      <c r="A4355" s="118">
        <v>39051</v>
      </c>
      <c r="B4355" s="19">
        <v>8.1050000000000004</v>
      </c>
      <c r="C4355" s="19">
        <v>8.82</v>
      </c>
      <c r="E4355" s="126"/>
    </row>
    <row r="4356" spans="1:5">
      <c r="A4356" s="118">
        <v>39052</v>
      </c>
      <c r="B4356" s="19">
        <v>6.9610000000000003</v>
      </c>
      <c r="C4356" s="19">
        <v>7.6840000000000002</v>
      </c>
      <c r="E4356" s="126"/>
    </row>
    <row r="4357" spans="1:5">
      <c r="A4357" s="118">
        <v>39053</v>
      </c>
      <c r="B4357" s="19">
        <v>6.9610000000000003</v>
      </c>
      <c r="C4357" s="19">
        <v>7.6840000000000002</v>
      </c>
      <c r="E4357" s="126"/>
    </row>
    <row r="4358" spans="1:5">
      <c r="A4358" s="118">
        <v>39054</v>
      </c>
      <c r="B4358" s="19">
        <v>6.9610000000000003</v>
      </c>
      <c r="C4358" s="19">
        <v>7.6840000000000002</v>
      </c>
      <c r="E4358" s="126"/>
    </row>
    <row r="4359" spans="1:5">
      <c r="A4359" s="118">
        <v>39055</v>
      </c>
      <c r="B4359" s="19">
        <v>6.7970000000000006</v>
      </c>
      <c r="C4359" s="19">
        <v>7.5169999999999995</v>
      </c>
      <c r="E4359" s="126"/>
    </row>
    <row r="4360" spans="1:5">
      <c r="A4360" s="118">
        <v>39056</v>
      </c>
      <c r="B4360" s="19">
        <v>7.9889999999999999</v>
      </c>
      <c r="C4360" s="19">
        <v>8.7089999999999996</v>
      </c>
      <c r="E4360" s="126"/>
    </row>
    <row r="4361" spans="1:5">
      <c r="A4361" s="118">
        <v>39057</v>
      </c>
      <c r="B4361" s="19">
        <v>7.9039999999999999</v>
      </c>
      <c r="C4361" s="19">
        <v>8.6189999999999998</v>
      </c>
      <c r="E4361" s="126"/>
    </row>
    <row r="4362" spans="1:5">
      <c r="A4362" s="118">
        <v>39058</v>
      </c>
      <c r="B4362" s="19">
        <v>6.8819999999999997</v>
      </c>
      <c r="C4362" s="19">
        <v>7.5860000000000003</v>
      </c>
      <c r="E4362" s="126"/>
    </row>
    <row r="4363" spans="1:5">
      <c r="A4363" s="118">
        <v>39059</v>
      </c>
      <c r="B4363" s="19">
        <v>8.0809999999999995</v>
      </c>
      <c r="C4363" s="19">
        <v>8.7970000000000006</v>
      </c>
      <c r="E4363" s="126"/>
    </row>
    <row r="4364" spans="1:5">
      <c r="A4364" s="118">
        <v>39060</v>
      </c>
      <c r="B4364" s="19">
        <v>8.0809999999999995</v>
      </c>
      <c r="C4364" s="19">
        <v>8.7970000000000006</v>
      </c>
      <c r="E4364" s="126"/>
    </row>
    <row r="4365" spans="1:5">
      <c r="A4365" s="118">
        <v>39061</v>
      </c>
      <c r="B4365" s="19">
        <v>8.0809999999999995</v>
      </c>
      <c r="C4365" s="19">
        <v>8.7970000000000006</v>
      </c>
      <c r="E4365" s="126"/>
    </row>
    <row r="4366" spans="1:5">
      <c r="A4366" s="118">
        <v>39062</v>
      </c>
      <c r="B4366" s="19">
        <v>7.04</v>
      </c>
      <c r="C4366" s="19">
        <v>7.7430000000000003</v>
      </c>
      <c r="E4366" s="126"/>
    </row>
    <row r="4367" spans="1:5">
      <c r="A4367" s="118">
        <v>39063</v>
      </c>
      <c r="B4367" s="19">
        <v>7.9420000000000002</v>
      </c>
      <c r="C4367" s="19">
        <v>8.6479999999999997</v>
      </c>
      <c r="E4367" s="126"/>
    </row>
    <row r="4368" spans="1:5">
      <c r="A4368" s="118">
        <v>39064</v>
      </c>
      <c r="B4368" s="19">
        <v>7.1390000000000002</v>
      </c>
      <c r="C4368" s="19">
        <v>7.8309999999999995</v>
      </c>
      <c r="E4368" s="126"/>
    </row>
    <row r="4369" spans="1:5">
      <c r="A4369" s="118">
        <v>39065</v>
      </c>
      <c r="B4369" s="19">
        <v>7.1120000000000001</v>
      </c>
      <c r="C4369" s="19">
        <v>7.8050000000000006</v>
      </c>
      <c r="E4369" s="126"/>
    </row>
    <row r="4370" spans="1:5">
      <c r="A4370" s="118">
        <v>39066</v>
      </c>
      <c r="B4370" s="19">
        <v>7.01</v>
      </c>
      <c r="C4370" s="19">
        <v>7.7149999999999999</v>
      </c>
      <c r="E4370" s="126"/>
    </row>
    <row r="4371" spans="1:5">
      <c r="A4371" s="118">
        <v>39067</v>
      </c>
      <c r="B4371" s="19">
        <v>7.01</v>
      </c>
      <c r="C4371" s="19">
        <v>7.7149999999999999</v>
      </c>
      <c r="E4371" s="126"/>
    </row>
    <row r="4372" spans="1:5">
      <c r="A4372" s="118">
        <v>39068</v>
      </c>
      <c r="B4372" s="19">
        <v>7.01</v>
      </c>
      <c r="C4372" s="19">
        <v>7.7149999999999999</v>
      </c>
      <c r="E4372" s="126"/>
    </row>
    <row r="4373" spans="1:5">
      <c r="A4373" s="118">
        <v>39069</v>
      </c>
      <c r="B4373" s="19">
        <v>8.2629999999999999</v>
      </c>
      <c r="C4373" s="19">
        <v>8.9409999999999989</v>
      </c>
      <c r="E4373" s="126"/>
    </row>
    <row r="4374" spans="1:5">
      <c r="A4374" s="118">
        <v>39070</v>
      </c>
      <c r="B4374" s="19">
        <v>8.1320000000000014</v>
      </c>
      <c r="C4374" s="19">
        <v>8.8170000000000002</v>
      </c>
      <c r="E4374" s="126"/>
    </row>
    <row r="4375" spans="1:5">
      <c r="A4375" s="118">
        <v>39071</v>
      </c>
      <c r="B4375" s="19">
        <v>7.0510000000000002</v>
      </c>
      <c r="C4375" s="19">
        <v>7.7279999999999998</v>
      </c>
      <c r="E4375" s="126"/>
    </row>
    <row r="4376" spans="1:5">
      <c r="A4376" s="118">
        <v>39072</v>
      </c>
      <c r="B4376" s="19">
        <v>7.2690000000000001</v>
      </c>
      <c r="C4376" s="19">
        <v>7.9429999999999996</v>
      </c>
      <c r="E4376" s="126"/>
    </row>
    <row r="4377" spans="1:5">
      <c r="A4377" s="118">
        <v>39073</v>
      </c>
      <c r="B4377" s="19">
        <v>7.157</v>
      </c>
      <c r="C4377" s="19">
        <v>7.8310000000000004</v>
      </c>
      <c r="E4377" s="126"/>
    </row>
    <row r="4378" spans="1:5">
      <c r="A4378" s="118">
        <v>39074</v>
      </c>
      <c r="B4378" s="19">
        <v>7.157</v>
      </c>
      <c r="C4378" s="19">
        <v>7.8310000000000004</v>
      </c>
      <c r="E4378" s="126"/>
    </row>
    <row r="4379" spans="1:5">
      <c r="A4379" s="118">
        <v>39075</v>
      </c>
      <c r="B4379" s="19">
        <v>7.157</v>
      </c>
      <c r="C4379" s="19">
        <v>7.8310000000000004</v>
      </c>
      <c r="E4379" s="126"/>
    </row>
    <row r="4380" spans="1:5">
      <c r="A4380" s="118">
        <v>39076</v>
      </c>
      <c r="B4380" s="19">
        <v>7.0570000000000004</v>
      </c>
      <c r="C4380" s="19">
        <v>7.7319999999999993</v>
      </c>
      <c r="E4380" s="126"/>
    </row>
    <row r="4381" spans="1:5">
      <c r="A4381" s="118">
        <v>39077</v>
      </c>
      <c r="B4381" s="19">
        <v>8.2569999999999997</v>
      </c>
      <c r="C4381" s="19">
        <v>8.9319999999999986</v>
      </c>
      <c r="E4381" s="126"/>
    </row>
    <row r="4382" spans="1:5">
      <c r="A4382" s="118">
        <v>39078</v>
      </c>
      <c r="B4382" s="19">
        <v>8.18</v>
      </c>
      <c r="C4382" s="19">
        <v>8.0570000000000004</v>
      </c>
      <c r="E4382" s="126"/>
    </row>
    <row r="4383" spans="1:5">
      <c r="A4383" s="118">
        <v>39079</v>
      </c>
      <c r="B4383" s="19">
        <v>7.1300000000000008</v>
      </c>
      <c r="C4383" s="19">
        <v>7.7949999999999999</v>
      </c>
      <c r="E4383" s="126"/>
    </row>
    <row r="4384" spans="1:5">
      <c r="A4384" s="118">
        <v>39080</v>
      </c>
      <c r="B4384" s="19">
        <v>8.32</v>
      </c>
      <c r="C4384" s="19">
        <v>8.99</v>
      </c>
      <c r="E4384" s="126"/>
    </row>
    <row r="4385" spans="1:5">
      <c r="A4385" s="118">
        <v>39081</v>
      </c>
      <c r="B4385" s="19">
        <v>8.32</v>
      </c>
      <c r="C4385" s="19">
        <v>8.99</v>
      </c>
      <c r="E4385" s="126"/>
    </row>
    <row r="4386" spans="1:5">
      <c r="A4386" s="118">
        <v>39082</v>
      </c>
      <c r="B4386" s="19">
        <v>8.32</v>
      </c>
      <c r="C4386" s="19">
        <v>8.99</v>
      </c>
      <c r="E4386" s="126"/>
    </row>
    <row r="4387" spans="1:5">
      <c r="A4387" s="118">
        <v>39083</v>
      </c>
      <c r="B4387" s="19">
        <v>8.2199999999999989</v>
      </c>
      <c r="C4387" s="19">
        <v>8.89</v>
      </c>
      <c r="E4387" s="126"/>
    </row>
    <row r="4388" spans="1:5">
      <c r="A4388" s="118">
        <v>39084</v>
      </c>
      <c r="B4388" s="19">
        <v>7.1460000000000008</v>
      </c>
      <c r="C4388" s="19">
        <v>7.8089999999999993</v>
      </c>
      <c r="E4388" s="126"/>
    </row>
    <row r="4389" spans="1:5">
      <c r="A4389" s="118">
        <v>39085</v>
      </c>
      <c r="B4389" s="19">
        <v>7.3229999999999995</v>
      </c>
      <c r="C4389" s="19">
        <v>7.9909999999999997</v>
      </c>
      <c r="E4389" s="126"/>
    </row>
    <row r="4390" spans="1:5">
      <c r="A4390" s="118">
        <v>39086</v>
      </c>
      <c r="B4390" s="19">
        <v>7.1890000000000001</v>
      </c>
      <c r="C4390" s="19">
        <v>7.8650000000000002</v>
      </c>
      <c r="E4390" s="126"/>
    </row>
    <row r="4391" spans="1:5">
      <c r="A4391" s="118">
        <v>39087</v>
      </c>
      <c r="B4391" s="19">
        <v>7.0640000000000001</v>
      </c>
      <c r="C4391" s="19">
        <v>7.7439999999999998</v>
      </c>
      <c r="E4391" s="126"/>
    </row>
    <row r="4392" spans="1:5">
      <c r="A4392" s="118">
        <v>39088</v>
      </c>
      <c r="B4392" s="19">
        <v>7.0640000000000001</v>
      </c>
      <c r="C4392" s="19">
        <v>7.7439999999999998</v>
      </c>
      <c r="E4392" s="126"/>
    </row>
    <row r="4393" spans="1:5">
      <c r="A4393" s="118">
        <v>39089</v>
      </c>
      <c r="B4393" s="19">
        <v>7.0640000000000001</v>
      </c>
      <c r="C4393" s="19">
        <v>7.7439999999999998</v>
      </c>
      <c r="E4393" s="126"/>
    </row>
    <row r="4394" spans="1:5">
      <c r="A4394" s="118">
        <v>39090</v>
      </c>
      <c r="B4394" s="19">
        <v>7.3090000000000002</v>
      </c>
      <c r="C4394" s="19">
        <v>7.9820000000000002</v>
      </c>
      <c r="E4394" s="126"/>
    </row>
    <row r="4395" spans="1:5">
      <c r="A4395" s="118">
        <v>39091</v>
      </c>
      <c r="B4395" s="19">
        <v>7.2130000000000001</v>
      </c>
      <c r="C4395" s="19">
        <v>7.8849999999999998</v>
      </c>
      <c r="E4395" s="126"/>
    </row>
    <row r="4396" spans="1:5">
      <c r="A4396" s="118">
        <v>39092</v>
      </c>
      <c r="B4396" s="19">
        <v>7.1199999999999992</v>
      </c>
      <c r="C4396" s="19">
        <v>7.7910000000000004</v>
      </c>
      <c r="E4396" s="126"/>
    </row>
    <row r="4397" spans="1:5">
      <c r="A4397" s="118">
        <v>39093</v>
      </c>
      <c r="B4397" s="19">
        <v>8.3449999999999989</v>
      </c>
      <c r="C4397" s="19">
        <v>9.0150000000000006</v>
      </c>
      <c r="E4397" s="126"/>
    </row>
    <row r="4398" spans="1:5">
      <c r="A4398" s="118">
        <v>39094</v>
      </c>
      <c r="B4398" s="19">
        <v>8.2540000000000013</v>
      </c>
      <c r="C4398" s="19">
        <v>8.9209999999999994</v>
      </c>
      <c r="E4398" s="126"/>
    </row>
    <row r="4399" spans="1:5">
      <c r="A4399" s="118">
        <v>39095</v>
      </c>
      <c r="B4399" s="19">
        <v>8.2540000000000013</v>
      </c>
      <c r="C4399" s="19">
        <v>8.9209999999999994</v>
      </c>
      <c r="E4399" s="126"/>
    </row>
    <row r="4400" spans="1:5">
      <c r="A4400" s="118">
        <v>39096</v>
      </c>
      <c r="B4400" s="19">
        <v>8.2540000000000013</v>
      </c>
      <c r="C4400" s="19">
        <v>8.9209999999999994</v>
      </c>
      <c r="E4400" s="126"/>
    </row>
    <row r="4401" spans="1:5">
      <c r="A4401" s="118">
        <v>39097</v>
      </c>
      <c r="B4401" s="19">
        <v>7.1739999999999995</v>
      </c>
      <c r="C4401" s="19">
        <v>7.83</v>
      </c>
      <c r="E4401" s="126"/>
    </row>
    <row r="4402" spans="1:5">
      <c r="A4402" s="118">
        <v>39098</v>
      </c>
      <c r="B4402" s="19">
        <v>7.3559999999999999</v>
      </c>
      <c r="C4402" s="19">
        <v>8.0259999999999998</v>
      </c>
      <c r="E4402" s="126"/>
    </row>
    <row r="4403" spans="1:5">
      <c r="A4403" s="118">
        <v>39099</v>
      </c>
      <c r="B4403" s="19">
        <v>8.2330000000000005</v>
      </c>
      <c r="C4403" s="19">
        <v>8.91</v>
      </c>
      <c r="E4403" s="126"/>
    </row>
    <row r="4404" spans="1:5">
      <c r="A4404" s="118">
        <v>39100</v>
      </c>
      <c r="B4404" s="19">
        <v>7.1519999999999992</v>
      </c>
      <c r="C4404" s="19">
        <v>7.83</v>
      </c>
      <c r="E4404" s="126"/>
    </row>
    <row r="4405" spans="1:5">
      <c r="A4405" s="118">
        <v>39101</v>
      </c>
      <c r="B4405" s="19">
        <v>8.3569999999999993</v>
      </c>
      <c r="C4405" s="19">
        <v>9.0339999999999989</v>
      </c>
      <c r="E4405" s="126"/>
    </row>
    <row r="4406" spans="1:5">
      <c r="A4406" s="118">
        <v>39102</v>
      </c>
      <c r="B4406" s="19">
        <v>8.3569999999999993</v>
      </c>
      <c r="C4406" s="19">
        <v>9.0339999999999989</v>
      </c>
      <c r="E4406" s="126"/>
    </row>
    <row r="4407" spans="1:5">
      <c r="A4407" s="118">
        <v>39103</v>
      </c>
      <c r="B4407" s="19">
        <v>8.3569999999999993</v>
      </c>
      <c r="C4407" s="19">
        <v>9.0339999999999989</v>
      </c>
      <c r="E4407" s="126"/>
    </row>
    <row r="4408" spans="1:5">
      <c r="A4408" s="118">
        <v>39104</v>
      </c>
      <c r="B4408" s="19">
        <v>8.2750000000000004</v>
      </c>
      <c r="C4408" s="19">
        <v>8.9380000000000006</v>
      </c>
      <c r="E4408" s="126"/>
    </row>
    <row r="4409" spans="1:5">
      <c r="A4409" s="118">
        <v>39105</v>
      </c>
      <c r="B4409" s="19">
        <v>8.173</v>
      </c>
      <c r="C4409" s="19">
        <v>8.8360000000000003</v>
      </c>
      <c r="E4409" s="126"/>
    </row>
    <row r="4410" spans="1:5">
      <c r="A4410" s="118">
        <v>39106</v>
      </c>
      <c r="B4410" s="19">
        <v>7.2480000000000002</v>
      </c>
      <c r="C4410" s="19">
        <v>7.8970000000000002</v>
      </c>
      <c r="E4410" s="126"/>
    </row>
    <row r="4411" spans="1:5">
      <c r="A4411" s="118">
        <v>39107</v>
      </c>
      <c r="B4411" s="19">
        <v>8.14</v>
      </c>
      <c r="C4411" s="19">
        <v>8.7919999999999998</v>
      </c>
      <c r="E4411" s="126"/>
    </row>
    <row r="4412" spans="1:5">
      <c r="A4412" s="118">
        <v>39108</v>
      </c>
      <c r="B4412" s="19">
        <v>8.0400000000000009</v>
      </c>
      <c r="C4412" s="19">
        <v>8.6920000000000002</v>
      </c>
      <c r="E4412" s="126"/>
    </row>
    <row r="4413" spans="1:5">
      <c r="A4413" s="118">
        <v>39109</v>
      </c>
      <c r="B4413" s="19">
        <v>8.0400000000000009</v>
      </c>
      <c r="C4413" s="19">
        <v>8.6920000000000002</v>
      </c>
      <c r="E4413" s="126"/>
    </row>
    <row r="4414" spans="1:5">
      <c r="A4414" s="118">
        <v>39110</v>
      </c>
      <c r="B4414" s="19">
        <v>8.0400000000000009</v>
      </c>
      <c r="C4414" s="19">
        <v>8.6920000000000002</v>
      </c>
      <c r="E4414" s="126"/>
    </row>
    <row r="4415" spans="1:5">
      <c r="A4415" s="118">
        <v>39111</v>
      </c>
      <c r="B4415" s="19">
        <v>7.3029999999999999</v>
      </c>
      <c r="C4415" s="19">
        <v>7.9429999999999996</v>
      </c>
      <c r="E4415" s="126"/>
    </row>
    <row r="4416" spans="1:5">
      <c r="A4416" s="118">
        <v>39112</v>
      </c>
      <c r="B4416" s="19">
        <v>7.2229999999999999</v>
      </c>
      <c r="C4416" s="19">
        <v>7.8540000000000001</v>
      </c>
      <c r="E4416" s="126"/>
    </row>
    <row r="4417" spans="1:5">
      <c r="A4417" s="118">
        <v>39113</v>
      </c>
      <c r="B4417" s="19">
        <v>8.1379999999999999</v>
      </c>
      <c r="C4417" s="19">
        <v>8.766</v>
      </c>
      <c r="E4417" s="126"/>
    </row>
    <row r="4418" spans="1:5">
      <c r="A4418" s="118">
        <v>39114</v>
      </c>
      <c r="B4418" s="19">
        <v>8.3170000000000002</v>
      </c>
      <c r="C4418" s="19">
        <v>8.9499999999999993</v>
      </c>
      <c r="E4418" s="126"/>
    </row>
    <row r="4419" spans="1:5">
      <c r="A4419" s="118">
        <v>39115</v>
      </c>
      <c r="B4419" s="19">
        <v>7.2560000000000002</v>
      </c>
      <c r="C4419" s="19">
        <v>7.8810000000000002</v>
      </c>
      <c r="E4419" s="126"/>
    </row>
    <row r="4420" spans="1:5">
      <c r="A4420" s="118">
        <v>39116</v>
      </c>
      <c r="B4420" s="19">
        <v>7.2560000000000002</v>
      </c>
      <c r="C4420" s="19">
        <v>7.8810000000000002</v>
      </c>
      <c r="E4420" s="126"/>
    </row>
    <row r="4421" spans="1:5">
      <c r="A4421" s="118">
        <v>39117</v>
      </c>
      <c r="B4421" s="19">
        <v>7.2560000000000002</v>
      </c>
      <c r="C4421" s="19">
        <v>7.8810000000000002</v>
      </c>
      <c r="E4421" s="126"/>
    </row>
    <row r="4422" spans="1:5">
      <c r="A4422" s="118">
        <v>39118</v>
      </c>
      <c r="B4422" s="19">
        <v>7.1020000000000003</v>
      </c>
      <c r="C4422" s="19">
        <v>7.7390000000000008</v>
      </c>
      <c r="E4422" s="126"/>
    </row>
    <row r="4423" spans="1:5">
      <c r="A4423" s="118">
        <v>39119</v>
      </c>
      <c r="B4423" s="19">
        <v>7.2569999999999997</v>
      </c>
      <c r="C4423" s="19">
        <v>7.9089999999999998</v>
      </c>
      <c r="E4423" s="126"/>
    </row>
    <row r="4424" spans="1:5">
      <c r="A4424" s="118">
        <v>39120</v>
      </c>
      <c r="B4424" s="19">
        <v>8.141</v>
      </c>
      <c r="C4424" s="19">
        <v>8.8019999999999996</v>
      </c>
      <c r="E4424" s="126"/>
    </row>
    <row r="4425" spans="1:5">
      <c r="A4425" s="118">
        <v>39121</v>
      </c>
      <c r="B4425" s="19">
        <v>7.0609999999999999</v>
      </c>
      <c r="C4425" s="19">
        <v>7.7210000000000001</v>
      </c>
      <c r="E4425" s="126"/>
    </row>
    <row r="4426" spans="1:5">
      <c r="A4426" s="118">
        <v>39122</v>
      </c>
      <c r="B4426" s="19">
        <v>7.2229999999999999</v>
      </c>
      <c r="C4426" s="19">
        <v>7.891</v>
      </c>
      <c r="E4426" s="126"/>
    </row>
    <row r="4427" spans="1:5">
      <c r="A4427" s="118">
        <v>39123</v>
      </c>
      <c r="B4427" s="19">
        <v>7.2229999999999999</v>
      </c>
      <c r="C4427" s="19">
        <v>7.891</v>
      </c>
      <c r="E4427" s="126"/>
    </row>
    <row r="4428" spans="1:5">
      <c r="A4428" s="118">
        <v>39124</v>
      </c>
      <c r="B4428" s="19">
        <v>7.2229999999999999</v>
      </c>
      <c r="C4428" s="19">
        <v>7.891</v>
      </c>
      <c r="E4428" s="126"/>
    </row>
    <row r="4429" spans="1:5">
      <c r="A4429" s="118">
        <v>39125</v>
      </c>
      <c r="B4429" s="19">
        <v>7.149</v>
      </c>
      <c r="C4429" s="19">
        <v>7.8010000000000002</v>
      </c>
      <c r="E4429" s="126"/>
    </row>
    <row r="4430" spans="1:5">
      <c r="A4430" s="118">
        <v>39126</v>
      </c>
      <c r="B4430" s="19">
        <v>8.072000000000001</v>
      </c>
      <c r="C4430" s="19">
        <v>8.7159999999999993</v>
      </c>
      <c r="E4430" s="126"/>
    </row>
    <row r="4431" spans="1:5">
      <c r="A4431" s="118">
        <v>39127</v>
      </c>
      <c r="B4431" s="19">
        <v>8.2720000000000002</v>
      </c>
      <c r="C4431" s="19">
        <v>8.9179999999999993</v>
      </c>
      <c r="E4431" s="126"/>
    </row>
    <row r="4432" spans="1:5">
      <c r="A4432" s="118">
        <v>39128</v>
      </c>
      <c r="B4432" s="19">
        <v>7.0730000000000004</v>
      </c>
      <c r="C4432" s="19">
        <v>7.7810000000000006</v>
      </c>
      <c r="E4432" s="126"/>
    </row>
    <row r="4433" spans="1:5">
      <c r="A4433" s="118">
        <v>39129</v>
      </c>
      <c r="B4433" s="19">
        <v>7.0220000000000002</v>
      </c>
      <c r="C4433" s="19">
        <v>7.68</v>
      </c>
      <c r="E4433" s="126"/>
    </row>
    <row r="4434" spans="1:5">
      <c r="A4434" s="118">
        <v>39130</v>
      </c>
      <c r="B4434" s="19">
        <v>7.0220000000000002</v>
      </c>
      <c r="C4434" s="19">
        <v>7.68</v>
      </c>
      <c r="E4434" s="126"/>
    </row>
    <row r="4435" spans="1:5">
      <c r="A4435" s="118">
        <v>39131</v>
      </c>
      <c r="B4435" s="19">
        <v>7.0220000000000002</v>
      </c>
      <c r="C4435" s="19">
        <v>7.68</v>
      </c>
      <c r="E4435" s="126"/>
    </row>
    <row r="4436" spans="1:5">
      <c r="A4436" s="118">
        <v>39132</v>
      </c>
      <c r="B4436" s="19">
        <v>7.2160000000000002</v>
      </c>
      <c r="C4436" s="19">
        <v>7.875</v>
      </c>
      <c r="E4436" s="126"/>
    </row>
    <row r="4437" spans="1:5">
      <c r="A4437" s="118">
        <v>39133</v>
      </c>
      <c r="B4437" s="19">
        <v>7.1260000000000003</v>
      </c>
      <c r="C4437" s="19">
        <v>7.7839999999999998</v>
      </c>
      <c r="E4437" s="126"/>
    </row>
    <row r="4438" spans="1:5">
      <c r="A4438" s="118">
        <v>39134</v>
      </c>
      <c r="B4438" s="19">
        <v>7.0419999999999998</v>
      </c>
      <c r="C4438" s="19">
        <v>7.7010000000000005</v>
      </c>
      <c r="E4438" s="126"/>
    </row>
    <row r="4439" spans="1:5">
      <c r="A4439" s="118">
        <v>39135</v>
      </c>
      <c r="B4439" s="19">
        <v>8.2519999999999989</v>
      </c>
      <c r="C4439" s="19">
        <v>8.91</v>
      </c>
      <c r="E4439" s="126"/>
    </row>
    <row r="4440" spans="1:5">
      <c r="A4440" s="118">
        <v>39136</v>
      </c>
      <c r="B4440" s="19">
        <v>7.1880000000000006</v>
      </c>
      <c r="C4440" s="19">
        <v>7.83</v>
      </c>
      <c r="E4440" s="126"/>
    </row>
    <row r="4441" spans="1:5">
      <c r="A4441" s="118">
        <v>39137</v>
      </c>
      <c r="B4441" s="19">
        <v>7.1880000000000006</v>
      </c>
      <c r="C4441" s="19">
        <v>7.83</v>
      </c>
      <c r="E4441" s="126"/>
    </row>
    <row r="4442" spans="1:5">
      <c r="A4442" s="118">
        <v>39138</v>
      </c>
      <c r="B4442" s="19">
        <v>7.1880000000000006</v>
      </c>
      <c r="C4442" s="19">
        <v>7.83</v>
      </c>
      <c r="E4442" s="126"/>
    </row>
    <row r="4443" spans="1:5">
      <c r="A4443" s="118">
        <v>39139</v>
      </c>
      <c r="B4443" s="19">
        <v>7.0370000000000008</v>
      </c>
      <c r="C4443" s="19">
        <v>7.6980000000000004</v>
      </c>
      <c r="E4443" s="126"/>
    </row>
    <row r="4444" spans="1:5">
      <c r="A4444" s="118">
        <v>39140</v>
      </c>
      <c r="B4444" s="19">
        <v>7.1909999999999998</v>
      </c>
      <c r="C4444" s="19">
        <v>7.8650000000000002</v>
      </c>
      <c r="E4444" s="126"/>
    </row>
    <row r="4445" spans="1:5">
      <c r="A4445" s="118">
        <v>39141</v>
      </c>
      <c r="B4445" s="19">
        <v>7.0490000000000004</v>
      </c>
      <c r="C4445" s="19">
        <v>7.73</v>
      </c>
      <c r="E4445" s="126"/>
    </row>
    <row r="4446" spans="1:5">
      <c r="A4446" s="118">
        <v>39142</v>
      </c>
      <c r="B4446" s="19">
        <v>6.9380000000000006</v>
      </c>
      <c r="C4446" s="19">
        <v>7.6189999999999998</v>
      </c>
      <c r="E4446" s="126"/>
    </row>
    <row r="4447" spans="1:5">
      <c r="A4447" s="118">
        <v>39143</v>
      </c>
      <c r="B4447" s="19">
        <v>7.1459999999999999</v>
      </c>
      <c r="C4447" s="19">
        <v>7.8279999999999994</v>
      </c>
      <c r="E4447" s="126"/>
    </row>
    <row r="4448" spans="1:5">
      <c r="A4448" s="118">
        <v>39144</v>
      </c>
      <c r="B4448" s="19">
        <v>7.1459999999999999</v>
      </c>
      <c r="C4448" s="19">
        <v>7.8279999999999994</v>
      </c>
      <c r="E4448" s="126"/>
    </row>
    <row r="4449" spans="1:5">
      <c r="A4449" s="118">
        <v>39145</v>
      </c>
      <c r="B4449" s="19">
        <v>7.1459999999999999</v>
      </c>
      <c r="C4449" s="19">
        <v>7.8279999999999994</v>
      </c>
      <c r="E4449" s="126"/>
    </row>
    <row r="4450" spans="1:5">
      <c r="A4450" s="118">
        <v>39146</v>
      </c>
      <c r="B4450" s="19">
        <v>6.9830000000000005</v>
      </c>
      <c r="C4450" s="19">
        <v>7.6760000000000002</v>
      </c>
      <c r="E4450" s="126"/>
    </row>
    <row r="4451" spans="1:5">
      <c r="A4451" s="118">
        <v>39147</v>
      </c>
      <c r="B4451" s="19">
        <v>6.9090000000000007</v>
      </c>
      <c r="C4451" s="19">
        <v>7.6010000000000009</v>
      </c>
      <c r="E4451" s="126"/>
    </row>
    <row r="4452" spans="1:5">
      <c r="A4452" s="118">
        <v>39148</v>
      </c>
      <c r="B4452" s="19">
        <v>8.1319999999999997</v>
      </c>
      <c r="C4452" s="19">
        <v>8.82</v>
      </c>
      <c r="E4452" s="126"/>
    </row>
    <row r="4453" spans="1:5">
      <c r="A4453" s="118">
        <v>39149</v>
      </c>
      <c r="B4453" s="19">
        <v>8.027000000000001</v>
      </c>
      <c r="C4453" s="19">
        <v>8.7190000000000012</v>
      </c>
      <c r="E4453" s="126"/>
    </row>
    <row r="4454" spans="1:5">
      <c r="A4454" s="118">
        <v>39150</v>
      </c>
      <c r="B4454" s="19">
        <v>6.9459999999999997</v>
      </c>
      <c r="C4454" s="19">
        <v>7.6340000000000003</v>
      </c>
      <c r="E4454" s="126"/>
    </row>
    <row r="4455" spans="1:5">
      <c r="A4455" s="118">
        <v>39151</v>
      </c>
      <c r="B4455" s="19">
        <v>6.9459999999999997</v>
      </c>
      <c r="C4455" s="19">
        <v>7.6340000000000003</v>
      </c>
      <c r="E4455" s="126"/>
    </row>
    <row r="4456" spans="1:5">
      <c r="A4456" s="118">
        <v>39152</v>
      </c>
      <c r="B4456" s="19">
        <v>6.9459999999999997</v>
      </c>
      <c r="C4456" s="19">
        <v>7.6340000000000003</v>
      </c>
      <c r="E4456" s="126"/>
    </row>
    <row r="4457" spans="1:5">
      <c r="A4457" s="118">
        <v>39153</v>
      </c>
      <c r="B4457" s="19">
        <v>7.2050000000000001</v>
      </c>
      <c r="C4457" s="19">
        <v>7.8849999999999998</v>
      </c>
      <c r="E4457" s="126"/>
    </row>
    <row r="4458" spans="1:5">
      <c r="A4458" s="118">
        <v>39154</v>
      </c>
      <c r="B4458" s="19">
        <v>7.0780000000000003</v>
      </c>
      <c r="C4458" s="19">
        <v>7.7709999999999999</v>
      </c>
      <c r="E4458" s="126"/>
    </row>
    <row r="4459" spans="1:5">
      <c r="A4459" s="118">
        <v>39155</v>
      </c>
      <c r="B4459" s="19">
        <v>7.923</v>
      </c>
      <c r="C4459" s="19">
        <v>8.6240000000000006</v>
      </c>
      <c r="E4459" s="126"/>
    </row>
    <row r="4460" spans="1:5">
      <c r="A4460" s="118">
        <v>39156</v>
      </c>
      <c r="B4460" s="19">
        <v>8.1479999999999997</v>
      </c>
      <c r="C4460" s="19">
        <v>8.8670000000000009</v>
      </c>
      <c r="E4460" s="126"/>
    </row>
    <row r="4461" spans="1:5">
      <c r="A4461" s="118">
        <v>39157</v>
      </c>
      <c r="B4461" s="19">
        <v>7.173</v>
      </c>
      <c r="C4461" s="19">
        <v>7.8620000000000001</v>
      </c>
      <c r="E4461" s="126"/>
    </row>
    <row r="4462" spans="1:5">
      <c r="A4462" s="118">
        <v>39158</v>
      </c>
      <c r="B4462" s="19">
        <v>7.173</v>
      </c>
      <c r="C4462" s="19">
        <v>7.8620000000000001</v>
      </c>
      <c r="E4462" s="126"/>
    </row>
    <row r="4463" spans="1:5">
      <c r="A4463" s="118">
        <v>39159</v>
      </c>
      <c r="B4463" s="19">
        <v>7.173</v>
      </c>
      <c r="C4463" s="19">
        <v>7.8620000000000001</v>
      </c>
      <c r="E4463" s="126"/>
    </row>
    <row r="4464" spans="1:5">
      <c r="A4464" s="118">
        <v>39160</v>
      </c>
      <c r="B4464" s="19">
        <v>7.09</v>
      </c>
      <c r="C4464" s="19">
        <v>7.7940000000000005</v>
      </c>
      <c r="E4464" s="126"/>
    </row>
    <row r="4465" spans="1:5">
      <c r="A4465" s="118">
        <v>39161</v>
      </c>
      <c r="B4465" s="19">
        <v>7.319</v>
      </c>
      <c r="C4465" s="19">
        <v>8.0220000000000002</v>
      </c>
      <c r="E4465" s="126"/>
    </row>
    <row r="4466" spans="1:5">
      <c r="A4466" s="118">
        <v>39162</v>
      </c>
      <c r="B4466" s="19">
        <v>8.2360000000000007</v>
      </c>
      <c r="C4466" s="19">
        <v>8.9359999999999999</v>
      </c>
      <c r="E4466" s="126"/>
    </row>
    <row r="4467" spans="1:5">
      <c r="A4467" s="118">
        <v>39163</v>
      </c>
      <c r="B4467" s="19">
        <v>7.1240000000000006</v>
      </c>
      <c r="C4467" s="19">
        <v>7.8190000000000008</v>
      </c>
      <c r="E4467" s="126"/>
    </row>
    <row r="4468" spans="1:5">
      <c r="A4468" s="118">
        <v>39164</v>
      </c>
      <c r="B4468" s="19">
        <v>8.3509999999999991</v>
      </c>
      <c r="C4468" s="19">
        <v>9.0449999999999999</v>
      </c>
      <c r="E4468" s="126"/>
    </row>
    <row r="4469" spans="1:5">
      <c r="A4469" s="118">
        <v>39165</v>
      </c>
      <c r="B4469" s="19">
        <v>8.3509999999999991</v>
      </c>
      <c r="C4469" s="19">
        <v>9.0449999999999999</v>
      </c>
      <c r="E4469" s="126"/>
    </row>
    <row r="4470" spans="1:5">
      <c r="A4470" s="118">
        <v>39166</v>
      </c>
      <c r="B4470" s="19">
        <v>8.3509999999999991</v>
      </c>
      <c r="C4470" s="19">
        <v>9.0449999999999999</v>
      </c>
      <c r="E4470" s="126"/>
    </row>
    <row r="4471" spans="1:5">
      <c r="A4471" s="118">
        <v>39167</v>
      </c>
      <c r="B4471" s="19">
        <v>7.2629999999999999</v>
      </c>
      <c r="C4471" s="19">
        <v>7.9569999999999999</v>
      </c>
      <c r="E4471" s="126"/>
    </row>
    <row r="4472" spans="1:5">
      <c r="A4472" s="118">
        <v>39168</v>
      </c>
      <c r="B4472" s="19">
        <v>8.1470000000000002</v>
      </c>
      <c r="C4472" s="19">
        <v>8.8469999999999995</v>
      </c>
      <c r="E4472" s="126"/>
    </row>
    <row r="4473" spans="1:5">
      <c r="A4473" s="118">
        <v>39169</v>
      </c>
      <c r="B4473" s="19">
        <v>8.343</v>
      </c>
      <c r="C4473" s="19">
        <v>9.0380000000000003</v>
      </c>
      <c r="E4473" s="126"/>
    </row>
    <row r="4474" spans="1:5">
      <c r="A4474" s="118">
        <v>39170</v>
      </c>
      <c r="B4474" s="19">
        <v>7.2610000000000001</v>
      </c>
      <c r="C4474" s="19">
        <v>7.9550000000000001</v>
      </c>
      <c r="E4474" s="126"/>
    </row>
    <row r="4475" spans="1:5">
      <c r="A4475" s="118">
        <v>39171</v>
      </c>
      <c r="B4475" s="19">
        <v>8.1750000000000007</v>
      </c>
      <c r="C4475" s="19">
        <v>8.86</v>
      </c>
      <c r="E4475" s="126"/>
    </row>
    <row r="4476" spans="1:5">
      <c r="A4476" s="118">
        <v>39172</v>
      </c>
      <c r="B4476" s="19">
        <v>8.1750000000000007</v>
      </c>
      <c r="C4476" s="19">
        <v>8.86</v>
      </c>
      <c r="E4476" s="126"/>
    </row>
    <row r="4477" spans="1:5">
      <c r="A4477" s="118">
        <v>39173</v>
      </c>
      <c r="B4477" s="19">
        <v>8.1750000000000007</v>
      </c>
      <c r="C4477" s="19">
        <v>8.86</v>
      </c>
      <c r="E4477" s="126"/>
    </row>
    <row r="4478" spans="1:5">
      <c r="A4478" s="118">
        <v>39174</v>
      </c>
      <c r="B4478" s="19">
        <v>7.4119999999999999</v>
      </c>
      <c r="C4478" s="19">
        <v>8.1020000000000003</v>
      </c>
      <c r="E4478" s="126"/>
    </row>
    <row r="4479" spans="1:5">
      <c r="A4479" s="118">
        <v>39175</v>
      </c>
      <c r="B4479" s="19">
        <v>7.3140000000000001</v>
      </c>
      <c r="C4479" s="19">
        <v>8.0060000000000002</v>
      </c>
      <c r="E4479" s="126"/>
    </row>
    <row r="4480" spans="1:5">
      <c r="A4480" s="118">
        <v>39176</v>
      </c>
      <c r="B4480" s="19">
        <v>8.1760000000000002</v>
      </c>
      <c r="C4480" s="19">
        <v>8.859</v>
      </c>
      <c r="E4480" s="126"/>
    </row>
    <row r="4481" spans="1:5">
      <c r="A4481" s="118">
        <v>39177</v>
      </c>
      <c r="B4481" s="19">
        <v>8.3759999999999994</v>
      </c>
      <c r="C4481" s="19">
        <v>9.0539999999999985</v>
      </c>
      <c r="E4481" s="126"/>
    </row>
    <row r="4482" spans="1:5">
      <c r="A4482" s="118">
        <v>39178</v>
      </c>
      <c r="B4482" s="19">
        <v>7.2759999999999998</v>
      </c>
      <c r="C4482" s="19">
        <v>7.9530000000000003</v>
      </c>
      <c r="E4482" s="126"/>
    </row>
    <row r="4483" spans="1:5">
      <c r="A4483" s="118">
        <v>39179</v>
      </c>
      <c r="B4483" s="19">
        <v>7.2759999999999998</v>
      </c>
      <c r="C4483" s="19">
        <v>7.9530000000000003</v>
      </c>
      <c r="E4483" s="126"/>
    </row>
    <row r="4484" spans="1:5">
      <c r="A4484" s="118">
        <v>39180</v>
      </c>
      <c r="B4484" s="19">
        <v>7.2759999999999998</v>
      </c>
      <c r="C4484" s="19">
        <v>7.9530000000000003</v>
      </c>
      <c r="E4484" s="126"/>
    </row>
    <row r="4485" spans="1:5">
      <c r="A4485" s="118">
        <v>39181</v>
      </c>
      <c r="B4485" s="19">
        <v>7.1760000000000002</v>
      </c>
      <c r="C4485" s="19">
        <v>7.8539999999999992</v>
      </c>
      <c r="E4485" s="126"/>
    </row>
    <row r="4486" spans="1:5">
      <c r="A4486" s="118">
        <v>39182</v>
      </c>
      <c r="B4486" s="19">
        <v>7.3979999999999997</v>
      </c>
      <c r="C4486" s="19">
        <v>8.08</v>
      </c>
      <c r="E4486" s="126"/>
    </row>
    <row r="4487" spans="1:5">
      <c r="A4487" s="118">
        <v>39183</v>
      </c>
      <c r="B4487" s="19">
        <v>8.2949999999999999</v>
      </c>
      <c r="C4487" s="19">
        <v>8.9789999999999992</v>
      </c>
      <c r="E4487" s="126"/>
    </row>
    <row r="4488" spans="1:5">
      <c r="A4488" s="118">
        <v>39184</v>
      </c>
      <c r="B4488" s="19">
        <v>8.2270000000000003</v>
      </c>
      <c r="C4488" s="19">
        <v>8.9060000000000006</v>
      </c>
      <c r="E4488" s="126"/>
    </row>
    <row r="4489" spans="1:5">
      <c r="A4489" s="118">
        <v>39185</v>
      </c>
      <c r="B4489" s="19">
        <v>7.4399999999999995</v>
      </c>
      <c r="C4489" s="19">
        <v>8.1189999999999998</v>
      </c>
      <c r="E4489" s="126"/>
    </row>
    <row r="4490" spans="1:5">
      <c r="A4490" s="118">
        <v>39186</v>
      </c>
      <c r="B4490" s="19">
        <v>7.4399999999999995</v>
      </c>
      <c r="C4490" s="19">
        <v>8.1189999999999998</v>
      </c>
      <c r="E4490" s="126"/>
    </row>
    <row r="4491" spans="1:5">
      <c r="A4491" s="118">
        <v>39187</v>
      </c>
      <c r="B4491" s="19">
        <v>7.4399999999999995</v>
      </c>
      <c r="C4491" s="19">
        <v>8.1189999999999998</v>
      </c>
      <c r="E4491" s="126"/>
    </row>
    <row r="4492" spans="1:5">
      <c r="A4492" s="118">
        <v>39188</v>
      </c>
      <c r="B4492" s="19">
        <v>8.3470000000000013</v>
      </c>
      <c r="C4492" s="19">
        <v>9.0220000000000002</v>
      </c>
      <c r="E4492" s="126"/>
    </row>
    <row r="4493" spans="1:5">
      <c r="A4493" s="118">
        <v>39189</v>
      </c>
      <c r="B4493" s="19">
        <v>8.2420000000000009</v>
      </c>
      <c r="C4493" s="19">
        <v>8.9280000000000008</v>
      </c>
      <c r="E4493" s="126"/>
    </row>
    <row r="4494" spans="1:5">
      <c r="A4494" s="118">
        <v>39190</v>
      </c>
      <c r="B4494" s="19">
        <v>8.44</v>
      </c>
      <c r="C4494" s="19">
        <v>9.1259999999999994</v>
      </c>
      <c r="E4494" s="126"/>
    </row>
    <row r="4495" spans="1:5">
      <c r="A4495" s="118">
        <v>39191</v>
      </c>
      <c r="B4495" s="19">
        <v>8.3000000000000007</v>
      </c>
      <c r="C4495" s="19">
        <v>8.9890000000000008</v>
      </c>
      <c r="E4495" s="126"/>
    </row>
    <row r="4496" spans="1:5">
      <c r="A4496" s="118">
        <v>39192</v>
      </c>
      <c r="B4496" s="19">
        <v>8.2409999999999997</v>
      </c>
      <c r="C4496" s="19">
        <v>8.9239999999999995</v>
      </c>
      <c r="E4496" s="126"/>
    </row>
    <row r="4497" spans="1:5">
      <c r="A4497" s="118">
        <v>39193</v>
      </c>
      <c r="B4497" s="19">
        <v>8.2409999999999997</v>
      </c>
      <c r="C4497" s="19">
        <v>8.9239999999999995</v>
      </c>
      <c r="E4497" s="126"/>
    </row>
    <row r="4498" spans="1:5">
      <c r="A4498" s="118">
        <v>39194</v>
      </c>
      <c r="B4498" s="19">
        <v>8.2409999999999997</v>
      </c>
      <c r="C4498" s="19">
        <v>8.9239999999999995</v>
      </c>
      <c r="E4498" s="126"/>
    </row>
    <row r="4499" spans="1:5">
      <c r="A4499" s="118">
        <v>39195</v>
      </c>
      <c r="B4499" s="19">
        <v>8.411999999999999</v>
      </c>
      <c r="C4499" s="19">
        <v>9.0949999999999989</v>
      </c>
      <c r="E4499" s="126"/>
    </row>
    <row r="4500" spans="1:5">
      <c r="A4500" s="118">
        <v>39196</v>
      </c>
      <c r="B4500" s="19">
        <v>8.1969999999999992</v>
      </c>
      <c r="C4500" s="19">
        <v>8.8680000000000003</v>
      </c>
      <c r="E4500" s="126"/>
    </row>
    <row r="4501" spans="1:5">
      <c r="A4501" s="118">
        <v>39197</v>
      </c>
      <c r="B4501" s="19">
        <v>8.0969999999999995</v>
      </c>
      <c r="C4501" s="19">
        <v>8.7680000000000007</v>
      </c>
      <c r="E4501" s="126"/>
    </row>
    <row r="4502" spans="1:5">
      <c r="A4502" s="118">
        <v>39198</v>
      </c>
      <c r="B4502" s="19">
        <v>7.327</v>
      </c>
      <c r="C4502" s="19">
        <v>7.9859999999999998</v>
      </c>
      <c r="E4502" s="126"/>
    </row>
    <row r="4503" spans="1:5">
      <c r="A4503" s="118">
        <v>39199</v>
      </c>
      <c r="B4503" s="19">
        <v>8.2330000000000005</v>
      </c>
      <c r="C4503" s="19">
        <v>8.8930000000000007</v>
      </c>
      <c r="E4503" s="126"/>
    </row>
    <row r="4504" spans="1:5">
      <c r="A4504" s="118">
        <v>39200</v>
      </c>
      <c r="B4504" s="19">
        <v>8.2330000000000005</v>
      </c>
      <c r="C4504" s="19">
        <v>8.8930000000000007</v>
      </c>
      <c r="E4504" s="126"/>
    </row>
    <row r="4505" spans="1:5">
      <c r="A4505" s="118">
        <v>39201</v>
      </c>
      <c r="B4505" s="19">
        <v>8.2330000000000005</v>
      </c>
      <c r="C4505" s="19">
        <v>8.8930000000000007</v>
      </c>
      <c r="E4505" s="126"/>
    </row>
    <row r="4506" spans="1:5">
      <c r="A4506" s="118">
        <v>39202</v>
      </c>
      <c r="B4506" s="19">
        <v>7.1159999999999997</v>
      </c>
      <c r="C4506" s="19">
        <v>7.7810000000000006</v>
      </c>
      <c r="E4506" s="126"/>
    </row>
    <row r="4507" spans="1:5">
      <c r="A4507" s="118">
        <v>39203</v>
      </c>
      <c r="B4507" s="19">
        <v>7.27</v>
      </c>
      <c r="C4507" s="19">
        <v>7.9449999999999994</v>
      </c>
      <c r="E4507" s="126"/>
    </row>
    <row r="4508" spans="1:5">
      <c r="A4508" s="118">
        <v>39204</v>
      </c>
      <c r="B4508" s="19">
        <v>8.1870000000000012</v>
      </c>
      <c r="C4508" s="19">
        <v>8.8610000000000007</v>
      </c>
      <c r="E4508" s="126"/>
    </row>
    <row r="4509" spans="1:5">
      <c r="A4509" s="118">
        <v>39205</v>
      </c>
      <c r="B4509" s="19">
        <v>7.0790000000000006</v>
      </c>
      <c r="C4509" s="19">
        <v>7.7560000000000002</v>
      </c>
      <c r="E4509" s="126"/>
    </row>
    <row r="4510" spans="1:5">
      <c r="A4510" s="118">
        <v>39206</v>
      </c>
      <c r="B4510" s="19">
        <v>8.2899999999999991</v>
      </c>
      <c r="C4510" s="19">
        <v>8.9550000000000001</v>
      </c>
      <c r="E4510" s="126"/>
    </row>
    <row r="4511" spans="1:5">
      <c r="A4511" s="118">
        <v>39207</v>
      </c>
      <c r="B4511" s="19">
        <v>8.2899999999999991</v>
      </c>
      <c r="C4511" s="19">
        <v>8.9550000000000001</v>
      </c>
      <c r="E4511" s="126"/>
    </row>
    <row r="4512" spans="1:5">
      <c r="A4512" s="118">
        <v>39208</v>
      </c>
      <c r="B4512" s="19">
        <v>8.2899999999999991</v>
      </c>
      <c r="C4512" s="19">
        <v>8.9550000000000001</v>
      </c>
      <c r="E4512" s="126"/>
    </row>
    <row r="4513" spans="1:5">
      <c r="A4513" s="118">
        <v>39209</v>
      </c>
      <c r="B4513" s="19">
        <v>8.2010000000000005</v>
      </c>
      <c r="C4513" s="19">
        <v>8.8670000000000009</v>
      </c>
      <c r="E4513" s="126"/>
    </row>
    <row r="4514" spans="1:5">
      <c r="A4514" s="118">
        <v>39210</v>
      </c>
      <c r="B4514" s="19">
        <v>8.1240000000000006</v>
      </c>
      <c r="C4514" s="19">
        <v>8.7910000000000004</v>
      </c>
      <c r="E4514" s="126"/>
    </row>
    <row r="4515" spans="1:5">
      <c r="A4515" s="118">
        <v>39211</v>
      </c>
      <c r="B4515" s="19">
        <v>7.306</v>
      </c>
      <c r="C4515" s="19">
        <v>7.9829999999999997</v>
      </c>
      <c r="E4515" s="126"/>
    </row>
    <row r="4516" spans="1:5">
      <c r="A4516" s="118">
        <v>39212</v>
      </c>
      <c r="B4516" s="19">
        <v>7.2839999999999998</v>
      </c>
      <c r="C4516" s="19">
        <v>7.9560000000000004</v>
      </c>
      <c r="E4516" s="126"/>
    </row>
    <row r="4517" spans="1:5">
      <c r="A4517" s="118">
        <v>39213</v>
      </c>
      <c r="B4517" s="19">
        <v>7.1490000000000009</v>
      </c>
      <c r="C4517" s="19">
        <v>7.8309999999999995</v>
      </c>
      <c r="E4517" s="126"/>
    </row>
    <row r="4518" spans="1:5">
      <c r="A4518" s="118">
        <v>39214</v>
      </c>
      <c r="B4518" s="19">
        <v>7.1490000000000009</v>
      </c>
      <c r="C4518" s="19">
        <v>7.8309999999999995</v>
      </c>
      <c r="E4518" s="126"/>
    </row>
    <row r="4519" spans="1:5">
      <c r="A4519" s="118">
        <v>39215</v>
      </c>
      <c r="B4519" s="19">
        <v>7.1490000000000009</v>
      </c>
      <c r="C4519" s="19">
        <v>7.8309999999999995</v>
      </c>
      <c r="E4519" s="126"/>
    </row>
    <row r="4520" spans="1:5">
      <c r="A4520" s="118">
        <v>39216</v>
      </c>
      <c r="B4520" s="19">
        <v>8.3650000000000002</v>
      </c>
      <c r="C4520" s="19">
        <v>9.0459999999999994</v>
      </c>
      <c r="E4520" s="126"/>
    </row>
    <row r="4521" spans="1:5">
      <c r="A4521" s="118">
        <v>39217</v>
      </c>
      <c r="B4521" s="19">
        <v>8.2590000000000003</v>
      </c>
      <c r="C4521" s="19">
        <v>8.9480000000000004</v>
      </c>
      <c r="E4521" s="126"/>
    </row>
    <row r="4522" spans="1:5">
      <c r="A4522" s="118">
        <v>39218</v>
      </c>
      <c r="B4522" s="19">
        <v>8.15</v>
      </c>
      <c r="C4522" s="19">
        <v>8.82</v>
      </c>
      <c r="E4522" s="126"/>
    </row>
    <row r="4523" spans="1:5">
      <c r="A4523" s="118">
        <v>39219</v>
      </c>
      <c r="B4523" s="19">
        <v>7.3650000000000002</v>
      </c>
      <c r="C4523" s="19">
        <v>8.0300000000000011</v>
      </c>
      <c r="E4523" s="126"/>
    </row>
    <row r="4524" spans="1:5">
      <c r="A4524" s="118">
        <v>39220</v>
      </c>
      <c r="B4524" s="19">
        <v>8.2880000000000003</v>
      </c>
      <c r="C4524" s="19">
        <v>8.9540000000000006</v>
      </c>
      <c r="E4524" s="126"/>
    </row>
    <row r="4525" spans="1:5">
      <c r="A4525" s="118">
        <v>39221</v>
      </c>
      <c r="B4525" s="19">
        <v>8.2880000000000003</v>
      </c>
      <c r="C4525" s="19">
        <v>8.9540000000000006</v>
      </c>
      <c r="E4525" s="126"/>
    </row>
    <row r="4526" spans="1:5">
      <c r="A4526" s="118">
        <v>39222</v>
      </c>
      <c r="B4526" s="19">
        <v>8.2880000000000003</v>
      </c>
      <c r="C4526" s="19">
        <v>8.9540000000000006</v>
      </c>
      <c r="E4526" s="126"/>
    </row>
    <row r="4527" spans="1:5">
      <c r="A4527" s="118">
        <v>39223</v>
      </c>
      <c r="B4527" s="19">
        <v>8.2100000000000009</v>
      </c>
      <c r="C4527" s="19">
        <v>8.8680000000000003</v>
      </c>
      <c r="E4527" s="126"/>
    </row>
    <row r="4528" spans="1:5">
      <c r="A4528" s="118">
        <v>39224</v>
      </c>
      <c r="B4528" s="19">
        <v>8.3990000000000009</v>
      </c>
      <c r="C4528" s="19">
        <v>9.0599999999999987</v>
      </c>
      <c r="E4528" s="126"/>
    </row>
    <row r="4529" spans="1:5">
      <c r="A4529" s="118">
        <v>39225</v>
      </c>
      <c r="B4529" s="19">
        <v>7.3180000000000005</v>
      </c>
      <c r="C4529" s="19">
        <v>7.9740000000000002</v>
      </c>
      <c r="E4529" s="126"/>
    </row>
    <row r="4530" spans="1:5">
      <c r="A4530" s="118">
        <v>39226</v>
      </c>
      <c r="B4530" s="19">
        <v>7.218</v>
      </c>
      <c r="C4530" s="19">
        <v>7.8719999999999999</v>
      </c>
      <c r="E4530" s="126"/>
    </row>
    <row r="4531" spans="1:5">
      <c r="A4531" s="118">
        <v>39227</v>
      </c>
      <c r="B4531" s="19">
        <v>8.3859999999999992</v>
      </c>
      <c r="C4531" s="19">
        <v>9.0459999999999994</v>
      </c>
      <c r="E4531" s="126"/>
    </row>
    <row r="4532" spans="1:5">
      <c r="A4532" s="118">
        <v>39228</v>
      </c>
      <c r="B4532" s="19">
        <v>8.3859999999999992</v>
      </c>
      <c r="C4532" s="19">
        <v>9.0459999999999994</v>
      </c>
      <c r="E4532" s="126"/>
    </row>
    <row r="4533" spans="1:5">
      <c r="A4533" s="118">
        <v>39229</v>
      </c>
      <c r="B4533" s="19">
        <v>8.3859999999999992</v>
      </c>
      <c r="C4533" s="19">
        <v>9.0459999999999994</v>
      </c>
      <c r="E4533" s="126"/>
    </row>
    <row r="4534" spans="1:5">
      <c r="A4534" s="118">
        <v>39230</v>
      </c>
      <c r="B4534" s="19">
        <v>7.3040000000000003</v>
      </c>
      <c r="C4534" s="19">
        <v>7.9610000000000003</v>
      </c>
      <c r="E4534" s="126"/>
    </row>
    <row r="4535" spans="1:5">
      <c r="A4535" s="118">
        <v>39231</v>
      </c>
      <c r="B4535" s="19">
        <v>7.2349999999999994</v>
      </c>
      <c r="C4535" s="19">
        <v>7.8919999999999995</v>
      </c>
      <c r="E4535" s="126"/>
    </row>
    <row r="4536" spans="1:5">
      <c r="A4536" s="118">
        <v>39232</v>
      </c>
      <c r="B4536" s="19">
        <v>8.4310000000000009</v>
      </c>
      <c r="C4536" s="19">
        <v>9.0850000000000009</v>
      </c>
      <c r="E4536" s="126"/>
    </row>
    <row r="4537" spans="1:5">
      <c r="A4537" s="118">
        <v>39233</v>
      </c>
      <c r="B4537" s="19">
        <v>7.335</v>
      </c>
      <c r="C4537" s="19">
        <v>7.9870000000000001</v>
      </c>
      <c r="E4537" s="126"/>
    </row>
    <row r="4538" spans="1:5">
      <c r="A4538" s="118">
        <v>39234</v>
      </c>
      <c r="B4538" s="19">
        <v>8.2550000000000008</v>
      </c>
      <c r="C4538" s="19">
        <v>8.9090000000000007</v>
      </c>
      <c r="E4538" s="126"/>
    </row>
    <row r="4539" spans="1:5">
      <c r="A4539" s="118">
        <v>39235</v>
      </c>
      <c r="B4539" s="19">
        <v>8.2550000000000008</v>
      </c>
      <c r="C4539" s="19">
        <v>8.9090000000000007</v>
      </c>
      <c r="E4539" s="126"/>
    </row>
    <row r="4540" spans="1:5">
      <c r="A4540" s="118">
        <v>39236</v>
      </c>
      <c r="B4540" s="19">
        <v>8.2550000000000008</v>
      </c>
      <c r="C4540" s="19">
        <v>8.9090000000000007</v>
      </c>
      <c r="E4540" s="126"/>
    </row>
    <row r="4541" spans="1:5">
      <c r="A4541" s="118">
        <v>39237</v>
      </c>
      <c r="B4541" s="19">
        <v>7.4889999999999999</v>
      </c>
      <c r="C4541" s="19">
        <v>8.136000000000001</v>
      </c>
      <c r="E4541" s="126"/>
    </row>
    <row r="4542" spans="1:5">
      <c r="A4542" s="118">
        <v>39238</v>
      </c>
      <c r="B4542" s="19">
        <v>7.399</v>
      </c>
      <c r="C4542" s="19">
        <v>8.0519999999999996</v>
      </c>
      <c r="E4542" s="126"/>
    </row>
    <row r="4543" spans="1:5">
      <c r="A4543" s="118">
        <v>39239</v>
      </c>
      <c r="B4543" s="19">
        <v>7.3460000000000001</v>
      </c>
      <c r="C4543" s="19">
        <v>8.0109999999999992</v>
      </c>
      <c r="E4543" s="126"/>
    </row>
    <row r="4544" spans="1:5">
      <c r="A4544" s="118">
        <v>39240</v>
      </c>
      <c r="B4544" s="19">
        <v>8.5850000000000009</v>
      </c>
      <c r="C4544" s="19">
        <v>9.2669999999999995</v>
      </c>
      <c r="E4544" s="126"/>
    </row>
    <row r="4545" spans="1:5">
      <c r="A4545" s="118">
        <v>39241</v>
      </c>
      <c r="B4545" s="19">
        <v>7.5630000000000006</v>
      </c>
      <c r="C4545" s="19">
        <v>8.2359999999999989</v>
      </c>
      <c r="E4545" s="126"/>
    </row>
    <row r="4546" spans="1:5">
      <c r="A4546" s="118">
        <v>39242</v>
      </c>
      <c r="B4546" s="19">
        <v>7.5630000000000006</v>
      </c>
      <c r="C4546" s="19">
        <v>8.2359999999999989</v>
      </c>
      <c r="E4546" s="126"/>
    </row>
    <row r="4547" spans="1:5">
      <c r="A4547" s="118">
        <v>39243</v>
      </c>
      <c r="B4547" s="19">
        <v>7.5630000000000006</v>
      </c>
      <c r="C4547" s="19">
        <v>8.2359999999999989</v>
      </c>
      <c r="E4547" s="126"/>
    </row>
    <row r="4548" spans="1:5">
      <c r="A4548" s="118">
        <v>39244</v>
      </c>
      <c r="B4548" s="19">
        <v>8.463000000000001</v>
      </c>
      <c r="C4548" s="19">
        <v>9.1359999999999992</v>
      </c>
      <c r="E4548" s="126"/>
    </row>
    <row r="4549" spans="1:5">
      <c r="A4549" s="118">
        <v>39245</v>
      </c>
      <c r="B4549" s="19">
        <v>8.6509999999999998</v>
      </c>
      <c r="C4549" s="19">
        <v>9.3330000000000002</v>
      </c>
      <c r="E4549" s="126"/>
    </row>
    <row r="4550" spans="1:5">
      <c r="A4550" s="118">
        <v>39246</v>
      </c>
      <c r="B4550" s="19">
        <v>8.593</v>
      </c>
      <c r="C4550" s="19">
        <v>9.2620000000000005</v>
      </c>
      <c r="E4550" s="126"/>
    </row>
    <row r="4551" spans="1:5">
      <c r="A4551" s="118">
        <v>39247</v>
      </c>
      <c r="B4551" s="19">
        <v>8.4179999999999993</v>
      </c>
      <c r="C4551" s="19">
        <v>9.08</v>
      </c>
      <c r="E4551" s="126"/>
    </row>
    <row r="4552" spans="1:5">
      <c r="A4552" s="118">
        <v>39248</v>
      </c>
      <c r="B4552" s="19">
        <v>8.6310000000000002</v>
      </c>
      <c r="C4552" s="19">
        <v>9.3039999999999985</v>
      </c>
      <c r="E4552" s="126"/>
    </row>
    <row r="4553" spans="1:5">
      <c r="A4553" s="118">
        <v>39249</v>
      </c>
      <c r="B4553" s="19">
        <v>8.6310000000000002</v>
      </c>
      <c r="C4553" s="19">
        <v>9.3039999999999985</v>
      </c>
      <c r="E4553" s="126"/>
    </row>
    <row r="4554" spans="1:5">
      <c r="A4554" s="118">
        <v>39250</v>
      </c>
      <c r="B4554" s="19">
        <v>8.6310000000000002</v>
      </c>
      <c r="C4554" s="19">
        <v>9.3039999999999985</v>
      </c>
      <c r="E4554" s="126"/>
    </row>
    <row r="4555" spans="1:5">
      <c r="A4555" s="118">
        <v>39251</v>
      </c>
      <c r="B4555" s="19">
        <v>7.5380000000000003</v>
      </c>
      <c r="C4555" s="19">
        <v>8.1929999999999996</v>
      </c>
      <c r="E4555" s="126"/>
    </row>
    <row r="4556" spans="1:5">
      <c r="A4556" s="118">
        <v>39252</v>
      </c>
      <c r="B4556" s="19">
        <v>8.4310000000000009</v>
      </c>
      <c r="C4556" s="19">
        <v>9.0950000000000006</v>
      </c>
      <c r="E4556" s="126"/>
    </row>
    <row r="4557" spans="1:5">
      <c r="A4557" s="118">
        <v>39253</v>
      </c>
      <c r="B4557" s="19">
        <v>7.601</v>
      </c>
      <c r="C4557" s="19">
        <v>8.2710000000000008</v>
      </c>
      <c r="E4557" s="126"/>
    </row>
    <row r="4558" spans="1:5">
      <c r="A4558" s="118">
        <v>39254</v>
      </c>
      <c r="B4558" s="19">
        <v>8.5459999999999994</v>
      </c>
      <c r="C4558" s="19">
        <v>9.2140000000000004</v>
      </c>
      <c r="E4558" s="126"/>
    </row>
    <row r="4559" spans="1:5">
      <c r="A4559" s="118">
        <v>39255</v>
      </c>
      <c r="B4559" s="19">
        <v>7.4420000000000002</v>
      </c>
      <c r="C4559" s="19">
        <v>8.109</v>
      </c>
      <c r="E4559" s="126"/>
    </row>
    <row r="4560" spans="1:5">
      <c r="A4560" s="118">
        <v>39256</v>
      </c>
      <c r="B4560" s="19">
        <v>7.4420000000000002</v>
      </c>
      <c r="C4560" s="19">
        <v>8.109</v>
      </c>
      <c r="E4560" s="126"/>
    </row>
    <row r="4561" spans="1:5">
      <c r="A4561" s="118">
        <v>39257</v>
      </c>
      <c r="B4561" s="19">
        <v>7.4420000000000002</v>
      </c>
      <c r="C4561" s="19">
        <v>8.109</v>
      </c>
      <c r="E4561" s="126"/>
    </row>
    <row r="4562" spans="1:5">
      <c r="A4562" s="118">
        <v>39258</v>
      </c>
      <c r="B4562" s="19">
        <v>8.6310000000000002</v>
      </c>
      <c r="C4562" s="19">
        <v>9.3030000000000008</v>
      </c>
      <c r="E4562" s="126"/>
    </row>
    <row r="4563" spans="1:5">
      <c r="A4563" s="118">
        <v>39259</v>
      </c>
      <c r="B4563" s="19">
        <v>8.5229999999999997</v>
      </c>
      <c r="C4563" s="19">
        <v>9.2040000000000006</v>
      </c>
      <c r="E4563" s="126"/>
    </row>
    <row r="4564" spans="1:5">
      <c r="A4564" s="118">
        <v>39260</v>
      </c>
      <c r="B4564" s="19">
        <v>7.391</v>
      </c>
      <c r="C4564" s="19">
        <v>8.0779999999999994</v>
      </c>
      <c r="E4564" s="126"/>
    </row>
    <row r="4565" spans="1:5">
      <c r="A4565" s="118">
        <v>39261</v>
      </c>
      <c r="B4565" s="19">
        <v>8.629999999999999</v>
      </c>
      <c r="C4565" s="19">
        <v>9.3159999999999989</v>
      </c>
      <c r="E4565" s="126"/>
    </row>
    <row r="4566" spans="1:5">
      <c r="A4566" s="118">
        <v>39262</v>
      </c>
      <c r="B4566" s="19">
        <v>7.5540000000000003</v>
      </c>
      <c r="C4566" s="19">
        <v>8.2359999999999989</v>
      </c>
      <c r="E4566" s="126"/>
    </row>
    <row r="4567" spans="1:5">
      <c r="A4567" s="118">
        <v>39263</v>
      </c>
      <c r="B4567" s="19">
        <v>7.5540000000000003</v>
      </c>
      <c r="C4567" s="19">
        <v>8.2359999999999989</v>
      </c>
      <c r="E4567" s="126"/>
    </row>
    <row r="4568" spans="1:5">
      <c r="A4568" s="118">
        <v>39264</v>
      </c>
      <c r="B4568" s="19">
        <v>7.5540000000000003</v>
      </c>
      <c r="C4568" s="19">
        <v>8.2359999999999989</v>
      </c>
      <c r="E4568" s="126"/>
    </row>
    <row r="4569" spans="1:5">
      <c r="A4569" s="118">
        <v>39265</v>
      </c>
      <c r="B4569" s="19">
        <v>8.4109999999999996</v>
      </c>
      <c r="C4569" s="19">
        <v>9.1069999999999993</v>
      </c>
      <c r="E4569" s="126"/>
    </row>
    <row r="4570" spans="1:5">
      <c r="A4570" s="118">
        <v>39266</v>
      </c>
      <c r="B4570" s="19">
        <v>8.5609999999999999</v>
      </c>
      <c r="C4570" s="19">
        <v>9.2590000000000003</v>
      </c>
      <c r="E4570" s="126"/>
    </row>
    <row r="4571" spans="1:5">
      <c r="A4571" s="118">
        <v>39267</v>
      </c>
      <c r="B4571" s="19">
        <v>7.4809999999999999</v>
      </c>
      <c r="C4571" s="19">
        <v>8.1809999999999992</v>
      </c>
      <c r="E4571" s="126"/>
    </row>
    <row r="4572" spans="1:5">
      <c r="A4572" s="118">
        <v>39268</v>
      </c>
      <c r="B4572" s="19">
        <v>7.4130000000000003</v>
      </c>
      <c r="C4572" s="19">
        <v>8.1050000000000004</v>
      </c>
      <c r="E4572" s="126"/>
    </row>
    <row r="4573" spans="1:5">
      <c r="A4573" s="118">
        <v>39269</v>
      </c>
      <c r="B4573" s="19">
        <v>7.6349999999999998</v>
      </c>
      <c r="C4573" s="19">
        <v>8.3290000000000006</v>
      </c>
      <c r="E4573" s="126"/>
    </row>
    <row r="4574" spans="1:5">
      <c r="A4574" s="118">
        <v>39270</v>
      </c>
      <c r="B4574" s="19">
        <v>7.6349999999999998</v>
      </c>
      <c r="C4574" s="19">
        <v>8.3290000000000006</v>
      </c>
      <c r="E4574" s="126"/>
    </row>
    <row r="4575" spans="1:5">
      <c r="A4575" s="118">
        <v>39271</v>
      </c>
      <c r="B4575" s="19">
        <v>7.6349999999999998</v>
      </c>
      <c r="C4575" s="19">
        <v>8.3290000000000006</v>
      </c>
      <c r="E4575" s="126"/>
    </row>
    <row r="4576" spans="1:5">
      <c r="A4576" s="118">
        <v>39272</v>
      </c>
      <c r="B4576" s="19">
        <v>7.5789999999999997</v>
      </c>
      <c r="C4576" s="19">
        <v>8.2590000000000003</v>
      </c>
      <c r="E4576" s="126"/>
    </row>
    <row r="4577" spans="1:5">
      <c r="A4577" s="118">
        <v>39273</v>
      </c>
      <c r="B4577" s="19">
        <v>7.4610000000000003</v>
      </c>
      <c r="C4577" s="19">
        <v>8.15</v>
      </c>
      <c r="E4577" s="126"/>
    </row>
    <row r="4578" spans="1:5">
      <c r="A4578" s="118">
        <v>39274</v>
      </c>
      <c r="B4578" s="19">
        <v>8.57</v>
      </c>
      <c r="C4578" s="19">
        <v>9.2959999999999994</v>
      </c>
      <c r="E4578" s="126"/>
    </row>
    <row r="4579" spans="1:5">
      <c r="A4579" s="118">
        <v>39275</v>
      </c>
      <c r="B4579" s="19">
        <v>7.4939999999999998</v>
      </c>
      <c r="C4579" s="19">
        <v>8.202</v>
      </c>
      <c r="E4579" s="126"/>
    </row>
    <row r="4580" spans="1:5">
      <c r="A4580" s="118">
        <v>39276</v>
      </c>
      <c r="B4580" s="19">
        <v>7.4139999999999997</v>
      </c>
      <c r="C4580" s="19">
        <v>8.1140000000000008</v>
      </c>
      <c r="E4580" s="126"/>
    </row>
    <row r="4581" spans="1:5">
      <c r="A4581" s="118">
        <v>39277</v>
      </c>
      <c r="B4581" s="19">
        <v>7.4139999999999997</v>
      </c>
      <c r="C4581" s="19">
        <v>8.1140000000000008</v>
      </c>
      <c r="E4581" s="126"/>
    </row>
    <row r="4582" spans="1:5">
      <c r="A4582" s="118">
        <v>39278</v>
      </c>
      <c r="B4582" s="19">
        <v>7.4139999999999997</v>
      </c>
      <c r="C4582" s="19">
        <v>8.1140000000000008</v>
      </c>
      <c r="E4582" s="126"/>
    </row>
    <row r="4583" spans="1:5">
      <c r="A4583" s="118">
        <v>39279</v>
      </c>
      <c r="B4583" s="19">
        <v>7.5859999999999994</v>
      </c>
      <c r="C4583" s="19">
        <v>8.2910000000000004</v>
      </c>
      <c r="E4583" s="126"/>
    </row>
    <row r="4584" spans="1:5">
      <c r="A4584" s="118">
        <v>39280</v>
      </c>
      <c r="B4584" s="19">
        <v>7.48</v>
      </c>
      <c r="C4584" s="19">
        <v>8.1880000000000006</v>
      </c>
      <c r="E4584" s="126"/>
    </row>
    <row r="4585" spans="1:5">
      <c r="A4585" s="118">
        <v>39281</v>
      </c>
      <c r="B4585" s="19">
        <v>7.3539999999999992</v>
      </c>
      <c r="C4585" s="19">
        <v>8.0730000000000004</v>
      </c>
      <c r="E4585" s="126"/>
    </row>
    <row r="4586" spans="1:5">
      <c r="A4586" s="118">
        <v>39282</v>
      </c>
      <c r="B4586" s="19">
        <v>8.5539999999999985</v>
      </c>
      <c r="C4586" s="19">
        <v>9.2740000000000009</v>
      </c>
      <c r="E4586" s="126"/>
    </row>
    <row r="4587" spans="1:5">
      <c r="A4587" s="118">
        <v>39283</v>
      </c>
      <c r="B4587" s="19">
        <v>7.444</v>
      </c>
      <c r="C4587" s="19">
        <v>8.161999999999999</v>
      </c>
      <c r="E4587" s="126"/>
    </row>
    <row r="4588" spans="1:5">
      <c r="A4588" s="118">
        <v>39284</v>
      </c>
      <c r="B4588" s="19">
        <v>7.444</v>
      </c>
      <c r="C4588" s="19">
        <v>8.161999999999999</v>
      </c>
      <c r="E4588" s="126"/>
    </row>
    <row r="4589" spans="1:5">
      <c r="A4589" s="118">
        <v>39285</v>
      </c>
      <c r="B4589" s="19">
        <v>7.444</v>
      </c>
      <c r="C4589" s="19">
        <v>8.161999999999999</v>
      </c>
      <c r="E4589" s="126"/>
    </row>
    <row r="4590" spans="1:5">
      <c r="A4590" s="118">
        <v>39286</v>
      </c>
      <c r="B4590" s="19">
        <v>7.3049999999999997</v>
      </c>
      <c r="C4590" s="19">
        <v>8.0530000000000008</v>
      </c>
      <c r="E4590" s="126"/>
    </row>
    <row r="4591" spans="1:5">
      <c r="A4591" s="118">
        <v>39287</v>
      </c>
      <c r="B4591" s="19">
        <v>8.5210000000000008</v>
      </c>
      <c r="C4591" s="19">
        <v>9.2749999999999986</v>
      </c>
      <c r="E4591" s="126"/>
    </row>
    <row r="4592" spans="1:5">
      <c r="A4592" s="118">
        <v>39288</v>
      </c>
      <c r="B4592" s="19">
        <v>7.5060000000000002</v>
      </c>
      <c r="C4592" s="19">
        <v>8.2850000000000001</v>
      </c>
      <c r="E4592" s="126"/>
    </row>
    <row r="4593" spans="1:5">
      <c r="A4593" s="118">
        <v>39289</v>
      </c>
      <c r="B4593" s="19">
        <v>7.4209999999999994</v>
      </c>
      <c r="C4593" s="19">
        <v>8.2140000000000004</v>
      </c>
      <c r="E4593" s="126"/>
    </row>
    <row r="4594" spans="1:5">
      <c r="A4594" s="118">
        <v>39290</v>
      </c>
      <c r="B4594" s="19">
        <v>8.4819999999999993</v>
      </c>
      <c r="C4594" s="19">
        <v>9.3650000000000002</v>
      </c>
      <c r="E4594" s="126"/>
    </row>
    <row r="4595" spans="1:5">
      <c r="A4595" s="118">
        <v>39291</v>
      </c>
      <c r="B4595" s="19">
        <v>8.4819999999999993</v>
      </c>
      <c r="C4595" s="19">
        <v>9.3650000000000002</v>
      </c>
      <c r="E4595" s="126"/>
    </row>
    <row r="4596" spans="1:5">
      <c r="A4596" s="118">
        <v>39292</v>
      </c>
      <c r="B4596" s="19">
        <v>8.4819999999999993</v>
      </c>
      <c r="C4596" s="19">
        <v>9.3650000000000002</v>
      </c>
      <c r="E4596" s="126"/>
    </row>
    <row r="4597" spans="1:5">
      <c r="A4597" s="118">
        <v>39293</v>
      </c>
      <c r="B4597" s="19">
        <v>8.4060000000000006</v>
      </c>
      <c r="C4597" s="19">
        <v>9.3079999999999998</v>
      </c>
      <c r="E4597" s="126"/>
    </row>
    <row r="4598" spans="1:5">
      <c r="A4598" s="118">
        <v>39294</v>
      </c>
      <c r="B4598" s="19">
        <v>7.359</v>
      </c>
      <c r="C4598" s="19">
        <v>8.2319999999999993</v>
      </c>
      <c r="E4598" s="126"/>
    </row>
    <row r="4599" spans="1:5">
      <c r="A4599" s="118">
        <v>39295</v>
      </c>
      <c r="B4599" s="19">
        <v>8.463000000000001</v>
      </c>
      <c r="C4599" s="19">
        <v>9.3679999999999986</v>
      </c>
      <c r="E4599" s="126"/>
    </row>
    <row r="4600" spans="1:5">
      <c r="A4600" s="118">
        <v>39296</v>
      </c>
      <c r="B4600" s="19">
        <v>7.391</v>
      </c>
      <c r="C4600" s="19">
        <v>8.282</v>
      </c>
      <c r="E4600" s="126"/>
    </row>
    <row r="4601" spans="1:5">
      <c r="A4601" s="118">
        <v>39297</v>
      </c>
      <c r="B4601" s="19">
        <v>7.2940000000000005</v>
      </c>
      <c r="C4601" s="19">
        <v>8.1859999999999999</v>
      </c>
      <c r="E4601" s="126"/>
    </row>
    <row r="4602" spans="1:5">
      <c r="A4602" s="118">
        <v>39298</v>
      </c>
      <c r="B4602" s="19">
        <v>7.2940000000000005</v>
      </c>
      <c r="C4602" s="19">
        <v>8.1859999999999999</v>
      </c>
      <c r="E4602" s="126"/>
    </row>
    <row r="4603" spans="1:5">
      <c r="A4603" s="118">
        <v>39299</v>
      </c>
      <c r="B4603" s="19">
        <v>7.2940000000000005</v>
      </c>
      <c r="C4603" s="19">
        <v>8.1859999999999999</v>
      </c>
      <c r="E4603" s="126"/>
    </row>
    <row r="4604" spans="1:5">
      <c r="A4604" s="118">
        <v>39300</v>
      </c>
      <c r="B4604" s="19">
        <v>7.4569999999999999</v>
      </c>
      <c r="C4604" s="19">
        <v>8.3689999999999998</v>
      </c>
      <c r="E4604" s="126"/>
    </row>
    <row r="4605" spans="1:5">
      <c r="A4605" s="118">
        <v>39301</v>
      </c>
      <c r="B4605" s="19">
        <v>7.4009999999999998</v>
      </c>
      <c r="C4605" s="19">
        <v>8.3040000000000003</v>
      </c>
      <c r="E4605" s="126"/>
    </row>
    <row r="4606" spans="1:5">
      <c r="A4606" s="118">
        <v>39302</v>
      </c>
      <c r="B4606" s="19">
        <v>7.343</v>
      </c>
      <c r="C4606" s="19">
        <v>8.2100000000000009</v>
      </c>
      <c r="E4606" s="126"/>
    </row>
    <row r="4607" spans="1:5">
      <c r="A4607" s="118">
        <v>39303</v>
      </c>
      <c r="B4607" s="19">
        <v>7.5609999999999999</v>
      </c>
      <c r="C4607" s="19">
        <v>8.4169999999999998</v>
      </c>
      <c r="E4607" s="126"/>
    </row>
    <row r="4608" spans="1:5">
      <c r="A4608" s="118">
        <v>39304</v>
      </c>
      <c r="B4608" s="19">
        <v>8.3580000000000005</v>
      </c>
      <c r="C4608" s="19">
        <v>9.2579999999999991</v>
      </c>
      <c r="E4608" s="126"/>
    </row>
    <row r="4609" spans="1:5">
      <c r="A4609" s="118">
        <v>39305</v>
      </c>
      <c r="B4609" s="19">
        <v>8.3580000000000005</v>
      </c>
      <c r="C4609" s="19">
        <v>9.2579999999999991</v>
      </c>
      <c r="E4609" s="126"/>
    </row>
    <row r="4610" spans="1:5">
      <c r="A4610" s="118">
        <v>39306</v>
      </c>
      <c r="B4610" s="19">
        <v>8.3580000000000005</v>
      </c>
      <c r="C4610" s="19">
        <v>9.2579999999999991</v>
      </c>
      <c r="E4610" s="126"/>
    </row>
    <row r="4611" spans="1:5">
      <c r="A4611" s="118">
        <v>39307</v>
      </c>
      <c r="B4611" s="19">
        <v>8.34</v>
      </c>
      <c r="C4611" s="19">
        <v>9.2360000000000007</v>
      </c>
      <c r="E4611" s="126"/>
    </row>
    <row r="4612" spans="1:5">
      <c r="A4612" s="118">
        <v>39308</v>
      </c>
      <c r="B4612" s="19">
        <v>8.532</v>
      </c>
      <c r="C4612" s="19">
        <v>9.4639999999999986</v>
      </c>
      <c r="E4612" s="126"/>
    </row>
    <row r="4613" spans="1:5">
      <c r="A4613" s="118">
        <v>39309</v>
      </c>
      <c r="B4613" s="19">
        <v>8.3000000000000007</v>
      </c>
      <c r="C4613" s="19">
        <v>9.3350000000000009</v>
      </c>
      <c r="E4613" s="126"/>
    </row>
    <row r="4614" spans="1:5">
      <c r="A4614" s="118">
        <v>39310</v>
      </c>
      <c r="B4614" s="19">
        <v>7.2289999999999992</v>
      </c>
      <c r="C4614" s="19">
        <v>8.2460000000000004</v>
      </c>
      <c r="E4614" s="126"/>
    </row>
    <row r="4615" spans="1:5">
      <c r="A4615" s="118">
        <v>39311</v>
      </c>
      <c r="B4615" s="19">
        <v>7.3289999999999997</v>
      </c>
      <c r="C4615" s="19">
        <v>8.3610000000000007</v>
      </c>
      <c r="E4615" s="126"/>
    </row>
    <row r="4616" spans="1:5">
      <c r="A4616" s="118">
        <v>39312</v>
      </c>
      <c r="B4616" s="19">
        <v>7.3289999999999997</v>
      </c>
      <c r="C4616" s="19">
        <v>8.3610000000000007</v>
      </c>
      <c r="E4616" s="126"/>
    </row>
    <row r="4617" spans="1:5">
      <c r="A4617" s="118">
        <v>39313</v>
      </c>
      <c r="B4617" s="19">
        <v>7.3289999999999997</v>
      </c>
      <c r="C4617" s="19">
        <v>8.3610000000000007</v>
      </c>
      <c r="E4617" s="126"/>
    </row>
    <row r="4618" spans="1:5">
      <c r="A4618" s="118">
        <v>39314</v>
      </c>
      <c r="B4618" s="19">
        <v>7.2880000000000003</v>
      </c>
      <c r="C4618" s="19">
        <v>8.2989999999999995</v>
      </c>
      <c r="E4618" s="126"/>
    </row>
    <row r="4619" spans="1:5">
      <c r="A4619" s="118">
        <v>39315</v>
      </c>
      <c r="B4619" s="19">
        <v>7.1259999999999994</v>
      </c>
      <c r="C4619" s="19">
        <v>8.1950000000000003</v>
      </c>
      <c r="E4619" s="126"/>
    </row>
    <row r="4620" spans="1:5">
      <c r="A4620" s="118">
        <v>39316</v>
      </c>
      <c r="B4620" s="19">
        <v>7.3469999999999995</v>
      </c>
      <c r="C4620" s="19">
        <v>8.4039999999999999</v>
      </c>
      <c r="E4620" s="126"/>
    </row>
    <row r="4621" spans="1:5">
      <c r="A4621" s="118">
        <v>39317</v>
      </c>
      <c r="B4621" s="19">
        <v>8.3320000000000007</v>
      </c>
      <c r="C4621" s="19">
        <v>9.3620000000000001</v>
      </c>
      <c r="E4621" s="126"/>
    </row>
    <row r="4622" spans="1:5">
      <c r="A4622" s="118">
        <v>39318</v>
      </c>
      <c r="B4622" s="19">
        <v>7.2260000000000009</v>
      </c>
      <c r="C4622" s="19">
        <v>8.2219999999999995</v>
      </c>
      <c r="E4622" s="126"/>
    </row>
    <row r="4623" spans="1:5">
      <c r="A4623" s="118">
        <v>39319</v>
      </c>
      <c r="B4623" s="19">
        <v>7.2260000000000009</v>
      </c>
      <c r="C4623" s="19">
        <v>8.2219999999999995</v>
      </c>
      <c r="E4623" s="126"/>
    </row>
    <row r="4624" spans="1:5">
      <c r="A4624" s="118">
        <v>39320</v>
      </c>
      <c r="B4624" s="19">
        <v>7.2260000000000009</v>
      </c>
      <c r="C4624" s="19">
        <v>8.2219999999999995</v>
      </c>
      <c r="E4624" s="126"/>
    </row>
    <row r="4625" spans="1:5">
      <c r="A4625" s="118">
        <v>39321</v>
      </c>
      <c r="B4625" s="19">
        <v>8.4849999999999994</v>
      </c>
      <c r="C4625" s="19">
        <v>9.463000000000001</v>
      </c>
      <c r="E4625" s="126"/>
    </row>
    <row r="4626" spans="1:5">
      <c r="A4626" s="118">
        <v>39322</v>
      </c>
      <c r="B4626" s="19">
        <v>7.3239999999999998</v>
      </c>
      <c r="C4626" s="19">
        <v>8.327</v>
      </c>
      <c r="E4626" s="126"/>
    </row>
    <row r="4627" spans="1:5">
      <c r="A4627" s="118">
        <v>39323</v>
      </c>
      <c r="B4627" s="19">
        <v>7.1630000000000003</v>
      </c>
      <c r="C4627" s="19">
        <v>8.218</v>
      </c>
      <c r="E4627" s="126"/>
    </row>
    <row r="4628" spans="1:5">
      <c r="A4628" s="118">
        <v>39324</v>
      </c>
      <c r="B4628" s="19">
        <v>8.402000000000001</v>
      </c>
      <c r="C4628" s="19">
        <v>9.4369999999999994</v>
      </c>
      <c r="E4628" s="126"/>
    </row>
    <row r="4629" spans="1:5">
      <c r="A4629" s="118">
        <v>39325</v>
      </c>
      <c r="B4629" s="19">
        <v>7.3230000000000004</v>
      </c>
      <c r="C4629" s="19">
        <v>8.395999999999999</v>
      </c>
      <c r="E4629" s="126"/>
    </row>
    <row r="4630" spans="1:5">
      <c r="A4630" s="118">
        <v>39326</v>
      </c>
      <c r="B4630" s="19">
        <v>7.3230000000000004</v>
      </c>
      <c r="C4630" s="19">
        <v>8.395999999999999</v>
      </c>
      <c r="E4630" s="126"/>
    </row>
    <row r="4631" spans="1:5">
      <c r="A4631" s="118">
        <v>39327</v>
      </c>
      <c r="B4631" s="19">
        <v>7.3230000000000004</v>
      </c>
      <c r="C4631" s="19">
        <v>8.395999999999999</v>
      </c>
      <c r="E4631" s="126"/>
    </row>
    <row r="4632" spans="1:5">
      <c r="A4632" s="118">
        <v>39328</v>
      </c>
      <c r="B4632" s="19">
        <v>8.2430000000000003</v>
      </c>
      <c r="C4632" s="19">
        <v>9.3230000000000004</v>
      </c>
      <c r="E4632" s="126"/>
    </row>
    <row r="4633" spans="1:5">
      <c r="A4633" s="118">
        <v>39329</v>
      </c>
      <c r="B4633" s="19">
        <v>8.4809999999999999</v>
      </c>
      <c r="C4633" s="19">
        <v>9.5640000000000001</v>
      </c>
      <c r="E4633" s="126"/>
    </row>
    <row r="4634" spans="1:5">
      <c r="A4634" s="118">
        <v>39330</v>
      </c>
      <c r="B4634" s="19">
        <v>8.3960000000000008</v>
      </c>
      <c r="C4634" s="19">
        <v>9.5240000000000009</v>
      </c>
      <c r="E4634" s="126"/>
    </row>
    <row r="4635" spans="1:5">
      <c r="A4635" s="118">
        <v>39331</v>
      </c>
      <c r="B4635" s="19">
        <v>7.2520000000000007</v>
      </c>
      <c r="C4635" s="19">
        <v>8.3819999999999997</v>
      </c>
      <c r="E4635" s="126"/>
    </row>
    <row r="4636" spans="1:5">
      <c r="A4636" s="118">
        <v>39332</v>
      </c>
      <c r="B4636" s="19">
        <v>8.4830000000000005</v>
      </c>
      <c r="C4636" s="19">
        <v>9.6080000000000005</v>
      </c>
      <c r="E4636" s="126"/>
    </row>
    <row r="4637" spans="1:5">
      <c r="A4637" s="118">
        <v>39333</v>
      </c>
      <c r="B4637" s="19">
        <v>8.4830000000000005</v>
      </c>
      <c r="C4637" s="19">
        <v>9.6080000000000005</v>
      </c>
      <c r="E4637" s="126"/>
    </row>
    <row r="4638" spans="1:5">
      <c r="A4638" s="118">
        <v>39334</v>
      </c>
      <c r="B4638" s="19">
        <v>8.4830000000000005</v>
      </c>
      <c r="C4638" s="19">
        <v>9.6080000000000005</v>
      </c>
      <c r="E4638" s="126"/>
    </row>
    <row r="4639" spans="1:5">
      <c r="A4639" s="118">
        <v>39335</v>
      </c>
      <c r="B4639" s="19">
        <v>8.26</v>
      </c>
      <c r="C4639" s="19">
        <v>9.4290000000000003</v>
      </c>
      <c r="E4639" s="126"/>
    </row>
    <row r="4640" spans="1:5">
      <c r="A4640" s="118">
        <v>39336</v>
      </c>
      <c r="B4640" s="19">
        <v>8.1890000000000001</v>
      </c>
      <c r="C4640" s="19">
        <v>9.3629999999999995</v>
      </c>
      <c r="E4640" s="126"/>
    </row>
    <row r="4641" spans="1:5">
      <c r="A4641" s="118">
        <v>39337</v>
      </c>
      <c r="B4641" s="19">
        <v>7.4039999999999999</v>
      </c>
      <c r="C4641" s="19">
        <v>8.5869999999999997</v>
      </c>
      <c r="E4641" s="126"/>
    </row>
    <row r="4642" spans="1:5">
      <c r="A4642" s="118">
        <v>39338</v>
      </c>
      <c r="B4642" s="19">
        <v>7.2869999999999999</v>
      </c>
      <c r="C4642" s="19">
        <v>8.4559999999999995</v>
      </c>
      <c r="E4642" s="126"/>
    </row>
    <row r="4643" spans="1:5">
      <c r="A4643" s="118">
        <v>39339</v>
      </c>
      <c r="B4643" s="19">
        <v>7.2249999999999996</v>
      </c>
      <c r="C4643" s="19">
        <v>8.3490000000000002</v>
      </c>
      <c r="E4643" s="126"/>
    </row>
    <row r="4644" spans="1:5">
      <c r="A4644" s="118">
        <v>39340</v>
      </c>
      <c r="B4644" s="19">
        <v>7.2249999999999996</v>
      </c>
      <c r="C4644" s="19">
        <v>8.3490000000000002</v>
      </c>
      <c r="E4644" s="126"/>
    </row>
    <row r="4645" spans="1:5">
      <c r="A4645" s="118">
        <v>39341</v>
      </c>
      <c r="B4645" s="19">
        <v>7.2249999999999996</v>
      </c>
      <c r="C4645" s="19">
        <v>8.3490000000000002</v>
      </c>
      <c r="E4645" s="126"/>
    </row>
    <row r="4646" spans="1:5">
      <c r="A4646" s="118">
        <v>39342</v>
      </c>
      <c r="B4646" s="19">
        <v>8.4190000000000005</v>
      </c>
      <c r="C4646" s="19">
        <v>9.5339999999999989</v>
      </c>
      <c r="E4646" s="126"/>
    </row>
    <row r="4647" spans="1:5">
      <c r="A4647" s="118">
        <v>39343</v>
      </c>
      <c r="B4647" s="19">
        <v>7.3420000000000005</v>
      </c>
      <c r="C4647" s="19">
        <v>8.456999999999999</v>
      </c>
      <c r="E4647" s="126"/>
    </row>
    <row r="4648" spans="1:5">
      <c r="A4648" s="118">
        <v>39344</v>
      </c>
      <c r="B4648" s="19">
        <v>8.2720000000000002</v>
      </c>
      <c r="C4648" s="19">
        <v>9.322000000000001</v>
      </c>
      <c r="E4648" s="126"/>
    </row>
    <row r="4649" spans="1:5">
      <c r="A4649" s="118">
        <v>39345</v>
      </c>
      <c r="B4649" s="19">
        <v>7.5519999999999996</v>
      </c>
      <c r="C4649" s="19">
        <v>8.5510000000000002</v>
      </c>
      <c r="E4649" s="126"/>
    </row>
    <row r="4650" spans="1:5">
      <c r="A4650" s="118">
        <v>39346</v>
      </c>
      <c r="B4650" s="19">
        <v>7.5090000000000003</v>
      </c>
      <c r="C4650" s="19">
        <v>8.4969999999999999</v>
      </c>
      <c r="E4650" s="126"/>
    </row>
    <row r="4651" spans="1:5">
      <c r="A4651" s="118">
        <v>39347</v>
      </c>
      <c r="B4651" s="19">
        <v>7.5090000000000003</v>
      </c>
      <c r="C4651" s="19">
        <v>8.4969999999999999</v>
      </c>
      <c r="E4651" s="126"/>
    </row>
    <row r="4652" spans="1:5">
      <c r="A4652" s="118">
        <v>39348</v>
      </c>
      <c r="B4652" s="19">
        <v>7.5090000000000003</v>
      </c>
      <c r="C4652" s="19">
        <v>8.4969999999999999</v>
      </c>
      <c r="E4652" s="126"/>
    </row>
    <row r="4653" spans="1:5">
      <c r="A4653" s="118">
        <v>39349</v>
      </c>
      <c r="B4653" s="19">
        <v>7.4450000000000003</v>
      </c>
      <c r="C4653" s="19">
        <v>8.4169999999999998</v>
      </c>
      <c r="E4653" s="126"/>
    </row>
    <row r="4654" spans="1:5">
      <c r="A4654" s="118">
        <v>39350</v>
      </c>
      <c r="B4654" s="19">
        <v>7.6339999999999995</v>
      </c>
      <c r="C4654" s="19">
        <v>8.6210000000000004</v>
      </c>
      <c r="E4654" s="126"/>
    </row>
    <row r="4655" spans="1:5">
      <c r="A4655" s="118">
        <v>39351</v>
      </c>
      <c r="B4655" s="19">
        <v>8.52</v>
      </c>
      <c r="C4655" s="19">
        <v>9.5079999999999991</v>
      </c>
      <c r="E4655" s="126"/>
    </row>
    <row r="4656" spans="1:5">
      <c r="A4656" s="118">
        <v>39352</v>
      </c>
      <c r="B4656" s="19">
        <v>8.4320000000000004</v>
      </c>
      <c r="C4656" s="19">
        <v>9.4030000000000005</v>
      </c>
      <c r="E4656" s="126"/>
    </row>
    <row r="4657" spans="1:5">
      <c r="A4657" s="118">
        <v>39353</v>
      </c>
      <c r="B4657" s="19">
        <v>7.6269999999999998</v>
      </c>
      <c r="C4657" s="19">
        <v>8.604000000000001</v>
      </c>
      <c r="E4657" s="126"/>
    </row>
    <row r="4658" spans="1:5">
      <c r="A4658" s="118">
        <v>39354</v>
      </c>
      <c r="B4658" s="19">
        <v>7.6269999999999998</v>
      </c>
      <c r="C4658" s="19">
        <v>8.604000000000001</v>
      </c>
      <c r="E4658" s="126"/>
    </row>
    <row r="4659" spans="1:5">
      <c r="A4659" s="118">
        <v>39355</v>
      </c>
      <c r="B4659" s="19">
        <v>7.6269999999999998</v>
      </c>
      <c r="C4659" s="19">
        <v>8.604000000000001</v>
      </c>
      <c r="E4659" s="126"/>
    </row>
    <row r="4660" spans="1:5">
      <c r="A4660" s="118">
        <v>39356</v>
      </c>
      <c r="B4660" s="19">
        <v>7.5410000000000004</v>
      </c>
      <c r="C4660" s="19">
        <v>8.5190000000000001</v>
      </c>
      <c r="E4660" s="126"/>
    </row>
    <row r="4661" spans="1:5">
      <c r="A4661" s="118">
        <v>39357</v>
      </c>
      <c r="B4661" s="19">
        <v>7.4459999999999997</v>
      </c>
      <c r="C4661" s="19">
        <v>8.4329999999999998</v>
      </c>
      <c r="E4661" s="126"/>
    </row>
    <row r="4662" spans="1:5">
      <c r="A4662" s="118">
        <v>39358</v>
      </c>
      <c r="B4662" s="19">
        <v>8.6589999999999989</v>
      </c>
      <c r="C4662" s="19">
        <v>9.6559999999999988</v>
      </c>
      <c r="E4662" s="126"/>
    </row>
    <row r="4663" spans="1:5">
      <c r="A4663" s="118">
        <v>39359</v>
      </c>
      <c r="B4663" s="19">
        <v>8.5609999999999999</v>
      </c>
      <c r="C4663" s="19">
        <v>9.5560000000000009</v>
      </c>
      <c r="E4663" s="126"/>
    </row>
    <row r="4664" spans="1:5">
      <c r="A4664" s="118">
        <v>39360</v>
      </c>
      <c r="B4664" s="19">
        <v>7.4600000000000009</v>
      </c>
      <c r="C4664" s="19">
        <v>8.468</v>
      </c>
      <c r="E4664" s="126"/>
    </row>
    <row r="4665" spans="1:5">
      <c r="A4665" s="118">
        <v>39361</v>
      </c>
      <c r="B4665" s="19">
        <v>7.4600000000000009</v>
      </c>
      <c r="C4665" s="19">
        <v>8.468</v>
      </c>
      <c r="E4665" s="126"/>
    </row>
    <row r="4666" spans="1:5">
      <c r="A4666" s="118">
        <v>39362</v>
      </c>
      <c r="B4666" s="19">
        <v>7.4600000000000009</v>
      </c>
      <c r="C4666" s="19">
        <v>8.468</v>
      </c>
      <c r="E4666" s="126"/>
    </row>
    <row r="4667" spans="1:5">
      <c r="A4667" s="118">
        <v>39363</v>
      </c>
      <c r="B4667" s="19">
        <v>7.7370000000000001</v>
      </c>
      <c r="C4667" s="19">
        <v>8.7189999999999994</v>
      </c>
      <c r="E4667" s="126"/>
    </row>
    <row r="4668" spans="1:5">
      <c r="A4668" s="118">
        <v>39364</v>
      </c>
      <c r="B4668" s="19">
        <v>8.652000000000001</v>
      </c>
      <c r="C4668" s="19">
        <v>9.6320000000000014</v>
      </c>
      <c r="E4668" s="126"/>
    </row>
    <row r="4669" spans="1:5">
      <c r="A4669" s="118">
        <v>39365</v>
      </c>
      <c r="B4669" s="19">
        <v>8.5500000000000007</v>
      </c>
      <c r="C4669" s="19">
        <v>9.5389999999999997</v>
      </c>
      <c r="E4669" s="126"/>
    </row>
    <row r="4670" spans="1:5">
      <c r="A4670" s="118">
        <v>39366</v>
      </c>
      <c r="B4670" s="19">
        <v>8.7439999999999998</v>
      </c>
      <c r="C4670" s="19">
        <v>9.7259999999999991</v>
      </c>
      <c r="E4670" s="126"/>
    </row>
    <row r="4671" spans="1:5">
      <c r="A4671" s="118">
        <v>39367</v>
      </c>
      <c r="B4671" s="19">
        <v>8.6389999999999993</v>
      </c>
      <c r="C4671" s="19">
        <v>9.6230000000000011</v>
      </c>
      <c r="E4671" s="126"/>
    </row>
    <row r="4672" spans="1:5">
      <c r="A4672" s="118">
        <v>39368</v>
      </c>
      <c r="B4672" s="19">
        <v>8.6389999999999993</v>
      </c>
      <c r="C4672" s="19">
        <v>9.6230000000000011</v>
      </c>
      <c r="E4672" s="126"/>
    </row>
    <row r="4673" spans="1:5">
      <c r="A4673" s="118">
        <v>39369</v>
      </c>
      <c r="B4673" s="19">
        <v>8.6389999999999993</v>
      </c>
      <c r="C4673" s="19">
        <v>9.6230000000000011</v>
      </c>
      <c r="E4673" s="126"/>
    </row>
    <row r="4674" spans="1:5">
      <c r="A4674" s="118">
        <v>39370</v>
      </c>
      <c r="B4674" s="19">
        <v>8.5080000000000009</v>
      </c>
      <c r="C4674" s="19">
        <v>9.5359999999999996</v>
      </c>
      <c r="E4674" s="126"/>
    </row>
    <row r="4675" spans="1:5">
      <c r="A4675" s="118">
        <v>39371</v>
      </c>
      <c r="B4675" s="19">
        <v>7.7850000000000001</v>
      </c>
      <c r="C4675" s="19">
        <v>8.7870000000000008</v>
      </c>
      <c r="E4675" s="126"/>
    </row>
    <row r="4676" spans="1:5">
      <c r="A4676" s="118">
        <v>39372</v>
      </c>
      <c r="B4676" s="19">
        <v>8.6389999999999993</v>
      </c>
      <c r="C4676" s="19">
        <v>9.66</v>
      </c>
      <c r="E4676" s="126"/>
    </row>
    <row r="4677" spans="1:5">
      <c r="A4677" s="118">
        <v>39373</v>
      </c>
      <c r="B4677" s="19">
        <v>8.5050000000000008</v>
      </c>
      <c r="C4677" s="19">
        <v>9.5470000000000006</v>
      </c>
      <c r="E4677" s="126"/>
    </row>
    <row r="4678" spans="1:5">
      <c r="A4678" s="118">
        <v>39374</v>
      </c>
      <c r="B4678" s="19">
        <v>7.6470000000000002</v>
      </c>
      <c r="C4678" s="19">
        <v>8.702</v>
      </c>
      <c r="E4678" s="126"/>
    </row>
    <row r="4679" spans="1:5">
      <c r="A4679" s="118">
        <v>39375</v>
      </c>
      <c r="B4679" s="19">
        <v>7.6470000000000002</v>
      </c>
      <c r="C4679" s="19">
        <v>8.702</v>
      </c>
      <c r="E4679" s="126"/>
    </row>
    <row r="4680" spans="1:5">
      <c r="A4680" s="118">
        <v>39376</v>
      </c>
      <c r="B4680" s="19">
        <v>7.6470000000000002</v>
      </c>
      <c r="C4680" s="19">
        <v>8.702</v>
      </c>
      <c r="E4680" s="126"/>
    </row>
    <row r="4681" spans="1:5">
      <c r="A4681" s="118">
        <v>39377</v>
      </c>
      <c r="B4681" s="19">
        <v>7.5449999999999999</v>
      </c>
      <c r="C4681" s="19">
        <v>8.6440000000000001</v>
      </c>
      <c r="E4681" s="126"/>
    </row>
    <row r="4682" spans="1:5">
      <c r="A4682" s="118">
        <v>39378</v>
      </c>
      <c r="B4682" s="19">
        <v>8.4830000000000005</v>
      </c>
      <c r="C4682" s="19">
        <v>9.5779999999999994</v>
      </c>
      <c r="E4682" s="126"/>
    </row>
    <row r="4683" spans="1:5">
      <c r="A4683" s="118">
        <v>39379</v>
      </c>
      <c r="B4683" s="19">
        <v>7.7109999999999994</v>
      </c>
      <c r="C4683" s="19">
        <v>8.8369999999999997</v>
      </c>
      <c r="E4683" s="126"/>
    </row>
    <row r="4684" spans="1:5">
      <c r="A4684" s="118">
        <v>39380</v>
      </c>
      <c r="B4684" s="19">
        <v>8.5440000000000005</v>
      </c>
      <c r="C4684" s="19">
        <v>9.7240000000000002</v>
      </c>
      <c r="E4684" s="126"/>
    </row>
    <row r="4685" spans="1:5">
      <c r="A4685" s="118">
        <v>39381</v>
      </c>
      <c r="B4685" s="19">
        <v>7.4649999999999999</v>
      </c>
      <c r="C4685" s="19">
        <v>8.6549999999999994</v>
      </c>
      <c r="E4685" s="126"/>
    </row>
    <row r="4686" spans="1:5">
      <c r="A4686" s="118">
        <v>39382</v>
      </c>
      <c r="B4686" s="19">
        <v>7.4649999999999999</v>
      </c>
      <c r="C4686" s="19">
        <v>8.6549999999999994</v>
      </c>
      <c r="E4686" s="126"/>
    </row>
    <row r="4687" spans="1:5">
      <c r="A4687" s="118">
        <v>39383</v>
      </c>
      <c r="B4687" s="19">
        <v>7.4649999999999999</v>
      </c>
      <c r="C4687" s="19">
        <v>8.6549999999999994</v>
      </c>
      <c r="E4687" s="126"/>
    </row>
    <row r="4688" spans="1:5">
      <c r="A4688" s="118">
        <v>39384</v>
      </c>
      <c r="B4688" s="19">
        <v>7.7050000000000001</v>
      </c>
      <c r="C4688" s="19">
        <v>8.8789999999999996</v>
      </c>
      <c r="E4688" s="126"/>
    </row>
    <row r="4689" spans="1:5">
      <c r="A4689" s="118">
        <v>39385</v>
      </c>
      <c r="B4689" s="19">
        <v>7.6269999999999998</v>
      </c>
      <c r="C4689" s="19">
        <v>8.7910000000000004</v>
      </c>
      <c r="E4689" s="126"/>
    </row>
    <row r="4690" spans="1:5">
      <c r="A4690" s="118">
        <v>39386</v>
      </c>
      <c r="B4690" s="19">
        <v>8.57</v>
      </c>
      <c r="C4690" s="19">
        <v>9.7379999999999995</v>
      </c>
      <c r="E4690" s="126"/>
    </row>
    <row r="4691" spans="1:5">
      <c r="A4691" s="118">
        <v>39387</v>
      </c>
      <c r="B4691" s="19">
        <v>8.8829999999999991</v>
      </c>
      <c r="C4691" s="19">
        <v>10.027999999999999</v>
      </c>
      <c r="E4691" s="126"/>
    </row>
    <row r="4692" spans="1:5">
      <c r="A4692" s="118">
        <v>39388</v>
      </c>
      <c r="B4692" s="19">
        <v>7.7069999999999999</v>
      </c>
      <c r="C4692" s="19">
        <v>8.9049999999999994</v>
      </c>
      <c r="E4692" s="126"/>
    </row>
    <row r="4693" spans="1:5">
      <c r="A4693" s="118">
        <v>39389</v>
      </c>
      <c r="B4693" s="19">
        <v>7.7069999999999999</v>
      </c>
      <c r="C4693" s="19">
        <v>8.9049999999999994</v>
      </c>
      <c r="E4693" s="126"/>
    </row>
    <row r="4694" spans="1:5">
      <c r="A4694" s="118">
        <v>39390</v>
      </c>
      <c r="B4694" s="19">
        <v>7.7069999999999999</v>
      </c>
      <c r="C4694" s="19">
        <v>8.9049999999999994</v>
      </c>
      <c r="E4694" s="126"/>
    </row>
    <row r="4695" spans="1:5">
      <c r="A4695" s="118">
        <v>39391</v>
      </c>
      <c r="B4695" s="19">
        <v>7.6630000000000003</v>
      </c>
      <c r="C4695" s="19">
        <v>8.8919999999999995</v>
      </c>
      <c r="E4695" s="126"/>
    </row>
    <row r="4696" spans="1:5">
      <c r="A4696" s="118">
        <v>39392</v>
      </c>
      <c r="B4696" s="19">
        <v>8.8159999999999989</v>
      </c>
      <c r="C4696" s="19">
        <v>10.084</v>
      </c>
      <c r="E4696" s="126"/>
    </row>
    <row r="4697" spans="1:5">
      <c r="A4697" s="118">
        <v>39393</v>
      </c>
      <c r="B4697" s="19">
        <v>7.7229999999999999</v>
      </c>
      <c r="C4697" s="19">
        <v>9.0229999999999997</v>
      </c>
      <c r="E4697" s="126"/>
    </row>
    <row r="4698" spans="1:5">
      <c r="A4698" s="118">
        <v>39394</v>
      </c>
      <c r="B4698" s="19">
        <v>8.4789999999999992</v>
      </c>
      <c r="C4698" s="19">
        <v>9.8930000000000007</v>
      </c>
      <c r="E4698" s="126"/>
    </row>
    <row r="4699" spans="1:5">
      <c r="A4699" s="118">
        <v>39395</v>
      </c>
      <c r="B4699" s="19">
        <v>8.7010000000000005</v>
      </c>
      <c r="C4699" s="19">
        <v>10.114000000000001</v>
      </c>
      <c r="E4699" s="126"/>
    </row>
    <row r="4700" spans="1:5">
      <c r="A4700" s="118">
        <v>39396</v>
      </c>
      <c r="B4700" s="19">
        <v>8.7010000000000005</v>
      </c>
      <c r="C4700" s="19">
        <v>10.114000000000001</v>
      </c>
      <c r="E4700" s="126"/>
    </row>
    <row r="4701" spans="1:5">
      <c r="A4701" s="118">
        <v>39397</v>
      </c>
      <c r="B4701" s="19">
        <v>8.7010000000000005</v>
      </c>
      <c r="C4701" s="19">
        <v>10.114000000000001</v>
      </c>
      <c r="E4701" s="126"/>
    </row>
    <row r="4702" spans="1:5">
      <c r="A4702" s="118">
        <v>39398</v>
      </c>
      <c r="B4702" s="19">
        <v>8.5330000000000013</v>
      </c>
      <c r="C4702" s="19">
        <v>9.9510000000000005</v>
      </c>
      <c r="E4702" s="126"/>
    </row>
    <row r="4703" spans="1:5">
      <c r="A4703" s="118">
        <v>39399</v>
      </c>
      <c r="B4703" s="19">
        <v>7.4749999999999996</v>
      </c>
      <c r="C4703" s="19">
        <v>8.91</v>
      </c>
      <c r="E4703" s="126"/>
    </row>
    <row r="4704" spans="1:5">
      <c r="A4704" s="118">
        <v>39400</v>
      </c>
      <c r="B4704" s="19">
        <v>7.7720000000000002</v>
      </c>
      <c r="C4704" s="19">
        <v>9.1660000000000004</v>
      </c>
      <c r="E4704" s="126"/>
    </row>
    <row r="4705" spans="1:5">
      <c r="A4705" s="118">
        <v>39401</v>
      </c>
      <c r="B4705" s="19">
        <v>7.6210000000000004</v>
      </c>
      <c r="C4705" s="19">
        <v>9.0519999999999996</v>
      </c>
      <c r="E4705" s="126"/>
    </row>
    <row r="4706" spans="1:5">
      <c r="A4706" s="118">
        <v>39402</v>
      </c>
      <c r="B4706" s="19">
        <v>7.4670000000000005</v>
      </c>
      <c r="C4706" s="19">
        <v>8.963000000000001</v>
      </c>
      <c r="E4706" s="126"/>
    </row>
    <row r="4707" spans="1:5">
      <c r="A4707" s="118">
        <v>39403</v>
      </c>
      <c r="B4707" s="19">
        <v>7.4670000000000005</v>
      </c>
      <c r="C4707" s="19">
        <v>8.963000000000001</v>
      </c>
      <c r="E4707" s="126"/>
    </row>
    <row r="4708" spans="1:5">
      <c r="A4708" s="118">
        <v>39404</v>
      </c>
      <c r="B4708" s="19">
        <v>7.4670000000000005</v>
      </c>
      <c r="C4708" s="19">
        <v>8.963000000000001</v>
      </c>
      <c r="E4708" s="126"/>
    </row>
    <row r="4709" spans="1:5">
      <c r="A4709" s="118">
        <v>39405</v>
      </c>
      <c r="B4709" s="19">
        <v>7.67</v>
      </c>
      <c r="C4709" s="19">
        <v>9.1880000000000006</v>
      </c>
      <c r="E4709" s="126"/>
    </row>
    <row r="4710" spans="1:5">
      <c r="A4710" s="118">
        <v>39406</v>
      </c>
      <c r="B4710" s="19">
        <v>8.4890000000000008</v>
      </c>
      <c r="C4710" s="19">
        <v>10.088000000000001</v>
      </c>
      <c r="E4710" s="126"/>
    </row>
    <row r="4711" spans="1:5">
      <c r="A4711" s="118">
        <v>39407</v>
      </c>
      <c r="B4711" s="19">
        <v>8.3409999999999993</v>
      </c>
      <c r="C4711" s="19">
        <v>9.984</v>
      </c>
      <c r="E4711" s="126"/>
    </row>
    <row r="4712" spans="1:5">
      <c r="A4712" s="118">
        <v>39408</v>
      </c>
      <c r="B4712" s="19">
        <v>8.4689999999999994</v>
      </c>
      <c r="C4712" s="19">
        <v>10.151</v>
      </c>
      <c r="E4712" s="126"/>
    </row>
    <row r="4713" spans="1:5">
      <c r="A4713" s="118">
        <v>39409</v>
      </c>
      <c r="B4713" s="19">
        <v>8.359</v>
      </c>
      <c r="C4713" s="19">
        <v>10.079000000000001</v>
      </c>
      <c r="E4713" s="126"/>
    </row>
    <row r="4714" spans="1:5">
      <c r="A4714" s="118">
        <v>39410</v>
      </c>
      <c r="B4714" s="19">
        <v>8.359</v>
      </c>
      <c r="C4714" s="19">
        <v>10.079000000000001</v>
      </c>
      <c r="E4714" s="126"/>
    </row>
    <row r="4715" spans="1:5">
      <c r="A4715" s="118">
        <v>39411</v>
      </c>
      <c r="B4715" s="19">
        <v>8.359</v>
      </c>
      <c r="C4715" s="19">
        <v>10.079000000000001</v>
      </c>
      <c r="E4715" s="126"/>
    </row>
    <row r="4716" spans="1:5">
      <c r="A4716" s="118">
        <v>39412</v>
      </c>
      <c r="B4716" s="19">
        <v>7.343</v>
      </c>
      <c r="C4716" s="19">
        <v>9.0389999999999997</v>
      </c>
      <c r="E4716" s="126"/>
    </row>
    <row r="4717" spans="1:5">
      <c r="A4717" s="118">
        <v>39413</v>
      </c>
      <c r="B4717" s="19">
        <v>7.4740000000000002</v>
      </c>
      <c r="C4717" s="19">
        <v>9.2089999999999996</v>
      </c>
      <c r="E4717" s="126"/>
    </row>
    <row r="4718" spans="1:5">
      <c r="A4718" s="118">
        <v>39414</v>
      </c>
      <c r="B4718" s="19">
        <v>7.4180000000000001</v>
      </c>
      <c r="C4718" s="19">
        <v>9.1440000000000001</v>
      </c>
      <c r="E4718" s="126"/>
    </row>
    <row r="4719" spans="1:5">
      <c r="A4719" s="118">
        <v>39415</v>
      </c>
      <c r="B4719" s="19">
        <v>7.3559999999999999</v>
      </c>
      <c r="C4719" s="19">
        <v>9.0779999999999994</v>
      </c>
      <c r="E4719" s="126"/>
    </row>
    <row r="4720" spans="1:5">
      <c r="A4720" s="118">
        <v>39416</v>
      </c>
      <c r="B4720" s="19">
        <v>7.5759999999999996</v>
      </c>
      <c r="C4720" s="19">
        <v>9.2919999999999998</v>
      </c>
      <c r="E4720" s="126"/>
    </row>
    <row r="4721" spans="1:5">
      <c r="A4721" s="118">
        <v>39417</v>
      </c>
      <c r="B4721" s="19">
        <v>7.5759999999999996</v>
      </c>
      <c r="C4721" s="19">
        <v>9.2919999999999998</v>
      </c>
      <c r="E4721" s="126"/>
    </row>
    <row r="4722" spans="1:5">
      <c r="A4722" s="118">
        <v>39418</v>
      </c>
      <c r="B4722" s="19">
        <v>7.5759999999999996</v>
      </c>
      <c r="C4722" s="19">
        <v>9.2919999999999998</v>
      </c>
      <c r="E4722" s="126"/>
    </row>
    <row r="4723" spans="1:5">
      <c r="A4723" s="118">
        <v>39419</v>
      </c>
      <c r="B4723" s="19">
        <v>8.4660000000000011</v>
      </c>
      <c r="C4723" s="19">
        <v>10.161999999999999</v>
      </c>
      <c r="E4723" s="126"/>
    </row>
    <row r="4724" spans="1:5">
      <c r="A4724" s="118">
        <v>39420</v>
      </c>
      <c r="B4724" s="19">
        <v>7.3629999999999995</v>
      </c>
      <c r="C4724" s="19">
        <v>9.0549999999999997</v>
      </c>
      <c r="E4724" s="126"/>
    </row>
    <row r="4725" spans="1:5">
      <c r="A4725" s="118">
        <v>39421</v>
      </c>
      <c r="B4725" s="19">
        <v>8.5259999999999998</v>
      </c>
      <c r="C4725" s="19">
        <v>10.187999999999999</v>
      </c>
      <c r="E4725" s="126"/>
    </row>
    <row r="4726" spans="1:5">
      <c r="A4726" s="118">
        <v>39422</v>
      </c>
      <c r="B4726" s="19">
        <v>8.4499999999999993</v>
      </c>
      <c r="C4726" s="19">
        <v>10.074999999999999</v>
      </c>
      <c r="E4726" s="126"/>
    </row>
    <row r="4727" spans="1:5">
      <c r="A4727" s="118">
        <v>39423</v>
      </c>
      <c r="B4727" s="19">
        <v>7.3849999999999998</v>
      </c>
      <c r="C4727" s="19">
        <v>8.98</v>
      </c>
      <c r="E4727" s="126"/>
    </row>
    <row r="4728" spans="1:5">
      <c r="A4728" s="118">
        <v>39424</v>
      </c>
      <c r="B4728" s="19">
        <v>7.3849999999999998</v>
      </c>
      <c r="C4728" s="19">
        <v>8.98</v>
      </c>
      <c r="E4728" s="126"/>
    </row>
    <row r="4729" spans="1:5">
      <c r="A4729" s="118">
        <v>39425</v>
      </c>
      <c r="B4729" s="19">
        <v>7.3849999999999998</v>
      </c>
      <c r="C4729" s="19">
        <v>8.98</v>
      </c>
      <c r="E4729" s="126"/>
    </row>
    <row r="4730" spans="1:5">
      <c r="A4730" s="118">
        <v>39426</v>
      </c>
      <c r="B4730" s="19">
        <v>8.6859999999999999</v>
      </c>
      <c r="C4730" s="19">
        <v>10.262</v>
      </c>
      <c r="E4730" s="126"/>
    </row>
    <row r="4731" spans="1:5">
      <c r="A4731" s="118">
        <v>39427</v>
      </c>
      <c r="B4731" s="19">
        <v>8.6870000000000012</v>
      </c>
      <c r="C4731" s="19">
        <v>10.242000000000001</v>
      </c>
      <c r="E4731" s="126"/>
    </row>
    <row r="4732" spans="1:5">
      <c r="A4732" s="118">
        <v>39428</v>
      </c>
      <c r="B4732" s="19">
        <v>8.5109999999999992</v>
      </c>
      <c r="C4732" s="19">
        <v>10.147</v>
      </c>
      <c r="E4732" s="126"/>
    </row>
    <row r="4733" spans="1:5">
      <c r="A4733" s="118">
        <v>39429</v>
      </c>
      <c r="B4733" s="19">
        <v>7.7930000000000001</v>
      </c>
      <c r="C4733" s="19">
        <v>9.3840000000000003</v>
      </c>
      <c r="E4733" s="126"/>
    </row>
    <row r="4734" spans="1:5">
      <c r="A4734" s="118">
        <v>39430</v>
      </c>
      <c r="B4734" s="19">
        <v>8.7240000000000002</v>
      </c>
      <c r="C4734" s="19">
        <v>10.305</v>
      </c>
      <c r="E4734" s="126"/>
    </row>
    <row r="4735" spans="1:5">
      <c r="A4735" s="118">
        <v>39431</v>
      </c>
      <c r="B4735" s="19">
        <v>8.7240000000000002</v>
      </c>
      <c r="C4735" s="19">
        <v>10.305</v>
      </c>
      <c r="E4735" s="126"/>
    </row>
    <row r="4736" spans="1:5">
      <c r="A4736" s="118">
        <v>39432</v>
      </c>
      <c r="B4736" s="19">
        <v>8.7240000000000002</v>
      </c>
      <c r="C4736" s="19">
        <v>10.305</v>
      </c>
      <c r="E4736" s="126"/>
    </row>
    <row r="4737" spans="1:5">
      <c r="A4737" s="118">
        <v>39433</v>
      </c>
      <c r="B4737" s="19">
        <v>7.641</v>
      </c>
      <c r="C4737" s="19">
        <v>9.2059999999999995</v>
      </c>
      <c r="E4737" s="126"/>
    </row>
    <row r="4738" spans="1:5">
      <c r="A4738" s="118">
        <v>39434</v>
      </c>
      <c r="B4738" s="19">
        <v>7.8449999999999998</v>
      </c>
      <c r="C4738" s="19">
        <v>9.4320000000000004</v>
      </c>
      <c r="E4738" s="126"/>
    </row>
    <row r="4739" spans="1:5">
      <c r="A4739" s="118">
        <v>39435</v>
      </c>
      <c r="B4739" s="19">
        <v>7.7640000000000002</v>
      </c>
      <c r="C4739" s="19">
        <v>9.3389999999999986</v>
      </c>
      <c r="E4739" s="126"/>
    </row>
    <row r="4740" spans="1:5">
      <c r="A4740" s="118">
        <v>39436</v>
      </c>
      <c r="B4740" s="19">
        <v>8.6300000000000008</v>
      </c>
      <c r="C4740" s="19">
        <v>10.225</v>
      </c>
      <c r="E4740" s="126"/>
    </row>
    <row r="4741" spans="1:5">
      <c r="A4741" s="118">
        <v>39437</v>
      </c>
      <c r="B4741" s="19">
        <v>8.8559999999999999</v>
      </c>
      <c r="C4741" s="19">
        <v>10.422999999999998</v>
      </c>
      <c r="E4741" s="126"/>
    </row>
    <row r="4742" spans="1:5">
      <c r="A4742" s="118">
        <v>39438</v>
      </c>
      <c r="B4742" s="19">
        <v>8.8559999999999999</v>
      </c>
      <c r="C4742" s="19">
        <v>10.422999999999998</v>
      </c>
      <c r="E4742" s="126"/>
    </row>
    <row r="4743" spans="1:5">
      <c r="A4743" s="118">
        <v>39439</v>
      </c>
      <c r="B4743" s="19">
        <v>8.8559999999999999</v>
      </c>
      <c r="C4743" s="19">
        <v>10.422999999999998</v>
      </c>
      <c r="E4743" s="126"/>
    </row>
    <row r="4744" spans="1:5">
      <c r="A4744" s="118">
        <v>39440</v>
      </c>
      <c r="B4744" s="19">
        <v>8.8350000000000009</v>
      </c>
      <c r="C4744" s="19">
        <v>10.362000000000002</v>
      </c>
      <c r="E4744" s="126"/>
    </row>
    <row r="4745" spans="1:5">
      <c r="A4745" s="118">
        <v>39441</v>
      </c>
      <c r="B4745" s="19">
        <v>8.7349999999999994</v>
      </c>
      <c r="C4745" s="19">
        <v>10.263</v>
      </c>
      <c r="E4745" s="126"/>
    </row>
    <row r="4746" spans="1:5">
      <c r="A4746" s="118">
        <v>39442</v>
      </c>
      <c r="B4746" s="19">
        <v>7.9349999999999996</v>
      </c>
      <c r="C4746" s="19">
        <v>9.4640000000000004</v>
      </c>
      <c r="E4746" s="126"/>
    </row>
    <row r="4747" spans="1:5">
      <c r="A4747" s="118">
        <v>39443</v>
      </c>
      <c r="B4747" s="19">
        <v>7.8460000000000001</v>
      </c>
      <c r="C4747" s="19">
        <v>9.3879999999999999</v>
      </c>
      <c r="E4747" s="126"/>
    </row>
    <row r="4748" spans="1:5">
      <c r="A4748" s="118">
        <v>39444</v>
      </c>
      <c r="B4748" s="19">
        <v>7.7260000000000009</v>
      </c>
      <c r="C4748" s="19">
        <v>9.2729999999999997</v>
      </c>
      <c r="E4748" s="126"/>
    </row>
    <row r="4749" spans="1:5">
      <c r="A4749" s="118">
        <v>39445</v>
      </c>
      <c r="B4749" s="19">
        <v>7.7260000000000009</v>
      </c>
      <c r="C4749" s="19">
        <v>9.2729999999999997</v>
      </c>
      <c r="E4749" s="126"/>
    </row>
    <row r="4750" spans="1:5">
      <c r="A4750" s="118">
        <v>39446</v>
      </c>
      <c r="B4750" s="19">
        <v>7.7260000000000009</v>
      </c>
      <c r="C4750" s="19">
        <v>9.2729999999999997</v>
      </c>
      <c r="E4750" s="126"/>
    </row>
    <row r="4751" spans="1:5">
      <c r="A4751" s="118">
        <v>39447</v>
      </c>
      <c r="B4751" s="19">
        <v>7.88</v>
      </c>
      <c r="C4751" s="19">
        <v>9.41</v>
      </c>
      <c r="E4751" s="126"/>
    </row>
    <row r="4752" spans="1:5">
      <c r="A4752" s="118">
        <v>39448</v>
      </c>
      <c r="B4752" s="19">
        <v>7.7780000000000005</v>
      </c>
      <c r="C4752" s="19">
        <v>9.3109999999999999</v>
      </c>
      <c r="E4752" s="126"/>
    </row>
    <row r="4753" spans="1:5">
      <c r="A4753" s="118">
        <v>39449</v>
      </c>
      <c r="B4753" s="19">
        <v>8.6929999999999996</v>
      </c>
      <c r="C4753" s="19">
        <v>10.212999999999999</v>
      </c>
      <c r="E4753" s="126"/>
    </row>
    <row r="4754" spans="1:5">
      <c r="A4754" s="118">
        <v>39450</v>
      </c>
      <c r="B4754" s="19">
        <v>8.7119999999999997</v>
      </c>
      <c r="C4754" s="19">
        <v>10.300999999999998</v>
      </c>
      <c r="E4754" s="126"/>
    </row>
    <row r="4755" spans="1:5">
      <c r="A4755" s="118">
        <v>39451</v>
      </c>
      <c r="B4755" s="19">
        <v>7.5970000000000004</v>
      </c>
      <c r="C4755" s="19">
        <v>9.2099999999999991</v>
      </c>
      <c r="E4755" s="126"/>
    </row>
    <row r="4756" spans="1:5">
      <c r="A4756" s="118">
        <v>39452</v>
      </c>
      <c r="B4756" s="19">
        <v>7.5970000000000004</v>
      </c>
      <c r="C4756" s="19">
        <v>9.2099999999999991</v>
      </c>
      <c r="E4756" s="126"/>
    </row>
    <row r="4757" spans="1:5">
      <c r="A4757" s="118">
        <v>39453</v>
      </c>
      <c r="B4757" s="19">
        <v>7.5970000000000004</v>
      </c>
      <c r="C4757" s="19">
        <v>9.2099999999999991</v>
      </c>
      <c r="E4757" s="126"/>
    </row>
    <row r="4758" spans="1:5">
      <c r="A4758" s="118">
        <v>39454</v>
      </c>
      <c r="B4758" s="19">
        <v>8.4269999999999996</v>
      </c>
      <c r="C4758" s="19">
        <v>10.052</v>
      </c>
      <c r="E4758" s="126"/>
    </row>
    <row r="4759" spans="1:5">
      <c r="A4759" s="118">
        <v>39455</v>
      </c>
      <c r="B4759" s="19">
        <v>7.6909999999999998</v>
      </c>
      <c r="C4759" s="19">
        <v>9.3040000000000003</v>
      </c>
      <c r="E4759" s="126"/>
    </row>
    <row r="4760" spans="1:5">
      <c r="A4760" s="118">
        <v>39456</v>
      </c>
      <c r="B4760" s="19">
        <v>7.5970000000000004</v>
      </c>
      <c r="C4760" s="19">
        <v>9.2579999999999991</v>
      </c>
      <c r="E4760" s="126"/>
    </row>
    <row r="4761" spans="1:5">
      <c r="A4761" s="118">
        <v>39457</v>
      </c>
      <c r="B4761" s="19">
        <v>8.5060000000000002</v>
      </c>
      <c r="C4761" s="19">
        <v>10.308</v>
      </c>
      <c r="E4761" s="126"/>
    </row>
    <row r="4762" spans="1:5">
      <c r="A4762" s="118">
        <v>39458</v>
      </c>
      <c r="B4762" s="19">
        <v>7.6849999999999996</v>
      </c>
      <c r="C4762" s="19">
        <v>9.327</v>
      </c>
      <c r="E4762" s="126"/>
    </row>
    <row r="4763" spans="1:5">
      <c r="A4763" s="118">
        <v>39459</v>
      </c>
      <c r="B4763" s="19">
        <v>7.6849999999999996</v>
      </c>
      <c r="C4763" s="19">
        <v>9.327</v>
      </c>
      <c r="E4763" s="126"/>
    </row>
    <row r="4764" spans="1:5">
      <c r="A4764" s="118">
        <v>39460</v>
      </c>
      <c r="B4764" s="19">
        <v>7.6849999999999996</v>
      </c>
      <c r="C4764" s="19">
        <v>9.327</v>
      </c>
      <c r="E4764" s="126"/>
    </row>
    <row r="4765" spans="1:5">
      <c r="A4765" s="118">
        <v>39461</v>
      </c>
      <c r="B4765" s="19">
        <v>8.5330000000000013</v>
      </c>
      <c r="C4765" s="19">
        <v>10.129999999999999</v>
      </c>
      <c r="E4765" s="126"/>
    </row>
    <row r="4766" spans="1:5">
      <c r="A4766" s="118">
        <v>39462</v>
      </c>
      <c r="B4766" s="19">
        <v>8.4250000000000007</v>
      </c>
      <c r="C4766" s="19">
        <v>10.061999999999999</v>
      </c>
      <c r="E4766" s="126"/>
    </row>
    <row r="4767" spans="1:5">
      <c r="A4767" s="118">
        <v>39463</v>
      </c>
      <c r="B4767" s="19">
        <v>8.5739999999999998</v>
      </c>
      <c r="C4767" s="19">
        <v>10.213999999999999</v>
      </c>
      <c r="E4767" s="126"/>
    </row>
    <row r="4768" spans="1:5">
      <c r="A4768" s="118">
        <v>39464</v>
      </c>
      <c r="B4768" s="19">
        <v>7.5150000000000006</v>
      </c>
      <c r="C4768" s="19">
        <v>9.1150000000000002</v>
      </c>
      <c r="E4768" s="126"/>
    </row>
    <row r="4769" spans="1:5">
      <c r="A4769" s="118">
        <v>39465</v>
      </c>
      <c r="B4769" s="19">
        <v>8.41</v>
      </c>
      <c r="C4769" s="19">
        <v>10.021000000000001</v>
      </c>
      <c r="E4769" s="126"/>
    </row>
    <row r="4770" spans="1:5">
      <c r="A4770" s="118">
        <v>39466</v>
      </c>
      <c r="B4770" s="19">
        <v>8.41</v>
      </c>
      <c r="C4770" s="19">
        <v>10.021000000000001</v>
      </c>
      <c r="E4770" s="126"/>
    </row>
    <row r="4771" spans="1:5">
      <c r="A4771" s="118">
        <v>39467</v>
      </c>
      <c r="B4771" s="19">
        <v>8.41</v>
      </c>
      <c r="C4771" s="19">
        <v>10.021000000000001</v>
      </c>
      <c r="E4771" s="126"/>
    </row>
    <row r="4772" spans="1:5">
      <c r="A4772" s="118">
        <v>39468</v>
      </c>
      <c r="B4772" s="19">
        <v>7.6109999999999998</v>
      </c>
      <c r="C4772" s="19">
        <v>9.2550000000000008</v>
      </c>
      <c r="E4772" s="126"/>
    </row>
    <row r="4773" spans="1:5">
      <c r="A4773" s="118">
        <v>39469</v>
      </c>
      <c r="B4773" s="19">
        <v>8.3410000000000011</v>
      </c>
      <c r="C4773" s="19">
        <v>10.036000000000001</v>
      </c>
      <c r="E4773" s="126"/>
    </row>
    <row r="4774" spans="1:5">
      <c r="A4774" s="118">
        <v>39470</v>
      </c>
      <c r="B4774" s="19">
        <v>7.3130000000000006</v>
      </c>
      <c r="C4774" s="19">
        <v>8.9969999999999999</v>
      </c>
      <c r="E4774" s="126"/>
    </row>
    <row r="4775" spans="1:5">
      <c r="A4775" s="118">
        <v>39471</v>
      </c>
      <c r="B4775" s="19">
        <v>8.6009999999999991</v>
      </c>
      <c r="C4775" s="19">
        <v>10.269</v>
      </c>
      <c r="E4775" s="126"/>
    </row>
    <row r="4776" spans="1:5">
      <c r="A4776" s="118">
        <v>39472</v>
      </c>
      <c r="B4776" s="19">
        <v>7.6470000000000002</v>
      </c>
      <c r="C4776" s="19">
        <v>9.2769999999999992</v>
      </c>
      <c r="E4776" s="126"/>
    </row>
    <row r="4777" spans="1:5">
      <c r="A4777" s="118">
        <v>39473</v>
      </c>
      <c r="B4777" s="19">
        <v>7.6470000000000002</v>
      </c>
      <c r="C4777" s="19">
        <v>9.2769999999999992</v>
      </c>
      <c r="E4777" s="126"/>
    </row>
    <row r="4778" spans="1:5">
      <c r="A4778" s="118">
        <v>39474</v>
      </c>
      <c r="B4778" s="19">
        <v>7.6470000000000002</v>
      </c>
      <c r="C4778" s="19">
        <v>9.2769999999999992</v>
      </c>
      <c r="E4778" s="126"/>
    </row>
    <row r="4779" spans="1:5">
      <c r="A4779" s="118">
        <v>39475</v>
      </c>
      <c r="B4779" s="19">
        <v>7.5470000000000006</v>
      </c>
      <c r="C4779" s="19">
        <v>9.1769999999999996</v>
      </c>
      <c r="E4779" s="126"/>
    </row>
    <row r="4780" spans="1:5">
      <c r="A4780" s="118">
        <v>39476</v>
      </c>
      <c r="B4780" s="19">
        <v>7.6739999999999995</v>
      </c>
      <c r="C4780" s="19">
        <v>9.3330000000000002</v>
      </c>
      <c r="E4780" s="126"/>
    </row>
    <row r="4781" spans="1:5">
      <c r="A4781" s="118">
        <v>39477</v>
      </c>
      <c r="B4781" s="19">
        <v>8.5530000000000008</v>
      </c>
      <c r="C4781" s="19">
        <v>10.227</v>
      </c>
      <c r="E4781" s="126"/>
    </row>
    <row r="4782" spans="1:5">
      <c r="A4782" s="118">
        <v>39478</v>
      </c>
      <c r="B4782" s="19">
        <v>7.484</v>
      </c>
      <c r="C4782" s="19">
        <v>9.1749999999999989</v>
      </c>
      <c r="E4782" s="126"/>
    </row>
    <row r="4783" spans="1:5">
      <c r="A4783" s="118">
        <v>39479</v>
      </c>
      <c r="B4783" s="19">
        <v>8.7270000000000003</v>
      </c>
      <c r="C4783" s="19">
        <v>10.45</v>
      </c>
      <c r="E4783" s="126"/>
    </row>
    <row r="4784" spans="1:5">
      <c r="A4784" s="118">
        <v>39480</v>
      </c>
      <c r="B4784" s="19">
        <v>8.7270000000000003</v>
      </c>
      <c r="C4784" s="19">
        <v>10.45</v>
      </c>
      <c r="E4784" s="126"/>
    </row>
    <row r="4785" spans="1:5">
      <c r="A4785" s="118">
        <v>39481</v>
      </c>
      <c r="B4785" s="19">
        <v>8.7270000000000003</v>
      </c>
      <c r="C4785" s="19">
        <v>10.45</v>
      </c>
      <c r="E4785" s="126"/>
    </row>
    <row r="4786" spans="1:5">
      <c r="A4786" s="118">
        <v>39482</v>
      </c>
      <c r="B4786" s="19">
        <v>8.7010000000000005</v>
      </c>
      <c r="C4786" s="19">
        <v>10.439</v>
      </c>
      <c r="E4786" s="126"/>
    </row>
    <row r="4787" spans="1:5">
      <c r="A4787" s="118">
        <v>39483</v>
      </c>
      <c r="B4787" s="19">
        <v>7.5519999999999996</v>
      </c>
      <c r="C4787" s="19">
        <v>9.3209999999999997</v>
      </c>
      <c r="E4787" s="126"/>
    </row>
    <row r="4788" spans="1:5">
      <c r="A4788" s="118">
        <v>39484</v>
      </c>
      <c r="B4788" s="19">
        <v>8.6829999999999998</v>
      </c>
      <c r="C4788" s="19">
        <v>10.492999999999999</v>
      </c>
      <c r="E4788" s="126"/>
    </row>
    <row r="4789" spans="1:5">
      <c r="A4789" s="118">
        <v>39485</v>
      </c>
      <c r="B4789" s="19">
        <v>8.5990000000000002</v>
      </c>
      <c r="C4789" s="19">
        <v>10.420000000000002</v>
      </c>
      <c r="D4789" s="82"/>
      <c r="E4789" s="126"/>
    </row>
    <row r="4790" spans="1:5">
      <c r="A4790" s="118">
        <v>39486</v>
      </c>
      <c r="B4790" s="19">
        <v>7.5470000000000006</v>
      </c>
      <c r="C4790" s="19">
        <v>9.3840000000000003</v>
      </c>
      <c r="D4790" s="82"/>
      <c r="E4790" s="126"/>
    </row>
    <row r="4791" spans="1:5">
      <c r="A4791" s="118">
        <v>39487</v>
      </c>
      <c r="B4791" s="19">
        <v>7.5470000000000006</v>
      </c>
      <c r="C4791" s="19">
        <v>9.3840000000000003</v>
      </c>
      <c r="D4791" s="82"/>
      <c r="E4791" s="126"/>
    </row>
    <row r="4792" spans="1:5">
      <c r="A4792" s="118">
        <v>39488</v>
      </c>
      <c r="B4792" s="19">
        <v>7.5470000000000006</v>
      </c>
      <c r="C4792" s="19">
        <v>9.3840000000000003</v>
      </c>
      <c r="D4792" s="82"/>
      <c r="E4792" s="126"/>
    </row>
    <row r="4793" spans="1:5">
      <c r="A4793" s="118">
        <v>39489</v>
      </c>
      <c r="B4793" s="19">
        <v>8.8179999999999996</v>
      </c>
      <c r="C4793" s="19">
        <v>10.727</v>
      </c>
      <c r="D4793" s="82"/>
      <c r="E4793" s="126"/>
    </row>
    <row r="4794" spans="1:5">
      <c r="A4794" s="118">
        <v>39490</v>
      </c>
      <c r="B4794" s="19">
        <v>8.7250000000000014</v>
      </c>
      <c r="C4794" s="19">
        <v>10.704000000000001</v>
      </c>
      <c r="D4794" s="82"/>
      <c r="E4794" s="126"/>
    </row>
    <row r="4795" spans="1:5">
      <c r="A4795" s="118">
        <v>39491</v>
      </c>
      <c r="B4795" s="19">
        <v>8.6330000000000009</v>
      </c>
      <c r="C4795" s="19">
        <v>10.632999999999999</v>
      </c>
      <c r="D4795" s="82"/>
      <c r="E4795" s="126"/>
    </row>
    <row r="4796" spans="1:5">
      <c r="A4796" s="118">
        <v>39492</v>
      </c>
      <c r="B4796" s="19">
        <v>7.9279999999999999</v>
      </c>
      <c r="C4796" s="19">
        <v>9.9560000000000013</v>
      </c>
      <c r="D4796" s="82"/>
      <c r="E4796" s="126"/>
    </row>
    <row r="4797" spans="1:5">
      <c r="A4797" s="118">
        <v>39493</v>
      </c>
      <c r="B4797" s="19">
        <v>8.7409999999999997</v>
      </c>
      <c r="C4797" s="19">
        <v>10.855</v>
      </c>
      <c r="D4797" s="82"/>
      <c r="E4797" s="126"/>
    </row>
    <row r="4798" spans="1:5">
      <c r="A4798" s="118">
        <v>39494</v>
      </c>
      <c r="B4798" s="19">
        <v>8.7409999999999997</v>
      </c>
      <c r="C4798" s="19">
        <v>10.855</v>
      </c>
      <c r="D4798" s="82"/>
      <c r="E4798" s="126"/>
    </row>
    <row r="4799" spans="1:5">
      <c r="A4799" s="118">
        <v>39495</v>
      </c>
      <c r="B4799" s="19">
        <v>8.7409999999999997</v>
      </c>
      <c r="C4799" s="19">
        <v>10.855</v>
      </c>
      <c r="D4799" s="82"/>
      <c r="E4799" s="126"/>
    </row>
    <row r="4800" spans="1:5">
      <c r="A4800" s="118">
        <v>39496</v>
      </c>
      <c r="B4800" s="19">
        <v>7.7669999999999995</v>
      </c>
      <c r="C4800" s="19">
        <v>9.7859999999999996</v>
      </c>
      <c r="D4800" s="82"/>
      <c r="E4800" s="126"/>
    </row>
    <row r="4801" spans="1:5">
      <c r="A4801" s="118">
        <v>39497</v>
      </c>
      <c r="B4801" s="19">
        <v>8.0570000000000004</v>
      </c>
      <c r="C4801" s="19">
        <v>10.101000000000001</v>
      </c>
      <c r="D4801" s="82"/>
      <c r="E4801" s="126"/>
    </row>
    <row r="4802" spans="1:5">
      <c r="A4802" s="118">
        <v>39498</v>
      </c>
      <c r="B4802" s="19">
        <v>8.8870000000000005</v>
      </c>
      <c r="C4802" s="19">
        <v>10.969000000000001</v>
      </c>
      <c r="D4802" s="82"/>
      <c r="E4802" s="126"/>
    </row>
    <row r="4803" spans="1:5">
      <c r="A4803" s="118">
        <v>39499</v>
      </c>
      <c r="B4803" s="19">
        <v>7.7959999999999994</v>
      </c>
      <c r="C4803" s="19">
        <v>9.8789999999999996</v>
      </c>
      <c r="D4803" s="82"/>
      <c r="E4803" s="126"/>
    </row>
    <row r="4804" spans="1:5">
      <c r="A4804" s="118">
        <v>39500</v>
      </c>
      <c r="B4804" s="19">
        <v>7.9470000000000001</v>
      </c>
      <c r="C4804" s="19">
        <v>10.062000000000001</v>
      </c>
      <c r="D4804" s="82"/>
      <c r="E4804" s="126"/>
    </row>
    <row r="4805" spans="1:5">
      <c r="A4805" s="118">
        <v>39501</v>
      </c>
      <c r="B4805" s="19">
        <v>7.9470000000000001</v>
      </c>
      <c r="C4805" s="19">
        <v>10.062000000000001</v>
      </c>
      <c r="D4805" s="82"/>
      <c r="E4805" s="126"/>
    </row>
    <row r="4806" spans="1:5">
      <c r="A4806" s="118">
        <v>39502</v>
      </c>
      <c r="B4806" s="19">
        <v>7.9470000000000001</v>
      </c>
      <c r="C4806" s="19">
        <v>10.062000000000001</v>
      </c>
      <c r="D4806" s="82"/>
      <c r="E4806" s="126"/>
    </row>
    <row r="4807" spans="1:5">
      <c r="A4807" s="118">
        <v>39503</v>
      </c>
      <c r="B4807" s="19">
        <v>8.9140000000000015</v>
      </c>
      <c r="C4807" s="19">
        <v>11.035</v>
      </c>
      <c r="D4807" s="82"/>
      <c r="E4807" s="126"/>
    </row>
    <row r="4808" spans="1:5">
      <c r="A4808" s="118">
        <v>39504</v>
      </c>
      <c r="B4808" s="19">
        <v>8.7919999999999998</v>
      </c>
      <c r="C4808" s="19">
        <v>10.932</v>
      </c>
      <c r="D4808" s="82"/>
      <c r="E4808" s="126"/>
    </row>
    <row r="4809" spans="1:5">
      <c r="A4809" s="118">
        <v>39505</v>
      </c>
      <c r="B4809" s="19">
        <v>7.992</v>
      </c>
      <c r="C4809" s="19">
        <v>10.142000000000001</v>
      </c>
      <c r="D4809" s="82"/>
      <c r="E4809" s="126"/>
    </row>
    <row r="4810" spans="1:5">
      <c r="A4810" s="118">
        <v>39506</v>
      </c>
      <c r="B4810" s="19">
        <v>8.8829999999999991</v>
      </c>
      <c r="C4810" s="19">
        <v>11.087</v>
      </c>
      <c r="D4810" s="82"/>
      <c r="E4810" s="126"/>
    </row>
    <row r="4811" spans="1:5">
      <c r="A4811" s="118">
        <v>39507</v>
      </c>
      <c r="B4811" s="19">
        <v>8.5749999999999993</v>
      </c>
      <c r="C4811" s="19">
        <v>10.872</v>
      </c>
      <c r="D4811" s="82"/>
      <c r="E4811" s="126"/>
    </row>
    <row r="4812" spans="1:5">
      <c r="A4812" s="118">
        <v>39508</v>
      </c>
      <c r="B4812" s="19">
        <v>8.5749999999999993</v>
      </c>
      <c r="C4812" s="19">
        <v>10.872</v>
      </c>
      <c r="D4812" s="82"/>
      <c r="E4812" s="126"/>
    </row>
    <row r="4813" spans="1:5">
      <c r="A4813" s="118">
        <v>39509</v>
      </c>
      <c r="B4813" s="19">
        <v>8.5749999999999993</v>
      </c>
      <c r="C4813" s="19">
        <v>10.872</v>
      </c>
      <c r="D4813" s="82"/>
      <c r="E4813" s="126"/>
    </row>
    <row r="4814" spans="1:5">
      <c r="A4814" s="118">
        <v>39510</v>
      </c>
      <c r="B4814" s="19">
        <v>8.7390000000000008</v>
      </c>
      <c r="C4814" s="19">
        <v>11.068999999999999</v>
      </c>
      <c r="D4814" s="82"/>
      <c r="E4814" s="126"/>
    </row>
    <row r="4815" spans="1:5">
      <c r="A4815" s="118">
        <v>39511</v>
      </c>
      <c r="B4815" s="19">
        <v>8.5429999999999993</v>
      </c>
      <c r="C4815" s="19">
        <v>10.885000000000002</v>
      </c>
      <c r="D4815" s="82"/>
      <c r="E4815" s="126"/>
    </row>
    <row r="4816" spans="1:5">
      <c r="A4816" s="118">
        <v>39512</v>
      </c>
      <c r="B4816" s="19">
        <v>8.43</v>
      </c>
      <c r="C4816" s="19">
        <v>10.828999999999999</v>
      </c>
      <c r="D4816" s="82"/>
      <c r="E4816" s="126"/>
    </row>
    <row r="4817" spans="1:5">
      <c r="A4817" s="118">
        <v>39513</v>
      </c>
      <c r="B4817" s="19">
        <v>8.6720000000000006</v>
      </c>
      <c r="C4817" s="19">
        <v>11.088000000000001</v>
      </c>
      <c r="D4817" s="82"/>
      <c r="E4817" s="126"/>
    </row>
    <row r="4818" spans="1:5">
      <c r="A4818" s="118">
        <v>39514</v>
      </c>
      <c r="B4818" s="19">
        <v>7.4190000000000005</v>
      </c>
      <c r="C4818" s="19">
        <v>9.9919999999999991</v>
      </c>
      <c r="D4818" s="82"/>
      <c r="E4818" s="126"/>
    </row>
    <row r="4819" spans="1:5">
      <c r="A4819" s="118">
        <v>39515</v>
      </c>
      <c r="B4819" s="19">
        <v>7.4190000000000005</v>
      </c>
      <c r="C4819" s="19">
        <v>9.9919999999999991</v>
      </c>
      <c r="D4819" s="82"/>
      <c r="E4819" s="126"/>
    </row>
    <row r="4820" spans="1:5">
      <c r="A4820" s="118">
        <v>39516</v>
      </c>
      <c r="B4820" s="19">
        <v>7.4190000000000005</v>
      </c>
      <c r="C4820" s="19">
        <v>9.9919999999999991</v>
      </c>
      <c r="D4820" s="82"/>
      <c r="E4820" s="126"/>
    </row>
    <row r="4821" spans="1:5">
      <c r="A4821" s="118">
        <v>39517</v>
      </c>
      <c r="B4821" s="19">
        <v>7.2609999999999992</v>
      </c>
      <c r="C4821" s="19">
        <v>9.9870000000000001</v>
      </c>
      <c r="D4821" s="82"/>
      <c r="E4821" s="126"/>
    </row>
    <row r="4822" spans="1:5">
      <c r="A4822" s="118">
        <v>39518</v>
      </c>
      <c r="B4822" s="19">
        <v>7.5549999999999997</v>
      </c>
      <c r="C4822" s="19">
        <v>10.219000000000001</v>
      </c>
      <c r="D4822" s="82"/>
      <c r="E4822" s="126"/>
    </row>
    <row r="4823" spans="1:5">
      <c r="A4823" s="118">
        <v>39519</v>
      </c>
      <c r="B4823" s="19">
        <v>7.3630000000000004</v>
      </c>
      <c r="C4823" s="19">
        <v>10.106999999999999</v>
      </c>
      <c r="D4823" s="82"/>
      <c r="E4823" s="126"/>
    </row>
    <row r="4824" spans="1:5">
      <c r="A4824" s="118">
        <v>39520</v>
      </c>
      <c r="B4824" s="19">
        <v>8.3190000000000008</v>
      </c>
      <c r="C4824" s="19">
        <v>10.981</v>
      </c>
      <c r="D4824" s="82"/>
      <c r="E4824" s="126"/>
    </row>
    <row r="4825" spans="1:5">
      <c r="A4825" s="118">
        <v>39521</v>
      </c>
      <c r="B4825" s="19">
        <v>8.468</v>
      </c>
      <c r="C4825" s="19">
        <v>11.215</v>
      </c>
      <c r="D4825" s="82"/>
      <c r="E4825" s="126"/>
    </row>
    <row r="4826" spans="1:5">
      <c r="A4826" s="118">
        <v>39522</v>
      </c>
      <c r="B4826" s="19">
        <v>8.468</v>
      </c>
      <c r="C4826" s="19">
        <v>11.215</v>
      </c>
      <c r="D4826" s="82"/>
      <c r="E4826" s="126"/>
    </row>
    <row r="4827" spans="1:5">
      <c r="A4827" s="118">
        <v>39523</v>
      </c>
      <c r="B4827" s="19">
        <v>8.468</v>
      </c>
      <c r="C4827" s="19">
        <v>11.215</v>
      </c>
      <c r="D4827" s="82"/>
      <c r="E4827" s="126"/>
    </row>
    <row r="4828" spans="1:5">
      <c r="A4828" s="118">
        <v>39524</v>
      </c>
      <c r="B4828" s="19">
        <v>7.2130000000000001</v>
      </c>
      <c r="C4828" s="19">
        <v>10.026999999999999</v>
      </c>
      <c r="D4828" s="82"/>
      <c r="E4828" s="126"/>
    </row>
    <row r="4829" spans="1:5">
      <c r="A4829" s="118">
        <v>39525</v>
      </c>
      <c r="B4829" s="19">
        <v>8.1920000000000002</v>
      </c>
      <c r="C4829" s="19">
        <v>10.891999999999999</v>
      </c>
      <c r="D4829" s="82"/>
      <c r="E4829" s="126"/>
    </row>
    <row r="4830" spans="1:5">
      <c r="A4830" s="118">
        <v>39526</v>
      </c>
      <c r="B4830" s="19">
        <v>7.4889999999999999</v>
      </c>
      <c r="C4830" s="19">
        <v>10.042000000000002</v>
      </c>
      <c r="D4830" s="82"/>
      <c r="E4830" s="126"/>
    </row>
    <row r="4831" spans="1:5">
      <c r="A4831" s="118">
        <v>39527</v>
      </c>
      <c r="B4831" s="19">
        <v>7.3020000000000005</v>
      </c>
      <c r="C4831" s="19">
        <v>9.8879999999999999</v>
      </c>
      <c r="D4831" s="82"/>
      <c r="E4831" s="126"/>
    </row>
    <row r="4832" spans="1:5">
      <c r="A4832" s="118">
        <v>39528</v>
      </c>
      <c r="B4832" s="19">
        <v>8.202</v>
      </c>
      <c r="C4832" s="19">
        <v>10.789</v>
      </c>
      <c r="D4832" s="82"/>
      <c r="E4832" s="126"/>
    </row>
    <row r="4833" spans="1:5">
      <c r="A4833" s="118">
        <v>39529</v>
      </c>
      <c r="B4833" s="19">
        <v>8.202</v>
      </c>
      <c r="C4833" s="19">
        <v>10.789</v>
      </c>
      <c r="D4833" s="82"/>
      <c r="E4833" s="126"/>
    </row>
    <row r="4834" spans="1:5">
      <c r="A4834" s="118">
        <v>39530</v>
      </c>
      <c r="B4834" s="19">
        <v>8.202</v>
      </c>
      <c r="C4834" s="19">
        <v>10.789</v>
      </c>
      <c r="D4834" s="82"/>
      <c r="E4834" s="126"/>
    </row>
    <row r="4835" spans="1:5">
      <c r="A4835" s="118">
        <v>39531</v>
      </c>
      <c r="B4835" s="19">
        <v>7.4020000000000001</v>
      </c>
      <c r="C4835" s="19">
        <v>9.9890000000000008</v>
      </c>
      <c r="D4835" s="82"/>
      <c r="E4835" s="126"/>
    </row>
    <row r="4836" spans="1:5">
      <c r="A4836" s="118">
        <v>39532</v>
      </c>
      <c r="B4836" s="19">
        <v>7.4480000000000004</v>
      </c>
      <c r="C4836" s="19">
        <v>9.8949999999999996</v>
      </c>
      <c r="D4836" s="82"/>
      <c r="E4836" s="126"/>
    </row>
    <row r="4837" spans="1:5">
      <c r="A4837" s="118">
        <v>39533</v>
      </c>
      <c r="B4837" s="19">
        <v>8.31</v>
      </c>
      <c r="C4837" s="19">
        <v>10.686999999999999</v>
      </c>
      <c r="D4837" s="82"/>
      <c r="E4837" s="126"/>
    </row>
    <row r="4838" spans="1:5">
      <c r="A4838" s="118">
        <v>39534</v>
      </c>
      <c r="B4838" s="19">
        <v>7.4609999999999994</v>
      </c>
      <c r="C4838" s="19">
        <v>9.902000000000001</v>
      </c>
      <c r="D4838" s="82"/>
      <c r="E4838" s="126"/>
    </row>
    <row r="4839" spans="1:5">
      <c r="A4839" s="118">
        <v>39535</v>
      </c>
      <c r="B4839" s="19">
        <v>7.4640000000000004</v>
      </c>
      <c r="C4839" s="19">
        <v>9.8829999999999991</v>
      </c>
      <c r="D4839" s="82"/>
      <c r="E4839" s="126"/>
    </row>
    <row r="4840" spans="1:5">
      <c r="A4840" s="118">
        <v>39536</v>
      </c>
      <c r="B4840" s="19">
        <v>7.4640000000000004</v>
      </c>
      <c r="C4840" s="19">
        <v>9.8829999999999991</v>
      </c>
      <c r="D4840" s="82"/>
      <c r="E4840" s="126"/>
    </row>
    <row r="4841" spans="1:5">
      <c r="A4841" s="118">
        <v>39537</v>
      </c>
      <c r="B4841" s="19">
        <v>7.4640000000000004</v>
      </c>
      <c r="C4841" s="19">
        <v>9.8829999999999991</v>
      </c>
      <c r="D4841" s="82"/>
      <c r="E4841" s="126"/>
    </row>
    <row r="4842" spans="1:5">
      <c r="A4842" s="118">
        <v>39538</v>
      </c>
      <c r="B4842" s="19">
        <v>8.282</v>
      </c>
      <c r="C4842" s="19">
        <v>10.728999999999999</v>
      </c>
      <c r="D4842" s="82"/>
      <c r="E4842" s="126"/>
    </row>
    <row r="4843" spans="1:5">
      <c r="A4843" s="118">
        <v>39539</v>
      </c>
      <c r="B4843" s="19">
        <v>7.42</v>
      </c>
      <c r="C4843" s="19">
        <v>9.84</v>
      </c>
      <c r="D4843" s="82"/>
      <c r="E4843" s="126"/>
    </row>
    <row r="4844" spans="1:5">
      <c r="A4844" s="118">
        <v>39540</v>
      </c>
      <c r="B4844" s="19">
        <v>8.4649999999999999</v>
      </c>
      <c r="C4844" s="19">
        <v>10.805</v>
      </c>
      <c r="D4844" s="82"/>
      <c r="E4844" s="126"/>
    </row>
    <row r="4845" spans="1:5">
      <c r="A4845" s="118">
        <v>39541</v>
      </c>
      <c r="B4845" s="19">
        <v>7.3529999999999998</v>
      </c>
      <c r="C4845" s="19">
        <v>9.6829999999999998</v>
      </c>
      <c r="D4845" s="82"/>
      <c r="E4845" s="126"/>
    </row>
    <row r="4846" spans="1:5">
      <c r="A4846" s="118">
        <v>39542</v>
      </c>
      <c r="B4846" s="19">
        <v>7.5839999999999996</v>
      </c>
      <c r="C4846" s="19">
        <v>9.8940000000000001</v>
      </c>
      <c r="D4846" s="82"/>
      <c r="E4846" s="126"/>
    </row>
    <row r="4847" spans="1:5">
      <c r="A4847" s="118">
        <v>39543</v>
      </c>
      <c r="B4847" s="19">
        <v>7.5839999999999996</v>
      </c>
      <c r="C4847" s="19">
        <v>9.8940000000000001</v>
      </c>
      <c r="D4847" s="82"/>
      <c r="E4847" s="126"/>
    </row>
    <row r="4848" spans="1:5">
      <c r="A4848" s="118">
        <v>39544</v>
      </c>
      <c r="B4848" s="19">
        <v>7.5839999999999996</v>
      </c>
      <c r="C4848" s="19">
        <v>9.8940000000000001</v>
      </c>
      <c r="D4848" s="82"/>
      <c r="E4848" s="126"/>
    </row>
    <row r="4849" spans="1:5">
      <c r="A4849" s="118">
        <v>39545</v>
      </c>
      <c r="B4849" s="19">
        <v>8.4250000000000007</v>
      </c>
      <c r="C4849" s="19">
        <v>10.786000000000001</v>
      </c>
      <c r="D4849" s="82"/>
      <c r="E4849" s="126"/>
    </row>
    <row r="4850" spans="1:5">
      <c r="A4850" s="118">
        <v>39546</v>
      </c>
      <c r="B4850" s="19">
        <v>8.3800000000000008</v>
      </c>
      <c r="C4850" s="19">
        <v>10.721</v>
      </c>
      <c r="D4850" s="82"/>
      <c r="E4850" s="126"/>
    </row>
    <row r="4851" spans="1:5">
      <c r="A4851" s="118">
        <v>39547</v>
      </c>
      <c r="B4851" s="19">
        <v>7.5350000000000001</v>
      </c>
      <c r="C4851" s="19">
        <v>9.9410000000000007</v>
      </c>
      <c r="D4851" s="82"/>
      <c r="E4851" s="126"/>
    </row>
    <row r="4852" spans="1:5">
      <c r="A4852" s="118">
        <v>39548</v>
      </c>
      <c r="B4852" s="19">
        <v>8.39</v>
      </c>
      <c r="C4852" s="19">
        <v>10.815999999999999</v>
      </c>
      <c r="D4852" s="82"/>
      <c r="E4852" s="126"/>
    </row>
    <row r="4853" spans="1:5">
      <c r="A4853" s="118">
        <v>39549</v>
      </c>
      <c r="B4853" s="19">
        <v>7.3490000000000002</v>
      </c>
      <c r="C4853" s="19">
        <v>9.7489999999999988</v>
      </c>
      <c r="D4853" s="82"/>
      <c r="E4853" s="126"/>
    </row>
    <row r="4854" spans="1:5">
      <c r="A4854" s="118">
        <v>39550</v>
      </c>
      <c r="B4854" s="19">
        <v>7.3490000000000002</v>
      </c>
      <c r="C4854" s="19">
        <v>9.7489999999999988</v>
      </c>
      <c r="D4854" s="82"/>
      <c r="E4854" s="126"/>
    </row>
    <row r="4855" spans="1:5">
      <c r="A4855" s="118">
        <v>39551</v>
      </c>
      <c r="B4855" s="19">
        <v>7.3490000000000002</v>
      </c>
      <c r="C4855" s="19">
        <v>9.7489999999999988</v>
      </c>
      <c r="D4855" s="82"/>
      <c r="E4855" s="126"/>
    </row>
    <row r="4856" spans="1:5">
      <c r="A4856" s="118">
        <v>39552</v>
      </c>
      <c r="B4856" s="19">
        <v>7.4219999999999997</v>
      </c>
      <c r="C4856" s="19">
        <v>9.8960000000000008</v>
      </c>
      <c r="D4856" s="82"/>
      <c r="E4856" s="126"/>
    </row>
    <row r="4857" spans="1:5">
      <c r="A4857" s="118">
        <v>39553</v>
      </c>
      <c r="B4857" s="19">
        <v>8.3070000000000004</v>
      </c>
      <c r="C4857" s="19">
        <v>10.829000000000001</v>
      </c>
      <c r="D4857" s="82"/>
      <c r="E4857" s="126"/>
    </row>
    <row r="4858" spans="1:5">
      <c r="A4858" s="118">
        <v>39554</v>
      </c>
      <c r="B4858" s="19">
        <v>7.298</v>
      </c>
      <c r="C4858" s="19">
        <v>9.7560000000000002</v>
      </c>
      <c r="D4858" s="82"/>
      <c r="E4858" s="126"/>
    </row>
    <row r="4859" spans="1:5">
      <c r="A4859" s="118">
        <v>39555</v>
      </c>
      <c r="B4859" s="19">
        <v>8.5470000000000006</v>
      </c>
      <c r="C4859" s="19">
        <v>10.975000000000001</v>
      </c>
      <c r="D4859" s="82"/>
      <c r="E4859" s="126"/>
    </row>
    <row r="4860" spans="1:5">
      <c r="A4860" s="118">
        <v>39556</v>
      </c>
      <c r="B4860" s="19">
        <v>8.4860000000000007</v>
      </c>
      <c r="C4860" s="19">
        <v>10.821999999999999</v>
      </c>
      <c r="D4860" s="82"/>
      <c r="E4860" s="126"/>
    </row>
    <row r="4861" spans="1:5">
      <c r="A4861" s="118">
        <v>39557</v>
      </c>
      <c r="B4861" s="19">
        <v>8.4860000000000007</v>
      </c>
      <c r="C4861" s="19">
        <v>10.821999999999999</v>
      </c>
      <c r="D4861" s="82"/>
      <c r="E4861" s="126"/>
    </row>
    <row r="4862" spans="1:5">
      <c r="A4862" s="118">
        <v>39558</v>
      </c>
      <c r="B4862" s="19">
        <v>8.4860000000000007</v>
      </c>
      <c r="C4862" s="19">
        <v>10.821999999999999</v>
      </c>
      <c r="D4862" s="82"/>
      <c r="E4862" s="126"/>
    </row>
    <row r="4863" spans="1:5">
      <c r="A4863" s="118">
        <v>39559</v>
      </c>
      <c r="B4863" s="19">
        <v>8.5120000000000005</v>
      </c>
      <c r="C4863" s="19">
        <v>10.805</v>
      </c>
      <c r="D4863" s="82"/>
      <c r="E4863" s="126"/>
    </row>
    <row r="4864" spans="1:5">
      <c r="A4864" s="118">
        <v>39560</v>
      </c>
      <c r="B4864" s="19">
        <v>8.657</v>
      </c>
      <c r="C4864" s="19">
        <v>11.003</v>
      </c>
      <c r="D4864" s="82"/>
      <c r="E4864" s="126"/>
    </row>
    <row r="4865" spans="1:5">
      <c r="A4865" s="118">
        <v>39561</v>
      </c>
      <c r="B4865" s="19">
        <v>8.64</v>
      </c>
      <c r="C4865" s="19">
        <v>11.051000000000002</v>
      </c>
      <c r="D4865" s="82"/>
      <c r="E4865" s="126"/>
    </row>
    <row r="4866" spans="1:5">
      <c r="A4866" s="118">
        <v>39562</v>
      </c>
      <c r="B4866" s="19">
        <v>8.5500000000000007</v>
      </c>
      <c r="C4866" s="19">
        <v>10.891999999999999</v>
      </c>
      <c r="D4866" s="82"/>
      <c r="E4866" s="126"/>
    </row>
    <row r="4867" spans="1:5">
      <c r="A4867" s="118">
        <v>39563</v>
      </c>
      <c r="B4867" s="19">
        <v>7.75</v>
      </c>
      <c r="C4867" s="19">
        <v>10.094000000000001</v>
      </c>
      <c r="D4867" s="82"/>
      <c r="E4867" s="126"/>
    </row>
    <row r="4868" spans="1:5">
      <c r="A4868" s="118">
        <v>39564</v>
      </c>
      <c r="B4868" s="19">
        <v>7.75</v>
      </c>
      <c r="C4868" s="19">
        <v>10.094000000000001</v>
      </c>
      <c r="D4868" s="82"/>
      <c r="E4868" s="126"/>
    </row>
    <row r="4869" spans="1:5">
      <c r="A4869" s="118">
        <v>39565</v>
      </c>
      <c r="B4869" s="19">
        <v>7.75</v>
      </c>
      <c r="C4869" s="19">
        <v>10.094000000000001</v>
      </c>
      <c r="D4869" s="82"/>
      <c r="E4869" s="126"/>
    </row>
    <row r="4870" spans="1:5">
      <c r="A4870" s="118">
        <v>39566</v>
      </c>
      <c r="B4870" s="19">
        <v>7.65</v>
      </c>
      <c r="C4870" s="19">
        <v>9.9449999999999985</v>
      </c>
      <c r="D4870" s="82"/>
      <c r="E4870" s="126"/>
    </row>
    <row r="4871" spans="1:5">
      <c r="A4871" s="118">
        <v>39567</v>
      </c>
      <c r="B4871" s="19">
        <v>8.5589999999999993</v>
      </c>
      <c r="C4871" s="19">
        <v>10.814</v>
      </c>
      <c r="D4871" s="82"/>
      <c r="E4871" s="126"/>
    </row>
    <row r="4872" spans="1:5">
      <c r="A4872" s="118">
        <v>39568</v>
      </c>
      <c r="B4872" s="19">
        <v>8.7119999999999997</v>
      </c>
      <c r="C4872" s="19">
        <v>10.974</v>
      </c>
      <c r="D4872" s="82"/>
      <c r="E4872" s="126"/>
    </row>
    <row r="4873" spans="1:5">
      <c r="A4873" s="118">
        <v>39569</v>
      </c>
      <c r="B4873" s="19">
        <v>7.5230000000000006</v>
      </c>
      <c r="C4873" s="19">
        <v>9.7609999999999992</v>
      </c>
      <c r="D4873" s="82"/>
      <c r="E4873" s="126"/>
    </row>
    <row r="4874" spans="1:5">
      <c r="A4874" s="118">
        <v>39570</v>
      </c>
      <c r="B4874" s="19">
        <v>8.4600000000000009</v>
      </c>
      <c r="C4874" s="19">
        <v>10.622</v>
      </c>
      <c r="D4874" s="82"/>
      <c r="E4874" s="126"/>
    </row>
    <row r="4875" spans="1:5">
      <c r="A4875" s="118">
        <v>39571</v>
      </c>
      <c r="B4875" s="19">
        <v>8.4600000000000009</v>
      </c>
      <c r="C4875" s="19">
        <v>10.622</v>
      </c>
      <c r="D4875" s="82"/>
      <c r="E4875" s="126"/>
    </row>
    <row r="4876" spans="1:5">
      <c r="A4876" s="118">
        <v>39572</v>
      </c>
      <c r="B4876" s="19">
        <v>8.4600000000000009</v>
      </c>
      <c r="C4876" s="19">
        <v>10.622</v>
      </c>
      <c r="D4876" s="82"/>
      <c r="E4876" s="126"/>
    </row>
    <row r="4877" spans="1:5">
      <c r="A4877" s="118">
        <v>39573</v>
      </c>
      <c r="B4877" s="19">
        <v>7.7789999999999999</v>
      </c>
      <c r="C4877" s="19">
        <v>9.8710000000000004</v>
      </c>
      <c r="D4877" s="82"/>
      <c r="E4877" s="126"/>
    </row>
    <row r="4878" spans="1:5">
      <c r="A4878" s="118">
        <v>39574</v>
      </c>
      <c r="B4878" s="19">
        <v>8.6460000000000008</v>
      </c>
      <c r="C4878" s="19">
        <v>10.734999999999999</v>
      </c>
      <c r="D4878" s="82"/>
      <c r="E4878" s="126"/>
    </row>
    <row r="4879" spans="1:5">
      <c r="A4879" s="118">
        <v>39575</v>
      </c>
      <c r="B4879" s="19">
        <v>7.548</v>
      </c>
      <c r="C4879" s="19">
        <v>9.6519999999999992</v>
      </c>
      <c r="D4879" s="82"/>
      <c r="E4879" s="126"/>
    </row>
    <row r="4880" spans="1:5">
      <c r="A4880" s="118">
        <v>39576</v>
      </c>
      <c r="B4880" s="19">
        <v>8.6750000000000007</v>
      </c>
      <c r="C4880" s="19">
        <v>10.809000000000001</v>
      </c>
      <c r="D4880" s="82"/>
      <c r="E4880" s="126"/>
    </row>
    <row r="4881" spans="1:5">
      <c r="A4881" s="118">
        <v>39577</v>
      </c>
      <c r="B4881" s="19">
        <v>8.4969999999999999</v>
      </c>
      <c r="C4881" s="19">
        <v>10.655000000000001</v>
      </c>
      <c r="D4881" s="82"/>
      <c r="E4881" s="126"/>
    </row>
    <row r="4882" spans="1:5">
      <c r="A4882" s="118">
        <v>39578</v>
      </c>
      <c r="B4882" s="19">
        <v>8.4969999999999999</v>
      </c>
      <c r="C4882" s="19">
        <v>10.655000000000001</v>
      </c>
      <c r="D4882" s="82"/>
      <c r="E4882" s="126"/>
    </row>
    <row r="4883" spans="1:5">
      <c r="A4883" s="118">
        <v>39579</v>
      </c>
      <c r="B4883" s="19">
        <v>8.4969999999999999</v>
      </c>
      <c r="C4883" s="19">
        <v>10.655000000000001</v>
      </c>
      <c r="D4883" s="82"/>
      <c r="E4883" s="126"/>
    </row>
    <row r="4884" spans="1:5">
      <c r="A4884" s="118">
        <v>39580</v>
      </c>
      <c r="B4884" s="19">
        <v>7.3889999999999993</v>
      </c>
      <c r="C4884" s="19">
        <v>9.5469999999999988</v>
      </c>
      <c r="D4884" s="82"/>
      <c r="E4884" s="126"/>
    </row>
    <row r="4885" spans="1:5">
      <c r="A4885" s="118">
        <v>39581</v>
      </c>
      <c r="B4885" s="19">
        <v>7.6099999999999994</v>
      </c>
      <c r="C4885" s="19">
        <v>9.782</v>
      </c>
      <c r="D4885" s="82"/>
      <c r="E4885" s="126"/>
    </row>
    <row r="4886" spans="1:5">
      <c r="A4886" s="118">
        <v>39582</v>
      </c>
      <c r="B4886" s="19">
        <v>8.5640000000000001</v>
      </c>
      <c r="C4886" s="19">
        <v>10.742999999999999</v>
      </c>
      <c r="D4886" s="82"/>
      <c r="E4886" s="126"/>
    </row>
    <row r="4887" spans="1:5">
      <c r="A4887" s="118">
        <v>39583</v>
      </c>
      <c r="B4887" s="19">
        <v>8.4779999999999998</v>
      </c>
      <c r="C4887" s="19">
        <v>10.670999999999999</v>
      </c>
      <c r="D4887" s="82"/>
      <c r="E4887" s="126"/>
    </row>
    <row r="4888" spans="1:5">
      <c r="A4888" s="118">
        <v>39584</v>
      </c>
      <c r="B4888" s="19">
        <v>7.7029999999999994</v>
      </c>
      <c r="C4888" s="19">
        <v>9.8800000000000008</v>
      </c>
      <c r="D4888" s="82"/>
      <c r="E4888" s="126"/>
    </row>
    <row r="4889" spans="1:5">
      <c r="A4889" s="118">
        <v>39585</v>
      </c>
      <c r="B4889" s="19">
        <v>7.7029999999999994</v>
      </c>
      <c r="C4889" s="19">
        <v>9.8800000000000008</v>
      </c>
      <c r="D4889" s="82"/>
      <c r="E4889" s="126"/>
    </row>
    <row r="4890" spans="1:5">
      <c r="A4890" s="118">
        <v>39586</v>
      </c>
      <c r="B4890" s="19">
        <v>7.7029999999999994</v>
      </c>
      <c r="C4890" s="19">
        <v>9.8800000000000008</v>
      </c>
      <c r="D4890" s="82"/>
      <c r="E4890" s="126"/>
    </row>
    <row r="4891" spans="1:5">
      <c r="A4891" s="118">
        <v>39587</v>
      </c>
      <c r="B4891" s="19">
        <v>8.5760000000000005</v>
      </c>
      <c r="C4891" s="19">
        <v>10.748000000000001</v>
      </c>
      <c r="D4891" s="82"/>
      <c r="E4891" s="126"/>
    </row>
    <row r="4892" spans="1:5">
      <c r="A4892" s="118">
        <v>39588</v>
      </c>
      <c r="B4892" s="19">
        <v>8.6140000000000008</v>
      </c>
      <c r="C4892" s="19">
        <v>10.712999999999999</v>
      </c>
      <c r="D4892" s="82"/>
      <c r="E4892" s="126"/>
    </row>
    <row r="4893" spans="1:5">
      <c r="A4893" s="118">
        <v>39589</v>
      </c>
      <c r="B4893" s="19">
        <v>7.7930000000000001</v>
      </c>
      <c r="C4893" s="19">
        <v>9.8630000000000013</v>
      </c>
      <c r="D4893" s="82"/>
      <c r="E4893" s="126"/>
    </row>
    <row r="4894" spans="1:5">
      <c r="A4894" s="118">
        <v>39590</v>
      </c>
      <c r="B4894" s="19">
        <v>8.8150000000000013</v>
      </c>
      <c r="C4894" s="19">
        <v>10.869</v>
      </c>
      <c r="D4894" s="82"/>
      <c r="E4894" s="126"/>
    </row>
    <row r="4895" spans="1:5">
      <c r="A4895" s="118">
        <v>39591</v>
      </c>
      <c r="B4895" s="19">
        <v>7.7949999999999999</v>
      </c>
      <c r="C4895" s="19">
        <v>9.8669999999999991</v>
      </c>
      <c r="D4895" s="82"/>
      <c r="E4895" s="126"/>
    </row>
    <row r="4896" spans="1:5">
      <c r="A4896" s="118">
        <v>39592</v>
      </c>
      <c r="B4896" s="19">
        <v>7.7949999999999999</v>
      </c>
      <c r="C4896" s="19">
        <v>9.8669999999999991</v>
      </c>
      <c r="D4896" s="82"/>
      <c r="E4896" s="126"/>
    </row>
    <row r="4897" spans="1:5">
      <c r="A4897" s="118">
        <v>39593</v>
      </c>
      <c r="B4897" s="19">
        <v>7.7949999999999999</v>
      </c>
      <c r="C4897" s="19">
        <v>9.8669999999999991</v>
      </c>
      <c r="D4897" s="82"/>
      <c r="E4897" s="126"/>
    </row>
    <row r="4898" spans="1:5">
      <c r="A4898" s="118">
        <v>39594</v>
      </c>
      <c r="B4898" s="19">
        <v>8.9390000000000001</v>
      </c>
      <c r="C4898" s="19">
        <v>11.030000000000001</v>
      </c>
      <c r="D4898" s="82"/>
      <c r="E4898" s="126"/>
    </row>
    <row r="4899" spans="1:5">
      <c r="A4899" s="118">
        <v>39595</v>
      </c>
      <c r="B4899" s="19">
        <v>7.9060000000000006</v>
      </c>
      <c r="C4899" s="19">
        <v>9.9909999999999997</v>
      </c>
      <c r="D4899" s="82"/>
      <c r="E4899" s="126"/>
    </row>
    <row r="4900" spans="1:5">
      <c r="A4900" s="118">
        <v>39596</v>
      </c>
      <c r="B4900" s="19">
        <v>8.8140000000000001</v>
      </c>
      <c r="C4900" s="19">
        <v>10.914999999999999</v>
      </c>
      <c r="D4900" s="82"/>
      <c r="E4900" s="126"/>
    </row>
    <row r="4901" spans="1:5">
      <c r="A4901" s="118">
        <v>39597</v>
      </c>
      <c r="B4901" s="19">
        <v>8.0830000000000002</v>
      </c>
      <c r="C4901" s="19">
        <v>10.172000000000001</v>
      </c>
      <c r="D4901" s="82"/>
      <c r="E4901" s="126"/>
    </row>
    <row r="4902" spans="1:5">
      <c r="A4902" s="118">
        <v>39598</v>
      </c>
      <c r="B4902" s="19">
        <v>7.9130000000000003</v>
      </c>
      <c r="C4902" s="19">
        <v>9.9959999999999987</v>
      </c>
      <c r="D4902" s="82"/>
      <c r="E4902" s="126"/>
    </row>
    <row r="4903" spans="1:5">
      <c r="A4903" s="118">
        <v>39599</v>
      </c>
      <c r="B4903" s="19">
        <v>7.9130000000000003</v>
      </c>
      <c r="C4903" s="19">
        <v>9.9959999999999987</v>
      </c>
      <c r="D4903" s="82"/>
      <c r="E4903" s="126"/>
    </row>
    <row r="4904" spans="1:5">
      <c r="A4904" s="118">
        <v>39600</v>
      </c>
      <c r="B4904" s="19">
        <v>7.9130000000000003</v>
      </c>
      <c r="C4904" s="19">
        <v>9.9959999999999987</v>
      </c>
      <c r="D4904" s="82"/>
      <c r="E4904" s="126"/>
    </row>
    <row r="4905" spans="1:5">
      <c r="A4905" s="118">
        <v>39601</v>
      </c>
      <c r="B4905" s="19">
        <v>7.8079999999999998</v>
      </c>
      <c r="C4905" s="19">
        <v>9.8309999999999995</v>
      </c>
      <c r="D4905" s="82"/>
      <c r="E4905" s="126"/>
    </row>
    <row r="4906" spans="1:5">
      <c r="A4906" s="118">
        <v>39602</v>
      </c>
      <c r="B4906" s="19">
        <v>7.944</v>
      </c>
      <c r="C4906" s="19">
        <v>10.024000000000001</v>
      </c>
      <c r="D4906" s="82"/>
      <c r="E4906" s="126"/>
    </row>
    <row r="4907" spans="1:5">
      <c r="A4907" s="118">
        <v>39603</v>
      </c>
      <c r="B4907" s="19">
        <v>8.9340000000000011</v>
      </c>
      <c r="C4907" s="19">
        <v>11.015000000000001</v>
      </c>
      <c r="D4907" s="82"/>
      <c r="E4907" s="126"/>
    </row>
    <row r="4908" spans="1:5">
      <c r="A4908" s="118">
        <v>39604</v>
      </c>
      <c r="B4908" s="19">
        <v>8.8249999999999993</v>
      </c>
      <c r="C4908" s="19">
        <v>10.968</v>
      </c>
      <c r="D4908" s="82"/>
      <c r="E4908" s="126"/>
    </row>
    <row r="4909" spans="1:5">
      <c r="A4909" s="118">
        <v>39605</v>
      </c>
      <c r="B4909" s="19">
        <v>8.1240000000000006</v>
      </c>
      <c r="C4909" s="19">
        <v>10.258000000000001</v>
      </c>
      <c r="D4909" s="82"/>
      <c r="E4909" s="126"/>
    </row>
    <row r="4910" spans="1:5">
      <c r="A4910" s="118">
        <v>39606</v>
      </c>
      <c r="B4910" s="19">
        <v>8.1240000000000006</v>
      </c>
      <c r="C4910" s="19">
        <v>10.258000000000001</v>
      </c>
      <c r="D4910" s="82"/>
      <c r="E4910" s="126"/>
    </row>
    <row r="4911" spans="1:5">
      <c r="A4911" s="118">
        <v>39607</v>
      </c>
      <c r="B4911" s="19">
        <v>8.1240000000000006</v>
      </c>
      <c r="C4911" s="19">
        <v>10.258000000000001</v>
      </c>
      <c r="D4911" s="82"/>
      <c r="E4911" s="126"/>
    </row>
    <row r="4912" spans="1:5">
      <c r="A4912" s="118">
        <v>39608</v>
      </c>
      <c r="B4912" s="19">
        <v>8.0239999999999991</v>
      </c>
      <c r="C4912" s="19">
        <v>10.152999999999999</v>
      </c>
      <c r="D4912" s="82"/>
      <c r="E4912" s="126"/>
    </row>
    <row r="4913" spans="1:5">
      <c r="A4913" s="118">
        <v>39609</v>
      </c>
      <c r="B4913" s="19">
        <v>9.06</v>
      </c>
      <c r="C4913" s="19">
        <v>11.31</v>
      </c>
      <c r="D4913" s="82"/>
      <c r="E4913" s="126"/>
    </row>
    <row r="4914" spans="1:5">
      <c r="A4914" s="118">
        <v>39610</v>
      </c>
      <c r="B4914" s="19">
        <v>8.2379999999999995</v>
      </c>
      <c r="C4914" s="19">
        <v>10.453000000000001</v>
      </c>
      <c r="D4914" s="82"/>
      <c r="E4914" s="126"/>
    </row>
    <row r="4915" spans="1:5">
      <c r="A4915" s="118">
        <v>39611</v>
      </c>
      <c r="B4915" s="19">
        <v>8.0269999999999992</v>
      </c>
      <c r="C4915" s="19">
        <v>10.205</v>
      </c>
      <c r="D4915" s="82"/>
      <c r="E4915" s="126"/>
    </row>
    <row r="4916" spans="1:5">
      <c r="A4916" s="118">
        <v>39612</v>
      </c>
      <c r="B4916" s="19">
        <v>8.0510000000000002</v>
      </c>
      <c r="C4916" s="19">
        <v>10.196</v>
      </c>
      <c r="D4916" s="82"/>
      <c r="E4916" s="126"/>
    </row>
    <row r="4917" spans="1:5">
      <c r="A4917" s="118">
        <v>39613</v>
      </c>
      <c r="B4917" s="19">
        <v>8.0510000000000002</v>
      </c>
      <c r="C4917" s="19">
        <v>10.196</v>
      </c>
      <c r="D4917" s="82"/>
      <c r="E4917" s="126"/>
    </row>
    <row r="4918" spans="1:5">
      <c r="A4918" s="118">
        <v>39614</v>
      </c>
      <c r="B4918" s="19">
        <v>8.0510000000000002</v>
      </c>
      <c r="C4918" s="19">
        <v>10.196</v>
      </c>
      <c r="D4918" s="82"/>
      <c r="E4918" s="126"/>
    </row>
    <row r="4919" spans="1:5">
      <c r="A4919" s="118">
        <v>39615</v>
      </c>
      <c r="B4919" s="19">
        <v>9.2650000000000006</v>
      </c>
      <c r="C4919" s="19">
        <v>11.373000000000001</v>
      </c>
      <c r="D4919" s="82"/>
      <c r="E4919" s="126"/>
    </row>
    <row r="4920" spans="1:5">
      <c r="A4920" s="118">
        <v>39616</v>
      </c>
      <c r="B4920" s="19">
        <v>9.0399999999999991</v>
      </c>
      <c r="C4920" s="19">
        <v>11.173000000000002</v>
      </c>
      <c r="D4920" s="82"/>
      <c r="E4920" s="126"/>
    </row>
    <row r="4921" spans="1:5">
      <c r="A4921" s="118">
        <v>39617</v>
      </c>
      <c r="B4921" s="19">
        <v>8.8819999999999997</v>
      </c>
      <c r="C4921" s="19">
        <v>11.038</v>
      </c>
      <c r="D4921" s="82"/>
      <c r="E4921" s="126"/>
    </row>
    <row r="4922" spans="1:5">
      <c r="A4922" s="118">
        <v>39618</v>
      </c>
      <c r="B4922" s="19">
        <v>9.0859999999999985</v>
      </c>
      <c r="C4922" s="19">
        <v>11.303000000000001</v>
      </c>
      <c r="D4922" s="82"/>
      <c r="E4922" s="126"/>
    </row>
    <row r="4923" spans="1:5">
      <c r="A4923" s="118">
        <v>39619</v>
      </c>
      <c r="B4923" s="19">
        <v>8.052999999999999</v>
      </c>
      <c r="C4923" s="19">
        <v>10.298</v>
      </c>
      <c r="D4923" s="82"/>
      <c r="E4923" s="126"/>
    </row>
    <row r="4924" spans="1:5">
      <c r="A4924" s="118">
        <v>39620</v>
      </c>
      <c r="B4924" s="19">
        <v>8.052999999999999</v>
      </c>
      <c r="C4924" s="19">
        <v>10.298</v>
      </c>
      <c r="D4924" s="82"/>
      <c r="E4924" s="126"/>
    </row>
    <row r="4925" spans="1:5">
      <c r="A4925" s="118">
        <v>39621</v>
      </c>
      <c r="B4925" s="19">
        <v>8.052999999999999</v>
      </c>
      <c r="C4925" s="19">
        <v>10.298</v>
      </c>
      <c r="D4925" s="82"/>
      <c r="E4925" s="126"/>
    </row>
    <row r="4926" spans="1:5">
      <c r="A4926" s="118">
        <v>39622</v>
      </c>
      <c r="B4926" s="19">
        <v>8.875</v>
      </c>
      <c r="C4926" s="19">
        <v>11.173999999999999</v>
      </c>
      <c r="D4926" s="82"/>
      <c r="E4926" s="126"/>
    </row>
    <row r="4927" spans="1:5">
      <c r="A4927" s="118">
        <v>39623</v>
      </c>
      <c r="B4927" s="19">
        <v>8.093</v>
      </c>
      <c r="C4927" s="19">
        <v>10.385000000000002</v>
      </c>
      <c r="D4927" s="82"/>
      <c r="E4927" s="126"/>
    </row>
    <row r="4928" spans="1:5">
      <c r="A4928" s="118">
        <v>39624</v>
      </c>
      <c r="B4928" s="19">
        <v>8.9320000000000004</v>
      </c>
      <c r="C4928" s="19">
        <v>11.245999999999999</v>
      </c>
      <c r="D4928" s="82"/>
      <c r="E4928" s="126"/>
    </row>
    <row r="4929" spans="1:5">
      <c r="A4929" s="118">
        <v>39625</v>
      </c>
      <c r="B4929" s="19">
        <v>7.84</v>
      </c>
      <c r="C4929" s="19">
        <v>10.141999999999999</v>
      </c>
      <c r="D4929" s="82"/>
      <c r="E4929" s="126"/>
    </row>
    <row r="4930" spans="1:5">
      <c r="A4930" s="118">
        <v>39626</v>
      </c>
      <c r="B4930" s="19">
        <v>8.9789999999999992</v>
      </c>
      <c r="C4930" s="19">
        <v>11.343</v>
      </c>
      <c r="D4930" s="82"/>
      <c r="E4930" s="126"/>
    </row>
    <row r="4931" spans="1:5">
      <c r="A4931" s="118">
        <v>39627</v>
      </c>
      <c r="B4931" s="19">
        <v>8.9789999999999992</v>
      </c>
      <c r="C4931" s="19">
        <v>11.343</v>
      </c>
      <c r="D4931" s="82"/>
      <c r="E4931" s="126"/>
    </row>
    <row r="4932" spans="1:5">
      <c r="A4932" s="118">
        <v>39628</v>
      </c>
      <c r="B4932" s="19">
        <v>8.9789999999999992</v>
      </c>
      <c r="C4932" s="19">
        <v>11.343</v>
      </c>
      <c r="D4932" s="82"/>
      <c r="E4932" s="126"/>
    </row>
    <row r="4933" spans="1:5">
      <c r="A4933" s="118">
        <v>39629</v>
      </c>
      <c r="B4933" s="19">
        <v>7.8710000000000004</v>
      </c>
      <c r="C4933" s="19">
        <v>10.206</v>
      </c>
      <c r="D4933" s="82"/>
      <c r="E4933" s="126"/>
    </row>
    <row r="4934" spans="1:5">
      <c r="A4934" s="118">
        <v>39630</v>
      </c>
      <c r="B4934" s="19">
        <v>8.8049999999999997</v>
      </c>
      <c r="C4934" s="19">
        <v>11.092000000000001</v>
      </c>
      <c r="D4934" s="82"/>
      <c r="E4934" s="126"/>
    </row>
    <row r="4935" spans="1:5">
      <c r="A4935" s="118">
        <v>39631</v>
      </c>
      <c r="B4935" s="19">
        <v>8.0660000000000007</v>
      </c>
      <c r="C4935" s="19">
        <v>10.315000000000001</v>
      </c>
      <c r="D4935" s="82"/>
      <c r="E4935" s="126"/>
    </row>
    <row r="4936" spans="1:5">
      <c r="A4936" s="118">
        <v>39632</v>
      </c>
      <c r="B4936" s="19">
        <v>7.9130000000000003</v>
      </c>
      <c r="C4936" s="19">
        <v>10.209</v>
      </c>
      <c r="D4936" s="82"/>
      <c r="E4936" s="126"/>
    </row>
    <row r="4937" spans="1:5">
      <c r="A4937" s="118">
        <v>39633</v>
      </c>
      <c r="B4937" s="19">
        <v>8.7590000000000003</v>
      </c>
      <c r="C4937" s="19">
        <v>11.076000000000001</v>
      </c>
      <c r="D4937" s="82"/>
      <c r="E4937" s="126"/>
    </row>
    <row r="4938" spans="1:5">
      <c r="A4938" s="118">
        <v>39634</v>
      </c>
      <c r="B4938" s="19">
        <v>8.7590000000000003</v>
      </c>
      <c r="C4938" s="19">
        <v>11.076000000000001</v>
      </c>
      <c r="D4938" s="82"/>
      <c r="E4938" s="126"/>
    </row>
    <row r="4939" spans="1:5">
      <c r="A4939" s="118">
        <v>39635</v>
      </c>
      <c r="B4939" s="19">
        <v>8.7590000000000003</v>
      </c>
      <c r="C4939" s="19">
        <v>11.076000000000001</v>
      </c>
      <c r="D4939" s="82"/>
      <c r="E4939" s="126"/>
    </row>
    <row r="4940" spans="1:5">
      <c r="A4940" s="118">
        <v>39636</v>
      </c>
      <c r="B4940" s="19">
        <v>7.9020000000000001</v>
      </c>
      <c r="C4940" s="19">
        <v>10.243</v>
      </c>
      <c r="D4940" s="82"/>
      <c r="E4940" s="126"/>
    </row>
    <row r="4941" spans="1:5">
      <c r="A4941" s="118">
        <v>39637</v>
      </c>
      <c r="B4941" s="19">
        <v>8.7729999999999997</v>
      </c>
      <c r="C4941" s="19">
        <v>11.129999999999999</v>
      </c>
      <c r="D4941" s="82"/>
      <c r="E4941" s="126"/>
    </row>
    <row r="4942" spans="1:5">
      <c r="A4942" s="118">
        <v>39638</v>
      </c>
      <c r="B4942" s="19">
        <v>8.6560000000000006</v>
      </c>
      <c r="C4942" s="19">
        <v>11.010999999999999</v>
      </c>
      <c r="D4942" s="82"/>
      <c r="E4942" s="126"/>
    </row>
    <row r="4943" spans="1:5">
      <c r="A4943" s="118">
        <v>39639</v>
      </c>
      <c r="B4943" s="19">
        <v>8.8290000000000006</v>
      </c>
      <c r="C4943" s="19">
        <v>11.192</v>
      </c>
      <c r="D4943" s="82"/>
      <c r="E4943" s="126"/>
    </row>
    <row r="4944" spans="1:5">
      <c r="A4944" s="118">
        <v>39640</v>
      </c>
      <c r="B4944" s="19">
        <v>8.77</v>
      </c>
      <c r="C4944" s="19">
        <v>11.103000000000002</v>
      </c>
      <c r="D4944" s="82"/>
      <c r="E4944" s="126"/>
    </row>
    <row r="4945" spans="1:5">
      <c r="A4945" s="118">
        <v>39641</v>
      </c>
      <c r="B4945" s="19">
        <v>8.77</v>
      </c>
      <c r="C4945" s="19">
        <v>11.103000000000002</v>
      </c>
      <c r="D4945" s="82"/>
      <c r="E4945" s="126"/>
    </row>
    <row r="4946" spans="1:5">
      <c r="A4946" s="118">
        <v>39642</v>
      </c>
      <c r="B4946" s="19">
        <v>8.77</v>
      </c>
      <c r="C4946" s="19">
        <v>11.103000000000002</v>
      </c>
      <c r="D4946" s="82"/>
      <c r="E4946" s="126"/>
    </row>
    <row r="4947" spans="1:5">
      <c r="A4947" s="118">
        <v>39643</v>
      </c>
      <c r="B4947" s="19">
        <v>7.6950000000000003</v>
      </c>
      <c r="C4947" s="19">
        <v>10.017999999999999</v>
      </c>
      <c r="D4947" s="82"/>
      <c r="E4947" s="126"/>
    </row>
    <row r="4948" spans="1:5">
      <c r="A4948" s="118">
        <v>39644</v>
      </c>
      <c r="B4948" s="19">
        <v>7.8049999999999997</v>
      </c>
      <c r="C4948" s="19">
        <v>10.182</v>
      </c>
      <c r="D4948" s="82"/>
      <c r="E4948" s="126"/>
    </row>
    <row r="4949" spans="1:5">
      <c r="A4949" s="118">
        <v>39645</v>
      </c>
      <c r="B4949" s="19">
        <v>7.6930000000000005</v>
      </c>
      <c r="C4949" s="19">
        <v>10.065</v>
      </c>
      <c r="D4949" s="82"/>
      <c r="E4949" s="126"/>
    </row>
    <row r="4950" spans="1:5">
      <c r="A4950" s="118">
        <v>39646</v>
      </c>
      <c r="B4950" s="19">
        <v>7.5920000000000005</v>
      </c>
      <c r="C4950" s="19">
        <v>9.9710000000000001</v>
      </c>
      <c r="D4950" s="82"/>
      <c r="E4950" s="126"/>
    </row>
    <row r="4951" spans="1:5">
      <c r="A4951" s="118">
        <v>39647</v>
      </c>
      <c r="B4951" s="19">
        <v>7.8259999999999996</v>
      </c>
      <c r="C4951" s="19">
        <v>10.201000000000001</v>
      </c>
      <c r="D4951" s="82"/>
      <c r="E4951" s="126"/>
    </row>
    <row r="4952" spans="1:5">
      <c r="A4952" s="118">
        <v>39648</v>
      </c>
      <c r="B4952" s="19">
        <v>7.8259999999999996</v>
      </c>
      <c r="C4952" s="19">
        <v>10.201000000000001</v>
      </c>
      <c r="D4952" s="82"/>
      <c r="E4952" s="126"/>
    </row>
    <row r="4953" spans="1:5">
      <c r="A4953" s="118">
        <v>39649</v>
      </c>
      <c r="B4953" s="19">
        <v>7.8259999999999996</v>
      </c>
      <c r="C4953" s="19">
        <v>10.201000000000001</v>
      </c>
      <c r="D4953" s="82"/>
      <c r="E4953" s="126"/>
    </row>
    <row r="4954" spans="1:5">
      <c r="A4954" s="118">
        <v>39650</v>
      </c>
      <c r="B4954" s="19">
        <v>7.774</v>
      </c>
      <c r="C4954" s="19">
        <v>10.106</v>
      </c>
      <c r="D4954" s="82"/>
      <c r="E4954" s="126"/>
    </row>
    <row r="4955" spans="1:5">
      <c r="A4955" s="118">
        <v>39651</v>
      </c>
      <c r="B4955" s="19">
        <v>7.7119999999999997</v>
      </c>
      <c r="C4955" s="19">
        <v>10.026999999999999</v>
      </c>
      <c r="D4955" s="82"/>
      <c r="E4955" s="126"/>
    </row>
    <row r="4956" spans="1:5">
      <c r="A4956" s="118">
        <v>39652</v>
      </c>
      <c r="B4956" s="19">
        <v>8.902000000000001</v>
      </c>
      <c r="C4956" s="19">
        <v>11.190000000000001</v>
      </c>
      <c r="D4956" s="82"/>
      <c r="E4956" s="126"/>
    </row>
    <row r="4957" spans="1:5">
      <c r="A4957" s="118">
        <v>39653</v>
      </c>
      <c r="B4957" s="19">
        <v>7.7430000000000003</v>
      </c>
      <c r="C4957" s="19">
        <v>9.9799999999999986</v>
      </c>
      <c r="D4957" s="82"/>
      <c r="E4957" s="126"/>
    </row>
    <row r="4958" spans="1:5">
      <c r="A4958" s="118">
        <v>39654</v>
      </c>
      <c r="B4958" s="19">
        <v>8.5289999999999999</v>
      </c>
      <c r="C4958" s="19">
        <v>10.846</v>
      </c>
      <c r="D4958" s="82"/>
      <c r="E4958" s="126"/>
    </row>
    <row r="4959" spans="1:5">
      <c r="A4959" s="118">
        <v>39655</v>
      </c>
      <c r="B4959" s="19">
        <v>8.5289999999999999</v>
      </c>
      <c r="C4959" s="19">
        <v>10.846</v>
      </c>
      <c r="D4959" s="82"/>
      <c r="E4959" s="126"/>
    </row>
    <row r="4960" spans="1:5">
      <c r="A4960" s="118">
        <v>39656</v>
      </c>
      <c r="B4960" s="19">
        <v>8.5289999999999999</v>
      </c>
      <c r="C4960" s="19">
        <v>10.846</v>
      </c>
      <c r="D4960" s="82"/>
      <c r="E4960" s="126"/>
    </row>
    <row r="4961" spans="1:5">
      <c r="A4961" s="118">
        <v>39657</v>
      </c>
      <c r="B4961" s="19">
        <v>7.7119999999999997</v>
      </c>
      <c r="C4961" s="19">
        <v>10.045</v>
      </c>
      <c r="D4961" s="82"/>
      <c r="E4961" s="126"/>
    </row>
    <row r="4962" spans="1:5">
      <c r="A4962" s="118">
        <v>39658</v>
      </c>
      <c r="B4962" s="19">
        <v>8.6280000000000001</v>
      </c>
      <c r="C4962" s="19">
        <v>10.972000000000001</v>
      </c>
      <c r="D4962" s="82"/>
      <c r="E4962" s="126"/>
    </row>
    <row r="4963" spans="1:5">
      <c r="A4963" s="118">
        <v>39659</v>
      </c>
      <c r="B4963" s="19">
        <v>8.4949999999999992</v>
      </c>
      <c r="C4963" s="19">
        <v>10.791</v>
      </c>
      <c r="D4963" s="82"/>
      <c r="E4963" s="126"/>
    </row>
    <row r="4964" spans="1:5">
      <c r="A4964" s="118">
        <v>39660</v>
      </c>
      <c r="B4964" s="19">
        <v>7.6499999999999995</v>
      </c>
      <c r="C4964" s="19">
        <v>9.8950000000000014</v>
      </c>
      <c r="D4964" s="82"/>
      <c r="E4964" s="126"/>
    </row>
    <row r="4965" spans="1:5">
      <c r="A4965" s="118">
        <v>39661</v>
      </c>
      <c r="B4965" s="19">
        <v>8.4460000000000015</v>
      </c>
      <c r="C4965" s="19">
        <v>10.649000000000001</v>
      </c>
      <c r="D4965" s="82"/>
      <c r="E4965" s="126"/>
    </row>
    <row r="4966" spans="1:5">
      <c r="A4966" s="118">
        <v>39662</v>
      </c>
      <c r="B4966" s="19">
        <v>8.4460000000000015</v>
      </c>
      <c r="C4966" s="19">
        <v>10.649000000000001</v>
      </c>
      <c r="D4966" s="82"/>
      <c r="E4966" s="126"/>
    </row>
    <row r="4967" spans="1:5">
      <c r="A4967" s="118">
        <v>39663</v>
      </c>
      <c r="B4967" s="19">
        <v>8.4460000000000015</v>
      </c>
      <c r="C4967" s="19">
        <v>10.649000000000001</v>
      </c>
      <c r="D4967" s="82"/>
      <c r="E4967" s="126"/>
    </row>
    <row r="4968" spans="1:5">
      <c r="A4968" s="118">
        <v>39664</v>
      </c>
      <c r="B4968" s="19">
        <v>8.2769999999999992</v>
      </c>
      <c r="C4968" s="19">
        <v>10.494999999999999</v>
      </c>
      <c r="D4968" s="82"/>
      <c r="E4968" s="126"/>
    </row>
    <row r="4969" spans="1:5">
      <c r="A4969" s="118">
        <v>39665</v>
      </c>
      <c r="B4969" s="19">
        <v>8.3960000000000008</v>
      </c>
      <c r="C4969" s="19">
        <v>10.527000000000001</v>
      </c>
      <c r="D4969" s="82"/>
      <c r="E4969" s="126"/>
    </row>
    <row r="4970" spans="1:5">
      <c r="A4970" s="118">
        <v>39666</v>
      </c>
      <c r="B4970" s="19">
        <v>8.3150000000000013</v>
      </c>
      <c r="C4970" s="19">
        <v>10.428000000000001</v>
      </c>
      <c r="D4970" s="82"/>
      <c r="E4970" s="126"/>
    </row>
    <row r="4971" spans="1:5">
      <c r="A4971" s="118">
        <v>39667</v>
      </c>
      <c r="B4971" s="19">
        <v>7.1709999999999994</v>
      </c>
      <c r="C4971" s="19">
        <v>9.3140000000000001</v>
      </c>
      <c r="D4971" s="82"/>
      <c r="E4971" s="126"/>
    </row>
    <row r="4972" spans="1:5">
      <c r="A4972" s="118">
        <v>39668</v>
      </c>
      <c r="B4972" s="19">
        <v>7.3339999999999996</v>
      </c>
      <c r="C4972" s="19">
        <v>9.4640000000000004</v>
      </c>
      <c r="D4972" s="82"/>
      <c r="E4972" s="126"/>
    </row>
    <row r="4973" spans="1:5">
      <c r="A4973" s="118">
        <v>39669</v>
      </c>
      <c r="B4973" s="19">
        <v>7.3339999999999996</v>
      </c>
      <c r="C4973" s="19">
        <v>9.4640000000000004</v>
      </c>
      <c r="D4973" s="82"/>
      <c r="E4973" s="126"/>
    </row>
    <row r="4974" spans="1:5">
      <c r="A4974" s="118">
        <v>39670</v>
      </c>
      <c r="B4974" s="19">
        <v>7.3339999999999996</v>
      </c>
      <c r="C4974" s="19">
        <v>9.4640000000000004</v>
      </c>
      <c r="D4974" s="82"/>
      <c r="E4974" s="126"/>
    </row>
    <row r="4975" spans="1:5">
      <c r="A4975" s="118">
        <v>39671</v>
      </c>
      <c r="B4975" s="19">
        <v>7.2380000000000004</v>
      </c>
      <c r="C4975" s="19">
        <v>9.3769999999999989</v>
      </c>
      <c r="D4975" s="82"/>
      <c r="E4975" s="126"/>
    </row>
    <row r="4976" spans="1:5">
      <c r="A4976" s="118">
        <v>39672</v>
      </c>
      <c r="B4976" s="19">
        <v>8.0760000000000005</v>
      </c>
      <c r="C4976" s="19">
        <v>10.241999999999999</v>
      </c>
      <c r="D4976" s="82"/>
      <c r="E4976" s="126"/>
    </row>
    <row r="4977" spans="1:5">
      <c r="A4977" s="118">
        <v>39673</v>
      </c>
      <c r="B4977" s="19">
        <v>8.2579999999999991</v>
      </c>
      <c r="C4977" s="19">
        <v>10.385000000000002</v>
      </c>
      <c r="D4977" s="82"/>
      <c r="E4977" s="126"/>
    </row>
    <row r="4978" spans="1:5">
      <c r="A4978" s="118">
        <v>39674</v>
      </c>
      <c r="B4978" s="19">
        <v>8.173</v>
      </c>
      <c r="C4978" s="19">
        <v>10.273</v>
      </c>
      <c r="D4978" s="82"/>
      <c r="E4978" s="126"/>
    </row>
    <row r="4979" spans="1:5">
      <c r="A4979" s="118">
        <v>39675</v>
      </c>
      <c r="B4979" s="19">
        <v>7.9740000000000002</v>
      </c>
      <c r="C4979" s="19">
        <v>10.129999999999999</v>
      </c>
      <c r="D4979" s="82"/>
      <c r="E4979" s="126"/>
    </row>
    <row r="4980" spans="1:5">
      <c r="A4980" s="118">
        <v>39676</v>
      </c>
      <c r="B4980" s="19">
        <v>7.9740000000000002</v>
      </c>
      <c r="C4980" s="19">
        <v>10.129999999999999</v>
      </c>
      <c r="D4980" s="82"/>
      <c r="E4980" s="126"/>
    </row>
    <row r="4981" spans="1:5">
      <c r="A4981" s="118">
        <v>39677</v>
      </c>
      <c r="B4981" s="19">
        <v>7.9740000000000002</v>
      </c>
      <c r="C4981" s="19">
        <v>10.129999999999999</v>
      </c>
      <c r="D4981" s="82"/>
      <c r="E4981" s="126"/>
    </row>
    <row r="4982" spans="1:5">
      <c r="A4982" s="118">
        <v>39678</v>
      </c>
      <c r="B4982" s="19">
        <v>8.0670000000000002</v>
      </c>
      <c r="C4982" s="19">
        <v>10.385000000000002</v>
      </c>
      <c r="D4982" s="82"/>
      <c r="E4982" s="126"/>
    </row>
    <row r="4983" spans="1:5">
      <c r="A4983" s="118">
        <v>39679</v>
      </c>
      <c r="B4983" s="19">
        <v>7.968</v>
      </c>
      <c r="C4983" s="19">
        <v>10.312999999999999</v>
      </c>
      <c r="D4983" s="82"/>
      <c r="E4983" s="126"/>
    </row>
    <row r="4984" spans="1:5">
      <c r="A4984" s="118">
        <v>39680</v>
      </c>
      <c r="B4984" s="19">
        <v>6.9109999999999996</v>
      </c>
      <c r="C4984" s="19">
        <v>9.2590000000000003</v>
      </c>
      <c r="D4984" s="82"/>
      <c r="E4984" s="126"/>
    </row>
    <row r="4985" spans="1:5">
      <c r="A4985" s="118">
        <v>39681</v>
      </c>
      <c r="B4985" s="19">
        <v>6.9959999999999996</v>
      </c>
      <c r="C4985" s="19">
        <v>9.3850000000000016</v>
      </c>
      <c r="D4985" s="82"/>
      <c r="E4985" s="126"/>
    </row>
    <row r="4986" spans="1:5">
      <c r="A4986" s="118">
        <v>39682</v>
      </c>
      <c r="B4986" s="19">
        <v>7.9590000000000005</v>
      </c>
      <c r="C4986" s="19">
        <v>10.309999999999999</v>
      </c>
      <c r="D4986" s="82"/>
      <c r="E4986" s="126"/>
    </row>
    <row r="4987" spans="1:5">
      <c r="A4987" s="118">
        <v>39683</v>
      </c>
      <c r="B4987" s="19">
        <v>7.9590000000000005</v>
      </c>
      <c r="C4987" s="19">
        <v>10.309999999999999</v>
      </c>
      <c r="D4987" s="82"/>
      <c r="E4987" s="126"/>
    </row>
    <row r="4988" spans="1:5">
      <c r="A4988" s="118">
        <v>39684</v>
      </c>
      <c r="B4988" s="19">
        <v>7.9590000000000005</v>
      </c>
      <c r="C4988" s="19">
        <v>10.309999999999999</v>
      </c>
      <c r="D4988" s="82"/>
      <c r="E4988" s="126"/>
    </row>
    <row r="4989" spans="1:5">
      <c r="A4989" s="118">
        <v>39685</v>
      </c>
      <c r="B4989" s="19">
        <v>6.859</v>
      </c>
      <c r="C4989" s="19">
        <v>9.1989999999999998</v>
      </c>
      <c r="D4989" s="82"/>
      <c r="E4989" s="126"/>
    </row>
    <row r="4990" spans="1:5">
      <c r="A4990" s="118">
        <v>39686</v>
      </c>
      <c r="B4990" s="19">
        <v>8.0090000000000003</v>
      </c>
      <c r="C4990" s="19">
        <v>10.361000000000001</v>
      </c>
      <c r="D4990" s="82"/>
      <c r="E4990" s="126"/>
    </row>
    <row r="4991" spans="1:5">
      <c r="A4991" s="118">
        <v>39687</v>
      </c>
      <c r="B4991" s="19">
        <v>7.8879999999999999</v>
      </c>
      <c r="C4991" s="19">
        <v>10.245999999999999</v>
      </c>
      <c r="D4991" s="82"/>
      <c r="E4991" s="126"/>
    </row>
    <row r="4992" spans="1:5">
      <c r="A4992" s="118">
        <v>39688</v>
      </c>
      <c r="B4992" s="19">
        <v>7.8469999999999995</v>
      </c>
      <c r="C4992" s="19">
        <v>10.215999999999999</v>
      </c>
      <c r="D4992" s="82"/>
      <c r="E4992" s="126"/>
    </row>
    <row r="4993" spans="1:5">
      <c r="A4993" s="118">
        <v>39689</v>
      </c>
      <c r="B4993" s="19">
        <v>7.0249999999999995</v>
      </c>
      <c r="C4993" s="19">
        <v>9.4160000000000004</v>
      </c>
      <c r="D4993" s="82"/>
      <c r="E4993" s="126"/>
    </row>
    <row r="4994" spans="1:5">
      <c r="A4994" s="118">
        <v>39690</v>
      </c>
      <c r="B4994" s="19">
        <v>7.0249999999999995</v>
      </c>
      <c r="C4994" s="19">
        <v>9.4160000000000004</v>
      </c>
      <c r="D4994" s="82"/>
      <c r="E4994" s="126"/>
    </row>
    <row r="4995" spans="1:5">
      <c r="A4995" s="118">
        <v>39691</v>
      </c>
      <c r="B4995" s="19">
        <v>7.0249999999999995</v>
      </c>
      <c r="C4995" s="19">
        <v>9.4160000000000004</v>
      </c>
      <c r="D4995" s="82"/>
      <c r="E4995" s="126"/>
    </row>
    <row r="4996" spans="1:5">
      <c r="A4996" s="118">
        <v>39692</v>
      </c>
      <c r="B4996" s="19">
        <v>6.9050000000000002</v>
      </c>
      <c r="C4996" s="19">
        <v>9.2719999999999985</v>
      </c>
      <c r="D4996" s="82"/>
      <c r="E4996" s="126"/>
    </row>
    <row r="4997" spans="1:5">
      <c r="A4997" s="118">
        <v>39693</v>
      </c>
      <c r="B4997" s="19">
        <v>7.7870000000000008</v>
      </c>
      <c r="C4997" s="19">
        <v>10.18</v>
      </c>
      <c r="D4997" s="82"/>
      <c r="E4997" s="126"/>
    </row>
    <row r="4998" spans="1:5">
      <c r="A4998" s="118">
        <v>39694</v>
      </c>
      <c r="B4998" s="19">
        <v>7.976</v>
      </c>
      <c r="C4998" s="19">
        <v>10.334</v>
      </c>
      <c r="D4998" s="82"/>
      <c r="E4998" s="126"/>
    </row>
    <row r="4999" spans="1:5">
      <c r="A4999" s="118">
        <v>39695</v>
      </c>
      <c r="B4999" s="19">
        <v>6.9249999999999998</v>
      </c>
      <c r="C4999" s="19">
        <v>9.25</v>
      </c>
      <c r="D4999" s="82"/>
      <c r="E4999" s="126"/>
    </row>
    <row r="5000" spans="1:5">
      <c r="A5000" s="118">
        <v>39696</v>
      </c>
      <c r="B5000" s="19">
        <v>7.6959999999999997</v>
      </c>
      <c r="C5000" s="19">
        <v>10.047000000000001</v>
      </c>
      <c r="D5000" s="82"/>
      <c r="E5000" s="126"/>
    </row>
    <row r="5001" spans="1:5">
      <c r="A5001" s="118">
        <v>39697</v>
      </c>
      <c r="B5001" s="19">
        <v>7.6959999999999997</v>
      </c>
      <c r="C5001" s="19">
        <v>10.047000000000001</v>
      </c>
      <c r="D5001" s="82"/>
      <c r="E5001" s="126"/>
    </row>
    <row r="5002" spans="1:5">
      <c r="A5002" s="118">
        <v>39698</v>
      </c>
      <c r="B5002" s="19">
        <v>7.6959999999999997</v>
      </c>
      <c r="C5002" s="19">
        <v>10.047000000000001</v>
      </c>
      <c r="D5002" s="82"/>
      <c r="E5002" s="126"/>
    </row>
    <row r="5003" spans="1:5">
      <c r="A5003" s="118">
        <v>39699</v>
      </c>
      <c r="B5003" s="19">
        <v>8.0240000000000009</v>
      </c>
      <c r="C5003" s="19">
        <v>10.302</v>
      </c>
      <c r="D5003" s="82"/>
      <c r="E5003" s="126"/>
    </row>
    <row r="5004" spans="1:5">
      <c r="A5004" s="118">
        <v>39700</v>
      </c>
      <c r="B5004" s="19">
        <v>7.8070000000000004</v>
      </c>
      <c r="C5004" s="19">
        <v>10.124000000000001</v>
      </c>
      <c r="D5004" s="82"/>
      <c r="E5004" s="126"/>
    </row>
    <row r="5005" spans="1:5">
      <c r="A5005" s="118">
        <v>39701</v>
      </c>
      <c r="B5005" s="19">
        <v>7.7070000000000007</v>
      </c>
      <c r="C5005" s="19">
        <v>10.034000000000001</v>
      </c>
      <c r="D5005" s="82"/>
      <c r="E5005" s="126"/>
    </row>
    <row r="5006" spans="1:5">
      <c r="A5006" s="118">
        <v>39702</v>
      </c>
      <c r="B5006" s="19">
        <v>6.9289999999999994</v>
      </c>
      <c r="C5006" s="19">
        <v>9.2249999999999996</v>
      </c>
      <c r="D5006" s="82"/>
      <c r="E5006" s="126"/>
    </row>
    <row r="5007" spans="1:5">
      <c r="A5007" s="118">
        <v>39703</v>
      </c>
      <c r="B5007" s="19">
        <v>6.8660000000000005</v>
      </c>
      <c r="C5007" s="19">
        <v>9.1939999999999991</v>
      </c>
      <c r="E5007" s="126"/>
    </row>
    <row r="5008" spans="1:5">
      <c r="A5008" s="118">
        <v>39704</v>
      </c>
      <c r="B5008" s="19">
        <v>6.8660000000000005</v>
      </c>
      <c r="C5008" s="19">
        <v>9.1939999999999991</v>
      </c>
      <c r="E5008" s="126"/>
    </row>
    <row r="5009" spans="1:5">
      <c r="A5009" s="118">
        <v>39705</v>
      </c>
      <c r="B5009" s="19">
        <v>6.8660000000000005</v>
      </c>
      <c r="C5009" s="19">
        <v>9.1939999999999991</v>
      </c>
      <c r="E5009" s="126"/>
    </row>
    <row r="5010" spans="1:5">
      <c r="A5010" s="118">
        <v>39706</v>
      </c>
      <c r="B5010" s="19">
        <v>6.5380000000000003</v>
      </c>
      <c r="C5010" s="19">
        <v>9.0449999999999999</v>
      </c>
      <c r="E5010" s="126"/>
    </row>
    <row r="5011" spans="1:5">
      <c r="A5011" s="118">
        <v>39707</v>
      </c>
      <c r="B5011" s="19">
        <v>7.7009999999999996</v>
      </c>
      <c r="C5011" s="19">
        <v>10.535</v>
      </c>
      <c r="E5011" s="126"/>
    </row>
    <row r="5012" spans="1:5">
      <c r="A5012" s="118">
        <v>39708</v>
      </c>
      <c r="B5012" s="19">
        <v>6.7250000000000005</v>
      </c>
      <c r="C5012" s="19">
        <v>9.7210000000000001</v>
      </c>
      <c r="E5012" s="126"/>
    </row>
    <row r="5013" spans="1:5">
      <c r="A5013" s="118">
        <v>39709</v>
      </c>
      <c r="B5013" s="19">
        <v>6.5310000000000006</v>
      </c>
      <c r="C5013" s="19">
        <v>9.734</v>
      </c>
      <c r="E5013" s="126"/>
    </row>
    <row r="5014" spans="1:5">
      <c r="A5014" s="118">
        <v>39710</v>
      </c>
      <c r="B5014" s="19">
        <v>7.7859999999999996</v>
      </c>
      <c r="C5014" s="19">
        <v>10.869</v>
      </c>
      <c r="E5014" s="126"/>
    </row>
    <row r="5015" spans="1:5">
      <c r="A5015" s="118">
        <v>39711</v>
      </c>
      <c r="B5015" s="19">
        <v>7.7859999999999996</v>
      </c>
      <c r="C5015" s="19">
        <v>10.869</v>
      </c>
      <c r="E5015" s="126"/>
    </row>
    <row r="5016" spans="1:5">
      <c r="A5016" s="118">
        <v>39712</v>
      </c>
      <c r="B5016" s="19">
        <v>7.7859999999999996</v>
      </c>
      <c r="C5016" s="19">
        <v>10.869</v>
      </c>
      <c r="E5016" s="126"/>
    </row>
    <row r="5017" spans="1:5">
      <c r="A5017" s="118">
        <v>39713</v>
      </c>
      <c r="B5017" s="19">
        <v>6.9009999999999998</v>
      </c>
      <c r="C5017" s="19">
        <v>9.8509999999999991</v>
      </c>
      <c r="E5017" s="126"/>
    </row>
    <row r="5018" spans="1:5">
      <c r="A5018" s="118">
        <v>39714</v>
      </c>
      <c r="B5018" s="19">
        <v>7.7449999999999992</v>
      </c>
      <c r="C5018" s="19">
        <v>10.719999999999999</v>
      </c>
      <c r="E5018" s="126"/>
    </row>
    <row r="5019" spans="1:5">
      <c r="A5019" s="118">
        <v>39715</v>
      </c>
      <c r="B5019" s="19">
        <v>7.9139999999999997</v>
      </c>
      <c r="C5019" s="19">
        <v>10.887</v>
      </c>
      <c r="E5019" s="126"/>
    </row>
    <row r="5020" spans="1:5">
      <c r="A5020" s="118">
        <v>39716</v>
      </c>
      <c r="B5020" s="19">
        <v>6.7960000000000003</v>
      </c>
      <c r="C5020" s="19">
        <v>9.7939999999999987</v>
      </c>
      <c r="E5020" s="126"/>
    </row>
    <row r="5021" spans="1:5">
      <c r="A5021" s="118">
        <v>39717</v>
      </c>
      <c r="B5021" s="19">
        <v>6.5690000000000008</v>
      </c>
      <c r="C5021" s="19">
        <v>9.61</v>
      </c>
      <c r="E5021" s="126"/>
    </row>
    <row r="5022" spans="1:5">
      <c r="A5022" s="118">
        <v>39718</v>
      </c>
      <c r="B5022" s="19">
        <v>6.5690000000000008</v>
      </c>
      <c r="C5022" s="19">
        <v>9.61</v>
      </c>
      <c r="E5022" s="126"/>
    </row>
    <row r="5023" spans="1:5">
      <c r="A5023" s="118">
        <v>39719</v>
      </c>
      <c r="B5023" s="19">
        <v>6.5690000000000008</v>
      </c>
      <c r="C5023" s="19">
        <v>9.61</v>
      </c>
      <c r="E5023" s="126"/>
    </row>
    <row r="5024" spans="1:5">
      <c r="A5024" s="118">
        <v>39720</v>
      </c>
      <c r="B5024" s="19">
        <v>6.774</v>
      </c>
      <c r="C5024" s="19">
        <v>9.9530000000000012</v>
      </c>
      <c r="E5024" s="126"/>
    </row>
    <row r="5025" spans="1:5">
      <c r="A5025" s="118">
        <v>39721</v>
      </c>
      <c r="B5025" s="19">
        <v>6.42</v>
      </c>
      <c r="C5025" s="19">
        <v>9.7879999999999985</v>
      </c>
      <c r="E5025" s="126"/>
    </row>
    <row r="5026" spans="1:5">
      <c r="A5026" s="118">
        <v>39722</v>
      </c>
      <c r="B5026" s="19">
        <v>6.3529999999999998</v>
      </c>
      <c r="C5026" s="19">
        <v>9.6839999999999993</v>
      </c>
      <c r="E5026" s="126"/>
    </row>
    <row r="5027" spans="1:5">
      <c r="A5027" s="118">
        <v>39723</v>
      </c>
      <c r="B5027" s="19">
        <v>6.4710000000000001</v>
      </c>
      <c r="C5027" s="19">
        <v>9.8719999999999999</v>
      </c>
      <c r="E5027" s="126"/>
    </row>
    <row r="5028" spans="1:5">
      <c r="A5028" s="118">
        <v>39724</v>
      </c>
      <c r="B5028" s="19">
        <v>6.2560000000000002</v>
      </c>
      <c r="C5028" s="19">
        <v>9.77</v>
      </c>
      <c r="E5028" s="126"/>
    </row>
    <row r="5029" spans="1:5">
      <c r="A5029" s="118">
        <v>39725</v>
      </c>
      <c r="B5029" s="19">
        <v>6.2560000000000002</v>
      </c>
      <c r="C5029" s="19">
        <v>9.77</v>
      </c>
      <c r="E5029" s="126"/>
    </row>
    <row r="5030" spans="1:5">
      <c r="A5030" s="118">
        <v>39726</v>
      </c>
      <c r="B5030" s="19">
        <v>6.2560000000000002</v>
      </c>
      <c r="C5030" s="19">
        <v>9.77</v>
      </c>
      <c r="E5030" s="126"/>
    </row>
    <row r="5031" spans="1:5">
      <c r="A5031" s="118">
        <v>39727</v>
      </c>
      <c r="B5031" s="19">
        <v>5.9979999999999993</v>
      </c>
      <c r="C5031" s="19">
        <v>9.4939999999999998</v>
      </c>
      <c r="E5031" s="126"/>
    </row>
    <row r="5032" spans="1:5">
      <c r="A5032" s="118">
        <v>39728</v>
      </c>
      <c r="B5032" s="19">
        <v>5.9849999999999994</v>
      </c>
      <c r="C5032" s="19">
        <v>9.14</v>
      </c>
      <c r="E5032" s="126"/>
    </row>
    <row r="5033" spans="1:5">
      <c r="A5033" s="118">
        <v>39729</v>
      </c>
      <c r="B5033" s="19">
        <v>6.702</v>
      </c>
      <c r="C5033" s="19">
        <v>9.98</v>
      </c>
      <c r="E5033" s="126"/>
    </row>
    <row r="5034" spans="1:5">
      <c r="A5034" s="118">
        <v>39730</v>
      </c>
      <c r="B5034" s="19">
        <v>5.7089999999999996</v>
      </c>
      <c r="C5034" s="19">
        <v>8.9510000000000005</v>
      </c>
      <c r="E5034" s="126"/>
    </row>
    <row r="5035" spans="1:5">
      <c r="A5035" s="118">
        <v>39731</v>
      </c>
      <c r="B5035" s="19">
        <v>5.8129999999999997</v>
      </c>
      <c r="C5035" s="19">
        <v>9.0060000000000002</v>
      </c>
      <c r="E5035" s="126"/>
    </row>
    <row r="5036" spans="1:5">
      <c r="A5036" s="118">
        <v>39732</v>
      </c>
      <c r="B5036" s="19">
        <v>5.8129999999999997</v>
      </c>
      <c r="C5036" s="19">
        <v>9.0060000000000002</v>
      </c>
      <c r="E5036" s="126"/>
    </row>
    <row r="5037" spans="1:5">
      <c r="A5037" s="118">
        <v>39733</v>
      </c>
      <c r="B5037" s="19">
        <v>5.8129999999999997</v>
      </c>
      <c r="C5037" s="19">
        <v>9.0060000000000002</v>
      </c>
      <c r="E5037" s="126"/>
    </row>
    <row r="5038" spans="1:5">
      <c r="A5038" s="118">
        <v>39734</v>
      </c>
      <c r="B5038" s="19">
        <v>6.1720000000000006</v>
      </c>
      <c r="C5038" s="19">
        <v>9.0760000000000005</v>
      </c>
      <c r="E5038" s="126"/>
    </row>
    <row r="5039" spans="1:5">
      <c r="A5039" s="118">
        <v>39735</v>
      </c>
      <c r="B5039" s="19">
        <v>6.072000000000001</v>
      </c>
      <c r="C5039" s="19">
        <v>9.0470000000000006</v>
      </c>
      <c r="E5039" s="126"/>
    </row>
    <row r="5040" spans="1:5">
      <c r="A5040" s="118">
        <v>39736</v>
      </c>
      <c r="B5040" s="19">
        <v>6.1390000000000002</v>
      </c>
      <c r="C5040" s="19">
        <v>8.9139999999999997</v>
      </c>
      <c r="E5040" s="126"/>
    </row>
    <row r="5041" spans="1:5">
      <c r="A5041" s="118">
        <v>39737</v>
      </c>
      <c r="B5041" s="19">
        <v>5.9009999999999998</v>
      </c>
      <c r="C5041" s="19">
        <v>8.6479999999999997</v>
      </c>
      <c r="E5041" s="126"/>
    </row>
    <row r="5042" spans="1:5">
      <c r="A5042" s="118">
        <v>39738</v>
      </c>
      <c r="B5042" s="19">
        <v>5.8539999999999992</v>
      </c>
      <c r="C5042" s="19">
        <v>8.5980000000000008</v>
      </c>
      <c r="E5042" s="126"/>
    </row>
    <row r="5043" spans="1:5">
      <c r="A5043" s="118">
        <v>39739</v>
      </c>
      <c r="B5043" s="19">
        <v>5.8539999999999992</v>
      </c>
      <c r="C5043" s="19">
        <v>8.5980000000000008</v>
      </c>
      <c r="E5043" s="126"/>
    </row>
    <row r="5044" spans="1:5">
      <c r="A5044" s="118">
        <v>39740</v>
      </c>
      <c r="B5044" s="19">
        <v>5.8539999999999992</v>
      </c>
      <c r="C5044" s="19">
        <v>8.5980000000000008</v>
      </c>
      <c r="E5044" s="126"/>
    </row>
    <row r="5045" spans="1:5">
      <c r="A5045" s="118">
        <v>39741</v>
      </c>
      <c r="B5045" s="19">
        <v>7.0430000000000001</v>
      </c>
      <c r="C5045" s="19">
        <v>9.9359999999999999</v>
      </c>
      <c r="E5045" s="126"/>
    </row>
    <row r="5046" spans="1:5">
      <c r="A5046" s="118">
        <v>39742</v>
      </c>
      <c r="B5046" s="19">
        <v>6.9260000000000002</v>
      </c>
      <c r="C5046" s="19">
        <v>9.8620000000000001</v>
      </c>
      <c r="E5046" s="126"/>
    </row>
    <row r="5047" spans="1:5">
      <c r="A5047" s="118">
        <v>39743</v>
      </c>
      <c r="B5047" s="19">
        <v>6.7740000000000009</v>
      </c>
      <c r="C5047" s="19">
        <v>9.697000000000001</v>
      </c>
      <c r="E5047" s="126"/>
    </row>
    <row r="5048" spans="1:5">
      <c r="A5048" s="118">
        <v>39744</v>
      </c>
      <c r="B5048" s="19">
        <v>5.9189999999999996</v>
      </c>
      <c r="C5048" s="19">
        <v>8.8620000000000001</v>
      </c>
      <c r="E5048" s="126"/>
    </row>
    <row r="5049" spans="1:5">
      <c r="A5049" s="118">
        <v>39745</v>
      </c>
      <c r="B5049" s="19">
        <v>5.69</v>
      </c>
      <c r="C5049" s="19">
        <v>8.7170000000000005</v>
      </c>
      <c r="E5049" s="126"/>
    </row>
    <row r="5050" spans="1:5">
      <c r="A5050" s="118">
        <v>39746</v>
      </c>
      <c r="B5050" s="19">
        <v>5.69</v>
      </c>
      <c r="C5050" s="19">
        <v>8.7170000000000005</v>
      </c>
      <c r="E5050" s="126"/>
    </row>
    <row r="5051" spans="1:5">
      <c r="A5051" s="118">
        <v>39747</v>
      </c>
      <c r="B5051" s="19">
        <v>5.69</v>
      </c>
      <c r="C5051" s="19">
        <v>8.7170000000000005</v>
      </c>
      <c r="E5051" s="126"/>
    </row>
    <row r="5052" spans="1:5">
      <c r="A5052" s="118">
        <v>39748</v>
      </c>
      <c r="B5052" s="19">
        <v>6.6690000000000005</v>
      </c>
      <c r="C5052" s="19">
        <v>9.7189999999999994</v>
      </c>
      <c r="E5052" s="126"/>
    </row>
    <row r="5053" spans="1:5">
      <c r="A5053" s="118">
        <v>39749</v>
      </c>
      <c r="B5053" s="19">
        <v>6.0329999999999995</v>
      </c>
      <c r="C5053" s="19">
        <v>9.0519999999999996</v>
      </c>
      <c r="E5053" s="126"/>
    </row>
    <row r="5054" spans="1:5">
      <c r="A5054" s="118">
        <v>39750</v>
      </c>
      <c r="B5054" s="19">
        <v>5.8959999999999999</v>
      </c>
      <c r="C5054" s="19">
        <v>8.9949999999999992</v>
      </c>
      <c r="E5054" s="126"/>
    </row>
    <row r="5055" spans="1:5">
      <c r="A5055" s="118">
        <v>39751</v>
      </c>
      <c r="B5055" s="19">
        <v>5.8469999999999995</v>
      </c>
      <c r="C5055" s="19">
        <v>8.9930000000000003</v>
      </c>
      <c r="E5055" s="126"/>
    </row>
    <row r="5056" spans="1:5">
      <c r="A5056" s="118">
        <v>39752</v>
      </c>
      <c r="B5056" s="19">
        <v>6.02</v>
      </c>
      <c r="C5056" s="19">
        <v>9.1739999999999995</v>
      </c>
      <c r="E5056" s="126"/>
    </row>
    <row r="5057" spans="1:5">
      <c r="A5057" s="118">
        <v>39753</v>
      </c>
      <c r="B5057" s="19">
        <v>6.02</v>
      </c>
      <c r="C5057" s="19">
        <v>9.1739999999999995</v>
      </c>
      <c r="E5057" s="126"/>
    </row>
    <row r="5058" spans="1:5">
      <c r="A5058" s="118">
        <v>39754</v>
      </c>
      <c r="B5058" s="19">
        <v>6.02</v>
      </c>
      <c r="C5058" s="19">
        <v>9.1739999999999995</v>
      </c>
      <c r="E5058" s="126"/>
    </row>
    <row r="5059" spans="1:5">
      <c r="A5059" s="118">
        <v>39755</v>
      </c>
      <c r="B5059" s="19">
        <v>7.0410000000000004</v>
      </c>
      <c r="C5059" s="19">
        <v>10.100000000000001</v>
      </c>
      <c r="E5059" s="126"/>
    </row>
    <row r="5060" spans="1:5">
      <c r="A5060" s="118">
        <v>39756</v>
      </c>
      <c r="B5060" s="19">
        <v>6.7010000000000005</v>
      </c>
      <c r="C5060" s="19">
        <v>9.6259999999999994</v>
      </c>
      <c r="E5060" s="126"/>
    </row>
    <row r="5061" spans="1:5">
      <c r="A5061" s="118">
        <v>39757</v>
      </c>
      <c r="B5061" s="19">
        <v>6.9289999999999994</v>
      </c>
      <c r="C5061" s="19">
        <v>9.8159999999999989</v>
      </c>
      <c r="E5061" s="126"/>
    </row>
    <row r="5062" spans="1:5">
      <c r="A5062" s="118">
        <v>39758</v>
      </c>
      <c r="B5062" s="19">
        <v>5.6520000000000001</v>
      </c>
      <c r="C5062" s="19">
        <v>8.5960000000000001</v>
      </c>
      <c r="E5062" s="126"/>
    </row>
    <row r="5063" spans="1:5">
      <c r="A5063" s="118">
        <v>39759</v>
      </c>
      <c r="B5063" s="19">
        <v>6.5459999999999994</v>
      </c>
      <c r="C5063" s="19">
        <v>9.4290000000000003</v>
      </c>
      <c r="E5063" s="126"/>
    </row>
    <row r="5064" spans="1:5">
      <c r="A5064" s="118">
        <v>39760</v>
      </c>
      <c r="B5064" s="19">
        <v>6.5459999999999994</v>
      </c>
      <c r="C5064" s="19">
        <v>9.4290000000000003</v>
      </c>
      <c r="E5064" s="126"/>
    </row>
    <row r="5065" spans="1:5">
      <c r="A5065" s="118">
        <v>39761</v>
      </c>
      <c r="B5065" s="19">
        <v>6.5459999999999994</v>
      </c>
      <c r="C5065" s="19">
        <v>9.4290000000000003</v>
      </c>
      <c r="E5065" s="126"/>
    </row>
    <row r="5066" spans="1:5">
      <c r="A5066" s="118">
        <v>39762</v>
      </c>
      <c r="B5066" s="19">
        <v>6.7749999999999995</v>
      </c>
      <c r="C5066" s="19">
        <v>9.6379999999999999</v>
      </c>
      <c r="E5066" s="126"/>
    </row>
    <row r="5067" spans="1:5">
      <c r="A5067" s="118">
        <v>39763</v>
      </c>
      <c r="B5067" s="19">
        <v>6.5049999999999999</v>
      </c>
      <c r="C5067" s="19">
        <v>9.4</v>
      </c>
      <c r="E5067" s="126"/>
    </row>
    <row r="5068" spans="1:5">
      <c r="A5068" s="118">
        <v>39764</v>
      </c>
      <c r="B5068" s="19">
        <v>6.3870000000000005</v>
      </c>
      <c r="C5068" s="19">
        <v>9.2650000000000006</v>
      </c>
      <c r="E5068" s="126"/>
    </row>
    <row r="5069" spans="1:5">
      <c r="A5069" s="118">
        <v>39765</v>
      </c>
      <c r="B5069" s="19">
        <v>6.423</v>
      </c>
      <c r="C5069" s="19">
        <v>9.3550000000000004</v>
      </c>
      <c r="E5069" s="126"/>
    </row>
    <row r="5070" spans="1:5">
      <c r="A5070" s="118">
        <v>39766</v>
      </c>
      <c r="B5070" s="19">
        <v>5.4130000000000003</v>
      </c>
      <c r="C5070" s="19">
        <v>8.2669999999999995</v>
      </c>
      <c r="E5070" s="126"/>
    </row>
    <row r="5071" spans="1:5">
      <c r="A5071" s="118">
        <v>39767</v>
      </c>
      <c r="B5071" s="19">
        <v>5.4130000000000003</v>
      </c>
      <c r="C5071" s="19">
        <v>8.2669999999999995</v>
      </c>
      <c r="E5071" s="126"/>
    </row>
    <row r="5072" spans="1:5">
      <c r="A5072" s="118">
        <v>39768</v>
      </c>
      <c r="B5072" s="19">
        <v>5.4130000000000003</v>
      </c>
      <c r="C5072" s="19">
        <v>8.2669999999999995</v>
      </c>
      <c r="E5072" s="126"/>
    </row>
    <row r="5073" spans="1:5">
      <c r="A5073" s="118">
        <v>39769</v>
      </c>
      <c r="B5073" s="19">
        <v>5.2469999999999999</v>
      </c>
      <c r="C5073" s="19">
        <v>8.1440000000000001</v>
      </c>
      <c r="E5073" s="126"/>
    </row>
    <row r="5074" spans="1:5">
      <c r="A5074" s="118">
        <v>39770</v>
      </c>
      <c r="B5074" s="19">
        <v>5.468</v>
      </c>
      <c r="C5074" s="19">
        <v>8.2490000000000006</v>
      </c>
      <c r="E5074" s="126"/>
    </row>
    <row r="5075" spans="1:5">
      <c r="A5075" s="118">
        <v>39771</v>
      </c>
      <c r="B5075" s="19">
        <v>5.2759999999999998</v>
      </c>
      <c r="C5075" s="19">
        <v>8.1109999999999989</v>
      </c>
      <c r="E5075" s="126"/>
    </row>
    <row r="5076" spans="1:5">
      <c r="A5076" s="118">
        <v>39772</v>
      </c>
      <c r="B5076" s="19">
        <v>6.1010000000000009</v>
      </c>
      <c r="C5076" s="19">
        <v>8.9979999999999993</v>
      </c>
      <c r="E5076" s="126"/>
    </row>
    <row r="5077" spans="1:5">
      <c r="A5077" s="118">
        <v>39773</v>
      </c>
      <c r="B5077" s="19">
        <v>5.1619999999999999</v>
      </c>
      <c r="C5077" s="19">
        <v>8.0730000000000004</v>
      </c>
      <c r="E5077" s="126"/>
    </row>
    <row r="5078" spans="1:5">
      <c r="A5078" s="118">
        <v>39774</v>
      </c>
      <c r="B5078" s="19">
        <v>5.1619999999999999</v>
      </c>
      <c r="C5078" s="19">
        <v>8.0730000000000004</v>
      </c>
      <c r="E5078" s="126"/>
    </row>
    <row r="5079" spans="1:5">
      <c r="A5079" s="118">
        <v>39775</v>
      </c>
      <c r="B5079" s="19">
        <v>5.1619999999999999</v>
      </c>
      <c r="C5079" s="19">
        <v>8.0730000000000004</v>
      </c>
      <c r="E5079" s="126"/>
    </row>
    <row r="5080" spans="1:5">
      <c r="A5080" s="118">
        <v>39776</v>
      </c>
      <c r="B5080" s="19">
        <v>5.0529999999999999</v>
      </c>
      <c r="C5080" s="19">
        <v>8.0719999999999992</v>
      </c>
      <c r="E5080" s="126"/>
    </row>
    <row r="5081" spans="1:5">
      <c r="A5081" s="118">
        <v>39777</v>
      </c>
      <c r="B5081" s="19">
        <v>6.03</v>
      </c>
      <c r="C5081" s="19">
        <v>9.0250000000000004</v>
      </c>
      <c r="E5081" s="126"/>
    </row>
    <row r="5082" spans="1:5">
      <c r="A5082" s="118">
        <v>39778</v>
      </c>
      <c r="B5082" s="19">
        <v>5.202</v>
      </c>
      <c r="C5082" s="19">
        <v>8.2230000000000008</v>
      </c>
      <c r="E5082" s="126"/>
    </row>
    <row r="5083" spans="1:5">
      <c r="A5083" s="118">
        <v>39779</v>
      </c>
      <c r="B5083" s="19">
        <v>5.1429999999999998</v>
      </c>
      <c r="C5083" s="19">
        <v>8.206999999999999</v>
      </c>
      <c r="E5083" s="126"/>
    </row>
    <row r="5084" spans="1:5">
      <c r="A5084" s="118">
        <v>39780</v>
      </c>
      <c r="B5084" s="19">
        <v>4.9730000000000008</v>
      </c>
      <c r="C5084" s="19">
        <v>8.0280000000000005</v>
      </c>
      <c r="E5084" s="126"/>
    </row>
    <row r="5085" spans="1:5">
      <c r="A5085" s="118">
        <v>39781</v>
      </c>
      <c r="B5085" s="19">
        <v>4.9730000000000008</v>
      </c>
      <c r="C5085" s="19">
        <v>8.0280000000000005</v>
      </c>
      <c r="E5085" s="126"/>
    </row>
    <row r="5086" spans="1:5">
      <c r="A5086" s="118">
        <v>39782</v>
      </c>
      <c r="B5086" s="19">
        <v>4.9730000000000008</v>
      </c>
      <c r="C5086" s="19">
        <v>8.0280000000000005</v>
      </c>
      <c r="E5086" s="126"/>
    </row>
    <row r="5087" spans="1:5">
      <c r="A5087" s="118">
        <v>39783</v>
      </c>
      <c r="B5087" s="19">
        <v>6.133</v>
      </c>
      <c r="C5087" s="19">
        <v>9.1950000000000003</v>
      </c>
      <c r="E5087" s="126"/>
    </row>
    <row r="5088" spans="1:5">
      <c r="A5088" s="118">
        <v>39784</v>
      </c>
      <c r="B5088" s="19">
        <v>4.9320000000000004</v>
      </c>
      <c r="C5088" s="19">
        <v>8.0339999999999989</v>
      </c>
      <c r="E5088" s="126"/>
    </row>
    <row r="5089" spans="1:5">
      <c r="A5089" s="118">
        <v>39785</v>
      </c>
      <c r="B5089" s="19">
        <v>5.8520000000000003</v>
      </c>
      <c r="C5089" s="19">
        <v>8.963000000000001</v>
      </c>
      <c r="E5089" s="126"/>
    </row>
    <row r="5090" spans="1:5">
      <c r="A5090" s="118">
        <v>39786</v>
      </c>
      <c r="B5090" s="19">
        <v>4.9930000000000003</v>
      </c>
      <c r="C5090" s="19">
        <v>8.1560000000000006</v>
      </c>
      <c r="E5090" s="126"/>
    </row>
    <row r="5091" spans="1:5">
      <c r="A5091" s="118">
        <v>39787</v>
      </c>
      <c r="B5091" s="19">
        <v>5.9329999999999998</v>
      </c>
      <c r="C5091" s="19">
        <v>9.1029999999999998</v>
      </c>
      <c r="E5091" s="126"/>
    </row>
    <row r="5092" spans="1:5">
      <c r="A5092" s="118">
        <v>39788</v>
      </c>
      <c r="B5092" s="19">
        <v>5.9329999999999998</v>
      </c>
      <c r="C5092" s="19">
        <v>9.1029999999999998</v>
      </c>
      <c r="E5092" s="126"/>
    </row>
    <row r="5093" spans="1:5">
      <c r="A5093" s="118">
        <v>39789</v>
      </c>
      <c r="B5093" s="19">
        <v>5.9329999999999998</v>
      </c>
      <c r="C5093" s="19">
        <v>9.1029999999999998</v>
      </c>
      <c r="E5093" s="126"/>
    </row>
    <row r="5094" spans="1:5">
      <c r="A5094" s="118">
        <v>39790</v>
      </c>
      <c r="B5094" s="19">
        <v>5.85</v>
      </c>
      <c r="C5094" s="19">
        <v>9.0500000000000007</v>
      </c>
      <c r="E5094" s="126"/>
    </row>
    <row r="5095" spans="1:5">
      <c r="A5095" s="118">
        <v>39791</v>
      </c>
      <c r="B5095" s="19">
        <v>5.0510000000000002</v>
      </c>
      <c r="C5095" s="19">
        <v>8.3060000000000009</v>
      </c>
      <c r="E5095" s="126"/>
    </row>
    <row r="5096" spans="1:5">
      <c r="A5096" s="118">
        <v>39792</v>
      </c>
      <c r="B5096" s="19">
        <v>5.0049999999999999</v>
      </c>
      <c r="C5096" s="19">
        <v>8.2379999999999995</v>
      </c>
      <c r="E5096" s="126"/>
    </row>
    <row r="5097" spans="1:5">
      <c r="A5097" s="118">
        <v>39793</v>
      </c>
      <c r="B5097" s="19">
        <v>5.75</v>
      </c>
      <c r="C5097" s="19">
        <v>9.0519999999999996</v>
      </c>
      <c r="E5097" s="126"/>
    </row>
    <row r="5098" spans="1:5">
      <c r="A5098" s="118">
        <v>39794</v>
      </c>
      <c r="B5098" s="19">
        <v>4.8950000000000005</v>
      </c>
      <c r="C5098" s="19">
        <v>8.1710000000000012</v>
      </c>
      <c r="E5098" s="126"/>
    </row>
    <row r="5099" spans="1:5">
      <c r="A5099" s="118">
        <v>39795</v>
      </c>
      <c r="B5099" s="19">
        <v>4.8950000000000005</v>
      </c>
      <c r="C5099" s="19">
        <v>8.1710000000000012</v>
      </c>
      <c r="E5099" s="126"/>
    </row>
    <row r="5100" spans="1:5">
      <c r="A5100" s="118">
        <v>39796</v>
      </c>
      <c r="B5100" s="19">
        <v>4.8950000000000005</v>
      </c>
      <c r="C5100" s="19">
        <v>8.1710000000000012</v>
      </c>
      <c r="E5100" s="126"/>
    </row>
    <row r="5101" spans="1:5">
      <c r="A5101" s="118">
        <v>39797</v>
      </c>
      <c r="B5101" s="19">
        <v>4.8929999999999998</v>
      </c>
      <c r="C5101" s="19">
        <v>8.077</v>
      </c>
      <c r="E5101" s="126"/>
    </row>
    <row r="5102" spans="1:5">
      <c r="A5102" s="118">
        <v>39798</v>
      </c>
      <c r="B5102" s="19">
        <v>5.71</v>
      </c>
      <c r="C5102" s="19">
        <v>8.9570000000000007</v>
      </c>
      <c r="E5102" s="126"/>
    </row>
    <row r="5103" spans="1:5">
      <c r="A5103" s="118">
        <v>39799</v>
      </c>
      <c r="B5103" s="19">
        <v>4.8230000000000004</v>
      </c>
      <c r="C5103" s="19">
        <v>8.0860000000000003</v>
      </c>
      <c r="E5103" s="126"/>
    </row>
    <row r="5104" spans="1:5">
      <c r="A5104" s="118">
        <v>39800</v>
      </c>
      <c r="B5104" s="19">
        <v>4.6829999999999998</v>
      </c>
      <c r="C5104" s="19">
        <v>8.3550000000000004</v>
      </c>
      <c r="E5104" s="126"/>
    </row>
    <row r="5105" spans="1:5">
      <c r="A5105" s="118">
        <v>39801</v>
      </c>
      <c r="B5105" s="19">
        <v>4.5600000000000005</v>
      </c>
      <c r="C5105" s="19">
        <v>8.2569999999999997</v>
      </c>
      <c r="E5105" s="126"/>
    </row>
    <row r="5106" spans="1:5">
      <c r="A5106" s="118">
        <v>39802</v>
      </c>
      <c r="B5106" s="19">
        <v>4.5600000000000005</v>
      </c>
      <c r="C5106" s="19">
        <v>8.2569999999999997</v>
      </c>
      <c r="E5106" s="126"/>
    </row>
    <row r="5107" spans="1:5">
      <c r="A5107" s="118">
        <v>39803</v>
      </c>
      <c r="B5107" s="19">
        <v>4.5600000000000005</v>
      </c>
      <c r="C5107" s="19">
        <v>8.2569999999999997</v>
      </c>
      <c r="E5107" s="126"/>
    </row>
    <row r="5108" spans="1:5">
      <c r="A5108" s="118">
        <v>39804</v>
      </c>
      <c r="B5108" s="19">
        <v>4.8460000000000001</v>
      </c>
      <c r="C5108" s="19">
        <v>8.4749999999999996</v>
      </c>
      <c r="E5108" s="126"/>
    </row>
    <row r="5109" spans="1:5">
      <c r="A5109" s="118">
        <v>39805</v>
      </c>
      <c r="B5109" s="19">
        <v>4.7290000000000001</v>
      </c>
      <c r="C5109" s="19">
        <v>8.3629999999999995</v>
      </c>
      <c r="E5109" s="126"/>
    </row>
    <row r="5110" spans="1:5">
      <c r="A5110" s="118">
        <v>39806</v>
      </c>
      <c r="B5110" s="19">
        <v>4.6390000000000002</v>
      </c>
      <c r="C5110" s="19">
        <v>8.2539999999999996</v>
      </c>
      <c r="E5110" s="126"/>
    </row>
    <row r="5111" spans="1:5">
      <c r="A5111" s="118">
        <v>39807</v>
      </c>
      <c r="B5111" s="19">
        <v>4.8390000000000004</v>
      </c>
      <c r="C5111" s="19">
        <v>8.4580000000000002</v>
      </c>
      <c r="E5111" s="126"/>
    </row>
    <row r="5112" spans="1:5">
      <c r="A5112" s="118">
        <v>39808</v>
      </c>
      <c r="B5112" s="19">
        <v>4.7389999999999999</v>
      </c>
      <c r="C5112" s="19">
        <v>8.359</v>
      </c>
      <c r="E5112" s="126"/>
    </row>
    <row r="5113" spans="1:5">
      <c r="A5113" s="118">
        <v>39809</v>
      </c>
      <c r="B5113" s="19">
        <v>4.7389999999999999</v>
      </c>
      <c r="C5113" s="19">
        <v>8.359</v>
      </c>
      <c r="E5113" s="126"/>
    </row>
    <row r="5114" spans="1:5">
      <c r="A5114" s="118">
        <v>39810</v>
      </c>
      <c r="B5114" s="19">
        <v>4.7389999999999999</v>
      </c>
      <c r="C5114" s="19">
        <v>8.359</v>
      </c>
      <c r="E5114" s="126"/>
    </row>
    <row r="5115" spans="1:5">
      <c r="A5115" s="118">
        <v>39811</v>
      </c>
      <c r="B5115" s="19">
        <v>5.5519999999999996</v>
      </c>
      <c r="C5115" s="19">
        <v>9.2050000000000001</v>
      </c>
      <c r="E5115" s="126"/>
    </row>
    <row r="5116" spans="1:5">
      <c r="A5116" s="118">
        <v>39812</v>
      </c>
      <c r="B5116" s="19">
        <v>5.7889999999999997</v>
      </c>
      <c r="C5116" s="19">
        <v>9.4209999999999994</v>
      </c>
      <c r="E5116" s="126"/>
    </row>
    <row r="5117" spans="1:5">
      <c r="A5117" s="118">
        <v>39813</v>
      </c>
      <c r="B5117" s="19">
        <v>4.625</v>
      </c>
      <c r="C5117" s="19">
        <v>8.2129999999999992</v>
      </c>
      <c r="E5117" s="126"/>
    </row>
    <row r="5118" spans="1:5">
      <c r="A5118" s="118">
        <v>39814</v>
      </c>
      <c r="B5118" s="19">
        <v>5.5259999999999998</v>
      </c>
      <c r="C5118" s="19">
        <v>9.1189999999999998</v>
      </c>
      <c r="E5118" s="126"/>
    </row>
    <row r="5119" spans="1:5">
      <c r="A5119" s="118">
        <v>39815</v>
      </c>
      <c r="B5119" s="19">
        <v>5.7149999999999999</v>
      </c>
      <c r="C5119" s="19">
        <v>9.2710000000000008</v>
      </c>
      <c r="E5119" s="126"/>
    </row>
    <row r="5120" spans="1:5">
      <c r="A5120" s="118">
        <v>39816</v>
      </c>
      <c r="B5120" s="19">
        <v>5.7149999999999999</v>
      </c>
      <c r="C5120" s="19">
        <v>9.2710000000000008</v>
      </c>
      <c r="E5120" s="126"/>
    </row>
    <row r="5121" spans="1:5">
      <c r="A5121" s="118">
        <v>39817</v>
      </c>
      <c r="B5121" s="19">
        <v>5.7149999999999999</v>
      </c>
      <c r="C5121" s="19">
        <v>9.2710000000000008</v>
      </c>
      <c r="E5121" s="126"/>
    </row>
    <row r="5122" spans="1:5">
      <c r="A5122" s="118">
        <v>39818</v>
      </c>
      <c r="B5122" s="19">
        <v>5.8840000000000003</v>
      </c>
      <c r="C5122" s="19">
        <v>9.3449999999999989</v>
      </c>
      <c r="E5122" s="126"/>
    </row>
    <row r="5123" spans="1:5">
      <c r="A5123" s="118">
        <v>39819</v>
      </c>
      <c r="B5123" s="19">
        <v>4.8010000000000002</v>
      </c>
      <c r="C5123" s="19">
        <v>8.2319999999999993</v>
      </c>
      <c r="E5123" s="126"/>
    </row>
    <row r="5124" spans="1:5">
      <c r="A5124" s="118">
        <v>39820</v>
      </c>
      <c r="B5124" s="19">
        <v>4.9740000000000002</v>
      </c>
      <c r="C5124" s="19">
        <v>8.4150000000000009</v>
      </c>
      <c r="E5124" s="126"/>
    </row>
    <row r="5125" spans="1:5">
      <c r="A5125" s="118">
        <v>39821</v>
      </c>
      <c r="B5125" s="19">
        <v>4.7779999999999996</v>
      </c>
      <c r="C5125" s="19">
        <v>8.1809999999999992</v>
      </c>
      <c r="E5125" s="126"/>
    </row>
    <row r="5126" spans="1:5">
      <c r="A5126" s="118">
        <v>39822</v>
      </c>
      <c r="B5126" s="19">
        <v>4.6530000000000005</v>
      </c>
      <c r="C5126" s="19">
        <v>8.0630000000000006</v>
      </c>
      <c r="E5126" s="126"/>
    </row>
    <row r="5127" spans="1:5">
      <c r="A5127" s="118">
        <v>39823</v>
      </c>
      <c r="B5127" s="19">
        <v>4.6530000000000005</v>
      </c>
      <c r="C5127" s="19">
        <v>8.0630000000000006</v>
      </c>
      <c r="E5127" s="126"/>
    </row>
    <row r="5128" spans="1:5">
      <c r="A5128" s="118">
        <v>39824</v>
      </c>
      <c r="B5128" s="19">
        <v>4.6530000000000005</v>
      </c>
      <c r="C5128" s="19">
        <v>8.0630000000000006</v>
      </c>
      <c r="E5128" s="126"/>
    </row>
    <row r="5129" spans="1:5">
      <c r="A5129" s="118">
        <v>39825</v>
      </c>
      <c r="B5129" s="19">
        <v>5.7769999999999992</v>
      </c>
      <c r="C5129" s="19">
        <v>9.1649999999999991</v>
      </c>
      <c r="E5129" s="126"/>
    </row>
    <row r="5130" spans="1:5">
      <c r="A5130" s="118">
        <v>39826</v>
      </c>
      <c r="B5130" s="19">
        <v>4.5570000000000004</v>
      </c>
      <c r="C5130" s="19">
        <v>7.9550000000000001</v>
      </c>
      <c r="E5130" s="126"/>
    </row>
    <row r="5131" spans="1:5">
      <c r="A5131" s="118">
        <v>39827</v>
      </c>
      <c r="B5131" s="19">
        <v>5.4700000000000006</v>
      </c>
      <c r="C5131" s="19">
        <v>8.8350000000000009</v>
      </c>
      <c r="E5131" s="126"/>
    </row>
    <row r="5132" spans="1:5">
      <c r="A5132" s="118">
        <v>39828</v>
      </c>
      <c r="B5132" s="19">
        <v>5.548</v>
      </c>
      <c r="C5132" s="19">
        <v>8.9789999999999992</v>
      </c>
      <c r="E5132" s="126"/>
    </row>
    <row r="5133" spans="1:5">
      <c r="A5133" s="118">
        <v>39829</v>
      </c>
      <c r="B5133" s="19">
        <v>4.5460000000000003</v>
      </c>
      <c r="C5133" s="19">
        <v>7.9990000000000006</v>
      </c>
      <c r="E5133" s="126"/>
    </row>
    <row r="5134" spans="1:5">
      <c r="A5134" s="118">
        <v>39830</v>
      </c>
      <c r="B5134" s="19">
        <v>4.5460000000000003</v>
      </c>
      <c r="C5134" s="19">
        <v>7.9990000000000006</v>
      </c>
      <c r="E5134" s="126"/>
    </row>
    <row r="5135" spans="1:5">
      <c r="A5135" s="118">
        <v>39831</v>
      </c>
      <c r="B5135" s="19">
        <v>4.5460000000000003</v>
      </c>
      <c r="C5135" s="19">
        <v>7.9990000000000006</v>
      </c>
      <c r="E5135" s="126"/>
    </row>
    <row r="5136" spans="1:5">
      <c r="A5136" s="118">
        <v>39832</v>
      </c>
      <c r="B5136" s="19">
        <v>5.5090000000000003</v>
      </c>
      <c r="C5136" s="19">
        <v>8.9339999999999993</v>
      </c>
      <c r="E5136" s="126"/>
    </row>
    <row r="5137" spans="1:5">
      <c r="A5137" s="118">
        <v>39833</v>
      </c>
      <c r="B5137" s="19">
        <v>5.6509999999999998</v>
      </c>
      <c r="C5137" s="19">
        <v>9.0519999999999996</v>
      </c>
      <c r="E5137" s="126"/>
    </row>
    <row r="5138" spans="1:5">
      <c r="A5138" s="118">
        <v>39834</v>
      </c>
      <c r="B5138" s="19">
        <v>4.5940000000000003</v>
      </c>
      <c r="C5138" s="19">
        <v>7.9260000000000002</v>
      </c>
      <c r="E5138" s="126"/>
    </row>
    <row r="5139" spans="1:5">
      <c r="A5139" s="118">
        <v>39835</v>
      </c>
      <c r="B5139" s="19">
        <v>5.58</v>
      </c>
      <c r="C5139" s="19">
        <v>8.8729999999999993</v>
      </c>
      <c r="E5139" s="126"/>
    </row>
    <row r="5140" spans="1:5">
      <c r="A5140" s="118">
        <v>39836</v>
      </c>
      <c r="B5140" s="19">
        <v>4.6619999999999999</v>
      </c>
      <c r="C5140" s="19">
        <v>7.9790000000000001</v>
      </c>
      <c r="E5140" s="126"/>
    </row>
    <row r="5141" spans="1:5">
      <c r="A5141" s="118">
        <v>39837</v>
      </c>
      <c r="B5141" s="19">
        <v>4.6619999999999999</v>
      </c>
      <c r="C5141" s="19">
        <v>7.9790000000000001</v>
      </c>
      <c r="E5141" s="126"/>
    </row>
    <row r="5142" spans="1:5">
      <c r="A5142" s="118">
        <v>39838</v>
      </c>
      <c r="B5142" s="19">
        <v>4.6619999999999999</v>
      </c>
      <c r="C5142" s="19">
        <v>7.9790000000000001</v>
      </c>
      <c r="E5142" s="126"/>
    </row>
    <row r="5143" spans="1:5">
      <c r="A5143" s="118">
        <v>39839</v>
      </c>
      <c r="B5143" s="19">
        <v>4.5620000000000003</v>
      </c>
      <c r="C5143" s="19">
        <v>7.8780000000000001</v>
      </c>
      <c r="E5143" s="126"/>
    </row>
    <row r="5144" spans="1:5">
      <c r="A5144" s="118">
        <v>39840</v>
      </c>
      <c r="B5144" s="19">
        <v>4.4849999999999994</v>
      </c>
      <c r="C5144" s="19">
        <v>7.7629999999999999</v>
      </c>
      <c r="E5144" s="126"/>
    </row>
    <row r="5145" spans="1:5">
      <c r="A5145" s="118">
        <v>39841</v>
      </c>
      <c r="B5145" s="19">
        <v>4.6109999999999998</v>
      </c>
      <c r="C5145" s="19">
        <v>7.9379999999999997</v>
      </c>
      <c r="E5145" s="126"/>
    </row>
    <row r="5146" spans="1:5">
      <c r="A5146" s="118">
        <v>39842</v>
      </c>
      <c r="B5146" s="19">
        <v>5.4779999999999998</v>
      </c>
      <c r="C5146" s="19">
        <v>8.7490000000000006</v>
      </c>
      <c r="E5146" s="126"/>
    </row>
    <row r="5147" spans="1:5">
      <c r="A5147" s="118">
        <v>39843</v>
      </c>
      <c r="B5147" s="19">
        <v>4.3460000000000001</v>
      </c>
      <c r="C5147" s="19">
        <v>7.5389999999999997</v>
      </c>
      <c r="E5147" s="126"/>
    </row>
    <row r="5148" spans="1:5">
      <c r="A5148" s="118">
        <v>39844</v>
      </c>
      <c r="B5148" s="19">
        <v>4.3460000000000001</v>
      </c>
      <c r="C5148" s="19">
        <v>7.5389999999999997</v>
      </c>
      <c r="E5148" s="126"/>
    </row>
    <row r="5149" spans="1:5">
      <c r="A5149" s="118">
        <v>39845</v>
      </c>
      <c r="B5149" s="19">
        <v>4.3460000000000001</v>
      </c>
      <c r="C5149" s="19">
        <v>7.5389999999999997</v>
      </c>
      <c r="E5149" s="126"/>
    </row>
    <row r="5150" spans="1:5">
      <c r="A5150" s="118">
        <v>39846</v>
      </c>
      <c r="B5150" s="19">
        <v>4.5229999999999997</v>
      </c>
      <c r="C5150" s="19">
        <v>7.6639999999999997</v>
      </c>
      <c r="E5150" s="126"/>
    </row>
    <row r="5151" spans="1:5">
      <c r="A5151" s="118">
        <v>39847</v>
      </c>
      <c r="B5151" s="19">
        <v>5.5370000000000008</v>
      </c>
      <c r="C5151" s="19">
        <v>8.65</v>
      </c>
      <c r="E5151" s="126"/>
    </row>
    <row r="5152" spans="1:5">
      <c r="A5152" s="118">
        <v>39848</v>
      </c>
      <c r="B5152" s="19">
        <v>5.524</v>
      </c>
      <c r="C5152" s="19">
        <v>8.6</v>
      </c>
      <c r="E5152" s="126"/>
    </row>
    <row r="5153" spans="1:5">
      <c r="A5153" s="118">
        <v>39849</v>
      </c>
      <c r="B5153" s="19">
        <v>4.8090000000000002</v>
      </c>
      <c r="C5153" s="19">
        <v>7.9050000000000002</v>
      </c>
      <c r="E5153" s="126"/>
    </row>
    <row r="5154" spans="1:5">
      <c r="A5154" s="118">
        <v>39850</v>
      </c>
      <c r="B5154" s="19">
        <v>5.8469999999999995</v>
      </c>
      <c r="C5154" s="19">
        <v>8.952</v>
      </c>
      <c r="E5154" s="126"/>
    </row>
    <row r="5155" spans="1:5">
      <c r="A5155" s="118">
        <v>39851</v>
      </c>
      <c r="B5155" s="19">
        <v>5.8469999999999995</v>
      </c>
      <c r="C5155" s="19">
        <v>8.952</v>
      </c>
      <c r="E5155" s="126"/>
    </row>
    <row r="5156" spans="1:5">
      <c r="A5156" s="118">
        <v>39852</v>
      </c>
      <c r="B5156" s="19">
        <v>5.8469999999999995</v>
      </c>
      <c r="C5156" s="19">
        <v>8.952</v>
      </c>
      <c r="E5156" s="126"/>
    </row>
    <row r="5157" spans="1:5">
      <c r="A5157" s="118">
        <v>39853</v>
      </c>
      <c r="B5157" s="19">
        <v>5.6920000000000002</v>
      </c>
      <c r="C5157" s="19">
        <v>8.8290000000000006</v>
      </c>
      <c r="E5157" s="126"/>
    </row>
    <row r="5158" spans="1:5">
      <c r="A5158" s="118">
        <v>39854</v>
      </c>
      <c r="B5158" s="19">
        <v>4.8540000000000001</v>
      </c>
      <c r="C5158" s="19">
        <v>7.9539999999999997</v>
      </c>
      <c r="E5158" s="126"/>
    </row>
    <row r="5159" spans="1:5">
      <c r="A5159" s="118">
        <v>39855</v>
      </c>
      <c r="B5159" s="19">
        <v>4.6429999999999998</v>
      </c>
      <c r="C5159" s="19">
        <v>7.6640000000000006</v>
      </c>
      <c r="E5159" s="126"/>
    </row>
    <row r="5160" spans="1:5">
      <c r="A5160" s="118">
        <v>39856</v>
      </c>
      <c r="B5160" s="19">
        <v>5.4889999999999999</v>
      </c>
      <c r="C5160" s="19">
        <v>8.5220000000000002</v>
      </c>
      <c r="E5160" s="126"/>
    </row>
    <row r="5161" spans="1:5">
      <c r="A5161" s="118">
        <v>39857</v>
      </c>
      <c r="B5161" s="19">
        <v>5.7620000000000005</v>
      </c>
      <c r="C5161" s="19">
        <v>8.7639999999999993</v>
      </c>
      <c r="E5161" s="126"/>
    </row>
    <row r="5162" spans="1:5">
      <c r="A5162" s="118">
        <v>39858</v>
      </c>
      <c r="B5162" s="19">
        <v>5.7620000000000005</v>
      </c>
      <c r="C5162" s="19">
        <v>8.7639999999999993</v>
      </c>
      <c r="E5162" s="126"/>
    </row>
    <row r="5163" spans="1:5">
      <c r="A5163" s="118">
        <v>39859</v>
      </c>
      <c r="B5163" s="19">
        <v>5.7620000000000005</v>
      </c>
      <c r="C5163" s="19">
        <v>8.7639999999999993</v>
      </c>
      <c r="E5163" s="126"/>
    </row>
    <row r="5164" spans="1:5">
      <c r="A5164" s="118">
        <v>39860</v>
      </c>
      <c r="B5164" s="19">
        <v>5.79</v>
      </c>
      <c r="C5164" s="19">
        <v>8.7460000000000004</v>
      </c>
      <c r="E5164" s="126"/>
    </row>
    <row r="5165" spans="1:5">
      <c r="A5165" s="118">
        <v>39861</v>
      </c>
      <c r="B5165" s="19">
        <v>5.5510000000000002</v>
      </c>
      <c r="C5165" s="19">
        <v>8.5109999999999992</v>
      </c>
      <c r="E5165" s="126"/>
    </row>
    <row r="5166" spans="1:5">
      <c r="A5166" s="118">
        <v>39862</v>
      </c>
      <c r="B5166" s="19">
        <v>5.6189999999999998</v>
      </c>
      <c r="C5166" s="19">
        <v>8.7089999999999996</v>
      </c>
      <c r="E5166" s="126"/>
    </row>
    <row r="5167" spans="1:5">
      <c r="A5167" s="118">
        <v>39863</v>
      </c>
      <c r="B5167" s="19">
        <v>4.6459999999999999</v>
      </c>
      <c r="C5167" s="19">
        <v>7.7540000000000004</v>
      </c>
      <c r="E5167" s="126"/>
    </row>
    <row r="5168" spans="1:5">
      <c r="A5168" s="118">
        <v>39864</v>
      </c>
      <c r="B5168" s="19">
        <v>5.5270000000000001</v>
      </c>
      <c r="C5168" s="19">
        <v>8.6999999999999993</v>
      </c>
      <c r="E5168" s="126"/>
    </row>
    <row r="5169" spans="1:5">
      <c r="A5169" s="118">
        <v>39865</v>
      </c>
      <c r="B5169" s="19">
        <v>5.5270000000000001</v>
      </c>
      <c r="C5169" s="19">
        <v>8.6999999999999993</v>
      </c>
      <c r="E5169" s="126"/>
    </row>
    <row r="5170" spans="1:5">
      <c r="A5170" s="118">
        <v>39866</v>
      </c>
      <c r="B5170" s="19">
        <v>5.5270000000000001</v>
      </c>
      <c r="C5170" s="19">
        <v>8.6999999999999993</v>
      </c>
      <c r="E5170" s="126"/>
    </row>
    <row r="5171" spans="1:5">
      <c r="A5171" s="118">
        <v>39867</v>
      </c>
      <c r="B5171" s="19">
        <v>5.72</v>
      </c>
      <c r="C5171" s="19">
        <v>8.98</v>
      </c>
      <c r="E5171" s="126"/>
    </row>
    <row r="5172" spans="1:5">
      <c r="A5172" s="118">
        <v>39868</v>
      </c>
      <c r="B5172" s="19">
        <v>5.6020000000000003</v>
      </c>
      <c r="C5172" s="19">
        <v>8.8990000000000009</v>
      </c>
      <c r="E5172" s="126"/>
    </row>
    <row r="5173" spans="1:5">
      <c r="A5173" s="118">
        <v>39869</v>
      </c>
      <c r="B5173" s="19">
        <v>4.6259999999999994</v>
      </c>
      <c r="C5173" s="19">
        <v>7.875</v>
      </c>
      <c r="E5173" s="126"/>
    </row>
    <row r="5174" spans="1:5">
      <c r="A5174" s="118">
        <v>39870</v>
      </c>
      <c r="B5174" s="19">
        <v>4.8120000000000003</v>
      </c>
      <c r="C5174" s="19">
        <v>8.0679999999999996</v>
      </c>
      <c r="E5174" s="126"/>
    </row>
    <row r="5175" spans="1:5">
      <c r="A5175" s="118">
        <v>39871</v>
      </c>
      <c r="B5175" s="19">
        <v>4.7869999999999999</v>
      </c>
      <c r="C5175" s="19">
        <v>8.0679999999999996</v>
      </c>
      <c r="E5175" s="126"/>
    </row>
    <row r="5176" spans="1:5">
      <c r="A5176" s="118">
        <v>39872</v>
      </c>
      <c r="B5176" s="19">
        <v>4.7869999999999999</v>
      </c>
      <c r="C5176" s="19">
        <v>8.0679999999999996</v>
      </c>
      <c r="E5176" s="126"/>
    </row>
    <row r="5177" spans="1:5">
      <c r="A5177" s="118">
        <v>39873</v>
      </c>
      <c r="B5177" s="19">
        <v>4.7869999999999999</v>
      </c>
      <c r="C5177" s="19">
        <v>8.0679999999999996</v>
      </c>
      <c r="E5177" s="126"/>
    </row>
    <row r="5178" spans="1:5">
      <c r="A5178" s="118">
        <v>39874</v>
      </c>
      <c r="B5178" s="19">
        <v>5.6379999999999999</v>
      </c>
      <c r="C5178" s="19">
        <v>8.9649999999999999</v>
      </c>
      <c r="E5178" s="126"/>
    </row>
    <row r="5179" spans="1:5">
      <c r="A5179" s="118">
        <v>39875</v>
      </c>
      <c r="B5179" s="19">
        <v>5.8769999999999998</v>
      </c>
      <c r="C5179" s="19">
        <v>9.3610000000000007</v>
      </c>
      <c r="E5179" s="126"/>
    </row>
    <row r="5180" spans="1:5">
      <c r="A5180" s="118">
        <v>39876</v>
      </c>
      <c r="B5180" s="19">
        <v>4.7530000000000001</v>
      </c>
      <c r="C5180" s="19">
        <v>8.2439999999999998</v>
      </c>
      <c r="E5180" s="126"/>
    </row>
    <row r="5181" spans="1:5">
      <c r="A5181" s="118">
        <v>39877</v>
      </c>
      <c r="B5181" s="19">
        <v>5.67</v>
      </c>
      <c r="C5181" s="19">
        <v>9.1660000000000004</v>
      </c>
      <c r="E5181" s="126"/>
    </row>
    <row r="5182" spans="1:5">
      <c r="A5182" s="118">
        <v>39878</v>
      </c>
      <c r="B5182" s="19">
        <v>4.75</v>
      </c>
      <c r="C5182" s="19">
        <v>8.3830000000000009</v>
      </c>
      <c r="E5182" s="126"/>
    </row>
    <row r="5183" spans="1:5">
      <c r="A5183" s="118">
        <v>39879</v>
      </c>
      <c r="B5183" s="19">
        <v>4.75</v>
      </c>
      <c r="C5183" s="19">
        <v>8.3830000000000009</v>
      </c>
      <c r="E5183" s="126"/>
    </row>
    <row r="5184" spans="1:5">
      <c r="A5184" s="118">
        <v>39880</v>
      </c>
      <c r="B5184" s="19">
        <v>4.75</v>
      </c>
      <c r="C5184" s="19">
        <v>8.3830000000000009</v>
      </c>
      <c r="E5184" s="126"/>
    </row>
    <row r="5185" spans="1:5">
      <c r="A5185" s="118">
        <v>39881</v>
      </c>
      <c r="B5185" s="19">
        <v>4.5469999999999997</v>
      </c>
      <c r="C5185" s="19">
        <v>8.2219999999999995</v>
      </c>
      <c r="E5185" s="126"/>
    </row>
    <row r="5186" spans="1:5">
      <c r="A5186" s="118">
        <v>39882</v>
      </c>
      <c r="B5186" s="19">
        <v>4.5389999999999997</v>
      </c>
      <c r="C5186" s="19">
        <v>8.2840000000000007</v>
      </c>
      <c r="E5186" s="126"/>
    </row>
    <row r="5187" spans="1:5">
      <c r="A5187" s="118">
        <v>39883</v>
      </c>
      <c r="B5187" s="19">
        <v>5.7829999999999995</v>
      </c>
      <c r="C5187" s="19">
        <v>9.4929999999999986</v>
      </c>
      <c r="E5187" s="126"/>
    </row>
    <row r="5188" spans="1:5">
      <c r="A5188" s="118">
        <v>39884</v>
      </c>
      <c r="B5188" s="19">
        <v>4.6150000000000002</v>
      </c>
      <c r="C5188" s="19">
        <v>8.286999999999999</v>
      </c>
      <c r="E5188" s="126"/>
    </row>
    <row r="5189" spans="1:5">
      <c r="A5189" s="118">
        <v>39885</v>
      </c>
      <c r="B5189" s="19">
        <v>5.5590000000000002</v>
      </c>
      <c r="C5189" s="19">
        <v>9.2270000000000003</v>
      </c>
      <c r="E5189" s="126"/>
    </row>
    <row r="5190" spans="1:5">
      <c r="A5190" s="118">
        <v>39886</v>
      </c>
      <c r="B5190" s="19">
        <v>5.5590000000000002</v>
      </c>
      <c r="C5190" s="19">
        <v>9.2270000000000003</v>
      </c>
      <c r="E5190" s="126"/>
    </row>
    <row r="5191" spans="1:5">
      <c r="A5191" s="118">
        <v>39887</v>
      </c>
      <c r="B5191" s="19">
        <v>5.5590000000000002</v>
      </c>
      <c r="C5191" s="19">
        <v>9.2270000000000003</v>
      </c>
      <c r="E5191" s="126"/>
    </row>
    <row r="5192" spans="1:5">
      <c r="A5192" s="118">
        <v>39888</v>
      </c>
      <c r="B5192" s="19">
        <v>5.798</v>
      </c>
      <c r="C5192" s="19">
        <v>9.4529999999999994</v>
      </c>
      <c r="E5192" s="126"/>
    </row>
    <row r="5193" spans="1:5">
      <c r="A5193" s="118">
        <v>39889</v>
      </c>
      <c r="B5193" s="19">
        <v>4.75</v>
      </c>
      <c r="C5193" s="19">
        <v>8.3189999999999991</v>
      </c>
      <c r="E5193" s="126"/>
    </row>
    <row r="5194" spans="1:5">
      <c r="A5194" s="118">
        <v>39890</v>
      </c>
      <c r="B5194" s="19">
        <v>5.649</v>
      </c>
      <c r="C5194" s="19">
        <v>9.4480000000000004</v>
      </c>
      <c r="E5194" s="126"/>
    </row>
    <row r="5195" spans="1:5">
      <c r="A5195" s="118">
        <v>39891</v>
      </c>
      <c r="B5195" s="19">
        <v>5.6579999999999995</v>
      </c>
      <c r="C5195" s="19">
        <v>9.5220000000000002</v>
      </c>
      <c r="E5195" s="126"/>
    </row>
    <row r="5196" spans="1:5">
      <c r="A5196" s="118">
        <v>39892</v>
      </c>
      <c r="B5196" s="19">
        <v>5.6230000000000002</v>
      </c>
      <c r="C5196" s="19">
        <v>9.5190000000000001</v>
      </c>
      <c r="E5196" s="126"/>
    </row>
    <row r="5197" spans="1:5">
      <c r="A5197" s="118">
        <v>39893</v>
      </c>
      <c r="B5197" s="19">
        <v>5.6230000000000002</v>
      </c>
      <c r="C5197" s="19">
        <v>9.5190000000000001</v>
      </c>
      <c r="E5197" s="126"/>
    </row>
    <row r="5198" spans="1:5">
      <c r="A5198" s="118">
        <v>39894</v>
      </c>
      <c r="B5198" s="19">
        <v>5.6230000000000002</v>
      </c>
      <c r="C5198" s="19">
        <v>9.5190000000000001</v>
      </c>
      <c r="E5198" s="126"/>
    </row>
    <row r="5199" spans="1:5">
      <c r="A5199" s="118">
        <v>39895</v>
      </c>
      <c r="B5199" s="19">
        <v>5.6449999999999996</v>
      </c>
      <c r="C5199" s="19">
        <v>9.5489999999999995</v>
      </c>
      <c r="E5199" s="126"/>
    </row>
    <row r="5200" spans="1:5">
      <c r="A5200" s="118">
        <v>39896</v>
      </c>
      <c r="B5200" s="19">
        <v>5.9109999999999996</v>
      </c>
      <c r="C5200" s="19">
        <v>9.8260000000000005</v>
      </c>
      <c r="E5200" s="126"/>
    </row>
    <row r="5201" spans="1:5">
      <c r="A5201" s="118">
        <v>39897</v>
      </c>
      <c r="B5201" s="19">
        <v>4.8819999999999997</v>
      </c>
      <c r="C5201" s="19">
        <v>8.7889999999999997</v>
      </c>
      <c r="E5201" s="126"/>
    </row>
    <row r="5202" spans="1:5">
      <c r="A5202" s="118">
        <v>39898</v>
      </c>
      <c r="B5202" s="19">
        <v>5.8710000000000004</v>
      </c>
      <c r="C5202" s="19">
        <v>9.7970000000000006</v>
      </c>
      <c r="E5202" s="126"/>
    </row>
    <row r="5203" spans="1:5">
      <c r="A5203" s="118">
        <v>39899</v>
      </c>
      <c r="B5203" s="19">
        <v>6.0890000000000004</v>
      </c>
      <c r="C5203" s="19">
        <v>10.074999999999999</v>
      </c>
      <c r="E5203" s="126"/>
    </row>
    <row r="5204" spans="1:5">
      <c r="A5204" s="118">
        <v>39900</v>
      </c>
      <c r="B5204" s="19">
        <v>6.0890000000000004</v>
      </c>
      <c r="C5204" s="19">
        <v>10.074999999999999</v>
      </c>
      <c r="E5204" s="126"/>
    </row>
    <row r="5205" spans="1:5">
      <c r="A5205" s="118">
        <v>39901</v>
      </c>
      <c r="B5205" s="19">
        <v>6.0890000000000004</v>
      </c>
      <c r="C5205" s="19">
        <v>10.074999999999999</v>
      </c>
      <c r="E5205" s="126"/>
    </row>
    <row r="5206" spans="1:5">
      <c r="A5206" s="118">
        <v>39902</v>
      </c>
      <c r="B5206" s="19">
        <v>5.9060000000000006</v>
      </c>
      <c r="C5206" s="19">
        <v>9.9460000000000015</v>
      </c>
      <c r="E5206" s="126"/>
    </row>
    <row r="5207" spans="1:5">
      <c r="A5207" s="118">
        <v>39903</v>
      </c>
      <c r="B5207" s="19">
        <v>5.75</v>
      </c>
      <c r="C5207" s="19">
        <v>9.8889999999999993</v>
      </c>
      <c r="E5207" s="126"/>
    </row>
    <row r="5208" spans="1:5">
      <c r="A5208" s="118">
        <v>39904</v>
      </c>
      <c r="B5208" s="19">
        <v>5.9489999999999998</v>
      </c>
      <c r="C5208" s="19">
        <v>10.283999999999999</v>
      </c>
      <c r="E5208" s="126"/>
    </row>
    <row r="5209" spans="1:5">
      <c r="A5209" s="118">
        <v>39905</v>
      </c>
      <c r="B5209" s="19">
        <v>4.859</v>
      </c>
      <c r="C5209" s="19">
        <v>9.1159999999999997</v>
      </c>
      <c r="E5209" s="126"/>
    </row>
    <row r="5210" spans="1:5">
      <c r="A5210" s="118">
        <v>39906</v>
      </c>
      <c r="B5210" s="19">
        <v>5.8440000000000003</v>
      </c>
      <c r="C5210" s="19">
        <v>10.095000000000001</v>
      </c>
      <c r="E5210" s="126"/>
    </row>
    <row r="5211" spans="1:5">
      <c r="A5211" s="118">
        <v>39907</v>
      </c>
      <c r="B5211" s="19">
        <v>5.8440000000000003</v>
      </c>
      <c r="C5211" s="19">
        <v>10.095000000000001</v>
      </c>
      <c r="E5211" s="126"/>
    </row>
    <row r="5212" spans="1:5">
      <c r="A5212" s="118">
        <v>39908</v>
      </c>
      <c r="B5212" s="19">
        <v>5.8440000000000003</v>
      </c>
      <c r="C5212" s="19">
        <v>10.095000000000001</v>
      </c>
      <c r="E5212" s="126"/>
    </row>
    <row r="5213" spans="1:5">
      <c r="A5213" s="118">
        <v>39909</v>
      </c>
      <c r="B5213" s="19">
        <v>5.1479999999999997</v>
      </c>
      <c r="C5213" s="19">
        <v>9.4359999999999999</v>
      </c>
      <c r="E5213" s="126"/>
    </row>
    <row r="5214" spans="1:5">
      <c r="A5214" s="118">
        <v>39910</v>
      </c>
      <c r="B5214" s="19">
        <v>6.0790000000000006</v>
      </c>
      <c r="C5214" s="19">
        <v>10.931000000000001</v>
      </c>
      <c r="E5214" s="126"/>
    </row>
    <row r="5215" spans="1:5">
      <c r="A5215" s="118">
        <v>39911</v>
      </c>
      <c r="B5215" s="19">
        <v>5.92</v>
      </c>
      <c r="C5215" s="19">
        <v>10.951000000000001</v>
      </c>
      <c r="E5215" s="126"/>
    </row>
    <row r="5216" spans="1:5">
      <c r="A5216" s="118">
        <v>39912</v>
      </c>
      <c r="B5216" s="19">
        <v>5.1269999999999998</v>
      </c>
      <c r="C5216" s="19">
        <v>10.355</v>
      </c>
      <c r="E5216" s="126"/>
    </row>
    <row r="5217" spans="1:5">
      <c r="A5217" s="118">
        <v>39913</v>
      </c>
      <c r="B5217" s="19">
        <v>6.0270000000000001</v>
      </c>
      <c r="C5217" s="19">
        <v>11.280999999999999</v>
      </c>
      <c r="E5217" s="126"/>
    </row>
    <row r="5218" spans="1:5">
      <c r="A5218" s="118">
        <v>39914</v>
      </c>
      <c r="B5218" s="19">
        <v>6.0270000000000001</v>
      </c>
      <c r="C5218" s="19">
        <v>11.280999999999999</v>
      </c>
      <c r="E5218" s="126"/>
    </row>
    <row r="5219" spans="1:5">
      <c r="A5219" s="118">
        <v>39915</v>
      </c>
      <c r="B5219" s="19">
        <v>6.0270000000000001</v>
      </c>
      <c r="C5219" s="19">
        <v>11.280999999999999</v>
      </c>
      <c r="E5219" s="126"/>
    </row>
    <row r="5220" spans="1:5">
      <c r="A5220" s="118">
        <v>39916</v>
      </c>
      <c r="B5220" s="19">
        <v>4.9269999999999996</v>
      </c>
      <c r="C5220" s="19">
        <v>10.262</v>
      </c>
      <c r="E5220" s="126"/>
    </row>
    <row r="5221" spans="1:5">
      <c r="A5221" s="118">
        <v>39917</v>
      </c>
      <c r="B5221" s="19">
        <v>5.1690000000000005</v>
      </c>
      <c r="C5221" s="19">
        <v>10.453000000000001</v>
      </c>
      <c r="E5221" s="126"/>
    </row>
    <row r="5222" spans="1:5">
      <c r="A5222" s="118">
        <v>39918</v>
      </c>
      <c r="B5222" s="19">
        <v>5.9969999999999999</v>
      </c>
      <c r="C5222" s="19">
        <v>13.045999999999999</v>
      </c>
      <c r="E5222" s="126"/>
    </row>
    <row r="5223" spans="1:5">
      <c r="A5223" s="118">
        <v>39919</v>
      </c>
      <c r="B5223" s="19">
        <v>5.8770000000000007</v>
      </c>
      <c r="C5223" s="19">
        <v>14.225999999999999</v>
      </c>
      <c r="E5223" s="126"/>
    </row>
    <row r="5224" spans="1:5">
      <c r="A5224" s="118">
        <v>39920</v>
      </c>
      <c r="B5224" s="19">
        <v>6.0969999999999995</v>
      </c>
      <c r="C5224" s="19">
        <v>16.327999999999999</v>
      </c>
      <c r="E5224" s="126"/>
    </row>
    <row r="5225" spans="1:5">
      <c r="A5225" s="118">
        <v>39921</v>
      </c>
      <c r="B5225" s="19">
        <v>6.0969999999999995</v>
      </c>
      <c r="C5225" s="19">
        <v>16.327999999999999</v>
      </c>
      <c r="E5225" s="126"/>
    </row>
    <row r="5226" spans="1:5">
      <c r="A5226" s="118">
        <v>39922</v>
      </c>
      <c r="B5226" s="19">
        <v>6.0969999999999995</v>
      </c>
      <c r="C5226" s="19">
        <v>16.327999999999999</v>
      </c>
      <c r="E5226" s="126"/>
    </row>
    <row r="5227" spans="1:5">
      <c r="A5227" s="118">
        <v>39923</v>
      </c>
      <c r="B5227" s="19">
        <v>6.0630000000000006</v>
      </c>
      <c r="C5227" s="19">
        <v>13.762</v>
      </c>
      <c r="E5227" s="126"/>
    </row>
    <row r="5228" spans="1:5">
      <c r="A5228" s="118">
        <v>39924</v>
      </c>
      <c r="B5228" s="19">
        <v>5.7770000000000001</v>
      </c>
      <c r="C5228" s="19">
        <v>15.705</v>
      </c>
      <c r="E5228" s="126"/>
    </row>
    <row r="5229" spans="1:5">
      <c r="A5229" s="118">
        <v>39925</v>
      </c>
      <c r="B5229" s="19">
        <v>6.0449999999999999</v>
      </c>
      <c r="C5229" s="19">
        <v>22.315999999999999</v>
      </c>
      <c r="E5229" s="126"/>
    </row>
    <row r="5230" spans="1:5">
      <c r="A5230" s="118">
        <v>39926</v>
      </c>
      <c r="B5230" s="19">
        <v>4.95</v>
      </c>
      <c r="C5230" s="19">
        <v>20.835000000000001</v>
      </c>
      <c r="E5230" s="126"/>
    </row>
    <row r="5231" spans="1:5">
      <c r="A5231" s="118">
        <v>39927</v>
      </c>
      <c r="B5231" s="19">
        <v>5.8420000000000005</v>
      </c>
      <c r="C5231" s="19">
        <v>9.5400000000000009</v>
      </c>
      <c r="E5231" s="126"/>
    </row>
    <row r="5232" spans="1:5">
      <c r="A5232" s="118">
        <v>39928</v>
      </c>
      <c r="B5232" s="19">
        <v>5.8420000000000005</v>
      </c>
      <c r="C5232" s="19">
        <v>9.5400000000000009</v>
      </c>
      <c r="E5232" s="126"/>
    </row>
    <row r="5233" spans="1:5">
      <c r="A5233" s="118">
        <v>39929</v>
      </c>
      <c r="B5233" s="19">
        <v>5.8420000000000005</v>
      </c>
      <c r="C5233" s="19">
        <v>9.5400000000000009</v>
      </c>
      <c r="E5233" s="126"/>
    </row>
    <row r="5234" spans="1:5">
      <c r="A5234" s="118">
        <v>39930</v>
      </c>
      <c r="B5234" s="19">
        <v>4.9800000000000004</v>
      </c>
      <c r="C5234" s="19">
        <v>8.6690000000000005</v>
      </c>
      <c r="E5234" s="126"/>
    </row>
    <row r="5235" spans="1:5">
      <c r="A5235" s="118">
        <v>39931</v>
      </c>
      <c r="B5235" s="19">
        <v>5.82</v>
      </c>
      <c r="C5235" s="19">
        <v>9.527000000000001</v>
      </c>
      <c r="E5235" s="126"/>
    </row>
    <row r="5236" spans="1:5">
      <c r="A5236" s="118">
        <v>39932</v>
      </c>
      <c r="B5236" s="19">
        <v>4.8309999999999995</v>
      </c>
      <c r="C5236" s="19">
        <v>8.5540000000000003</v>
      </c>
      <c r="E5236" s="126"/>
    </row>
    <row r="5237" spans="1:5">
      <c r="A5237" s="118">
        <v>39933</v>
      </c>
      <c r="B5237" s="19">
        <v>5.024</v>
      </c>
      <c r="C5237" s="19">
        <v>8.6910000000000007</v>
      </c>
      <c r="E5237" s="126"/>
    </row>
    <row r="5238" spans="1:5">
      <c r="A5238" s="118">
        <v>39934</v>
      </c>
      <c r="B5238" s="19">
        <v>5.0330000000000004</v>
      </c>
      <c r="C5238" s="19">
        <v>8.49</v>
      </c>
      <c r="E5238" s="126"/>
    </row>
    <row r="5239" spans="1:5">
      <c r="A5239" s="118">
        <v>39935</v>
      </c>
      <c r="B5239" s="19">
        <v>5.0330000000000004</v>
      </c>
      <c r="C5239" s="19">
        <v>8.49</v>
      </c>
      <c r="E5239" s="126"/>
    </row>
    <row r="5240" spans="1:5">
      <c r="A5240" s="118">
        <v>39936</v>
      </c>
      <c r="B5240" s="19">
        <v>5.0330000000000004</v>
      </c>
      <c r="C5240" s="19">
        <v>8.49</v>
      </c>
      <c r="E5240" s="126"/>
    </row>
    <row r="5241" spans="1:5">
      <c r="A5241" s="118">
        <v>39937</v>
      </c>
      <c r="B5241" s="19">
        <v>5.9649999999999999</v>
      </c>
      <c r="C5241" s="19">
        <v>9.3919999999999995</v>
      </c>
      <c r="E5241" s="126"/>
    </row>
    <row r="5242" spans="1:5">
      <c r="A5242" s="118">
        <v>39938</v>
      </c>
      <c r="B5242" s="19">
        <v>6.2839999999999998</v>
      </c>
      <c r="C5242" s="19">
        <v>9.6649999999999991</v>
      </c>
      <c r="E5242" s="126"/>
    </row>
    <row r="5243" spans="1:5">
      <c r="A5243" s="118">
        <v>39939</v>
      </c>
      <c r="B5243" s="19">
        <v>6.157</v>
      </c>
      <c r="C5243" s="19">
        <v>9.5139999999999993</v>
      </c>
      <c r="E5243" s="126"/>
    </row>
    <row r="5244" spans="1:5">
      <c r="A5244" s="118">
        <v>39940</v>
      </c>
      <c r="B5244" s="19">
        <v>5.2140000000000004</v>
      </c>
      <c r="C5244" s="19">
        <v>8.4030000000000005</v>
      </c>
      <c r="E5244" s="126"/>
    </row>
    <row r="5245" spans="1:5">
      <c r="A5245" s="118">
        <v>39941</v>
      </c>
      <c r="B5245" s="19">
        <v>5.4489999999999998</v>
      </c>
      <c r="C5245" s="19">
        <v>8.5300000000000011</v>
      </c>
      <c r="E5245" s="126"/>
    </row>
    <row r="5246" spans="1:5">
      <c r="A5246" s="118">
        <v>39942</v>
      </c>
      <c r="B5246" s="19">
        <v>5.4489999999999998</v>
      </c>
      <c r="C5246" s="19">
        <v>8.5300000000000011</v>
      </c>
      <c r="E5246" s="126"/>
    </row>
    <row r="5247" spans="1:5">
      <c r="A5247" s="118">
        <v>39943</v>
      </c>
      <c r="B5247" s="19">
        <v>5.4489999999999998</v>
      </c>
      <c r="C5247" s="19">
        <v>8.5300000000000011</v>
      </c>
      <c r="E5247" s="126"/>
    </row>
    <row r="5248" spans="1:5">
      <c r="A5248" s="118">
        <v>39944</v>
      </c>
      <c r="B5248" s="19">
        <v>6.3070000000000004</v>
      </c>
      <c r="C5248" s="19">
        <v>9.3189999999999991</v>
      </c>
      <c r="E5248" s="126"/>
    </row>
    <row r="5249" spans="1:5">
      <c r="A5249" s="118">
        <v>39945</v>
      </c>
      <c r="B5249" s="19">
        <v>5.2059999999999995</v>
      </c>
      <c r="C5249" s="19">
        <v>8.2110000000000003</v>
      </c>
      <c r="E5249" s="126"/>
    </row>
    <row r="5250" spans="1:5">
      <c r="A5250" s="118">
        <v>39946</v>
      </c>
      <c r="B5250" s="19">
        <v>5.42</v>
      </c>
      <c r="C5250" s="19">
        <v>8.4060000000000006</v>
      </c>
      <c r="E5250" s="126"/>
    </row>
    <row r="5251" spans="1:5">
      <c r="A5251" s="118">
        <v>39947</v>
      </c>
      <c r="B5251" s="19">
        <v>6.2620000000000005</v>
      </c>
      <c r="C5251" s="19">
        <v>9.2759999999999998</v>
      </c>
      <c r="E5251" s="126"/>
    </row>
    <row r="5252" spans="1:5">
      <c r="A5252" s="118">
        <v>39948</v>
      </c>
      <c r="B5252" s="19">
        <v>6.1330000000000009</v>
      </c>
      <c r="C5252" s="19">
        <v>9.1820000000000004</v>
      </c>
      <c r="E5252" s="126"/>
    </row>
    <row r="5253" spans="1:5">
      <c r="A5253" s="118">
        <v>39949</v>
      </c>
      <c r="B5253" s="19">
        <v>6.1330000000000009</v>
      </c>
      <c r="C5253" s="19">
        <v>9.1820000000000004</v>
      </c>
      <c r="E5253" s="126"/>
    </row>
    <row r="5254" spans="1:5">
      <c r="A5254" s="118">
        <v>39950</v>
      </c>
      <c r="B5254" s="19">
        <v>6.1330000000000009</v>
      </c>
      <c r="C5254" s="19">
        <v>9.1820000000000004</v>
      </c>
      <c r="E5254" s="126"/>
    </row>
    <row r="5255" spans="1:5">
      <c r="A5255" s="118">
        <v>39951</v>
      </c>
      <c r="B5255" s="19">
        <v>5.3479999999999999</v>
      </c>
      <c r="C5255" s="19">
        <v>8.359</v>
      </c>
      <c r="E5255" s="126"/>
    </row>
    <row r="5256" spans="1:5">
      <c r="A5256" s="118">
        <v>39952</v>
      </c>
      <c r="B5256" s="19">
        <v>6.3879999999999999</v>
      </c>
      <c r="C5256" s="19">
        <v>9.3130000000000006</v>
      </c>
      <c r="E5256" s="126"/>
    </row>
    <row r="5257" spans="1:5">
      <c r="A5257" s="118">
        <v>39953</v>
      </c>
      <c r="B5257" s="19">
        <v>6.3819999999999997</v>
      </c>
      <c r="C5257" s="19">
        <v>9.2249999999999996</v>
      </c>
      <c r="E5257" s="126"/>
    </row>
    <row r="5258" spans="1:5">
      <c r="A5258" s="118">
        <v>39954</v>
      </c>
      <c r="B5258" s="19">
        <v>6.6</v>
      </c>
      <c r="C5258" s="19">
        <v>9.407</v>
      </c>
      <c r="E5258" s="126"/>
    </row>
    <row r="5259" spans="1:5">
      <c r="A5259" s="118">
        <v>39955</v>
      </c>
      <c r="B5259" s="19">
        <v>6.5440000000000005</v>
      </c>
      <c r="C5259" s="19">
        <v>9.3629999999999995</v>
      </c>
      <c r="E5259" s="126"/>
    </row>
    <row r="5260" spans="1:5">
      <c r="A5260" s="118">
        <v>39956</v>
      </c>
      <c r="B5260" s="19">
        <v>6.5440000000000005</v>
      </c>
      <c r="C5260" s="19">
        <v>9.3629999999999995</v>
      </c>
      <c r="E5260" s="126"/>
    </row>
    <row r="5261" spans="1:5">
      <c r="A5261" s="118">
        <v>39957</v>
      </c>
      <c r="B5261" s="19">
        <v>6.5440000000000005</v>
      </c>
      <c r="C5261" s="19">
        <v>9.3629999999999995</v>
      </c>
      <c r="E5261" s="126"/>
    </row>
    <row r="5262" spans="1:5">
      <c r="A5262" s="118">
        <v>39958</v>
      </c>
      <c r="B5262" s="19">
        <v>5.463000000000001</v>
      </c>
      <c r="C5262" s="19">
        <v>8.2279999999999998</v>
      </c>
      <c r="E5262" s="126"/>
    </row>
    <row r="5263" spans="1:5">
      <c r="A5263" s="118">
        <v>39959</v>
      </c>
      <c r="B5263" s="19">
        <v>6.6049999999999995</v>
      </c>
      <c r="C5263" s="19">
        <v>9.3640000000000008</v>
      </c>
      <c r="E5263" s="126"/>
    </row>
    <row r="5264" spans="1:5">
      <c r="A5264" s="118">
        <v>39960</v>
      </c>
      <c r="B5264" s="19">
        <v>5.601</v>
      </c>
      <c r="C5264" s="19">
        <v>8.3119999999999994</v>
      </c>
      <c r="E5264" s="126"/>
    </row>
    <row r="5265" spans="1:5">
      <c r="A5265" s="118">
        <v>39961</v>
      </c>
      <c r="B5265" s="19">
        <v>5.4789999999999992</v>
      </c>
      <c r="C5265" s="19">
        <v>8.1760000000000002</v>
      </c>
      <c r="E5265" s="126"/>
    </row>
    <row r="5266" spans="1:5">
      <c r="A5266" s="118">
        <v>39962</v>
      </c>
      <c r="B5266" s="19">
        <v>5.5889999999999995</v>
      </c>
      <c r="C5266" s="19">
        <v>8.293000000000001</v>
      </c>
      <c r="E5266" s="126"/>
    </row>
    <row r="5267" spans="1:5">
      <c r="A5267" s="118">
        <v>39963</v>
      </c>
      <c r="B5267" s="19">
        <v>5.5889999999999995</v>
      </c>
      <c r="C5267" s="19">
        <v>8.293000000000001</v>
      </c>
      <c r="E5267" s="126"/>
    </row>
    <row r="5268" spans="1:5">
      <c r="A5268" s="118">
        <v>39964</v>
      </c>
      <c r="B5268" s="19">
        <v>5.5889999999999995</v>
      </c>
      <c r="C5268" s="19">
        <v>8.293000000000001</v>
      </c>
      <c r="E5268" s="126"/>
    </row>
    <row r="5269" spans="1:5">
      <c r="A5269" s="118">
        <v>39965</v>
      </c>
      <c r="B5269" s="19">
        <v>6.5910000000000002</v>
      </c>
      <c r="C5269" s="19">
        <v>9.1580000000000013</v>
      </c>
      <c r="E5269" s="126"/>
    </row>
    <row r="5270" spans="1:5">
      <c r="A5270" s="118">
        <v>39966</v>
      </c>
      <c r="B5270" s="19">
        <v>6.5950000000000006</v>
      </c>
      <c r="C5270" s="19">
        <v>9.1189999999999998</v>
      </c>
      <c r="E5270" s="126"/>
    </row>
    <row r="5271" spans="1:5">
      <c r="A5271" s="118">
        <v>39967</v>
      </c>
      <c r="B5271" s="19">
        <v>5.8029999999999999</v>
      </c>
      <c r="C5271" s="19">
        <v>8.277000000000001</v>
      </c>
      <c r="E5271" s="126"/>
    </row>
    <row r="5272" spans="1:5">
      <c r="A5272" s="118">
        <v>39968</v>
      </c>
      <c r="B5272" s="19">
        <v>6.63</v>
      </c>
      <c r="C5272" s="19">
        <v>9.1000000000000014</v>
      </c>
      <c r="E5272" s="126"/>
    </row>
    <row r="5273" spans="1:5">
      <c r="A5273" s="118">
        <v>39969</v>
      </c>
      <c r="B5273" s="19">
        <v>6.6639999999999997</v>
      </c>
      <c r="C5273" s="19">
        <v>9.1010000000000009</v>
      </c>
      <c r="E5273" s="126"/>
    </row>
    <row r="5274" spans="1:5">
      <c r="A5274" s="118">
        <v>39970</v>
      </c>
      <c r="B5274" s="19">
        <v>6.6639999999999997</v>
      </c>
      <c r="C5274" s="19">
        <v>9.1010000000000009</v>
      </c>
      <c r="E5274" s="126"/>
    </row>
    <row r="5275" spans="1:5">
      <c r="A5275" s="118">
        <v>39971</v>
      </c>
      <c r="B5275" s="19">
        <v>6.6639999999999997</v>
      </c>
      <c r="C5275" s="19">
        <v>9.1010000000000009</v>
      </c>
      <c r="E5275" s="126"/>
    </row>
    <row r="5276" spans="1:5">
      <c r="A5276" s="118">
        <v>39972</v>
      </c>
      <c r="B5276" s="19">
        <v>5.8639999999999999</v>
      </c>
      <c r="C5276" s="19">
        <v>8.3109999999999999</v>
      </c>
      <c r="E5276" s="126"/>
    </row>
    <row r="5277" spans="1:5">
      <c r="A5277" s="118">
        <v>39973</v>
      </c>
      <c r="B5277" s="19">
        <v>5.8440000000000003</v>
      </c>
      <c r="C5277" s="19">
        <v>8.3710000000000004</v>
      </c>
      <c r="E5277" s="126"/>
    </row>
    <row r="5278" spans="1:5">
      <c r="A5278" s="118">
        <v>39974</v>
      </c>
      <c r="B5278" s="19">
        <v>6.7729999999999997</v>
      </c>
      <c r="C5278" s="19">
        <v>9.1050000000000004</v>
      </c>
      <c r="E5278" s="126"/>
    </row>
    <row r="5279" spans="1:5">
      <c r="A5279" s="118">
        <v>39975</v>
      </c>
      <c r="B5279" s="19">
        <v>6.0350000000000001</v>
      </c>
      <c r="C5279" s="19">
        <v>8.3819999999999997</v>
      </c>
      <c r="E5279" s="126"/>
    </row>
    <row r="5280" spans="1:5">
      <c r="A5280" s="118">
        <v>39976</v>
      </c>
      <c r="B5280" s="19">
        <v>5.8730000000000002</v>
      </c>
      <c r="C5280" s="19">
        <v>8.2330000000000005</v>
      </c>
      <c r="E5280" s="126"/>
    </row>
    <row r="5281" spans="1:5">
      <c r="A5281" s="118">
        <v>39977</v>
      </c>
      <c r="B5281" s="19">
        <v>5.8730000000000002</v>
      </c>
      <c r="C5281" s="19">
        <v>8.2330000000000005</v>
      </c>
      <c r="E5281" s="126"/>
    </row>
    <row r="5282" spans="1:5">
      <c r="A5282" s="118">
        <v>39978</v>
      </c>
      <c r="B5282" s="19">
        <v>5.8730000000000002</v>
      </c>
      <c r="C5282" s="19">
        <v>8.2330000000000005</v>
      </c>
      <c r="E5282" s="126"/>
    </row>
    <row r="5283" spans="1:5">
      <c r="A5283" s="118">
        <v>39979</v>
      </c>
      <c r="B5283" s="19">
        <v>5.6739999999999995</v>
      </c>
      <c r="C5283" s="19">
        <v>8.0560000000000009</v>
      </c>
      <c r="E5283" s="126"/>
    </row>
    <row r="5284" spans="1:5">
      <c r="A5284" s="118">
        <v>39980</v>
      </c>
      <c r="B5284" s="19">
        <v>5.8339999999999996</v>
      </c>
      <c r="C5284" s="19">
        <v>8.1880000000000006</v>
      </c>
      <c r="E5284" s="126"/>
    </row>
    <row r="5285" spans="1:5">
      <c r="A5285" s="118">
        <v>39981</v>
      </c>
      <c r="B5285" s="19">
        <v>5.7670000000000003</v>
      </c>
      <c r="C5285" s="19">
        <v>8.0920000000000005</v>
      </c>
      <c r="E5285" s="126"/>
    </row>
    <row r="5286" spans="1:5">
      <c r="A5286" s="118">
        <v>39982</v>
      </c>
      <c r="B5286" s="19">
        <v>5.7569999999999997</v>
      </c>
      <c r="C5286" s="19">
        <v>7.9789999999999992</v>
      </c>
      <c r="E5286" s="126"/>
    </row>
    <row r="5287" spans="1:5">
      <c r="A5287" s="118">
        <v>39983</v>
      </c>
      <c r="B5287" s="19">
        <v>7.194</v>
      </c>
      <c r="C5287" s="19">
        <v>9.3159999999999989</v>
      </c>
      <c r="E5287" s="126"/>
    </row>
    <row r="5288" spans="1:5">
      <c r="A5288" s="118">
        <v>39984</v>
      </c>
      <c r="B5288" s="19">
        <v>7.194</v>
      </c>
      <c r="C5288" s="19">
        <v>9.3159999999999989</v>
      </c>
      <c r="E5288" s="126"/>
    </row>
    <row r="5289" spans="1:5">
      <c r="A5289" s="118">
        <v>39985</v>
      </c>
      <c r="B5289" s="19">
        <v>7.194</v>
      </c>
      <c r="C5289" s="19">
        <v>9.3159999999999989</v>
      </c>
      <c r="E5289" s="126"/>
    </row>
    <row r="5290" spans="1:5">
      <c r="A5290" s="118">
        <v>39986</v>
      </c>
      <c r="B5290" s="19">
        <v>7.0250000000000004</v>
      </c>
      <c r="C5290" s="19">
        <v>9.157</v>
      </c>
      <c r="E5290" s="126"/>
    </row>
    <row r="5291" spans="1:5">
      <c r="A5291" s="118">
        <v>39987</v>
      </c>
      <c r="B5291" s="19">
        <v>6.8119999999999994</v>
      </c>
      <c r="C5291" s="19">
        <v>8.9909999999999997</v>
      </c>
      <c r="E5291" s="126"/>
    </row>
    <row r="5292" spans="1:5">
      <c r="A5292" s="118">
        <v>39988</v>
      </c>
      <c r="B5292" s="19">
        <v>6.0569999999999995</v>
      </c>
      <c r="C5292" s="19">
        <v>8.2490000000000006</v>
      </c>
      <c r="E5292" s="126"/>
    </row>
    <row r="5293" spans="1:5">
      <c r="A5293" s="118">
        <v>39989</v>
      </c>
      <c r="B5293" s="19">
        <v>6.0570000000000004</v>
      </c>
      <c r="C5293" s="19">
        <v>8.2449999999999992</v>
      </c>
      <c r="E5293" s="126"/>
    </row>
    <row r="5294" spans="1:5">
      <c r="A5294" s="118">
        <v>39990</v>
      </c>
      <c r="B5294" s="19">
        <v>6.8930000000000007</v>
      </c>
      <c r="C5294" s="19">
        <v>9.109</v>
      </c>
      <c r="E5294" s="126"/>
    </row>
    <row r="5295" spans="1:5">
      <c r="A5295" s="118">
        <v>39991</v>
      </c>
      <c r="B5295" s="19">
        <v>6.8930000000000007</v>
      </c>
      <c r="C5295" s="19">
        <v>9.109</v>
      </c>
      <c r="E5295" s="126"/>
    </row>
    <row r="5296" spans="1:5">
      <c r="A5296" s="118">
        <v>39992</v>
      </c>
      <c r="B5296" s="19">
        <v>6.8930000000000007</v>
      </c>
      <c r="C5296" s="19">
        <v>9.109</v>
      </c>
      <c r="E5296" s="126"/>
    </row>
    <row r="5297" spans="1:5">
      <c r="A5297" s="118">
        <v>39993</v>
      </c>
      <c r="B5297" s="19">
        <v>5.9809999999999999</v>
      </c>
      <c r="C5297" s="19">
        <v>8.2360000000000007</v>
      </c>
      <c r="E5297" s="126"/>
    </row>
    <row r="5298" spans="1:5">
      <c r="A5298" s="118">
        <v>39994</v>
      </c>
      <c r="B5298" s="19">
        <v>6.9119999999999999</v>
      </c>
      <c r="C5298" s="19">
        <v>9.1419999999999995</v>
      </c>
      <c r="E5298" s="126"/>
    </row>
    <row r="5299" spans="1:5">
      <c r="A5299" s="118">
        <v>39995</v>
      </c>
      <c r="B5299" s="19">
        <v>6.7729999999999997</v>
      </c>
      <c r="C5299" s="19">
        <v>8.9559999999999995</v>
      </c>
      <c r="E5299" s="126"/>
    </row>
    <row r="5300" spans="1:5">
      <c r="A5300" s="118">
        <v>39996</v>
      </c>
      <c r="B5300" s="19">
        <v>6.9109999999999996</v>
      </c>
      <c r="C5300" s="19">
        <v>9.0359999999999996</v>
      </c>
      <c r="E5300" s="126"/>
    </row>
    <row r="5301" spans="1:5">
      <c r="A5301" s="118">
        <v>39997</v>
      </c>
      <c r="B5301" s="19">
        <v>5.7990000000000004</v>
      </c>
      <c r="C5301" s="19">
        <v>7.8849999999999998</v>
      </c>
      <c r="E5301" s="126"/>
    </row>
    <row r="5302" spans="1:5">
      <c r="A5302" s="118">
        <v>39998</v>
      </c>
      <c r="B5302" s="19">
        <v>5.7990000000000004</v>
      </c>
      <c r="C5302" s="19">
        <v>7.8849999999999998</v>
      </c>
      <c r="E5302" s="126"/>
    </row>
    <row r="5303" spans="1:5">
      <c r="A5303" s="118">
        <v>39999</v>
      </c>
      <c r="B5303" s="19">
        <v>5.7990000000000004</v>
      </c>
      <c r="C5303" s="19">
        <v>7.8849999999999998</v>
      </c>
      <c r="E5303" s="126"/>
    </row>
    <row r="5304" spans="1:5">
      <c r="A5304" s="118">
        <v>40000</v>
      </c>
      <c r="B5304" s="19">
        <v>6.6869999999999994</v>
      </c>
      <c r="C5304" s="19">
        <v>8.7319999999999993</v>
      </c>
      <c r="E5304" s="126"/>
    </row>
    <row r="5305" spans="1:5">
      <c r="A5305" s="118">
        <v>40001</v>
      </c>
      <c r="B5305" s="19">
        <v>6.9210000000000003</v>
      </c>
      <c r="C5305" s="19">
        <v>8.9499999999999993</v>
      </c>
      <c r="E5305" s="126"/>
    </row>
    <row r="5306" spans="1:5">
      <c r="A5306" s="118">
        <v>40002</v>
      </c>
      <c r="B5306" s="19">
        <v>6.6859999999999999</v>
      </c>
      <c r="C5306" s="19">
        <v>8.7780000000000005</v>
      </c>
      <c r="E5306" s="126"/>
    </row>
    <row r="5307" spans="1:5">
      <c r="A5307" s="118">
        <v>40003</v>
      </c>
      <c r="B5307" s="19">
        <v>5.5229999999999997</v>
      </c>
      <c r="C5307" s="19">
        <v>7.6470000000000002</v>
      </c>
      <c r="E5307" s="126"/>
    </row>
    <row r="5308" spans="1:5">
      <c r="A5308" s="118">
        <v>40004</v>
      </c>
      <c r="B5308" s="19">
        <v>6.7619999999999996</v>
      </c>
      <c r="C5308" s="19">
        <v>8.843</v>
      </c>
      <c r="E5308" s="126"/>
    </row>
    <row r="5309" spans="1:5">
      <c r="A5309" s="118">
        <v>40005</v>
      </c>
      <c r="B5309" s="19">
        <v>6.7619999999999996</v>
      </c>
      <c r="C5309" s="19">
        <v>8.843</v>
      </c>
      <c r="E5309" s="126"/>
    </row>
    <row r="5310" spans="1:5">
      <c r="A5310" s="118">
        <v>40006</v>
      </c>
      <c r="B5310" s="19">
        <v>6.7619999999999996</v>
      </c>
      <c r="C5310" s="19">
        <v>8.843</v>
      </c>
      <c r="E5310" s="126"/>
    </row>
    <row r="5311" spans="1:5">
      <c r="A5311" s="118">
        <v>40007</v>
      </c>
      <c r="B5311" s="19">
        <v>6.6219999999999999</v>
      </c>
      <c r="C5311" s="19">
        <v>8.7110000000000003</v>
      </c>
      <c r="E5311" s="126"/>
    </row>
    <row r="5312" spans="1:5">
      <c r="A5312" s="118">
        <v>40008</v>
      </c>
      <c r="B5312" s="19">
        <v>6.6080000000000005</v>
      </c>
      <c r="C5312" s="19">
        <v>8.6929999999999996</v>
      </c>
      <c r="E5312" s="126"/>
    </row>
    <row r="5313" spans="1:5">
      <c r="A5313" s="118">
        <v>40009</v>
      </c>
      <c r="B5313" s="19">
        <v>6.95</v>
      </c>
      <c r="C5313" s="19">
        <v>8.9830000000000005</v>
      </c>
      <c r="E5313" s="126"/>
    </row>
    <row r="5314" spans="1:5">
      <c r="A5314" s="118">
        <v>40010</v>
      </c>
      <c r="B5314" s="19">
        <v>5.8689999999999998</v>
      </c>
      <c r="C5314" s="19">
        <v>7.8950000000000005</v>
      </c>
      <c r="E5314" s="126"/>
    </row>
    <row r="5315" spans="1:5">
      <c r="A5315" s="118">
        <v>40011</v>
      </c>
      <c r="B5315" s="19">
        <v>5.7349999999999994</v>
      </c>
      <c r="C5315" s="19">
        <v>7.7620000000000005</v>
      </c>
      <c r="E5315" s="126"/>
    </row>
    <row r="5316" spans="1:5">
      <c r="A5316" s="118">
        <v>40012</v>
      </c>
      <c r="B5316" s="19">
        <v>5.7349999999999994</v>
      </c>
      <c r="C5316" s="19">
        <v>7.7620000000000005</v>
      </c>
      <c r="E5316" s="126"/>
    </row>
    <row r="5317" spans="1:5">
      <c r="A5317" s="118">
        <v>40013</v>
      </c>
      <c r="B5317" s="19">
        <v>5.7349999999999994</v>
      </c>
      <c r="C5317" s="19">
        <v>7.7620000000000005</v>
      </c>
      <c r="E5317" s="126"/>
    </row>
    <row r="5318" spans="1:5">
      <c r="A5318" s="118">
        <v>40014</v>
      </c>
      <c r="B5318" s="19">
        <v>6.0659999999999998</v>
      </c>
      <c r="C5318" s="19">
        <v>8.02</v>
      </c>
      <c r="E5318" s="126"/>
    </row>
    <row r="5319" spans="1:5">
      <c r="A5319" s="118">
        <v>40015</v>
      </c>
      <c r="B5319" s="19">
        <v>6.9180000000000001</v>
      </c>
      <c r="C5319" s="19">
        <v>8.8829999999999991</v>
      </c>
      <c r="E5319" s="126"/>
    </row>
    <row r="5320" spans="1:5">
      <c r="A5320" s="118">
        <v>40016</v>
      </c>
      <c r="B5320" s="19">
        <v>5.8960000000000008</v>
      </c>
      <c r="C5320" s="19">
        <v>7.8650000000000002</v>
      </c>
      <c r="E5320" s="126"/>
    </row>
    <row r="5321" spans="1:5">
      <c r="A5321" s="118">
        <v>40017</v>
      </c>
      <c r="B5321" s="19">
        <v>6.1070000000000002</v>
      </c>
      <c r="C5321" s="19">
        <v>8.0310000000000006</v>
      </c>
      <c r="E5321" s="126"/>
    </row>
    <row r="5322" spans="1:5">
      <c r="A5322" s="118">
        <v>40018</v>
      </c>
      <c r="B5322" s="19">
        <v>6.077</v>
      </c>
      <c r="C5322" s="19">
        <v>7.96</v>
      </c>
      <c r="E5322" s="126"/>
    </row>
    <row r="5323" spans="1:5">
      <c r="A5323" s="118">
        <v>40019</v>
      </c>
      <c r="B5323" s="19">
        <v>6.077</v>
      </c>
      <c r="C5323" s="19">
        <v>7.96</v>
      </c>
      <c r="E5323" s="126"/>
    </row>
    <row r="5324" spans="1:5">
      <c r="A5324" s="118">
        <v>40020</v>
      </c>
      <c r="B5324" s="19">
        <v>6.077</v>
      </c>
      <c r="C5324" s="19">
        <v>7.96</v>
      </c>
      <c r="E5324" s="126"/>
    </row>
    <row r="5325" spans="1:5">
      <c r="A5325" s="118">
        <v>40021</v>
      </c>
      <c r="B5325" s="19">
        <v>7.0169999999999995</v>
      </c>
      <c r="C5325" s="19">
        <v>8.8819999999999997</v>
      </c>
      <c r="E5325" s="126"/>
    </row>
    <row r="5326" spans="1:5">
      <c r="A5326" s="118">
        <v>40022</v>
      </c>
      <c r="B5326" s="19">
        <v>7.2789999999999999</v>
      </c>
      <c r="C5326" s="19">
        <v>9.161999999999999</v>
      </c>
      <c r="E5326" s="126"/>
    </row>
    <row r="5327" spans="1:5">
      <c r="A5327" s="118">
        <v>40023</v>
      </c>
      <c r="B5327" s="19">
        <v>6.0739999999999998</v>
      </c>
      <c r="C5327" s="19">
        <v>8.0129999999999999</v>
      </c>
      <c r="E5327" s="126"/>
    </row>
    <row r="5328" spans="1:5">
      <c r="A5328" s="118">
        <v>40024</v>
      </c>
      <c r="B5328" s="19">
        <v>7.0229999999999997</v>
      </c>
      <c r="C5328" s="19">
        <v>8.9489999999999998</v>
      </c>
      <c r="E5328" s="126"/>
    </row>
    <row r="5329" spans="1:5">
      <c r="A5329" s="118">
        <v>40025</v>
      </c>
      <c r="B5329" s="19">
        <v>7.1769999999999996</v>
      </c>
      <c r="C5329" s="19">
        <v>9.1059999999999999</v>
      </c>
      <c r="E5329" s="126"/>
    </row>
    <row r="5330" spans="1:5">
      <c r="A5330" s="118">
        <v>40026</v>
      </c>
      <c r="B5330" s="19">
        <v>7.1769999999999996</v>
      </c>
      <c r="C5330" s="19">
        <v>9.1059999999999999</v>
      </c>
      <c r="E5330" s="126"/>
    </row>
    <row r="5331" spans="1:5">
      <c r="A5331" s="118">
        <v>40027</v>
      </c>
      <c r="B5331" s="19">
        <v>7.1769999999999996</v>
      </c>
      <c r="C5331" s="19">
        <v>9.1059999999999999</v>
      </c>
      <c r="E5331" s="126"/>
    </row>
    <row r="5332" spans="1:5">
      <c r="A5332" s="118">
        <v>40028</v>
      </c>
      <c r="B5332" s="19">
        <v>6.1029999999999998</v>
      </c>
      <c r="C5332" s="19">
        <v>8.0719999999999992</v>
      </c>
      <c r="E5332" s="126"/>
    </row>
    <row r="5333" spans="1:5">
      <c r="A5333" s="118">
        <v>40029</v>
      </c>
      <c r="B5333" s="19">
        <v>7.0709999999999997</v>
      </c>
      <c r="C5333" s="19">
        <v>9.0030000000000001</v>
      </c>
      <c r="E5333" s="126"/>
    </row>
    <row r="5334" spans="1:5">
      <c r="A5334" s="118">
        <v>40030</v>
      </c>
      <c r="B5334" s="19">
        <v>6.27</v>
      </c>
      <c r="C5334" s="19">
        <v>8.218</v>
      </c>
      <c r="E5334" s="126"/>
    </row>
    <row r="5335" spans="1:5">
      <c r="A5335" s="118">
        <v>40031</v>
      </c>
      <c r="B5335" s="19">
        <v>7.2350000000000003</v>
      </c>
      <c r="C5335" s="19">
        <v>9.2170000000000005</v>
      </c>
      <c r="E5335" s="126"/>
    </row>
    <row r="5336" spans="1:5">
      <c r="A5336" s="118">
        <v>40032</v>
      </c>
      <c r="B5336" s="19">
        <v>6.1099999999999994</v>
      </c>
      <c r="C5336" s="19">
        <v>8.0809999999999995</v>
      </c>
      <c r="E5336" s="126"/>
    </row>
    <row r="5337" spans="1:5">
      <c r="A5337" s="118">
        <v>40033</v>
      </c>
      <c r="B5337" s="19">
        <v>6.1099999999999994</v>
      </c>
      <c r="C5337" s="19">
        <v>8.0809999999999995</v>
      </c>
      <c r="E5337" s="126"/>
    </row>
    <row r="5338" spans="1:5">
      <c r="A5338" s="118">
        <v>40034</v>
      </c>
      <c r="B5338" s="19">
        <v>6.1099999999999994</v>
      </c>
      <c r="C5338" s="19">
        <v>8.0809999999999995</v>
      </c>
      <c r="E5338" s="126"/>
    </row>
    <row r="5339" spans="1:5">
      <c r="A5339" s="118">
        <v>40035</v>
      </c>
      <c r="B5339" s="19">
        <v>7.3949999999999996</v>
      </c>
      <c r="C5339" s="19">
        <v>9.3840000000000003</v>
      </c>
      <c r="E5339" s="126"/>
    </row>
    <row r="5340" spans="1:5">
      <c r="A5340" s="118">
        <v>40036</v>
      </c>
      <c r="B5340" s="19">
        <v>7.2860000000000005</v>
      </c>
      <c r="C5340" s="19">
        <v>9.2319999999999993</v>
      </c>
      <c r="E5340" s="126"/>
    </row>
    <row r="5341" spans="1:5">
      <c r="A5341" s="118">
        <v>40037</v>
      </c>
      <c r="B5341" s="19">
        <v>6.0400000000000009</v>
      </c>
      <c r="C5341" s="19">
        <v>7.9689999999999994</v>
      </c>
      <c r="E5341" s="126"/>
    </row>
    <row r="5342" spans="1:5">
      <c r="A5342" s="118">
        <v>40038</v>
      </c>
      <c r="B5342" s="19">
        <v>6.3239999999999998</v>
      </c>
      <c r="C5342" s="19">
        <v>8.2040000000000006</v>
      </c>
      <c r="E5342" s="126"/>
    </row>
    <row r="5343" spans="1:5">
      <c r="A5343" s="118">
        <v>40039</v>
      </c>
      <c r="B5343" s="19">
        <v>6.202</v>
      </c>
      <c r="C5343" s="19">
        <v>8.1269999999999989</v>
      </c>
      <c r="E5343" s="126"/>
    </row>
    <row r="5344" spans="1:5">
      <c r="A5344" s="118">
        <v>40040</v>
      </c>
      <c r="B5344" s="19">
        <v>6.202</v>
      </c>
      <c r="C5344" s="19">
        <v>8.1269999999999989</v>
      </c>
      <c r="E5344" s="126"/>
    </row>
    <row r="5345" spans="1:5">
      <c r="A5345" s="118">
        <v>40041</v>
      </c>
      <c r="B5345" s="19">
        <v>6.202</v>
      </c>
      <c r="C5345" s="19">
        <v>8.1269999999999989</v>
      </c>
      <c r="E5345" s="126"/>
    </row>
    <row r="5346" spans="1:5">
      <c r="A5346" s="118">
        <v>40042</v>
      </c>
      <c r="B5346" s="19">
        <v>5.9779999999999998</v>
      </c>
      <c r="C5346" s="19">
        <v>7.963000000000001</v>
      </c>
      <c r="E5346" s="126"/>
    </row>
    <row r="5347" spans="1:5">
      <c r="A5347" s="118">
        <v>40043</v>
      </c>
      <c r="B5347" s="19">
        <v>7.1819999999999995</v>
      </c>
      <c r="C5347" s="19">
        <v>9.1310000000000002</v>
      </c>
      <c r="E5347" s="126"/>
    </row>
    <row r="5348" spans="1:5">
      <c r="A5348" s="118">
        <v>40044</v>
      </c>
      <c r="B5348" s="19">
        <v>6.0230000000000006</v>
      </c>
      <c r="C5348" s="19">
        <v>7.976</v>
      </c>
      <c r="E5348" s="126"/>
    </row>
    <row r="5349" spans="1:5">
      <c r="A5349" s="118">
        <v>40045</v>
      </c>
      <c r="B5349" s="19">
        <v>5.9649999999999999</v>
      </c>
      <c r="C5349" s="19">
        <v>7.8409999999999993</v>
      </c>
      <c r="E5349" s="126"/>
    </row>
    <row r="5350" spans="1:5">
      <c r="A5350" s="118">
        <v>40046</v>
      </c>
      <c r="B5350" s="19">
        <v>7.1280000000000001</v>
      </c>
      <c r="C5350" s="19">
        <v>9.0399999999999991</v>
      </c>
      <c r="E5350" s="126"/>
    </row>
    <row r="5351" spans="1:5">
      <c r="A5351" s="118">
        <v>40047</v>
      </c>
      <c r="B5351" s="19">
        <v>7.1280000000000001</v>
      </c>
      <c r="C5351" s="19">
        <v>9.0399999999999991</v>
      </c>
      <c r="E5351" s="126"/>
    </row>
    <row r="5352" spans="1:5">
      <c r="A5352" s="118">
        <v>40048</v>
      </c>
      <c r="B5352" s="19">
        <v>7.1280000000000001</v>
      </c>
      <c r="C5352" s="19">
        <v>9.0399999999999991</v>
      </c>
      <c r="E5352" s="126"/>
    </row>
    <row r="5353" spans="1:5">
      <c r="A5353" s="118">
        <v>40049</v>
      </c>
      <c r="B5353" s="19">
        <v>6.1640000000000006</v>
      </c>
      <c r="C5353" s="19">
        <v>8.11</v>
      </c>
      <c r="E5353" s="126"/>
    </row>
    <row r="5354" spans="1:5">
      <c r="A5354" s="118">
        <v>40050</v>
      </c>
      <c r="B5354" s="19">
        <v>5.9440000000000008</v>
      </c>
      <c r="C5354" s="19">
        <v>7.9600000000000009</v>
      </c>
      <c r="E5354" s="126"/>
    </row>
    <row r="5355" spans="1:5">
      <c r="A5355" s="118">
        <v>40051</v>
      </c>
      <c r="B5355" s="19">
        <v>6.1139999999999999</v>
      </c>
      <c r="C5355" s="19">
        <v>8.18</v>
      </c>
      <c r="E5355" s="126"/>
    </row>
    <row r="5356" spans="1:5">
      <c r="A5356" s="118">
        <v>40052</v>
      </c>
      <c r="B5356" s="19">
        <v>5.9489999999999998</v>
      </c>
      <c r="C5356" s="19">
        <v>8.0399999999999991</v>
      </c>
      <c r="E5356" s="126"/>
    </row>
    <row r="5357" spans="1:5">
      <c r="A5357" s="118">
        <v>40053</v>
      </c>
      <c r="B5357" s="19">
        <v>7.0289999999999999</v>
      </c>
      <c r="C5357" s="19">
        <v>9.1630000000000003</v>
      </c>
      <c r="E5357" s="126"/>
    </row>
    <row r="5358" spans="1:5">
      <c r="A5358" s="118">
        <v>40054</v>
      </c>
      <c r="B5358" s="19">
        <v>7.0289999999999999</v>
      </c>
      <c r="C5358" s="19">
        <v>9.1630000000000003</v>
      </c>
      <c r="E5358" s="126"/>
    </row>
    <row r="5359" spans="1:5">
      <c r="A5359" s="118">
        <v>40055</v>
      </c>
      <c r="B5359" s="19">
        <v>7.0289999999999999</v>
      </c>
      <c r="C5359" s="19">
        <v>9.1630000000000003</v>
      </c>
      <c r="E5359" s="126"/>
    </row>
    <row r="5360" spans="1:5">
      <c r="A5360" s="118">
        <v>40056</v>
      </c>
      <c r="B5360" s="19">
        <v>6.2039999999999997</v>
      </c>
      <c r="C5360" s="19">
        <v>8.3559999999999999</v>
      </c>
      <c r="E5360" s="126"/>
    </row>
    <row r="5361" spans="1:5">
      <c r="A5361" s="118">
        <v>40057</v>
      </c>
      <c r="B5361" s="19">
        <v>7.0369999999999999</v>
      </c>
      <c r="C5361" s="19">
        <v>9.1189999999999998</v>
      </c>
      <c r="E5361" s="126"/>
    </row>
    <row r="5362" spans="1:5">
      <c r="A5362" s="118">
        <v>40058</v>
      </c>
      <c r="B5362" s="19">
        <v>6.9760000000000009</v>
      </c>
      <c r="C5362" s="19">
        <v>9.0690000000000008</v>
      </c>
      <c r="E5362" s="126"/>
    </row>
    <row r="5363" spans="1:5">
      <c r="A5363" s="118">
        <v>40059</v>
      </c>
      <c r="B5363" s="19">
        <v>6.1550000000000002</v>
      </c>
      <c r="C5363" s="19">
        <v>8.3070000000000004</v>
      </c>
      <c r="E5363" s="126"/>
    </row>
    <row r="5364" spans="1:5">
      <c r="A5364" s="118">
        <v>40060</v>
      </c>
      <c r="B5364" s="19">
        <v>6.0880000000000001</v>
      </c>
      <c r="C5364" s="19">
        <v>8.6589999999999989</v>
      </c>
      <c r="E5364" s="126"/>
    </row>
    <row r="5365" spans="1:5">
      <c r="A5365" s="118">
        <v>40061</v>
      </c>
      <c r="B5365" s="19">
        <v>6.0880000000000001</v>
      </c>
      <c r="C5365" s="19">
        <v>8.6589999999999989</v>
      </c>
      <c r="E5365" s="126"/>
    </row>
    <row r="5366" spans="1:5">
      <c r="A5366" s="118">
        <v>40062</v>
      </c>
      <c r="B5366" s="19">
        <v>6.0880000000000001</v>
      </c>
      <c r="C5366" s="19">
        <v>8.6589999999999989</v>
      </c>
      <c r="E5366" s="126"/>
    </row>
    <row r="5367" spans="1:5">
      <c r="A5367" s="118">
        <v>40063</v>
      </c>
      <c r="B5367" s="19">
        <v>7.0540000000000003</v>
      </c>
      <c r="C5367" s="19">
        <v>9.6120000000000001</v>
      </c>
      <c r="E5367" s="126"/>
    </row>
    <row r="5368" spans="1:5">
      <c r="A5368" s="118">
        <v>40064</v>
      </c>
      <c r="B5368" s="19">
        <v>7.1829999999999998</v>
      </c>
      <c r="C5368" s="19">
        <v>9.7370000000000001</v>
      </c>
      <c r="E5368" s="126"/>
    </row>
    <row r="5369" spans="1:5">
      <c r="A5369" s="118">
        <v>40065</v>
      </c>
      <c r="B5369" s="19">
        <v>7.0310000000000006</v>
      </c>
      <c r="C5369" s="19">
        <v>9.6170000000000009</v>
      </c>
      <c r="E5369" s="126"/>
    </row>
    <row r="5370" spans="1:5">
      <c r="A5370" s="118">
        <v>40066</v>
      </c>
      <c r="B5370" s="19">
        <v>5.891</v>
      </c>
      <c r="C5370" s="19">
        <v>8.452</v>
      </c>
      <c r="E5370" s="126"/>
    </row>
    <row r="5371" spans="1:5">
      <c r="A5371" s="118">
        <v>40067</v>
      </c>
      <c r="B5371" s="19">
        <v>6.0019999999999998</v>
      </c>
      <c r="C5371" s="19">
        <v>8.6070000000000011</v>
      </c>
      <c r="E5371" s="126"/>
    </row>
    <row r="5372" spans="1:5">
      <c r="A5372" s="118">
        <v>40068</v>
      </c>
      <c r="B5372" s="19">
        <v>6.0019999999999998</v>
      </c>
      <c r="C5372" s="19">
        <v>8.6070000000000011</v>
      </c>
      <c r="E5372" s="126"/>
    </row>
    <row r="5373" spans="1:5">
      <c r="A5373" s="118">
        <v>40069</v>
      </c>
      <c r="B5373" s="19">
        <v>6.0019999999999998</v>
      </c>
      <c r="C5373" s="19">
        <v>8.6070000000000011</v>
      </c>
      <c r="E5373" s="126"/>
    </row>
    <row r="5374" spans="1:5">
      <c r="A5374" s="118">
        <v>40070</v>
      </c>
      <c r="B5374" s="19">
        <v>6.8879999999999999</v>
      </c>
      <c r="C5374" s="19">
        <v>9.5560000000000009</v>
      </c>
      <c r="E5374" s="126"/>
    </row>
    <row r="5375" spans="1:5">
      <c r="A5375" s="118">
        <v>40071</v>
      </c>
      <c r="B5375" s="19">
        <v>5.7449999999999992</v>
      </c>
      <c r="C5375" s="19">
        <v>8.4979999999999993</v>
      </c>
      <c r="E5375" s="126"/>
    </row>
    <row r="5376" spans="1:5">
      <c r="A5376" s="118">
        <v>40072</v>
      </c>
      <c r="B5376" s="19">
        <v>7.1049999999999995</v>
      </c>
      <c r="C5376" s="19">
        <v>9.7929999999999993</v>
      </c>
      <c r="E5376" s="126"/>
    </row>
    <row r="5377" spans="1:5">
      <c r="A5377" s="118">
        <v>40073</v>
      </c>
      <c r="B5377" s="19">
        <v>6.085</v>
      </c>
      <c r="C5377" s="19">
        <v>8.734</v>
      </c>
      <c r="E5377" s="126"/>
    </row>
    <row r="5378" spans="1:5">
      <c r="A5378" s="118">
        <v>40074</v>
      </c>
      <c r="B5378" s="19">
        <v>5.9399999999999995</v>
      </c>
      <c r="C5378" s="19">
        <v>8.5730000000000004</v>
      </c>
      <c r="E5378" s="126"/>
    </row>
    <row r="5379" spans="1:5">
      <c r="A5379" s="118">
        <v>40075</v>
      </c>
      <c r="B5379" s="19">
        <v>5.9399999999999995</v>
      </c>
      <c r="C5379" s="19">
        <v>8.5730000000000004</v>
      </c>
      <c r="E5379" s="126"/>
    </row>
    <row r="5380" spans="1:5">
      <c r="A5380" s="118">
        <v>40076</v>
      </c>
      <c r="B5380" s="19">
        <v>5.9399999999999995</v>
      </c>
      <c r="C5380" s="19">
        <v>8.5730000000000004</v>
      </c>
      <c r="E5380" s="126"/>
    </row>
    <row r="5381" spans="1:5">
      <c r="A5381" s="118">
        <v>40077</v>
      </c>
      <c r="B5381" s="19">
        <v>7.1749999999999998</v>
      </c>
      <c r="C5381" s="19">
        <v>9.7370000000000001</v>
      </c>
      <c r="E5381" s="126"/>
    </row>
    <row r="5382" spans="1:5">
      <c r="A5382" s="118">
        <v>40078</v>
      </c>
      <c r="B5382" s="19">
        <v>6.077</v>
      </c>
      <c r="C5382" s="19">
        <v>8.7469999999999999</v>
      </c>
      <c r="E5382" s="126"/>
    </row>
    <row r="5383" spans="1:5">
      <c r="A5383" s="118">
        <v>40079</v>
      </c>
      <c r="B5383" s="19">
        <v>6.01</v>
      </c>
      <c r="C5383" s="19">
        <v>8.9209999999999994</v>
      </c>
      <c r="E5383" s="126"/>
    </row>
    <row r="5384" spans="1:5">
      <c r="A5384" s="118">
        <v>40080</v>
      </c>
      <c r="B5384" s="19">
        <v>7.1749999999999998</v>
      </c>
      <c r="C5384" s="19">
        <v>10.169</v>
      </c>
      <c r="E5384" s="126"/>
    </row>
    <row r="5385" spans="1:5">
      <c r="A5385" s="118">
        <v>40081</v>
      </c>
      <c r="B5385" s="19">
        <v>6.0030000000000001</v>
      </c>
      <c r="C5385" s="19">
        <v>9.09</v>
      </c>
      <c r="E5385" s="126"/>
    </row>
    <row r="5386" spans="1:5">
      <c r="A5386" s="118">
        <v>40082</v>
      </c>
      <c r="B5386" s="19">
        <v>6.0030000000000001</v>
      </c>
      <c r="C5386" s="19">
        <v>9.09</v>
      </c>
      <c r="E5386" s="126"/>
    </row>
    <row r="5387" spans="1:5">
      <c r="A5387" s="118">
        <v>40083</v>
      </c>
      <c r="B5387" s="19">
        <v>6.0030000000000001</v>
      </c>
      <c r="C5387" s="19">
        <v>9.09</v>
      </c>
      <c r="E5387" s="126"/>
    </row>
    <row r="5388" spans="1:5">
      <c r="A5388" s="118">
        <v>40084</v>
      </c>
      <c r="B5388" s="19">
        <v>5.8620000000000001</v>
      </c>
      <c r="C5388" s="19">
        <v>9.0609999999999999</v>
      </c>
      <c r="E5388" s="126"/>
    </row>
    <row r="5389" spans="1:5">
      <c r="A5389" s="118">
        <v>40085</v>
      </c>
      <c r="B5389" s="19">
        <v>6.1619999999999999</v>
      </c>
      <c r="C5389" s="19">
        <v>9.4130000000000003</v>
      </c>
      <c r="E5389" s="126"/>
    </row>
    <row r="5390" spans="1:5">
      <c r="A5390" s="118">
        <v>40086</v>
      </c>
      <c r="B5390" s="19">
        <v>6.181</v>
      </c>
      <c r="C5390" s="19">
        <v>9.657</v>
      </c>
      <c r="E5390" s="126"/>
    </row>
    <row r="5391" spans="1:5">
      <c r="A5391" s="118">
        <v>40087</v>
      </c>
      <c r="B5391" s="19">
        <v>6.0400000000000009</v>
      </c>
      <c r="C5391" s="19">
        <v>9.58</v>
      </c>
      <c r="E5391" s="126"/>
    </row>
    <row r="5392" spans="1:5">
      <c r="A5392" s="118">
        <v>40088</v>
      </c>
      <c r="B5392" s="19">
        <v>6.0640000000000001</v>
      </c>
      <c r="C5392" s="19">
        <v>9.6510000000000016</v>
      </c>
      <c r="E5392" s="126"/>
    </row>
    <row r="5393" spans="1:5">
      <c r="A5393" s="118">
        <v>40089</v>
      </c>
      <c r="B5393" s="19">
        <v>6.0640000000000001</v>
      </c>
      <c r="C5393" s="19">
        <v>9.6510000000000016</v>
      </c>
      <c r="E5393" s="126"/>
    </row>
    <row r="5394" spans="1:5">
      <c r="A5394" s="118">
        <v>40090</v>
      </c>
      <c r="B5394" s="19">
        <v>6.0640000000000001</v>
      </c>
      <c r="C5394" s="19">
        <v>9.6510000000000016</v>
      </c>
      <c r="E5394" s="126"/>
    </row>
    <row r="5395" spans="1:5">
      <c r="A5395" s="118">
        <v>40091</v>
      </c>
      <c r="B5395" s="19">
        <v>7.1050000000000004</v>
      </c>
      <c r="C5395" s="19">
        <v>10.71</v>
      </c>
      <c r="E5395" s="126"/>
    </row>
    <row r="5396" spans="1:5">
      <c r="A5396" s="118">
        <v>40092</v>
      </c>
      <c r="B5396" s="19">
        <v>5.9990000000000006</v>
      </c>
      <c r="C5396" s="19">
        <v>9.8569999999999993</v>
      </c>
      <c r="E5396" s="126"/>
    </row>
    <row r="5397" spans="1:5">
      <c r="A5397" s="118">
        <v>40093</v>
      </c>
      <c r="B5397" s="19">
        <v>7.202</v>
      </c>
      <c r="C5397" s="19">
        <v>11.456</v>
      </c>
      <c r="E5397" s="126"/>
    </row>
    <row r="5398" spans="1:5">
      <c r="A5398" s="118">
        <v>40094</v>
      </c>
      <c r="B5398" s="19">
        <v>7.2119999999999997</v>
      </c>
      <c r="C5398" s="19">
        <v>11.667999999999999</v>
      </c>
      <c r="E5398" s="126"/>
    </row>
    <row r="5399" spans="1:5">
      <c r="A5399" s="118">
        <v>40095</v>
      </c>
      <c r="B5399" s="19">
        <v>6.08</v>
      </c>
      <c r="C5399" s="19">
        <v>10.769</v>
      </c>
      <c r="E5399" s="126"/>
    </row>
    <row r="5400" spans="1:5">
      <c r="A5400" s="118">
        <v>40096</v>
      </c>
      <c r="B5400" s="19">
        <v>6.08</v>
      </c>
      <c r="C5400" s="19">
        <v>10.769</v>
      </c>
      <c r="E5400" s="126"/>
    </row>
    <row r="5401" spans="1:5">
      <c r="A5401" s="118">
        <v>40097</v>
      </c>
      <c r="B5401" s="19">
        <v>6.08</v>
      </c>
      <c r="C5401" s="19">
        <v>10.769</v>
      </c>
      <c r="E5401" s="126"/>
    </row>
    <row r="5402" spans="1:5">
      <c r="A5402" s="118">
        <v>40098</v>
      </c>
      <c r="B5402" s="19">
        <v>7.3949999999999996</v>
      </c>
      <c r="C5402" s="19">
        <v>12.343</v>
      </c>
      <c r="E5402" s="126"/>
    </row>
    <row r="5403" spans="1:5">
      <c r="A5403" s="118">
        <v>40099</v>
      </c>
      <c r="B5403" s="19">
        <v>6.25</v>
      </c>
      <c r="C5403" s="19">
        <v>11.215999999999999</v>
      </c>
      <c r="E5403" s="126"/>
    </row>
    <row r="5404" spans="1:5">
      <c r="A5404" s="118">
        <v>40100</v>
      </c>
      <c r="B5404" s="19">
        <v>6.1940000000000008</v>
      </c>
      <c r="C5404" s="19">
        <v>12.788</v>
      </c>
      <c r="E5404" s="126"/>
    </row>
    <row r="5405" spans="1:5">
      <c r="A5405" s="118">
        <v>40101</v>
      </c>
      <c r="B5405" s="19">
        <v>7.5279999999999996</v>
      </c>
      <c r="C5405" s="19">
        <v>12.635999999999999</v>
      </c>
      <c r="E5405" s="126"/>
    </row>
    <row r="5406" spans="1:5">
      <c r="A5406" s="118">
        <v>40102</v>
      </c>
      <c r="B5406" s="19">
        <v>7.5010000000000003</v>
      </c>
      <c r="C5406" s="19">
        <v>12.93</v>
      </c>
      <c r="E5406" s="126"/>
    </row>
    <row r="5407" spans="1:5">
      <c r="A5407" s="118">
        <v>40103</v>
      </c>
      <c r="B5407" s="19">
        <v>7.5010000000000003</v>
      </c>
      <c r="C5407" s="19">
        <v>12.93</v>
      </c>
      <c r="E5407" s="126"/>
    </row>
    <row r="5408" spans="1:5">
      <c r="A5408" s="118">
        <v>40104</v>
      </c>
      <c r="B5408" s="19">
        <v>7.5010000000000003</v>
      </c>
      <c r="C5408" s="19">
        <v>12.93</v>
      </c>
      <c r="E5408" s="126"/>
    </row>
    <row r="5409" spans="1:5">
      <c r="A5409" s="118">
        <v>40105</v>
      </c>
      <c r="B5409" s="19">
        <v>7.41</v>
      </c>
      <c r="C5409" s="19">
        <v>14.465</v>
      </c>
      <c r="E5409" s="126"/>
    </row>
    <row r="5410" spans="1:5">
      <c r="A5410" s="118">
        <v>40106</v>
      </c>
      <c r="B5410" s="19">
        <v>6.6059999999999999</v>
      </c>
      <c r="C5410" s="19">
        <v>14.491000000000001</v>
      </c>
      <c r="E5410" s="126"/>
    </row>
    <row r="5411" spans="1:5">
      <c r="A5411" s="118">
        <v>40107</v>
      </c>
      <c r="B5411" s="19">
        <v>6.4820000000000002</v>
      </c>
      <c r="C5411" s="19">
        <v>15.414999999999999</v>
      </c>
      <c r="E5411" s="126"/>
    </row>
    <row r="5412" spans="1:5">
      <c r="A5412" s="118">
        <v>40108</v>
      </c>
      <c r="B5412" s="19">
        <v>7.447000000000001</v>
      </c>
      <c r="C5412" s="19">
        <v>17.904</v>
      </c>
      <c r="E5412" s="126"/>
    </row>
    <row r="5413" spans="1:5">
      <c r="A5413" s="118">
        <v>40109</v>
      </c>
      <c r="B5413" s="19">
        <v>6.6920000000000002</v>
      </c>
      <c r="C5413" s="19">
        <v>19.385000000000002</v>
      </c>
      <c r="E5413" s="126"/>
    </row>
    <row r="5414" spans="1:5">
      <c r="A5414" s="118">
        <v>40110</v>
      </c>
      <c r="B5414" s="19">
        <v>6.6920000000000002</v>
      </c>
      <c r="C5414" s="19">
        <v>19.385000000000002</v>
      </c>
      <c r="E5414" s="126"/>
    </row>
    <row r="5415" spans="1:5">
      <c r="A5415" s="118">
        <v>40111</v>
      </c>
      <c r="B5415" s="19">
        <v>6.6920000000000002</v>
      </c>
      <c r="C5415" s="19">
        <v>19.385000000000002</v>
      </c>
      <c r="E5415" s="126"/>
    </row>
    <row r="5416" spans="1:5">
      <c r="A5416" s="118">
        <v>40112</v>
      </c>
      <c r="B5416" s="19">
        <v>6.5960000000000001</v>
      </c>
      <c r="C5416" s="19">
        <v>53.028000000000006</v>
      </c>
      <c r="E5416" s="126"/>
    </row>
    <row r="5417" spans="1:5">
      <c r="A5417" s="118">
        <v>40113</v>
      </c>
      <c r="B5417" s="19">
        <v>6.4559999999999995</v>
      </c>
      <c r="C5417" s="19">
        <v>51.558</v>
      </c>
      <c r="E5417" s="126"/>
    </row>
    <row r="5418" spans="1:5">
      <c r="A5418" s="118">
        <v>40114</v>
      </c>
      <c r="B5418" s="19">
        <v>6.6230000000000002</v>
      </c>
      <c r="C5418" s="19">
        <v>8.077</v>
      </c>
      <c r="E5418" s="126"/>
    </row>
    <row r="5419" spans="1:5">
      <c r="A5419" s="118">
        <v>40115</v>
      </c>
      <c r="B5419" s="19">
        <v>6.38</v>
      </c>
      <c r="C5419" s="19">
        <v>7.859</v>
      </c>
      <c r="E5419" s="126"/>
    </row>
    <row r="5420" spans="1:5">
      <c r="A5420" s="118">
        <v>40116</v>
      </c>
      <c r="B5420" s="19">
        <v>7.2789999999999999</v>
      </c>
      <c r="C5420" s="19">
        <v>8.7460000000000004</v>
      </c>
      <c r="E5420" s="126"/>
    </row>
    <row r="5421" spans="1:5">
      <c r="A5421" s="118">
        <v>40117</v>
      </c>
      <c r="B5421" s="19">
        <v>7.2789999999999999</v>
      </c>
      <c r="C5421" s="19">
        <v>8.7460000000000004</v>
      </c>
      <c r="E5421" s="126"/>
    </row>
    <row r="5422" spans="1:5">
      <c r="A5422" s="118">
        <v>40118</v>
      </c>
      <c r="B5422" s="19">
        <v>7.2789999999999999</v>
      </c>
      <c r="C5422" s="19">
        <v>8.7460000000000004</v>
      </c>
      <c r="E5422" s="126"/>
    </row>
    <row r="5423" spans="1:5">
      <c r="A5423" s="118">
        <v>40119</v>
      </c>
      <c r="B5423" s="19">
        <v>7.468</v>
      </c>
      <c r="C5423" s="19">
        <v>8.9759999999999991</v>
      </c>
      <c r="E5423" s="126"/>
    </row>
    <row r="5424" spans="1:5">
      <c r="A5424" s="118">
        <v>40120</v>
      </c>
      <c r="B5424" s="19">
        <v>7.2629999999999999</v>
      </c>
      <c r="C5424" s="19">
        <v>8.76</v>
      </c>
      <c r="E5424" s="126"/>
    </row>
    <row r="5425" spans="1:5">
      <c r="A5425" s="118">
        <v>40121</v>
      </c>
      <c r="B5425" s="19">
        <v>6.1929999999999996</v>
      </c>
      <c r="C5425" s="19">
        <v>7.7240000000000002</v>
      </c>
      <c r="E5425" s="126"/>
    </row>
    <row r="5426" spans="1:5">
      <c r="A5426" s="118">
        <v>40122</v>
      </c>
      <c r="B5426" s="19">
        <v>6.4449999999999994</v>
      </c>
      <c r="C5426" s="19">
        <v>7.9799999999999995</v>
      </c>
      <c r="E5426" s="126"/>
    </row>
    <row r="5427" spans="1:5">
      <c r="A5427" s="118">
        <v>40123</v>
      </c>
      <c r="B5427" s="19">
        <v>6.4119999999999999</v>
      </c>
      <c r="C5427" s="19">
        <v>7.9249999999999998</v>
      </c>
      <c r="E5427" s="126"/>
    </row>
    <row r="5428" spans="1:5">
      <c r="A5428" s="118">
        <v>40124</v>
      </c>
      <c r="B5428" s="19">
        <v>6.4119999999999999</v>
      </c>
      <c r="C5428" s="19">
        <v>7.9249999999999998</v>
      </c>
      <c r="E5428" s="126"/>
    </row>
    <row r="5429" spans="1:5">
      <c r="A5429" s="118">
        <v>40125</v>
      </c>
      <c r="B5429" s="19">
        <v>6.4119999999999999</v>
      </c>
      <c r="C5429" s="19">
        <v>7.9249999999999998</v>
      </c>
      <c r="E5429" s="126"/>
    </row>
    <row r="5430" spans="1:5">
      <c r="A5430" s="118">
        <v>40126</v>
      </c>
      <c r="B5430" s="19">
        <v>6.3360000000000003</v>
      </c>
      <c r="C5430" s="19">
        <v>7.8249999999999993</v>
      </c>
      <c r="E5430" s="126"/>
    </row>
    <row r="5431" spans="1:5">
      <c r="A5431" s="118">
        <v>40127</v>
      </c>
      <c r="B5431" s="19">
        <v>6.5179999999999998</v>
      </c>
      <c r="C5431" s="19">
        <v>8.0220000000000002</v>
      </c>
      <c r="E5431" s="126"/>
    </row>
    <row r="5432" spans="1:5">
      <c r="A5432" s="118">
        <v>40128</v>
      </c>
      <c r="B5432" s="19">
        <v>6.3920000000000003</v>
      </c>
      <c r="C5432" s="19">
        <v>7.91</v>
      </c>
      <c r="E5432" s="126"/>
    </row>
    <row r="5433" spans="1:5">
      <c r="A5433" s="118">
        <v>40129</v>
      </c>
      <c r="B5433" s="19">
        <v>7.3060000000000009</v>
      </c>
      <c r="C5433" s="19">
        <v>8.838000000000001</v>
      </c>
      <c r="E5433" s="126"/>
    </row>
    <row r="5434" spans="1:5">
      <c r="A5434" s="118">
        <v>40130</v>
      </c>
      <c r="B5434" s="19">
        <v>7.4809999999999999</v>
      </c>
      <c r="C5434" s="19">
        <v>9.0139999999999993</v>
      </c>
      <c r="E5434" s="126"/>
    </row>
    <row r="5435" spans="1:5">
      <c r="A5435" s="118">
        <v>40131</v>
      </c>
      <c r="B5435" s="19">
        <v>7.4809999999999999</v>
      </c>
      <c r="C5435" s="19">
        <v>9.0139999999999993</v>
      </c>
      <c r="E5435" s="126"/>
    </row>
    <row r="5436" spans="1:5">
      <c r="A5436" s="118">
        <v>40132</v>
      </c>
      <c r="B5436" s="19">
        <v>7.4809999999999999</v>
      </c>
      <c r="C5436" s="19">
        <v>9.0139999999999993</v>
      </c>
      <c r="E5436" s="126"/>
    </row>
    <row r="5437" spans="1:5">
      <c r="A5437" s="118">
        <v>40133</v>
      </c>
      <c r="B5437" s="19">
        <v>6.3639999999999999</v>
      </c>
      <c r="C5437" s="19">
        <v>7.8879999999999999</v>
      </c>
      <c r="E5437" s="126"/>
    </row>
    <row r="5438" spans="1:5">
      <c r="A5438" s="118">
        <v>40134</v>
      </c>
      <c r="B5438" s="19">
        <v>6.1590000000000007</v>
      </c>
      <c r="C5438" s="19">
        <v>7.6890000000000001</v>
      </c>
      <c r="E5438" s="126"/>
    </row>
    <row r="5439" spans="1:5">
      <c r="A5439" s="118">
        <v>40135</v>
      </c>
      <c r="B5439" s="19">
        <v>6.3819999999999997</v>
      </c>
      <c r="C5439" s="19">
        <v>7.9050000000000002</v>
      </c>
      <c r="E5439" s="126"/>
    </row>
    <row r="5440" spans="1:5">
      <c r="A5440" s="118">
        <v>40136</v>
      </c>
      <c r="B5440" s="19">
        <v>6.2220000000000004</v>
      </c>
      <c r="C5440" s="19">
        <v>7.7469999999999999</v>
      </c>
      <c r="E5440" s="126"/>
    </row>
    <row r="5441" spans="1:5">
      <c r="A5441" s="118">
        <v>40137</v>
      </c>
      <c r="B5441" s="19">
        <v>7.0820000000000007</v>
      </c>
      <c r="C5441" s="19">
        <v>8.5990000000000002</v>
      </c>
      <c r="E5441" s="126"/>
    </row>
    <row r="5442" spans="1:5">
      <c r="A5442" s="118">
        <v>40138</v>
      </c>
      <c r="B5442" s="19">
        <v>7.0820000000000007</v>
      </c>
      <c r="C5442" s="19">
        <v>8.5990000000000002</v>
      </c>
      <c r="E5442" s="126"/>
    </row>
    <row r="5443" spans="1:5">
      <c r="A5443" s="118">
        <v>40139</v>
      </c>
      <c r="B5443" s="19">
        <v>7.0820000000000007</v>
      </c>
      <c r="C5443" s="19">
        <v>8.5990000000000002</v>
      </c>
      <c r="E5443" s="126"/>
    </row>
    <row r="5444" spans="1:5">
      <c r="A5444" s="118">
        <v>40140</v>
      </c>
      <c r="B5444" s="19">
        <v>6.2720000000000002</v>
      </c>
      <c r="C5444" s="19">
        <v>7.8069999999999995</v>
      </c>
      <c r="E5444" s="126"/>
    </row>
    <row r="5445" spans="1:5">
      <c r="A5445" s="118">
        <v>40141</v>
      </c>
      <c r="B5445" s="19">
        <v>7.1619999999999999</v>
      </c>
      <c r="C5445" s="19">
        <v>8.7100000000000009</v>
      </c>
      <c r="E5445" s="126"/>
    </row>
    <row r="5446" spans="1:5">
      <c r="A5446" s="118">
        <v>40142</v>
      </c>
      <c r="B5446" s="19">
        <v>7.1010000000000009</v>
      </c>
      <c r="C5446" s="19">
        <v>8.6539999999999999</v>
      </c>
      <c r="E5446" s="126"/>
    </row>
    <row r="5447" spans="1:5">
      <c r="A5447" s="118">
        <v>40143</v>
      </c>
      <c r="B5447" s="19">
        <v>7.218</v>
      </c>
      <c r="C5447" s="19">
        <v>8.8149999999999995</v>
      </c>
      <c r="E5447" s="126"/>
    </row>
    <row r="5448" spans="1:5">
      <c r="A5448" s="118">
        <v>40144</v>
      </c>
      <c r="B5448" s="19">
        <v>7.0129999999999999</v>
      </c>
      <c r="C5448" s="19">
        <v>8.64</v>
      </c>
      <c r="E5448" s="126"/>
    </row>
    <row r="5449" spans="1:5">
      <c r="A5449" s="118">
        <v>40145</v>
      </c>
      <c r="B5449" s="19">
        <v>7.0129999999999999</v>
      </c>
      <c r="C5449" s="19">
        <v>8.64</v>
      </c>
      <c r="E5449" s="126"/>
    </row>
    <row r="5450" spans="1:5">
      <c r="A5450" s="118">
        <v>40146</v>
      </c>
      <c r="B5450" s="19">
        <v>7.0129999999999999</v>
      </c>
      <c r="C5450" s="19">
        <v>8.64</v>
      </c>
      <c r="E5450" s="126"/>
    </row>
    <row r="5451" spans="1:5">
      <c r="A5451" s="118">
        <v>40147</v>
      </c>
      <c r="B5451" s="19">
        <v>5.9339999999999993</v>
      </c>
      <c r="C5451" s="19">
        <v>7.5310000000000006</v>
      </c>
      <c r="E5451" s="126"/>
    </row>
    <row r="5452" spans="1:5">
      <c r="A5452" s="118">
        <v>40148</v>
      </c>
      <c r="B5452" s="19">
        <v>7.0919999999999996</v>
      </c>
      <c r="C5452" s="19">
        <v>8.7059999999999995</v>
      </c>
      <c r="E5452" s="126"/>
    </row>
    <row r="5453" spans="1:5">
      <c r="A5453" s="118">
        <v>40149</v>
      </c>
      <c r="B5453" s="19">
        <v>7.0869999999999997</v>
      </c>
      <c r="C5453" s="19">
        <v>8.6720000000000006</v>
      </c>
      <c r="E5453" s="126"/>
    </row>
    <row r="5454" spans="1:5">
      <c r="A5454" s="118">
        <v>40150</v>
      </c>
      <c r="B5454" s="19">
        <v>7.0269999999999992</v>
      </c>
      <c r="C5454" s="19">
        <v>8.6159999999999997</v>
      </c>
      <c r="E5454" s="126"/>
    </row>
    <row r="5455" spans="1:5">
      <c r="A5455" s="118">
        <v>40151</v>
      </c>
      <c r="B5455" s="19">
        <v>6.2489999999999997</v>
      </c>
      <c r="C5455" s="19">
        <v>7.8309999999999995</v>
      </c>
      <c r="E5455" s="126"/>
    </row>
    <row r="5456" spans="1:5">
      <c r="A5456" s="118">
        <v>40152</v>
      </c>
      <c r="B5456" s="19">
        <v>6.2489999999999997</v>
      </c>
      <c r="C5456" s="19">
        <v>7.8309999999999995</v>
      </c>
      <c r="E5456" s="126"/>
    </row>
    <row r="5457" spans="1:5">
      <c r="A5457" s="118">
        <v>40153</v>
      </c>
      <c r="B5457" s="19">
        <v>6.2489999999999997</v>
      </c>
      <c r="C5457" s="19">
        <v>7.8309999999999995</v>
      </c>
      <c r="E5457" s="126"/>
    </row>
    <row r="5458" spans="1:5">
      <c r="A5458" s="118">
        <v>40154</v>
      </c>
      <c r="B5458" s="19">
        <v>7.2439999999999998</v>
      </c>
      <c r="C5458" s="19">
        <v>8.7919999999999998</v>
      </c>
      <c r="E5458" s="126"/>
    </row>
    <row r="5459" spans="1:5">
      <c r="A5459" s="118">
        <v>40155</v>
      </c>
      <c r="B5459" s="19">
        <v>7.1430000000000007</v>
      </c>
      <c r="C5459" s="19">
        <v>8.6679999999999993</v>
      </c>
      <c r="E5459" s="126"/>
    </row>
    <row r="5460" spans="1:5">
      <c r="A5460" s="118">
        <v>40156</v>
      </c>
      <c r="B5460" s="19">
        <v>6.2869999999999999</v>
      </c>
      <c r="C5460" s="19">
        <v>7.8359999999999994</v>
      </c>
      <c r="E5460" s="126"/>
    </row>
    <row r="5461" spans="1:5">
      <c r="A5461" s="118">
        <v>40157</v>
      </c>
      <c r="B5461" s="19">
        <v>6.2350000000000003</v>
      </c>
      <c r="C5461" s="19">
        <v>7.8250000000000002</v>
      </c>
      <c r="E5461" s="126"/>
    </row>
    <row r="5462" spans="1:5">
      <c r="A5462" s="118">
        <v>40158</v>
      </c>
      <c r="B5462" s="19">
        <v>7.1999999999999993</v>
      </c>
      <c r="C5462" s="19">
        <v>8.7729999999999997</v>
      </c>
      <c r="E5462" s="126"/>
    </row>
    <row r="5463" spans="1:5">
      <c r="A5463" s="118">
        <v>40159</v>
      </c>
      <c r="B5463" s="19">
        <v>7.1999999999999993</v>
      </c>
      <c r="C5463" s="19">
        <v>8.7729999999999997</v>
      </c>
      <c r="E5463" s="126"/>
    </row>
    <row r="5464" spans="1:5">
      <c r="A5464" s="118">
        <v>40160</v>
      </c>
      <c r="B5464" s="19">
        <v>7.1999999999999993</v>
      </c>
      <c r="C5464" s="19">
        <v>8.7729999999999997</v>
      </c>
      <c r="E5464" s="126"/>
    </row>
    <row r="5465" spans="1:5">
      <c r="A5465" s="118">
        <v>40161</v>
      </c>
      <c r="B5465" s="19">
        <v>7.3810000000000002</v>
      </c>
      <c r="C5465" s="19">
        <v>8.972999999999999</v>
      </c>
      <c r="E5465" s="126"/>
    </row>
    <row r="5466" spans="1:5">
      <c r="A5466" s="118">
        <v>40162</v>
      </c>
      <c r="B5466" s="19">
        <v>6.218</v>
      </c>
      <c r="C5466" s="19">
        <v>7.8260000000000005</v>
      </c>
      <c r="E5466" s="126"/>
    </row>
    <row r="5467" spans="1:5">
      <c r="A5467" s="118">
        <v>40163</v>
      </c>
      <c r="B5467" s="19">
        <v>6.0240000000000009</v>
      </c>
      <c r="C5467" s="19">
        <v>7.5939999999999994</v>
      </c>
      <c r="E5467" s="126"/>
    </row>
    <row r="5468" spans="1:5">
      <c r="A5468" s="118">
        <v>40164</v>
      </c>
      <c r="B5468" s="19">
        <v>7.2480000000000002</v>
      </c>
      <c r="C5468" s="19">
        <v>8.782</v>
      </c>
      <c r="E5468" s="126"/>
    </row>
    <row r="5469" spans="1:5">
      <c r="A5469" s="118">
        <v>40165</v>
      </c>
      <c r="B5469" s="19">
        <v>6.0739999999999998</v>
      </c>
      <c r="C5469" s="19">
        <v>7.6440000000000001</v>
      </c>
      <c r="E5469" s="126"/>
    </row>
    <row r="5470" spans="1:5">
      <c r="A5470" s="118">
        <v>40166</v>
      </c>
      <c r="B5470" s="19">
        <v>6.0739999999999998</v>
      </c>
      <c r="C5470" s="19">
        <v>7.6440000000000001</v>
      </c>
      <c r="E5470" s="126"/>
    </row>
    <row r="5471" spans="1:5">
      <c r="A5471" s="118">
        <v>40167</v>
      </c>
      <c r="B5471" s="19">
        <v>6.0739999999999998</v>
      </c>
      <c r="C5471" s="19">
        <v>7.6440000000000001</v>
      </c>
      <c r="E5471" s="126"/>
    </row>
    <row r="5472" spans="1:5">
      <c r="A5472" s="118">
        <v>40168</v>
      </c>
      <c r="B5472" s="19">
        <v>7.0080000000000009</v>
      </c>
      <c r="C5472" s="19">
        <v>8.5579999999999998</v>
      </c>
      <c r="E5472" s="126"/>
    </row>
    <row r="5473" spans="1:5">
      <c r="A5473" s="118">
        <v>40169</v>
      </c>
      <c r="B5473" s="19">
        <v>7.2720000000000002</v>
      </c>
      <c r="C5473" s="19">
        <v>8.8039999999999985</v>
      </c>
      <c r="E5473" s="126"/>
    </row>
    <row r="5474" spans="1:5">
      <c r="A5474" s="118">
        <v>40170</v>
      </c>
      <c r="B5474" s="19">
        <v>7.2210000000000001</v>
      </c>
      <c r="C5474" s="19">
        <v>8.7319999999999993</v>
      </c>
      <c r="E5474" s="126"/>
    </row>
    <row r="5475" spans="1:5">
      <c r="A5475" s="118">
        <v>40171</v>
      </c>
      <c r="B5475" s="19">
        <v>6.1140000000000008</v>
      </c>
      <c r="C5475" s="19">
        <v>7.6110000000000007</v>
      </c>
      <c r="E5475" s="126"/>
    </row>
    <row r="5476" spans="1:5">
      <c r="A5476" s="118">
        <v>40172</v>
      </c>
      <c r="B5476" s="19">
        <v>7.3140000000000001</v>
      </c>
      <c r="C5476" s="19">
        <v>8.8129999999999988</v>
      </c>
      <c r="E5476" s="126"/>
    </row>
    <row r="5477" spans="1:5">
      <c r="A5477" s="118">
        <v>40173</v>
      </c>
      <c r="B5477" s="19">
        <v>7.3140000000000001</v>
      </c>
      <c r="C5477" s="19">
        <v>8.8129999999999988</v>
      </c>
      <c r="E5477" s="126"/>
    </row>
    <row r="5478" spans="1:5">
      <c r="A5478" s="118">
        <v>40174</v>
      </c>
      <c r="B5478" s="19">
        <v>7.3140000000000001</v>
      </c>
      <c r="C5478" s="19">
        <v>8.8129999999999988</v>
      </c>
      <c r="E5478" s="126"/>
    </row>
    <row r="5479" spans="1:5">
      <c r="A5479" s="118">
        <v>40175</v>
      </c>
      <c r="B5479" s="19">
        <v>7.2140000000000004</v>
      </c>
      <c r="C5479" s="19">
        <v>8.7140000000000004</v>
      </c>
      <c r="E5479" s="126"/>
    </row>
    <row r="5480" spans="1:5">
      <c r="A5480" s="118">
        <v>40176</v>
      </c>
      <c r="B5480" s="19">
        <v>6.2789999999999999</v>
      </c>
      <c r="C5480" s="19">
        <v>7.7629999999999999</v>
      </c>
      <c r="E5480" s="126"/>
    </row>
    <row r="5481" spans="1:5">
      <c r="A5481" s="118">
        <v>40177</v>
      </c>
      <c r="B5481" s="19">
        <v>7.431</v>
      </c>
      <c r="C5481" s="19">
        <v>8.923</v>
      </c>
      <c r="E5481" s="126"/>
    </row>
    <row r="5482" spans="1:5">
      <c r="A5482" s="118">
        <v>40178</v>
      </c>
      <c r="B5482" s="19">
        <v>6.2860000000000005</v>
      </c>
      <c r="C5482" s="19">
        <v>7.766</v>
      </c>
      <c r="E5482" s="126"/>
    </row>
    <row r="5483" spans="1:5">
      <c r="A5483" s="118">
        <v>40179</v>
      </c>
      <c r="B5483" s="19">
        <v>6.1850000000000005</v>
      </c>
      <c r="C5483" s="19">
        <v>7.6760000000000002</v>
      </c>
      <c r="E5483" s="126"/>
    </row>
    <row r="5484" spans="1:5">
      <c r="A5484" s="118">
        <v>40180</v>
      </c>
      <c r="B5484" s="19">
        <v>6.1850000000000005</v>
      </c>
      <c r="C5484" s="19">
        <v>7.6760000000000002</v>
      </c>
      <c r="E5484" s="126"/>
    </row>
    <row r="5485" spans="1:5">
      <c r="A5485" s="118">
        <v>40181</v>
      </c>
      <c r="B5485" s="19">
        <v>6.1850000000000005</v>
      </c>
      <c r="C5485" s="19">
        <v>7.6760000000000002</v>
      </c>
      <c r="E5485" s="126"/>
    </row>
    <row r="5486" spans="1:5">
      <c r="A5486" s="118">
        <v>40182</v>
      </c>
      <c r="B5486" s="19">
        <v>7.5009999999999994</v>
      </c>
      <c r="C5486" s="19">
        <v>9.0009999999999994</v>
      </c>
      <c r="E5486" s="126"/>
    </row>
    <row r="5487" spans="1:5">
      <c r="A5487" s="118">
        <v>40183</v>
      </c>
      <c r="B5487" s="19">
        <v>6.3100000000000005</v>
      </c>
      <c r="C5487" s="19">
        <v>7.7890000000000006</v>
      </c>
      <c r="E5487" s="126"/>
    </row>
    <row r="5488" spans="1:5">
      <c r="A5488" s="118">
        <v>40184</v>
      </c>
      <c r="B5488" s="19">
        <v>7.2370000000000001</v>
      </c>
      <c r="C5488" s="19">
        <v>8.7159999999999993</v>
      </c>
      <c r="E5488" s="126"/>
    </row>
    <row r="5489" spans="1:5">
      <c r="A5489" s="118">
        <v>40185</v>
      </c>
      <c r="B5489" s="19">
        <v>7.4479999999999995</v>
      </c>
      <c r="C5489" s="19">
        <v>8.9250000000000007</v>
      </c>
      <c r="E5489" s="126"/>
    </row>
    <row r="5490" spans="1:5">
      <c r="A5490" s="118">
        <v>40186</v>
      </c>
      <c r="B5490" s="19">
        <v>7.3710000000000004</v>
      </c>
      <c r="C5490" s="19">
        <v>8.8390000000000004</v>
      </c>
      <c r="E5490" s="126"/>
    </row>
    <row r="5491" spans="1:5">
      <c r="A5491" s="118">
        <v>40187</v>
      </c>
      <c r="B5491" s="19">
        <v>7.3710000000000004</v>
      </c>
      <c r="C5491" s="19">
        <v>8.8390000000000004</v>
      </c>
      <c r="E5491" s="126"/>
    </row>
    <row r="5492" spans="1:5">
      <c r="A5492" s="118">
        <v>40188</v>
      </c>
      <c r="B5492" s="19">
        <v>7.3710000000000004</v>
      </c>
      <c r="C5492" s="19">
        <v>8.8390000000000004</v>
      </c>
      <c r="E5492" s="126"/>
    </row>
    <row r="5493" spans="1:5">
      <c r="A5493" s="118">
        <v>40189</v>
      </c>
      <c r="B5493" s="19">
        <v>7.2880000000000003</v>
      </c>
      <c r="C5493" s="19">
        <v>8.7629999999999999</v>
      </c>
      <c r="E5493" s="126"/>
    </row>
    <row r="5494" spans="1:5">
      <c r="A5494" s="118">
        <v>40190</v>
      </c>
      <c r="B5494" s="19">
        <v>7.45</v>
      </c>
      <c r="C5494" s="19">
        <v>8.9160000000000004</v>
      </c>
      <c r="E5494" s="126"/>
    </row>
    <row r="5495" spans="1:5">
      <c r="A5495" s="118">
        <v>40191</v>
      </c>
      <c r="B5495" s="19">
        <v>7.2690000000000001</v>
      </c>
      <c r="C5495" s="19">
        <v>8.7639999999999993</v>
      </c>
      <c r="E5495" s="126"/>
    </row>
    <row r="5496" spans="1:5">
      <c r="A5496" s="118">
        <v>40192</v>
      </c>
      <c r="B5496" s="19">
        <v>7.2680000000000007</v>
      </c>
      <c r="C5496" s="19">
        <v>8.7530000000000001</v>
      </c>
      <c r="E5496" s="126"/>
    </row>
    <row r="5497" spans="1:5">
      <c r="A5497" s="118">
        <v>40193</v>
      </c>
      <c r="B5497" s="19">
        <v>7.4390000000000001</v>
      </c>
      <c r="C5497" s="19">
        <v>8.8999999999999986</v>
      </c>
      <c r="E5497" s="126"/>
    </row>
    <row r="5498" spans="1:5">
      <c r="A5498" s="118">
        <v>40194</v>
      </c>
      <c r="B5498" s="19">
        <v>7.4390000000000001</v>
      </c>
      <c r="C5498" s="19">
        <v>8.8999999999999986</v>
      </c>
      <c r="E5498" s="126"/>
    </row>
    <row r="5499" spans="1:5">
      <c r="A5499" s="118">
        <v>40195</v>
      </c>
      <c r="B5499" s="19">
        <v>7.4390000000000001</v>
      </c>
      <c r="C5499" s="19">
        <v>8.8999999999999986</v>
      </c>
      <c r="E5499" s="126"/>
    </row>
    <row r="5500" spans="1:5">
      <c r="A5500" s="118">
        <v>40196</v>
      </c>
      <c r="B5500" s="19">
        <v>6.2919999999999998</v>
      </c>
      <c r="C5500" s="19">
        <v>7.8170000000000002</v>
      </c>
      <c r="E5500" s="126"/>
    </row>
    <row r="5501" spans="1:5">
      <c r="A5501" s="118">
        <v>40197</v>
      </c>
      <c r="B5501" s="19">
        <v>7.1590000000000007</v>
      </c>
      <c r="C5501" s="19">
        <v>8.6620000000000008</v>
      </c>
      <c r="E5501" s="126"/>
    </row>
    <row r="5502" spans="1:5">
      <c r="A5502" s="118">
        <v>40198</v>
      </c>
      <c r="B5502" s="19">
        <v>6.3849999999999998</v>
      </c>
      <c r="C5502" s="19">
        <v>7.8769999999999998</v>
      </c>
      <c r="E5502" s="126"/>
    </row>
    <row r="5503" spans="1:5">
      <c r="A5503" s="118">
        <v>40199</v>
      </c>
      <c r="B5503" s="19">
        <v>7.2910000000000004</v>
      </c>
      <c r="C5503" s="19">
        <v>8.7899999999999991</v>
      </c>
      <c r="E5503" s="126"/>
    </row>
    <row r="5504" spans="1:5">
      <c r="A5504" s="118">
        <v>40200</v>
      </c>
      <c r="B5504" s="19">
        <v>6.0990000000000002</v>
      </c>
      <c r="C5504" s="19">
        <v>7.6150000000000002</v>
      </c>
      <c r="E5504" s="126"/>
    </row>
    <row r="5505" spans="1:5">
      <c r="A5505" s="118">
        <v>40201</v>
      </c>
      <c r="B5505" s="19">
        <v>6.0990000000000002</v>
      </c>
      <c r="C5505" s="19">
        <v>7.6150000000000002</v>
      </c>
      <c r="E5505" s="126"/>
    </row>
    <row r="5506" spans="1:5">
      <c r="A5506" s="118">
        <v>40202</v>
      </c>
      <c r="B5506" s="19">
        <v>6.0990000000000002</v>
      </c>
      <c r="C5506" s="19">
        <v>7.6150000000000002</v>
      </c>
      <c r="E5506" s="126"/>
    </row>
    <row r="5507" spans="1:5">
      <c r="A5507" s="118">
        <v>40203</v>
      </c>
      <c r="B5507" s="19">
        <v>7.3</v>
      </c>
      <c r="C5507" s="19">
        <v>8.8030000000000008</v>
      </c>
      <c r="E5507" s="126"/>
    </row>
    <row r="5508" spans="1:5">
      <c r="A5508" s="118">
        <v>40204</v>
      </c>
      <c r="B5508" s="19">
        <v>7.2</v>
      </c>
      <c r="C5508" s="19">
        <v>8.7040000000000006</v>
      </c>
      <c r="E5508" s="126"/>
    </row>
    <row r="5509" spans="1:5">
      <c r="A5509" s="118">
        <v>40205</v>
      </c>
      <c r="B5509" s="19">
        <v>7.0660000000000007</v>
      </c>
      <c r="C5509" s="19">
        <v>8.6080000000000005</v>
      </c>
      <c r="E5509" s="126"/>
    </row>
    <row r="5510" spans="1:5">
      <c r="A5510" s="118">
        <v>40206</v>
      </c>
      <c r="B5510" s="19">
        <v>7.3140000000000001</v>
      </c>
      <c r="C5510" s="19">
        <v>8.8330000000000002</v>
      </c>
      <c r="E5510" s="126"/>
    </row>
    <row r="5511" spans="1:5">
      <c r="A5511" s="118">
        <v>40207</v>
      </c>
      <c r="B5511" s="19">
        <v>6.09</v>
      </c>
      <c r="C5511" s="19">
        <v>7.6139999999999999</v>
      </c>
      <c r="E5511" s="126"/>
    </row>
    <row r="5512" spans="1:5">
      <c r="A5512" s="118">
        <v>40208</v>
      </c>
      <c r="B5512" s="19">
        <v>6.09</v>
      </c>
      <c r="C5512" s="19">
        <v>7.6139999999999999</v>
      </c>
      <c r="E5512" s="126"/>
    </row>
    <row r="5513" spans="1:5">
      <c r="A5513" s="118">
        <v>40209</v>
      </c>
      <c r="B5513" s="19">
        <v>6.09</v>
      </c>
      <c r="C5513" s="19">
        <v>7.6139999999999999</v>
      </c>
      <c r="E5513" s="126"/>
    </row>
    <row r="5514" spans="1:5">
      <c r="A5514" s="118">
        <v>40210</v>
      </c>
      <c r="B5514" s="19">
        <v>5.9860000000000007</v>
      </c>
      <c r="C5514" s="19">
        <v>7.4930000000000003</v>
      </c>
      <c r="E5514" s="126"/>
    </row>
    <row r="5515" spans="1:5">
      <c r="A5515" s="118">
        <v>40211</v>
      </c>
      <c r="B5515" s="19">
        <v>6.1349999999999998</v>
      </c>
      <c r="C5515" s="19">
        <v>7.5140000000000002</v>
      </c>
      <c r="E5515" s="126"/>
    </row>
    <row r="5516" spans="1:5">
      <c r="A5516" s="118">
        <v>40212</v>
      </c>
      <c r="B5516" s="19">
        <v>6.0680000000000005</v>
      </c>
      <c r="C5516" s="19">
        <v>7.4580000000000002</v>
      </c>
      <c r="E5516" s="126"/>
    </row>
    <row r="5517" spans="1:5">
      <c r="A5517" s="118">
        <v>40213</v>
      </c>
      <c r="B5517" s="19">
        <v>5.99</v>
      </c>
      <c r="C5517" s="19">
        <v>7.3789999999999996</v>
      </c>
      <c r="E5517" s="126"/>
    </row>
    <row r="5518" spans="1:5">
      <c r="A5518" s="118">
        <v>40214</v>
      </c>
      <c r="B5518" s="19">
        <v>7.1280000000000001</v>
      </c>
      <c r="C5518" s="19">
        <v>8.5279999999999987</v>
      </c>
      <c r="E5518" s="126"/>
    </row>
    <row r="5519" spans="1:5">
      <c r="A5519" s="118">
        <v>40215</v>
      </c>
      <c r="B5519" s="19">
        <v>7.1280000000000001</v>
      </c>
      <c r="C5519" s="19">
        <v>8.5279999999999987</v>
      </c>
      <c r="E5519" s="126"/>
    </row>
    <row r="5520" spans="1:5">
      <c r="A5520" s="118">
        <v>40216</v>
      </c>
      <c r="B5520" s="19">
        <v>7.1280000000000001</v>
      </c>
      <c r="C5520" s="19">
        <v>8.5279999999999987</v>
      </c>
      <c r="E5520" s="126"/>
    </row>
    <row r="5521" spans="1:5">
      <c r="A5521" s="118">
        <v>40217</v>
      </c>
      <c r="B5521" s="19">
        <v>6.03</v>
      </c>
      <c r="C5521" s="19">
        <v>7.4539999999999997</v>
      </c>
      <c r="E5521" s="126"/>
    </row>
    <row r="5522" spans="1:5">
      <c r="A5522" s="118">
        <v>40218</v>
      </c>
      <c r="B5522" s="19">
        <v>6.9410000000000007</v>
      </c>
      <c r="C5522" s="19">
        <v>8.3740000000000006</v>
      </c>
      <c r="E5522" s="126"/>
    </row>
    <row r="5523" spans="1:5">
      <c r="A5523" s="118">
        <v>40219</v>
      </c>
      <c r="B5523" s="19">
        <v>7.1979999999999995</v>
      </c>
      <c r="C5523" s="19">
        <v>8.5949999999999989</v>
      </c>
      <c r="E5523" s="126"/>
    </row>
    <row r="5524" spans="1:5">
      <c r="A5524" s="118">
        <v>40220</v>
      </c>
      <c r="B5524" s="19">
        <v>6.1760000000000002</v>
      </c>
      <c r="C5524" s="19">
        <v>7.58</v>
      </c>
      <c r="E5524" s="126"/>
    </row>
    <row r="5525" spans="1:5">
      <c r="A5525" s="118">
        <v>40221</v>
      </c>
      <c r="B5525" s="19">
        <v>6.0820000000000007</v>
      </c>
      <c r="C5525" s="19">
        <v>7.4830000000000005</v>
      </c>
      <c r="E5525" s="126"/>
    </row>
    <row r="5526" spans="1:5">
      <c r="A5526" s="118">
        <v>40222</v>
      </c>
      <c r="B5526" s="19">
        <v>6.0820000000000007</v>
      </c>
      <c r="C5526" s="19">
        <v>7.4830000000000005</v>
      </c>
      <c r="E5526" s="126"/>
    </row>
    <row r="5527" spans="1:5">
      <c r="A5527" s="118">
        <v>40223</v>
      </c>
      <c r="B5527" s="19">
        <v>6.0820000000000007</v>
      </c>
      <c r="C5527" s="19">
        <v>7.4830000000000005</v>
      </c>
      <c r="E5527" s="126"/>
    </row>
    <row r="5528" spans="1:5">
      <c r="A5528" s="118">
        <v>40224</v>
      </c>
      <c r="B5528" s="19">
        <v>7.21</v>
      </c>
      <c r="C5528" s="19">
        <v>8.6379999999999999</v>
      </c>
      <c r="E5528" s="126"/>
    </row>
    <row r="5529" spans="1:5">
      <c r="A5529" s="118">
        <v>40225</v>
      </c>
      <c r="B5529" s="19">
        <v>6.1539999999999999</v>
      </c>
      <c r="C5529" s="19">
        <v>7.5310000000000006</v>
      </c>
      <c r="E5529" s="126"/>
    </row>
    <row r="5530" spans="1:5">
      <c r="A5530" s="118">
        <v>40226</v>
      </c>
      <c r="B5530" s="19">
        <v>7.0749999999999993</v>
      </c>
      <c r="C5530" s="19">
        <v>8.4550000000000001</v>
      </c>
      <c r="E5530" s="126"/>
    </row>
    <row r="5531" spans="1:5">
      <c r="A5531" s="118">
        <v>40227</v>
      </c>
      <c r="B5531" s="19">
        <v>7.2930000000000001</v>
      </c>
      <c r="C5531" s="19">
        <v>8.661999999999999</v>
      </c>
      <c r="E5531" s="126"/>
    </row>
    <row r="5532" spans="1:5">
      <c r="A5532" s="118">
        <v>40228</v>
      </c>
      <c r="B5532" s="19">
        <v>6.2250000000000005</v>
      </c>
      <c r="C5532" s="19">
        <v>7.58</v>
      </c>
      <c r="E5532" s="126"/>
    </row>
    <row r="5533" spans="1:5">
      <c r="A5533" s="118">
        <v>40229</v>
      </c>
      <c r="B5533" s="19">
        <v>6.2250000000000005</v>
      </c>
      <c r="C5533" s="19">
        <v>7.58</v>
      </c>
      <c r="E5533" s="126"/>
    </row>
    <row r="5534" spans="1:5">
      <c r="A5534" s="118">
        <v>40230</v>
      </c>
      <c r="B5534" s="19">
        <v>6.2250000000000005</v>
      </c>
      <c r="C5534" s="19">
        <v>7.58</v>
      </c>
      <c r="E5534" s="126"/>
    </row>
    <row r="5535" spans="1:5">
      <c r="A5535" s="118">
        <v>40231</v>
      </c>
      <c r="B5535" s="19">
        <v>6.1370000000000005</v>
      </c>
      <c r="C5535" s="19">
        <v>7.4949999999999992</v>
      </c>
      <c r="E5535" s="126"/>
    </row>
    <row r="5536" spans="1:5">
      <c r="A5536" s="118">
        <v>40232</v>
      </c>
      <c r="B5536" s="19">
        <v>6.3339999999999996</v>
      </c>
      <c r="C5536" s="19">
        <v>7.6849999999999996</v>
      </c>
      <c r="E5536" s="126"/>
    </row>
    <row r="5537" spans="1:5">
      <c r="A5537" s="118">
        <v>40233</v>
      </c>
      <c r="B5537" s="19">
        <v>6.1800000000000006</v>
      </c>
      <c r="C5537" s="19">
        <v>7.5490000000000004</v>
      </c>
      <c r="E5537" s="126"/>
    </row>
    <row r="5538" spans="1:5">
      <c r="A5538" s="118">
        <v>40234</v>
      </c>
      <c r="B5538" s="19">
        <v>6.0459999999999994</v>
      </c>
      <c r="C5538" s="19">
        <v>7.4380000000000006</v>
      </c>
      <c r="E5538" s="126"/>
    </row>
    <row r="5539" spans="1:5">
      <c r="A5539" s="118">
        <v>40235</v>
      </c>
      <c r="B5539" s="19">
        <v>6.2149999999999999</v>
      </c>
      <c r="C5539" s="19">
        <v>7.6230000000000002</v>
      </c>
      <c r="E5539" s="126"/>
    </row>
    <row r="5540" spans="1:5">
      <c r="A5540" s="118">
        <v>40236</v>
      </c>
      <c r="B5540" s="19">
        <v>6.2149999999999999</v>
      </c>
      <c r="C5540" s="19">
        <v>7.6230000000000002</v>
      </c>
      <c r="E5540" s="126"/>
    </row>
    <row r="5541" spans="1:5">
      <c r="A5541" s="118">
        <v>40237</v>
      </c>
      <c r="B5541" s="19">
        <v>6.2149999999999999</v>
      </c>
      <c r="C5541" s="19">
        <v>7.6230000000000002</v>
      </c>
      <c r="E5541" s="126"/>
    </row>
    <row r="5542" spans="1:5">
      <c r="A5542" s="118">
        <v>40238</v>
      </c>
      <c r="B5542" s="19">
        <v>6.15</v>
      </c>
      <c r="C5542" s="19">
        <v>7.59</v>
      </c>
      <c r="E5542" s="126"/>
    </row>
    <row r="5543" spans="1:5">
      <c r="A5543" s="118">
        <v>40239</v>
      </c>
      <c r="B5543" s="19">
        <v>7.0350000000000001</v>
      </c>
      <c r="C5543" s="19">
        <v>8.5389999999999997</v>
      </c>
      <c r="E5543" s="126"/>
    </row>
    <row r="5544" spans="1:5">
      <c r="A5544" s="118">
        <v>40240</v>
      </c>
      <c r="B5544" s="19">
        <v>6.2530000000000001</v>
      </c>
      <c r="C5544" s="19">
        <v>7.7389999999999999</v>
      </c>
      <c r="E5544" s="126"/>
    </row>
    <row r="5545" spans="1:5">
      <c r="A5545" s="118">
        <v>40241</v>
      </c>
      <c r="B5545" s="19">
        <v>7.1269999999999998</v>
      </c>
      <c r="C5545" s="19">
        <v>8.6140000000000008</v>
      </c>
      <c r="E5545" s="126"/>
    </row>
    <row r="5546" spans="1:5">
      <c r="A5546" s="118">
        <v>40242</v>
      </c>
      <c r="B5546" s="19">
        <v>7.0449999999999999</v>
      </c>
      <c r="C5546" s="19">
        <v>8.52</v>
      </c>
      <c r="E5546" s="126"/>
    </row>
    <row r="5547" spans="1:5">
      <c r="A5547" s="118">
        <v>40243</v>
      </c>
      <c r="B5547" s="19">
        <v>7.0449999999999999</v>
      </c>
      <c r="C5547" s="19">
        <v>8.52</v>
      </c>
      <c r="E5547" s="126"/>
    </row>
    <row r="5548" spans="1:5">
      <c r="A5548" s="118">
        <v>40244</v>
      </c>
      <c r="B5548" s="19">
        <v>7.0449999999999999</v>
      </c>
      <c r="C5548" s="19">
        <v>8.52</v>
      </c>
      <c r="E5548" s="126"/>
    </row>
    <row r="5549" spans="1:5">
      <c r="A5549" s="118">
        <v>40245</v>
      </c>
      <c r="B5549" s="19">
        <v>6.3519999999999994</v>
      </c>
      <c r="C5549" s="19">
        <v>7.806</v>
      </c>
      <c r="E5549" s="126"/>
    </row>
    <row r="5550" spans="1:5">
      <c r="A5550" s="118">
        <v>40246</v>
      </c>
      <c r="B5550" s="19">
        <v>6.2519999999999998</v>
      </c>
      <c r="C5550" s="19">
        <v>7.7140000000000004</v>
      </c>
      <c r="E5550" s="126"/>
    </row>
    <row r="5551" spans="1:5">
      <c r="A5551" s="118">
        <v>40247</v>
      </c>
      <c r="B5551" s="19">
        <v>6.1790000000000003</v>
      </c>
      <c r="C5551" s="19">
        <v>7.6620000000000008</v>
      </c>
      <c r="E5551" s="126"/>
    </row>
    <row r="5552" spans="1:5">
      <c r="A5552" s="118">
        <v>40248</v>
      </c>
      <c r="B5552" s="19">
        <v>7.4799999999999995</v>
      </c>
      <c r="C5552" s="19">
        <v>8.9239999999999995</v>
      </c>
      <c r="E5552" s="126"/>
    </row>
    <row r="5553" spans="1:5">
      <c r="A5553" s="118">
        <v>40249</v>
      </c>
      <c r="B5553" s="19">
        <v>6.375</v>
      </c>
      <c r="C5553" s="19">
        <v>7.8120000000000003</v>
      </c>
      <c r="E5553" s="126"/>
    </row>
    <row r="5554" spans="1:5">
      <c r="A5554" s="118">
        <v>40250</v>
      </c>
      <c r="B5554" s="19">
        <v>6.375</v>
      </c>
      <c r="C5554" s="19">
        <v>7.8120000000000003</v>
      </c>
      <c r="E5554" s="126"/>
    </row>
    <row r="5555" spans="1:5">
      <c r="A5555" s="118">
        <v>40251</v>
      </c>
      <c r="B5555" s="19">
        <v>6.375</v>
      </c>
      <c r="C5555" s="19">
        <v>7.8120000000000003</v>
      </c>
      <c r="E5555" s="126"/>
    </row>
    <row r="5556" spans="1:5">
      <c r="A5556" s="118">
        <v>40252</v>
      </c>
      <c r="B5556" s="19">
        <v>6.266</v>
      </c>
      <c r="C5556" s="19">
        <v>7.7240000000000002</v>
      </c>
      <c r="E5556" s="126"/>
    </row>
    <row r="5557" spans="1:5">
      <c r="A5557" s="118">
        <v>40253</v>
      </c>
      <c r="B5557" s="19">
        <v>6.4449999999999994</v>
      </c>
      <c r="C5557" s="19">
        <v>7.8860000000000001</v>
      </c>
      <c r="E5557" s="126"/>
    </row>
    <row r="5558" spans="1:5">
      <c r="A5558" s="118">
        <v>40254</v>
      </c>
      <c r="B5558" s="19">
        <v>6.3680000000000003</v>
      </c>
      <c r="C5558" s="19">
        <v>7.7919999999999998</v>
      </c>
      <c r="E5558" s="126"/>
    </row>
    <row r="5559" spans="1:5">
      <c r="A5559" s="118">
        <v>40255</v>
      </c>
      <c r="B5559" s="19">
        <v>7.2430000000000003</v>
      </c>
      <c r="C5559" s="19">
        <v>8.6620000000000008</v>
      </c>
      <c r="E5559" s="126"/>
    </row>
    <row r="5560" spans="1:5">
      <c r="A5560" s="118">
        <v>40256</v>
      </c>
      <c r="B5560" s="19">
        <v>6.4809999999999999</v>
      </c>
      <c r="C5560" s="19">
        <v>7.9089999999999998</v>
      </c>
      <c r="E5560" s="126"/>
    </row>
    <row r="5561" spans="1:5">
      <c r="A5561" s="118">
        <v>40257</v>
      </c>
      <c r="B5561" s="19">
        <v>6.4809999999999999</v>
      </c>
      <c r="C5561" s="19">
        <v>7.9089999999999998</v>
      </c>
      <c r="E5561" s="126"/>
    </row>
    <row r="5562" spans="1:5">
      <c r="A5562" s="118">
        <v>40258</v>
      </c>
      <c r="B5562" s="19">
        <v>6.4809999999999999</v>
      </c>
      <c r="C5562" s="19">
        <v>7.9089999999999998</v>
      </c>
      <c r="E5562" s="126"/>
    </row>
    <row r="5563" spans="1:5">
      <c r="A5563" s="118">
        <v>40259</v>
      </c>
      <c r="B5563" s="19">
        <v>6.4</v>
      </c>
      <c r="C5563" s="19">
        <v>7.8260000000000005</v>
      </c>
      <c r="E5563" s="126"/>
    </row>
    <row r="5564" spans="1:5">
      <c r="A5564" s="118">
        <v>40260</v>
      </c>
      <c r="B5564" s="19">
        <v>7.2870000000000008</v>
      </c>
      <c r="C5564" s="19">
        <v>8.7219999999999995</v>
      </c>
      <c r="E5564" s="126"/>
    </row>
    <row r="5565" spans="1:5">
      <c r="A5565" s="118">
        <v>40261</v>
      </c>
      <c r="B5565" s="19">
        <v>7.5289999999999999</v>
      </c>
      <c r="C5565" s="19">
        <v>8.9559999999999995</v>
      </c>
      <c r="E5565" s="126"/>
    </row>
    <row r="5566" spans="1:5">
      <c r="A5566" s="118">
        <v>40262</v>
      </c>
      <c r="B5566" s="19">
        <v>6.4740000000000002</v>
      </c>
      <c r="C5566" s="19">
        <v>7.8849999999999998</v>
      </c>
      <c r="E5566" s="126"/>
    </row>
    <row r="5567" spans="1:5">
      <c r="A5567" s="118">
        <v>40263</v>
      </c>
      <c r="B5567" s="19">
        <v>6.3480000000000008</v>
      </c>
      <c r="C5567" s="19">
        <v>7.76</v>
      </c>
      <c r="E5567" s="126"/>
    </row>
    <row r="5568" spans="1:5">
      <c r="A5568" s="118">
        <v>40264</v>
      </c>
      <c r="B5568" s="19">
        <v>6.3480000000000008</v>
      </c>
      <c r="C5568" s="19">
        <v>7.76</v>
      </c>
      <c r="E5568" s="126"/>
    </row>
    <row r="5569" spans="1:5">
      <c r="A5569" s="118">
        <v>40265</v>
      </c>
      <c r="B5569" s="19">
        <v>6.3480000000000008</v>
      </c>
      <c r="C5569" s="19">
        <v>7.76</v>
      </c>
      <c r="E5569" s="126"/>
    </row>
    <row r="5570" spans="1:5">
      <c r="A5570" s="118">
        <v>40266</v>
      </c>
      <c r="B5570" s="19">
        <v>6.5990000000000002</v>
      </c>
      <c r="C5570" s="19">
        <v>8.0129999999999999</v>
      </c>
      <c r="E5570" s="126"/>
    </row>
    <row r="5571" spans="1:5">
      <c r="A5571" s="118">
        <v>40267</v>
      </c>
      <c r="B5571" s="19">
        <v>6.5190000000000001</v>
      </c>
      <c r="C5571" s="19">
        <v>7.94</v>
      </c>
      <c r="E5571" s="126"/>
    </row>
    <row r="5572" spans="1:5">
      <c r="A5572" s="118">
        <v>40268</v>
      </c>
      <c r="B5572" s="19">
        <v>7.3789999999999996</v>
      </c>
      <c r="C5572" s="19">
        <v>8.798</v>
      </c>
      <c r="E5572" s="126"/>
    </row>
    <row r="5573" spans="1:5">
      <c r="A5573" s="118">
        <v>40269</v>
      </c>
      <c r="B5573" s="19">
        <v>7.56</v>
      </c>
      <c r="C5573" s="19">
        <v>8.9369999999999994</v>
      </c>
      <c r="E5573" s="126"/>
    </row>
    <row r="5574" spans="1:5">
      <c r="A5574" s="118">
        <v>40270</v>
      </c>
      <c r="B5574" s="19">
        <v>7.46</v>
      </c>
      <c r="C5574" s="19">
        <v>8.843</v>
      </c>
      <c r="E5574" s="126"/>
    </row>
    <row r="5575" spans="1:5">
      <c r="A5575" s="118">
        <v>40271</v>
      </c>
      <c r="B5575" s="19">
        <v>7.46</v>
      </c>
      <c r="C5575" s="19">
        <v>8.843</v>
      </c>
      <c r="E5575" s="126"/>
    </row>
    <row r="5576" spans="1:5">
      <c r="A5576" s="118">
        <v>40272</v>
      </c>
      <c r="B5576" s="19">
        <v>7.46</v>
      </c>
      <c r="C5576" s="19">
        <v>8.843</v>
      </c>
      <c r="E5576" s="126"/>
    </row>
    <row r="5577" spans="1:5">
      <c r="A5577" s="118">
        <v>40273</v>
      </c>
      <c r="B5577" s="19">
        <v>6.3599999999999994</v>
      </c>
      <c r="C5577" s="19">
        <v>7.7439999999999998</v>
      </c>
      <c r="E5577" s="126"/>
    </row>
    <row r="5578" spans="1:5">
      <c r="A5578" s="118">
        <v>40274</v>
      </c>
      <c r="B5578" s="19">
        <v>6.6619999999999999</v>
      </c>
      <c r="C5578" s="19">
        <v>8.0400000000000009</v>
      </c>
      <c r="E5578" s="126"/>
    </row>
    <row r="5579" spans="1:5">
      <c r="A5579" s="118">
        <v>40275</v>
      </c>
      <c r="B5579" s="19">
        <v>6.55</v>
      </c>
      <c r="C5579" s="19">
        <v>7.9249999999999998</v>
      </c>
      <c r="E5579" s="126"/>
    </row>
    <row r="5580" spans="1:5">
      <c r="A5580" s="118">
        <v>40276</v>
      </c>
      <c r="B5580" s="19">
        <v>6.3900000000000006</v>
      </c>
      <c r="C5580" s="19">
        <v>7.7590000000000003</v>
      </c>
      <c r="E5580" s="126"/>
    </row>
    <row r="5581" spans="1:5">
      <c r="A5581" s="118">
        <v>40277</v>
      </c>
      <c r="B5581" s="19">
        <v>7.6230000000000002</v>
      </c>
      <c r="C5581" s="19">
        <v>8.9909999999999997</v>
      </c>
      <c r="E5581" s="126"/>
    </row>
    <row r="5582" spans="1:5">
      <c r="A5582" s="118">
        <v>40278</v>
      </c>
      <c r="B5582" s="19">
        <v>7.6230000000000002</v>
      </c>
      <c r="C5582" s="19">
        <v>8.9909999999999997</v>
      </c>
      <c r="E5582" s="126"/>
    </row>
    <row r="5583" spans="1:5">
      <c r="A5583" s="118">
        <v>40279</v>
      </c>
      <c r="B5583" s="19">
        <v>7.6230000000000002</v>
      </c>
      <c r="C5583" s="19">
        <v>8.9909999999999997</v>
      </c>
      <c r="E5583" s="126"/>
    </row>
    <row r="5584" spans="1:5">
      <c r="A5584" s="118">
        <v>40280</v>
      </c>
      <c r="B5584" s="19">
        <v>6.5250000000000004</v>
      </c>
      <c r="C5584" s="19">
        <v>7.8689999999999998</v>
      </c>
      <c r="E5584" s="126"/>
    </row>
    <row r="5585" spans="1:5">
      <c r="A5585" s="118">
        <v>40281</v>
      </c>
      <c r="B5585" s="19">
        <v>6.3770000000000007</v>
      </c>
      <c r="C5585" s="19">
        <v>7.7360000000000007</v>
      </c>
      <c r="E5585" s="126"/>
    </row>
    <row r="5586" spans="1:5">
      <c r="A5586" s="118">
        <v>40282</v>
      </c>
      <c r="B5586" s="19">
        <v>6.62</v>
      </c>
      <c r="C5586" s="19">
        <v>7.9719999999999995</v>
      </c>
      <c r="E5586" s="126"/>
    </row>
    <row r="5587" spans="1:5">
      <c r="A5587" s="118">
        <v>40283</v>
      </c>
      <c r="B5587" s="19">
        <v>6.4990000000000006</v>
      </c>
      <c r="C5587" s="19">
        <v>7.8650000000000002</v>
      </c>
      <c r="E5587" s="126"/>
    </row>
    <row r="5588" spans="1:5">
      <c r="A5588" s="118">
        <v>40284</v>
      </c>
      <c r="B5588" s="19">
        <v>6.4049999999999994</v>
      </c>
      <c r="C5588" s="19">
        <v>7.74</v>
      </c>
      <c r="E5588" s="126"/>
    </row>
    <row r="5589" spans="1:5">
      <c r="A5589" s="118">
        <v>40285</v>
      </c>
      <c r="B5589" s="19">
        <v>6.4049999999999994</v>
      </c>
      <c r="C5589" s="19">
        <v>7.74</v>
      </c>
      <c r="E5589" s="126"/>
    </row>
    <row r="5590" spans="1:5">
      <c r="A5590" s="118">
        <v>40286</v>
      </c>
      <c r="B5590" s="19">
        <v>6.4049999999999994</v>
      </c>
      <c r="C5590" s="19">
        <v>7.74</v>
      </c>
      <c r="E5590" s="126"/>
    </row>
    <row r="5591" spans="1:5">
      <c r="A5591" s="118">
        <v>40287</v>
      </c>
      <c r="B5591" s="19">
        <v>6.5359999999999996</v>
      </c>
      <c r="C5591" s="19">
        <v>7.8970000000000002</v>
      </c>
      <c r="E5591" s="126"/>
    </row>
    <row r="5592" spans="1:5">
      <c r="A5592" s="118">
        <v>40288</v>
      </c>
      <c r="B5592" s="19">
        <v>6.5019999999999998</v>
      </c>
      <c r="C5592" s="19">
        <v>7.8639999999999999</v>
      </c>
      <c r="E5592" s="126"/>
    </row>
    <row r="5593" spans="1:5">
      <c r="A5593" s="118">
        <v>40289</v>
      </c>
      <c r="B5593" s="19">
        <v>7.468</v>
      </c>
      <c r="C5593" s="19">
        <v>8.8000000000000007</v>
      </c>
      <c r="E5593" s="126"/>
    </row>
    <row r="5594" spans="1:5">
      <c r="A5594" s="118">
        <v>40290</v>
      </c>
      <c r="B5594" s="19">
        <v>6.641</v>
      </c>
      <c r="C5594" s="19">
        <v>7.9660000000000002</v>
      </c>
      <c r="E5594" s="126"/>
    </row>
    <row r="5595" spans="1:5">
      <c r="A5595" s="118">
        <v>40291</v>
      </c>
      <c r="B5595" s="19">
        <v>6.5090000000000003</v>
      </c>
      <c r="C5595" s="19">
        <v>7.8170000000000002</v>
      </c>
      <c r="E5595" s="126"/>
    </row>
    <row r="5596" spans="1:5">
      <c r="A5596" s="118">
        <v>40292</v>
      </c>
      <c r="B5596" s="19">
        <v>6.5090000000000003</v>
      </c>
      <c r="C5596" s="19">
        <v>7.8170000000000002</v>
      </c>
      <c r="E5596" s="126"/>
    </row>
    <row r="5597" spans="1:5">
      <c r="A5597" s="118">
        <v>40293</v>
      </c>
      <c r="B5597" s="19">
        <v>6.5090000000000003</v>
      </c>
      <c r="C5597" s="19">
        <v>7.8170000000000002</v>
      </c>
      <c r="E5597" s="126"/>
    </row>
    <row r="5598" spans="1:5">
      <c r="A5598" s="118">
        <v>40294</v>
      </c>
      <c r="B5598" s="19">
        <v>7.4090000000000007</v>
      </c>
      <c r="C5598" s="19">
        <v>8.6999999999999993</v>
      </c>
      <c r="E5598" s="126"/>
    </row>
    <row r="5599" spans="1:5">
      <c r="A5599" s="118">
        <v>40295</v>
      </c>
      <c r="B5599" s="19">
        <v>6.6</v>
      </c>
      <c r="C5599" s="19">
        <v>7.8940000000000001</v>
      </c>
      <c r="E5599" s="126"/>
    </row>
    <row r="5600" spans="1:5">
      <c r="A5600" s="118">
        <v>40296</v>
      </c>
      <c r="B5600" s="19">
        <v>6.4489999999999998</v>
      </c>
      <c r="C5600" s="19">
        <v>7.8180000000000005</v>
      </c>
      <c r="E5600" s="126"/>
    </row>
    <row r="5601" spans="1:5">
      <c r="A5601" s="118">
        <v>40297</v>
      </c>
      <c r="B5601" s="19">
        <v>6.3740000000000006</v>
      </c>
      <c r="C5601" s="19">
        <v>7.75</v>
      </c>
      <c r="E5601" s="126"/>
    </row>
    <row r="5602" spans="1:5">
      <c r="A5602" s="118">
        <v>40298</v>
      </c>
      <c r="B5602" s="19">
        <v>7.5699999999999994</v>
      </c>
      <c r="C5602" s="19">
        <v>8.9420000000000002</v>
      </c>
      <c r="E5602" s="126"/>
    </row>
    <row r="5603" spans="1:5">
      <c r="A5603" s="118">
        <v>40299</v>
      </c>
      <c r="B5603" s="19">
        <v>7.5699999999999994</v>
      </c>
      <c r="C5603" s="19">
        <v>8.9420000000000002</v>
      </c>
      <c r="E5603" s="126"/>
    </row>
    <row r="5604" spans="1:5">
      <c r="A5604" s="118">
        <v>40300</v>
      </c>
      <c r="B5604" s="19">
        <v>7.5699999999999994</v>
      </c>
      <c r="C5604" s="19">
        <v>8.9420000000000002</v>
      </c>
      <c r="E5604" s="126"/>
    </row>
    <row r="5605" spans="1:5">
      <c r="A5605" s="118">
        <v>40301</v>
      </c>
      <c r="B5605" s="19">
        <v>6.5620000000000003</v>
      </c>
      <c r="C5605" s="19">
        <v>7.91</v>
      </c>
      <c r="E5605" s="126"/>
    </row>
    <row r="5606" spans="1:5">
      <c r="A5606" s="118">
        <v>40302</v>
      </c>
      <c r="B5606" s="19">
        <v>6.4260000000000002</v>
      </c>
      <c r="C5606" s="19">
        <v>7.7780000000000005</v>
      </c>
      <c r="E5606" s="126"/>
    </row>
    <row r="5607" spans="1:5">
      <c r="A5607" s="118">
        <v>40303</v>
      </c>
      <c r="B5607" s="19">
        <v>7.556</v>
      </c>
      <c r="C5607" s="19">
        <v>8.9489999999999998</v>
      </c>
      <c r="E5607" s="126"/>
    </row>
    <row r="5608" spans="1:5">
      <c r="A5608" s="118">
        <v>40304</v>
      </c>
      <c r="B5608" s="19">
        <v>7.3470000000000004</v>
      </c>
      <c r="C5608" s="19">
        <v>8.8170000000000002</v>
      </c>
      <c r="E5608" s="126"/>
    </row>
    <row r="5609" spans="1:5">
      <c r="A5609" s="118">
        <v>40305</v>
      </c>
      <c r="B5609" s="19">
        <v>7.16</v>
      </c>
      <c r="C5609" s="19">
        <v>8.6910000000000007</v>
      </c>
      <c r="E5609" s="126"/>
    </row>
    <row r="5610" spans="1:5">
      <c r="A5610" s="118">
        <v>40306</v>
      </c>
      <c r="B5610" s="19">
        <v>7.16</v>
      </c>
      <c r="C5610" s="19">
        <v>8.6910000000000007</v>
      </c>
      <c r="E5610" s="126"/>
    </row>
    <row r="5611" spans="1:5">
      <c r="A5611" s="118">
        <v>40307</v>
      </c>
      <c r="B5611" s="19">
        <v>7.16</v>
      </c>
      <c r="C5611" s="19">
        <v>8.6910000000000007</v>
      </c>
      <c r="E5611" s="126"/>
    </row>
    <row r="5612" spans="1:5">
      <c r="A5612" s="118">
        <v>40308</v>
      </c>
      <c r="B5612" s="19">
        <v>6.4790000000000001</v>
      </c>
      <c r="C5612" s="19">
        <v>7.97</v>
      </c>
      <c r="E5612" s="126"/>
    </row>
    <row r="5613" spans="1:5">
      <c r="A5613" s="118">
        <v>40309</v>
      </c>
      <c r="B5613" s="19">
        <v>6.2960000000000003</v>
      </c>
      <c r="C5613" s="19">
        <v>7.82</v>
      </c>
      <c r="E5613" s="126"/>
    </row>
    <row r="5614" spans="1:5">
      <c r="A5614" s="118">
        <v>40310</v>
      </c>
      <c r="B5614" s="19">
        <v>7.1720000000000006</v>
      </c>
      <c r="C5614" s="19">
        <v>8.7149999999999999</v>
      </c>
      <c r="E5614" s="126"/>
    </row>
    <row r="5615" spans="1:5">
      <c r="A5615" s="118">
        <v>40311</v>
      </c>
      <c r="B5615" s="19">
        <v>7.4420000000000002</v>
      </c>
      <c r="C5615" s="19">
        <v>8.963000000000001</v>
      </c>
      <c r="E5615" s="126"/>
    </row>
    <row r="5616" spans="1:5">
      <c r="A5616" s="118">
        <v>40312</v>
      </c>
      <c r="B5616" s="19">
        <v>7.3050000000000006</v>
      </c>
      <c r="C5616" s="19">
        <v>8.8290000000000006</v>
      </c>
      <c r="E5616" s="126"/>
    </row>
    <row r="5617" spans="1:5">
      <c r="A5617" s="118">
        <v>40313</v>
      </c>
      <c r="B5617" s="19">
        <v>7.3050000000000006</v>
      </c>
      <c r="C5617" s="19">
        <v>8.8290000000000006</v>
      </c>
      <c r="E5617" s="126"/>
    </row>
    <row r="5618" spans="1:5">
      <c r="A5618" s="118">
        <v>40314</v>
      </c>
      <c r="B5618" s="19">
        <v>7.3050000000000006</v>
      </c>
      <c r="C5618" s="19">
        <v>8.8290000000000006</v>
      </c>
      <c r="E5618" s="126"/>
    </row>
    <row r="5619" spans="1:5">
      <c r="A5619" s="118">
        <v>40315</v>
      </c>
      <c r="B5619" s="19">
        <v>7.1270000000000007</v>
      </c>
      <c r="C5619" s="19">
        <v>8.6720000000000006</v>
      </c>
      <c r="E5619" s="126"/>
    </row>
    <row r="5620" spans="1:5">
      <c r="A5620" s="118">
        <v>40316</v>
      </c>
      <c r="B5620" s="19">
        <v>7.35</v>
      </c>
      <c r="C5620" s="19">
        <v>8.86</v>
      </c>
      <c r="E5620" s="126"/>
    </row>
    <row r="5621" spans="1:5">
      <c r="A5621" s="118">
        <v>40317</v>
      </c>
      <c r="B5621" s="19">
        <v>6.157</v>
      </c>
      <c r="C5621" s="19">
        <v>7.69</v>
      </c>
      <c r="E5621" s="126"/>
    </row>
    <row r="5622" spans="1:5">
      <c r="A5622" s="118">
        <v>40318</v>
      </c>
      <c r="B5622" s="19">
        <v>7.0229999999999997</v>
      </c>
      <c r="C5622" s="19">
        <v>8.51</v>
      </c>
      <c r="E5622" s="126"/>
    </row>
    <row r="5623" spans="1:5">
      <c r="A5623" s="118">
        <v>40319</v>
      </c>
      <c r="B5623" s="19">
        <v>7.1829999999999998</v>
      </c>
      <c r="C5623" s="19">
        <v>8.7139999999999986</v>
      </c>
      <c r="E5623" s="126"/>
    </row>
    <row r="5624" spans="1:5">
      <c r="A5624" s="118">
        <v>40320</v>
      </c>
      <c r="B5624" s="19">
        <v>7.1829999999999998</v>
      </c>
      <c r="C5624" s="19">
        <v>8.7139999999999986</v>
      </c>
      <c r="E5624" s="126"/>
    </row>
    <row r="5625" spans="1:5">
      <c r="A5625" s="118">
        <v>40321</v>
      </c>
      <c r="B5625" s="19">
        <v>7.1829999999999998</v>
      </c>
      <c r="C5625" s="19">
        <v>8.7139999999999986</v>
      </c>
      <c r="E5625" s="126"/>
    </row>
    <row r="5626" spans="1:5">
      <c r="A5626" s="118">
        <v>40322</v>
      </c>
      <c r="B5626" s="19">
        <v>6.0680000000000005</v>
      </c>
      <c r="C5626" s="19">
        <v>7.6660000000000004</v>
      </c>
      <c r="E5626" s="126"/>
    </row>
    <row r="5627" spans="1:5">
      <c r="A5627" s="118">
        <v>40323</v>
      </c>
      <c r="B5627" s="19">
        <v>5.8680000000000003</v>
      </c>
      <c r="C5627" s="19">
        <v>7.5090000000000003</v>
      </c>
      <c r="E5627" s="126"/>
    </row>
    <row r="5628" spans="1:5">
      <c r="A5628" s="118">
        <v>40324</v>
      </c>
      <c r="B5628" s="19">
        <v>7.1219999999999999</v>
      </c>
      <c r="C5628" s="19">
        <v>8.7609999999999992</v>
      </c>
      <c r="E5628" s="126"/>
    </row>
    <row r="5629" spans="1:5">
      <c r="A5629" s="118">
        <v>40325</v>
      </c>
      <c r="B5629" s="19">
        <v>7.0949999999999998</v>
      </c>
      <c r="C5629" s="19">
        <v>8.7259999999999991</v>
      </c>
      <c r="E5629" s="126"/>
    </row>
    <row r="5630" spans="1:5">
      <c r="A5630" s="118">
        <v>40326</v>
      </c>
      <c r="B5630" s="19">
        <v>7.0289999999999999</v>
      </c>
      <c r="C5630" s="19">
        <v>8.6440000000000001</v>
      </c>
      <c r="E5630" s="126"/>
    </row>
    <row r="5631" spans="1:5">
      <c r="A5631" s="118">
        <v>40327</v>
      </c>
      <c r="B5631" s="19">
        <v>7.0289999999999999</v>
      </c>
      <c r="C5631" s="19">
        <v>8.6440000000000001</v>
      </c>
      <c r="E5631" s="126"/>
    </row>
    <row r="5632" spans="1:5">
      <c r="A5632" s="118">
        <v>40328</v>
      </c>
      <c r="B5632" s="19">
        <v>7.0289999999999999</v>
      </c>
      <c r="C5632" s="19">
        <v>8.6440000000000001</v>
      </c>
      <c r="E5632" s="126"/>
    </row>
    <row r="5633" spans="1:5">
      <c r="A5633" s="118">
        <v>40329</v>
      </c>
      <c r="B5633" s="19">
        <v>6.1899999999999995</v>
      </c>
      <c r="C5633" s="19">
        <v>7.8029999999999999</v>
      </c>
      <c r="E5633" s="126"/>
    </row>
    <row r="5634" spans="1:5">
      <c r="A5634" s="118">
        <v>40330</v>
      </c>
      <c r="B5634" s="19">
        <v>6.0600000000000005</v>
      </c>
      <c r="C5634" s="19">
        <v>7.6880000000000006</v>
      </c>
      <c r="E5634" s="126"/>
    </row>
    <row r="5635" spans="1:5">
      <c r="A5635" s="118">
        <v>40331</v>
      </c>
      <c r="B5635" s="19">
        <v>6.9399999999999995</v>
      </c>
      <c r="C5635" s="19">
        <v>8.5820000000000007</v>
      </c>
      <c r="E5635" s="126"/>
    </row>
    <row r="5636" spans="1:5">
      <c r="A5636" s="118">
        <v>40332</v>
      </c>
      <c r="B5636" s="19">
        <v>6.2489999999999997</v>
      </c>
      <c r="C5636" s="19">
        <v>7.8650000000000002</v>
      </c>
      <c r="E5636" s="126"/>
    </row>
    <row r="5637" spans="1:5">
      <c r="A5637" s="118">
        <v>40333</v>
      </c>
      <c r="B5637" s="19">
        <v>7.1429999999999998</v>
      </c>
      <c r="C5637" s="19">
        <v>8.76</v>
      </c>
      <c r="E5637" s="126"/>
    </row>
    <row r="5638" spans="1:5">
      <c r="A5638" s="118">
        <v>40334</v>
      </c>
      <c r="B5638" s="19">
        <v>7.1429999999999998</v>
      </c>
      <c r="C5638" s="19">
        <v>8.76</v>
      </c>
      <c r="E5638" s="126"/>
    </row>
    <row r="5639" spans="1:5">
      <c r="A5639" s="118">
        <v>40335</v>
      </c>
      <c r="B5639" s="19">
        <v>7.1429999999999998</v>
      </c>
      <c r="C5639" s="19">
        <v>8.76</v>
      </c>
      <c r="E5639" s="126"/>
    </row>
    <row r="5640" spans="1:5">
      <c r="A5640" s="118">
        <v>40336</v>
      </c>
      <c r="B5640" s="19">
        <v>6.9190000000000005</v>
      </c>
      <c r="C5640" s="19">
        <v>8.5809999999999995</v>
      </c>
      <c r="E5640" s="126"/>
    </row>
    <row r="5641" spans="1:5">
      <c r="A5641" s="118">
        <v>40337</v>
      </c>
      <c r="B5641" s="19">
        <v>7.157</v>
      </c>
      <c r="C5641" s="19">
        <v>8.8159999999999989</v>
      </c>
      <c r="E5641" s="126"/>
    </row>
    <row r="5642" spans="1:5">
      <c r="A5642" s="118">
        <v>40338</v>
      </c>
      <c r="B5642" s="19">
        <v>6.048</v>
      </c>
      <c r="C5642" s="19">
        <v>7.7060000000000004</v>
      </c>
      <c r="E5642" s="126"/>
    </row>
    <row r="5643" spans="1:5">
      <c r="A5643" s="118">
        <v>40339</v>
      </c>
      <c r="B5643" s="19">
        <v>6.0020000000000007</v>
      </c>
      <c r="C5643" s="19">
        <v>7.6630000000000003</v>
      </c>
      <c r="E5643" s="126"/>
    </row>
    <row r="5644" spans="1:5">
      <c r="A5644" s="118">
        <v>40340</v>
      </c>
      <c r="B5644" s="19">
        <v>6.2530000000000001</v>
      </c>
      <c r="C5644" s="19">
        <v>7.9079999999999995</v>
      </c>
      <c r="E5644" s="126"/>
    </row>
    <row r="5645" spans="1:5">
      <c r="A5645" s="118">
        <v>40341</v>
      </c>
      <c r="B5645" s="19">
        <v>6.2530000000000001</v>
      </c>
      <c r="C5645" s="19">
        <v>7.9079999999999995</v>
      </c>
      <c r="E5645" s="126"/>
    </row>
    <row r="5646" spans="1:5">
      <c r="A5646" s="118">
        <v>40342</v>
      </c>
      <c r="B5646" s="19">
        <v>6.2530000000000001</v>
      </c>
      <c r="C5646" s="19">
        <v>7.9079999999999995</v>
      </c>
      <c r="E5646" s="126"/>
    </row>
    <row r="5647" spans="1:5">
      <c r="A5647" s="118">
        <v>40343</v>
      </c>
      <c r="B5647" s="19">
        <v>6.1530000000000005</v>
      </c>
      <c r="C5647" s="19">
        <v>7.8079999999999998</v>
      </c>
      <c r="E5647" s="126"/>
    </row>
    <row r="5648" spans="1:5">
      <c r="A5648" s="118">
        <v>40344</v>
      </c>
      <c r="B5648" s="19">
        <v>5.9719999999999995</v>
      </c>
      <c r="C5648" s="19">
        <v>7.6430000000000007</v>
      </c>
      <c r="E5648" s="126"/>
    </row>
    <row r="5649" spans="1:5">
      <c r="A5649" s="118">
        <v>40345</v>
      </c>
      <c r="B5649" s="19">
        <v>6.2729999999999997</v>
      </c>
      <c r="C5649" s="19">
        <v>7.8970000000000002</v>
      </c>
      <c r="E5649" s="126"/>
    </row>
    <row r="5650" spans="1:5">
      <c r="A5650" s="118">
        <v>40346</v>
      </c>
      <c r="B5650" s="19">
        <v>6.1219999999999999</v>
      </c>
      <c r="C5650" s="19">
        <v>7.7750000000000004</v>
      </c>
      <c r="E5650" s="126"/>
    </row>
    <row r="5651" spans="1:5">
      <c r="A5651" s="118">
        <v>40347</v>
      </c>
      <c r="B5651" s="19">
        <v>6.0410000000000004</v>
      </c>
      <c r="C5651" s="19">
        <v>7.6959999999999997</v>
      </c>
      <c r="E5651" s="126"/>
    </row>
    <row r="5652" spans="1:5">
      <c r="A5652" s="118">
        <v>40348</v>
      </c>
      <c r="B5652" s="19">
        <v>6.0410000000000004</v>
      </c>
      <c r="C5652" s="19">
        <v>7.6959999999999997</v>
      </c>
      <c r="E5652" s="126"/>
    </row>
    <row r="5653" spans="1:5">
      <c r="A5653" s="118">
        <v>40349</v>
      </c>
      <c r="B5653" s="19">
        <v>6.0410000000000004</v>
      </c>
      <c r="C5653" s="19">
        <v>7.6959999999999997</v>
      </c>
      <c r="E5653" s="126"/>
    </row>
    <row r="5654" spans="1:5">
      <c r="A5654" s="118">
        <v>40350</v>
      </c>
      <c r="B5654" s="19">
        <v>7.319</v>
      </c>
      <c r="C5654" s="19">
        <v>8.9559999999999995</v>
      </c>
      <c r="E5654" s="126"/>
    </row>
    <row r="5655" spans="1:5">
      <c r="A5655" s="118">
        <v>40351</v>
      </c>
      <c r="B5655" s="19">
        <v>6.173</v>
      </c>
      <c r="C5655" s="19">
        <v>7.8319999999999999</v>
      </c>
      <c r="E5655" s="126"/>
    </row>
    <row r="5656" spans="1:5">
      <c r="A5656" s="118">
        <v>40352</v>
      </c>
      <c r="B5656" s="19">
        <v>7.0039999999999996</v>
      </c>
      <c r="C5656" s="19">
        <v>8.6869999999999994</v>
      </c>
      <c r="E5656" s="126"/>
    </row>
    <row r="5657" spans="1:5">
      <c r="A5657" s="118">
        <v>40353</v>
      </c>
      <c r="B5657" s="19">
        <v>7.1989999999999998</v>
      </c>
      <c r="C5657" s="19">
        <v>8.875</v>
      </c>
      <c r="E5657" s="126"/>
    </row>
    <row r="5658" spans="1:5">
      <c r="A5658" s="118">
        <v>40354</v>
      </c>
      <c r="B5658" s="19">
        <v>6.0330000000000004</v>
      </c>
      <c r="C5658" s="19">
        <v>7.7380000000000004</v>
      </c>
      <c r="E5658" s="126"/>
    </row>
    <row r="5659" spans="1:5">
      <c r="A5659" s="118">
        <v>40355</v>
      </c>
      <c r="B5659" s="19">
        <v>6.0330000000000004</v>
      </c>
      <c r="C5659" s="19">
        <v>7.7380000000000004</v>
      </c>
      <c r="E5659" s="126"/>
    </row>
    <row r="5660" spans="1:5">
      <c r="A5660" s="118">
        <v>40356</v>
      </c>
      <c r="B5660" s="19">
        <v>6.0330000000000004</v>
      </c>
      <c r="C5660" s="19">
        <v>7.7380000000000004</v>
      </c>
      <c r="E5660" s="126"/>
    </row>
    <row r="5661" spans="1:5">
      <c r="A5661" s="118">
        <v>40357</v>
      </c>
      <c r="B5661" s="19">
        <v>6.907</v>
      </c>
      <c r="C5661" s="19">
        <v>8.6069999999999993</v>
      </c>
      <c r="E5661" s="126"/>
    </row>
    <row r="5662" spans="1:5">
      <c r="A5662" s="118">
        <v>40358</v>
      </c>
      <c r="B5662" s="19">
        <v>7.0460000000000003</v>
      </c>
      <c r="C5662" s="19">
        <v>8.766</v>
      </c>
      <c r="E5662" s="126"/>
    </row>
    <row r="5663" spans="1:5">
      <c r="A5663" s="118">
        <v>40359</v>
      </c>
      <c r="B5663" s="19">
        <v>5.8970000000000002</v>
      </c>
      <c r="C5663" s="19">
        <v>7.585</v>
      </c>
      <c r="E5663" s="126"/>
    </row>
    <row r="5664" spans="1:5">
      <c r="A5664" s="118">
        <v>40360</v>
      </c>
      <c r="B5664" s="19">
        <v>5.7789999999999999</v>
      </c>
      <c r="C5664" s="19">
        <v>7.4819999999999993</v>
      </c>
      <c r="E5664" s="126"/>
    </row>
    <row r="5665" spans="1:5">
      <c r="A5665" s="118">
        <v>40361</v>
      </c>
      <c r="B5665" s="19">
        <v>6.9969999999999999</v>
      </c>
      <c r="C5665" s="19">
        <v>8.6859999999999999</v>
      </c>
      <c r="E5665" s="126"/>
    </row>
    <row r="5666" spans="1:5">
      <c r="A5666" s="118">
        <v>40362</v>
      </c>
      <c r="B5666" s="19">
        <v>6.9969999999999999</v>
      </c>
      <c r="C5666" s="19">
        <v>8.6859999999999999</v>
      </c>
      <c r="E5666" s="126"/>
    </row>
    <row r="5667" spans="1:5">
      <c r="A5667" s="118">
        <v>40363</v>
      </c>
      <c r="B5667" s="19">
        <v>6.9969999999999999</v>
      </c>
      <c r="C5667" s="19">
        <v>8.6859999999999999</v>
      </c>
      <c r="E5667" s="126"/>
    </row>
    <row r="5668" spans="1:5">
      <c r="A5668" s="118">
        <v>40364</v>
      </c>
      <c r="B5668" s="19">
        <v>5.8840000000000003</v>
      </c>
      <c r="C5668" s="19">
        <v>7.5750000000000002</v>
      </c>
      <c r="E5668" s="126"/>
    </row>
    <row r="5669" spans="1:5">
      <c r="A5669" s="118">
        <v>40365</v>
      </c>
      <c r="B5669" s="19">
        <v>5.7750000000000004</v>
      </c>
      <c r="C5669" s="19">
        <v>7.4730000000000008</v>
      </c>
      <c r="E5669" s="126"/>
    </row>
    <row r="5670" spans="1:5">
      <c r="A5670" s="118">
        <v>40366</v>
      </c>
      <c r="B5670" s="19">
        <v>6.9660000000000002</v>
      </c>
      <c r="C5670" s="19">
        <v>8.6709999999999994</v>
      </c>
      <c r="E5670" s="126"/>
    </row>
    <row r="5671" spans="1:5">
      <c r="A5671" s="118">
        <v>40367</v>
      </c>
      <c r="B5671" s="19">
        <v>5.9770000000000003</v>
      </c>
      <c r="C5671" s="19">
        <v>7.69</v>
      </c>
      <c r="E5671" s="126"/>
    </row>
    <row r="5672" spans="1:5">
      <c r="A5672" s="118">
        <v>40368</v>
      </c>
      <c r="B5672" s="19">
        <v>6.8620000000000001</v>
      </c>
      <c r="C5672" s="19">
        <v>8.572000000000001</v>
      </c>
      <c r="E5672" s="126"/>
    </row>
    <row r="5673" spans="1:5">
      <c r="A5673" s="118">
        <v>40369</v>
      </c>
      <c r="B5673" s="19">
        <v>6.8620000000000001</v>
      </c>
      <c r="C5673" s="19">
        <v>8.572000000000001</v>
      </c>
      <c r="E5673" s="126"/>
    </row>
    <row r="5674" spans="1:5">
      <c r="A5674" s="118">
        <v>40370</v>
      </c>
      <c r="B5674" s="19">
        <v>6.8620000000000001</v>
      </c>
      <c r="C5674" s="19">
        <v>8.572000000000001</v>
      </c>
      <c r="E5674" s="126"/>
    </row>
    <row r="5675" spans="1:5">
      <c r="A5675" s="118">
        <v>40371</v>
      </c>
      <c r="B5675" s="19">
        <v>6.0519999999999996</v>
      </c>
      <c r="C5675" s="19">
        <v>7.758</v>
      </c>
      <c r="E5675" s="126"/>
    </row>
    <row r="5676" spans="1:5">
      <c r="A5676" s="118">
        <v>40372</v>
      </c>
      <c r="B5676" s="19">
        <v>5.9320000000000004</v>
      </c>
      <c r="C5676" s="19">
        <v>7.6520000000000001</v>
      </c>
      <c r="E5676" s="126"/>
    </row>
    <row r="5677" spans="1:5">
      <c r="A5677" s="118">
        <v>40373</v>
      </c>
      <c r="B5677" s="19">
        <v>5.9039999999999999</v>
      </c>
      <c r="C5677" s="19">
        <v>7.6189999999999998</v>
      </c>
      <c r="E5677" s="126"/>
    </row>
    <row r="5678" spans="1:5">
      <c r="A5678" s="118">
        <v>40374</v>
      </c>
      <c r="B5678" s="19">
        <v>7.0430000000000001</v>
      </c>
      <c r="C5678" s="19">
        <v>8.77</v>
      </c>
      <c r="E5678" s="126"/>
    </row>
    <row r="5679" spans="1:5">
      <c r="A5679" s="118">
        <v>40375</v>
      </c>
      <c r="B5679" s="19">
        <v>6.9690000000000003</v>
      </c>
      <c r="C5679" s="19">
        <v>8.6909999999999989</v>
      </c>
      <c r="E5679" s="126"/>
    </row>
    <row r="5680" spans="1:5">
      <c r="A5680" s="118">
        <v>40376</v>
      </c>
      <c r="B5680" s="19">
        <v>6.9690000000000003</v>
      </c>
      <c r="C5680" s="19">
        <v>8.6909999999999989</v>
      </c>
      <c r="E5680" s="126"/>
    </row>
    <row r="5681" spans="1:5">
      <c r="A5681" s="118">
        <v>40377</v>
      </c>
      <c r="B5681" s="19">
        <v>6.9690000000000003</v>
      </c>
      <c r="C5681" s="19">
        <v>8.6909999999999989</v>
      </c>
      <c r="E5681" s="126"/>
    </row>
    <row r="5682" spans="1:5">
      <c r="A5682" s="118">
        <v>40378</v>
      </c>
      <c r="B5682" s="19">
        <v>6.8539999999999992</v>
      </c>
      <c r="C5682" s="19">
        <v>8.5619999999999994</v>
      </c>
      <c r="E5682" s="126"/>
    </row>
    <row r="5683" spans="1:5">
      <c r="A5683" s="118">
        <v>40379</v>
      </c>
      <c r="B5683" s="19">
        <v>6.1520000000000001</v>
      </c>
      <c r="C5683" s="19">
        <v>7.8369999999999997</v>
      </c>
      <c r="E5683" s="126"/>
    </row>
    <row r="5684" spans="1:5">
      <c r="A5684" s="118">
        <v>40380</v>
      </c>
      <c r="B5684" s="19">
        <v>6.0259999999999998</v>
      </c>
      <c r="C5684" s="19">
        <v>7.7250000000000005</v>
      </c>
      <c r="E5684" s="126"/>
    </row>
    <row r="5685" spans="1:5">
      <c r="A5685" s="118">
        <v>40381</v>
      </c>
      <c r="B5685" s="19">
        <v>6.9079999999999995</v>
      </c>
      <c r="C5685" s="19">
        <v>8.5969999999999995</v>
      </c>
      <c r="E5685" s="126"/>
    </row>
    <row r="5686" spans="1:5">
      <c r="A5686" s="118">
        <v>40382</v>
      </c>
      <c r="B5686" s="19">
        <v>7.1619999999999999</v>
      </c>
      <c r="C5686" s="19">
        <v>8.8449999999999989</v>
      </c>
      <c r="E5686" s="126"/>
    </row>
    <row r="5687" spans="1:5">
      <c r="A5687" s="118">
        <v>40383</v>
      </c>
      <c r="B5687" s="19">
        <v>7.1619999999999999</v>
      </c>
      <c r="C5687" s="19">
        <v>8.8449999999999989</v>
      </c>
      <c r="E5687" s="126"/>
    </row>
    <row r="5688" spans="1:5">
      <c r="A5688" s="118">
        <v>40384</v>
      </c>
      <c r="B5688" s="19">
        <v>7.1619999999999999</v>
      </c>
      <c r="C5688" s="19">
        <v>8.8449999999999989</v>
      </c>
      <c r="E5688" s="126"/>
    </row>
    <row r="5689" spans="1:5">
      <c r="A5689" s="118">
        <v>40385</v>
      </c>
      <c r="B5689" s="19">
        <v>6.0920000000000005</v>
      </c>
      <c r="C5689" s="19">
        <v>7.7610000000000001</v>
      </c>
      <c r="E5689" s="126"/>
    </row>
    <row r="5690" spans="1:5">
      <c r="A5690" s="118">
        <v>40386</v>
      </c>
      <c r="B5690" s="19">
        <v>6.0060000000000002</v>
      </c>
      <c r="C5690" s="19">
        <v>7.6679999999999993</v>
      </c>
      <c r="E5690" s="126"/>
    </row>
    <row r="5691" spans="1:5">
      <c r="A5691" s="118">
        <v>40387</v>
      </c>
      <c r="B5691" s="19">
        <v>7.1269999999999998</v>
      </c>
      <c r="C5691" s="19">
        <v>8.7330000000000005</v>
      </c>
      <c r="E5691" s="126"/>
    </row>
    <row r="5692" spans="1:5">
      <c r="A5692" s="118">
        <v>40388</v>
      </c>
      <c r="B5692" s="19">
        <v>6.05</v>
      </c>
      <c r="C5692" s="19">
        <v>7.6520000000000001</v>
      </c>
      <c r="E5692" s="126"/>
    </row>
    <row r="5693" spans="1:5">
      <c r="A5693" s="118">
        <v>40389</v>
      </c>
      <c r="B5693" s="19">
        <v>6.8900000000000006</v>
      </c>
      <c r="C5693" s="19">
        <v>8.4789999999999992</v>
      </c>
      <c r="E5693" s="126"/>
    </row>
    <row r="5694" spans="1:5">
      <c r="A5694" s="118">
        <v>40390</v>
      </c>
      <c r="B5694" s="19">
        <v>6.8900000000000006</v>
      </c>
      <c r="C5694" s="19">
        <v>8.4789999999999992</v>
      </c>
      <c r="E5694" s="126"/>
    </row>
    <row r="5695" spans="1:5">
      <c r="A5695" s="118">
        <v>40391</v>
      </c>
      <c r="B5695" s="19">
        <v>6.8900000000000006</v>
      </c>
      <c r="C5695" s="19">
        <v>8.4789999999999992</v>
      </c>
      <c r="E5695" s="126"/>
    </row>
    <row r="5696" spans="1:5">
      <c r="A5696" s="118">
        <v>40392</v>
      </c>
      <c r="B5696" s="19">
        <v>7.1280000000000001</v>
      </c>
      <c r="C5696" s="19">
        <v>8.7109999999999985</v>
      </c>
      <c r="E5696" s="126"/>
    </row>
    <row r="5697" spans="1:5">
      <c r="A5697" s="118">
        <v>40393</v>
      </c>
      <c r="B5697" s="19">
        <v>5.9870000000000001</v>
      </c>
      <c r="C5697" s="19">
        <v>7.5789999999999997</v>
      </c>
      <c r="E5697" s="126"/>
    </row>
    <row r="5698" spans="1:5">
      <c r="A5698" s="118">
        <v>40394</v>
      </c>
      <c r="B5698" s="19">
        <v>6.875</v>
      </c>
      <c r="C5698" s="19">
        <v>8.4749999999999996</v>
      </c>
      <c r="E5698" s="126"/>
    </row>
    <row r="5699" spans="1:5">
      <c r="A5699" s="118">
        <v>40395</v>
      </c>
      <c r="B5699" s="19">
        <v>7.0960000000000001</v>
      </c>
      <c r="C5699" s="19">
        <v>8.6890000000000001</v>
      </c>
      <c r="E5699" s="126"/>
    </row>
    <row r="5700" spans="1:5">
      <c r="A5700" s="118">
        <v>40396</v>
      </c>
      <c r="B5700" s="19">
        <v>6.0120000000000005</v>
      </c>
      <c r="C5700" s="19">
        <v>7.609</v>
      </c>
      <c r="E5700" s="126"/>
    </row>
    <row r="5701" spans="1:5">
      <c r="A5701" s="118">
        <v>40397</v>
      </c>
      <c r="B5701" s="19">
        <v>6.0120000000000005</v>
      </c>
      <c r="C5701" s="19">
        <v>7.609</v>
      </c>
      <c r="E5701" s="126"/>
    </row>
    <row r="5702" spans="1:5">
      <c r="A5702" s="118">
        <v>40398</v>
      </c>
      <c r="B5702" s="19">
        <v>6.0120000000000005</v>
      </c>
      <c r="C5702" s="19">
        <v>7.609</v>
      </c>
      <c r="E5702" s="126"/>
    </row>
    <row r="5703" spans="1:5">
      <c r="A5703" s="118">
        <v>40399</v>
      </c>
      <c r="B5703" s="19">
        <v>5.8849999999999998</v>
      </c>
      <c r="C5703" s="19">
        <v>7.4969999999999999</v>
      </c>
      <c r="E5703" s="126"/>
    </row>
    <row r="5704" spans="1:5">
      <c r="A5704" s="118">
        <v>40400</v>
      </c>
      <c r="B5704" s="19">
        <v>6.077</v>
      </c>
      <c r="C5704" s="19">
        <v>7.6749999999999998</v>
      </c>
      <c r="E5704" s="126"/>
    </row>
    <row r="5705" spans="1:5">
      <c r="A5705" s="118">
        <v>40401</v>
      </c>
      <c r="B5705" s="19">
        <v>6.9249999999999998</v>
      </c>
      <c r="C5705" s="19">
        <v>8.5440000000000005</v>
      </c>
      <c r="E5705" s="126"/>
    </row>
    <row r="5706" spans="1:5">
      <c r="A5706" s="118">
        <v>40402</v>
      </c>
      <c r="B5706" s="19">
        <v>5.8049999999999997</v>
      </c>
      <c r="C5706" s="19">
        <v>7.4269999999999996</v>
      </c>
      <c r="E5706" s="126"/>
    </row>
    <row r="5707" spans="1:5">
      <c r="A5707" s="118">
        <v>40403</v>
      </c>
      <c r="B5707" s="19">
        <v>6.0309999999999997</v>
      </c>
      <c r="C5707" s="19">
        <v>7.649</v>
      </c>
      <c r="E5707" s="126"/>
    </row>
    <row r="5708" spans="1:5">
      <c r="A5708" s="118">
        <v>40404</v>
      </c>
      <c r="B5708" s="19">
        <v>6.0309999999999997</v>
      </c>
      <c r="C5708" s="19">
        <v>7.649</v>
      </c>
      <c r="E5708" s="126"/>
    </row>
    <row r="5709" spans="1:5">
      <c r="A5709" s="118">
        <v>40405</v>
      </c>
      <c r="B5709" s="19">
        <v>6.0309999999999997</v>
      </c>
      <c r="C5709" s="19">
        <v>7.649</v>
      </c>
      <c r="E5709" s="126"/>
    </row>
    <row r="5710" spans="1:5">
      <c r="A5710" s="118">
        <v>40406</v>
      </c>
      <c r="B5710" s="19">
        <v>5.8840000000000003</v>
      </c>
      <c r="C5710" s="19">
        <v>7.51</v>
      </c>
      <c r="E5710" s="126"/>
    </row>
    <row r="5711" spans="1:5">
      <c r="A5711" s="118">
        <v>40407</v>
      </c>
      <c r="B5711" s="19">
        <v>5.7590000000000003</v>
      </c>
      <c r="C5711" s="19">
        <v>7.3849999999999998</v>
      </c>
      <c r="E5711" s="126"/>
    </row>
    <row r="5712" spans="1:5">
      <c r="A5712" s="118">
        <v>40408</v>
      </c>
      <c r="B5712" s="19">
        <v>5.9489999999999998</v>
      </c>
      <c r="C5712" s="19">
        <v>7.569</v>
      </c>
      <c r="E5712" s="126"/>
    </row>
    <row r="5713" spans="1:5">
      <c r="A5713" s="118">
        <v>40409</v>
      </c>
      <c r="B5713" s="19">
        <v>5.8280000000000003</v>
      </c>
      <c r="C5713" s="19">
        <v>7.4539999999999997</v>
      </c>
      <c r="E5713" s="126"/>
    </row>
    <row r="5714" spans="1:5">
      <c r="A5714" s="118">
        <v>40410</v>
      </c>
      <c r="B5714" s="19">
        <v>6.7119999999999997</v>
      </c>
      <c r="C5714" s="19">
        <v>8.3260000000000005</v>
      </c>
      <c r="E5714" s="126"/>
    </row>
    <row r="5715" spans="1:5">
      <c r="A5715" s="118">
        <v>40411</v>
      </c>
      <c r="B5715" s="19">
        <v>6.7119999999999997</v>
      </c>
      <c r="C5715" s="19">
        <v>8.3260000000000005</v>
      </c>
      <c r="E5715" s="126"/>
    </row>
    <row r="5716" spans="1:5">
      <c r="A5716" s="118">
        <v>40412</v>
      </c>
      <c r="B5716" s="19">
        <v>6.7119999999999997</v>
      </c>
      <c r="C5716" s="19">
        <v>8.3260000000000005</v>
      </c>
      <c r="E5716" s="126"/>
    </row>
    <row r="5717" spans="1:5">
      <c r="A5717" s="118">
        <v>40413</v>
      </c>
      <c r="B5717" s="19">
        <v>6.9329999999999998</v>
      </c>
      <c r="C5717" s="19">
        <v>8.532</v>
      </c>
    </row>
    <row r="5718" spans="1:5">
      <c r="A5718" s="118">
        <v>40414</v>
      </c>
      <c r="B5718" s="19">
        <v>6.7679999999999998</v>
      </c>
      <c r="C5718" s="19">
        <v>8.39</v>
      </c>
    </row>
    <row r="5719" spans="1:5">
      <c r="A5719" s="118">
        <v>40415</v>
      </c>
      <c r="B5719" s="19">
        <v>6.5920000000000005</v>
      </c>
      <c r="C5719" s="19">
        <v>8.2249999999999996</v>
      </c>
    </row>
    <row r="5720" spans="1:5">
      <c r="A5720" s="118">
        <v>40416</v>
      </c>
      <c r="B5720" s="19">
        <v>5.8010000000000002</v>
      </c>
      <c r="C5720" s="19">
        <v>7.4349999999999996</v>
      </c>
    </row>
    <row r="5721" spans="1:5">
      <c r="A5721" s="118">
        <v>40417</v>
      </c>
      <c r="B5721" s="19">
        <v>5.7149999999999999</v>
      </c>
      <c r="C5721" s="19">
        <v>7.3390000000000004</v>
      </c>
    </row>
    <row r="5722" spans="1:5">
      <c r="A5722" s="118">
        <v>40418</v>
      </c>
      <c r="B5722" s="19">
        <v>5.7149999999999999</v>
      </c>
      <c r="C5722" s="19">
        <v>7.3390000000000004</v>
      </c>
    </row>
    <row r="5723" spans="1:5">
      <c r="A5723" s="118">
        <v>40419</v>
      </c>
      <c r="B5723" s="19">
        <v>5.7149999999999999</v>
      </c>
      <c r="C5723" s="19">
        <v>7.3390000000000004</v>
      </c>
    </row>
    <row r="5724" spans="1:5">
      <c r="A5724" s="118">
        <v>40420</v>
      </c>
      <c r="B5724" s="19">
        <v>6.6370000000000005</v>
      </c>
      <c r="C5724" s="19">
        <v>8.2560000000000002</v>
      </c>
    </row>
    <row r="5725" spans="1:5">
      <c r="A5725" s="118">
        <v>40421</v>
      </c>
      <c r="B5725" s="19">
        <v>5.7480000000000002</v>
      </c>
      <c r="C5725" s="19">
        <v>7.383</v>
      </c>
    </row>
    <row r="5726" spans="1:5">
      <c r="A5726" s="118">
        <v>40422</v>
      </c>
      <c r="B5726" s="19">
        <v>6.7229999999999999</v>
      </c>
      <c r="C5726" s="19">
        <v>8.359</v>
      </c>
    </row>
    <row r="5727" spans="1:5">
      <c r="A5727" s="118">
        <v>40423</v>
      </c>
      <c r="B5727" s="19">
        <v>5.6370000000000005</v>
      </c>
      <c r="C5727" s="19">
        <v>7.282</v>
      </c>
    </row>
    <row r="5728" spans="1:5">
      <c r="A5728" s="118">
        <v>40424</v>
      </c>
      <c r="B5728" s="19">
        <v>5.8629999999999995</v>
      </c>
      <c r="C5728" s="19">
        <v>7.5089999999999995</v>
      </c>
    </row>
    <row r="5729" spans="1:3">
      <c r="A5729" s="118">
        <v>40425</v>
      </c>
      <c r="B5729" s="19">
        <v>5.8629999999999995</v>
      </c>
      <c r="C5729" s="19">
        <v>7.5089999999999995</v>
      </c>
    </row>
    <row r="5730" spans="1:3">
      <c r="A5730" s="118">
        <v>40426</v>
      </c>
      <c r="B5730" s="19">
        <v>5.8629999999999995</v>
      </c>
      <c r="C5730" s="19">
        <v>7.5089999999999995</v>
      </c>
    </row>
    <row r="5731" spans="1:3">
      <c r="A5731" s="118">
        <v>40427</v>
      </c>
      <c r="B5731" s="19">
        <v>6.8630000000000004</v>
      </c>
      <c r="C5731" s="19">
        <v>8.5019999999999989</v>
      </c>
    </row>
    <row r="5732" spans="1:3">
      <c r="A5732" s="118">
        <v>40428</v>
      </c>
      <c r="B5732" s="19">
        <v>6.7249999999999996</v>
      </c>
      <c r="C5732" s="19">
        <v>8.3800000000000008</v>
      </c>
    </row>
    <row r="5733" spans="1:3">
      <c r="A5733" s="118">
        <v>40429</v>
      </c>
      <c r="B5733" s="19">
        <v>5.9159999999999995</v>
      </c>
      <c r="C5733" s="19">
        <v>7.5779999999999994</v>
      </c>
    </row>
    <row r="5734" spans="1:3">
      <c r="A5734" s="118">
        <v>40430</v>
      </c>
      <c r="B5734" s="19">
        <v>5.9119999999999999</v>
      </c>
      <c r="C5734" s="19">
        <v>7.5819999999999999</v>
      </c>
    </row>
    <row r="5735" spans="1:3">
      <c r="A5735" s="118">
        <v>40431</v>
      </c>
      <c r="B5735" s="19">
        <v>6.8409999999999993</v>
      </c>
      <c r="C5735" s="19">
        <v>8.4979999999999993</v>
      </c>
    </row>
    <row r="5736" spans="1:3">
      <c r="A5736" s="118">
        <v>40432</v>
      </c>
      <c r="B5736" s="19">
        <v>6.8409999999999993</v>
      </c>
      <c r="C5736" s="19">
        <v>8.4979999999999993</v>
      </c>
    </row>
    <row r="5737" spans="1:3">
      <c r="A5737" s="118">
        <v>40433</v>
      </c>
      <c r="B5737" s="19">
        <v>6.8409999999999993</v>
      </c>
      <c r="C5737" s="19">
        <v>8.4979999999999993</v>
      </c>
    </row>
    <row r="5738" spans="1:3">
      <c r="A5738" s="118">
        <v>40434</v>
      </c>
      <c r="B5738" s="19">
        <v>6.1339999999999995</v>
      </c>
      <c r="C5738" s="19">
        <v>7.7519999999999998</v>
      </c>
    </row>
    <row r="5739" spans="1:3">
      <c r="A5739" s="118">
        <v>40435</v>
      </c>
      <c r="B5739" s="19">
        <v>7.0030000000000001</v>
      </c>
      <c r="C5739" s="19">
        <v>8.6240000000000006</v>
      </c>
    </row>
    <row r="5740" spans="1:3">
      <c r="A5740" s="118">
        <v>40436</v>
      </c>
      <c r="B5740" s="19">
        <v>5.9209999999999994</v>
      </c>
      <c r="C5740" s="19">
        <v>7.5340000000000007</v>
      </c>
    </row>
    <row r="5741" spans="1:3">
      <c r="A5741" s="118">
        <v>40437</v>
      </c>
      <c r="B5741" s="19">
        <v>6.1079999999999997</v>
      </c>
      <c r="C5741" s="19">
        <v>7.7039999999999997</v>
      </c>
    </row>
    <row r="5742" spans="1:3">
      <c r="A5742" s="118">
        <v>40438</v>
      </c>
      <c r="B5742" s="19">
        <v>7.0860000000000003</v>
      </c>
      <c r="C5742" s="19">
        <v>8.6470000000000002</v>
      </c>
    </row>
    <row r="5743" spans="1:3">
      <c r="A5743" s="118">
        <v>40439</v>
      </c>
      <c r="B5743" s="19">
        <v>7.0860000000000003</v>
      </c>
      <c r="C5743" s="19">
        <v>8.6470000000000002</v>
      </c>
    </row>
    <row r="5744" spans="1:3">
      <c r="A5744" s="118">
        <v>40440</v>
      </c>
      <c r="B5744" s="19">
        <v>7.0860000000000003</v>
      </c>
      <c r="C5744" s="19">
        <v>8.6470000000000002</v>
      </c>
    </row>
    <row r="5745" spans="1:3">
      <c r="A5745" s="118">
        <v>40441</v>
      </c>
      <c r="B5745" s="19">
        <v>7.0410000000000004</v>
      </c>
      <c r="C5745" s="19">
        <v>8.6129999999999995</v>
      </c>
    </row>
    <row r="5746" spans="1:3">
      <c r="A5746" s="118">
        <v>40442</v>
      </c>
      <c r="B5746" s="19">
        <v>6.258</v>
      </c>
      <c r="C5746" s="19">
        <v>7.8460000000000001</v>
      </c>
    </row>
    <row r="5747" spans="1:3">
      <c r="A5747" s="118">
        <v>40443</v>
      </c>
      <c r="B5747" s="19">
        <v>7.1420000000000003</v>
      </c>
      <c r="C5747" s="19">
        <v>8.7530000000000001</v>
      </c>
    </row>
    <row r="5748" spans="1:3">
      <c r="A5748" s="118">
        <v>40444</v>
      </c>
      <c r="B5748" s="19">
        <v>6.0449999999999999</v>
      </c>
      <c r="C5748" s="19">
        <v>7.6620000000000008</v>
      </c>
    </row>
    <row r="5749" spans="1:3">
      <c r="A5749" s="118">
        <v>40445</v>
      </c>
      <c r="B5749" s="19">
        <v>7.2059999999999995</v>
      </c>
      <c r="C5749" s="19">
        <v>8.8359999999999985</v>
      </c>
    </row>
    <row r="5750" spans="1:3">
      <c r="A5750" s="118">
        <v>40446</v>
      </c>
      <c r="B5750" s="19">
        <v>7.2059999999999995</v>
      </c>
      <c r="C5750" s="19">
        <v>8.8359999999999985</v>
      </c>
    </row>
    <row r="5751" spans="1:3">
      <c r="A5751" s="118">
        <v>40447</v>
      </c>
      <c r="B5751" s="19">
        <v>7.2059999999999995</v>
      </c>
      <c r="C5751" s="19">
        <v>8.8359999999999985</v>
      </c>
    </row>
    <row r="5752" spans="1:3">
      <c r="A5752" s="118">
        <v>40448</v>
      </c>
      <c r="B5752" s="19">
        <v>6.181</v>
      </c>
      <c r="C5752" s="19">
        <v>7.819</v>
      </c>
    </row>
    <row r="5753" spans="1:3">
      <c r="A5753" s="118">
        <v>40449</v>
      </c>
      <c r="B5753" s="19">
        <v>7.0190000000000001</v>
      </c>
      <c r="C5753" s="19">
        <v>8.6859999999999999</v>
      </c>
    </row>
    <row r="5754" spans="1:3">
      <c r="A5754" s="118">
        <v>40450</v>
      </c>
      <c r="B5754" s="19">
        <v>7.22</v>
      </c>
      <c r="C5754" s="19">
        <v>8.9039999999999999</v>
      </c>
    </row>
    <row r="5755" spans="1:3">
      <c r="A5755" s="118">
        <v>40451</v>
      </c>
      <c r="B5755" s="19">
        <v>7.0449999999999999</v>
      </c>
      <c r="C5755" s="19">
        <v>8.7250000000000014</v>
      </c>
    </row>
    <row r="5756" spans="1:3">
      <c r="A5756" s="118">
        <v>40452</v>
      </c>
      <c r="B5756" s="19">
        <v>6.0269999999999992</v>
      </c>
      <c r="C5756" s="19">
        <v>7.713000000000001</v>
      </c>
    </row>
    <row r="5757" spans="1:3">
      <c r="A5757" s="118">
        <v>40453</v>
      </c>
      <c r="B5757" s="19">
        <v>6.0269999999999992</v>
      </c>
      <c r="C5757" s="19">
        <v>7.713000000000001</v>
      </c>
    </row>
    <row r="5758" spans="1:3">
      <c r="A5758" s="118">
        <v>40454</v>
      </c>
      <c r="B5758" s="19">
        <v>6.0269999999999992</v>
      </c>
      <c r="C5758" s="19">
        <v>7.713000000000001</v>
      </c>
    </row>
    <row r="5759" spans="1:3">
      <c r="A5759" s="118">
        <v>40455</v>
      </c>
      <c r="B5759" s="19">
        <v>7.1970000000000001</v>
      </c>
      <c r="C5759" s="19">
        <v>8.902000000000001</v>
      </c>
    </row>
    <row r="5760" spans="1:3">
      <c r="A5760" s="118">
        <v>40456</v>
      </c>
      <c r="B5760" s="19">
        <v>6.0150000000000006</v>
      </c>
      <c r="C5760" s="19">
        <v>7.6870000000000003</v>
      </c>
    </row>
    <row r="5761" spans="1:3">
      <c r="A5761" s="118">
        <v>40457</v>
      </c>
      <c r="B5761" s="19">
        <v>5.9710000000000001</v>
      </c>
      <c r="C5761" s="19">
        <v>7.6319999999999997</v>
      </c>
    </row>
    <row r="5762" spans="1:3">
      <c r="A5762" s="118">
        <v>40458</v>
      </c>
      <c r="B5762" s="19">
        <v>7.2779999999999996</v>
      </c>
      <c r="C5762" s="19">
        <v>8.9580000000000002</v>
      </c>
    </row>
    <row r="5763" spans="1:3">
      <c r="A5763" s="118">
        <v>40459</v>
      </c>
      <c r="B5763" s="19">
        <v>7.12</v>
      </c>
      <c r="C5763" s="19">
        <v>8.8040000000000003</v>
      </c>
    </row>
    <row r="5764" spans="1:3">
      <c r="A5764" s="118">
        <v>40460</v>
      </c>
      <c r="B5764" s="19">
        <v>7.12</v>
      </c>
      <c r="C5764" s="19">
        <v>8.8040000000000003</v>
      </c>
    </row>
    <row r="5765" spans="1:3">
      <c r="A5765" s="118">
        <v>40461</v>
      </c>
      <c r="B5765" s="19">
        <v>7.12</v>
      </c>
      <c r="C5765" s="19">
        <v>8.8040000000000003</v>
      </c>
    </row>
    <row r="5766" spans="1:3">
      <c r="A5766" s="118">
        <v>40462</v>
      </c>
      <c r="B5766" s="19">
        <v>7.0150000000000006</v>
      </c>
      <c r="C5766" s="19">
        <v>8.6910000000000007</v>
      </c>
    </row>
    <row r="5767" spans="1:3">
      <c r="A5767" s="118">
        <v>40463</v>
      </c>
      <c r="B5767" s="19">
        <v>6.1719999999999997</v>
      </c>
      <c r="C5767" s="19">
        <v>7.8460000000000001</v>
      </c>
    </row>
    <row r="5768" spans="1:3">
      <c r="A5768" s="118">
        <v>40464</v>
      </c>
      <c r="B5768" s="19">
        <v>6.08</v>
      </c>
      <c r="C5768" s="19">
        <v>7.7320000000000002</v>
      </c>
    </row>
    <row r="5769" spans="1:3">
      <c r="A5769" s="118">
        <v>40465</v>
      </c>
      <c r="B5769" s="19">
        <v>5.9809999999999999</v>
      </c>
      <c r="C5769" s="19">
        <v>7.6120000000000001</v>
      </c>
    </row>
    <row r="5770" spans="1:3">
      <c r="A5770" s="118">
        <v>40466</v>
      </c>
      <c r="B5770" s="19">
        <v>6.1879999999999997</v>
      </c>
      <c r="C5770" s="19">
        <v>7.8289999999999997</v>
      </c>
    </row>
    <row r="5771" spans="1:3">
      <c r="A5771" s="118">
        <v>40467</v>
      </c>
      <c r="B5771" s="19">
        <v>6.1879999999999997</v>
      </c>
      <c r="C5771" s="19">
        <v>7.8289999999999997</v>
      </c>
    </row>
    <row r="5772" spans="1:3">
      <c r="A5772" s="118">
        <v>40468</v>
      </c>
      <c r="B5772" s="19">
        <v>6.1879999999999997</v>
      </c>
      <c r="C5772" s="19">
        <v>7.8289999999999997</v>
      </c>
    </row>
    <row r="5773" spans="1:3">
      <c r="A5773" s="118">
        <v>40469</v>
      </c>
      <c r="B5773" s="19">
        <v>7.1640000000000006</v>
      </c>
      <c r="C5773" s="19">
        <v>8.7279999999999998</v>
      </c>
    </row>
    <row r="5774" spans="1:3">
      <c r="A5774" s="118">
        <v>40470</v>
      </c>
      <c r="B5774" s="19">
        <v>7.0730000000000004</v>
      </c>
      <c r="C5774" s="19">
        <v>8.6490000000000009</v>
      </c>
    </row>
    <row r="5775" spans="1:3">
      <c r="A5775" s="118">
        <v>40471</v>
      </c>
      <c r="B5775" s="19">
        <v>7.2389999999999999</v>
      </c>
      <c r="C5775" s="19">
        <v>8.8119999999999994</v>
      </c>
    </row>
    <row r="5776" spans="1:3">
      <c r="A5776" s="118">
        <v>40472</v>
      </c>
      <c r="B5776" s="19">
        <v>6.1539999999999999</v>
      </c>
      <c r="C5776" s="19">
        <v>7.7149999999999999</v>
      </c>
    </row>
    <row r="5777" spans="1:3">
      <c r="A5777" s="118">
        <v>40473</v>
      </c>
      <c r="B5777" s="19">
        <v>7.0830000000000002</v>
      </c>
      <c r="C5777" s="19">
        <v>8.6310000000000002</v>
      </c>
    </row>
    <row r="5778" spans="1:3">
      <c r="A5778" s="118">
        <v>40474</v>
      </c>
      <c r="B5778" s="19">
        <v>7.0830000000000002</v>
      </c>
      <c r="C5778" s="19">
        <v>8.6310000000000002</v>
      </c>
    </row>
    <row r="5779" spans="1:3">
      <c r="A5779" s="118">
        <v>40475</v>
      </c>
      <c r="B5779" s="19">
        <v>7.0830000000000002</v>
      </c>
      <c r="C5779" s="19">
        <v>8.6310000000000002</v>
      </c>
    </row>
    <row r="5780" spans="1:3">
      <c r="A5780" s="118">
        <v>40476</v>
      </c>
      <c r="B5780" s="19">
        <v>7.3419999999999996</v>
      </c>
      <c r="C5780" s="19">
        <v>8.8960000000000008</v>
      </c>
    </row>
    <row r="5781" spans="1:3">
      <c r="A5781" s="118">
        <v>40477</v>
      </c>
      <c r="B5781" s="19">
        <v>7.218</v>
      </c>
      <c r="C5781" s="19">
        <v>8.7830000000000013</v>
      </c>
    </row>
    <row r="5782" spans="1:3">
      <c r="A5782" s="118">
        <v>40478</v>
      </c>
      <c r="B5782" s="19">
        <v>6.0690000000000008</v>
      </c>
      <c r="C5782" s="19">
        <v>7.5950000000000006</v>
      </c>
    </row>
    <row r="5783" spans="1:3">
      <c r="A5783" s="118">
        <v>40479</v>
      </c>
      <c r="B5783" s="19">
        <v>6.2709999999999999</v>
      </c>
      <c r="C5783" s="19">
        <v>7.7949999999999999</v>
      </c>
    </row>
    <row r="5784" spans="1:3">
      <c r="A5784" s="118">
        <v>40480</v>
      </c>
      <c r="B5784" s="19">
        <v>7.17</v>
      </c>
      <c r="C5784" s="19">
        <v>8.6790000000000003</v>
      </c>
    </row>
    <row r="5785" spans="1:3">
      <c r="A5785" s="118">
        <v>40481</v>
      </c>
      <c r="B5785" s="19">
        <v>7.17</v>
      </c>
      <c r="C5785" s="19">
        <v>8.6790000000000003</v>
      </c>
    </row>
    <row r="5786" spans="1:3">
      <c r="A5786" s="118">
        <v>40482</v>
      </c>
      <c r="B5786" s="19">
        <v>7.17</v>
      </c>
      <c r="C5786" s="19">
        <v>8.6790000000000003</v>
      </c>
    </row>
    <row r="5787" spans="1:3">
      <c r="A5787" s="118">
        <v>40483</v>
      </c>
      <c r="B5787" s="19">
        <v>7.1020000000000003</v>
      </c>
      <c r="C5787" s="19">
        <v>8.6020000000000003</v>
      </c>
    </row>
    <row r="5788" spans="1:3">
      <c r="A5788" s="118">
        <v>40484</v>
      </c>
      <c r="B5788" s="19">
        <v>7.3759999999999994</v>
      </c>
      <c r="C5788" s="19">
        <v>8.9130000000000003</v>
      </c>
    </row>
    <row r="5789" spans="1:3">
      <c r="A5789" s="118">
        <v>40485</v>
      </c>
      <c r="B5789" s="19">
        <v>7.2690000000000001</v>
      </c>
      <c r="C5789" s="19">
        <v>8.8030000000000008</v>
      </c>
    </row>
    <row r="5790" spans="1:3">
      <c r="A5790" s="118">
        <v>40486</v>
      </c>
      <c r="B5790" s="19">
        <v>7.1790000000000003</v>
      </c>
      <c r="C5790" s="19">
        <v>8.7080000000000002</v>
      </c>
    </row>
    <row r="5791" spans="1:3">
      <c r="A5791" s="118">
        <v>40487</v>
      </c>
      <c r="B5791" s="19">
        <v>6.4059999999999997</v>
      </c>
      <c r="C5791" s="19">
        <v>7.92</v>
      </c>
    </row>
    <row r="5792" spans="1:3">
      <c r="A5792" s="118">
        <v>40488</v>
      </c>
      <c r="B5792" s="19">
        <v>6.4059999999999997</v>
      </c>
      <c r="C5792" s="19">
        <v>7.92</v>
      </c>
    </row>
    <row r="5793" spans="1:3">
      <c r="A5793" s="118">
        <v>40489</v>
      </c>
      <c r="B5793" s="19">
        <v>6.4059999999999997</v>
      </c>
      <c r="C5793" s="19">
        <v>7.92</v>
      </c>
    </row>
    <row r="5794" spans="1:3">
      <c r="A5794" s="118">
        <v>40490</v>
      </c>
      <c r="B5794" s="19">
        <v>7.3369999999999997</v>
      </c>
      <c r="C5794" s="19">
        <v>8.8440000000000012</v>
      </c>
    </row>
    <row r="5795" spans="1:3">
      <c r="A5795" s="118">
        <v>40491</v>
      </c>
      <c r="B5795" s="19">
        <v>6.2279999999999998</v>
      </c>
      <c r="C5795" s="19">
        <v>7.7490000000000006</v>
      </c>
    </row>
    <row r="5796" spans="1:3">
      <c r="A5796" s="118">
        <v>40492</v>
      </c>
      <c r="B5796" s="19">
        <v>7.4719999999999995</v>
      </c>
      <c r="C5796" s="19">
        <v>8.9830000000000005</v>
      </c>
    </row>
    <row r="5797" spans="1:3">
      <c r="A5797" s="118">
        <v>40493</v>
      </c>
      <c r="B5797" s="19">
        <v>7.3449999999999998</v>
      </c>
      <c r="C5797" s="19">
        <v>8.859</v>
      </c>
    </row>
    <row r="5798" spans="1:3">
      <c r="A5798" s="118">
        <v>40494</v>
      </c>
      <c r="B5798" s="19">
        <v>7.2379999999999995</v>
      </c>
      <c r="C5798" s="19">
        <v>8.7520000000000007</v>
      </c>
    </row>
    <row r="5799" spans="1:3">
      <c r="A5799" s="118">
        <v>40495</v>
      </c>
      <c r="B5799" s="19">
        <v>7.2379999999999995</v>
      </c>
      <c r="C5799" s="19">
        <v>8.7520000000000007</v>
      </c>
    </row>
    <row r="5800" spans="1:3">
      <c r="A5800" s="118">
        <v>40496</v>
      </c>
      <c r="B5800" s="19">
        <v>7.2379999999999995</v>
      </c>
      <c r="C5800" s="19">
        <v>8.7520000000000007</v>
      </c>
    </row>
    <row r="5801" spans="1:3">
      <c r="A5801" s="118">
        <v>40497</v>
      </c>
      <c r="B5801" s="19">
        <v>7.45</v>
      </c>
      <c r="C5801" s="19">
        <v>8.9779999999999998</v>
      </c>
    </row>
    <row r="5802" spans="1:3">
      <c r="A5802" s="118">
        <v>40498</v>
      </c>
      <c r="B5802" s="19">
        <v>7.3730000000000002</v>
      </c>
      <c r="C5802" s="19">
        <v>8.879999999999999</v>
      </c>
    </row>
    <row r="5803" spans="1:3">
      <c r="A5803" s="118">
        <v>40499</v>
      </c>
      <c r="B5803" s="19">
        <v>6.282</v>
      </c>
      <c r="C5803" s="19">
        <v>7.7840000000000007</v>
      </c>
    </row>
    <row r="5804" spans="1:3">
      <c r="A5804" s="118">
        <v>40500</v>
      </c>
      <c r="B5804" s="19">
        <v>7.5249999999999995</v>
      </c>
      <c r="C5804" s="19">
        <v>9.0060000000000002</v>
      </c>
    </row>
    <row r="5805" spans="1:3">
      <c r="A5805" s="118">
        <v>40501</v>
      </c>
      <c r="B5805" s="19">
        <v>6.4350000000000005</v>
      </c>
      <c r="C5805" s="19">
        <v>7.9110000000000005</v>
      </c>
    </row>
    <row r="5806" spans="1:3">
      <c r="A5806" s="118">
        <v>40502</v>
      </c>
      <c r="B5806" s="19">
        <v>6.4350000000000005</v>
      </c>
      <c r="C5806" s="19">
        <v>7.9110000000000005</v>
      </c>
    </row>
    <row r="5807" spans="1:3">
      <c r="A5807" s="118">
        <v>40503</v>
      </c>
      <c r="B5807" s="19">
        <v>6.4350000000000005</v>
      </c>
      <c r="C5807" s="19">
        <v>7.9110000000000005</v>
      </c>
    </row>
    <row r="5808" spans="1:3">
      <c r="A5808" s="118">
        <v>40504</v>
      </c>
      <c r="B5808" s="19">
        <v>6.3580000000000005</v>
      </c>
      <c r="C5808" s="19">
        <v>7.8309999999999995</v>
      </c>
    </row>
    <row r="5809" spans="1:3">
      <c r="A5809" s="118">
        <v>40505</v>
      </c>
      <c r="B5809" s="19">
        <v>7.5</v>
      </c>
      <c r="C5809" s="19">
        <v>8.9929999999999986</v>
      </c>
    </row>
    <row r="5810" spans="1:3">
      <c r="A5810" s="118">
        <v>40506</v>
      </c>
      <c r="B5810" s="19">
        <v>6.41</v>
      </c>
      <c r="C5810" s="19">
        <v>7.8959999999999999</v>
      </c>
    </row>
    <row r="5811" spans="1:3">
      <c r="A5811" s="118">
        <v>40507</v>
      </c>
      <c r="B5811" s="19">
        <v>7.3529999999999998</v>
      </c>
      <c r="C5811" s="19">
        <v>8.8309999999999995</v>
      </c>
    </row>
    <row r="5812" spans="1:3">
      <c r="A5812" s="118">
        <v>40508</v>
      </c>
      <c r="B5812" s="19">
        <v>6.5049999999999999</v>
      </c>
      <c r="C5812" s="19">
        <v>8.0020000000000007</v>
      </c>
    </row>
    <row r="5813" spans="1:3">
      <c r="A5813" s="118">
        <v>40509</v>
      </c>
      <c r="B5813" s="19">
        <v>6.5049999999999999</v>
      </c>
      <c r="C5813" s="19">
        <v>8.0020000000000007</v>
      </c>
    </row>
    <row r="5814" spans="1:3">
      <c r="A5814" s="118">
        <v>40510</v>
      </c>
      <c r="B5814" s="19">
        <v>6.5049999999999999</v>
      </c>
      <c r="C5814" s="19">
        <v>8.0020000000000007</v>
      </c>
    </row>
    <row r="5815" spans="1:3">
      <c r="A5815" s="118">
        <v>40511</v>
      </c>
      <c r="B5815" s="19">
        <v>7.3820000000000006</v>
      </c>
      <c r="C5815" s="19">
        <v>8.8949999999999996</v>
      </c>
    </row>
    <row r="5816" spans="1:3">
      <c r="A5816" s="118">
        <v>40512</v>
      </c>
      <c r="B5816" s="19">
        <v>7.2210000000000001</v>
      </c>
      <c r="C5816" s="19">
        <v>8.7319999999999993</v>
      </c>
    </row>
    <row r="5817" spans="1:3">
      <c r="A5817" s="118">
        <v>40513</v>
      </c>
      <c r="B5817" s="19">
        <v>6.359</v>
      </c>
      <c r="C5817" s="19">
        <v>7.9119999999999999</v>
      </c>
    </row>
    <row r="5818" spans="1:3">
      <c r="A5818" s="118">
        <v>40514</v>
      </c>
      <c r="B5818" s="19">
        <v>6.2770000000000001</v>
      </c>
      <c r="C5818" s="19">
        <v>7.8130000000000006</v>
      </c>
    </row>
    <row r="5819" spans="1:3">
      <c r="A5819" s="118">
        <v>40515</v>
      </c>
      <c r="B5819" s="19">
        <v>7.2430000000000003</v>
      </c>
      <c r="C5819" s="19">
        <v>8.7490000000000006</v>
      </c>
    </row>
    <row r="5820" spans="1:3">
      <c r="A5820" s="118">
        <v>40516</v>
      </c>
      <c r="B5820" s="19">
        <v>7.2430000000000003</v>
      </c>
      <c r="C5820" s="19">
        <v>8.7490000000000006</v>
      </c>
    </row>
    <row r="5821" spans="1:3">
      <c r="A5821" s="118">
        <v>40517</v>
      </c>
      <c r="B5821" s="19">
        <v>7.2430000000000003</v>
      </c>
      <c r="C5821" s="19">
        <v>8.7490000000000006</v>
      </c>
    </row>
    <row r="5822" spans="1:3">
      <c r="A5822" s="118">
        <v>40518</v>
      </c>
      <c r="B5822" s="19">
        <v>6.391</v>
      </c>
      <c r="C5822" s="19">
        <v>7.9169999999999998</v>
      </c>
    </row>
    <row r="5823" spans="1:3">
      <c r="A5823" s="118">
        <v>40519</v>
      </c>
      <c r="B5823" s="19">
        <v>6.3040000000000003</v>
      </c>
      <c r="C5823" s="19">
        <v>7.8210000000000006</v>
      </c>
    </row>
    <row r="5824" spans="1:3">
      <c r="A5824" s="118">
        <v>40520</v>
      </c>
      <c r="B5824" s="19">
        <v>7.3190000000000008</v>
      </c>
      <c r="C5824" s="19">
        <v>8.7880000000000003</v>
      </c>
    </row>
    <row r="5825" spans="1:3">
      <c r="A5825" s="118">
        <v>40521</v>
      </c>
      <c r="B5825" s="19">
        <v>7.59</v>
      </c>
      <c r="C5825" s="19">
        <v>9.0560000000000009</v>
      </c>
    </row>
    <row r="5826" spans="1:3">
      <c r="A5826" s="118">
        <v>40522</v>
      </c>
      <c r="B5826" s="19">
        <v>7.4550000000000001</v>
      </c>
      <c r="C5826" s="19">
        <v>8.9499999999999993</v>
      </c>
    </row>
    <row r="5827" spans="1:3">
      <c r="A5827" s="118">
        <v>40523</v>
      </c>
      <c r="B5827" s="19">
        <v>7.4550000000000001</v>
      </c>
      <c r="C5827" s="19">
        <v>8.9499999999999993</v>
      </c>
    </row>
    <row r="5828" spans="1:3">
      <c r="A5828" s="118">
        <v>40524</v>
      </c>
      <c r="B5828" s="19">
        <v>7.4550000000000001</v>
      </c>
      <c r="C5828" s="19">
        <v>8.9499999999999993</v>
      </c>
    </row>
    <row r="5829" spans="1:3">
      <c r="A5829" s="118">
        <v>40525</v>
      </c>
      <c r="B5829" s="19">
        <v>7.4489999999999998</v>
      </c>
      <c r="C5829" s="19">
        <v>8.9190000000000005</v>
      </c>
    </row>
    <row r="5830" spans="1:3">
      <c r="A5830" s="118">
        <v>40526</v>
      </c>
      <c r="B5830" s="19">
        <v>7.6099999999999994</v>
      </c>
      <c r="C5830" s="19">
        <v>9.0869999999999997</v>
      </c>
    </row>
    <row r="5831" spans="1:3">
      <c r="A5831" s="118">
        <v>40527</v>
      </c>
      <c r="B5831" s="19">
        <v>7.4880000000000004</v>
      </c>
      <c r="C5831" s="19">
        <v>8.9750000000000014</v>
      </c>
    </row>
    <row r="5832" spans="1:3">
      <c r="A5832" s="118">
        <v>40528</v>
      </c>
      <c r="B5832" s="19">
        <v>7.43</v>
      </c>
      <c r="C5832" s="19">
        <v>8.8789999999999996</v>
      </c>
    </row>
    <row r="5833" spans="1:3">
      <c r="A5833" s="118">
        <v>40529</v>
      </c>
      <c r="B5833" s="19">
        <v>6.5919999999999996</v>
      </c>
      <c r="C5833" s="19">
        <v>8.0549999999999997</v>
      </c>
    </row>
    <row r="5834" spans="1:3">
      <c r="A5834" s="118">
        <v>40530</v>
      </c>
      <c r="B5834" s="19">
        <v>6.5919999999999996</v>
      </c>
      <c r="C5834" s="19">
        <v>8.0549999999999997</v>
      </c>
    </row>
    <row r="5835" spans="1:3">
      <c r="A5835" s="118">
        <v>40531</v>
      </c>
      <c r="B5835" s="19">
        <v>6.5919999999999996</v>
      </c>
      <c r="C5835" s="19">
        <v>8.0549999999999997</v>
      </c>
    </row>
    <row r="5836" spans="1:3">
      <c r="A5836" s="118">
        <v>40532</v>
      </c>
      <c r="B5836" s="19">
        <v>6.4470000000000001</v>
      </c>
      <c r="C5836" s="19">
        <v>7.9300000000000006</v>
      </c>
    </row>
    <row r="5837" spans="1:3">
      <c r="A5837" s="118">
        <v>40533</v>
      </c>
      <c r="B5837" s="19">
        <v>6.3949999999999996</v>
      </c>
      <c r="C5837" s="19">
        <v>7.8559999999999999</v>
      </c>
    </row>
    <row r="5838" spans="1:3">
      <c r="A5838" s="118">
        <v>40534</v>
      </c>
      <c r="B5838" s="19">
        <v>7.6289999999999996</v>
      </c>
      <c r="C5838" s="19">
        <v>9.0830000000000002</v>
      </c>
    </row>
    <row r="5839" spans="1:3">
      <c r="A5839" s="118">
        <v>40535</v>
      </c>
      <c r="B5839" s="19">
        <v>6.5650000000000004</v>
      </c>
      <c r="C5839" s="19">
        <v>8.0129999999999999</v>
      </c>
    </row>
    <row r="5840" spans="1:3">
      <c r="A5840" s="118">
        <v>40536</v>
      </c>
      <c r="B5840" s="19">
        <v>6.4649999999999999</v>
      </c>
      <c r="C5840" s="19">
        <v>7.9160000000000004</v>
      </c>
    </row>
    <row r="5841" spans="1:3">
      <c r="A5841" s="118">
        <v>40537</v>
      </c>
      <c r="B5841" s="19">
        <v>6.4649999999999999</v>
      </c>
      <c r="C5841" s="19">
        <v>7.9160000000000004</v>
      </c>
    </row>
    <row r="5842" spans="1:3">
      <c r="A5842" s="118">
        <v>40538</v>
      </c>
      <c r="B5842" s="19">
        <v>6.4649999999999999</v>
      </c>
      <c r="C5842" s="19">
        <v>7.9160000000000004</v>
      </c>
    </row>
    <row r="5843" spans="1:3">
      <c r="A5843" s="118">
        <v>40539</v>
      </c>
      <c r="B5843" s="19">
        <v>6.665</v>
      </c>
      <c r="C5843" s="19">
        <v>8.1189999999999998</v>
      </c>
    </row>
    <row r="5844" spans="1:3">
      <c r="A5844" s="118">
        <v>40540</v>
      </c>
      <c r="B5844" s="19">
        <v>6.5650000000000004</v>
      </c>
      <c r="C5844" s="19">
        <v>8.0190000000000001</v>
      </c>
    </row>
    <row r="5845" spans="1:3">
      <c r="A5845" s="118">
        <v>40541</v>
      </c>
      <c r="B5845" s="19">
        <v>6.4849999999999994</v>
      </c>
      <c r="C5845" s="19">
        <v>7.9480000000000004</v>
      </c>
    </row>
    <row r="5846" spans="1:3">
      <c r="A5846" s="118">
        <v>40542</v>
      </c>
      <c r="B5846" s="19">
        <v>6.6109999999999998</v>
      </c>
      <c r="C5846" s="19">
        <v>8.1</v>
      </c>
    </row>
    <row r="5847" spans="1:3">
      <c r="A5847" s="118">
        <v>40543</v>
      </c>
      <c r="B5847" s="19">
        <v>7.4670000000000005</v>
      </c>
      <c r="C5847" s="19">
        <v>8.9439999999999991</v>
      </c>
    </row>
    <row r="5848" spans="1:3">
      <c r="A5848" s="118">
        <v>40544</v>
      </c>
      <c r="B5848" s="19">
        <v>7.4670000000000005</v>
      </c>
      <c r="C5848" s="19">
        <v>8.9439999999999991</v>
      </c>
    </row>
    <row r="5849" spans="1:3">
      <c r="A5849" s="118">
        <v>40545</v>
      </c>
      <c r="B5849" s="19">
        <v>7.4670000000000005</v>
      </c>
      <c r="C5849" s="19">
        <v>8.9439999999999991</v>
      </c>
    </row>
    <row r="5850" spans="1:3">
      <c r="A5850" s="118">
        <v>40546</v>
      </c>
      <c r="B5850" s="19">
        <v>6.3680000000000003</v>
      </c>
      <c r="C5850" s="19">
        <v>7.8450000000000006</v>
      </c>
    </row>
    <row r="5851" spans="1:3">
      <c r="A5851" s="118">
        <v>40547</v>
      </c>
      <c r="B5851" s="19">
        <v>7.5569999999999995</v>
      </c>
      <c r="C5851" s="19">
        <v>9.02</v>
      </c>
    </row>
    <row r="5852" spans="1:3">
      <c r="A5852" s="118">
        <v>40548</v>
      </c>
      <c r="B5852" s="19">
        <v>7.41</v>
      </c>
      <c r="C5852" s="19">
        <v>8.8790000000000013</v>
      </c>
    </row>
    <row r="5853" spans="1:3">
      <c r="A5853" s="118">
        <v>40549</v>
      </c>
      <c r="B5853" s="19">
        <v>7.3330000000000002</v>
      </c>
      <c r="C5853" s="19">
        <v>8.782</v>
      </c>
    </row>
    <row r="5854" spans="1:3">
      <c r="A5854" s="118">
        <v>40550</v>
      </c>
      <c r="B5854" s="19">
        <v>6.5439999999999996</v>
      </c>
      <c r="C5854" s="19">
        <v>7.984</v>
      </c>
    </row>
    <row r="5855" spans="1:3">
      <c r="A5855" s="118">
        <v>40551</v>
      </c>
      <c r="B5855" s="19">
        <v>6.5439999999999996</v>
      </c>
      <c r="C5855" s="19">
        <v>7.984</v>
      </c>
    </row>
    <row r="5856" spans="1:3">
      <c r="A5856" s="118">
        <v>40552</v>
      </c>
      <c r="B5856" s="19">
        <v>6.5439999999999996</v>
      </c>
      <c r="C5856" s="19">
        <v>7.984</v>
      </c>
    </row>
    <row r="5857" spans="1:3">
      <c r="A5857" s="118">
        <v>40553</v>
      </c>
      <c r="B5857" s="19">
        <v>6.3840000000000003</v>
      </c>
      <c r="C5857" s="19">
        <v>7.8460000000000001</v>
      </c>
    </row>
    <row r="5858" spans="1:3">
      <c r="A5858" s="118">
        <v>40554</v>
      </c>
      <c r="B5858" s="19">
        <v>6.1669999999999998</v>
      </c>
      <c r="C5858" s="19">
        <v>7.6289999999999996</v>
      </c>
    </row>
    <row r="5859" spans="1:3">
      <c r="A5859" s="118">
        <v>40555</v>
      </c>
      <c r="B5859" s="19">
        <v>6.4210000000000003</v>
      </c>
      <c r="C5859" s="19">
        <v>7.8599999999999994</v>
      </c>
    </row>
    <row r="5860" spans="1:3">
      <c r="A5860" s="118">
        <v>40556</v>
      </c>
      <c r="B5860" s="19">
        <v>7.4020000000000001</v>
      </c>
      <c r="C5860" s="19">
        <v>8.8279999999999994</v>
      </c>
    </row>
    <row r="5861" spans="1:3">
      <c r="A5861" s="118">
        <v>40557</v>
      </c>
      <c r="B5861" s="19">
        <v>7.2810000000000006</v>
      </c>
      <c r="C5861" s="19">
        <v>8.6989999999999998</v>
      </c>
    </row>
    <row r="5862" spans="1:3">
      <c r="A5862" s="118">
        <v>40558</v>
      </c>
      <c r="B5862" s="19">
        <v>7.2810000000000006</v>
      </c>
      <c r="C5862" s="19">
        <v>8.6989999999999998</v>
      </c>
    </row>
    <row r="5863" spans="1:3">
      <c r="A5863" s="118">
        <v>40559</v>
      </c>
      <c r="B5863" s="19">
        <v>7.2810000000000006</v>
      </c>
      <c r="C5863" s="19">
        <v>8.6989999999999998</v>
      </c>
    </row>
    <row r="5864" spans="1:3">
      <c r="A5864" s="118">
        <v>40560</v>
      </c>
      <c r="B5864" s="19">
        <v>6.4929999999999994</v>
      </c>
      <c r="C5864" s="19">
        <v>7.8940000000000001</v>
      </c>
    </row>
    <row r="5865" spans="1:3">
      <c r="A5865" s="118">
        <v>40561</v>
      </c>
      <c r="B5865" s="19">
        <v>6.3860000000000001</v>
      </c>
      <c r="C5865" s="19">
        <v>7.79</v>
      </c>
    </row>
    <row r="5866" spans="1:3">
      <c r="A5866" s="118">
        <v>40562</v>
      </c>
      <c r="B5866" s="19">
        <v>7.359</v>
      </c>
      <c r="C5866" s="19">
        <v>8.7409999999999997</v>
      </c>
    </row>
    <row r="5867" spans="1:3">
      <c r="A5867" s="118">
        <v>40563</v>
      </c>
      <c r="B5867" s="19">
        <v>6.5049999999999999</v>
      </c>
      <c r="C5867" s="19">
        <v>7.9109999999999996</v>
      </c>
    </row>
    <row r="5868" spans="1:3">
      <c r="A5868" s="118">
        <v>40564</v>
      </c>
      <c r="B5868" s="19">
        <v>7.4740000000000002</v>
      </c>
      <c r="C5868" s="19">
        <v>8.8650000000000002</v>
      </c>
    </row>
    <row r="5869" spans="1:3">
      <c r="A5869" s="118">
        <v>40565</v>
      </c>
      <c r="B5869" s="19">
        <v>7.4740000000000002</v>
      </c>
      <c r="C5869" s="19">
        <v>8.8650000000000002</v>
      </c>
    </row>
    <row r="5870" spans="1:3">
      <c r="A5870" s="118">
        <v>40566</v>
      </c>
      <c r="B5870" s="19">
        <v>7.4740000000000002</v>
      </c>
      <c r="C5870" s="19">
        <v>8.8650000000000002</v>
      </c>
    </row>
    <row r="5871" spans="1:3">
      <c r="A5871" s="118">
        <v>40567</v>
      </c>
      <c r="B5871" s="19">
        <v>6.3640000000000008</v>
      </c>
      <c r="C5871" s="19">
        <v>7.8070000000000004</v>
      </c>
    </row>
    <row r="5872" spans="1:3">
      <c r="A5872" s="118">
        <v>40568</v>
      </c>
      <c r="B5872" s="19">
        <v>7.4989999999999997</v>
      </c>
      <c r="C5872" s="19">
        <v>8.952</v>
      </c>
    </row>
    <row r="5873" spans="1:3">
      <c r="A5873" s="118">
        <v>40569</v>
      </c>
      <c r="B5873" s="19">
        <v>6.399</v>
      </c>
      <c r="C5873" s="19">
        <v>7.8529999999999998</v>
      </c>
    </row>
    <row r="5874" spans="1:3">
      <c r="A5874" s="118">
        <v>40570</v>
      </c>
      <c r="B5874" s="19">
        <v>7.266</v>
      </c>
      <c r="C5874" s="19">
        <v>8.7140000000000004</v>
      </c>
    </row>
    <row r="5875" spans="1:3">
      <c r="A5875" s="118">
        <v>40571</v>
      </c>
      <c r="B5875" s="19">
        <v>7.4289999999999994</v>
      </c>
      <c r="C5875" s="19">
        <v>8.8840000000000003</v>
      </c>
    </row>
    <row r="5876" spans="1:3">
      <c r="A5876" s="118">
        <v>40572</v>
      </c>
      <c r="B5876" s="19">
        <v>7.4289999999999994</v>
      </c>
      <c r="C5876" s="19">
        <v>8.8840000000000003</v>
      </c>
    </row>
    <row r="5877" spans="1:3">
      <c r="A5877" s="118">
        <v>40573</v>
      </c>
      <c r="B5877" s="19">
        <v>7.4289999999999994</v>
      </c>
      <c r="C5877" s="19">
        <v>8.8840000000000003</v>
      </c>
    </row>
    <row r="5878" spans="1:3">
      <c r="A5878" s="118">
        <v>40574</v>
      </c>
      <c r="B5878" s="19">
        <v>6.3340000000000005</v>
      </c>
      <c r="C5878" s="19">
        <v>7.7730000000000006</v>
      </c>
    </row>
    <row r="5879" spans="1:3">
      <c r="A5879" s="118">
        <v>40575</v>
      </c>
      <c r="B5879" s="19">
        <v>6.25</v>
      </c>
      <c r="C5879" s="19">
        <v>7.657</v>
      </c>
    </row>
    <row r="5880" spans="1:3">
      <c r="A5880" s="118">
        <v>40576</v>
      </c>
      <c r="B5880" s="19">
        <v>7.4660000000000002</v>
      </c>
      <c r="C5880" s="19">
        <v>8.8650000000000002</v>
      </c>
    </row>
    <row r="5881" spans="1:3">
      <c r="A5881" s="118">
        <v>40577</v>
      </c>
      <c r="B5881" s="19">
        <v>6.4210000000000003</v>
      </c>
      <c r="C5881" s="19">
        <v>7.798</v>
      </c>
    </row>
    <row r="5882" spans="1:3">
      <c r="A5882" s="118">
        <v>40578</v>
      </c>
      <c r="B5882" s="19">
        <v>7.423</v>
      </c>
      <c r="C5882" s="19">
        <v>8.7740000000000009</v>
      </c>
    </row>
    <row r="5883" spans="1:3">
      <c r="A5883" s="118">
        <v>40579</v>
      </c>
      <c r="B5883" s="19">
        <v>7.423</v>
      </c>
      <c r="C5883" s="19">
        <v>8.7740000000000009</v>
      </c>
    </row>
    <row r="5884" spans="1:3">
      <c r="A5884" s="118">
        <v>40580</v>
      </c>
      <c r="B5884" s="19">
        <v>7.423</v>
      </c>
      <c r="C5884" s="19">
        <v>8.7740000000000009</v>
      </c>
    </row>
    <row r="5885" spans="1:3">
      <c r="A5885" s="118">
        <v>40581</v>
      </c>
      <c r="B5885" s="19">
        <v>7.6749999999999998</v>
      </c>
      <c r="C5885" s="19">
        <v>9.0109999999999992</v>
      </c>
    </row>
    <row r="5886" spans="1:3">
      <c r="A5886" s="118">
        <v>40582</v>
      </c>
      <c r="B5886" s="19">
        <v>6.585</v>
      </c>
      <c r="C5886" s="19">
        <v>7.9180000000000001</v>
      </c>
    </row>
    <row r="5887" spans="1:3">
      <c r="A5887" s="118">
        <v>40583</v>
      </c>
      <c r="B5887" s="19">
        <v>6.4930000000000003</v>
      </c>
      <c r="C5887" s="19">
        <v>7.827</v>
      </c>
    </row>
    <row r="5888" spans="1:3">
      <c r="A5888" s="118">
        <v>40584</v>
      </c>
      <c r="B5888" s="19">
        <v>7.6520000000000001</v>
      </c>
      <c r="C5888" s="19">
        <v>8.9689999999999994</v>
      </c>
    </row>
    <row r="5889" spans="1:3">
      <c r="A5889" s="118">
        <v>40585</v>
      </c>
      <c r="B5889" s="19">
        <v>6.5129999999999999</v>
      </c>
      <c r="C5889" s="19">
        <v>7.8230000000000004</v>
      </c>
    </row>
    <row r="5890" spans="1:3">
      <c r="A5890" s="118">
        <v>40586</v>
      </c>
      <c r="B5890" s="19">
        <v>6.5129999999999999</v>
      </c>
      <c r="C5890" s="19">
        <v>7.8230000000000004</v>
      </c>
    </row>
    <row r="5891" spans="1:3">
      <c r="A5891" s="118">
        <v>40587</v>
      </c>
      <c r="B5891" s="19">
        <v>6.5129999999999999</v>
      </c>
      <c r="C5891" s="19">
        <v>7.8230000000000004</v>
      </c>
    </row>
    <row r="5892" spans="1:3">
      <c r="A5892" s="118">
        <v>40588</v>
      </c>
      <c r="B5892" s="19">
        <v>7.4250000000000007</v>
      </c>
      <c r="C5892" s="19">
        <v>8.7319999999999993</v>
      </c>
    </row>
    <row r="5893" spans="1:3">
      <c r="A5893" s="118">
        <v>40589</v>
      </c>
      <c r="B5893" s="19">
        <v>6.6019999999999994</v>
      </c>
      <c r="C5893" s="19">
        <v>7.9039999999999999</v>
      </c>
    </row>
    <row r="5894" spans="1:3">
      <c r="A5894" s="118">
        <v>40590</v>
      </c>
      <c r="B5894" s="19">
        <v>7.5200000000000005</v>
      </c>
      <c r="C5894" s="19">
        <v>8.8130000000000006</v>
      </c>
    </row>
    <row r="5895" spans="1:3">
      <c r="A5895" s="118">
        <v>40591</v>
      </c>
      <c r="B5895" s="19">
        <v>7.407</v>
      </c>
      <c r="C5895" s="19">
        <v>8.697000000000001</v>
      </c>
    </row>
    <row r="5896" spans="1:3">
      <c r="A5896" s="118">
        <v>40592</v>
      </c>
      <c r="B5896" s="19">
        <v>7.5750000000000002</v>
      </c>
      <c r="C5896" s="19">
        <v>8.8759999999999994</v>
      </c>
    </row>
    <row r="5897" spans="1:3">
      <c r="A5897" s="118">
        <v>40593</v>
      </c>
      <c r="B5897" s="19">
        <v>7.5750000000000002</v>
      </c>
      <c r="C5897" s="19">
        <v>8.8759999999999994</v>
      </c>
    </row>
    <row r="5898" spans="1:3">
      <c r="A5898" s="118">
        <v>40594</v>
      </c>
      <c r="B5898" s="19">
        <v>7.5750000000000002</v>
      </c>
      <c r="C5898" s="19">
        <v>8.8759999999999994</v>
      </c>
    </row>
    <row r="5899" spans="1:3">
      <c r="A5899" s="118">
        <v>40595</v>
      </c>
      <c r="B5899" s="19">
        <v>6.476</v>
      </c>
      <c r="C5899" s="19">
        <v>7.7810000000000006</v>
      </c>
    </row>
    <row r="5900" spans="1:3">
      <c r="A5900" s="118">
        <v>40596</v>
      </c>
      <c r="B5900" s="19">
        <v>6.322000000000001</v>
      </c>
      <c r="C5900" s="19">
        <v>7.6400000000000006</v>
      </c>
    </row>
    <row r="5901" spans="1:3">
      <c r="A5901" s="118">
        <v>40597</v>
      </c>
      <c r="B5901" s="19">
        <v>7.5039999999999996</v>
      </c>
      <c r="C5901" s="19">
        <v>8.8170000000000002</v>
      </c>
    </row>
    <row r="5902" spans="1:3">
      <c r="A5902" s="118">
        <v>40598</v>
      </c>
      <c r="B5902" s="19">
        <v>6.4370000000000003</v>
      </c>
      <c r="C5902" s="19">
        <v>7.758</v>
      </c>
    </row>
    <row r="5903" spans="1:3">
      <c r="A5903" s="118">
        <v>40599</v>
      </c>
      <c r="B5903" s="19">
        <v>7.3010000000000002</v>
      </c>
      <c r="C5903" s="19">
        <v>8.6280000000000001</v>
      </c>
    </row>
    <row r="5904" spans="1:3">
      <c r="A5904" s="118">
        <v>40600</v>
      </c>
      <c r="B5904" s="19">
        <v>7.3010000000000002</v>
      </c>
      <c r="C5904" s="19">
        <v>8.6280000000000001</v>
      </c>
    </row>
    <row r="5905" spans="1:3">
      <c r="A5905" s="118">
        <v>40601</v>
      </c>
      <c r="B5905" s="19">
        <v>7.3010000000000002</v>
      </c>
      <c r="C5905" s="19">
        <v>8.6280000000000001</v>
      </c>
    </row>
    <row r="5906" spans="1:3">
      <c r="A5906" s="118">
        <v>40602</v>
      </c>
      <c r="B5906" s="19">
        <v>6.4669999999999996</v>
      </c>
      <c r="C5906" s="19">
        <v>7.83</v>
      </c>
    </row>
    <row r="5907" spans="1:3">
      <c r="A5907" s="118">
        <v>40603</v>
      </c>
      <c r="B5907" s="19">
        <v>6.3870000000000005</v>
      </c>
      <c r="C5907" s="19">
        <v>7.7590000000000003</v>
      </c>
    </row>
    <row r="5908" spans="1:3">
      <c r="A5908" s="118">
        <v>40604</v>
      </c>
      <c r="B5908" s="19">
        <v>6.26</v>
      </c>
      <c r="C5908" s="19">
        <v>7.6419999999999995</v>
      </c>
    </row>
    <row r="5909" spans="1:3">
      <c r="A5909" s="118">
        <v>40605</v>
      </c>
      <c r="B5909" s="19">
        <v>6.4909999999999997</v>
      </c>
      <c r="C5909" s="19">
        <v>7.8599999999999994</v>
      </c>
    </row>
    <row r="5910" spans="1:3">
      <c r="A5910" s="118">
        <v>40606</v>
      </c>
      <c r="B5910" s="19">
        <v>7.4380000000000006</v>
      </c>
      <c r="C5910" s="19">
        <v>8.7899999999999991</v>
      </c>
    </row>
    <row r="5911" spans="1:3">
      <c r="A5911" s="118">
        <v>40607</v>
      </c>
      <c r="B5911" s="19">
        <v>7.4380000000000006</v>
      </c>
      <c r="C5911" s="19">
        <v>8.7899999999999991</v>
      </c>
    </row>
    <row r="5912" spans="1:3">
      <c r="A5912" s="118">
        <v>40608</v>
      </c>
      <c r="B5912" s="19">
        <v>7.4380000000000006</v>
      </c>
      <c r="C5912" s="19">
        <v>8.7899999999999991</v>
      </c>
    </row>
    <row r="5913" spans="1:3">
      <c r="A5913" s="118">
        <v>40609</v>
      </c>
      <c r="B5913" s="19">
        <v>6.2870000000000008</v>
      </c>
      <c r="C5913" s="19">
        <v>7.6549999999999994</v>
      </c>
    </row>
    <row r="5914" spans="1:3">
      <c r="A5914" s="118">
        <v>40610</v>
      </c>
      <c r="B5914" s="19">
        <v>7.5019999999999998</v>
      </c>
      <c r="C5914" s="19">
        <v>8.86</v>
      </c>
    </row>
    <row r="5915" spans="1:3">
      <c r="A5915" s="118">
        <v>40611</v>
      </c>
      <c r="B5915" s="19">
        <v>7.4050000000000002</v>
      </c>
      <c r="C5915" s="19">
        <v>8.75</v>
      </c>
    </row>
    <row r="5916" spans="1:3">
      <c r="A5916" s="118">
        <v>40612</v>
      </c>
      <c r="B5916" s="19">
        <v>7.2520000000000007</v>
      </c>
      <c r="C5916" s="19">
        <v>8.6059999999999999</v>
      </c>
    </row>
    <row r="5917" spans="1:3">
      <c r="A5917" s="118">
        <v>40613</v>
      </c>
      <c r="B5917" s="19">
        <v>6.4349999999999996</v>
      </c>
      <c r="C5917" s="19">
        <v>7.7889999999999997</v>
      </c>
    </row>
    <row r="5918" spans="1:3">
      <c r="A5918" s="118">
        <v>40614</v>
      </c>
      <c r="B5918" s="19">
        <v>6.4349999999999996</v>
      </c>
      <c r="C5918" s="19">
        <v>7.7889999999999997</v>
      </c>
    </row>
    <row r="5919" spans="1:3">
      <c r="A5919" s="118">
        <v>40615</v>
      </c>
      <c r="B5919" s="19">
        <v>6.4349999999999996</v>
      </c>
      <c r="C5919" s="19">
        <v>7.7889999999999997</v>
      </c>
    </row>
    <row r="5920" spans="1:3">
      <c r="A5920" s="118">
        <v>40616</v>
      </c>
      <c r="B5920" s="19">
        <v>6.28</v>
      </c>
      <c r="C5920" s="19">
        <v>7.6370000000000005</v>
      </c>
    </row>
    <row r="5921" spans="1:3">
      <c r="A5921" s="118">
        <v>40617</v>
      </c>
      <c r="B5921" s="19">
        <v>6.0749999999999993</v>
      </c>
      <c r="C5921" s="19">
        <v>7.4190000000000005</v>
      </c>
    </row>
    <row r="5922" spans="1:3">
      <c r="A5922" s="118">
        <v>40618</v>
      </c>
      <c r="B5922" s="19">
        <v>6.3159999999999998</v>
      </c>
      <c r="C5922" s="19">
        <v>7.6630000000000003</v>
      </c>
    </row>
    <row r="5923" spans="1:3">
      <c r="A5923" s="118">
        <v>40619</v>
      </c>
      <c r="B5923" s="19">
        <v>6.1740000000000004</v>
      </c>
      <c r="C5923" s="19">
        <v>7.5280000000000005</v>
      </c>
    </row>
    <row r="5924" spans="1:3">
      <c r="A5924" s="118">
        <v>40620</v>
      </c>
      <c r="B5924" s="19">
        <v>7.1300000000000008</v>
      </c>
      <c r="C5924" s="19">
        <v>8.4849999999999994</v>
      </c>
    </row>
    <row r="5925" spans="1:3">
      <c r="A5925" s="118">
        <v>40621</v>
      </c>
      <c r="B5925" s="19">
        <v>7.1300000000000008</v>
      </c>
      <c r="C5925" s="19">
        <v>8.4849999999999994</v>
      </c>
    </row>
    <row r="5926" spans="1:3">
      <c r="A5926" s="118">
        <v>40622</v>
      </c>
      <c r="B5926" s="19">
        <v>7.1300000000000008</v>
      </c>
      <c r="C5926" s="19">
        <v>8.4849999999999994</v>
      </c>
    </row>
    <row r="5927" spans="1:3">
      <c r="A5927" s="118">
        <v>40623</v>
      </c>
      <c r="B5927" s="19">
        <v>7.3719999999999999</v>
      </c>
      <c r="C5927" s="19">
        <v>8.7050000000000001</v>
      </c>
    </row>
    <row r="5928" spans="1:3">
      <c r="A5928" s="118">
        <v>40624</v>
      </c>
      <c r="B5928" s="19">
        <v>7.2549999999999999</v>
      </c>
      <c r="C5928" s="19">
        <v>8.5869999999999997</v>
      </c>
    </row>
    <row r="5929" spans="1:3">
      <c r="A5929" s="118">
        <v>40625</v>
      </c>
      <c r="B5929" s="19">
        <v>6.1679999999999993</v>
      </c>
      <c r="C5929" s="19">
        <v>7.5069999999999997</v>
      </c>
    </row>
    <row r="5930" spans="1:3">
      <c r="A5930" s="118">
        <v>40626</v>
      </c>
      <c r="B5930" s="19">
        <v>6.3449999999999998</v>
      </c>
      <c r="C5930" s="19">
        <v>7.6849999999999996</v>
      </c>
    </row>
    <row r="5931" spans="1:3">
      <c r="A5931" s="118">
        <v>40627</v>
      </c>
      <c r="B5931" s="19">
        <v>7.2700000000000005</v>
      </c>
      <c r="C5931" s="19">
        <v>8.6170000000000009</v>
      </c>
    </row>
    <row r="5932" spans="1:3">
      <c r="A5932" s="118">
        <v>40628</v>
      </c>
      <c r="B5932" s="19">
        <v>7.2700000000000005</v>
      </c>
      <c r="C5932" s="19">
        <v>8.6170000000000009</v>
      </c>
    </row>
    <row r="5933" spans="1:3">
      <c r="A5933" s="118">
        <v>40629</v>
      </c>
      <c r="B5933" s="19">
        <v>7.2700000000000005</v>
      </c>
      <c r="C5933" s="19">
        <v>8.6170000000000009</v>
      </c>
    </row>
    <row r="5934" spans="1:3">
      <c r="A5934" s="118">
        <v>40630</v>
      </c>
      <c r="B5934" s="19">
        <v>6.2289999999999992</v>
      </c>
      <c r="C5934" s="19">
        <v>7.5649999999999995</v>
      </c>
    </row>
    <row r="5935" spans="1:3">
      <c r="A5935" s="118">
        <v>40631</v>
      </c>
      <c r="B5935" s="19">
        <v>7.4089999999999998</v>
      </c>
      <c r="C5935" s="19">
        <v>8.7539999999999996</v>
      </c>
    </row>
    <row r="5936" spans="1:3">
      <c r="A5936" s="118">
        <v>40632</v>
      </c>
      <c r="B5936" s="19">
        <v>7.3520000000000003</v>
      </c>
      <c r="C5936" s="19">
        <v>8.6780000000000008</v>
      </c>
    </row>
    <row r="5937" spans="1:3">
      <c r="A5937" s="118">
        <v>40633</v>
      </c>
      <c r="B5937" s="19">
        <v>7.2219999999999995</v>
      </c>
      <c r="C5937" s="19">
        <v>8.5410000000000004</v>
      </c>
    </row>
    <row r="5938" spans="1:3">
      <c r="A5938" s="118">
        <v>40634</v>
      </c>
      <c r="B5938" s="19">
        <v>7.4649999999999999</v>
      </c>
      <c r="C5938" s="19">
        <v>8.782</v>
      </c>
    </row>
    <row r="5939" spans="1:3">
      <c r="A5939" s="118">
        <v>40635</v>
      </c>
      <c r="B5939" s="19">
        <v>7.4649999999999999</v>
      </c>
      <c r="C5939" s="19">
        <v>8.782</v>
      </c>
    </row>
    <row r="5940" spans="1:3">
      <c r="A5940" s="118">
        <v>40636</v>
      </c>
      <c r="B5940" s="19">
        <v>7.4649999999999999</v>
      </c>
      <c r="C5940" s="19">
        <v>8.782</v>
      </c>
    </row>
    <row r="5941" spans="1:3">
      <c r="A5941" s="118">
        <v>40637</v>
      </c>
      <c r="B5941" s="19">
        <v>7.3580000000000005</v>
      </c>
      <c r="C5941" s="19">
        <v>8.6870000000000012</v>
      </c>
    </row>
    <row r="5942" spans="1:3">
      <c r="A5942" s="118">
        <v>40638</v>
      </c>
      <c r="B5942" s="19">
        <v>6.218</v>
      </c>
      <c r="C5942" s="19">
        <v>7.548</v>
      </c>
    </row>
    <row r="5943" spans="1:3">
      <c r="A5943" s="118">
        <v>40639</v>
      </c>
      <c r="B5943" s="19">
        <v>6.4489999999999998</v>
      </c>
      <c r="C5943" s="19">
        <v>7.774</v>
      </c>
    </row>
    <row r="5944" spans="1:3">
      <c r="A5944" s="118">
        <v>40640</v>
      </c>
      <c r="B5944" s="19">
        <v>6.4190000000000005</v>
      </c>
      <c r="C5944" s="19">
        <v>7.7330000000000005</v>
      </c>
    </row>
    <row r="5945" spans="1:3">
      <c r="A5945" s="118">
        <v>40641</v>
      </c>
      <c r="B5945" s="19">
        <v>6.3550000000000004</v>
      </c>
      <c r="C5945" s="19">
        <v>7.6519999999999992</v>
      </c>
    </row>
    <row r="5946" spans="1:3">
      <c r="A5946" s="118">
        <v>40642</v>
      </c>
      <c r="B5946" s="19">
        <v>6.3550000000000004</v>
      </c>
      <c r="C5946" s="19">
        <v>7.6519999999999992</v>
      </c>
    </row>
    <row r="5947" spans="1:3">
      <c r="A5947" s="118">
        <v>40643</v>
      </c>
      <c r="B5947" s="19">
        <v>6.3550000000000004</v>
      </c>
      <c r="C5947" s="19">
        <v>7.6519999999999992</v>
      </c>
    </row>
    <row r="5948" spans="1:3">
      <c r="A5948" s="118">
        <v>40644</v>
      </c>
      <c r="B5948" s="19">
        <v>6.5789999999999997</v>
      </c>
      <c r="C5948" s="19">
        <v>7.87</v>
      </c>
    </row>
    <row r="5949" spans="1:3">
      <c r="A5949" s="118">
        <v>40645</v>
      </c>
      <c r="B5949" s="19">
        <v>7.4329999999999998</v>
      </c>
      <c r="C5949" s="19">
        <v>8.73</v>
      </c>
    </row>
    <row r="5950" spans="1:3">
      <c r="A5950" s="118">
        <v>40646</v>
      </c>
      <c r="B5950" s="19">
        <v>7.3480000000000008</v>
      </c>
      <c r="C5950" s="19">
        <v>8.6389999999999993</v>
      </c>
    </row>
    <row r="5951" spans="1:3">
      <c r="A5951" s="118">
        <v>40647</v>
      </c>
      <c r="B5951" s="19">
        <v>6.5389999999999997</v>
      </c>
      <c r="C5951" s="19">
        <v>7.8229999999999995</v>
      </c>
    </row>
    <row r="5952" spans="1:3">
      <c r="A5952" s="118">
        <v>40648</v>
      </c>
      <c r="B5952" s="19">
        <v>6.3860000000000001</v>
      </c>
      <c r="C5952" s="19">
        <v>7.7050000000000001</v>
      </c>
    </row>
    <row r="5953" spans="1:3">
      <c r="A5953" s="118">
        <v>40649</v>
      </c>
      <c r="B5953" s="19">
        <v>6.3860000000000001</v>
      </c>
      <c r="C5953" s="19">
        <v>7.7050000000000001</v>
      </c>
    </row>
    <row r="5954" spans="1:3">
      <c r="A5954" s="118">
        <v>40650</v>
      </c>
      <c r="B5954" s="19">
        <v>6.3860000000000001</v>
      </c>
      <c r="C5954" s="19">
        <v>7.7050000000000001</v>
      </c>
    </row>
    <row r="5955" spans="1:3">
      <c r="A5955" s="118">
        <v>40651</v>
      </c>
      <c r="B5955" s="19">
        <v>6.3209999999999997</v>
      </c>
      <c r="C5955" s="19">
        <v>7.6029999999999998</v>
      </c>
    </row>
    <row r="5956" spans="1:3">
      <c r="A5956" s="118">
        <v>40652</v>
      </c>
      <c r="B5956" s="19">
        <v>6.4260000000000002</v>
      </c>
      <c r="C5956" s="19">
        <v>7.7690000000000001</v>
      </c>
    </row>
    <row r="5957" spans="1:3">
      <c r="A5957" s="118">
        <v>40653</v>
      </c>
      <c r="B5957" s="19">
        <v>7.36</v>
      </c>
      <c r="C5957" s="19">
        <v>8.6920000000000002</v>
      </c>
    </row>
    <row r="5958" spans="1:3">
      <c r="A5958" s="118">
        <v>40654</v>
      </c>
      <c r="B5958" s="19">
        <v>6.2550000000000008</v>
      </c>
      <c r="C5958" s="19">
        <v>7.6</v>
      </c>
    </row>
    <row r="5959" spans="1:3">
      <c r="A5959" s="118">
        <v>40655</v>
      </c>
      <c r="B5959" s="19">
        <v>6.4589999999999996</v>
      </c>
      <c r="C5959" s="19">
        <v>7.8</v>
      </c>
    </row>
    <row r="5960" spans="1:3">
      <c r="A5960" s="118">
        <v>40656</v>
      </c>
      <c r="B5960" s="19">
        <v>6.4589999999999996</v>
      </c>
      <c r="C5960" s="19">
        <v>7.8</v>
      </c>
    </row>
    <row r="5961" spans="1:3">
      <c r="A5961" s="118">
        <v>40657</v>
      </c>
      <c r="B5961" s="19">
        <v>6.4589999999999996</v>
      </c>
      <c r="C5961" s="19">
        <v>7.8</v>
      </c>
    </row>
    <row r="5962" spans="1:3">
      <c r="A5962" s="118">
        <v>40658</v>
      </c>
      <c r="B5962" s="19">
        <v>7.359</v>
      </c>
      <c r="C5962" s="19">
        <v>8.7040000000000006</v>
      </c>
    </row>
    <row r="5963" spans="1:3">
      <c r="A5963" s="118">
        <v>40659</v>
      </c>
      <c r="B5963" s="19">
        <v>6.2590000000000003</v>
      </c>
      <c r="C5963" s="19">
        <v>7.6029999999999998</v>
      </c>
    </row>
    <row r="5964" spans="1:3">
      <c r="A5964" s="118">
        <v>40660</v>
      </c>
      <c r="B5964" s="19">
        <v>7.4529999999999994</v>
      </c>
      <c r="C5964" s="19">
        <v>8.8330000000000002</v>
      </c>
    </row>
    <row r="5965" spans="1:3">
      <c r="A5965" s="118">
        <v>40661</v>
      </c>
      <c r="B5965" s="19">
        <v>6.3500000000000005</v>
      </c>
      <c r="C5965" s="19">
        <v>7.7229999999999999</v>
      </c>
    </row>
    <row r="5966" spans="1:3">
      <c r="A5966" s="118">
        <v>40662</v>
      </c>
      <c r="B5966" s="19">
        <v>6.234</v>
      </c>
      <c r="C5966" s="19">
        <v>7.6010000000000009</v>
      </c>
    </row>
    <row r="5967" spans="1:3">
      <c r="A5967" s="118">
        <v>40663</v>
      </c>
      <c r="B5967" s="19">
        <v>6.234</v>
      </c>
      <c r="C5967" s="19">
        <v>7.6010000000000009</v>
      </c>
    </row>
    <row r="5968" spans="1:3">
      <c r="A5968" s="118">
        <v>40664</v>
      </c>
      <c r="B5968" s="19">
        <v>6.234</v>
      </c>
      <c r="C5968" s="19">
        <v>7.6010000000000009</v>
      </c>
    </row>
    <row r="5969" spans="1:3">
      <c r="A5969" s="118">
        <v>40665</v>
      </c>
      <c r="B5969" s="19">
        <v>6.4559999999999995</v>
      </c>
      <c r="C5969" s="19">
        <v>7.85</v>
      </c>
    </row>
    <row r="5970" spans="1:3">
      <c r="A5970" s="118">
        <v>40666</v>
      </c>
      <c r="B5970" s="19">
        <v>7.32</v>
      </c>
      <c r="C5970" s="19">
        <v>8.7070000000000007</v>
      </c>
    </row>
    <row r="5971" spans="1:3">
      <c r="A5971" s="118">
        <v>40667</v>
      </c>
      <c r="B5971" s="19">
        <v>7.2330000000000005</v>
      </c>
      <c r="C5971" s="19">
        <v>8.6170000000000009</v>
      </c>
    </row>
    <row r="5972" spans="1:3">
      <c r="A5972" s="118">
        <v>40668</v>
      </c>
      <c r="B5972" s="19">
        <v>7.399</v>
      </c>
      <c r="C5972" s="19">
        <v>8.7880000000000003</v>
      </c>
    </row>
    <row r="5973" spans="1:3">
      <c r="A5973" s="118">
        <v>40669</v>
      </c>
      <c r="B5973" s="19">
        <v>7.3760000000000003</v>
      </c>
      <c r="C5973" s="19">
        <v>8.7710000000000008</v>
      </c>
    </row>
    <row r="5974" spans="1:3">
      <c r="A5974" s="118">
        <v>40670</v>
      </c>
      <c r="B5974" s="19">
        <v>7.3760000000000003</v>
      </c>
      <c r="C5974" s="19">
        <v>8.7710000000000008</v>
      </c>
    </row>
    <row r="5975" spans="1:3">
      <c r="A5975" s="118">
        <v>40671</v>
      </c>
      <c r="B5975" s="19">
        <v>7.3760000000000003</v>
      </c>
      <c r="C5975" s="19">
        <v>8.7710000000000008</v>
      </c>
    </row>
    <row r="5976" spans="1:3">
      <c r="A5976" s="118">
        <v>40672</v>
      </c>
      <c r="B5976" s="19">
        <v>6.2910000000000004</v>
      </c>
      <c r="C5976" s="19">
        <v>7.6780000000000008</v>
      </c>
    </row>
    <row r="5977" spans="1:3">
      <c r="A5977" s="118">
        <v>40673</v>
      </c>
      <c r="B5977" s="19">
        <v>6.4529999999999994</v>
      </c>
      <c r="C5977" s="19">
        <v>7.835</v>
      </c>
    </row>
    <row r="5978" spans="1:3">
      <c r="A5978" s="118">
        <v>40674</v>
      </c>
      <c r="B5978" s="19">
        <v>7.3920000000000003</v>
      </c>
      <c r="C5978" s="19">
        <v>8.7680000000000007</v>
      </c>
    </row>
    <row r="5979" spans="1:3">
      <c r="A5979" s="118">
        <v>40675</v>
      </c>
      <c r="B5979" s="19">
        <v>6.2080000000000002</v>
      </c>
      <c r="C5979" s="19">
        <v>7.5969999999999995</v>
      </c>
    </row>
    <row r="5980" spans="1:3">
      <c r="A5980" s="118">
        <v>40676</v>
      </c>
      <c r="B5980" s="19">
        <v>6.4119999999999999</v>
      </c>
      <c r="C5980" s="19">
        <v>7.79</v>
      </c>
    </row>
    <row r="5981" spans="1:3">
      <c r="A5981" s="118">
        <v>40677</v>
      </c>
      <c r="B5981" s="19">
        <v>6.4119999999999999</v>
      </c>
      <c r="C5981" s="19">
        <v>7.79</v>
      </c>
    </row>
    <row r="5982" spans="1:3">
      <c r="A5982" s="118">
        <v>40678</v>
      </c>
      <c r="B5982" s="19">
        <v>6.4119999999999999</v>
      </c>
      <c r="C5982" s="19">
        <v>7.79</v>
      </c>
    </row>
    <row r="5983" spans="1:3">
      <c r="A5983" s="118">
        <v>40679</v>
      </c>
      <c r="B5983" s="19">
        <v>6.2860000000000005</v>
      </c>
      <c r="C5983" s="19">
        <v>7.6779999999999999</v>
      </c>
    </row>
    <row r="5984" spans="1:3">
      <c r="A5984" s="118">
        <v>40680</v>
      </c>
      <c r="B5984" s="19">
        <v>6.2230000000000008</v>
      </c>
      <c r="C5984" s="19">
        <v>7.6099999999999994</v>
      </c>
    </row>
    <row r="5985" spans="1:3">
      <c r="A5985" s="118">
        <v>40681</v>
      </c>
      <c r="B5985" s="19">
        <v>6.3739999999999997</v>
      </c>
      <c r="C5985" s="19">
        <v>7.7679999999999998</v>
      </c>
    </row>
    <row r="5986" spans="1:3">
      <c r="A5986" s="118">
        <v>40682</v>
      </c>
      <c r="B5986" s="19">
        <v>6.2839999999999998</v>
      </c>
      <c r="C5986" s="19">
        <v>7.69</v>
      </c>
    </row>
    <row r="5987" spans="1:3">
      <c r="A5987" s="118">
        <v>40683</v>
      </c>
      <c r="B5987" s="19">
        <v>7.17</v>
      </c>
      <c r="C5987" s="19">
        <v>8.5830000000000002</v>
      </c>
    </row>
    <row r="5988" spans="1:3">
      <c r="A5988" s="118">
        <v>40684</v>
      </c>
      <c r="B5988" s="19">
        <v>7.17</v>
      </c>
      <c r="C5988" s="19">
        <v>8.5830000000000002</v>
      </c>
    </row>
    <row r="5989" spans="1:3">
      <c r="A5989" s="118">
        <v>40685</v>
      </c>
      <c r="B5989" s="19">
        <v>7.17</v>
      </c>
      <c r="C5989" s="19">
        <v>8.5830000000000002</v>
      </c>
    </row>
    <row r="5990" spans="1:3">
      <c r="A5990" s="118">
        <v>40686</v>
      </c>
      <c r="B5990" s="19">
        <v>7.3049999999999997</v>
      </c>
      <c r="C5990" s="19">
        <v>8.7319999999999993</v>
      </c>
    </row>
    <row r="5991" spans="1:3">
      <c r="A5991" s="118">
        <v>40687</v>
      </c>
      <c r="B5991" s="19">
        <v>6.2130000000000001</v>
      </c>
      <c r="C5991" s="19">
        <v>7.6390000000000002</v>
      </c>
    </row>
    <row r="5992" spans="1:3">
      <c r="A5992" s="118">
        <v>40688</v>
      </c>
      <c r="B5992" s="19">
        <v>7.0939999999999994</v>
      </c>
      <c r="C5992" s="19">
        <v>8.5229999999999997</v>
      </c>
    </row>
    <row r="5993" spans="1:3">
      <c r="A5993" s="118">
        <v>40689</v>
      </c>
      <c r="B5993" s="19">
        <v>6.3309999999999995</v>
      </c>
      <c r="C5993" s="19">
        <v>7.758</v>
      </c>
    </row>
    <row r="5994" spans="1:3">
      <c r="A5994" s="118">
        <v>40690</v>
      </c>
      <c r="B5994" s="19">
        <v>7.1950000000000003</v>
      </c>
      <c r="C5994" s="19">
        <v>8.6310000000000002</v>
      </c>
    </row>
    <row r="5995" spans="1:3">
      <c r="A5995" s="118">
        <v>40691</v>
      </c>
      <c r="B5995" s="19">
        <v>7.1950000000000003</v>
      </c>
      <c r="C5995" s="19">
        <v>8.6310000000000002</v>
      </c>
    </row>
    <row r="5996" spans="1:3">
      <c r="A5996" s="118">
        <v>40692</v>
      </c>
      <c r="B5996" s="19">
        <v>7.1950000000000003</v>
      </c>
      <c r="C5996" s="19">
        <v>8.6310000000000002</v>
      </c>
    </row>
    <row r="5997" spans="1:3">
      <c r="A5997" s="118">
        <v>40693</v>
      </c>
      <c r="B5997" s="19">
        <v>7.048</v>
      </c>
      <c r="C5997" s="19">
        <v>8.4830000000000005</v>
      </c>
    </row>
    <row r="5998" spans="1:3">
      <c r="A5998" s="118">
        <v>40694</v>
      </c>
      <c r="B5998" s="19">
        <v>7.2489999999999997</v>
      </c>
      <c r="C5998" s="19">
        <v>8.6739999999999995</v>
      </c>
    </row>
    <row r="5999" spans="1:3">
      <c r="A5999" s="118">
        <v>40695</v>
      </c>
      <c r="B5999" s="19">
        <v>6.2359999999999998</v>
      </c>
      <c r="C5999" s="19">
        <v>7.6740000000000004</v>
      </c>
    </row>
    <row r="6000" spans="1:3">
      <c r="A6000" s="118">
        <v>40696</v>
      </c>
      <c r="B6000" s="19">
        <v>7.0990000000000002</v>
      </c>
      <c r="C6000" s="19">
        <v>8.5619999999999994</v>
      </c>
    </row>
    <row r="6001" spans="1:3">
      <c r="A6001" s="118">
        <v>40697</v>
      </c>
      <c r="B6001" s="19">
        <v>6.3049999999999997</v>
      </c>
      <c r="C6001" s="19">
        <v>7.7560000000000002</v>
      </c>
    </row>
    <row r="6002" spans="1:3">
      <c r="A6002" s="118">
        <v>40698</v>
      </c>
      <c r="B6002" s="19">
        <v>6.3049999999999997</v>
      </c>
      <c r="C6002" s="19">
        <v>7.7560000000000002</v>
      </c>
    </row>
    <row r="6003" spans="1:3">
      <c r="A6003" s="118">
        <v>40699</v>
      </c>
      <c r="B6003" s="19">
        <v>6.3049999999999997</v>
      </c>
      <c r="C6003" s="19">
        <v>7.7560000000000002</v>
      </c>
    </row>
    <row r="6004" spans="1:3">
      <c r="A6004" s="118">
        <v>40700</v>
      </c>
      <c r="B6004" s="19">
        <v>6.2010000000000005</v>
      </c>
      <c r="C6004" s="19">
        <v>7.6580000000000004</v>
      </c>
    </row>
    <row r="6005" spans="1:3">
      <c r="A6005" s="118">
        <v>40701</v>
      </c>
      <c r="B6005" s="19">
        <v>6.08</v>
      </c>
      <c r="C6005" s="19">
        <v>7.5120000000000005</v>
      </c>
    </row>
    <row r="6006" spans="1:3">
      <c r="A6006" s="118">
        <v>40702</v>
      </c>
      <c r="B6006" s="19">
        <v>6.3010000000000002</v>
      </c>
      <c r="C6006" s="19">
        <v>7.7189999999999994</v>
      </c>
    </row>
    <row r="6007" spans="1:3">
      <c r="A6007" s="118">
        <v>40703</v>
      </c>
      <c r="B6007" s="19">
        <v>7.1420000000000003</v>
      </c>
      <c r="C6007" s="19">
        <v>8.56</v>
      </c>
    </row>
    <row r="6008" spans="1:3">
      <c r="A6008" s="118">
        <v>40704</v>
      </c>
      <c r="B6008" s="19">
        <v>7.016</v>
      </c>
      <c r="C6008" s="19">
        <v>8.4440000000000008</v>
      </c>
    </row>
    <row r="6009" spans="1:3">
      <c r="A6009" s="118">
        <v>40705</v>
      </c>
      <c r="B6009" s="19">
        <v>7.016</v>
      </c>
      <c r="C6009" s="19">
        <v>8.4440000000000008</v>
      </c>
    </row>
    <row r="6010" spans="1:3">
      <c r="A6010" s="118">
        <v>40706</v>
      </c>
      <c r="B6010" s="19">
        <v>7.016</v>
      </c>
      <c r="C6010" s="19">
        <v>8.4440000000000008</v>
      </c>
    </row>
    <row r="6011" spans="1:3">
      <c r="A6011" s="118">
        <v>40707</v>
      </c>
      <c r="B6011" s="19">
        <v>6.2160000000000002</v>
      </c>
      <c r="C6011" s="19">
        <v>7.649</v>
      </c>
    </row>
    <row r="6012" spans="1:3">
      <c r="A6012" s="118">
        <v>40708</v>
      </c>
      <c r="B6012" s="19">
        <v>7.1260000000000003</v>
      </c>
      <c r="C6012" s="19">
        <v>8.5549999999999997</v>
      </c>
    </row>
    <row r="6013" spans="1:3">
      <c r="A6013" s="118">
        <v>40709</v>
      </c>
      <c r="B6013" s="19">
        <v>7.0229999999999997</v>
      </c>
      <c r="C6013" s="19">
        <v>8.4779999999999998</v>
      </c>
    </row>
    <row r="6014" spans="1:3">
      <c r="A6014" s="118">
        <v>40710</v>
      </c>
      <c r="B6014" s="19">
        <v>6.1339999999999995</v>
      </c>
      <c r="C6014" s="19">
        <v>7.6120000000000001</v>
      </c>
    </row>
    <row r="6015" spans="1:3">
      <c r="A6015" s="118">
        <v>40711</v>
      </c>
      <c r="B6015" s="19">
        <v>7.0520000000000005</v>
      </c>
      <c r="C6015" s="19">
        <v>8.5310000000000006</v>
      </c>
    </row>
    <row r="6016" spans="1:3">
      <c r="A6016" s="118">
        <v>40712</v>
      </c>
      <c r="B6016" s="19">
        <v>7.0520000000000005</v>
      </c>
      <c r="C6016" s="19">
        <v>8.5310000000000006</v>
      </c>
    </row>
    <row r="6017" spans="1:3">
      <c r="A6017" s="118">
        <v>40713</v>
      </c>
      <c r="B6017" s="19">
        <v>7.0520000000000005</v>
      </c>
      <c r="C6017" s="19">
        <v>8.5310000000000006</v>
      </c>
    </row>
    <row r="6018" spans="1:3">
      <c r="A6018" s="118">
        <v>40714</v>
      </c>
      <c r="B6018" s="19">
        <v>5.91</v>
      </c>
      <c r="C6018" s="19">
        <v>7.4030000000000005</v>
      </c>
    </row>
    <row r="6019" spans="1:3">
      <c r="A6019" s="118">
        <v>40715</v>
      </c>
      <c r="B6019" s="19">
        <v>7.1150000000000002</v>
      </c>
      <c r="C6019" s="19">
        <v>8.597999999999999</v>
      </c>
    </row>
    <row r="6020" spans="1:3">
      <c r="A6020" s="118">
        <v>40716</v>
      </c>
      <c r="B6020" s="19">
        <v>6.048</v>
      </c>
      <c r="C6020" s="19">
        <v>7.5330000000000004</v>
      </c>
    </row>
    <row r="6021" spans="1:3">
      <c r="A6021" s="118">
        <v>40717</v>
      </c>
      <c r="B6021" s="19">
        <v>5.9220000000000006</v>
      </c>
      <c r="C6021" s="19">
        <v>7.4399999999999995</v>
      </c>
    </row>
    <row r="6022" spans="1:3">
      <c r="A6022" s="118">
        <v>40718</v>
      </c>
      <c r="B6022" s="19">
        <v>6.1019999999999994</v>
      </c>
      <c r="C6022" s="19">
        <v>7.625</v>
      </c>
    </row>
    <row r="6023" spans="1:3">
      <c r="A6023" s="118">
        <v>40719</v>
      </c>
      <c r="B6023" s="19">
        <v>6.1019999999999994</v>
      </c>
      <c r="C6023" s="19">
        <v>7.625</v>
      </c>
    </row>
    <row r="6024" spans="1:3">
      <c r="A6024" s="118">
        <v>40720</v>
      </c>
      <c r="B6024" s="19">
        <v>6.1019999999999994</v>
      </c>
      <c r="C6024" s="19">
        <v>7.625</v>
      </c>
    </row>
    <row r="6025" spans="1:3">
      <c r="A6025" s="118">
        <v>40721</v>
      </c>
      <c r="B6025" s="19">
        <v>6.8879999999999999</v>
      </c>
      <c r="C6025" s="19">
        <v>8.4529999999999994</v>
      </c>
    </row>
    <row r="6026" spans="1:3">
      <c r="A6026" s="118">
        <v>40722</v>
      </c>
      <c r="B6026" s="19">
        <v>5.8460000000000001</v>
      </c>
      <c r="C6026" s="19">
        <v>7.4280000000000008</v>
      </c>
    </row>
    <row r="6027" spans="1:3">
      <c r="A6027" s="118">
        <v>40723</v>
      </c>
      <c r="B6027" s="19">
        <v>6.165</v>
      </c>
      <c r="C6027" s="19">
        <v>7.7149999999999999</v>
      </c>
    </row>
    <row r="6028" spans="1:3">
      <c r="A6028" s="118">
        <v>40724</v>
      </c>
      <c r="B6028" s="19">
        <v>6.1050000000000004</v>
      </c>
      <c r="C6028" s="19">
        <v>7.6470000000000002</v>
      </c>
    </row>
    <row r="6029" spans="1:3">
      <c r="A6029" s="118">
        <v>40725</v>
      </c>
      <c r="B6029" s="19">
        <v>7.0830000000000002</v>
      </c>
      <c r="C6029" s="19">
        <v>8.6080000000000005</v>
      </c>
    </row>
    <row r="6030" spans="1:3">
      <c r="A6030" s="118">
        <v>40726</v>
      </c>
      <c r="B6030" s="19">
        <v>7.0830000000000002</v>
      </c>
      <c r="C6030" s="19">
        <v>8.6080000000000005</v>
      </c>
    </row>
    <row r="6031" spans="1:3">
      <c r="A6031" s="118">
        <v>40727</v>
      </c>
      <c r="B6031" s="19">
        <v>7.0830000000000002</v>
      </c>
      <c r="C6031" s="19">
        <v>8.6080000000000005</v>
      </c>
    </row>
    <row r="6032" spans="1:3">
      <c r="A6032" s="118">
        <v>40728</v>
      </c>
      <c r="B6032" s="19">
        <v>7.226</v>
      </c>
      <c r="C6032" s="19">
        <v>8.7639999999999993</v>
      </c>
    </row>
    <row r="6033" spans="1:3">
      <c r="A6033" s="118">
        <v>40729</v>
      </c>
      <c r="B6033" s="19">
        <v>6.0949999999999998</v>
      </c>
      <c r="C6033" s="19">
        <v>7.6310000000000002</v>
      </c>
    </row>
    <row r="6034" spans="1:3">
      <c r="A6034" s="118">
        <v>40730</v>
      </c>
      <c r="B6034" s="19">
        <v>5.9909999999999997</v>
      </c>
      <c r="C6034" s="19">
        <v>7.5400000000000009</v>
      </c>
    </row>
    <row r="6035" spans="1:3">
      <c r="A6035" s="118">
        <v>40731</v>
      </c>
      <c r="B6035" s="19">
        <v>6.1829999999999998</v>
      </c>
      <c r="C6035" s="19">
        <v>7.75</v>
      </c>
    </row>
    <row r="6036" spans="1:3">
      <c r="A6036" s="118">
        <v>40732</v>
      </c>
      <c r="B6036" s="19">
        <v>6.1080000000000005</v>
      </c>
      <c r="C6036" s="19">
        <v>7.6640000000000006</v>
      </c>
    </row>
    <row r="6037" spans="1:3">
      <c r="A6037" s="118">
        <v>40733</v>
      </c>
      <c r="B6037" s="19">
        <v>6.1080000000000005</v>
      </c>
      <c r="C6037" s="19">
        <v>7.6640000000000006</v>
      </c>
    </row>
    <row r="6038" spans="1:3">
      <c r="A6038" s="118">
        <v>40734</v>
      </c>
      <c r="B6038" s="19">
        <v>6.1080000000000005</v>
      </c>
      <c r="C6038" s="19">
        <v>7.6640000000000006</v>
      </c>
    </row>
    <row r="6039" spans="1:3">
      <c r="A6039" s="118">
        <v>40735</v>
      </c>
      <c r="B6039" s="19">
        <v>5.8759999999999994</v>
      </c>
      <c r="C6039" s="19">
        <v>7.4710000000000001</v>
      </c>
    </row>
    <row r="6040" spans="1:3">
      <c r="A6040" s="118">
        <v>40736</v>
      </c>
      <c r="B6040" s="19">
        <v>6.9119999999999999</v>
      </c>
      <c r="C6040" s="19">
        <v>8.5289999999999999</v>
      </c>
    </row>
    <row r="6041" spans="1:3">
      <c r="A6041" s="118">
        <v>40737</v>
      </c>
      <c r="B6041" s="19">
        <v>5.84</v>
      </c>
      <c r="C6041" s="19">
        <v>7.4470000000000001</v>
      </c>
    </row>
    <row r="6042" spans="1:3">
      <c r="A6042" s="118">
        <v>40738</v>
      </c>
      <c r="B6042" s="19">
        <v>6.702</v>
      </c>
      <c r="C6042" s="19">
        <v>8.3309999999999995</v>
      </c>
    </row>
    <row r="6043" spans="1:3">
      <c r="A6043" s="118">
        <v>40739</v>
      </c>
      <c r="B6043" s="19">
        <v>6.8439999999999994</v>
      </c>
      <c r="C6043" s="19">
        <v>8.4499999999999993</v>
      </c>
    </row>
    <row r="6044" spans="1:3">
      <c r="A6044" s="118">
        <v>40740</v>
      </c>
      <c r="B6044" s="19">
        <v>6.8439999999999994</v>
      </c>
      <c r="C6044" s="19">
        <v>8.4499999999999993</v>
      </c>
    </row>
    <row r="6045" spans="1:3">
      <c r="A6045" s="118">
        <v>40741</v>
      </c>
      <c r="B6045" s="19">
        <v>6.8439999999999994</v>
      </c>
      <c r="C6045" s="19">
        <v>8.4499999999999993</v>
      </c>
    </row>
    <row r="6046" spans="1:3">
      <c r="A6046" s="118">
        <v>40742</v>
      </c>
      <c r="B6046" s="19">
        <v>6.7069999999999999</v>
      </c>
      <c r="C6046" s="19">
        <v>8.3159999999999989</v>
      </c>
    </row>
    <row r="6047" spans="1:3">
      <c r="A6047" s="118">
        <v>40743</v>
      </c>
      <c r="B6047" s="19">
        <v>6.6150000000000002</v>
      </c>
      <c r="C6047" s="19">
        <v>8.24</v>
      </c>
    </row>
    <row r="6048" spans="1:3">
      <c r="A6048" s="118">
        <v>40744</v>
      </c>
      <c r="B6048" s="19">
        <v>5.8879999999999999</v>
      </c>
      <c r="C6048" s="19">
        <v>7.5329999999999995</v>
      </c>
    </row>
    <row r="6049" spans="1:3">
      <c r="A6049" s="118">
        <v>40745</v>
      </c>
      <c r="B6049" s="19">
        <v>5.7890000000000006</v>
      </c>
      <c r="C6049" s="19">
        <v>7.42</v>
      </c>
    </row>
    <row r="6050" spans="1:3">
      <c r="A6050" s="118">
        <v>40746</v>
      </c>
      <c r="B6050" s="19">
        <v>6.7249999999999996</v>
      </c>
      <c r="C6050" s="19">
        <v>8.3689999999999998</v>
      </c>
    </row>
    <row r="6051" spans="1:3">
      <c r="A6051" s="118">
        <v>40747</v>
      </c>
      <c r="B6051" s="19">
        <v>6.7249999999999996</v>
      </c>
      <c r="C6051" s="19">
        <v>8.3689999999999998</v>
      </c>
    </row>
    <row r="6052" spans="1:3">
      <c r="A6052" s="118">
        <v>40748</v>
      </c>
      <c r="B6052" s="19">
        <v>6.7249999999999996</v>
      </c>
      <c r="C6052" s="19">
        <v>8.3689999999999998</v>
      </c>
    </row>
    <row r="6053" spans="1:3">
      <c r="A6053" s="118">
        <v>40749</v>
      </c>
      <c r="B6053" s="19">
        <v>6.8570000000000002</v>
      </c>
      <c r="C6053" s="19">
        <v>8.5329999999999995</v>
      </c>
    </row>
    <row r="6054" spans="1:3">
      <c r="A6054" s="118">
        <v>40750</v>
      </c>
      <c r="B6054" s="19">
        <v>5.7830000000000004</v>
      </c>
      <c r="C6054" s="19">
        <v>7.4660000000000002</v>
      </c>
    </row>
    <row r="6055" spans="1:3">
      <c r="A6055" s="118">
        <v>40751</v>
      </c>
      <c r="B6055" s="19">
        <v>6.7750000000000004</v>
      </c>
      <c r="C6055" s="19">
        <v>8.4779999999999998</v>
      </c>
    </row>
    <row r="6056" spans="1:3">
      <c r="A6056" s="118">
        <v>40752</v>
      </c>
      <c r="B6056" s="19">
        <v>5.9470000000000001</v>
      </c>
      <c r="C6056" s="19">
        <v>7.6829999999999998</v>
      </c>
    </row>
    <row r="6057" spans="1:3">
      <c r="A6057" s="118">
        <v>40753</v>
      </c>
      <c r="B6057" s="19">
        <v>5.7410000000000005</v>
      </c>
      <c r="C6057" s="19">
        <v>7.4889999999999999</v>
      </c>
    </row>
    <row r="6058" spans="1:3">
      <c r="A6058" s="118">
        <v>40754</v>
      </c>
      <c r="B6058" s="19">
        <v>5.7410000000000005</v>
      </c>
      <c r="C6058" s="19">
        <v>7.4889999999999999</v>
      </c>
    </row>
    <row r="6059" spans="1:3">
      <c r="A6059" s="118">
        <v>40755</v>
      </c>
      <c r="B6059" s="19">
        <v>5.7410000000000005</v>
      </c>
      <c r="C6059" s="19">
        <v>7.4889999999999999</v>
      </c>
    </row>
    <row r="6060" spans="1:3">
      <c r="A6060" s="118">
        <v>40756</v>
      </c>
      <c r="B6060" s="19">
        <v>6.6430000000000007</v>
      </c>
      <c r="C6060" s="19">
        <v>8.3819999999999997</v>
      </c>
    </row>
    <row r="6061" spans="1:3">
      <c r="A6061" s="118">
        <v>40757</v>
      </c>
      <c r="B6061" s="19">
        <v>6.7320000000000002</v>
      </c>
      <c r="C6061" s="19">
        <v>8.452</v>
      </c>
    </row>
    <row r="6062" spans="1:3">
      <c r="A6062" s="118">
        <v>40758</v>
      </c>
      <c r="B6062" s="19">
        <v>5.4690000000000003</v>
      </c>
      <c r="C6062" s="19">
        <v>7.1710000000000003</v>
      </c>
    </row>
    <row r="6063" spans="1:3">
      <c r="A6063" s="118">
        <v>40759</v>
      </c>
      <c r="B6063" s="19">
        <v>5.4710000000000001</v>
      </c>
      <c r="C6063" s="19">
        <v>7.1630000000000003</v>
      </c>
    </row>
    <row r="6064" spans="1:3">
      <c r="A6064" s="118">
        <v>40760</v>
      </c>
      <c r="B6064" s="19">
        <v>5.2510000000000003</v>
      </c>
      <c r="C6064" s="19">
        <v>6.9630000000000001</v>
      </c>
    </row>
    <row r="6065" spans="1:3">
      <c r="A6065" s="118">
        <v>40761</v>
      </c>
      <c r="B6065" s="19">
        <v>5.2510000000000003</v>
      </c>
      <c r="C6065" s="19">
        <v>6.9630000000000001</v>
      </c>
    </row>
    <row r="6066" spans="1:3">
      <c r="A6066" s="118">
        <v>40762</v>
      </c>
      <c r="B6066" s="19">
        <v>5.2510000000000003</v>
      </c>
      <c r="C6066" s="19">
        <v>6.9630000000000001</v>
      </c>
    </row>
    <row r="6067" spans="1:3">
      <c r="A6067" s="118">
        <v>40763</v>
      </c>
      <c r="B6067" s="19">
        <v>6.2930000000000001</v>
      </c>
      <c r="C6067" s="19">
        <v>7.9990000000000006</v>
      </c>
    </row>
    <row r="6068" spans="1:3">
      <c r="A6068" s="118">
        <v>40764</v>
      </c>
      <c r="B6068" s="19">
        <v>5.157</v>
      </c>
      <c r="C6068" s="19">
        <v>6.9879999999999995</v>
      </c>
    </row>
    <row r="6069" spans="1:3">
      <c r="A6069" s="118">
        <v>40765</v>
      </c>
      <c r="B6069" s="19">
        <v>5.4139999999999997</v>
      </c>
      <c r="C6069" s="19">
        <v>7.2859999999999996</v>
      </c>
    </row>
    <row r="6070" spans="1:3">
      <c r="A6070" s="118">
        <v>40766</v>
      </c>
      <c r="B6070" s="19">
        <v>6.1850000000000005</v>
      </c>
      <c r="C6070" s="19">
        <v>8.0949999999999989</v>
      </c>
    </row>
    <row r="6071" spans="1:3">
      <c r="A6071" s="118">
        <v>40767</v>
      </c>
      <c r="B6071" s="19">
        <v>5.069</v>
      </c>
      <c r="C6071" s="19">
        <v>7.0039999999999996</v>
      </c>
    </row>
    <row r="6072" spans="1:3">
      <c r="A6072" s="118">
        <v>40768</v>
      </c>
      <c r="B6072" s="19">
        <v>5.069</v>
      </c>
      <c r="C6072" s="19">
        <v>7.0039999999999996</v>
      </c>
    </row>
    <row r="6073" spans="1:3">
      <c r="A6073" s="118">
        <v>40769</v>
      </c>
      <c r="B6073" s="19">
        <v>5.069</v>
      </c>
      <c r="C6073" s="19">
        <v>7.0039999999999996</v>
      </c>
    </row>
    <row r="6074" spans="1:3">
      <c r="A6074" s="118">
        <v>40770</v>
      </c>
      <c r="B6074" s="19">
        <v>6.3839999999999995</v>
      </c>
      <c r="C6074" s="19">
        <v>8.3189999999999991</v>
      </c>
    </row>
    <row r="6075" spans="1:3">
      <c r="A6075" s="118">
        <v>40771</v>
      </c>
      <c r="B6075" s="19">
        <v>6.2460000000000004</v>
      </c>
      <c r="C6075" s="19">
        <v>8.1939999999999991</v>
      </c>
    </row>
    <row r="6076" spans="1:3">
      <c r="A6076" s="118">
        <v>40772</v>
      </c>
      <c r="B6076" s="19">
        <v>6.1330000000000009</v>
      </c>
      <c r="C6076" s="19">
        <v>8.0820000000000007</v>
      </c>
    </row>
    <row r="6077" spans="1:3">
      <c r="A6077" s="118">
        <v>40773</v>
      </c>
      <c r="B6077" s="19">
        <v>5.2190000000000003</v>
      </c>
      <c r="C6077" s="19">
        <v>7.218</v>
      </c>
    </row>
    <row r="6078" spans="1:3">
      <c r="A6078" s="118">
        <v>40774</v>
      </c>
      <c r="B6078" s="19">
        <v>5</v>
      </c>
      <c r="C6078" s="19">
        <v>7.0869999999999997</v>
      </c>
    </row>
    <row r="6079" spans="1:3">
      <c r="A6079" s="118">
        <v>40775</v>
      </c>
      <c r="B6079" s="19">
        <v>5</v>
      </c>
      <c r="C6079" s="19">
        <v>7.0869999999999997</v>
      </c>
    </row>
    <row r="6080" spans="1:3">
      <c r="A6080" s="118">
        <v>40776</v>
      </c>
      <c r="B6080" s="19">
        <v>5</v>
      </c>
      <c r="C6080" s="19">
        <v>7.0869999999999997</v>
      </c>
    </row>
    <row r="6081" spans="1:3">
      <c r="A6081" s="118">
        <v>40777</v>
      </c>
      <c r="B6081" s="19">
        <v>5.9370000000000003</v>
      </c>
      <c r="C6081" s="19">
        <v>8.0060000000000002</v>
      </c>
    </row>
    <row r="6082" spans="1:3">
      <c r="A6082" s="118">
        <v>40778</v>
      </c>
      <c r="B6082" s="19">
        <v>5.2729999999999997</v>
      </c>
      <c r="C6082" s="19">
        <v>7.34</v>
      </c>
    </row>
    <row r="6083" spans="1:3">
      <c r="A6083" s="118">
        <v>40779</v>
      </c>
      <c r="B6083" s="19">
        <v>5.125</v>
      </c>
      <c r="C6083" s="19">
        <v>7.2730000000000006</v>
      </c>
    </row>
    <row r="6084" spans="1:3">
      <c r="A6084" s="118">
        <v>40780</v>
      </c>
      <c r="B6084" s="19">
        <v>5.1159999999999997</v>
      </c>
      <c r="C6084" s="19">
        <v>7.2669999999999995</v>
      </c>
    </row>
    <row r="6085" spans="1:3">
      <c r="A6085" s="118">
        <v>40781</v>
      </c>
      <c r="B6085" s="19">
        <v>5.3149999999999995</v>
      </c>
      <c r="C6085" s="19">
        <v>7.4879999999999995</v>
      </c>
    </row>
    <row r="6086" spans="1:3">
      <c r="A6086" s="118">
        <v>40782</v>
      </c>
      <c r="B6086" s="19">
        <v>5.3149999999999995</v>
      </c>
      <c r="C6086" s="19">
        <v>7.4879999999999995</v>
      </c>
    </row>
    <row r="6087" spans="1:3">
      <c r="A6087" s="118">
        <v>40783</v>
      </c>
      <c r="B6087" s="19">
        <v>5.3149999999999995</v>
      </c>
      <c r="C6087" s="19">
        <v>7.4879999999999995</v>
      </c>
    </row>
    <row r="6088" spans="1:3">
      <c r="A6088" s="118">
        <v>40784</v>
      </c>
      <c r="B6088" s="19">
        <v>5.2480000000000002</v>
      </c>
      <c r="C6088" s="19">
        <v>7.4380000000000006</v>
      </c>
    </row>
    <row r="6089" spans="1:3">
      <c r="A6089" s="118">
        <v>40785</v>
      </c>
      <c r="B6089" s="19">
        <v>6.1359999999999992</v>
      </c>
      <c r="C6089" s="19">
        <v>8.322000000000001</v>
      </c>
    </row>
    <row r="6090" spans="1:3">
      <c r="A6090" s="118">
        <v>40786</v>
      </c>
      <c r="B6090" s="19">
        <v>5.2990000000000004</v>
      </c>
      <c r="C6090" s="19">
        <v>7.4710000000000001</v>
      </c>
    </row>
    <row r="6091" spans="1:3">
      <c r="A6091" s="118">
        <v>40787</v>
      </c>
      <c r="B6091" s="19">
        <v>5.274</v>
      </c>
      <c r="C6091" s="19">
        <v>7.4290000000000003</v>
      </c>
    </row>
    <row r="6092" spans="1:3">
      <c r="A6092" s="118">
        <v>40788</v>
      </c>
      <c r="B6092" s="19">
        <v>6.1389999999999993</v>
      </c>
      <c r="C6092" s="19">
        <v>8.2989999999999995</v>
      </c>
    </row>
    <row r="6093" spans="1:3">
      <c r="A6093" s="118">
        <v>40789</v>
      </c>
      <c r="B6093" s="19">
        <v>6.1389999999999993</v>
      </c>
      <c r="C6093" s="19">
        <v>8.2989999999999995</v>
      </c>
    </row>
    <row r="6094" spans="1:3">
      <c r="A6094" s="118">
        <v>40790</v>
      </c>
      <c r="B6094" s="19">
        <v>6.1389999999999993</v>
      </c>
      <c r="C6094" s="19">
        <v>8.2989999999999995</v>
      </c>
    </row>
    <row r="6095" spans="1:3">
      <c r="A6095" s="118">
        <v>40791</v>
      </c>
      <c r="B6095" s="19">
        <v>6.1859999999999999</v>
      </c>
      <c r="C6095" s="19">
        <v>8.3810000000000002</v>
      </c>
    </row>
    <row r="6096" spans="1:3">
      <c r="A6096" s="118">
        <v>40792</v>
      </c>
      <c r="B6096" s="19">
        <v>6.0620000000000003</v>
      </c>
      <c r="C6096" s="19">
        <v>8.2830000000000013</v>
      </c>
    </row>
    <row r="6097" spans="1:3">
      <c r="A6097" s="118">
        <v>40793</v>
      </c>
      <c r="B6097" s="19">
        <v>5.0969999999999995</v>
      </c>
      <c r="C6097" s="19">
        <v>7.3070000000000004</v>
      </c>
    </row>
    <row r="6098" spans="1:3">
      <c r="A6098" s="118">
        <v>40794</v>
      </c>
      <c r="B6098" s="19">
        <v>6.2029999999999994</v>
      </c>
      <c r="C6098" s="19">
        <v>8.4209999999999994</v>
      </c>
    </row>
    <row r="6099" spans="1:3">
      <c r="A6099" s="118">
        <v>40795</v>
      </c>
      <c r="B6099" s="19">
        <v>5.1289999999999996</v>
      </c>
      <c r="C6099" s="19">
        <v>7.3520000000000003</v>
      </c>
    </row>
    <row r="6100" spans="1:3">
      <c r="A6100" s="118">
        <v>40796</v>
      </c>
      <c r="B6100" s="19">
        <v>5.1289999999999996</v>
      </c>
      <c r="C6100" s="19">
        <v>7.3520000000000003</v>
      </c>
    </row>
    <row r="6101" spans="1:3">
      <c r="A6101" s="118">
        <v>40797</v>
      </c>
      <c r="B6101" s="19">
        <v>5.1289999999999996</v>
      </c>
      <c r="C6101" s="19">
        <v>7.3520000000000003</v>
      </c>
    </row>
    <row r="6102" spans="1:3">
      <c r="A6102" s="118">
        <v>40798</v>
      </c>
      <c r="B6102" s="19">
        <v>5.8570000000000002</v>
      </c>
      <c r="C6102" s="19">
        <v>8.1129999999999995</v>
      </c>
    </row>
    <row r="6103" spans="1:3">
      <c r="A6103" s="118">
        <v>40799</v>
      </c>
      <c r="B6103" s="19">
        <v>5.0739999999999998</v>
      </c>
      <c r="C6103" s="19">
        <v>7.3259999999999996</v>
      </c>
    </row>
    <row r="6104" spans="1:3">
      <c r="A6104" s="118">
        <v>40800</v>
      </c>
      <c r="B6104" s="19">
        <v>4.9000000000000004</v>
      </c>
      <c r="C6104" s="19">
        <v>7.1560000000000006</v>
      </c>
    </row>
    <row r="6105" spans="1:3">
      <c r="A6105" s="118">
        <v>40801</v>
      </c>
      <c r="B6105" s="19">
        <v>4.8689999999999998</v>
      </c>
      <c r="C6105" s="19">
        <v>7.1739999999999995</v>
      </c>
    </row>
    <row r="6106" spans="1:3">
      <c r="A6106" s="118">
        <v>40802</v>
      </c>
      <c r="B6106" s="19">
        <v>5.2030000000000003</v>
      </c>
      <c r="C6106" s="19">
        <v>7.4870000000000001</v>
      </c>
    </row>
    <row r="6107" spans="1:3">
      <c r="A6107" s="118">
        <v>40803</v>
      </c>
      <c r="B6107" s="19">
        <v>5.2030000000000003</v>
      </c>
      <c r="C6107" s="19">
        <v>7.4870000000000001</v>
      </c>
    </row>
    <row r="6108" spans="1:3">
      <c r="A6108" s="118">
        <v>40804</v>
      </c>
      <c r="B6108" s="19">
        <v>5.2030000000000003</v>
      </c>
      <c r="C6108" s="19">
        <v>7.4870000000000001</v>
      </c>
    </row>
    <row r="6109" spans="1:3">
      <c r="A6109" s="118">
        <v>40805</v>
      </c>
      <c r="B6109" s="19">
        <v>6.0030000000000001</v>
      </c>
      <c r="C6109" s="19">
        <v>8.3330000000000002</v>
      </c>
    </row>
    <row r="6110" spans="1:3">
      <c r="A6110" s="118">
        <v>40806</v>
      </c>
      <c r="B6110" s="19">
        <v>5.9079999999999995</v>
      </c>
      <c r="C6110" s="19">
        <v>8.2609999999999992</v>
      </c>
    </row>
    <row r="6111" spans="1:3">
      <c r="A6111" s="118">
        <v>40807</v>
      </c>
      <c r="B6111" s="19">
        <v>5.1710000000000003</v>
      </c>
      <c r="C6111" s="19">
        <v>7.5350000000000001</v>
      </c>
    </row>
    <row r="6112" spans="1:3">
      <c r="A6112" s="118">
        <v>40808</v>
      </c>
      <c r="B6112" s="19">
        <v>5.9649999999999999</v>
      </c>
      <c r="C6112" s="19">
        <v>8.3490000000000002</v>
      </c>
    </row>
    <row r="6113" spans="1:3">
      <c r="A6113" s="118">
        <v>40809</v>
      </c>
      <c r="B6113" s="19">
        <v>5.82</v>
      </c>
      <c r="C6113" s="19">
        <v>8.2409999999999997</v>
      </c>
    </row>
    <row r="6114" spans="1:3">
      <c r="A6114" s="118">
        <v>40810</v>
      </c>
      <c r="B6114" s="19">
        <v>5.82</v>
      </c>
      <c r="C6114" s="19">
        <v>8.2409999999999997</v>
      </c>
    </row>
    <row r="6115" spans="1:3">
      <c r="A6115" s="118">
        <v>40811</v>
      </c>
      <c r="B6115" s="19">
        <v>5.82</v>
      </c>
      <c r="C6115" s="19">
        <v>8.2409999999999997</v>
      </c>
    </row>
    <row r="6116" spans="1:3">
      <c r="A6116" s="118">
        <v>40812</v>
      </c>
      <c r="B6116" s="19">
        <v>6</v>
      </c>
      <c r="C6116" s="19">
        <v>8.4340000000000011</v>
      </c>
    </row>
    <row r="6117" spans="1:3">
      <c r="A6117" s="118">
        <v>40813</v>
      </c>
      <c r="B6117" s="19">
        <v>5.0860000000000003</v>
      </c>
      <c r="C6117" s="19">
        <v>7.49</v>
      </c>
    </row>
    <row r="6118" spans="1:3">
      <c r="A6118" s="118">
        <v>40814</v>
      </c>
      <c r="B6118" s="19">
        <v>5.0389999999999997</v>
      </c>
      <c r="C6118" s="19">
        <v>7.4510000000000005</v>
      </c>
    </row>
    <row r="6119" spans="1:3">
      <c r="A6119" s="118">
        <v>40815</v>
      </c>
      <c r="B6119" s="19">
        <v>6.2219999999999995</v>
      </c>
      <c r="C6119" s="19">
        <v>8.6559999999999988</v>
      </c>
    </row>
    <row r="6120" spans="1:3">
      <c r="A6120" s="118">
        <v>40816</v>
      </c>
      <c r="B6120" s="19">
        <v>6.0969999999999995</v>
      </c>
      <c r="C6120" s="19">
        <v>8.5280000000000005</v>
      </c>
    </row>
    <row r="6121" spans="1:3">
      <c r="A6121" s="118">
        <v>40817</v>
      </c>
      <c r="B6121" s="19">
        <v>6.0969999999999995</v>
      </c>
      <c r="C6121" s="19">
        <v>8.5280000000000005</v>
      </c>
    </row>
    <row r="6122" spans="1:3">
      <c r="A6122" s="118">
        <v>40818</v>
      </c>
      <c r="B6122" s="19">
        <v>6.0969999999999995</v>
      </c>
      <c r="C6122" s="19">
        <v>8.5280000000000005</v>
      </c>
    </row>
    <row r="6123" spans="1:3">
      <c r="A6123" s="118">
        <v>40819</v>
      </c>
      <c r="B6123" s="19">
        <v>5</v>
      </c>
      <c r="C6123" s="19">
        <v>7.4260000000000002</v>
      </c>
    </row>
    <row r="6124" spans="1:3">
      <c r="A6124" s="118">
        <v>40820</v>
      </c>
      <c r="B6124" s="19">
        <v>5.9879999999999995</v>
      </c>
      <c r="C6124" s="19">
        <v>8.4809999999999999</v>
      </c>
    </row>
    <row r="6125" spans="1:3">
      <c r="A6125" s="118">
        <v>40821</v>
      </c>
      <c r="B6125" s="19">
        <v>5.9370000000000003</v>
      </c>
      <c r="C6125" s="19">
        <v>8.43</v>
      </c>
    </row>
    <row r="6126" spans="1:3">
      <c r="A6126" s="118">
        <v>40822</v>
      </c>
      <c r="B6126" s="19">
        <v>5.9269999999999996</v>
      </c>
      <c r="C6126" s="19">
        <v>8.4139999999999997</v>
      </c>
    </row>
    <row r="6127" spans="1:3">
      <c r="A6127" s="118">
        <v>40823</v>
      </c>
      <c r="B6127" s="19">
        <v>5.1959999999999997</v>
      </c>
      <c r="C6127" s="19">
        <v>7.6819999999999995</v>
      </c>
    </row>
    <row r="6128" spans="1:3">
      <c r="A6128" s="118">
        <v>40824</v>
      </c>
      <c r="B6128" s="19">
        <v>5.1959999999999997</v>
      </c>
      <c r="C6128" s="19">
        <v>7.6819999999999995</v>
      </c>
    </row>
    <row r="6129" spans="1:3">
      <c r="A6129" s="118">
        <v>40825</v>
      </c>
      <c r="B6129" s="19">
        <v>5.1959999999999997</v>
      </c>
      <c r="C6129" s="19">
        <v>7.6819999999999995</v>
      </c>
    </row>
    <row r="6130" spans="1:3">
      <c r="A6130" s="118">
        <v>40826</v>
      </c>
      <c r="B6130" s="19">
        <v>5.1580000000000004</v>
      </c>
      <c r="C6130" s="19">
        <v>7.63</v>
      </c>
    </row>
    <row r="6131" spans="1:3">
      <c r="A6131" s="118">
        <v>40827</v>
      </c>
      <c r="B6131" s="19">
        <v>6.1020000000000003</v>
      </c>
      <c r="C6131" s="19">
        <v>8.5749999999999993</v>
      </c>
    </row>
    <row r="6132" spans="1:3">
      <c r="A6132" s="118">
        <v>40828</v>
      </c>
      <c r="B6132" s="19">
        <v>5.274</v>
      </c>
      <c r="C6132" s="19">
        <v>7.7640000000000002</v>
      </c>
    </row>
    <row r="6133" spans="1:3">
      <c r="A6133" s="118">
        <v>40829</v>
      </c>
      <c r="B6133" s="19">
        <v>6.3369999999999997</v>
      </c>
      <c r="C6133" s="19">
        <v>8.8230000000000004</v>
      </c>
    </row>
    <row r="6134" spans="1:3">
      <c r="A6134" s="118">
        <v>40830</v>
      </c>
      <c r="B6134" s="19">
        <v>5.1920000000000002</v>
      </c>
      <c r="C6134" s="19">
        <v>7.6820000000000004</v>
      </c>
    </row>
    <row r="6135" spans="1:3">
      <c r="A6135" s="118">
        <v>40831</v>
      </c>
      <c r="B6135" s="19">
        <v>5.1920000000000002</v>
      </c>
      <c r="C6135" s="19">
        <v>7.6820000000000004</v>
      </c>
    </row>
    <row r="6136" spans="1:3">
      <c r="A6136" s="118">
        <v>40832</v>
      </c>
      <c r="B6136" s="19">
        <v>5.1920000000000002</v>
      </c>
      <c r="C6136" s="19">
        <v>7.6820000000000004</v>
      </c>
    </row>
    <row r="6137" spans="1:3">
      <c r="A6137" s="118">
        <v>40833</v>
      </c>
      <c r="B6137" s="19">
        <v>6.5129999999999999</v>
      </c>
      <c r="C6137" s="19">
        <v>8.9779999999999998</v>
      </c>
    </row>
    <row r="6138" spans="1:3">
      <c r="A6138" s="118">
        <v>40834</v>
      </c>
      <c r="B6138" s="19">
        <v>5.3130000000000006</v>
      </c>
      <c r="C6138" s="19">
        <v>7.8180000000000005</v>
      </c>
    </row>
    <row r="6139" spans="1:3">
      <c r="A6139" s="118">
        <v>40835</v>
      </c>
      <c r="B6139" s="19">
        <v>5.2249999999999996</v>
      </c>
      <c r="C6139" s="19">
        <v>7.7189999999999994</v>
      </c>
    </row>
    <row r="6140" spans="1:3">
      <c r="A6140" s="118">
        <v>40836</v>
      </c>
      <c r="B6140" s="19">
        <v>5.39</v>
      </c>
      <c r="C6140" s="19">
        <v>7.915</v>
      </c>
    </row>
    <row r="6141" spans="1:3">
      <c r="A6141" s="118">
        <v>40837</v>
      </c>
      <c r="B6141" s="19">
        <v>5.3369999999999997</v>
      </c>
      <c r="C6141" s="19">
        <v>7.86</v>
      </c>
    </row>
    <row r="6142" spans="1:3">
      <c r="A6142" s="118">
        <v>40838</v>
      </c>
      <c r="B6142" s="19">
        <v>5.3369999999999997</v>
      </c>
      <c r="C6142" s="19">
        <v>7.86</v>
      </c>
    </row>
    <row r="6143" spans="1:3">
      <c r="A6143" s="118">
        <v>40839</v>
      </c>
      <c r="B6143" s="19">
        <v>5.3369999999999997</v>
      </c>
      <c r="C6143" s="19">
        <v>7.86</v>
      </c>
    </row>
    <row r="6144" spans="1:3">
      <c r="A6144" s="118">
        <v>40840</v>
      </c>
      <c r="B6144" s="19">
        <v>6.2769999999999992</v>
      </c>
      <c r="C6144" s="19">
        <v>8.7970000000000006</v>
      </c>
    </row>
    <row r="6145" spans="1:3">
      <c r="A6145" s="118">
        <v>40841</v>
      </c>
      <c r="B6145" s="19">
        <v>5.4909999999999997</v>
      </c>
      <c r="C6145" s="19">
        <v>8.011000000000001</v>
      </c>
    </row>
    <row r="6146" spans="1:3">
      <c r="A6146" s="118">
        <v>40842</v>
      </c>
      <c r="B6146" s="19">
        <v>6.2229999999999999</v>
      </c>
      <c r="C6146" s="19">
        <v>8.7639999999999993</v>
      </c>
    </row>
    <row r="6147" spans="1:3">
      <c r="A6147" s="118">
        <v>40843</v>
      </c>
      <c r="B6147" s="19">
        <v>5.2550000000000008</v>
      </c>
      <c r="C6147" s="19">
        <v>7.8170000000000002</v>
      </c>
    </row>
    <row r="6148" spans="1:3">
      <c r="A6148" s="118">
        <v>40844</v>
      </c>
      <c r="B6148" s="19">
        <v>5.51</v>
      </c>
      <c r="C6148" s="19">
        <v>8.01</v>
      </c>
    </row>
    <row r="6149" spans="1:3">
      <c r="A6149" s="118">
        <v>40845</v>
      </c>
      <c r="B6149" s="19">
        <v>5.51</v>
      </c>
      <c r="C6149" s="19">
        <v>8.01</v>
      </c>
    </row>
    <row r="6150" spans="1:3">
      <c r="A6150" s="118">
        <v>40846</v>
      </c>
      <c r="B6150" s="19">
        <v>5.51</v>
      </c>
      <c r="C6150" s="19">
        <v>8.01</v>
      </c>
    </row>
    <row r="6151" spans="1:3">
      <c r="A6151" s="118">
        <v>40847</v>
      </c>
      <c r="B6151" s="19">
        <v>6.3630000000000004</v>
      </c>
      <c r="C6151" s="19">
        <v>8.8569999999999993</v>
      </c>
    </row>
    <row r="6152" spans="1:3">
      <c r="A6152" s="118">
        <v>40848</v>
      </c>
      <c r="B6152" s="19">
        <v>6.1679999999999993</v>
      </c>
      <c r="C6152" s="19">
        <v>8.6630000000000003</v>
      </c>
    </row>
    <row r="6153" spans="1:3">
      <c r="A6153" s="118">
        <v>40849</v>
      </c>
      <c r="B6153" s="19">
        <v>6.2479999999999993</v>
      </c>
      <c r="C6153" s="19">
        <v>8.8030000000000008</v>
      </c>
    </row>
    <row r="6154" spans="1:3">
      <c r="A6154" s="118">
        <v>40850</v>
      </c>
      <c r="B6154" s="19">
        <v>6.109</v>
      </c>
      <c r="C6154" s="19">
        <v>8.6750000000000007</v>
      </c>
    </row>
    <row r="6155" spans="1:3">
      <c r="A6155" s="118">
        <v>40851</v>
      </c>
      <c r="B6155" s="19">
        <v>5.0969999999999995</v>
      </c>
      <c r="C6155" s="19">
        <v>7.6259999999999994</v>
      </c>
    </row>
    <row r="6156" spans="1:3">
      <c r="A6156" s="118">
        <v>40852</v>
      </c>
      <c r="B6156" s="19">
        <v>5.0969999999999995</v>
      </c>
      <c r="C6156" s="19">
        <v>7.6259999999999994</v>
      </c>
    </row>
    <row r="6157" spans="1:3">
      <c r="A6157" s="118">
        <v>40853</v>
      </c>
      <c r="B6157" s="19">
        <v>5.0969999999999995</v>
      </c>
      <c r="C6157" s="19">
        <v>7.6259999999999994</v>
      </c>
    </row>
    <row r="6158" spans="1:3">
      <c r="A6158" s="118">
        <v>40854</v>
      </c>
      <c r="B6158" s="19">
        <v>6.2460000000000004</v>
      </c>
      <c r="C6158" s="19">
        <v>8.7839999999999989</v>
      </c>
    </row>
    <row r="6159" spans="1:3">
      <c r="A6159" s="118">
        <v>40855</v>
      </c>
      <c r="B6159" s="19">
        <v>6.0860000000000003</v>
      </c>
      <c r="C6159" s="19">
        <v>8.6110000000000007</v>
      </c>
    </row>
    <row r="6160" spans="1:3">
      <c r="A6160" s="118">
        <v>40856</v>
      </c>
      <c r="B6160" s="19">
        <v>4.9950000000000001</v>
      </c>
      <c r="C6160" s="19">
        <v>7.5419999999999998</v>
      </c>
    </row>
    <row r="6161" spans="1:3">
      <c r="A6161" s="118">
        <v>40857</v>
      </c>
      <c r="B6161" s="19">
        <v>5.0289999999999999</v>
      </c>
      <c r="C6161" s="19">
        <v>7.6120000000000001</v>
      </c>
    </row>
    <row r="6162" spans="1:3">
      <c r="A6162" s="118">
        <v>40858</v>
      </c>
      <c r="B6162" s="19">
        <v>4.9749999999999996</v>
      </c>
      <c r="C6162" s="19">
        <v>7.5570000000000004</v>
      </c>
    </row>
    <row r="6163" spans="1:3">
      <c r="A6163" s="118">
        <v>40859</v>
      </c>
      <c r="B6163" s="19">
        <v>4.9749999999999996</v>
      </c>
      <c r="C6163" s="19">
        <v>7.5570000000000004</v>
      </c>
    </row>
    <row r="6164" spans="1:3">
      <c r="A6164" s="118">
        <v>40860</v>
      </c>
      <c r="B6164" s="19">
        <v>4.9749999999999996</v>
      </c>
      <c r="C6164" s="19">
        <v>7.5570000000000004</v>
      </c>
    </row>
    <row r="6165" spans="1:3">
      <c r="A6165" s="118">
        <v>40861</v>
      </c>
      <c r="B6165" s="19">
        <v>4.9450000000000003</v>
      </c>
      <c r="C6165" s="19">
        <v>7.5310000000000006</v>
      </c>
    </row>
    <row r="6166" spans="1:3">
      <c r="A6166" s="118">
        <v>40862</v>
      </c>
      <c r="B6166" s="19">
        <v>4.9969999999999999</v>
      </c>
      <c r="C6166" s="19">
        <v>7.6440000000000001</v>
      </c>
    </row>
    <row r="6167" spans="1:3">
      <c r="A6167" s="118">
        <v>40863</v>
      </c>
      <c r="B6167" s="19">
        <v>5.8320000000000007</v>
      </c>
      <c r="C6167" s="19">
        <v>8.5220000000000002</v>
      </c>
    </row>
    <row r="6168" spans="1:3">
      <c r="A6168" s="118">
        <v>40864</v>
      </c>
      <c r="B6168" s="19">
        <v>4.7620000000000005</v>
      </c>
      <c r="C6168" s="19">
        <v>7.4440000000000008</v>
      </c>
    </row>
    <row r="6169" spans="1:3">
      <c r="A6169" s="118">
        <v>40865</v>
      </c>
      <c r="B6169" s="19">
        <v>4.8739999999999997</v>
      </c>
      <c r="C6169" s="19">
        <v>7.6259999999999994</v>
      </c>
    </row>
    <row r="6170" spans="1:3">
      <c r="A6170" s="118">
        <v>40866</v>
      </c>
      <c r="B6170" s="19">
        <v>4.8739999999999997</v>
      </c>
      <c r="C6170" s="19">
        <v>7.6259999999999994</v>
      </c>
    </row>
    <row r="6171" spans="1:3">
      <c r="A6171" s="118">
        <v>40867</v>
      </c>
      <c r="B6171" s="19">
        <v>4.8739999999999997</v>
      </c>
      <c r="C6171" s="19">
        <v>7.6259999999999994</v>
      </c>
    </row>
    <row r="6172" spans="1:3">
      <c r="A6172" s="118">
        <v>40868</v>
      </c>
      <c r="B6172" s="19">
        <v>4.7750000000000004</v>
      </c>
      <c r="C6172" s="19">
        <v>7.5750000000000002</v>
      </c>
    </row>
    <row r="6173" spans="1:3">
      <c r="A6173" s="118">
        <v>40869</v>
      </c>
      <c r="B6173" s="19">
        <v>5.6159999999999997</v>
      </c>
      <c r="C6173" s="19">
        <v>8.4710000000000001</v>
      </c>
    </row>
    <row r="6174" spans="1:3">
      <c r="A6174" s="118">
        <v>40870</v>
      </c>
      <c r="B6174" s="19">
        <v>4.7640000000000002</v>
      </c>
      <c r="C6174" s="19">
        <v>7.6509999999999998</v>
      </c>
    </row>
    <row r="6175" spans="1:3">
      <c r="A6175" s="118">
        <v>40871</v>
      </c>
      <c r="B6175" s="19">
        <v>5.6430000000000007</v>
      </c>
      <c r="C6175" s="19">
        <v>8.5579999999999998</v>
      </c>
    </row>
    <row r="6176" spans="1:3">
      <c r="A6176" s="118">
        <v>40872</v>
      </c>
      <c r="B6176" s="19">
        <v>4.51</v>
      </c>
      <c r="C6176" s="19">
        <v>7.452</v>
      </c>
    </row>
    <row r="6177" spans="1:3">
      <c r="A6177" s="118">
        <v>40873</v>
      </c>
      <c r="B6177" s="19">
        <v>4.51</v>
      </c>
      <c r="C6177" s="19">
        <v>7.452</v>
      </c>
    </row>
    <row r="6178" spans="1:3">
      <c r="A6178" s="118">
        <v>40874</v>
      </c>
      <c r="B6178" s="19">
        <v>4.51</v>
      </c>
      <c r="C6178" s="19">
        <v>7.452</v>
      </c>
    </row>
    <row r="6179" spans="1:3">
      <c r="A6179" s="118">
        <v>40875</v>
      </c>
      <c r="B6179" s="19">
        <v>4.7469999999999999</v>
      </c>
      <c r="C6179" s="19">
        <v>7.7189999999999994</v>
      </c>
    </row>
    <row r="6180" spans="1:3">
      <c r="A6180" s="118">
        <v>40876</v>
      </c>
      <c r="B6180" s="19">
        <v>4.72</v>
      </c>
      <c r="C6180" s="19">
        <v>7.7770000000000001</v>
      </c>
    </row>
    <row r="6181" spans="1:3">
      <c r="A6181" s="118">
        <v>40877</v>
      </c>
      <c r="B6181" s="19">
        <v>4.6110000000000007</v>
      </c>
      <c r="C6181" s="19">
        <v>7.7119999999999997</v>
      </c>
    </row>
    <row r="6182" spans="1:3">
      <c r="A6182" s="118">
        <v>40878</v>
      </c>
      <c r="B6182" s="19">
        <v>4.9039999999999999</v>
      </c>
      <c r="C6182" s="19">
        <v>7.952</v>
      </c>
    </row>
    <row r="6183" spans="1:3">
      <c r="A6183" s="118">
        <v>40879</v>
      </c>
      <c r="B6183" s="19">
        <v>4.8010000000000002</v>
      </c>
      <c r="C6183" s="19">
        <v>7.8740000000000006</v>
      </c>
    </row>
    <row r="6184" spans="1:3">
      <c r="A6184" s="118">
        <v>40880</v>
      </c>
      <c r="B6184" s="19">
        <v>4.8010000000000002</v>
      </c>
      <c r="C6184" s="19">
        <v>7.8740000000000006</v>
      </c>
    </row>
    <row r="6185" spans="1:3">
      <c r="A6185" s="118">
        <v>40881</v>
      </c>
      <c r="B6185" s="19">
        <v>4.8010000000000002</v>
      </c>
      <c r="C6185" s="19">
        <v>7.8740000000000006</v>
      </c>
    </row>
    <row r="6186" spans="1:3">
      <c r="A6186" s="118">
        <v>40882</v>
      </c>
      <c r="B6186" s="19">
        <v>5.681</v>
      </c>
      <c r="C6186" s="19">
        <v>8.7740000000000009</v>
      </c>
    </row>
    <row r="6187" spans="1:3">
      <c r="A6187" s="118">
        <v>40883</v>
      </c>
      <c r="B6187" s="19">
        <v>5.7850000000000001</v>
      </c>
      <c r="C6187" s="19">
        <v>8.879999999999999</v>
      </c>
    </row>
    <row r="6188" spans="1:3">
      <c r="A6188" s="118">
        <v>40884</v>
      </c>
      <c r="B6188" s="19">
        <v>5.7490000000000006</v>
      </c>
      <c r="C6188" s="19">
        <v>8.8730000000000011</v>
      </c>
    </row>
    <row r="6189" spans="1:3">
      <c r="A6189" s="118">
        <v>40885</v>
      </c>
      <c r="B6189" s="19">
        <v>4.6120000000000001</v>
      </c>
      <c r="C6189" s="19">
        <v>7.7390000000000008</v>
      </c>
    </row>
    <row r="6190" spans="1:3">
      <c r="A6190" s="118">
        <v>40886</v>
      </c>
      <c r="B6190" s="19">
        <v>5.7229999999999999</v>
      </c>
      <c r="C6190" s="19">
        <v>8.9209999999999994</v>
      </c>
    </row>
    <row r="6191" spans="1:3">
      <c r="A6191" s="118">
        <v>40887</v>
      </c>
      <c r="B6191" s="19">
        <v>5.7229999999999999</v>
      </c>
      <c r="C6191" s="19">
        <v>8.9209999999999994</v>
      </c>
    </row>
    <row r="6192" spans="1:3">
      <c r="A6192" s="118">
        <v>40888</v>
      </c>
      <c r="B6192" s="19">
        <v>5.7229999999999999</v>
      </c>
      <c r="C6192" s="19">
        <v>8.9209999999999994</v>
      </c>
    </row>
    <row r="6193" spans="1:3">
      <c r="A6193" s="118">
        <v>40889</v>
      </c>
      <c r="B6193" s="19">
        <v>5.7</v>
      </c>
      <c r="C6193" s="19">
        <v>8.9140000000000015</v>
      </c>
    </row>
    <row r="6194" spans="1:3">
      <c r="A6194" s="118">
        <v>40890</v>
      </c>
      <c r="B6194" s="19">
        <v>4.5410000000000004</v>
      </c>
      <c r="C6194" s="19">
        <v>7.7970000000000006</v>
      </c>
    </row>
    <row r="6195" spans="1:3">
      <c r="A6195" s="118">
        <v>40891</v>
      </c>
      <c r="B6195" s="19">
        <v>4.7880000000000003</v>
      </c>
      <c r="C6195" s="19">
        <v>8.0300000000000011</v>
      </c>
    </row>
    <row r="6196" spans="1:3">
      <c r="A6196" s="118">
        <v>40892</v>
      </c>
      <c r="B6196" s="19">
        <v>4.5659999999999998</v>
      </c>
      <c r="C6196" s="19">
        <v>7.8550000000000004</v>
      </c>
    </row>
    <row r="6197" spans="1:3">
      <c r="A6197" s="118">
        <v>40893</v>
      </c>
      <c r="B6197" s="19">
        <v>4.5270000000000001</v>
      </c>
      <c r="C6197" s="19">
        <v>7.8060000000000009</v>
      </c>
    </row>
    <row r="6198" spans="1:3">
      <c r="A6198" s="118">
        <v>40894</v>
      </c>
      <c r="B6198" s="19">
        <v>4.5270000000000001</v>
      </c>
      <c r="C6198" s="19">
        <v>7.8060000000000009</v>
      </c>
    </row>
    <row r="6199" spans="1:3">
      <c r="A6199" s="118">
        <v>40895</v>
      </c>
      <c r="B6199" s="19">
        <v>4.5270000000000001</v>
      </c>
      <c r="C6199" s="19">
        <v>7.8060000000000009</v>
      </c>
    </row>
    <row r="6200" spans="1:3">
      <c r="A6200" s="118">
        <v>40896</v>
      </c>
      <c r="B6200" s="19">
        <v>4.6669999999999998</v>
      </c>
      <c r="C6200" s="19">
        <v>8.0030000000000001</v>
      </c>
    </row>
    <row r="6201" spans="1:3">
      <c r="A6201" s="118">
        <v>40897</v>
      </c>
      <c r="B6201" s="19">
        <v>5.5790000000000006</v>
      </c>
      <c r="C6201" s="19">
        <v>8.9460000000000015</v>
      </c>
    </row>
    <row r="6202" spans="1:3">
      <c r="A6202" s="118">
        <v>40898</v>
      </c>
      <c r="B6202" s="19">
        <v>4.5609999999999999</v>
      </c>
      <c r="C6202" s="19">
        <v>8.0269999999999992</v>
      </c>
    </row>
    <row r="6203" spans="1:3">
      <c r="A6203" s="118">
        <v>40899</v>
      </c>
      <c r="B6203" s="19">
        <v>5.7449999999999992</v>
      </c>
      <c r="C6203" s="19">
        <v>9.2519999999999989</v>
      </c>
    </row>
    <row r="6204" spans="1:3">
      <c r="A6204" s="118">
        <v>40900</v>
      </c>
      <c r="B6204" s="19">
        <v>5.6530000000000005</v>
      </c>
      <c r="C6204" s="19">
        <v>9.2210000000000001</v>
      </c>
    </row>
    <row r="6205" spans="1:3">
      <c r="A6205" s="118">
        <v>40901</v>
      </c>
      <c r="B6205" s="19">
        <v>5.6530000000000005</v>
      </c>
      <c r="C6205" s="19">
        <v>9.2210000000000001</v>
      </c>
    </row>
    <row r="6206" spans="1:3">
      <c r="A6206" s="118">
        <v>40902</v>
      </c>
      <c r="B6206" s="19">
        <v>5.6530000000000005</v>
      </c>
      <c r="C6206" s="19">
        <v>9.2210000000000001</v>
      </c>
    </row>
    <row r="6207" spans="1:3">
      <c r="A6207" s="118">
        <v>40903</v>
      </c>
      <c r="B6207" s="19">
        <v>4.5529999999999999</v>
      </c>
      <c r="C6207" s="19">
        <v>8.1379999999999999</v>
      </c>
    </row>
    <row r="6208" spans="1:3">
      <c r="A6208" s="118">
        <v>40904</v>
      </c>
      <c r="B6208" s="19">
        <v>5.7530000000000001</v>
      </c>
      <c r="C6208" s="19">
        <v>9.3439999999999994</v>
      </c>
    </row>
    <row r="6209" spans="1:3">
      <c r="A6209" s="118">
        <v>40905</v>
      </c>
      <c r="B6209" s="19">
        <v>4.7139999999999995</v>
      </c>
      <c r="C6209" s="19">
        <v>8.4030000000000005</v>
      </c>
    </row>
    <row r="6210" spans="1:3">
      <c r="A6210" s="118">
        <v>40906</v>
      </c>
      <c r="B6210" s="19">
        <v>5.5579999999999998</v>
      </c>
      <c r="C6210" s="19">
        <v>9.2889999999999997</v>
      </c>
    </row>
    <row r="6211" spans="1:3">
      <c r="A6211" s="118">
        <v>40907</v>
      </c>
      <c r="B6211" s="19">
        <v>5.7270000000000003</v>
      </c>
      <c r="C6211" s="19">
        <v>9.4529999999999994</v>
      </c>
    </row>
    <row r="6212" spans="1:3">
      <c r="A6212" s="118">
        <v>40908</v>
      </c>
      <c r="B6212" s="19">
        <v>5.7270000000000003</v>
      </c>
      <c r="C6212" s="19">
        <v>9.4529999999999994</v>
      </c>
    </row>
    <row r="6213" spans="1:3">
      <c r="A6213" s="118">
        <v>40909</v>
      </c>
      <c r="B6213" s="19">
        <v>5.7270000000000003</v>
      </c>
      <c r="C6213" s="19">
        <v>9.4529999999999994</v>
      </c>
    </row>
    <row r="6214" spans="1:3">
      <c r="A6214" s="118">
        <v>40910</v>
      </c>
      <c r="B6214" s="19">
        <v>4.6280000000000001</v>
      </c>
      <c r="C6214" s="19">
        <v>8.2059999999999995</v>
      </c>
    </row>
    <row r="6215" spans="1:3">
      <c r="A6215" s="118">
        <v>40911</v>
      </c>
      <c r="B6215" s="19">
        <v>5.6829999999999998</v>
      </c>
      <c r="C6215" s="19">
        <v>9.26</v>
      </c>
    </row>
    <row r="6216" spans="1:3">
      <c r="A6216" s="118">
        <v>40912</v>
      </c>
      <c r="B6216" s="19">
        <v>5.8599999999999994</v>
      </c>
      <c r="C6216" s="19">
        <v>9.4789999999999992</v>
      </c>
    </row>
    <row r="6217" spans="1:3">
      <c r="A6217" s="118">
        <v>40913</v>
      </c>
      <c r="B6217" s="19">
        <v>5.7409999999999997</v>
      </c>
      <c r="C6217" s="19">
        <v>9.3760000000000012</v>
      </c>
    </row>
    <row r="6218" spans="1:3">
      <c r="A6218" s="118">
        <v>40914</v>
      </c>
      <c r="B6218" s="19">
        <v>4.6230000000000002</v>
      </c>
      <c r="C6218" s="19">
        <v>8.2840000000000007</v>
      </c>
    </row>
    <row r="6219" spans="1:3">
      <c r="A6219" s="118">
        <v>40915</v>
      </c>
      <c r="B6219" s="19">
        <v>4.6230000000000002</v>
      </c>
      <c r="C6219" s="19">
        <v>8.2840000000000007</v>
      </c>
    </row>
    <row r="6220" spans="1:3">
      <c r="A6220" s="118">
        <v>40916</v>
      </c>
      <c r="B6220" s="19">
        <v>4.6230000000000002</v>
      </c>
      <c r="C6220" s="19">
        <v>8.2840000000000007</v>
      </c>
    </row>
    <row r="6221" spans="1:3">
      <c r="A6221" s="118">
        <v>40917</v>
      </c>
      <c r="B6221" s="19">
        <v>4.7700000000000005</v>
      </c>
      <c r="C6221" s="19">
        <v>8.4779999999999998</v>
      </c>
    </row>
    <row r="6222" spans="1:3">
      <c r="A6222" s="118">
        <v>40918</v>
      </c>
      <c r="B6222" s="19">
        <v>4.7110000000000003</v>
      </c>
      <c r="C6222" s="19">
        <v>8.5150000000000006</v>
      </c>
    </row>
    <row r="6223" spans="1:3">
      <c r="A6223" s="118">
        <v>40919</v>
      </c>
      <c r="B6223" s="19">
        <v>4.617</v>
      </c>
      <c r="C6223" s="19">
        <v>8.4290000000000003</v>
      </c>
    </row>
    <row r="6224" spans="1:3">
      <c r="A6224" s="118">
        <v>40920</v>
      </c>
      <c r="B6224" s="19">
        <v>4.7969999999999997</v>
      </c>
      <c r="C6224" s="19">
        <v>8.64</v>
      </c>
    </row>
    <row r="6225" spans="1:3">
      <c r="A6225" s="118">
        <v>40921</v>
      </c>
      <c r="B6225" s="19">
        <v>4.8010000000000002</v>
      </c>
      <c r="C6225" s="19">
        <v>8.6280000000000001</v>
      </c>
    </row>
    <row r="6226" spans="1:3">
      <c r="A6226" s="118">
        <v>40922</v>
      </c>
      <c r="B6226" s="19">
        <v>4.8010000000000002</v>
      </c>
      <c r="C6226" s="19">
        <v>8.6280000000000001</v>
      </c>
    </row>
    <row r="6227" spans="1:3">
      <c r="A6227" s="118">
        <v>40923</v>
      </c>
      <c r="B6227" s="19">
        <v>4.8010000000000002</v>
      </c>
      <c r="C6227" s="19">
        <v>8.6280000000000001</v>
      </c>
    </row>
    <row r="6228" spans="1:3">
      <c r="A6228" s="118">
        <v>40924</v>
      </c>
      <c r="B6228" s="19">
        <v>5.5359999999999996</v>
      </c>
      <c r="C6228" s="19">
        <v>9.5310000000000006</v>
      </c>
    </row>
    <row r="6229" spans="1:3">
      <c r="A6229" s="118">
        <v>40925</v>
      </c>
      <c r="B6229" s="19">
        <v>4.8449999999999998</v>
      </c>
      <c r="C6229" s="19">
        <v>8.875</v>
      </c>
    </row>
    <row r="6230" spans="1:3">
      <c r="A6230" s="118">
        <v>40926</v>
      </c>
      <c r="B6230" s="19">
        <v>5.7190000000000003</v>
      </c>
      <c r="C6230" s="19">
        <v>9.984</v>
      </c>
    </row>
    <row r="6231" spans="1:3">
      <c r="A6231" s="118">
        <v>40927</v>
      </c>
      <c r="B6231" s="19">
        <v>5.5960000000000001</v>
      </c>
      <c r="C6231" s="19">
        <v>9.9090000000000007</v>
      </c>
    </row>
    <row r="6232" spans="1:3">
      <c r="A6232" s="118">
        <v>40928</v>
      </c>
      <c r="B6232" s="19">
        <v>5.8639999999999999</v>
      </c>
      <c r="C6232" s="19">
        <v>10.18</v>
      </c>
    </row>
    <row r="6233" spans="1:3">
      <c r="A6233" s="118">
        <v>40929</v>
      </c>
      <c r="B6233" s="19">
        <v>5.8639999999999999</v>
      </c>
      <c r="C6233" s="19">
        <v>10.18</v>
      </c>
    </row>
    <row r="6234" spans="1:3">
      <c r="A6234" s="118">
        <v>40930</v>
      </c>
      <c r="B6234" s="19">
        <v>5.8639999999999999</v>
      </c>
      <c r="C6234" s="19">
        <v>10.18</v>
      </c>
    </row>
    <row r="6235" spans="1:3">
      <c r="A6235" s="118">
        <v>40931</v>
      </c>
      <c r="B6235" s="19">
        <v>5.7940000000000005</v>
      </c>
      <c r="C6235" s="19">
        <v>10.216999999999999</v>
      </c>
    </row>
    <row r="6236" spans="1:3">
      <c r="A6236" s="118">
        <v>40932</v>
      </c>
      <c r="B6236" s="19">
        <v>4.694</v>
      </c>
      <c r="C6236" s="19">
        <v>9.1419999999999995</v>
      </c>
    </row>
    <row r="6237" spans="1:3">
      <c r="A6237" s="118">
        <v>40933</v>
      </c>
      <c r="B6237" s="19">
        <v>5.0030000000000001</v>
      </c>
      <c r="C6237" s="19">
        <v>9.7670000000000012</v>
      </c>
    </row>
    <row r="6238" spans="1:3">
      <c r="A6238" s="118">
        <v>40934</v>
      </c>
      <c r="B6238" s="19">
        <v>5.9030000000000005</v>
      </c>
      <c r="C6238" s="19">
        <v>10.7</v>
      </c>
    </row>
    <row r="6239" spans="1:3">
      <c r="A6239" s="118">
        <v>40935</v>
      </c>
      <c r="B6239" s="19">
        <v>5.6590000000000007</v>
      </c>
      <c r="C6239" s="19">
        <v>10.775</v>
      </c>
    </row>
    <row r="6240" spans="1:3">
      <c r="A6240" s="118">
        <v>40936</v>
      </c>
      <c r="B6240" s="19">
        <v>5.6590000000000007</v>
      </c>
      <c r="C6240" s="19">
        <v>10.775</v>
      </c>
    </row>
    <row r="6241" spans="1:3">
      <c r="A6241" s="118">
        <v>40937</v>
      </c>
      <c r="B6241" s="19">
        <v>5.6590000000000007</v>
      </c>
      <c r="C6241" s="19">
        <v>10.775</v>
      </c>
    </row>
    <row r="6242" spans="1:3">
      <c r="A6242" s="118">
        <v>40938</v>
      </c>
      <c r="B6242" s="19">
        <v>4.7919999999999998</v>
      </c>
      <c r="C6242" s="19">
        <v>10.126000000000001</v>
      </c>
    </row>
    <row r="6243" spans="1:3">
      <c r="A6243" s="118">
        <v>40939</v>
      </c>
      <c r="B6243" s="19">
        <v>5.66</v>
      </c>
      <c r="C6243" s="19">
        <v>11.103999999999999</v>
      </c>
    </row>
    <row r="6244" spans="1:3">
      <c r="A6244" s="118">
        <v>40940</v>
      </c>
      <c r="B6244" s="19">
        <v>5.5259999999999998</v>
      </c>
      <c r="C6244" s="19">
        <v>11.453999999999999</v>
      </c>
    </row>
    <row r="6245" spans="1:3">
      <c r="A6245" s="118">
        <v>40941</v>
      </c>
      <c r="B6245" s="19">
        <v>5.7859999999999996</v>
      </c>
      <c r="C6245" s="19">
        <v>11.922999999999998</v>
      </c>
    </row>
    <row r="6246" spans="1:3">
      <c r="A6246" s="118">
        <v>40942</v>
      </c>
      <c r="B6246" s="19">
        <v>5.6850000000000005</v>
      </c>
      <c r="C6246" s="19">
        <v>12.166</v>
      </c>
    </row>
    <row r="6247" spans="1:3">
      <c r="A6247" s="118">
        <v>40943</v>
      </c>
      <c r="B6247" s="19">
        <v>5.6850000000000005</v>
      </c>
      <c r="C6247" s="19">
        <v>12.166</v>
      </c>
    </row>
    <row r="6248" spans="1:3">
      <c r="A6248" s="118">
        <v>40944</v>
      </c>
      <c r="B6248" s="19">
        <v>5.6850000000000005</v>
      </c>
      <c r="C6248" s="19">
        <v>12.166</v>
      </c>
    </row>
    <row r="6249" spans="1:3">
      <c r="A6249" s="118">
        <v>40945</v>
      </c>
      <c r="B6249" s="19">
        <v>4.7070000000000007</v>
      </c>
      <c r="C6249" s="19">
        <v>11.892999999999999</v>
      </c>
    </row>
    <row r="6250" spans="1:3">
      <c r="A6250" s="118">
        <v>40946</v>
      </c>
      <c r="B6250" s="19">
        <v>6.0329999999999995</v>
      </c>
      <c r="C6250" s="19">
        <v>14.053000000000001</v>
      </c>
    </row>
    <row r="6251" spans="1:3">
      <c r="A6251" s="118">
        <v>40947</v>
      </c>
      <c r="B6251" s="19">
        <v>5.9749999999999996</v>
      </c>
      <c r="C6251" s="19">
        <v>13.012</v>
      </c>
    </row>
    <row r="6252" spans="1:3">
      <c r="A6252" s="118">
        <v>40948</v>
      </c>
      <c r="B6252" s="19">
        <v>5.9450000000000003</v>
      </c>
      <c r="C6252" s="19">
        <v>13.564</v>
      </c>
    </row>
    <row r="6253" spans="1:3">
      <c r="A6253" s="118">
        <v>40949</v>
      </c>
      <c r="B6253" s="19">
        <v>6.077</v>
      </c>
      <c r="C6253" s="19">
        <v>14.431999999999999</v>
      </c>
    </row>
    <row r="6254" spans="1:3">
      <c r="A6254" s="118">
        <v>40950</v>
      </c>
      <c r="B6254" s="19">
        <v>6.077</v>
      </c>
      <c r="C6254" s="19">
        <v>14.431999999999999</v>
      </c>
    </row>
    <row r="6255" spans="1:3">
      <c r="A6255" s="118">
        <v>40951</v>
      </c>
      <c r="B6255" s="19">
        <v>6.077</v>
      </c>
      <c r="C6255" s="19">
        <v>14.431999999999999</v>
      </c>
    </row>
    <row r="6256" spans="1:3">
      <c r="A6256" s="118">
        <v>40952</v>
      </c>
      <c r="B6256" s="19">
        <v>5.9990000000000006</v>
      </c>
      <c r="C6256" s="19">
        <v>18.995000000000001</v>
      </c>
    </row>
    <row r="6257" spans="1:3">
      <c r="A6257" s="118">
        <v>40953</v>
      </c>
      <c r="B6257" s="19">
        <v>4.8659999999999997</v>
      </c>
      <c r="C6257" s="19">
        <v>21.578000000000003</v>
      </c>
    </row>
    <row r="6258" spans="1:3">
      <c r="A6258" s="118">
        <v>40954</v>
      </c>
      <c r="B6258" s="19">
        <v>5.1150000000000002</v>
      </c>
      <c r="C6258" s="19">
        <v>29.081</v>
      </c>
    </row>
    <row r="6259" spans="1:3">
      <c r="A6259" s="118">
        <v>40955</v>
      </c>
      <c r="B6259" s="19">
        <v>5.9450000000000003</v>
      </c>
      <c r="C6259" s="19">
        <v>51.743000000000002</v>
      </c>
    </row>
    <row r="6260" spans="1:3">
      <c r="A6260" s="118">
        <v>40956</v>
      </c>
      <c r="B6260" s="19">
        <v>5.952</v>
      </c>
      <c r="C6260" s="19">
        <v>51.904000000000003</v>
      </c>
    </row>
    <row r="6261" spans="1:3">
      <c r="A6261" s="118">
        <v>40957</v>
      </c>
      <c r="B6261" s="19">
        <v>5.952</v>
      </c>
      <c r="C6261" s="19">
        <v>51.904000000000003</v>
      </c>
    </row>
    <row r="6262" spans="1:3">
      <c r="A6262" s="118">
        <v>40958</v>
      </c>
      <c r="B6262" s="19">
        <v>5.952</v>
      </c>
      <c r="C6262" s="19">
        <v>51.904000000000003</v>
      </c>
    </row>
    <row r="6263" spans="1:3">
      <c r="A6263" s="118">
        <v>40959</v>
      </c>
      <c r="B6263" s="19">
        <v>5.2240000000000002</v>
      </c>
      <c r="C6263" s="19">
        <v>7.3629999999999995</v>
      </c>
    </row>
    <row r="6264" spans="1:3">
      <c r="A6264" s="118">
        <v>40960</v>
      </c>
      <c r="B6264" s="19">
        <v>5.0949999999999998</v>
      </c>
      <c r="C6264" s="19">
        <v>7.2270000000000003</v>
      </c>
    </row>
    <row r="6265" spans="1:3">
      <c r="A6265" s="118">
        <v>40961</v>
      </c>
      <c r="B6265" s="19">
        <v>4.9969999999999999</v>
      </c>
      <c r="C6265" s="19">
        <v>7.1099999999999994</v>
      </c>
    </row>
    <row r="6266" spans="1:3">
      <c r="A6266" s="118">
        <v>40962</v>
      </c>
      <c r="B6266" s="19">
        <v>6.1539999999999999</v>
      </c>
      <c r="C6266" s="19">
        <v>8.2910000000000004</v>
      </c>
    </row>
    <row r="6267" spans="1:3">
      <c r="A6267" s="118">
        <v>40963</v>
      </c>
      <c r="B6267" s="19">
        <v>6.1080000000000005</v>
      </c>
      <c r="C6267" s="19">
        <v>8.2379999999999995</v>
      </c>
    </row>
    <row r="6268" spans="1:3">
      <c r="A6268" s="118">
        <v>40964</v>
      </c>
      <c r="B6268" s="19">
        <v>6.1080000000000005</v>
      </c>
      <c r="C6268" s="19">
        <v>8.2379999999999995</v>
      </c>
    </row>
    <row r="6269" spans="1:3">
      <c r="A6269" s="118">
        <v>40965</v>
      </c>
      <c r="B6269" s="19">
        <v>6.1080000000000005</v>
      </c>
      <c r="C6269" s="19">
        <v>8.2379999999999995</v>
      </c>
    </row>
    <row r="6270" spans="1:3">
      <c r="A6270" s="118">
        <v>40966</v>
      </c>
      <c r="B6270" s="19">
        <v>4.9619999999999997</v>
      </c>
      <c r="C6270" s="19">
        <v>7.1289999999999996</v>
      </c>
    </row>
    <row r="6271" spans="1:3">
      <c r="A6271" s="118">
        <v>40967</v>
      </c>
      <c r="B6271" s="19">
        <v>5.1109999999999998</v>
      </c>
      <c r="C6271" s="19">
        <v>7.2779999999999996</v>
      </c>
    </row>
    <row r="6272" spans="1:3">
      <c r="A6272" s="118">
        <v>40968</v>
      </c>
      <c r="B6272" s="19">
        <v>6.008</v>
      </c>
      <c r="C6272" s="19">
        <v>8.1470000000000002</v>
      </c>
    </row>
    <row r="6273" spans="1:3">
      <c r="A6273" s="118">
        <v>40969</v>
      </c>
      <c r="B6273" s="19">
        <v>5.9849999999999994</v>
      </c>
      <c r="C6273" s="19">
        <v>8.0860000000000003</v>
      </c>
    </row>
    <row r="6274" spans="1:3">
      <c r="A6274" s="118">
        <v>40970</v>
      </c>
      <c r="B6274" s="19">
        <v>6.2469999999999999</v>
      </c>
      <c r="C6274" s="19">
        <v>8.3410000000000011</v>
      </c>
    </row>
    <row r="6275" spans="1:3">
      <c r="A6275" s="118">
        <v>40971</v>
      </c>
      <c r="B6275" s="19">
        <v>6.2469999999999999</v>
      </c>
      <c r="C6275" s="19">
        <v>8.3410000000000011</v>
      </c>
    </row>
    <row r="6276" spans="1:3">
      <c r="A6276" s="118">
        <v>40972</v>
      </c>
      <c r="B6276" s="19">
        <v>6.2469999999999999</v>
      </c>
      <c r="C6276" s="19">
        <v>8.3410000000000011</v>
      </c>
    </row>
    <row r="6277" spans="1:3">
      <c r="A6277" s="118">
        <v>40973</v>
      </c>
      <c r="B6277" s="19">
        <v>5.0830000000000002</v>
      </c>
      <c r="C6277" s="19">
        <v>7.1960000000000006</v>
      </c>
    </row>
    <row r="6278" spans="1:3">
      <c r="A6278" s="118">
        <v>40974</v>
      </c>
      <c r="B6278" s="19">
        <v>4.9380000000000006</v>
      </c>
      <c r="C6278" s="19">
        <v>7.0470000000000006</v>
      </c>
    </row>
    <row r="6279" spans="1:3">
      <c r="A6279" s="118">
        <v>40975</v>
      </c>
      <c r="B6279" s="19">
        <v>6.0749999999999993</v>
      </c>
      <c r="C6279" s="19">
        <v>8.1849999999999987</v>
      </c>
    </row>
    <row r="6280" spans="1:3">
      <c r="A6280" s="118">
        <v>40976</v>
      </c>
      <c r="B6280" s="19">
        <v>5.9749999999999996</v>
      </c>
      <c r="C6280" s="19">
        <v>8.0850000000000009</v>
      </c>
    </row>
    <row r="6281" spans="1:3">
      <c r="A6281" s="118">
        <v>40977</v>
      </c>
      <c r="B6281" s="19">
        <v>4.9340000000000002</v>
      </c>
      <c r="C6281" s="19">
        <v>7.0220000000000002</v>
      </c>
    </row>
    <row r="6282" spans="1:3">
      <c r="A6282" s="118">
        <v>40978</v>
      </c>
      <c r="B6282" s="19">
        <v>4.9340000000000002</v>
      </c>
      <c r="C6282" s="19">
        <v>7.0220000000000002</v>
      </c>
    </row>
    <row r="6283" spans="1:3">
      <c r="A6283" s="118">
        <v>40979</v>
      </c>
      <c r="B6283" s="19">
        <v>4.9340000000000002</v>
      </c>
      <c r="C6283" s="19">
        <v>7.0220000000000002</v>
      </c>
    </row>
    <row r="6284" spans="1:3">
      <c r="A6284" s="118">
        <v>40980</v>
      </c>
      <c r="B6284" s="19">
        <v>5.0579999999999998</v>
      </c>
      <c r="C6284" s="19">
        <v>7.1819999999999995</v>
      </c>
    </row>
    <row r="6285" spans="1:3">
      <c r="A6285" s="118">
        <v>40981</v>
      </c>
      <c r="B6285" s="19">
        <v>5.9690000000000003</v>
      </c>
      <c r="C6285" s="19">
        <v>8.0719999999999992</v>
      </c>
    </row>
    <row r="6286" spans="1:3">
      <c r="A6286" s="118">
        <v>40982</v>
      </c>
      <c r="B6286" s="19">
        <v>5.9700000000000006</v>
      </c>
      <c r="C6286" s="19">
        <v>8.0080000000000009</v>
      </c>
    </row>
    <row r="6287" spans="1:3">
      <c r="A6287" s="118">
        <v>40983</v>
      </c>
      <c r="B6287" s="19">
        <v>5.3199999999999994</v>
      </c>
      <c r="C6287" s="19">
        <v>7.2939999999999996</v>
      </c>
    </row>
    <row r="6288" spans="1:3">
      <c r="A6288" s="118">
        <v>40984</v>
      </c>
      <c r="B6288" s="19">
        <v>6.1989999999999998</v>
      </c>
      <c r="C6288" s="19">
        <v>8.1720000000000006</v>
      </c>
    </row>
    <row r="6289" spans="1:3">
      <c r="A6289" s="118">
        <v>40985</v>
      </c>
      <c r="B6289" s="19">
        <v>6.1989999999999998</v>
      </c>
      <c r="C6289" s="19">
        <v>8.1720000000000006</v>
      </c>
    </row>
    <row r="6290" spans="1:3">
      <c r="A6290" s="118">
        <v>40986</v>
      </c>
      <c r="B6290" s="19">
        <v>6.1989999999999998</v>
      </c>
      <c r="C6290" s="19">
        <v>8.1720000000000006</v>
      </c>
    </row>
    <row r="6291" spans="1:3">
      <c r="A6291" s="118">
        <v>40987</v>
      </c>
      <c r="B6291" s="19">
        <v>6.1140000000000008</v>
      </c>
      <c r="C6291" s="19">
        <v>8.077</v>
      </c>
    </row>
    <row r="6292" spans="1:3">
      <c r="A6292" s="118">
        <v>40988</v>
      </c>
      <c r="B6292" s="19">
        <v>5.2930000000000001</v>
      </c>
      <c r="C6292" s="19">
        <v>7.2539999999999996</v>
      </c>
    </row>
    <row r="6293" spans="1:3">
      <c r="A6293" s="118">
        <v>40989</v>
      </c>
      <c r="B6293" s="19">
        <v>6.1950000000000003</v>
      </c>
      <c r="C6293" s="19">
        <v>8.1460000000000008</v>
      </c>
    </row>
    <row r="6294" spans="1:3">
      <c r="A6294" s="118">
        <v>40990</v>
      </c>
      <c r="B6294" s="19">
        <v>5.0410000000000004</v>
      </c>
      <c r="C6294" s="19">
        <v>6.9969999999999999</v>
      </c>
    </row>
    <row r="6295" spans="1:3">
      <c r="A6295" s="118">
        <v>40991</v>
      </c>
      <c r="B6295" s="19">
        <v>5.2140000000000004</v>
      </c>
      <c r="C6295" s="19">
        <v>7.1739999999999995</v>
      </c>
    </row>
    <row r="6296" spans="1:3">
      <c r="A6296" s="118">
        <v>40992</v>
      </c>
      <c r="B6296" s="19">
        <v>5.2140000000000004</v>
      </c>
      <c r="C6296" s="19">
        <v>7.1739999999999995</v>
      </c>
    </row>
    <row r="6297" spans="1:3">
      <c r="A6297" s="118">
        <v>40993</v>
      </c>
      <c r="B6297" s="19">
        <v>5.2140000000000004</v>
      </c>
      <c r="C6297" s="19">
        <v>7.1739999999999995</v>
      </c>
    </row>
    <row r="6298" spans="1:3">
      <c r="A6298" s="118">
        <v>40994</v>
      </c>
      <c r="B6298" s="19">
        <v>6.1120000000000001</v>
      </c>
      <c r="C6298" s="19">
        <v>8.0869999999999997</v>
      </c>
    </row>
    <row r="6299" spans="1:3">
      <c r="A6299" s="118">
        <v>40995</v>
      </c>
      <c r="B6299" s="19">
        <v>5.0169999999999995</v>
      </c>
      <c r="C6299" s="19">
        <v>6.9879999999999995</v>
      </c>
    </row>
    <row r="6300" spans="1:3">
      <c r="A6300" s="118">
        <v>40996</v>
      </c>
      <c r="B6300" s="19">
        <v>6.141</v>
      </c>
      <c r="C6300" s="19">
        <v>8.120000000000001</v>
      </c>
    </row>
    <row r="6301" spans="1:3">
      <c r="A6301" s="118">
        <v>40997</v>
      </c>
      <c r="B6301" s="19">
        <v>4.9539999999999997</v>
      </c>
      <c r="C6301" s="19">
        <v>6.9210000000000003</v>
      </c>
    </row>
    <row r="6302" spans="1:3">
      <c r="A6302" s="118">
        <v>40998</v>
      </c>
      <c r="B6302" s="19">
        <v>5.8280000000000003</v>
      </c>
      <c r="C6302" s="19">
        <v>7.7750000000000004</v>
      </c>
    </row>
    <row r="6303" spans="1:3">
      <c r="A6303" s="118">
        <v>40999</v>
      </c>
      <c r="B6303" s="19">
        <v>5.8280000000000003</v>
      </c>
      <c r="C6303" s="19">
        <v>7.7750000000000004</v>
      </c>
    </row>
    <row r="6304" spans="1:3">
      <c r="A6304" s="118">
        <v>41000</v>
      </c>
      <c r="B6304" s="19">
        <v>5.8280000000000003</v>
      </c>
      <c r="C6304" s="19">
        <v>7.7750000000000004</v>
      </c>
    </row>
    <row r="6305" spans="1:3">
      <c r="A6305" s="118">
        <v>41001</v>
      </c>
      <c r="B6305" s="19">
        <v>5.0720000000000001</v>
      </c>
      <c r="C6305" s="19">
        <v>7.0119999999999996</v>
      </c>
    </row>
    <row r="6306" spans="1:3">
      <c r="A6306" s="118">
        <v>41002</v>
      </c>
      <c r="B6306" s="19">
        <v>4.9089999999999998</v>
      </c>
      <c r="C6306" s="19">
        <v>6.8719999999999999</v>
      </c>
    </row>
    <row r="6307" spans="1:3">
      <c r="A6307" s="118">
        <v>41003</v>
      </c>
      <c r="B6307" s="19">
        <v>4.8170000000000002</v>
      </c>
      <c r="C6307" s="19">
        <v>6.7539999999999996</v>
      </c>
    </row>
    <row r="6308" spans="1:3">
      <c r="A6308" s="118">
        <v>41004</v>
      </c>
      <c r="B6308" s="19">
        <v>5.0049999999999999</v>
      </c>
      <c r="C6308" s="19">
        <v>6.9539999999999997</v>
      </c>
    </row>
    <row r="6309" spans="1:3">
      <c r="A6309" s="118">
        <v>41005</v>
      </c>
      <c r="B6309" s="19">
        <v>5.9050000000000002</v>
      </c>
      <c r="C6309" s="19">
        <v>7.8540000000000001</v>
      </c>
    </row>
    <row r="6310" spans="1:3">
      <c r="A6310" s="118">
        <v>41006</v>
      </c>
      <c r="B6310" s="19">
        <v>5.9050000000000002</v>
      </c>
      <c r="C6310" s="19">
        <v>7.8540000000000001</v>
      </c>
    </row>
    <row r="6311" spans="1:3">
      <c r="A6311" s="118">
        <v>41007</v>
      </c>
      <c r="B6311" s="19">
        <v>5.9050000000000002</v>
      </c>
      <c r="C6311" s="19">
        <v>7.8540000000000001</v>
      </c>
    </row>
    <row r="6312" spans="1:3">
      <c r="A6312" s="118">
        <v>41008</v>
      </c>
      <c r="B6312" s="19">
        <v>5.8049999999999997</v>
      </c>
      <c r="C6312" s="19">
        <v>7.7550000000000008</v>
      </c>
    </row>
    <row r="6313" spans="1:3">
      <c r="A6313" s="118">
        <v>41009</v>
      </c>
      <c r="B6313" s="19">
        <v>5.8529999999999998</v>
      </c>
      <c r="C6313" s="19">
        <v>7.8709999999999996</v>
      </c>
    </row>
    <row r="6314" spans="1:3">
      <c r="A6314" s="118">
        <v>41010</v>
      </c>
      <c r="B6314" s="19">
        <v>5.7469999999999999</v>
      </c>
      <c r="C6314" s="19">
        <v>7.7919999999999998</v>
      </c>
    </row>
    <row r="6315" spans="1:3">
      <c r="A6315" s="118">
        <v>41011</v>
      </c>
      <c r="B6315" s="19">
        <v>5.6989999999999998</v>
      </c>
      <c r="C6315" s="19">
        <v>7.7530000000000001</v>
      </c>
    </row>
    <row r="6316" spans="1:3">
      <c r="A6316" s="118">
        <v>41012</v>
      </c>
      <c r="B6316" s="19">
        <v>5.827</v>
      </c>
      <c r="C6316" s="19">
        <v>7.891</v>
      </c>
    </row>
    <row r="6317" spans="1:3">
      <c r="A6317" s="118">
        <v>41013</v>
      </c>
      <c r="B6317" s="19">
        <v>5.827</v>
      </c>
      <c r="C6317" s="19">
        <v>7.891</v>
      </c>
    </row>
    <row r="6318" spans="1:3">
      <c r="A6318" s="118">
        <v>41014</v>
      </c>
      <c r="B6318" s="19">
        <v>5.827</v>
      </c>
      <c r="C6318" s="19">
        <v>7.891</v>
      </c>
    </row>
    <row r="6319" spans="1:3">
      <c r="A6319" s="118">
        <v>41015</v>
      </c>
      <c r="B6319" s="19">
        <v>4.6420000000000003</v>
      </c>
      <c r="C6319" s="19">
        <v>6.7610000000000001</v>
      </c>
    </row>
    <row r="6320" spans="1:3">
      <c r="A6320" s="118">
        <v>41016</v>
      </c>
      <c r="B6320" s="19">
        <v>5.5350000000000001</v>
      </c>
      <c r="C6320" s="19">
        <v>7.6539999999999999</v>
      </c>
    </row>
    <row r="6321" spans="1:3">
      <c r="A6321" s="118">
        <v>41017</v>
      </c>
      <c r="B6321" s="19">
        <v>5.798</v>
      </c>
      <c r="C6321" s="19">
        <v>7.899</v>
      </c>
    </row>
    <row r="6322" spans="1:3">
      <c r="A6322" s="118">
        <v>41018</v>
      </c>
      <c r="B6322" s="19">
        <v>4.67</v>
      </c>
      <c r="C6322" s="19">
        <v>6.7690000000000001</v>
      </c>
    </row>
    <row r="6323" spans="1:3">
      <c r="A6323" s="118">
        <v>41019</v>
      </c>
      <c r="B6323" s="19">
        <v>4.5750000000000002</v>
      </c>
      <c r="C6323" s="19">
        <v>6.6669999999999998</v>
      </c>
    </row>
    <row r="6324" spans="1:3">
      <c r="A6324" s="118">
        <v>41020</v>
      </c>
      <c r="B6324" s="19">
        <v>4.5750000000000002</v>
      </c>
      <c r="C6324" s="19">
        <v>6.6669999999999998</v>
      </c>
    </row>
    <row r="6325" spans="1:3">
      <c r="A6325" s="118">
        <v>41021</v>
      </c>
      <c r="B6325" s="19">
        <v>4.5750000000000002</v>
      </c>
      <c r="C6325" s="19">
        <v>6.6669999999999998</v>
      </c>
    </row>
    <row r="6326" spans="1:3">
      <c r="A6326" s="118">
        <v>41022</v>
      </c>
      <c r="B6326" s="19">
        <v>4.7039999999999997</v>
      </c>
      <c r="C6326" s="19">
        <v>6.8279999999999994</v>
      </c>
    </row>
    <row r="6327" spans="1:3">
      <c r="A6327" s="118">
        <v>41023</v>
      </c>
      <c r="B6327" s="19">
        <v>4.5</v>
      </c>
      <c r="C6327" s="19">
        <v>6.6210000000000004</v>
      </c>
    </row>
    <row r="6328" spans="1:3">
      <c r="A6328" s="118">
        <v>41024</v>
      </c>
      <c r="B6328" s="19">
        <v>5.4</v>
      </c>
      <c r="C6328" s="19">
        <v>7.5210000000000008</v>
      </c>
    </row>
    <row r="6329" spans="1:3">
      <c r="A6329" s="118">
        <v>41025</v>
      </c>
      <c r="B6329" s="19">
        <v>5.6470000000000002</v>
      </c>
      <c r="C6329" s="19">
        <v>7.7679999999999998</v>
      </c>
    </row>
    <row r="6330" spans="1:3">
      <c r="A6330" s="118">
        <v>41026</v>
      </c>
      <c r="B6330" s="19">
        <v>5.4610000000000003</v>
      </c>
      <c r="C6330" s="19">
        <v>7.6180000000000003</v>
      </c>
    </row>
    <row r="6331" spans="1:3">
      <c r="A6331" s="118">
        <v>41027</v>
      </c>
      <c r="B6331" s="19">
        <v>5.4610000000000003</v>
      </c>
      <c r="C6331" s="19">
        <v>7.6180000000000003</v>
      </c>
    </row>
    <row r="6332" spans="1:3">
      <c r="A6332" s="118">
        <v>41028</v>
      </c>
      <c r="B6332" s="19">
        <v>5.4610000000000003</v>
      </c>
      <c r="C6332" s="19">
        <v>7.6180000000000003</v>
      </c>
    </row>
    <row r="6333" spans="1:3">
      <c r="A6333" s="118">
        <v>41029</v>
      </c>
      <c r="B6333" s="19">
        <v>5.3780000000000001</v>
      </c>
      <c r="C6333" s="19">
        <v>7.5269999999999992</v>
      </c>
    </row>
    <row r="6334" spans="1:3">
      <c r="A6334" s="118">
        <v>41030</v>
      </c>
      <c r="B6334" s="19">
        <v>4.4089999999999998</v>
      </c>
      <c r="C6334" s="19">
        <v>6.5270000000000001</v>
      </c>
    </row>
    <row r="6335" spans="1:3">
      <c r="A6335" s="118">
        <v>41031</v>
      </c>
      <c r="B6335" s="19">
        <v>4.4059999999999997</v>
      </c>
      <c r="C6335" s="19">
        <v>6.4690000000000003</v>
      </c>
    </row>
    <row r="6336" spans="1:3">
      <c r="A6336" s="118">
        <v>41032</v>
      </c>
      <c r="B6336" s="19">
        <v>5.2549999999999999</v>
      </c>
      <c r="C6336" s="19">
        <v>7.3109999999999999</v>
      </c>
    </row>
    <row r="6337" spans="1:3">
      <c r="A6337" s="118">
        <v>41033</v>
      </c>
      <c r="B6337" s="19">
        <v>4.4429999999999996</v>
      </c>
      <c r="C6337" s="19">
        <v>6.4790000000000001</v>
      </c>
    </row>
    <row r="6338" spans="1:3">
      <c r="A6338" s="118">
        <v>41034</v>
      </c>
      <c r="B6338" s="19">
        <v>4.4429999999999996</v>
      </c>
      <c r="C6338" s="19">
        <v>6.4790000000000001</v>
      </c>
    </row>
    <row r="6339" spans="1:3">
      <c r="A6339" s="118">
        <v>41035</v>
      </c>
      <c r="B6339" s="19">
        <v>4.4429999999999996</v>
      </c>
      <c r="C6339" s="19">
        <v>6.4790000000000001</v>
      </c>
    </row>
    <row r="6340" spans="1:3">
      <c r="A6340" s="118">
        <v>41036</v>
      </c>
      <c r="B6340" s="19">
        <v>4.1929999999999996</v>
      </c>
      <c r="C6340" s="19">
        <v>6.274</v>
      </c>
    </row>
    <row r="6341" spans="1:3">
      <c r="A6341" s="118">
        <v>41037</v>
      </c>
      <c r="B6341" s="19">
        <v>5.1210000000000004</v>
      </c>
      <c r="C6341" s="19">
        <v>7.2040000000000006</v>
      </c>
    </row>
    <row r="6342" spans="1:3">
      <c r="A6342" s="118">
        <v>41038</v>
      </c>
      <c r="B6342" s="19">
        <v>4.2670000000000003</v>
      </c>
      <c r="C6342" s="19">
        <v>6.3709999999999996</v>
      </c>
    </row>
    <row r="6343" spans="1:3">
      <c r="A6343" s="118">
        <v>41039</v>
      </c>
      <c r="B6343" s="19">
        <v>5.1890000000000001</v>
      </c>
      <c r="C6343" s="19">
        <v>7.3440000000000003</v>
      </c>
    </row>
    <row r="6344" spans="1:3">
      <c r="A6344" s="118">
        <v>41040</v>
      </c>
      <c r="B6344" s="19">
        <v>4.04</v>
      </c>
      <c r="C6344" s="19">
        <v>6.2059999999999995</v>
      </c>
    </row>
    <row r="6345" spans="1:3">
      <c r="A6345" s="118">
        <v>41041</v>
      </c>
      <c r="B6345" s="19">
        <v>4.04</v>
      </c>
      <c r="C6345" s="19">
        <v>6.2059999999999995</v>
      </c>
    </row>
    <row r="6346" spans="1:3">
      <c r="A6346" s="118">
        <v>41042</v>
      </c>
      <c r="B6346" s="19">
        <v>4.04</v>
      </c>
      <c r="C6346" s="19">
        <v>6.2059999999999995</v>
      </c>
    </row>
    <row r="6347" spans="1:3">
      <c r="A6347" s="118">
        <v>41043</v>
      </c>
      <c r="B6347" s="19">
        <v>4.2210000000000001</v>
      </c>
      <c r="C6347" s="19">
        <v>6.3869999999999996</v>
      </c>
    </row>
    <row r="6348" spans="1:3">
      <c r="A6348" s="118">
        <v>41044</v>
      </c>
      <c r="B6348" s="19">
        <v>4.109</v>
      </c>
      <c r="C6348" s="19">
        <v>6.2730000000000006</v>
      </c>
    </row>
    <row r="6349" spans="1:3">
      <c r="A6349" s="118">
        <v>41045</v>
      </c>
      <c r="B6349" s="19">
        <v>3.97</v>
      </c>
      <c r="C6349" s="19">
        <v>6.1430000000000007</v>
      </c>
    </row>
    <row r="6350" spans="1:3">
      <c r="A6350" s="118">
        <v>41046</v>
      </c>
      <c r="B6350" s="19">
        <v>4.2130000000000001</v>
      </c>
      <c r="C6350" s="19">
        <v>6.3650000000000002</v>
      </c>
    </row>
    <row r="6351" spans="1:3">
      <c r="A6351" s="118">
        <v>41047</v>
      </c>
      <c r="B6351" s="19">
        <v>3.91</v>
      </c>
      <c r="C6351" s="19">
        <v>6.1440000000000001</v>
      </c>
    </row>
    <row r="6352" spans="1:3">
      <c r="A6352" s="118">
        <v>41048</v>
      </c>
      <c r="B6352" s="19">
        <v>3.91</v>
      </c>
      <c r="C6352" s="19">
        <v>6.1440000000000001</v>
      </c>
    </row>
    <row r="6353" spans="1:3">
      <c r="A6353" s="118">
        <v>41049</v>
      </c>
      <c r="B6353" s="19">
        <v>3.91</v>
      </c>
      <c r="C6353" s="19">
        <v>6.1440000000000001</v>
      </c>
    </row>
    <row r="6354" spans="1:3">
      <c r="A6354" s="118">
        <v>41050</v>
      </c>
      <c r="B6354" s="19">
        <v>3.855</v>
      </c>
      <c r="C6354" s="19">
        <v>6.0670000000000002</v>
      </c>
    </row>
    <row r="6355" spans="1:3">
      <c r="A6355" s="118">
        <v>41051</v>
      </c>
      <c r="B6355" s="19">
        <v>5.1029999999999998</v>
      </c>
      <c r="C6355" s="19">
        <v>7.3049999999999997</v>
      </c>
    </row>
    <row r="6356" spans="1:3">
      <c r="A6356" s="118">
        <v>41052</v>
      </c>
      <c r="B6356" s="19">
        <v>4.9269999999999996</v>
      </c>
      <c r="C6356" s="19">
        <v>7.141</v>
      </c>
    </row>
    <row r="6357" spans="1:3">
      <c r="A6357" s="118">
        <v>41053</v>
      </c>
      <c r="B6357" s="19">
        <v>3.8050000000000002</v>
      </c>
      <c r="C6357" s="19">
        <v>6.0370000000000008</v>
      </c>
    </row>
    <row r="6358" spans="1:3">
      <c r="A6358" s="118">
        <v>41054</v>
      </c>
      <c r="B6358" s="19">
        <v>4.0360000000000005</v>
      </c>
      <c r="C6358" s="19">
        <v>6.266</v>
      </c>
    </row>
    <row r="6359" spans="1:3">
      <c r="A6359" s="118">
        <v>41055</v>
      </c>
      <c r="B6359" s="19">
        <v>4.0360000000000005</v>
      </c>
      <c r="C6359" s="19">
        <v>6.266</v>
      </c>
    </row>
    <row r="6360" spans="1:3">
      <c r="A6360" s="118">
        <v>41056</v>
      </c>
      <c r="B6360" s="19">
        <v>4.0360000000000005</v>
      </c>
      <c r="C6360" s="19">
        <v>6.266</v>
      </c>
    </row>
    <row r="6361" spans="1:3">
      <c r="A6361" s="118">
        <v>41057</v>
      </c>
      <c r="B6361" s="19">
        <v>4.9690000000000003</v>
      </c>
      <c r="C6361" s="19">
        <v>7.1930000000000005</v>
      </c>
    </row>
    <row r="6362" spans="1:3">
      <c r="A6362" s="118">
        <v>41058</v>
      </c>
      <c r="B6362" s="19">
        <v>3.8160000000000003</v>
      </c>
      <c r="C6362" s="19">
        <v>6.0370000000000008</v>
      </c>
    </row>
    <row r="6363" spans="1:3">
      <c r="A6363" s="118">
        <v>41059</v>
      </c>
      <c r="B6363" s="19">
        <v>4.9309999999999992</v>
      </c>
      <c r="C6363" s="19">
        <v>7.173</v>
      </c>
    </row>
    <row r="6364" spans="1:3">
      <c r="A6364" s="118">
        <v>41060</v>
      </c>
      <c r="B6364" s="19">
        <v>3.6920000000000002</v>
      </c>
      <c r="C6364" s="19">
        <v>5.968</v>
      </c>
    </row>
    <row r="6365" spans="1:3">
      <c r="A6365" s="118">
        <v>41061</v>
      </c>
      <c r="B6365" s="19">
        <v>3.5209999999999999</v>
      </c>
      <c r="C6365" s="19">
        <v>5.8339999999999996</v>
      </c>
    </row>
    <row r="6366" spans="1:3">
      <c r="A6366" s="118">
        <v>41062</v>
      </c>
      <c r="B6366" s="19">
        <v>3.5209999999999999</v>
      </c>
      <c r="C6366" s="19">
        <v>5.8339999999999996</v>
      </c>
    </row>
    <row r="6367" spans="1:3">
      <c r="A6367" s="118">
        <v>41063</v>
      </c>
      <c r="B6367" s="19">
        <v>3.5209999999999999</v>
      </c>
      <c r="C6367" s="19">
        <v>5.8339999999999996</v>
      </c>
    </row>
    <row r="6368" spans="1:3">
      <c r="A6368" s="118">
        <v>41064</v>
      </c>
      <c r="B6368" s="19">
        <v>4.641</v>
      </c>
      <c r="C6368" s="19">
        <v>6.976</v>
      </c>
    </row>
    <row r="6369" spans="1:3">
      <c r="A6369" s="118">
        <v>41065</v>
      </c>
      <c r="B6369" s="19">
        <v>3.74</v>
      </c>
      <c r="C6369" s="19">
        <v>6.0600000000000005</v>
      </c>
    </row>
    <row r="6370" spans="1:3">
      <c r="A6370" s="118">
        <v>41066</v>
      </c>
      <c r="B6370" s="19">
        <v>3.7150000000000003</v>
      </c>
      <c r="C6370" s="19">
        <v>6.0020000000000007</v>
      </c>
    </row>
    <row r="6371" spans="1:3">
      <c r="A6371" s="118">
        <v>41067</v>
      </c>
      <c r="B6371" s="19">
        <v>4.0069999999999997</v>
      </c>
      <c r="C6371" s="19">
        <v>6.2859999999999996</v>
      </c>
    </row>
    <row r="6372" spans="1:3">
      <c r="A6372" s="118">
        <v>41068</v>
      </c>
      <c r="B6372" s="19">
        <v>4.8480000000000008</v>
      </c>
      <c r="C6372" s="19">
        <v>7.1480000000000006</v>
      </c>
    </row>
    <row r="6373" spans="1:3">
      <c r="A6373" s="118">
        <v>41069</v>
      </c>
      <c r="B6373" s="19">
        <v>4.8480000000000008</v>
      </c>
      <c r="C6373" s="19">
        <v>7.1480000000000006</v>
      </c>
    </row>
    <row r="6374" spans="1:3">
      <c r="A6374" s="118">
        <v>41070</v>
      </c>
      <c r="B6374" s="19">
        <v>4.8480000000000008</v>
      </c>
      <c r="C6374" s="19">
        <v>7.1480000000000006</v>
      </c>
    </row>
    <row r="6375" spans="1:3">
      <c r="A6375" s="118">
        <v>41071</v>
      </c>
      <c r="B6375" s="19">
        <v>4.7480000000000002</v>
      </c>
      <c r="C6375" s="19">
        <v>7.0489999999999995</v>
      </c>
    </row>
    <row r="6376" spans="1:3">
      <c r="A6376" s="118">
        <v>41072</v>
      </c>
      <c r="B6376" s="19">
        <v>3.9130000000000003</v>
      </c>
      <c r="C6376" s="19">
        <v>6.234</v>
      </c>
    </row>
    <row r="6377" spans="1:3">
      <c r="A6377" s="118">
        <v>41073</v>
      </c>
      <c r="B6377" s="19">
        <v>3.8940000000000001</v>
      </c>
      <c r="C6377" s="19">
        <v>6.173</v>
      </c>
    </row>
    <row r="6378" spans="1:3">
      <c r="A6378" s="118">
        <v>41074</v>
      </c>
      <c r="B6378" s="19">
        <v>3.6850000000000001</v>
      </c>
      <c r="C6378" s="19">
        <v>5.9870000000000001</v>
      </c>
    </row>
    <row r="6379" spans="1:3">
      <c r="A6379" s="118">
        <v>41075</v>
      </c>
      <c r="B6379" s="19">
        <v>3.9279999999999999</v>
      </c>
      <c r="C6379" s="19">
        <v>6.1909999999999998</v>
      </c>
    </row>
    <row r="6380" spans="1:3">
      <c r="A6380" s="118">
        <v>41076</v>
      </c>
      <c r="B6380" s="19">
        <v>3.9279999999999999</v>
      </c>
      <c r="C6380" s="19">
        <v>6.1909999999999998</v>
      </c>
    </row>
    <row r="6381" spans="1:3">
      <c r="A6381" s="118">
        <v>41077</v>
      </c>
      <c r="B6381" s="19">
        <v>3.9279999999999999</v>
      </c>
      <c r="C6381" s="19">
        <v>6.1909999999999998</v>
      </c>
    </row>
    <row r="6382" spans="1:3">
      <c r="A6382" s="118">
        <v>41078</v>
      </c>
      <c r="B6382" s="19">
        <v>3.9240000000000004</v>
      </c>
      <c r="C6382" s="19">
        <v>6.1520000000000001</v>
      </c>
    </row>
    <row r="6383" spans="1:3">
      <c r="A6383" s="118">
        <v>41079</v>
      </c>
      <c r="B6383" s="19">
        <v>4.7270000000000003</v>
      </c>
      <c r="C6383" s="19">
        <v>6.9779999999999998</v>
      </c>
    </row>
    <row r="6384" spans="1:3">
      <c r="A6384" s="118">
        <v>41080</v>
      </c>
      <c r="B6384" s="19">
        <v>5.0739999999999998</v>
      </c>
      <c r="C6384" s="19">
        <v>7.2770000000000001</v>
      </c>
    </row>
    <row r="6385" spans="1:3">
      <c r="A6385" s="118">
        <v>41081</v>
      </c>
      <c r="B6385" s="19">
        <v>4.0090000000000003</v>
      </c>
      <c r="C6385" s="19">
        <v>6.2130000000000001</v>
      </c>
    </row>
    <row r="6386" spans="1:3">
      <c r="A6386" s="118">
        <v>41082</v>
      </c>
      <c r="B6386" s="19">
        <v>3.8120000000000003</v>
      </c>
      <c r="C6386" s="19">
        <v>6.0419999999999998</v>
      </c>
    </row>
    <row r="6387" spans="1:3">
      <c r="A6387" s="118">
        <v>41083</v>
      </c>
      <c r="B6387" s="19">
        <v>3.8120000000000003</v>
      </c>
      <c r="C6387" s="19">
        <v>6.0419999999999998</v>
      </c>
    </row>
    <row r="6388" spans="1:3">
      <c r="A6388" s="118">
        <v>41084</v>
      </c>
      <c r="B6388" s="19">
        <v>3.8120000000000003</v>
      </c>
      <c r="C6388" s="19">
        <v>6.0419999999999998</v>
      </c>
    </row>
    <row r="6389" spans="1:3">
      <c r="A6389" s="118">
        <v>41085</v>
      </c>
      <c r="B6389" s="19">
        <v>3.9749999999999996</v>
      </c>
      <c r="C6389" s="19">
        <v>6.22</v>
      </c>
    </row>
    <row r="6390" spans="1:3">
      <c r="A6390" s="118">
        <v>41086</v>
      </c>
      <c r="B6390" s="19">
        <v>3.8230000000000004</v>
      </c>
      <c r="C6390" s="19">
        <v>6.09</v>
      </c>
    </row>
    <row r="6391" spans="1:3">
      <c r="A6391" s="118">
        <v>41087</v>
      </c>
      <c r="B6391" s="19">
        <v>4.7549999999999999</v>
      </c>
      <c r="C6391" s="19">
        <v>7.0050000000000008</v>
      </c>
    </row>
    <row r="6392" spans="1:3">
      <c r="A6392" s="118">
        <v>41088</v>
      </c>
      <c r="B6392" s="19">
        <v>3.9470000000000001</v>
      </c>
      <c r="C6392" s="19">
        <v>6.2069999999999999</v>
      </c>
    </row>
    <row r="6393" spans="1:3">
      <c r="A6393" s="118">
        <v>41089</v>
      </c>
      <c r="B6393" s="19">
        <v>4.9060000000000006</v>
      </c>
      <c r="C6393" s="19">
        <v>7.1530000000000005</v>
      </c>
    </row>
    <row r="6394" spans="1:3">
      <c r="A6394" s="118">
        <v>41090</v>
      </c>
      <c r="B6394" s="19">
        <v>4.9060000000000006</v>
      </c>
      <c r="C6394" s="19">
        <v>7.1530000000000005</v>
      </c>
    </row>
    <row r="6395" spans="1:3">
      <c r="A6395" s="118">
        <v>41091</v>
      </c>
      <c r="B6395" s="19">
        <v>4.9060000000000006</v>
      </c>
      <c r="C6395" s="19">
        <v>7.1530000000000005</v>
      </c>
    </row>
    <row r="6396" spans="1:3">
      <c r="A6396" s="118">
        <v>41092</v>
      </c>
      <c r="B6396" s="19">
        <v>3.8759999999999999</v>
      </c>
      <c r="C6396" s="19">
        <v>6.0990000000000002</v>
      </c>
    </row>
    <row r="6397" spans="1:3">
      <c r="A6397" s="118">
        <v>41093</v>
      </c>
      <c r="B6397" s="19">
        <v>5.0739999999999998</v>
      </c>
      <c r="C6397" s="19">
        <v>7.3250000000000002</v>
      </c>
    </row>
    <row r="6398" spans="1:3">
      <c r="A6398" s="118">
        <v>41094</v>
      </c>
      <c r="B6398" s="19">
        <v>5.0250000000000004</v>
      </c>
      <c r="C6398" s="19">
        <v>7.242</v>
      </c>
    </row>
    <row r="6399" spans="1:3">
      <c r="A6399" s="118">
        <v>41095</v>
      </c>
      <c r="B6399" s="19">
        <v>3.8250000000000002</v>
      </c>
      <c r="C6399" s="19">
        <v>6.0739999999999998</v>
      </c>
    </row>
    <row r="6400" spans="1:3">
      <c r="A6400" s="118">
        <v>41096</v>
      </c>
      <c r="B6400" s="19">
        <v>5.0229999999999997</v>
      </c>
      <c r="C6400" s="19">
        <v>7.2759999999999998</v>
      </c>
    </row>
    <row r="6401" spans="1:3">
      <c r="A6401" s="118">
        <v>41097</v>
      </c>
      <c r="B6401" s="19">
        <v>5.0229999999999997</v>
      </c>
      <c r="C6401" s="19">
        <v>7.2759999999999998</v>
      </c>
    </row>
    <row r="6402" spans="1:3">
      <c r="A6402" s="118">
        <v>41098</v>
      </c>
      <c r="B6402" s="19">
        <v>5.0229999999999997</v>
      </c>
      <c r="C6402" s="19">
        <v>7.2759999999999998</v>
      </c>
    </row>
    <row r="6403" spans="1:3">
      <c r="A6403" s="118">
        <v>41099</v>
      </c>
      <c r="B6403" s="19">
        <v>4.8170000000000002</v>
      </c>
      <c r="C6403" s="19">
        <v>7.1070000000000002</v>
      </c>
    </row>
    <row r="6404" spans="1:3">
      <c r="A6404" s="118">
        <v>41100</v>
      </c>
      <c r="B6404" s="19">
        <v>3.7130000000000001</v>
      </c>
      <c r="C6404" s="19">
        <v>6.0169999999999995</v>
      </c>
    </row>
    <row r="6405" spans="1:3">
      <c r="A6405" s="118">
        <v>41101</v>
      </c>
      <c r="B6405" s="19">
        <v>3.923</v>
      </c>
      <c r="C6405" s="19">
        <v>6.1929999999999996</v>
      </c>
    </row>
    <row r="6406" spans="1:3">
      <c r="A6406" s="118">
        <v>41102</v>
      </c>
      <c r="B6406" s="19">
        <v>4.7050000000000001</v>
      </c>
      <c r="C6406" s="19">
        <v>6.976</v>
      </c>
    </row>
    <row r="6407" spans="1:3">
      <c r="A6407" s="118">
        <v>41103</v>
      </c>
      <c r="B6407" s="19">
        <v>4.6150000000000002</v>
      </c>
      <c r="C6407" s="19">
        <v>6.8620000000000001</v>
      </c>
    </row>
    <row r="6408" spans="1:3">
      <c r="A6408" s="118">
        <v>41104</v>
      </c>
      <c r="B6408" s="19">
        <v>4.6150000000000002</v>
      </c>
      <c r="C6408" s="19">
        <v>6.8620000000000001</v>
      </c>
    </row>
    <row r="6409" spans="1:3">
      <c r="A6409" s="118">
        <v>41105</v>
      </c>
      <c r="B6409" s="19">
        <v>4.6150000000000002</v>
      </c>
      <c r="C6409" s="19">
        <v>6.8620000000000001</v>
      </c>
    </row>
    <row r="6410" spans="1:3">
      <c r="A6410" s="118">
        <v>41106</v>
      </c>
      <c r="B6410" s="19">
        <v>4.8460000000000001</v>
      </c>
      <c r="C6410" s="19">
        <v>7.09</v>
      </c>
    </row>
    <row r="6411" spans="1:3">
      <c r="A6411" s="118">
        <v>41107</v>
      </c>
      <c r="B6411" s="19">
        <v>4.7680000000000007</v>
      </c>
      <c r="C6411" s="19">
        <v>7.0040000000000004</v>
      </c>
    </row>
    <row r="6412" spans="1:3">
      <c r="A6412" s="118">
        <v>41108</v>
      </c>
      <c r="B6412" s="19">
        <v>3.67</v>
      </c>
      <c r="C6412" s="19">
        <v>5.8870000000000005</v>
      </c>
    </row>
    <row r="6413" spans="1:3">
      <c r="A6413" s="118">
        <v>41109</v>
      </c>
      <c r="B6413" s="19">
        <v>3.8970000000000002</v>
      </c>
      <c r="C6413" s="19">
        <v>6.0830000000000002</v>
      </c>
    </row>
    <row r="6414" spans="1:3">
      <c r="A6414" s="118">
        <v>41110</v>
      </c>
      <c r="B6414" s="19">
        <v>3.7869999999999999</v>
      </c>
      <c r="C6414" s="19">
        <v>5.9720000000000004</v>
      </c>
    </row>
    <row r="6415" spans="1:3">
      <c r="A6415" s="118">
        <v>41111</v>
      </c>
      <c r="B6415" s="19">
        <v>3.7869999999999999</v>
      </c>
      <c r="C6415" s="19">
        <v>5.9720000000000004</v>
      </c>
    </row>
    <row r="6416" spans="1:3">
      <c r="A6416" s="118">
        <v>41112</v>
      </c>
      <c r="B6416" s="19">
        <v>3.7869999999999999</v>
      </c>
      <c r="C6416" s="19">
        <v>5.9720000000000004</v>
      </c>
    </row>
    <row r="6417" spans="1:3">
      <c r="A6417" s="118">
        <v>41113</v>
      </c>
      <c r="B6417" s="19">
        <v>3.5660000000000003</v>
      </c>
      <c r="C6417" s="19">
        <v>5.7799999999999994</v>
      </c>
    </row>
    <row r="6418" spans="1:3">
      <c r="A6418" s="118">
        <v>41114</v>
      </c>
      <c r="B6418" s="19">
        <v>4.8019999999999996</v>
      </c>
      <c r="C6418" s="19">
        <v>7.0049999999999999</v>
      </c>
    </row>
    <row r="6419" spans="1:3">
      <c r="A6419" s="118">
        <v>41115</v>
      </c>
      <c r="B6419" s="19">
        <v>4.6710000000000003</v>
      </c>
      <c r="C6419" s="19">
        <v>6.8900000000000006</v>
      </c>
    </row>
    <row r="6420" spans="1:3">
      <c r="A6420" s="118">
        <v>41116</v>
      </c>
      <c r="B6420" s="19">
        <v>3.6390000000000002</v>
      </c>
      <c r="C6420" s="19">
        <v>5.8460000000000001</v>
      </c>
    </row>
    <row r="6421" spans="1:3">
      <c r="A6421" s="118">
        <v>41117</v>
      </c>
      <c r="B6421" s="19">
        <v>4.0259999999999998</v>
      </c>
      <c r="C6421" s="19">
        <v>6.1829999999999998</v>
      </c>
    </row>
    <row r="6422" spans="1:3">
      <c r="A6422" s="118">
        <v>41118</v>
      </c>
      <c r="B6422" s="19">
        <v>4.0259999999999998</v>
      </c>
      <c r="C6422" s="19">
        <v>6.1829999999999998</v>
      </c>
    </row>
    <row r="6423" spans="1:3">
      <c r="A6423" s="118">
        <v>41119</v>
      </c>
      <c r="B6423" s="19">
        <v>4.0259999999999998</v>
      </c>
      <c r="C6423" s="19">
        <v>6.1829999999999998</v>
      </c>
    </row>
    <row r="6424" spans="1:3">
      <c r="A6424" s="118">
        <v>41120</v>
      </c>
      <c r="B6424" s="19">
        <v>5.0389999999999997</v>
      </c>
      <c r="C6424" s="19">
        <v>7.1589999999999998</v>
      </c>
    </row>
    <row r="6425" spans="1:3">
      <c r="A6425" s="118">
        <v>41121</v>
      </c>
      <c r="B6425" s="19">
        <v>3.9210000000000003</v>
      </c>
      <c r="C6425" s="19">
        <v>6.0240000000000009</v>
      </c>
    </row>
    <row r="6426" spans="1:3">
      <c r="A6426" s="118">
        <v>41122</v>
      </c>
      <c r="B6426" s="19">
        <v>4.1440000000000001</v>
      </c>
      <c r="C6426" s="19">
        <v>6.0289999999999999</v>
      </c>
    </row>
    <row r="6427" spans="1:3">
      <c r="A6427" s="118">
        <v>41123</v>
      </c>
      <c r="B6427" s="19">
        <v>4.08</v>
      </c>
      <c r="C6427" s="19">
        <v>5.9569999999999999</v>
      </c>
    </row>
    <row r="6428" spans="1:3">
      <c r="A6428" s="118">
        <v>41124</v>
      </c>
      <c r="B6428" s="19">
        <v>3.94</v>
      </c>
      <c r="C6428" s="19">
        <v>5.84</v>
      </c>
    </row>
    <row r="6429" spans="1:3">
      <c r="A6429" s="118">
        <v>41125</v>
      </c>
      <c r="B6429" s="19">
        <v>3.94</v>
      </c>
      <c r="C6429" s="19">
        <v>5.84</v>
      </c>
    </row>
    <row r="6430" spans="1:3">
      <c r="A6430" s="118">
        <v>41126</v>
      </c>
      <c r="B6430" s="19">
        <v>3.94</v>
      </c>
      <c r="C6430" s="19">
        <v>5.84</v>
      </c>
    </row>
    <row r="6431" spans="1:3">
      <c r="A6431" s="118">
        <v>41127</v>
      </c>
      <c r="B6431" s="19">
        <v>4.1399999999999997</v>
      </c>
      <c r="C6431" s="19">
        <v>6.04</v>
      </c>
    </row>
    <row r="6432" spans="1:3">
      <c r="A6432" s="118">
        <v>41128</v>
      </c>
      <c r="B6432" s="19">
        <v>5.2040000000000006</v>
      </c>
      <c r="C6432" s="19">
        <v>7.0780000000000003</v>
      </c>
    </row>
    <row r="6433" spans="1:3">
      <c r="A6433" s="118">
        <v>41129</v>
      </c>
      <c r="B6433" s="19">
        <v>4.1319999999999997</v>
      </c>
      <c r="C6433" s="19">
        <v>5.9830000000000005</v>
      </c>
    </row>
    <row r="6434" spans="1:3">
      <c r="A6434" s="118">
        <v>41130</v>
      </c>
      <c r="B6434" s="19">
        <v>5.3579999999999997</v>
      </c>
      <c r="C6434" s="19">
        <v>7.1989999999999998</v>
      </c>
    </row>
    <row r="6435" spans="1:3">
      <c r="A6435" s="118">
        <v>41131</v>
      </c>
      <c r="B6435" s="19">
        <v>5.1590000000000007</v>
      </c>
      <c r="C6435" s="19">
        <v>7.0150000000000006</v>
      </c>
    </row>
    <row r="6436" spans="1:3">
      <c r="A6436" s="118">
        <v>41132</v>
      </c>
      <c r="B6436" s="19">
        <v>5.1590000000000007</v>
      </c>
      <c r="C6436" s="19">
        <v>7.0150000000000006</v>
      </c>
    </row>
    <row r="6437" spans="1:3">
      <c r="A6437" s="118">
        <v>41133</v>
      </c>
      <c r="B6437" s="19">
        <v>5.1590000000000007</v>
      </c>
      <c r="C6437" s="19">
        <v>7.0150000000000006</v>
      </c>
    </row>
    <row r="6438" spans="1:3">
      <c r="A6438" s="118">
        <v>41134</v>
      </c>
      <c r="B6438" s="19">
        <v>5.0660000000000007</v>
      </c>
      <c r="C6438" s="19">
        <v>6.9160000000000004</v>
      </c>
    </row>
    <row r="6439" spans="1:3">
      <c r="A6439" s="118">
        <v>41135</v>
      </c>
      <c r="B6439" s="19">
        <v>4.3079999999999998</v>
      </c>
      <c r="C6439" s="19">
        <v>6.1360000000000001</v>
      </c>
    </row>
    <row r="6440" spans="1:3">
      <c r="A6440" s="118">
        <v>41136</v>
      </c>
      <c r="B6440" s="19">
        <v>4.26</v>
      </c>
      <c r="C6440" s="19">
        <v>6.0430000000000001</v>
      </c>
    </row>
    <row r="6441" spans="1:3">
      <c r="A6441" s="118">
        <v>41137</v>
      </c>
      <c r="B6441" s="19">
        <v>4.2370000000000001</v>
      </c>
      <c r="C6441" s="19">
        <v>5.9819999999999993</v>
      </c>
    </row>
    <row r="6442" spans="1:3">
      <c r="A6442" s="118">
        <v>41138</v>
      </c>
      <c r="B6442" s="19">
        <v>4.4269999999999996</v>
      </c>
      <c r="C6442" s="19">
        <v>6.173</v>
      </c>
    </row>
    <row r="6443" spans="1:3">
      <c r="A6443" s="118">
        <v>41139</v>
      </c>
      <c r="B6443" s="19">
        <v>4.4269999999999996</v>
      </c>
      <c r="C6443" s="19">
        <v>6.173</v>
      </c>
    </row>
    <row r="6444" spans="1:3">
      <c r="A6444" s="118">
        <v>41140</v>
      </c>
      <c r="B6444" s="19">
        <v>4.4269999999999996</v>
      </c>
      <c r="C6444" s="19">
        <v>6.173</v>
      </c>
    </row>
    <row r="6445" spans="1:3">
      <c r="A6445" s="118">
        <v>41141</v>
      </c>
      <c r="B6445" s="19">
        <v>4.3120000000000003</v>
      </c>
      <c r="C6445" s="19">
        <v>6.0609999999999999</v>
      </c>
    </row>
    <row r="6446" spans="1:3">
      <c r="A6446" s="118">
        <v>41142</v>
      </c>
      <c r="B6446" s="19">
        <v>5.2249999999999996</v>
      </c>
      <c r="C6446" s="19">
        <v>6.9719999999999995</v>
      </c>
    </row>
    <row r="6447" spans="1:3">
      <c r="A6447" s="118">
        <v>41143</v>
      </c>
      <c r="B6447" s="19">
        <v>5.3520000000000003</v>
      </c>
      <c r="C6447" s="19">
        <v>7.1059999999999999</v>
      </c>
    </row>
    <row r="6448" spans="1:3">
      <c r="A6448" s="118">
        <v>41144</v>
      </c>
      <c r="B6448" s="19">
        <v>4.1619999999999999</v>
      </c>
      <c r="C6448" s="19">
        <v>5.9480000000000004</v>
      </c>
    </row>
    <row r="6449" spans="1:3">
      <c r="A6449" s="118">
        <v>41145</v>
      </c>
      <c r="B6449" s="19">
        <v>5.0329999999999995</v>
      </c>
      <c r="C6449" s="19">
        <v>6.8279999999999994</v>
      </c>
    </row>
    <row r="6450" spans="1:3">
      <c r="A6450" s="118">
        <v>41146</v>
      </c>
      <c r="B6450" s="19">
        <v>5.0329999999999995</v>
      </c>
      <c r="C6450" s="19">
        <v>6.8279999999999994</v>
      </c>
    </row>
    <row r="6451" spans="1:3">
      <c r="A6451" s="118">
        <v>41147</v>
      </c>
      <c r="B6451" s="19">
        <v>5.0329999999999995</v>
      </c>
      <c r="C6451" s="19">
        <v>6.8279999999999994</v>
      </c>
    </row>
    <row r="6452" spans="1:3">
      <c r="A6452" s="118">
        <v>41148</v>
      </c>
      <c r="B6452" s="19">
        <v>5.2029999999999994</v>
      </c>
      <c r="C6452" s="19">
        <v>6.992</v>
      </c>
    </row>
    <row r="6453" spans="1:3">
      <c r="A6453" s="118">
        <v>41149</v>
      </c>
      <c r="B6453" s="19">
        <v>5.0999999999999996</v>
      </c>
      <c r="C6453" s="19">
        <v>6.88</v>
      </c>
    </row>
    <row r="6454" spans="1:3">
      <c r="A6454" s="118">
        <v>41150</v>
      </c>
      <c r="B6454" s="19">
        <v>4.9930000000000003</v>
      </c>
      <c r="C6454" s="19">
        <v>6.75</v>
      </c>
    </row>
    <row r="6455" spans="1:3">
      <c r="A6455" s="118">
        <v>41151</v>
      </c>
      <c r="B6455" s="19">
        <v>4.1210000000000004</v>
      </c>
      <c r="C6455" s="19">
        <v>5.8860000000000001</v>
      </c>
    </row>
    <row r="6456" spans="1:3">
      <c r="A6456" s="118">
        <v>41152</v>
      </c>
      <c r="B6456" s="19">
        <v>4.9809999999999999</v>
      </c>
      <c r="C6456" s="19">
        <v>6.7350000000000003</v>
      </c>
    </row>
    <row r="6457" spans="1:3">
      <c r="A6457" s="118">
        <v>41153</v>
      </c>
      <c r="B6457" s="19">
        <v>4.9809999999999999</v>
      </c>
      <c r="C6457" s="19">
        <v>6.7350000000000003</v>
      </c>
    </row>
    <row r="6458" spans="1:3">
      <c r="A6458" s="118">
        <v>41154</v>
      </c>
      <c r="B6458" s="19">
        <v>4.9809999999999999</v>
      </c>
      <c r="C6458" s="19">
        <v>6.7350000000000003</v>
      </c>
    </row>
    <row r="6459" spans="1:3">
      <c r="A6459" s="118">
        <v>41155</v>
      </c>
      <c r="B6459" s="19">
        <v>3.847</v>
      </c>
      <c r="C6459" s="19">
        <v>5.6129999999999995</v>
      </c>
    </row>
    <row r="6460" spans="1:3">
      <c r="A6460" s="118">
        <v>41156</v>
      </c>
      <c r="B6460" s="19">
        <v>4.0620000000000003</v>
      </c>
      <c r="C6460" s="19">
        <v>5.8090000000000002</v>
      </c>
    </row>
    <row r="6461" spans="1:3">
      <c r="A6461" s="118">
        <v>41157</v>
      </c>
      <c r="B6461" s="19">
        <v>3.9039999999999999</v>
      </c>
      <c r="C6461" s="19">
        <v>5.6450000000000005</v>
      </c>
    </row>
    <row r="6462" spans="1:3">
      <c r="A6462" s="118">
        <v>41158</v>
      </c>
      <c r="B6462" s="19">
        <v>3.8660000000000001</v>
      </c>
      <c r="C6462" s="19">
        <v>5.5950000000000006</v>
      </c>
    </row>
    <row r="6463" spans="1:3">
      <c r="A6463" s="118">
        <v>41159</v>
      </c>
      <c r="B6463" s="19">
        <v>5.1679999999999993</v>
      </c>
      <c r="C6463" s="19">
        <v>6.8929999999999998</v>
      </c>
    </row>
    <row r="6464" spans="1:3">
      <c r="A6464" s="118">
        <v>41160</v>
      </c>
      <c r="B6464" s="19">
        <v>5.1679999999999993</v>
      </c>
      <c r="C6464" s="19">
        <v>6.8929999999999998</v>
      </c>
    </row>
    <row r="6465" spans="1:3">
      <c r="A6465" s="118">
        <v>41161</v>
      </c>
      <c r="B6465" s="19">
        <v>5.1679999999999993</v>
      </c>
      <c r="C6465" s="19">
        <v>6.8929999999999998</v>
      </c>
    </row>
    <row r="6466" spans="1:3">
      <c r="A6466" s="118">
        <v>41162</v>
      </c>
      <c r="B6466" s="19">
        <v>3.9950000000000001</v>
      </c>
      <c r="C6466" s="19">
        <v>5.702</v>
      </c>
    </row>
    <row r="6467" spans="1:3">
      <c r="A6467" s="118">
        <v>41163</v>
      </c>
      <c r="B6467" s="19">
        <v>3.8930000000000002</v>
      </c>
      <c r="C6467" s="19">
        <v>5.593</v>
      </c>
    </row>
    <row r="6468" spans="1:3">
      <c r="A6468" s="118">
        <v>41164</v>
      </c>
      <c r="B6468" s="19">
        <v>5.1739999999999995</v>
      </c>
      <c r="C6468" s="19">
        <v>6.8419999999999996</v>
      </c>
    </row>
    <row r="6469" spans="1:3">
      <c r="A6469" s="118">
        <v>41165</v>
      </c>
      <c r="B6469" s="19">
        <v>5.1029999999999998</v>
      </c>
      <c r="C6469" s="19">
        <v>6.72</v>
      </c>
    </row>
    <row r="6470" spans="1:3">
      <c r="A6470" s="118">
        <v>41166</v>
      </c>
      <c r="B6470" s="19">
        <v>5.0709999999999997</v>
      </c>
      <c r="C6470" s="19">
        <v>6.6720000000000006</v>
      </c>
    </row>
    <row r="6471" spans="1:3">
      <c r="A6471" s="118">
        <v>41167</v>
      </c>
      <c r="B6471" s="19">
        <v>5.0709999999999997</v>
      </c>
      <c r="C6471" s="19">
        <v>6.6720000000000006</v>
      </c>
    </row>
    <row r="6472" spans="1:3">
      <c r="A6472" s="118">
        <v>41168</v>
      </c>
      <c r="B6472" s="19">
        <v>5.0709999999999997</v>
      </c>
      <c r="C6472" s="19">
        <v>6.6720000000000006</v>
      </c>
    </row>
    <row r="6473" spans="1:3">
      <c r="A6473" s="118">
        <v>41169</v>
      </c>
      <c r="B6473" s="19">
        <v>5.3769999999999998</v>
      </c>
      <c r="C6473" s="19">
        <v>6.9059999999999997</v>
      </c>
    </row>
    <row r="6474" spans="1:3">
      <c r="A6474" s="118">
        <v>41170</v>
      </c>
      <c r="B6474" s="19">
        <v>5.173</v>
      </c>
      <c r="C6474" s="19">
        <v>6.6790000000000003</v>
      </c>
    </row>
    <row r="6475" spans="1:3">
      <c r="A6475" s="118">
        <v>41171</v>
      </c>
      <c r="B6475" s="19">
        <v>4.0780000000000003</v>
      </c>
      <c r="C6475" s="19">
        <v>5.5519999999999996</v>
      </c>
    </row>
    <row r="6476" spans="1:3">
      <c r="A6476" s="118">
        <v>41172</v>
      </c>
      <c r="B6476" s="19">
        <v>4.1639999999999997</v>
      </c>
      <c r="C6476" s="19">
        <v>5.6139999999999999</v>
      </c>
    </row>
    <row r="6477" spans="1:3">
      <c r="A6477" s="118">
        <v>41173</v>
      </c>
      <c r="B6477" s="19">
        <v>5.1280000000000001</v>
      </c>
      <c r="C6477" s="19">
        <v>6.5739999999999998</v>
      </c>
    </row>
    <row r="6478" spans="1:3">
      <c r="A6478" s="118">
        <v>41174</v>
      </c>
      <c r="B6478" s="19">
        <v>5.1280000000000001</v>
      </c>
      <c r="C6478" s="19">
        <v>6.5739999999999998</v>
      </c>
    </row>
    <row r="6479" spans="1:3">
      <c r="A6479" s="118">
        <v>41175</v>
      </c>
      <c r="B6479" s="19">
        <v>5.1280000000000001</v>
      </c>
      <c r="C6479" s="19">
        <v>6.5739999999999998</v>
      </c>
    </row>
    <row r="6480" spans="1:3">
      <c r="A6480" s="118">
        <v>41176</v>
      </c>
      <c r="B6480" s="19">
        <v>4.968</v>
      </c>
      <c r="C6480" s="19">
        <v>6.42</v>
      </c>
    </row>
    <row r="6481" spans="1:3">
      <c r="A6481" s="118">
        <v>41177</v>
      </c>
      <c r="B6481" s="19">
        <v>4.1189999999999998</v>
      </c>
      <c r="C6481" s="19">
        <v>5.5990000000000002</v>
      </c>
    </row>
    <row r="6482" spans="1:3">
      <c r="A6482" s="118">
        <v>41178</v>
      </c>
      <c r="B6482" s="19">
        <v>4.9400000000000004</v>
      </c>
      <c r="C6482" s="19">
        <v>6.452</v>
      </c>
    </row>
    <row r="6483" spans="1:3">
      <c r="A6483" s="118">
        <v>41179</v>
      </c>
      <c r="B6483" s="19">
        <v>4.8040000000000003</v>
      </c>
      <c r="C6483" s="19">
        <v>6.338000000000001</v>
      </c>
    </row>
    <row r="6484" spans="1:3">
      <c r="A6484" s="118">
        <v>41180</v>
      </c>
      <c r="B6484" s="19">
        <v>3.9889999999999999</v>
      </c>
      <c r="C6484" s="19">
        <v>5.5110000000000001</v>
      </c>
    </row>
    <row r="6485" spans="1:3">
      <c r="A6485" s="118">
        <v>41181</v>
      </c>
      <c r="B6485" s="19">
        <v>3.9889999999999999</v>
      </c>
      <c r="C6485" s="19">
        <v>5.5110000000000001</v>
      </c>
    </row>
    <row r="6486" spans="1:3">
      <c r="A6486" s="118">
        <v>41182</v>
      </c>
      <c r="B6486" s="19">
        <v>3.9889999999999999</v>
      </c>
      <c r="C6486" s="19">
        <v>5.5110000000000001</v>
      </c>
    </row>
    <row r="6487" spans="1:3">
      <c r="A6487" s="118">
        <v>41183</v>
      </c>
      <c r="B6487" s="19">
        <v>4.891</v>
      </c>
      <c r="C6487" s="19">
        <v>6.4180000000000001</v>
      </c>
    </row>
    <row r="6488" spans="1:3">
      <c r="A6488" s="118">
        <v>41184</v>
      </c>
      <c r="B6488" s="19">
        <v>3.754</v>
      </c>
      <c r="C6488" s="19">
        <v>5.23</v>
      </c>
    </row>
    <row r="6489" spans="1:3">
      <c r="A6489" s="118">
        <v>41185</v>
      </c>
      <c r="B6489" s="19">
        <v>4.9089999999999998</v>
      </c>
      <c r="C6489" s="19">
        <v>6.3559999999999999</v>
      </c>
    </row>
    <row r="6490" spans="1:3">
      <c r="A6490" s="118">
        <v>41186</v>
      </c>
      <c r="B6490" s="19">
        <v>4.8680000000000003</v>
      </c>
      <c r="C6490" s="19">
        <v>6.2730000000000006</v>
      </c>
    </row>
    <row r="6491" spans="1:3">
      <c r="A6491" s="118">
        <v>41187</v>
      </c>
      <c r="B6491" s="19">
        <v>4.8120000000000003</v>
      </c>
      <c r="C6491" s="19">
        <v>6.1989999999999998</v>
      </c>
    </row>
    <row r="6492" spans="1:3">
      <c r="A6492" s="118">
        <v>41188</v>
      </c>
      <c r="B6492" s="19">
        <v>4.8120000000000003</v>
      </c>
      <c r="C6492" s="19">
        <v>6.1989999999999998</v>
      </c>
    </row>
    <row r="6493" spans="1:3">
      <c r="A6493" s="118">
        <v>41189</v>
      </c>
      <c r="B6493" s="19">
        <v>4.8120000000000003</v>
      </c>
      <c r="C6493" s="19">
        <v>6.1989999999999998</v>
      </c>
    </row>
    <row r="6494" spans="1:3">
      <c r="A6494" s="118">
        <v>41190</v>
      </c>
      <c r="B6494" s="19">
        <v>5.0190000000000001</v>
      </c>
      <c r="C6494" s="19">
        <v>6.3730000000000002</v>
      </c>
    </row>
    <row r="6495" spans="1:3">
      <c r="A6495" s="118">
        <v>41191</v>
      </c>
      <c r="B6495" s="19">
        <v>3.907</v>
      </c>
      <c r="C6495" s="19">
        <v>5.2549999999999999</v>
      </c>
    </row>
    <row r="6496" spans="1:3">
      <c r="A6496" s="118">
        <v>41192</v>
      </c>
      <c r="B6496" s="19">
        <v>4.8239999999999998</v>
      </c>
      <c r="C6496" s="19">
        <v>6.1560000000000006</v>
      </c>
    </row>
    <row r="6497" spans="1:3">
      <c r="A6497" s="118">
        <v>41193</v>
      </c>
      <c r="B6497" s="19">
        <v>3.992</v>
      </c>
      <c r="C6497" s="19">
        <v>5.3380000000000001</v>
      </c>
    </row>
    <row r="6498" spans="1:3">
      <c r="A6498" s="118">
        <v>41194</v>
      </c>
      <c r="B6498" s="19">
        <v>3.9039999999999999</v>
      </c>
      <c r="C6498" s="19">
        <v>5.2389999999999999</v>
      </c>
    </row>
    <row r="6499" spans="1:3">
      <c r="A6499" s="118">
        <v>41195</v>
      </c>
      <c r="B6499" s="19">
        <v>3.9039999999999999</v>
      </c>
      <c r="C6499" s="19">
        <v>5.2389999999999999</v>
      </c>
    </row>
    <row r="6500" spans="1:3">
      <c r="A6500" s="118">
        <v>41196</v>
      </c>
      <c r="B6500" s="19">
        <v>3.9039999999999999</v>
      </c>
      <c r="C6500" s="19">
        <v>5.2389999999999999</v>
      </c>
    </row>
    <row r="6501" spans="1:3">
      <c r="A6501" s="118">
        <v>41197</v>
      </c>
      <c r="B6501" s="19">
        <v>4.78</v>
      </c>
      <c r="C6501" s="19">
        <v>6.085</v>
      </c>
    </row>
    <row r="6502" spans="1:3">
      <c r="A6502" s="118">
        <v>41198</v>
      </c>
      <c r="B6502" s="19">
        <v>3.9939999999999998</v>
      </c>
      <c r="C6502" s="19">
        <v>5.2780000000000005</v>
      </c>
    </row>
    <row r="6503" spans="1:3">
      <c r="A6503" s="118">
        <v>41199</v>
      </c>
      <c r="B6503" s="19">
        <v>4.9730000000000008</v>
      </c>
      <c r="C6503" s="19">
        <v>6.1970000000000001</v>
      </c>
    </row>
    <row r="6504" spans="1:3">
      <c r="A6504" s="118">
        <v>41200</v>
      </c>
      <c r="B6504" s="19">
        <v>3.9570000000000003</v>
      </c>
      <c r="C6504" s="19">
        <v>5.1739999999999995</v>
      </c>
    </row>
    <row r="6505" spans="1:3">
      <c r="A6505" s="118">
        <v>41201</v>
      </c>
      <c r="B6505" s="19">
        <v>4.117</v>
      </c>
      <c r="C6505" s="19">
        <v>5.3559999999999999</v>
      </c>
    </row>
    <row r="6506" spans="1:3">
      <c r="A6506" s="118">
        <v>41202</v>
      </c>
      <c r="B6506" s="19">
        <v>4.117</v>
      </c>
      <c r="C6506" s="19">
        <v>5.3559999999999999</v>
      </c>
    </row>
    <row r="6507" spans="1:3">
      <c r="A6507" s="118">
        <v>41203</v>
      </c>
      <c r="B6507" s="19">
        <v>4.117</v>
      </c>
      <c r="C6507" s="19">
        <v>5.3559999999999999</v>
      </c>
    </row>
    <row r="6508" spans="1:3">
      <c r="A6508" s="118">
        <v>41204</v>
      </c>
      <c r="B6508" s="19">
        <v>3.9790000000000001</v>
      </c>
      <c r="C6508" s="19">
        <v>5.2220000000000004</v>
      </c>
    </row>
    <row r="6509" spans="1:3">
      <c r="A6509" s="118">
        <v>41205</v>
      </c>
      <c r="B6509" s="19">
        <v>4.9160000000000004</v>
      </c>
      <c r="C6509" s="19">
        <v>6.1470000000000002</v>
      </c>
    </row>
    <row r="6510" spans="1:3">
      <c r="A6510" s="118">
        <v>41206</v>
      </c>
      <c r="B6510" s="19">
        <v>4.1509999999999998</v>
      </c>
      <c r="C6510" s="19">
        <v>5.3919999999999995</v>
      </c>
    </row>
    <row r="6511" spans="1:3">
      <c r="A6511" s="118">
        <v>41207</v>
      </c>
      <c r="B6511" s="19">
        <v>5.0999999999999996</v>
      </c>
      <c r="C6511" s="19">
        <v>6.3410000000000002</v>
      </c>
    </row>
    <row r="6512" spans="1:3">
      <c r="A6512" s="118">
        <v>41208</v>
      </c>
      <c r="B6512" s="19">
        <v>3.97</v>
      </c>
      <c r="C6512" s="19">
        <v>5.2059999999999995</v>
      </c>
    </row>
    <row r="6513" spans="1:3">
      <c r="A6513" s="118">
        <v>41209</v>
      </c>
      <c r="B6513" s="19">
        <v>3.97</v>
      </c>
      <c r="C6513" s="19">
        <v>5.2059999999999995</v>
      </c>
    </row>
    <row r="6514" spans="1:3">
      <c r="A6514" s="118">
        <v>41210</v>
      </c>
      <c r="B6514" s="19">
        <v>3.97</v>
      </c>
      <c r="C6514" s="19">
        <v>5.2059999999999995</v>
      </c>
    </row>
    <row r="6515" spans="1:3">
      <c r="A6515" s="118">
        <v>41211</v>
      </c>
      <c r="B6515" s="19">
        <v>4.1310000000000002</v>
      </c>
      <c r="C6515" s="19">
        <v>5.3709999999999996</v>
      </c>
    </row>
    <row r="6516" spans="1:3">
      <c r="A6516" s="118">
        <v>41212</v>
      </c>
      <c r="B6516" s="19">
        <v>4.99</v>
      </c>
      <c r="C6516" s="19">
        <v>6.2510000000000003</v>
      </c>
    </row>
    <row r="6517" spans="1:3">
      <c r="A6517" s="118">
        <v>41213</v>
      </c>
      <c r="B6517" s="19">
        <v>3.8940000000000001</v>
      </c>
      <c r="C6517" s="19">
        <v>5.1530000000000005</v>
      </c>
    </row>
    <row r="6518" spans="1:3">
      <c r="A6518" s="118">
        <v>41214</v>
      </c>
      <c r="B6518" s="19">
        <v>5.0990000000000002</v>
      </c>
      <c r="C6518" s="19">
        <v>6.3490000000000002</v>
      </c>
    </row>
    <row r="6519" spans="1:3">
      <c r="A6519" s="118">
        <v>41215</v>
      </c>
      <c r="B6519" s="19">
        <v>4.0540000000000003</v>
      </c>
      <c r="C6519" s="19">
        <v>5.298</v>
      </c>
    </row>
    <row r="6520" spans="1:3">
      <c r="A6520" s="118">
        <v>41216</v>
      </c>
      <c r="B6520" s="19">
        <v>4.0540000000000003</v>
      </c>
      <c r="C6520" s="19">
        <v>5.298</v>
      </c>
    </row>
    <row r="6521" spans="1:3">
      <c r="A6521" s="118">
        <v>41217</v>
      </c>
      <c r="B6521" s="19">
        <v>4.0540000000000003</v>
      </c>
      <c r="C6521" s="19">
        <v>5.298</v>
      </c>
    </row>
    <row r="6522" spans="1:3">
      <c r="A6522" s="118">
        <v>41218</v>
      </c>
      <c r="B6522" s="19">
        <v>4.9470000000000001</v>
      </c>
      <c r="C6522" s="19">
        <v>6.2029999999999994</v>
      </c>
    </row>
    <row r="6523" spans="1:3">
      <c r="A6523" s="118">
        <v>41219</v>
      </c>
      <c r="B6523" s="19">
        <v>4.2</v>
      </c>
      <c r="C6523" s="19">
        <v>5.4849999999999994</v>
      </c>
    </row>
    <row r="6524" spans="1:3">
      <c r="A6524" s="118">
        <v>41220</v>
      </c>
      <c r="B6524" s="19">
        <v>4.1079999999999997</v>
      </c>
      <c r="C6524" s="19">
        <v>5.3769999999999998</v>
      </c>
    </row>
    <row r="6525" spans="1:3">
      <c r="A6525" s="118">
        <v>41221</v>
      </c>
      <c r="B6525" s="19">
        <v>4.9790000000000001</v>
      </c>
      <c r="C6525" s="19">
        <v>6.2520000000000007</v>
      </c>
    </row>
    <row r="6526" spans="1:3">
      <c r="A6526" s="118">
        <v>41222</v>
      </c>
      <c r="B6526" s="19">
        <v>5.1449999999999996</v>
      </c>
      <c r="C6526" s="19">
        <v>6.431</v>
      </c>
    </row>
    <row r="6527" spans="1:3">
      <c r="A6527" s="118">
        <v>41223</v>
      </c>
      <c r="B6527" s="19">
        <v>5.1449999999999996</v>
      </c>
      <c r="C6527" s="19">
        <v>6.431</v>
      </c>
    </row>
    <row r="6528" spans="1:3">
      <c r="A6528" s="118">
        <v>41224</v>
      </c>
      <c r="B6528" s="19">
        <v>5.1449999999999996</v>
      </c>
      <c r="C6528" s="19">
        <v>6.431</v>
      </c>
    </row>
    <row r="6529" spans="1:3">
      <c r="A6529" s="118">
        <v>41225</v>
      </c>
      <c r="B6529" s="19">
        <v>5.0190000000000001</v>
      </c>
      <c r="C6529" s="19">
        <v>6.3330000000000002</v>
      </c>
    </row>
    <row r="6530" spans="1:3">
      <c r="A6530" s="118">
        <v>41226</v>
      </c>
      <c r="B6530" s="19">
        <v>3.8970000000000002</v>
      </c>
      <c r="C6530" s="19">
        <v>5.2140000000000004</v>
      </c>
    </row>
    <row r="6531" spans="1:3">
      <c r="A6531" s="118">
        <v>41227</v>
      </c>
      <c r="B6531" s="19">
        <v>5.1079999999999997</v>
      </c>
      <c r="C6531" s="19">
        <v>6.41</v>
      </c>
    </row>
    <row r="6532" spans="1:3">
      <c r="A6532" s="118">
        <v>41228</v>
      </c>
      <c r="B6532" s="19">
        <v>3.9610000000000003</v>
      </c>
      <c r="C6532" s="19">
        <v>5.258</v>
      </c>
    </row>
    <row r="6533" spans="1:3">
      <c r="A6533" s="118">
        <v>41229</v>
      </c>
      <c r="B6533" s="19">
        <v>4.8520000000000003</v>
      </c>
      <c r="C6533" s="19">
        <v>6.1820000000000004</v>
      </c>
    </row>
    <row r="6534" spans="1:3">
      <c r="A6534" s="118">
        <v>41230</v>
      </c>
      <c r="B6534" s="19">
        <v>4.8520000000000003</v>
      </c>
      <c r="C6534" s="19">
        <v>6.1820000000000004</v>
      </c>
    </row>
    <row r="6535" spans="1:3">
      <c r="A6535" s="118">
        <v>41231</v>
      </c>
      <c r="B6535" s="19">
        <v>4.8520000000000003</v>
      </c>
      <c r="C6535" s="19">
        <v>6.1820000000000004</v>
      </c>
    </row>
    <row r="6536" spans="1:3">
      <c r="A6536" s="118">
        <v>41232</v>
      </c>
      <c r="B6536" s="19">
        <v>5.1050000000000004</v>
      </c>
      <c r="C6536" s="19">
        <v>6.423</v>
      </c>
    </row>
    <row r="6537" spans="1:3">
      <c r="A6537" s="118">
        <v>41233</v>
      </c>
      <c r="B6537" s="19">
        <v>5.0519999999999996</v>
      </c>
      <c r="C6537" s="19">
        <v>6.3490000000000002</v>
      </c>
    </row>
    <row r="6538" spans="1:3">
      <c r="A6538" s="118">
        <v>41234</v>
      </c>
      <c r="B6538" s="19">
        <v>3.976</v>
      </c>
      <c r="C6538" s="19">
        <v>5.2539999999999996</v>
      </c>
    </row>
    <row r="6539" spans="1:3">
      <c r="A6539" s="118">
        <v>41235</v>
      </c>
      <c r="B6539" s="19">
        <v>5.2229999999999999</v>
      </c>
      <c r="C6539" s="19">
        <v>6.492</v>
      </c>
    </row>
    <row r="6540" spans="1:3">
      <c r="A6540" s="118">
        <v>41236</v>
      </c>
      <c r="B6540" s="19">
        <v>5.17</v>
      </c>
      <c r="C6540" s="19">
        <v>6.4279999999999999</v>
      </c>
    </row>
    <row r="6541" spans="1:3">
      <c r="A6541" s="118">
        <v>41237</v>
      </c>
      <c r="B6541" s="19">
        <v>5.17</v>
      </c>
      <c r="C6541" s="19">
        <v>6.4279999999999999</v>
      </c>
    </row>
    <row r="6542" spans="1:3">
      <c r="A6542" s="118">
        <v>41238</v>
      </c>
      <c r="B6542" s="19">
        <v>5.17</v>
      </c>
      <c r="C6542" s="19">
        <v>6.4279999999999999</v>
      </c>
    </row>
    <row r="6543" spans="1:3">
      <c r="A6543" s="118">
        <v>41239</v>
      </c>
      <c r="B6543" s="19">
        <v>4.0460000000000003</v>
      </c>
      <c r="C6543" s="19">
        <v>5.3160000000000007</v>
      </c>
    </row>
    <row r="6544" spans="1:3">
      <c r="A6544" s="118">
        <v>41240</v>
      </c>
      <c r="B6544" s="19">
        <v>5.2669999999999995</v>
      </c>
      <c r="C6544" s="19">
        <v>6.532</v>
      </c>
    </row>
    <row r="6545" spans="1:3">
      <c r="A6545" s="118">
        <v>41241</v>
      </c>
      <c r="B6545" s="19">
        <v>4.1029999999999998</v>
      </c>
      <c r="C6545" s="19">
        <v>5.37</v>
      </c>
    </row>
    <row r="6546" spans="1:3">
      <c r="A6546" s="118">
        <v>41242</v>
      </c>
      <c r="B6546" s="19">
        <v>4.008</v>
      </c>
      <c r="C6546" s="19">
        <v>5.2669999999999995</v>
      </c>
    </row>
    <row r="6547" spans="1:3">
      <c r="A6547" s="118">
        <v>41243</v>
      </c>
      <c r="B6547" s="19">
        <v>4.1550000000000002</v>
      </c>
      <c r="C6547" s="19">
        <v>5.4020000000000001</v>
      </c>
    </row>
    <row r="6548" spans="1:3">
      <c r="A6548" s="118">
        <v>41244</v>
      </c>
      <c r="B6548" s="19">
        <v>4.1550000000000002</v>
      </c>
      <c r="C6548" s="19">
        <v>5.4020000000000001</v>
      </c>
    </row>
    <row r="6549" spans="1:3">
      <c r="A6549" s="118">
        <v>41245</v>
      </c>
      <c r="B6549" s="19">
        <v>4.1550000000000002</v>
      </c>
      <c r="C6549" s="19">
        <v>5.4020000000000001</v>
      </c>
    </row>
    <row r="6550" spans="1:3">
      <c r="A6550" s="118">
        <v>41246</v>
      </c>
      <c r="B6550" s="19">
        <v>5.0289999999999999</v>
      </c>
      <c r="C6550" s="19">
        <v>6.2789999999999999</v>
      </c>
    </row>
    <row r="6551" spans="1:3">
      <c r="A6551" s="118">
        <v>41247</v>
      </c>
      <c r="B6551" s="19">
        <v>4.9580000000000002</v>
      </c>
      <c r="C6551" s="19">
        <v>6.2110000000000003</v>
      </c>
    </row>
    <row r="6552" spans="1:3">
      <c r="A6552" s="118">
        <v>41248</v>
      </c>
      <c r="B6552" s="19">
        <v>4.1610000000000005</v>
      </c>
      <c r="C6552" s="19">
        <v>5.4029999999999996</v>
      </c>
    </row>
    <row r="6553" spans="1:3">
      <c r="A6553" s="118">
        <v>41249</v>
      </c>
      <c r="B6553" s="19">
        <v>5.0280000000000005</v>
      </c>
      <c r="C6553" s="19">
        <v>6.2759999999999998</v>
      </c>
    </row>
    <row r="6554" spans="1:3">
      <c r="A6554" s="118">
        <v>41250</v>
      </c>
      <c r="B6554" s="19">
        <v>3.9279999999999999</v>
      </c>
      <c r="C6554" s="19">
        <v>5.1560000000000006</v>
      </c>
    </row>
    <row r="6555" spans="1:3">
      <c r="A6555" s="118">
        <v>41251</v>
      </c>
      <c r="B6555" s="19">
        <v>3.9279999999999999</v>
      </c>
      <c r="C6555" s="19">
        <v>5.1560000000000006</v>
      </c>
    </row>
    <row r="6556" spans="1:3">
      <c r="A6556" s="118">
        <v>41252</v>
      </c>
      <c r="B6556" s="19">
        <v>3.9279999999999999</v>
      </c>
      <c r="C6556" s="19">
        <v>5.1560000000000006</v>
      </c>
    </row>
    <row r="6557" spans="1:3">
      <c r="A6557" s="118">
        <v>41253</v>
      </c>
      <c r="B6557" s="19">
        <v>4.1530000000000005</v>
      </c>
      <c r="C6557" s="19">
        <v>5.3759999999999994</v>
      </c>
    </row>
    <row r="6558" spans="1:3">
      <c r="A6558" s="118">
        <v>41254</v>
      </c>
      <c r="B6558" s="19">
        <v>4.0309999999999997</v>
      </c>
      <c r="C6558" s="19">
        <v>5.2540000000000004</v>
      </c>
    </row>
    <row r="6559" spans="1:3">
      <c r="A6559" s="118">
        <v>41255</v>
      </c>
      <c r="B6559" s="19">
        <v>4.0060000000000002</v>
      </c>
      <c r="C6559" s="19">
        <v>5.1920000000000002</v>
      </c>
    </row>
    <row r="6560" spans="1:3">
      <c r="A6560" s="118">
        <v>41256</v>
      </c>
      <c r="B6560" s="19">
        <v>4.2610000000000001</v>
      </c>
      <c r="C6560" s="19">
        <v>5.4139999999999997</v>
      </c>
    </row>
    <row r="6561" spans="1:3">
      <c r="A6561" s="118">
        <v>41257</v>
      </c>
      <c r="B6561" s="19">
        <v>4.2229999999999999</v>
      </c>
      <c r="C6561" s="19">
        <v>5.3479999999999999</v>
      </c>
    </row>
    <row r="6562" spans="1:3">
      <c r="A6562" s="118">
        <v>41258</v>
      </c>
      <c r="B6562" s="19">
        <v>4.2229999999999999</v>
      </c>
      <c r="C6562" s="19">
        <v>5.3479999999999999</v>
      </c>
    </row>
    <row r="6563" spans="1:3">
      <c r="A6563" s="118">
        <v>41259</v>
      </c>
      <c r="B6563" s="19">
        <v>4.2229999999999999</v>
      </c>
      <c r="C6563" s="19">
        <v>5.3479999999999999</v>
      </c>
    </row>
    <row r="6564" spans="1:3">
      <c r="A6564" s="118">
        <v>41260</v>
      </c>
      <c r="B6564" s="19">
        <v>5.0969999999999995</v>
      </c>
      <c r="C6564" s="19">
        <v>6.2210000000000001</v>
      </c>
    </row>
    <row r="6565" spans="1:3">
      <c r="A6565" s="118">
        <v>41261</v>
      </c>
      <c r="B6565" s="19">
        <v>5.31</v>
      </c>
      <c r="C6565" s="19">
        <v>6.4210000000000003</v>
      </c>
    </row>
    <row r="6566" spans="1:3">
      <c r="A6566" s="118">
        <v>41262</v>
      </c>
      <c r="B6566" s="19">
        <v>4.2069999999999999</v>
      </c>
      <c r="C6566" s="19">
        <v>5.3050000000000006</v>
      </c>
    </row>
    <row r="6567" spans="1:3">
      <c r="A6567" s="118">
        <v>41263</v>
      </c>
      <c r="B6567" s="19">
        <v>5.0790000000000006</v>
      </c>
      <c r="C6567" s="19">
        <v>6.1720000000000006</v>
      </c>
    </row>
    <row r="6568" spans="1:3">
      <c r="A6568" s="118">
        <v>41264</v>
      </c>
      <c r="B6568" s="19">
        <v>4.2519999999999998</v>
      </c>
      <c r="C6568" s="19">
        <v>5.3469999999999995</v>
      </c>
    </row>
    <row r="6569" spans="1:3">
      <c r="A6569" s="118">
        <v>41265</v>
      </c>
      <c r="B6569" s="19">
        <v>4.2519999999999998</v>
      </c>
      <c r="C6569" s="19">
        <v>5.3469999999999995</v>
      </c>
    </row>
    <row r="6570" spans="1:3">
      <c r="A6570" s="118">
        <v>41266</v>
      </c>
      <c r="B6570" s="19">
        <v>4.2519999999999998</v>
      </c>
      <c r="C6570" s="19">
        <v>5.3469999999999995</v>
      </c>
    </row>
    <row r="6571" spans="1:3">
      <c r="A6571" s="118">
        <v>41267</v>
      </c>
      <c r="B6571" s="19">
        <v>5.1639999999999997</v>
      </c>
      <c r="C6571" s="19">
        <v>6.2530000000000001</v>
      </c>
    </row>
    <row r="6572" spans="1:3">
      <c r="A6572" s="118">
        <v>41268</v>
      </c>
      <c r="B6572" s="19">
        <v>4.0640000000000001</v>
      </c>
      <c r="C6572" s="19">
        <v>5.1530000000000005</v>
      </c>
    </row>
    <row r="6573" spans="1:3">
      <c r="A6573" s="118">
        <v>41269</v>
      </c>
      <c r="B6573" s="19">
        <v>4.2640000000000002</v>
      </c>
      <c r="C6573" s="19">
        <v>5.3529999999999998</v>
      </c>
    </row>
    <row r="6574" spans="1:3">
      <c r="A6574" s="118">
        <v>41270</v>
      </c>
      <c r="B6574" s="19">
        <v>5.1639999999999997</v>
      </c>
      <c r="C6574" s="19">
        <v>6.2309999999999999</v>
      </c>
    </row>
    <row r="6575" spans="1:3">
      <c r="A6575" s="118">
        <v>41271</v>
      </c>
      <c r="B6575" s="19">
        <v>5.0410000000000004</v>
      </c>
      <c r="C6575" s="19">
        <v>6.1289999999999996</v>
      </c>
    </row>
    <row r="6576" spans="1:3">
      <c r="A6576" s="118">
        <v>41272</v>
      </c>
      <c r="B6576" s="19">
        <v>5.0410000000000004</v>
      </c>
      <c r="C6576" s="19">
        <v>6.1289999999999996</v>
      </c>
    </row>
    <row r="6577" spans="1:3">
      <c r="A6577" s="118">
        <v>41273</v>
      </c>
      <c r="B6577" s="19">
        <v>5.0410000000000004</v>
      </c>
      <c r="C6577" s="19">
        <v>6.1289999999999996</v>
      </c>
    </row>
    <row r="6578" spans="1:3">
      <c r="A6578" s="118">
        <v>41274</v>
      </c>
      <c r="B6578" s="19">
        <v>4.2009999999999996</v>
      </c>
      <c r="C6578" s="19">
        <v>5.29</v>
      </c>
    </row>
    <row r="6579" spans="1:3">
      <c r="A6579" s="118">
        <v>41275</v>
      </c>
      <c r="B6579" s="19">
        <v>5.1040000000000001</v>
      </c>
      <c r="C6579" s="19">
        <v>6.2030000000000003</v>
      </c>
    </row>
    <row r="6580" spans="1:3">
      <c r="A6580" s="118">
        <v>41276</v>
      </c>
      <c r="B6580" s="19">
        <v>4.1189999999999998</v>
      </c>
      <c r="C6580" s="19">
        <v>5.2070000000000007</v>
      </c>
    </row>
    <row r="6581" spans="1:3">
      <c r="A6581" s="118">
        <v>41277</v>
      </c>
      <c r="B6581" s="19">
        <v>5.2799999999999994</v>
      </c>
      <c r="C6581" s="19">
        <v>6.3639999999999999</v>
      </c>
    </row>
    <row r="6582" spans="1:3">
      <c r="A6582" s="118">
        <v>41278</v>
      </c>
      <c r="B6582" s="19">
        <v>4.2530000000000001</v>
      </c>
      <c r="C6582" s="19">
        <v>5.3260000000000005</v>
      </c>
    </row>
    <row r="6583" spans="1:3">
      <c r="A6583" s="118">
        <v>41279</v>
      </c>
      <c r="B6583" s="19">
        <v>4.2530000000000001</v>
      </c>
      <c r="C6583" s="19">
        <v>5.3260000000000005</v>
      </c>
    </row>
    <row r="6584" spans="1:3">
      <c r="A6584" s="118">
        <v>41280</v>
      </c>
      <c r="B6584" s="19">
        <v>4.2530000000000001</v>
      </c>
      <c r="C6584" s="19">
        <v>5.3260000000000005</v>
      </c>
    </row>
    <row r="6585" spans="1:3">
      <c r="A6585" s="118">
        <v>41281</v>
      </c>
      <c r="B6585" s="19">
        <v>4.141</v>
      </c>
      <c r="C6585" s="19">
        <v>5.2170000000000005</v>
      </c>
    </row>
    <row r="6586" spans="1:3">
      <c r="A6586" s="118">
        <v>41282</v>
      </c>
      <c r="B6586" s="19">
        <v>5.3390000000000004</v>
      </c>
      <c r="C6586" s="19">
        <v>6.4079999999999995</v>
      </c>
    </row>
    <row r="6587" spans="1:3">
      <c r="A6587" s="118">
        <v>41283</v>
      </c>
      <c r="B6587" s="19">
        <v>5.2110000000000003</v>
      </c>
      <c r="C6587" s="19">
        <v>6.2730000000000006</v>
      </c>
    </row>
    <row r="6588" spans="1:3">
      <c r="A6588" s="118">
        <v>41284</v>
      </c>
      <c r="B6588" s="19">
        <v>4.1509999999999998</v>
      </c>
      <c r="C6588" s="19">
        <v>5.2040000000000006</v>
      </c>
    </row>
    <row r="6589" spans="1:3">
      <c r="A6589" s="118">
        <v>41285</v>
      </c>
      <c r="B6589" s="19">
        <v>5.3739999999999997</v>
      </c>
      <c r="C6589" s="19">
        <v>6.4319999999999995</v>
      </c>
    </row>
    <row r="6590" spans="1:3">
      <c r="A6590" s="118">
        <v>41286</v>
      </c>
      <c r="B6590" s="19">
        <v>5.3739999999999997</v>
      </c>
      <c r="C6590" s="19">
        <v>6.4319999999999995</v>
      </c>
    </row>
    <row r="6591" spans="1:3">
      <c r="A6591" s="118">
        <v>41287</v>
      </c>
      <c r="B6591" s="19">
        <v>5.3739999999999997</v>
      </c>
      <c r="C6591" s="19">
        <v>6.4319999999999995</v>
      </c>
    </row>
    <row r="6592" spans="1:3">
      <c r="A6592" s="118">
        <v>41288</v>
      </c>
      <c r="B6592" s="19">
        <v>4.2619999999999996</v>
      </c>
      <c r="C6592" s="19">
        <v>5.32</v>
      </c>
    </row>
    <row r="6593" spans="1:3">
      <c r="A6593" s="118">
        <v>41289</v>
      </c>
      <c r="B6593" s="19">
        <v>4.1400000000000006</v>
      </c>
      <c r="C6593" s="19">
        <v>5.1790000000000003</v>
      </c>
    </row>
    <row r="6594" spans="1:3">
      <c r="A6594" s="118">
        <v>41290</v>
      </c>
      <c r="B6594" s="19">
        <v>4.2789999999999999</v>
      </c>
      <c r="C6594" s="19">
        <v>5.3339999999999996</v>
      </c>
    </row>
    <row r="6595" spans="1:3">
      <c r="A6595" s="118">
        <v>41291</v>
      </c>
      <c r="B6595" s="19">
        <v>5.117</v>
      </c>
      <c r="C6595" s="19">
        <v>6.1690000000000005</v>
      </c>
    </row>
    <row r="6596" spans="1:3">
      <c r="A6596" s="118">
        <v>41292</v>
      </c>
      <c r="B6596" s="19">
        <v>5.12</v>
      </c>
      <c r="C6596" s="19">
        <v>6.1549999999999994</v>
      </c>
    </row>
    <row r="6597" spans="1:3">
      <c r="A6597" s="118">
        <v>41293</v>
      </c>
      <c r="B6597" s="19">
        <v>5.12</v>
      </c>
      <c r="C6597" s="19">
        <v>6.1549999999999994</v>
      </c>
    </row>
    <row r="6598" spans="1:3">
      <c r="A6598" s="118">
        <v>41294</v>
      </c>
      <c r="B6598" s="19">
        <v>5.12</v>
      </c>
      <c r="C6598" s="19">
        <v>6.1549999999999994</v>
      </c>
    </row>
    <row r="6599" spans="1:3">
      <c r="A6599" s="118">
        <v>41295</v>
      </c>
      <c r="B6599" s="19">
        <v>5.2780000000000005</v>
      </c>
      <c r="C6599" s="19">
        <v>6.3179999999999996</v>
      </c>
    </row>
    <row r="6600" spans="1:3">
      <c r="A6600" s="118">
        <v>41296</v>
      </c>
      <c r="B6600" s="19">
        <v>5.1840000000000002</v>
      </c>
      <c r="C6600" s="19">
        <v>6.2290000000000001</v>
      </c>
    </row>
    <row r="6601" spans="1:3">
      <c r="A6601" s="118">
        <v>41297</v>
      </c>
      <c r="B6601" s="19">
        <v>4.0270000000000001</v>
      </c>
      <c r="C6601" s="19">
        <v>5.0670000000000002</v>
      </c>
    </row>
    <row r="6602" spans="1:3">
      <c r="A6602" s="118">
        <v>41298</v>
      </c>
      <c r="B6602" s="19">
        <v>5.202</v>
      </c>
      <c r="C6602" s="19">
        <v>6.2370000000000001</v>
      </c>
    </row>
    <row r="6603" spans="1:3">
      <c r="A6603" s="118">
        <v>41299</v>
      </c>
      <c r="B6603" s="19">
        <v>4.1319999999999997</v>
      </c>
      <c r="C6603" s="19">
        <v>5.1609999999999996</v>
      </c>
    </row>
    <row r="6604" spans="1:3">
      <c r="A6604" s="118">
        <v>41300</v>
      </c>
      <c r="B6604" s="19">
        <v>4.1319999999999997</v>
      </c>
      <c r="C6604" s="19">
        <v>5.1609999999999996</v>
      </c>
    </row>
    <row r="6605" spans="1:3">
      <c r="A6605" s="118">
        <v>41301</v>
      </c>
      <c r="B6605" s="19">
        <v>4.1319999999999997</v>
      </c>
      <c r="C6605" s="19">
        <v>5.1609999999999996</v>
      </c>
    </row>
    <row r="6606" spans="1:3">
      <c r="A6606" s="118">
        <v>41302</v>
      </c>
      <c r="B6606" s="19">
        <v>5.032</v>
      </c>
      <c r="C6606" s="19">
        <v>6.0609999999999999</v>
      </c>
    </row>
    <row r="6607" spans="1:3">
      <c r="A6607" s="118">
        <v>41303</v>
      </c>
      <c r="B6607" s="19">
        <v>4.3860000000000001</v>
      </c>
      <c r="C6607" s="19">
        <v>5.3929999999999998</v>
      </c>
    </row>
    <row r="6608" spans="1:3">
      <c r="A6608" s="118">
        <v>41304</v>
      </c>
      <c r="B6608" s="19">
        <v>5.2910000000000004</v>
      </c>
      <c r="C6608" s="19">
        <v>6.2949999999999999</v>
      </c>
    </row>
    <row r="6609" spans="1:3">
      <c r="A6609" s="118">
        <v>41305</v>
      </c>
      <c r="B6609" s="19">
        <v>4.141</v>
      </c>
      <c r="C6609" s="19">
        <v>5.1430000000000007</v>
      </c>
    </row>
    <row r="6610" spans="1:3">
      <c r="A6610" s="118">
        <v>41306</v>
      </c>
      <c r="B6610" s="19">
        <v>4.4030000000000005</v>
      </c>
      <c r="C6610" s="19">
        <v>5.4089999999999998</v>
      </c>
    </row>
    <row r="6611" spans="1:3">
      <c r="A6611" s="118">
        <v>41307</v>
      </c>
      <c r="B6611" s="19">
        <v>4.4030000000000005</v>
      </c>
      <c r="C6611" s="19">
        <v>5.4089999999999998</v>
      </c>
    </row>
    <row r="6612" spans="1:3">
      <c r="A6612" s="118">
        <v>41308</v>
      </c>
      <c r="B6612" s="19">
        <v>4.4030000000000005</v>
      </c>
      <c r="C6612" s="19">
        <v>5.4089999999999998</v>
      </c>
    </row>
    <row r="6613" spans="1:3">
      <c r="A6613" s="118">
        <v>41309</v>
      </c>
      <c r="B6613" s="19">
        <v>4.3609999999999998</v>
      </c>
      <c r="C6613" s="19">
        <v>5.3609999999999998</v>
      </c>
    </row>
    <row r="6614" spans="1:3">
      <c r="A6614" s="118">
        <v>41310</v>
      </c>
      <c r="B6614" s="19">
        <v>5.1820000000000004</v>
      </c>
      <c r="C6614" s="19">
        <v>6.202</v>
      </c>
    </row>
    <row r="6615" spans="1:3">
      <c r="A6615" s="118">
        <v>41311</v>
      </c>
      <c r="B6615" s="19">
        <v>5.3859999999999992</v>
      </c>
      <c r="C6615" s="19">
        <v>6.39</v>
      </c>
    </row>
    <row r="6616" spans="1:3">
      <c r="A6616" s="118">
        <v>41312</v>
      </c>
      <c r="B6616" s="19">
        <v>5.2439999999999998</v>
      </c>
      <c r="C6616" s="19">
        <v>6.2640000000000002</v>
      </c>
    </row>
    <row r="6617" spans="1:3">
      <c r="A6617" s="118">
        <v>41313</v>
      </c>
      <c r="B6617" s="19">
        <v>5.1550000000000002</v>
      </c>
      <c r="C6617" s="19">
        <v>6.1590000000000007</v>
      </c>
    </row>
    <row r="6618" spans="1:3">
      <c r="A6618" s="118">
        <v>41314</v>
      </c>
      <c r="B6618" s="19">
        <v>5.1550000000000002</v>
      </c>
      <c r="C6618" s="19">
        <v>6.1590000000000007</v>
      </c>
    </row>
    <row r="6619" spans="1:3">
      <c r="A6619" s="118">
        <v>41315</v>
      </c>
      <c r="B6619" s="19">
        <v>5.1550000000000002</v>
      </c>
      <c r="C6619" s="19">
        <v>6.1590000000000007</v>
      </c>
    </row>
    <row r="6620" spans="1:3">
      <c r="A6620" s="118">
        <v>41316</v>
      </c>
      <c r="B6620" s="19">
        <v>5.3170000000000002</v>
      </c>
      <c r="C6620" s="19">
        <v>6.3109999999999999</v>
      </c>
    </row>
    <row r="6621" spans="1:3">
      <c r="A6621" s="118">
        <v>41317</v>
      </c>
      <c r="B6621" s="19">
        <v>4.226</v>
      </c>
      <c r="C6621" s="19">
        <v>5.2069999999999999</v>
      </c>
    </row>
    <row r="6622" spans="1:3">
      <c r="A6622" s="118">
        <v>41318</v>
      </c>
      <c r="B6622" s="19">
        <v>5.1779999999999999</v>
      </c>
      <c r="C6622" s="19">
        <v>6.1590000000000007</v>
      </c>
    </row>
    <row r="6623" spans="1:3">
      <c r="A6623" s="118">
        <v>41319</v>
      </c>
      <c r="B6623" s="19">
        <v>4.4459999999999997</v>
      </c>
      <c r="C6623" s="19">
        <v>5.4009999999999998</v>
      </c>
    </row>
    <row r="6624" spans="1:3">
      <c r="A6624" s="118">
        <v>41320</v>
      </c>
      <c r="B6624" s="19">
        <v>5.2930000000000001</v>
      </c>
      <c r="C6624" s="19">
        <v>6.2560000000000002</v>
      </c>
    </row>
    <row r="6625" spans="1:3">
      <c r="A6625" s="118">
        <v>41321</v>
      </c>
      <c r="B6625" s="19">
        <v>5.2930000000000001</v>
      </c>
      <c r="C6625" s="19">
        <v>6.2560000000000002</v>
      </c>
    </row>
    <row r="6626" spans="1:3">
      <c r="A6626" s="118">
        <v>41322</v>
      </c>
      <c r="B6626" s="19">
        <v>5.2930000000000001</v>
      </c>
      <c r="C6626" s="19">
        <v>6.2560000000000002</v>
      </c>
    </row>
    <row r="6627" spans="1:3">
      <c r="A6627" s="118">
        <v>41323</v>
      </c>
      <c r="B6627" s="19">
        <v>5.2290000000000001</v>
      </c>
      <c r="C6627" s="19">
        <v>6.1899999999999995</v>
      </c>
    </row>
    <row r="6628" spans="1:3">
      <c r="A6628" s="118">
        <v>41324</v>
      </c>
      <c r="B6628" s="19">
        <v>5.4390000000000001</v>
      </c>
      <c r="C6628" s="19">
        <v>6.3849999999999998</v>
      </c>
    </row>
    <row r="6629" spans="1:3">
      <c r="A6629" s="118">
        <v>41325</v>
      </c>
      <c r="B6629" s="19">
        <v>4.343</v>
      </c>
      <c r="C6629" s="19">
        <v>5.2869999999999999</v>
      </c>
    </row>
    <row r="6630" spans="1:3">
      <c r="A6630" s="118">
        <v>41326</v>
      </c>
      <c r="B6630" s="19">
        <v>4.1980000000000004</v>
      </c>
      <c r="C6630" s="19">
        <v>5.15</v>
      </c>
    </row>
    <row r="6631" spans="1:3">
      <c r="A6631" s="118">
        <v>41327</v>
      </c>
      <c r="B6631" s="19">
        <v>4.4130000000000003</v>
      </c>
      <c r="C6631" s="19">
        <v>5.3650000000000002</v>
      </c>
    </row>
    <row r="6632" spans="1:3">
      <c r="A6632" s="118">
        <v>41328</v>
      </c>
      <c r="B6632" s="19">
        <v>4.4130000000000003</v>
      </c>
      <c r="C6632" s="19">
        <v>5.3650000000000002</v>
      </c>
    </row>
    <row r="6633" spans="1:3">
      <c r="A6633" s="118">
        <v>41329</v>
      </c>
      <c r="B6633" s="19">
        <v>4.4130000000000003</v>
      </c>
      <c r="C6633" s="19">
        <v>5.3650000000000002</v>
      </c>
    </row>
    <row r="6634" spans="1:3">
      <c r="A6634" s="118">
        <v>41330</v>
      </c>
      <c r="B6634" s="19">
        <v>5.2850000000000001</v>
      </c>
      <c r="C6634" s="19">
        <v>6.2490000000000006</v>
      </c>
    </row>
    <row r="6635" spans="1:3">
      <c r="A6635" s="118">
        <v>41331</v>
      </c>
      <c r="B6635" s="19">
        <v>4.0760000000000005</v>
      </c>
      <c r="C6635" s="19">
        <v>5.0620000000000003</v>
      </c>
    </row>
    <row r="6636" spans="1:3">
      <c r="A6636" s="118">
        <v>41332</v>
      </c>
      <c r="B6636" s="19">
        <v>5.2379999999999995</v>
      </c>
      <c r="C6636" s="19">
        <v>6.2289999999999992</v>
      </c>
    </row>
    <row r="6637" spans="1:3">
      <c r="A6637" s="118">
        <v>41333</v>
      </c>
      <c r="B6637" s="19">
        <v>4.165</v>
      </c>
      <c r="C6637" s="19">
        <v>5.15</v>
      </c>
    </row>
    <row r="6638" spans="1:3">
      <c r="A6638" s="118">
        <v>41334</v>
      </c>
      <c r="B6638" s="19">
        <v>4.0649999999999995</v>
      </c>
      <c r="C6638" s="19">
        <v>5.0630000000000006</v>
      </c>
    </row>
    <row r="6639" spans="1:3">
      <c r="A6639" s="118">
        <v>41335</v>
      </c>
      <c r="B6639" s="19">
        <v>4.0649999999999995</v>
      </c>
      <c r="C6639" s="19">
        <v>5.0630000000000006</v>
      </c>
    </row>
    <row r="6640" spans="1:3">
      <c r="A6640" s="118">
        <v>41336</v>
      </c>
      <c r="B6640" s="19">
        <v>4.0649999999999995</v>
      </c>
      <c r="C6640" s="19">
        <v>5.0630000000000006</v>
      </c>
    </row>
    <row r="6641" spans="1:3">
      <c r="A6641" s="118">
        <v>41337</v>
      </c>
      <c r="B6641" s="19">
        <v>5.2240000000000002</v>
      </c>
      <c r="C6641" s="19">
        <v>6.2329999999999997</v>
      </c>
    </row>
    <row r="6642" spans="1:3">
      <c r="A6642" s="118">
        <v>41338</v>
      </c>
      <c r="B6642" s="19">
        <v>4.1879999999999997</v>
      </c>
      <c r="C6642" s="19">
        <v>5.2010000000000005</v>
      </c>
    </row>
    <row r="6643" spans="1:3">
      <c r="A6643" s="118">
        <v>41339</v>
      </c>
      <c r="B6643" s="19">
        <v>5.1479999999999997</v>
      </c>
      <c r="C6643" s="19">
        <v>6.1330000000000009</v>
      </c>
    </row>
    <row r="6644" spans="1:3">
      <c r="A6644" s="118">
        <v>41340</v>
      </c>
      <c r="B6644" s="19">
        <v>4.383</v>
      </c>
      <c r="C6644" s="19">
        <v>5.351</v>
      </c>
    </row>
    <row r="6645" spans="1:3">
      <c r="A6645" s="118">
        <v>41341</v>
      </c>
      <c r="B6645" s="19">
        <v>5.3570000000000002</v>
      </c>
      <c r="C6645" s="19">
        <v>6.2960000000000003</v>
      </c>
    </row>
    <row r="6646" spans="1:3">
      <c r="A6646" s="118">
        <v>41342</v>
      </c>
      <c r="B6646" s="19">
        <v>5.3570000000000002</v>
      </c>
      <c r="C6646" s="19">
        <v>6.2960000000000003</v>
      </c>
    </row>
    <row r="6647" spans="1:3">
      <c r="A6647" s="118">
        <v>41343</v>
      </c>
      <c r="B6647" s="19">
        <v>5.3570000000000002</v>
      </c>
      <c r="C6647" s="19">
        <v>6.2960000000000003</v>
      </c>
    </row>
    <row r="6648" spans="1:3">
      <c r="A6648" s="118">
        <v>41344</v>
      </c>
      <c r="B6648" s="19">
        <v>5.2910000000000004</v>
      </c>
      <c r="C6648" s="19">
        <v>6.2270000000000003</v>
      </c>
    </row>
    <row r="6649" spans="1:3">
      <c r="A6649" s="118">
        <v>41345</v>
      </c>
      <c r="B6649" s="19">
        <v>4.5270000000000001</v>
      </c>
      <c r="C6649" s="19">
        <v>5.452</v>
      </c>
    </row>
    <row r="6650" spans="1:3">
      <c r="A6650" s="118">
        <v>41346</v>
      </c>
      <c r="B6650" s="19">
        <v>5.399</v>
      </c>
      <c r="C6650" s="19">
        <v>6.3260000000000005</v>
      </c>
    </row>
    <row r="6651" spans="1:3">
      <c r="A6651" s="118">
        <v>41347</v>
      </c>
      <c r="B6651" s="19">
        <v>4.4250000000000007</v>
      </c>
      <c r="C6651" s="19">
        <v>5.3640000000000008</v>
      </c>
    </row>
    <row r="6652" spans="1:3">
      <c r="A6652" s="118">
        <v>41348</v>
      </c>
      <c r="B6652" s="19">
        <v>5.585</v>
      </c>
      <c r="C6652" s="19">
        <v>6.5409999999999995</v>
      </c>
    </row>
    <row r="6653" spans="1:3">
      <c r="A6653" s="118">
        <v>41349</v>
      </c>
      <c r="B6653" s="19">
        <v>5.585</v>
      </c>
      <c r="C6653" s="19">
        <v>6.5409999999999995</v>
      </c>
    </row>
    <row r="6654" spans="1:3">
      <c r="A6654" s="118">
        <v>41350</v>
      </c>
      <c r="B6654" s="19">
        <v>5.585</v>
      </c>
      <c r="C6654" s="19">
        <v>6.5409999999999995</v>
      </c>
    </row>
    <row r="6655" spans="1:3">
      <c r="A6655" s="118">
        <v>41351</v>
      </c>
      <c r="B6655" s="19">
        <v>4.3419999999999996</v>
      </c>
      <c r="C6655" s="19">
        <v>5.3230000000000004</v>
      </c>
    </row>
    <row r="6656" spans="1:3">
      <c r="A6656" s="118">
        <v>41352</v>
      </c>
      <c r="B6656" s="19">
        <v>5.3090000000000002</v>
      </c>
      <c r="C6656" s="19">
        <v>6.2720000000000002</v>
      </c>
    </row>
    <row r="6657" spans="1:3">
      <c r="A6657" s="118">
        <v>41353</v>
      </c>
      <c r="B6657" s="19">
        <v>5.4659999999999993</v>
      </c>
      <c r="C6657" s="19">
        <v>6.4479999999999995</v>
      </c>
    </row>
    <row r="6658" spans="1:3">
      <c r="A6658" s="118">
        <v>41354</v>
      </c>
      <c r="B6658" s="19">
        <v>5.43</v>
      </c>
      <c r="C6658" s="19">
        <v>6.3879999999999999</v>
      </c>
    </row>
    <row r="6659" spans="1:3">
      <c r="A6659" s="118">
        <v>41355</v>
      </c>
      <c r="B6659" s="19">
        <v>5.3000000000000007</v>
      </c>
      <c r="C6659" s="19">
        <v>6.2650000000000006</v>
      </c>
    </row>
    <row r="6660" spans="1:3">
      <c r="A6660" s="118">
        <v>41356</v>
      </c>
      <c r="B6660" s="19">
        <v>5.3000000000000007</v>
      </c>
      <c r="C6660" s="19">
        <v>6.2650000000000006</v>
      </c>
    </row>
    <row r="6661" spans="1:3">
      <c r="A6661" s="118">
        <v>41357</v>
      </c>
      <c r="B6661" s="19">
        <v>5.3000000000000007</v>
      </c>
      <c r="C6661" s="19">
        <v>6.2650000000000006</v>
      </c>
    </row>
    <row r="6662" spans="1:3">
      <c r="A6662" s="118">
        <v>41358</v>
      </c>
      <c r="B6662" s="19">
        <v>4.569</v>
      </c>
      <c r="C6662" s="19">
        <v>5.5119999999999996</v>
      </c>
    </row>
    <row r="6663" spans="1:3">
      <c r="A6663" s="118">
        <v>41359</v>
      </c>
      <c r="B6663" s="19">
        <v>4.4240000000000004</v>
      </c>
      <c r="C6663" s="19">
        <v>5.3650000000000002</v>
      </c>
    </row>
    <row r="6664" spans="1:3">
      <c r="A6664" s="118">
        <v>41360</v>
      </c>
      <c r="B6664" s="19">
        <v>5.2680000000000007</v>
      </c>
      <c r="C6664" s="19">
        <v>6.2210000000000001</v>
      </c>
    </row>
    <row r="6665" spans="1:3">
      <c r="A6665" s="118">
        <v>41361</v>
      </c>
      <c r="B6665" s="19">
        <v>5.38</v>
      </c>
      <c r="C6665" s="19">
        <v>6.375</v>
      </c>
    </row>
    <row r="6666" spans="1:3">
      <c r="A6666" s="118">
        <v>41362</v>
      </c>
      <c r="B6666" s="19">
        <v>5.28</v>
      </c>
      <c r="C6666" s="19">
        <v>6.2750000000000004</v>
      </c>
    </row>
    <row r="6667" spans="1:3">
      <c r="A6667" s="118">
        <v>41363</v>
      </c>
      <c r="B6667" s="19">
        <v>5.28</v>
      </c>
      <c r="C6667" s="19">
        <v>6.2750000000000004</v>
      </c>
    </row>
    <row r="6668" spans="1:3">
      <c r="A6668" s="118">
        <v>41364</v>
      </c>
      <c r="B6668" s="19">
        <v>5.28</v>
      </c>
      <c r="C6668" s="19">
        <v>6.2750000000000004</v>
      </c>
    </row>
    <row r="6669" spans="1:3">
      <c r="A6669" s="118">
        <v>41365</v>
      </c>
      <c r="B6669" s="19">
        <v>4.1829999999999998</v>
      </c>
      <c r="C6669" s="19">
        <v>5.1890000000000001</v>
      </c>
    </row>
    <row r="6670" spans="1:3">
      <c r="A6670" s="118">
        <v>41366</v>
      </c>
      <c r="B6670" s="19">
        <v>4.3929999999999998</v>
      </c>
      <c r="C6670" s="19">
        <v>5.4279999999999999</v>
      </c>
    </row>
    <row r="6671" spans="1:3">
      <c r="A6671" s="118">
        <v>41367</v>
      </c>
      <c r="B6671" s="19">
        <v>4.327</v>
      </c>
      <c r="C6671" s="19">
        <v>5.343</v>
      </c>
    </row>
    <row r="6672" spans="1:3">
      <c r="A6672" s="118">
        <v>41368</v>
      </c>
      <c r="B6672" s="19">
        <v>4.2010000000000005</v>
      </c>
      <c r="C6672" s="19">
        <v>5.2249999999999996</v>
      </c>
    </row>
    <row r="6673" spans="1:3">
      <c r="A6673" s="118">
        <v>41369</v>
      </c>
      <c r="B6673" s="19">
        <v>5.343</v>
      </c>
      <c r="C6673" s="19">
        <v>6.4009999999999998</v>
      </c>
    </row>
    <row r="6674" spans="1:3">
      <c r="A6674" s="118">
        <v>41370</v>
      </c>
      <c r="B6674" s="19">
        <v>5.343</v>
      </c>
      <c r="C6674" s="19">
        <v>6.4009999999999998</v>
      </c>
    </row>
    <row r="6675" spans="1:3">
      <c r="A6675" s="118">
        <v>41371</v>
      </c>
      <c r="B6675" s="19">
        <v>5.343</v>
      </c>
      <c r="C6675" s="19">
        <v>6.4009999999999998</v>
      </c>
    </row>
    <row r="6676" spans="1:3">
      <c r="A6676" s="118">
        <v>41372</v>
      </c>
      <c r="B6676" s="19">
        <v>5.1840000000000002</v>
      </c>
      <c r="C6676" s="19">
        <v>6.2560000000000002</v>
      </c>
    </row>
    <row r="6677" spans="1:3">
      <c r="A6677" s="118">
        <v>41373</v>
      </c>
      <c r="B6677" s="19">
        <v>4.0980000000000008</v>
      </c>
      <c r="C6677" s="19">
        <v>5.157</v>
      </c>
    </row>
    <row r="6678" spans="1:3">
      <c r="A6678" s="118">
        <v>41374</v>
      </c>
      <c r="B6678" s="19">
        <v>4.33</v>
      </c>
      <c r="C6678" s="19">
        <v>5.3519999999999994</v>
      </c>
    </row>
    <row r="6679" spans="1:3">
      <c r="A6679" s="118">
        <v>41375</v>
      </c>
      <c r="B6679" s="19">
        <v>4.2309999999999999</v>
      </c>
      <c r="C6679" s="19">
        <v>5.2170000000000005</v>
      </c>
    </row>
    <row r="6680" spans="1:3">
      <c r="A6680" s="118">
        <v>41376</v>
      </c>
      <c r="B6680" s="19">
        <v>5.1259999999999994</v>
      </c>
      <c r="C6680" s="19">
        <v>6.1229999999999993</v>
      </c>
    </row>
    <row r="6681" spans="1:3">
      <c r="A6681" s="118">
        <v>41377</v>
      </c>
      <c r="B6681" s="19">
        <v>5.1259999999999994</v>
      </c>
      <c r="C6681" s="19">
        <v>6.1229999999999993</v>
      </c>
    </row>
    <row r="6682" spans="1:3">
      <c r="A6682" s="118">
        <v>41378</v>
      </c>
      <c r="B6682" s="19">
        <v>5.1259999999999994</v>
      </c>
      <c r="C6682" s="19">
        <v>6.1229999999999993</v>
      </c>
    </row>
    <row r="6683" spans="1:3">
      <c r="A6683" s="118">
        <v>41379</v>
      </c>
      <c r="B6683" s="19">
        <v>5.2629999999999999</v>
      </c>
      <c r="C6683" s="19">
        <v>6.2750000000000004</v>
      </c>
    </row>
    <row r="6684" spans="1:3">
      <c r="A6684" s="118">
        <v>41380</v>
      </c>
      <c r="B6684" s="19">
        <v>4.1660000000000004</v>
      </c>
      <c r="C6684" s="19">
        <v>5.181</v>
      </c>
    </row>
    <row r="6685" spans="1:3">
      <c r="A6685" s="118">
        <v>41381</v>
      </c>
      <c r="B6685" s="19">
        <v>4.0820000000000007</v>
      </c>
      <c r="C6685" s="19">
        <v>5.0950000000000006</v>
      </c>
    </row>
    <row r="6686" spans="1:3">
      <c r="A6686" s="118">
        <v>41382</v>
      </c>
      <c r="B6686" s="19">
        <v>4.226</v>
      </c>
      <c r="C6686" s="19">
        <v>5.2489999999999997</v>
      </c>
    </row>
    <row r="6687" spans="1:3">
      <c r="A6687" s="118">
        <v>41383</v>
      </c>
      <c r="B6687" s="19">
        <v>4.1310000000000002</v>
      </c>
      <c r="C6687" s="19">
        <v>5.1479999999999997</v>
      </c>
    </row>
    <row r="6688" spans="1:3">
      <c r="A6688" s="118">
        <v>41384</v>
      </c>
      <c r="B6688" s="19">
        <v>4.1310000000000002</v>
      </c>
      <c r="C6688" s="19">
        <v>5.1479999999999997</v>
      </c>
    </row>
    <row r="6689" spans="1:3">
      <c r="A6689" s="118">
        <v>41385</v>
      </c>
      <c r="B6689" s="19">
        <v>4.1310000000000002</v>
      </c>
      <c r="C6689" s="19">
        <v>5.1479999999999997</v>
      </c>
    </row>
    <row r="6690" spans="1:3">
      <c r="A6690" s="118">
        <v>41386</v>
      </c>
      <c r="B6690" s="19">
        <v>5.0460000000000003</v>
      </c>
      <c r="C6690" s="19">
        <v>6.0609999999999999</v>
      </c>
    </row>
    <row r="6691" spans="1:3">
      <c r="A6691" s="118">
        <v>41387</v>
      </c>
      <c r="B6691" s="19">
        <v>5.1829999999999998</v>
      </c>
      <c r="C6691" s="19">
        <v>6.2039999999999997</v>
      </c>
    </row>
    <row r="6692" spans="1:3">
      <c r="A6692" s="118">
        <v>41388</v>
      </c>
      <c r="B6692" s="19">
        <v>5.0609999999999999</v>
      </c>
      <c r="C6692" s="19">
        <v>6.0590000000000002</v>
      </c>
    </row>
    <row r="6693" spans="1:3">
      <c r="A6693" s="118">
        <v>41389</v>
      </c>
      <c r="B6693" s="19">
        <v>4.9610000000000003</v>
      </c>
      <c r="C6693" s="19">
        <v>5.9589999999999996</v>
      </c>
    </row>
    <row r="6694" spans="1:3">
      <c r="A6694" s="118">
        <v>41390</v>
      </c>
      <c r="B6694" s="19">
        <v>5.1630000000000003</v>
      </c>
      <c r="C6694" s="19">
        <v>6.165</v>
      </c>
    </row>
    <row r="6695" spans="1:3">
      <c r="A6695" s="118">
        <v>41391</v>
      </c>
      <c r="B6695" s="19">
        <v>5.1630000000000003</v>
      </c>
      <c r="C6695" s="19">
        <v>6.165</v>
      </c>
    </row>
    <row r="6696" spans="1:3">
      <c r="A6696" s="118">
        <v>41392</v>
      </c>
      <c r="B6696" s="19">
        <v>5.1630000000000003</v>
      </c>
      <c r="C6696" s="19">
        <v>6.165</v>
      </c>
    </row>
    <row r="6697" spans="1:3">
      <c r="A6697" s="118">
        <v>41393</v>
      </c>
      <c r="B6697" s="19">
        <v>4.032</v>
      </c>
      <c r="C6697" s="19">
        <v>5.0380000000000003</v>
      </c>
    </row>
    <row r="6698" spans="1:3">
      <c r="A6698" s="118">
        <v>41394</v>
      </c>
      <c r="B6698" s="19">
        <v>4.9210000000000003</v>
      </c>
      <c r="C6698" s="19">
        <v>5.9130000000000003</v>
      </c>
    </row>
    <row r="6699" spans="1:3">
      <c r="A6699" s="118">
        <v>41395</v>
      </c>
      <c r="B6699" s="19">
        <v>4.1269999999999998</v>
      </c>
      <c r="C6699" s="19">
        <v>5.1100000000000003</v>
      </c>
    </row>
    <row r="6700" spans="1:3">
      <c r="A6700" s="118">
        <v>41396</v>
      </c>
      <c r="B6700" s="19">
        <v>3.9690000000000003</v>
      </c>
      <c r="C6700" s="19">
        <v>4.9610000000000003</v>
      </c>
    </row>
    <row r="6701" spans="1:3">
      <c r="A6701" s="118">
        <v>41397</v>
      </c>
      <c r="B6701" s="19">
        <v>4.8659999999999997</v>
      </c>
      <c r="C6701" s="19">
        <v>5.84</v>
      </c>
    </row>
    <row r="6702" spans="1:3">
      <c r="A6702" s="118">
        <v>41398</v>
      </c>
      <c r="B6702" s="19">
        <v>4.8659999999999997</v>
      </c>
      <c r="C6702" s="19">
        <v>5.84</v>
      </c>
    </row>
    <row r="6703" spans="1:3">
      <c r="A6703" s="118">
        <v>41399</v>
      </c>
      <c r="B6703" s="19">
        <v>4.8659999999999997</v>
      </c>
      <c r="C6703" s="19">
        <v>5.84</v>
      </c>
    </row>
    <row r="6704" spans="1:3">
      <c r="A6704" s="118">
        <v>41400</v>
      </c>
      <c r="B6704" s="19">
        <v>5.125</v>
      </c>
      <c r="C6704" s="19">
        <v>6.0819999999999999</v>
      </c>
    </row>
    <row r="6705" spans="1:3">
      <c r="A6705" s="118">
        <v>41401</v>
      </c>
      <c r="B6705" s="19">
        <v>3.9480000000000004</v>
      </c>
      <c r="C6705" s="19">
        <v>4.8979999999999997</v>
      </c>
    </row>
    <row r="6706" spans="1:3">
      <c r="A6706" s="118">
        <v>41402</v>
      </c>
      <c r="B6706" s="19">
        <v>4.8710000000000004</v>
      </c>
      <c r="C6706" s="19">
        <v>5.78</v>
      </c>
    </row>
    <row r="6707" spans="1:3">
      <c r="A6707" s="118">
        <v>41403</v>
      </c>
      <c r="B6707" s="19">
        <v>4.1109999999999998</v>
      </c>
      <c r="C6707" s="19">
        <v>5.0360000000000005</v>
      </c>
    </row>
    <row r="6708" spans="1:3">
      <c r="A6708" s="118">
        <v>41404</v>
      </c>
      <c r="B6708" s="19">
        <v>4.0780000000000003</v>
      </c>
      <c r="C6708" s="19">
        <v>4.9820000000000002</v>
      </c>
    </row>
    <row r="6709" spans="1:3">
      <c r="A6709" s="118">
        <v>41405</v>
      </c>
      <c r="B6709" s="19">
        <v>4.0780000000000003</v>
      </c>
      <c r="C6709" s="19">
        <v>4.9820000000000002</v>
      </c>
    </row>
    <row r="6710" spans="1:3">
      <c r="A6710" s="118">
        <v>41406</v>
      </c>
      <c r="B6710" s="19">
        <v>4.0780000000000003</v>
      </c>
      <c r="C6710" s="19">
        <v>4.9820000000000002</v>
      </c>
    </row>
    <row r="6711" spans="1:3">
      <c r="A6711" s="118">
        <v>41407</v>
      </c>
      <c r="B6711" s="19">
        <v>4.9570000000000007</v>
      </c>
      <c r="C6711" s="19">
        <v>5.8490000000000002</v>
      </c>
    </row>
    <row r="6712" spans="1:3">
      <c r="A6712" s="118">
        <v>41408</v>
      </c>
      <c r="B6712" s="19">
        <v>4.1459999999999999</v>
      </c>
      <c r="C6712" s="19">
        <v>5.0380000000000003</v>
      </c>
    </row>
    <row r="6713" spans="1:3">
      <c r="A6713" s="118">
        <v>41409</v>
      </c>
      <c r="B6713" s="19">
        <v>4.0650000000000004</v>
      </c>
      <c r="C6713" s="19">
        <v>4.9530000000000003</v>
      </c>
    </row>
    <row r="6714" spans="1:3">
      <c r="A6714" s="118">
        <v>41410</v>
      </c>
      <c r="B6714" s="19">
        <v>4.9380000000000006</v>
      </c>
      <c r="C6714" s="19">
        <v>5.8330000000000002</v>
      </c>
    </row>
    <row r="6715" spans="1:3">
      <c r="A6715" s="118">
        <v>41411</v>
      </c>
      <c r="B6715" s="19">
        <v>5.0819999999999999</v>
      </c>
      <c r="C6715" s="19">
        <v>6.0149999999999997</v>
      </c>
    </row>
    <row r="6716" spans="1:3">
      <c r="A6716" s="118">
        <v>41412</v>
      </c>
      <c r="B6716" s="19">
        <v>5.0819999999999999</v>
      </c>
      <c r="C6716" s="19">
        <v>6.0149999999999997</v>
      </c>
    </row>
    <row r="6717" spans="1:3">
      <c r="A6717" s="118">
        <v>41413</v>
      </c>
      <c r="B6717" s="19">
        <v>5.0819999999999999</v>
      </c>
      <c r="C6717" s="19">
        <v>6.0149999999999997</v>
      </c>
    </row>
    <row r="6718" spans="1:3">
      <c r="A6718" s="118">
        <v>41414</v>
      </c>
      <c r="B6718" s="19">
        <v>5.0210000000000008</v>
      </c>
      <c r="C6718" s="19">
        <v>5.9320000000000004</v>
      </c>
    </row>
    <row r="6719" spans="1:3">
      <c r="A6719" s="118">
        <v>41415</v>
      </c>
      <c r="B6719" s="19">
        <v>4.9589999999999996</v>
      </c>
      <c r="C6719" s="19">
        <v>5.875</v>
      </c>
    </row>
    <row r="6720" spans="1:3">
      <c r="A6720" s="118">
        <v>41416</v>
      </c>
      <c r="B6720" s="19">
        <v>5.17</v>
      </c>
      <c r="C6720" s="19">
        <v>6.0759999999999996</v>
      </c>
    </row>
    <row r="6721" spans="1:3">
      <c r="A6721" s="118">
        <v>41417</v>
      </c>
      <c r="B6721" s="19">
        <v>5.0809999999999995</v>
      </c>
      <c r="C6721" s="19">
        <v>5.9770000000000003</v>
      </c>
    </row>
    <row r="6722" spans="1:3">
      <c r="A6722" s="118">
        <v>41418</v>
      </c>
      <c r="B6722" s="19">
        <v>4.9909999999999997</v>
      </c>
      <c r="C6722" s="19">
        <v>5.8860000000000001</v>
      </c>
    </row>
    <row r="6723" spans="1:3">
      <c r="A6723" s="118">
        <v>41419</v>
      </c>
      <c r="B6723" s="19">
        <v>4.9909999999999997</v>
      </c>
      <c r="C6723" s="19">
        <v>5.8860000000000001</v>
      </c>
    </row>
    <row r="6724" spans="1:3">
      <c r="A6724" s="118">
        <v>41420</v>
      </c>
      <c r="B6724" s="19">
        <v>4.9909999999999997</v>
      </c>
      <c r="C6724" s="19">
        <v>5.8860000000000001</v>
      </c>
    </row>
    <row r="6725" spans="1:3">
      <c r="A6725" s="118">
        <v>41421</v>
      </c>
      <c r="B6725" s="19">
        <v>4.1589999999999998</v>
      </c>
      <c r="C6725" s="19">
        <v>5.0679999999999996</v>
      </c>
    </row>
    <row r="6726" spans="1:3">
      <c r="A6726" s="118">
        <v>41422</v>
      </c>
      <c r="B6726" s="19">
        <v>4.1029999999999998</v>
      </c>
      <c r="C6726" s="19">
        <v>4.9909999999999997</v>
      </c>
    </row>
    <row r="6727" spans="1:3">
      <c r="A6727" s="118">
        <v>41423</v>
      </c>
      <c r="B6727" s="19">
        <v>4.0890000000000004</v>
      </c>
      <c r="C6727" s="19">
        <v>4.9239999999999995</v>
      </c>
    </row>
    <row r="6728" spans="1:3">
      <c r="A6728" s="118">
        <v>41424</v>
      </c>
      <c r="B6728" s="19">
        <v>4.2320000000000002</v>
      </c>
      <c r="C6728" s="19">
        <v>5.0999999999999996</v>
      </c>
    </row>
    <row r="6729" spans="1:3">
      <c r="A6729" s="118">
        <v>41425</v>
      </c>
      <c r="B6729" s="19">
        <v>4.1040000000000001</v>
      </c>
      <c r="C6729" s="19">
        <v>4.9770000000000003</v>
      </c>
    </row>
    <row r="6730" spans="1:3">
      <c r="A6730" s="118">
        <v>41426</v>
      </c>
      <c r="B6730" s="19">
        <v>4.1040000000000001</v>
      </c>
      <c r="C6730" s="19">
        <v>4.9770000000000003</v>
      </c>
    </row>
    <row r="6731" spans="1:3">
      <c r="A6731" s="118">
        <v>41427</v>
      </c>
      <c r="B6731" s="19">
        <v>4.1040000000000001</v>
      </c>
      <c r="C6731" s="19">
        <v>4.9770000000000003</v>
      </c>
    </row>
    <row r="6732" spans="1:3">
      <c r="A6732" s="118">
        <v>41428</v>
      </c>
      <c r="B6732" s="19">
        <v>5.0600000000000005</v>
      </c>
      <c r="C6732" s="19">
        <v>5.9250000000000007</v>
      </c>
    </row>
    <row r="6733" spans="1:3">
      <c r="A6733" s="118">
        <v>41429</v>
      </c>
      <c r="B6733" s="19">
        <v>4.2830000000000004</v>
      </c>
      <c r="C6733" s="19">
        <v>5.1539999999999999</v>
      </c>
    </row>
    <row r="6734" spans="1:3">
      <c r="A6734" s="118">
        <v>41430</v>
      </c>
      <c r="B6734" s="19">
        <v>4.1310000000000002</v>
      </c>
      <c r="C6734" s="19">
        <v>5.008</v>
      </c>
    </row>
    <row r="6735" spans="1:3">
      <c r="A6735" s="118">
        <v>41431</v>
      </c>
      <c r="B6735" s="19">
        <v>3.9740000000000002</v>
      </c>
      <c r="C6735" s="19">
        <v>4.8629999999999995</v>
      </c>
    </row>
    <row r="6736" spans="1:3">
      <c r="A6736" s="118">
        <v>41432</v>
      </c>
      <c r="B6736" s="19">
        <v>5.1059999999999999</v>
      </c>
      <c r="C6736" s="19">
        <v>6.0429999999999993</v>
      </c>
    </row>
    <row r="6737" spans="1:3">
      <c r="A6737" s="118">
        <v>41433</v>
      </c>
      <c r="B6737" s="19">
        <v>5.1059999999999999</v>
      </c>
      <c r="C6737" s="19">
        <v>6.0429999999999993</v>
      </c>
    </row>
    <row r="6738" spans="1:3">
      <c r="A6738" s="118">
        <v>41434</v>
      </c>
      <c r="B6738" s="19">
        <v>5.1059999999999999</v>
      </c>
      <c r="C6738" s="19">
        <v>6.0429999999999993</v>
      </c>
    </row>
    <row r="6739" spans="1:3">
      <c r="A6739" s="118">
        <v>41435</v>
      </c>
      <c r="B6739" s="19">
        <v>4.0060000000000002</v>
      </c>
      <c r="C6739" s="19">
        <v>4.9429999999999996</v>
      </c>
    </row>
    <row r="6740" spans="1:3">
      <c r="A6740" s="118">
        <v>41436</v>
      </c>
      <c r="B6740" s="19">
        <v>4.0169999999999995</v>
      </c>
      <c r="C6740" s="19">
        <v>4.9290000000000003</v>
      </c>
    </row>
    <row r="6741" spans="1:3">
      <c r="A6741" s="118">
        <v>41437</v>
      </c>
      <c r="B6741" s="19">
        <v>4.2640000000000002</v>
      </c>
      <c r="C6741" s="19">
        <v>5.1859999999999999</v>
      </c>
    </row>
    <row r="6742" spans="1:3">
      <c r="A6742" s="118">
        <v>41438</v>
      </c>
      <c r="B6742" s="19">
        <v>4.1129999999999995</v>
      </c>
      <c r="C6742" s="19">
        <v>5.0599999999999996</v>
      </c>
    </row>
    <row r="6743" spans="1:3">
      <c r="A6743" s="118">
        <v>41439</v>
      </c>
      <c r="B6743" s="19">
        <v>4.9980000000000002</v>
      </c>
      <c r="C6743" s="19">
        <v>5.9570000000000007</v>
      </c>
    </row>
    <row r="6744" spans="1:3">
      <c r="A6744" s="118">
        <v>41440</v>
      </c>
      <c r="B6744" s="19">
        <v>4.9980000000000002</v>
      </c>
      <c r="C6744" s="19">
        <v>5.9570000000000007</v>
      </c>
    </row>
    <row r="6745" spans="1:3">
      <c r="A6745" s="118">
        <v>41441</v>
      </c>
      <c r="B6745" s="19">
        <v>4.9980000000000002</v>
      </c>
      <c r="C6745" s="19">
        <v>5.9570000000000007</v>
      </c>
    </row>
    <row r="6746" spans="1:3">
      <c r="A6746" s="118">
        <v>41442</v>
      </c>
      <c r="B6746" s="19">
        <v>5.2289999999999992</v>
      </c>
      <c r="C6746" s="19">
        <v>6.1820000000000004</v>
      </c>
    </row>
    <row r="6747" spans="1:3">
      <c r="A6747" s="118">
        <v>41443</v>
      </c>
      <c r="B6747" s="19">
        <v>4.12</v>
      </c>
      <c r="C6747" s="19">
        <v>5.0659999999999998</v>
      </c>
    </row>
    <row r="6748" spans="1:3">
      <c r="A6748" s="118">
        <v>41444</v>
      </c>
      <c r="B6748" s="19">
        <v>5.0430000000000001</v>
      </c>
      <c r="C6748" s="19">
        <v>5.9809999999999999</v>
      </c>
    </row>
    <row r="6749" spans="1:3">
      <c r="A6749" s="118">
        <v>41445</v>
      </c>
      <c r="B6749" s="19">
        <v>5.4009999999999998</v>
      </c>
      <c r="C6749" s="19">
        <v>6.3069999999999995</v>
      </c>
    </row>
    <row r="6750" spans="1:3">
      <c r="A6750" s="118">
        <v>41446</v>
      </c>
      <c r="B6750" s="19">
        <v>5.3930000000000007</v>
      </c>
      <c r="C6750" s="19">
        <v>6.3260000000000005</v>
      </c>
    </row>
    <row r="6751" spans="1:3">
      <c r="A6751" s="118">
        <v>41447</v>
      </c>
      <c r="B6751" s="19">
        <v>5.3930000000000007</v>
      </c>
      <c r="C6751" s="19">
        <v>6.3260000000000005</v>
      </c>
    </row>
    <row r="6752" spans="1:3">
      <c r="A6752" s="118">
        <v>41448</v>
      </c>
      <c r="B6752" s="19">
        <v>5.3930000000000007</v>
      </c>
      <c r="C6752" s="19">
        <v>6.3260000000000005</v>
      </c>
    </row>
    <row r="6753" spans="1:3">
      <c r="A6753" s="118">
        <v>41449</v>
      </c>
      <c r="B6753" s="19">
        <v>4.4980000000000002</v>
      </c>
      <c r="C6753" s="19">
        <v>5.4019999999999992</v>
      </c>
    </row>
    <row r="6754" spans="1:3">
      <c r="A6754" s="118">
        <v>41450</v>
      </c>
      <c r="B6754" s="19">
        <v>5.5309999999999997</v>
      </c>
      <c r="C6754" s="19">
        <v>6.51</v>
      </c>
    </row>
    <row r="6755" spans="1:3">
      <c r="A6755" s="118">
        <v>41451</v>
      </c>
      <c r="B6755" s="19">
        <v>4.45</v>
      </c>
      <c r="C6755" s="19">
        <v>5.4089999999999998</v>
      </c>
    </row>
    <row r="6756" spans="1:3">
      <c r="A6756" s="118">
        <v>41452</v>
      </c>
      <c r="B6756" s="19">
        <v>4.3049999999999997</v>
      </c>
      <c r="C6756" s="19">
        <v>5.2449999999999992</v>
      </c>
    </row>
    <row r="6757" spans="1:3">
      <c r="A6757" s="118">
        <v>41453</v>
      </c>
      <c r="B6757" s="19">
        <v>5.4499999999999993</v>
      </c>
      <c r="C6757" s="19">
        <v>6.3780000000000001</v>
      </c>
    </row>
    <row r="6758" spans="1:3">
      <c r="A6758" s="118">
        <v>41454</v>
      </c>
      <c r="B6758" s="19">
        <v>5.4499999999999993</v>
      </c>
      <c r="C6758" s="19">
        <v>6.3780000000000001</v>
      </c>
    </row>
    <row r="6759" spans="1:3">
      <c r="A6759" s="118">
        <v>41455</v>
      </c>
      <c r="B6759" s="19">
        <v>5.4499999999999993</v>
      </c>
      <c r="C6759" s="19">
        <v>6.3780000000000001</v>
      </c>
    </row>
    <row r="6760" spans="1:3">
      <c r="A6760" s="118">
        <v>41456</v>
      </c>
      <c r="B6760" s="19">
        <v>5.4160000000000004</v>
      </c>
      <c r="C6760" s="19">
        <v>6.335</v>
      </c>
    </row>
    <row r="6761" spans="1:3">
      <c r="A6761" s="118">
        <v>41457</v>
      </c>
      <c r="B6761" s="19">
        <v>4.2620000000000005</v>
      </c>
      <c r="C6761" s="19">
        <v>5.202</v>
      </c>
    </row>
    <row r="6762" spans="1:3">
      <c r="A6762" s="118">
        <v>41458</v>
      </c>
      <c r="B6762" s="19">
        <v>4.4379999999999997</v>
      </c>
      <c r="C6762" s="19">
        <v>5.3519999999999994</v>
      </c>
    </row>
    <row r="6763" spans="1:3">
      <c r="A6763" s="118">
        <v>41459</v>
      </c>
      <c r="B6763" s="19">
        <v>5.3960000000000008</v>
      </c>
      <c r="C6763" s="19">
        <v>6.3130000000000006</v>
      </c>
    </row>
    <row r="6764" spans="1:3">
      <c r="A6764" s="118">
        <v>41460</v>
      </c>
      <c r="B6764" s="19">
        <v>4.3260000000000005</v>
      </c>
      <c r="C6764" s="19">
        <v>5.2449999999999992</v>
      </c>
    </row>
    <row r="6765" spans="1:3">
      <c r="A6765" s="118">
        <v>41461</v>
      </c>
      <c r="B6765" s="19">
        <v>4.3260000000000005</v>
      </c>
      <c r="C6765" s="19">
        <v>5.2449999999999992</v>
      </c>
    </row>
    <row r="6766" spans="1:3">
      <c r="A6766" s="118">
        <v>41462</v>
      </c>
      <c r="B6766" s="19">
        <v>4.3260000000000005</v>
      </c>
      <c r="C6766" s="19">
        <v>5.2449999999999992</v>
      </c>
    </row>
    <row r="6767" spans="1:3">
      <c r="A6767" s="118">
        <v>41463</v>
      </c>
      <c r="B6767" s="19">
        <v>5.569</v>
      </c>
      <c r="C6767" s="19">
        <v>6.4870000000000001</v>
      </c>
    </row>
    <row r="6768" spans="1:3">
      <c r="A6768" s="118">
        <v>41464</v>
      </c>
      <c r="B6768" s="19">
        <v>5.4329999999999998</v>
      </c>
      <c r="C6768" s="19">
        <v>6.3159999999999998</v>
      </c>
    </row>
    <row r="6769" spans="1:3">
      <c r="A6769" s="118">
        <v>41465</v>
      </c>
      <c r="B6769" s="19">
        <v>5.2859999999999996</v>
      </c>
      <c r="C6769" s="19">
        <v>6.1539999999999999</v>
      </c>
    </row>
    <row r="6770" spans="1:3">
      <c r="A6770" s="118">
        <v>41466</v>
      </c>
      <c r="B6770" s="19">
        <v>4.4130000000000003</v>
      </c>
      <c r="C6770" s="19">
        <v>5.3029999999999999</v>
      </c>
    </row>
    <row r="6771" spans="1:3">
      <c r="A6771" s="118">
        <v>41467</v>
      </c>
      <c r="B6771" s="19">
        <v>4.3140000000000001</v>
      </c>
      <c r="C6771" s="19">
        <v>5.1870000000000003</v>
      </c>
    </row>
    <row r="6772" spans="1:3">
      <c r="A6772" s="118">
        <v>41468</v>
      </c>
      <c r="B6772" s="19">
        <v>4.3140000000000001</v>
      </c>
      <c r="C6772" s="19">
        <v>5.1870000000000003</v>
      </c>
    </row>
    <row r="6773" spans="1:3">
      <c r="A6773" s="118">
        <v>41469</v>
      </c>
      <c r="B6773" s="19">
        <v>4.3140000000000001</v>
      </c>
      <c r="C6773" s="19">
        <v>5.1870000000000003</v>
      </c>
    </row>
    <row r="6774" spans="1:3">
      <c r="A6774" s="118">
        <v>41470</v>
      </c>
      <c r="B6774" s="19">
        <v>4.2</v>
      </c>
      <c r="C6774" s="19">
        <v>5.08</v>
      </c>
    </row>
    <row r="6775" spans="1:3">
      <c r="A6775" s="118">
        <v>41471</v>
      </c>
      <c r="B6775" s="19">
        <v>4.444</v>
      </c>
      <c r="C6775" s="19">
        <v>5.3259999999999996</v>
      </c>
    </row>
    <row r="6776" spans="1:3">
      <c r="A6776" s="118">
        <v>41472</v>
      </c>
      <c r="B6776" s="19">
        <v>4.3490000000000002</v>
      </c>
      <c r="C6776" s="19">
        <v>5.2190000000000003</v>
      </c>
    </row>
    <row r="6777" spans="1:3">
      <c r="A6777" s="118">
        <v>41473</v>
      </c>
      <c r="B6777" s="19">
        <v>5.1899999999999995</v>
      </c>
      <c r="C6777" s="19">
        <v>6.0760000000000005</v>
      </c>
    </row>
    <row r="6778" spans="1:3">
      <c r="A6778" s="118">
        <v>41474</v>
      </c>
      <c r="B6778" s="19">
        <v>5.3840000000000003</v>
      </c>
      <c r="C6778" s="19">
        <v>6.2649999999999997</v>
      </c>
    </row>
    <row r="6779" spans="1:3">
      <c r="A6779" s="118">
        <v>41475</v>
      </c>
      <c r="B6779" s="19">
        <v>5.3840000000000003</v>
      </c>
      <c r="C6779" s="19">
        <v>6.2649999999999997</v>
      </c>
    </row>
    <row r="6780" spans="1:3">
      <c r="A6780" s="118">
        <v>41476</v>
      </c>
      <c r="B6780" s="19">
        <v>5.3840000000000003</v>
      </c>
      <c r="C6780" s="19">
        <v>6.2649999999999997</v>
      </c>
    </row>
    <row r="6781" spans="1:3">
      <c r="A6781" s="118">
        <v>41477</v>
      </c>
      <c r="B6781" s="19">
        <v>4.2450000000000001</v>
      </c>
      <c r="C6781" s="19">
        <v>5.117</v>
      </c>
    </row>
    <row r="6782" spans="1:3">
      <c r="A6782" s="118">
        <v>41478</v>
      </c>
      <c r="B6782" s="19">
        <v>4.1459999999999999</v>
      </c>
      <c r="C6782" s="19">
        <v>5.0140000000000002</v>
      </c>
    </row>
    <row r="6783" spans="1:3">
      <c r="A6783" s="118">
        <v>41479</v>
      </c>
      <c r="B6783" s="19">
        <v>5.3710000000000004</v>
      </c>
      <c r="C6783" s="19">
        <v>6.2249999999999996</v>
      </c>
    </row>
    <row r="6784" spans="1:3">
      <c r="A6784" s="118">
        <v>41480</v>
      </c>
      <c r="B6784" s="19">
        <v>4.3309999999999995</v>
      </c>
      <c r="C6784" s="19">
        <v>5.1479999999999997</v>
      </c>
    </row>
    <row r="6785" spans="1:3">
      <c r="A6785" s="118">
        <v>41481</v>
      </c>
      <c r="B6785" s="19">
        <v>5.2219999999999995</v>
      </c>
      <c r="C6785" s="19">
        <v>6.0340000000000007</v>
      </c>
    </row>
    <row r="6786" spans="1:3">
      <c r="A6786" s="118">
        <v>41482</v>
      </c>
      <c r="B6786" s="19">
        <v>5.2219999999999995</v>
      </c>
      <c r="C6786" s="19">
        <v>6.0340000000000007</v>
      </c>
    </row>
    <row r="6787" spans="1:3">
      <c r="A6787" s="118">
        <v>41483</v>
      </c>
      <c r="B6787" s="19">
        <v>5.2219999999999995</v>
      </c>
      <c r="C6787" s="19">
        <v>6.0340000000000007</v>
      </c>
    </row>
    <row r="6788" spans="1:3">
      <c r="A6788" s="118">
        <v>41484</v>
      </c>
      <c r="B6788" s="19">
        <v>4.3780000000000001</v>
      </c>
      <c r="C6788" s="19">
        <v>5.1989999999999998</v>
      </c>
    </row>
    <row r="6789" spans="1:3">
      <c r="A6789" s="118">
        <v>41485</v>
      </c>
      <c r="B6789" s="19">
        <v>5.2200000000000006</v>
      </c>
      <c r="C6789" s="19">
        <v>6.0250000000000004</v>
      </c>
    </row>
    <row r="6790" spans="1:3">
      <c r="A6790" s="118">
        <v>41486</v>
      </c>
      <c r="B6790" s="19">
        <v>5.1289999999999996</v>
      </c>
      <c r="C6790" s="19">
        <v>5.9039999999999999</v>
      </c>
    </row>
    <row r="6791" spans="1:3">
      <c r="A6791" s="118">
        <v>41487</v>
      </c>
      <c r="B6791" s="19">
        <v>5.298</v>
      </c>
      <c r="C6791" s="19">
        <v>6.1079999999999997</v>
      </c>
    </row>
    <row r="6792" spans="1:3">
      <c r="A6792" s="118">
        <v>41488</v>
      </c>
      <c r="B6792" s="19">
        <v>4.2839999999999998</v>
      </c>
      <c r="C6792" s="19">
        <v>5.048</v>
      </c>
    </row>
    <row r="6793" spans="1:3">
      <c r="A6793" s="118">
        <v>41489</v>
      </c>
      <c r="B6793" s="19">
        <v>4.2839999999999998</v>
      </c>
      <c r="C6793" s="19">
        <v>5.048</v>
      </c>
    </row>
    <row r="6794" spans="1:3">
      <c r="A6794" s="118">
        <v>41490</v>
      </c>
      <c r="B6794" s="19">
        <v>4.2839999999999998</v>
      </c>
      <c r="C6794" s="19">
        <v>5.048</v>
      </c>
    </row>
    <row r="6795" spans="1:3">
      <c r="A6795" s="118">
        <v>41491</v>
      </c>
      <c r="B6795" s="19">
        <v>4.1840000000000002</v>
      </c>
      <c r="C6795" s="19">
        <v>4.9480000000000004</v>
      </c>
    </row>
    <row r="6796" spans="1:3">
      <c r="A6796" s="118">
        <v>41492</v>
      </c>
      <c r="B6796" s="19">
        <v>4.3250000000000002</v>
      </c>
      <c r="C6796" s="19">
        <v>5.1290000000000004</v>
      </c>
    </row>
    <row r="6797" spans="1:3">
      <c r="A6797" s="118">
        <v>41493</v>
      </c>
      <c r="B6797" s="19">
        <v>5.1950000000000003</v>
      </c>
      <c r="C6797" s="19">
        <v>5.9790000000000001</v>
      </c>
    </row>
    <row r="6798" spans="1:3">
      <c r="A6798" s="118">
        <v>41494</v>
      </c>
      <c r="B6798" s="19">
        <v>5.0950000000000006</v>
      </c>
      <c r="C6798" s="19">
        <v>5.8940000000000001</v>
      </c>
    </row>
    <row r="6799" spans="1:3">
      <c r="A6799" s="118">
        <v>41495</v>
      </c>
      <c r="B6799" s="19">
        <v>5.3309999999999995</v>
      </c>
      <c r="C6799" s="19">
        <v>6.1340000000000003</v>
      </c>
    </row>
    <row r="6800" spans="1:3">
      <c r="A6800" s="118">
        <v>41496</v>
      </c>
      <c r="B6800" s="19">
        <v>5.3309999999999995</v>
      </c>
      <c r="C6800" s="19">
        <v>6.1340000000000003</v>
      </c>
    </row>
    <row r="6801" spans="1:3">
      <c r="A6801" s="118">
        <v>41497</v>
      </c>
      <c r="B6801" s="19">
        <v>5.3309999999999995</v>
      </c>
      <c r="C6801" s="19">
        <v>6.1340000000000003</v>
      </c>
    </row>
    <row r="6802" spans="1:3">
      <c r="A6802" s="118">
        <v>41498</v>
      </c>
      <c r="B6802" s="19">
        <v>5.2279999999999998</v>
      </c>
      <c r="C6802" s="19">
        <v>6.0449999999999999</v>
      </c>
    </row>
    <row r="6803" spans="1:3">
      <c r="A6803" s="118">
        <v>41499</v>
      </c>
      <c r="B6803" s="19">
        <v>5.1739999999999995</v>
      </c>
      <c r="C6803" s="19">
        <v>5.98</v>
      </c>
    </row>
    <row r="6804" spans="1:3">
      <c r="A6804" s="118">
        <v>41500</v>
      </c>
      <c r="B6804" s="19">
        <v>4.4489999999999998</v>
      </c>
      <c r="C6804" s="19">
        <v>5.2119999999999997</v>
      </c>
    </row>
    <row r="6805" spans="1:3">
      <c r="A6805" s="118">
        <v>41501</v>
      </c>
      <c r="B6805" s="19">
        <v>5.3840000000000003</v>
      </c>
      <c r="C6805" s="19">
        <v>6.1370000000000005</v>
      </c>
    </row>
    <row r="6806" spans="1:3">
      <c r="A6806" s="118">
        <v>41502</v>
      </c>
      <c r="B6806" s="19">
        <v>4.3440000000000003</v>
      </c>
      <c r="C6806" s="19">
        <v>5.085</v>
      </c>
    </row>
    <row r="6807" spans="1:3">
      <c r="A6807" s="118">
        <v>41503</v>
      </c>
      <c r="B6807" s="19">
        <v>4.3440000000000003</v>
      </c>
      <c r="C6807" s="19">
        <v>5.085</v>
      </c>
    </row>
    <row r="6808" spans="1:3">
      <c r="A6808" s="118">
        <v>41504</v>
      </c>
      <c r="B6808" s="19">
        <v>4.3440000000000003</v>
      </c>
      <c r="C6808" s="19">
        <v>5.085</v>
      </c>
    </row>
    <row r="6809" spans="1:3">
      <c r="A6809" s="118">
        <v>41505</v>
      </c>
      <c r="B6809" s="19">
        <v>5.5789999999999997</v>
      </c>
      <c r="C6809" s="19">
        <v>6.3119999999999994</v>
      </c>
    </row>
    <row r="6810" spans="1:3">
      <c r="A6810" s="118">
        <v>41506</v>
      </c>
      <c r="B6810" s="19">
        <v>5.4340000000000002</v>
      </c>
      <c r="C6810" s="19">
        <v>6.1850000000000005</v>
      </c>
    </row>
    <row r="6811" spans="1:3">
      <c r="A6811" s="118">
        <v>41507</v>
      </c>
      <c r="B6811" s="19">
        <v>5.3330000000000002</v>
      </c>
      <c r="C6811" s="19">
        <v>6.0670000000000002</v>
      </c>
    </row>
    <row r="6812" spans="1:3">
      <c r="A6812" s="118">
        <v>41508</v>
      </c>
      <c r="B6812" s="19">
        <v>5.6109999999999998</v>
      </c>
      <c r="C6812" s="19">
        <v>6.3159999999999998</v>
      </c>
    </row>
    <row r="6813" spans="1:3">
      <c r="A6813" s="118">
        <v>41509</v>
      </c>
      <c r="B6813" s="19">
        <v>4.4879999999999995</v>
      </c>
      <c r="C6813" s="19">
        <v>5.1909999999999998</v>
      </c>
    </row>
    <row r="6814" spans="1:3">
      <c r="A6814" s="118">
        <v>41510</v>
      </c>
      <c r="B6814" s="19">
        <v>4.4879999999999995</v>
      </c>
      <c r="C6814" s="19">
        <v>5.1909999999999998</v>
      </c>
    </row>
    <row r="6815" spans="1:3">
      <c r="A6815" s="118">
        <v>41511</v>
      </c>
      <c r="B6815" s="19">
        <v>4.4879999999999995</v>
      </c>
      <c r="C6815" s="19">
        <v>5.1909999999999998</v>
      </c>
    </row>
    <row r="6816" spans="1:3">
      <c r="A6816" s="118">
        <v>41512</v>
      </c>
      <c r="B6816" s="19">
        <v>5.3710000000000004</v>
      </c>
      <c r="C6816" s="19">
        <v>6.0869999999999997</v>
      </c>
    </row>
    <row r="6817" spans="1:3">
      <c r="A6817" s="118">
        <v>41513</v>
      </c>
      <c r="B6817" s="19">
        <v>5.5090000000000003</v>
      </c>
      <c r="C6817" s="19">
        <v>6.2519999999999998</v>
      </c>
    </row>
    <row r="6818" spans="1:3">
      <c r="A6818" s="118">
        <v>41514</v>
      </c>
      <c r="B6818" s="19">
        <v>5.3920000000000003</v>
      </c>
      <c r="C6818" s="19">
        <v>6.1440000000000001</v>
      </c>
    </row>
    <row r="6819" spans="1:3">
      <c r="A6819" s="118">
        <v>41515</v>
      </c>
      <c r="B6819" s="19">
        <v>5.3000000000000007</v>
      </c>
      <c r="C6819" s="19">
        <v>6.0529999999999999</v>
      </c>
    </row>
    <row r="6820" spans="1:3">
      <c r="A6820" s="118">
        <v>41516</v>
      </c>
      <c r="B6820" s="19">
        <v>5.4819999999999993</v>
      </c>
      <c r="C6820" s="19">
        <v>6.2359999999999998</v>
      </c>
    </row>
    <row r="6821" spans="1:3">
      <c r="A6821" s="118">
        <v>41517</v>
      </c>
      <c r="B6821" s="19">
        <v>5.4819999999999993</v>
      </c>
      <c r="C6821" s="19">
        <v>6.2359999999999998</v>
      </c>
    </row>
    <row r="6822" spans="1:3">
      <c r="A6822" s="118">
        <v>41518</v>
      </c>
      <c r="B6822" s="19">
        <v>5.4819999999999993</v>
      </c>
      <c r="C6822" s="19">
        <v>6.2359999999999998</v>
      </c>
    </row>
    <row r="6823" spans="1:3">
      <c r="A6823" s="118">
        <v>41519</v>
      </c>
      <c r="B6823" s="19">
        <v>4.4459999999999997</v>
      </c>
      <c r="C6823" s="19">
        <v>5.2060000000000004</v>
      </c>
    </row>
    <row r="6824" spans="1:3">
      <c r="A6824" s="118">
        <v>41520</v>
      </c>
      <c r="B6824" s="19">
        <v>5.3940000000000001</v>
      </c>
      <c r="C6824" s="19">
        <v>6.1579999999999995</v>
      </c>
    </row>
    <row r="6825" spans="1:3">
      <c r="A6825" s="118">
        <v>41521</v>
      </c>
      <c r="B6825" s="19">
        <v>5.6389999999999993</v>
      </c>
      <c r="C6825" s="19">
        <v>6.4050000000000002</v>
      </c>
    </row>
    <row r="6826" spans="1:3">
      <c r="A6826" s="118">
        <v>41522</v>
      </c>
      <c r="B6826" s="19">
        <v>5.58</v>
      </c>
      <c r="C6826" s="19">
        <v>6.3289999999999997</v>
      </c>
    </row>
    <row r="6827" spans="1:3">
      <c r="A6827" s="118">
        <v>41523</v>
      </c>
      <c r="B6827" s="19">
        <v>4.5270000000000001</v>
      </c>
      <c r="C6827" s="19">
        <v>5.266</v>
      </c>
    </row>
    <row r="6828" spans="1:3">
      <c r="A6828" s="118">
        <v>41524</v>
      </c>
      <c r="B6828" s="19">
        <v>4.5270000000000001</v>
      </c>
      <c r="C6828" s="19">
        <v>5.266</v>
      </c>
    </row>
    <row r="6829" spans="1:3">
      <c r="A6829" s="118">
        <v>41525</v>
      </c>
      <c r="B6829" s="19">
        <v>4.5270000000000001</v>
      </c>
      <c r="C6829" s="19">
        <v>5.266</v>
      </c>
    </row>
    <row r="6830" spans="1:3">
      <c r="A6830" s="118">
        <v>41526</v>
      </c>
      <c r="B6830" s="19">
        <v>4.6680000000000001</v>
      </c>
      <c r="C6830" s="19">
        <v>5.4109999999999996</v>
      </c>
    </row>
    <row r="6831" spans="1:3">
      <c r="A6831" s="118">
        <v>41527</v>
      </c>
      <c r="B6831" s="19">
        <v>4.63</v>
      </c>
      <c r="C6831" s="19">
        <v>5.3639999999999999</v>
      </c>
    </row>
    <row r="6832" spans="1:3">
      <c r="A6832" s="118">
        <v>41528</v>
      </c>
      <c r="B6832" s="19">
        <v>5.5430000000000001</v>
      </c>
      <c r="C6832" s="19">
        <v>6.2690000000000001</v>
      </c>
    </row>
    <row r="6833" spans="1:3">
      <c r="A6833" s="118">
        <v>41529</v>
      </c>
      <c r="B6833" s="19">
        <v>4.6340000000000003</v>
      </c>
      <c r="C6833" s="19">
        <v>5.3869999999999996</v>
      </c>
    </row>
    <row r="6834" spans="1:3">
      <c r="A6834" s="118">
        <v>41530</v>
      </c>
      <c r="B6834" s="19">
        <v>5.5780000000000003</v>
      </c>
      <c r="C6834" s="19">
        <v>6.3159999999999998</v>
      </c>
    </row>
    <row r="6835" spans="1:3">
      <c r="A6835" s="118">
        <v>41531</v>
      </c>
      <c r="B6835" s="19">
        <v>5.5780000000000003</v>
      </c>
      <c r="C6835" s="19">
        <v>6.3159999999999998</v>
      </c>
    </row>
    <row r="6836" spans="1:3">
      <c r="A6836" s="118">
        <v>41532</v>
      </c>
      <c r="B6836" s="19">
        <v>5.5780000000000003</v>
      </c>
      <c r="C6836" s="19">
        <v>6.3159999999999998</v>
      </c>
    </row>
    <row r="6837" spans="1:3">
      <c r="A6837" s="118">
        <v>41533</v>
      </c>
      <c r="B6837" s="19">
        <v>5.4139999999999997</v>
      </c>
      <c r="C6837" s="19">
        <v>6.1829999999999998</v>
      </c>
    </row>
    <row r="6838" spans="1:3">
      <c r="A6838" s="118">
        <v>41534</v>
      </c>
      <c r="B6838" s="19">
        <v>4.6589999999999998</v>
      </c>
      <c r="C6838" s="19">
        <v>5.42</v>
      </c>
    </row>
    <row r="6839" spans="1:3">
      <c r="A6839" s="118">
        <v>41535</v>
      </c>
      <c r="B6839" s="19">
        <v>4.57</v>
      </c>
      <c r="C6839" s="19">
        <v>5.3159999999999998</v>
      </c>
    </row>
    <row r="6840" spans="1:3">
      <c r="A6840" s="118">
        <v>41536</v>
      </c>
      <c r="B6840" s="19">
        <v>5.327</v>
      </c>
      <c r="C6840" s="19">
        <v>6.0860000000000003</v>
      </c>
    </row>
    <row r="6841" spans="1:3">
      <c r="A6841" s="118">
        <v>41537</v>
      </c>
      <c r="B6841" s="19">
        <v>4.5679999999999996</v>
      </c>
      <c r="C6841" s="19">
        <v>5.3109999999999999</v>
      </c>
    </row>
    <row r="6842" spans="1:3">
      <c r="A6842" s="118">
        <v>41538</v>
      </c>
      <c r="B6842" s="19">
        <v>4.5679999999999996</v>
      </c>
      <c r="C6842" s="19">
        <v>5.3109999999999999</v>
      </c>
    </row>
    <row r="6843" spans="1:3">
      <c r="A6843" s="118">
        <v>41539</v>
      </c>
      <c r="B6843" s="19">
        <v>4.5679999999999996</v>
      </c>
      <c r="C6843" s="19">
        <v>5.3109999999999999</v>
      </c>
    </row>
    <row r="6844" spans="1:3">
      <c r="A6844" s="118">
        <v>41540</v>
      </c>
      <c r="B6844" s="19">
        <v>4.4909999999999997</v>
      </c>
      <c r="C6844" s="19">
        <v>5.226</v>
      </c>
    </row>
    <row r="6845" spans="1:3">
      <c r="A6845" s="118">
        <v>41541</v>
      </c>
      <c r="B6845" s="19">
        <v>4.3380000000000001</v>
      </c>
      <c r="C6845" s="19">
        <v>5.0750000000000002</v>
      </c>
    </row>
    <row r="6846" spans="1:3">
      <c r="A6846" s="118">
        <v>41542</v>
      </c>
      <c r="B6846" s="19">
        <v>5.5109999999999992</v>
      </c>
      <c r="C6846" s="19">
        <v>6.2309999999999999</v>
      </c>
    </row>
    <row r="6847" spans="1:3">
      <c r="A6847" s="118">
        <v>41543</v>
      </c>
      <c r="B6847" s="19">
        <v>5.4190000000000005</v>
      </c>
      <c r="C6847" s="19">
        <v>6.1340000000000003</v>
      </c>
    </row>
    <row r="6848" spans="1:3">
      <c r="A6848" s="118">
        <v>41544</v>
      </c>
      <c r="B6848" s="19">
        <v>5.3090000000000002</v>
      </c>
      <c r="C6848" s="19">
        <v>6.0340000000000007</v>
      </c>
    </row>
    <row r="6849" spans="1:3">
      <c r="A6849" s="118">
        <v>41545</v>
      </c>
      <c r="B6849" s="19">
        <v>5.3090000000000002</v>
      </c>
      <c r="C6849" s="19">
        <v>6.0340000000000007</v>
      </c>
    </row>
    <row r="6850" spans="1:3">
      <c r="A6850" s="118">
        <v>41546</v>
      </c>
      <c r="B6850" s="19">
        <v>5.3090000000000002</v>
      </c>
      <c r="C6850" s="19">
        <v>6.0340000000000007</v>
      </c>
    </row>
    <row r="6851" spans="1:3">
      <c r="A6851" s="118">
        <v>41547</v>
      </c>
      <c r="B6851" s="19">
        <v>4.468</v>
      </c>
      <c r="C6851" s="19">
        <v>5.2</v>
      </c>
    </row>
    <row r="6852" spans="1:3">
      <c r="A6852" s="118">
        <v>41548</v>
      </c>
      <c r="B6852" s="19">
        <v>5.4180000000000001</v>
      </c>
      <c r="C6852" s="19">
        <v>6.1669999999999998</v>
      </c>
    </row>
    <row r="6853" spans="1:3">
      <c r="A6853" s="118">
        <v>41549</v>
      </c>
      <c r="B6853" s="19">
        <v>4.3209999999999997</v>
      </c>
      <c r="C6853" s="19">
        <v>5.0630000000000006</v>
      </c>
    </row>
    <row r="6854" spans="1:3">
      <c r="A6854" s="118">
        <v>41550</v>
      </c>
      <c r="B6854" s="19">
        <v>5.5190000000000001</v>
      </c>
      <c r="C6854" s="19">
        <v>6.2609999999999992</v>
      </c>
    </row>
    <row r="6855" spans="1:3">
      <c r="A6855" s="118">
        <v>41551</v>
      </c>
      <c r="B6855" s="19">
        <v>5.4830000000000005</v>
      </c>
      <c r="C6855" s="19">
        <v>6.2090000000000005</v>
      </c>
    </row>
    <row r="6856" spans="1:3">
      <c r="A6856" s="118">
        <v>41552</v>
      </c>
      <c r="B6856" s="19">
        <v>5.4830000000000005</v>
      </c>
      <c r="C6856" s="19">
        <v>6.2090000000000005</v>
      </c>
    </row>
    <row r="6857" spans="1:3">
      <c r="A6857" s="118">
        <v>41553</v>
      </c>
      <c r="B6857" s="19">
        <v>5.4830000000000005</v>
      </c>
      <c r="C6857" s="19">
        <v>6.2090000000000005</v>
      </c>
    </row>
    <row r="6858" spans="1:3">
      <c r="A6858" s="118">
        <v>41554</v>
      </c>
      <c r="B6858" s="19">
        <v>5.383</v>
      </c>
      <c r="C6858" s="19">
        <v>6.109</v>
      </c>
    </row>
    <row r="6859" spans="1:3">
      <c r="A6859" s="118">
        <v>41555</v>
      </c>
      <c r="B6859" s="19">
        <v>4.617</v>
      </c>
      <c r="C6859" s="19">
        <v>5.3220000000000001</v>
      </c>
    </row>
    <row r="6860" spans="1:3">
      <c r="A6860" s="118">
        <v>41556</v>
      </c>
      <c r="B6860" s="19">
        <v>4.5309999999999997</v>
      </c>
      <c r="C6860" s="19">
        <v>5.2640000000000002</v>
      </c>
    </row>
    <row r="6861" spans="1:3">
      <c r="A6861" s="118">
        <v>41557</v>
      </c>
      <c r="B6861" s="19">
        <v>4.4950000000000001</v>
      </c>
      <c r="C6861" s="19">
        <v>5.2100000000000009</v>
      </c>
    </row>
    <row r="6862" spans="1:3">
      <c r="A6862" s="118">
        <v>41558</v>
      </c>
      <c r="B6862" s="19">
        <v>4.6740000000000004</v>
      </c>
      <c r="C6862" s="19">
        <v>5.3890000000000002</v>
      </c>
    </row>
    <row r="6863" spans="1:3">
      <c r="A6863" s="118">
        <v>41559</v>
      </c>
      <c r="B6863" s="19">
        <v>4.6740000000000004</v>
      </c>
      <c r="C6863" s="19">
        <v>5.3890000000000002</v>
      </c>
    </row>
    <row r="6864" spans="1:3">
      <c r="A6864" s="118">
        <v>41560</v>
      </c>
      <c r="B6864" s="19">
        <v>4.6740000000000004</v>
      </c>
      <c r="C6864" s="19">
        <v>5.3890000000000002</v>
      </c>
    </row>
    <row r="6865" spans="1:3">
      <c r="A6865" s="118">
        <v>41561</v>
      </c>
      <c r="B6865" s="19">
        <v>4.5570000000000004</v>
      </c>
      <c r="C6865" s="19">
        <v>5.2789999999999999</v>
      </c>
    </row>
    <row r="6866" spans="1:3">
      <c r="A6866" s="118">
        <v>41562</v>
      </c>
      <c r="B6866" s="19">
        <v>5.5280000000000005</v>
      </c>
      <c r="C6866" s="19">
        <v>6.2279999999999998</v>
      </c>
    </row>
    <row r="6867" spans="1:3">
      <c r="A6867" s="118">
        <v>41563</v>
      </c>
      <c r="B6867" s="19">
        <v>4.7460000000000004</v>
      </c>
      <c r="C6867" s="19">
        <v>5.4269999999999996</v>
      </c>
    </row>
    <row r="6868" spans="1:3">
      <c r="A6868" s="118">
        <v>41564</v>
      </c>
      <c r="B6868" s="19">
        <v>4.5590000000000002</v>
      </c>
      <c r="C6868" s="19">
        <v>5.2549999999999999</v>
      </c>
    </row>
    <row r="6869" spans="1:3">
      <c r="A6869" s="118">
        <v>41565</v>
      </c>
      <c r="B6869" s="19">
        <v>5.4459999999999997</v>
      </c>
      <c r="C6869" s="19">
        <v>6.1400000000000006</v>
      </c>
    </row>
    <row r="6870" spans="1:3">
      <c r="A6870" s="118">
        <v>41566</v>
      </c>
      <c r="B6870" s="19">
        <v>5.4459999999999997</v>
      </c>
      <c r="C6870" s="19">
        <v>6.1400000000000006</v>
      </c>
    </row>
    <row r="6871" spans="1:3">
      <c r="A6871" s="118">
        <v>41567</v>
      </c>
      <c r="B6871" s="19">
        <v>5.4459999999999997</v>
      </c>
      <c r="C6871" s="19">
        <v>6.1400000000000006</v>
      </c>
    </row>
    <row r="6872" spans="1:3">
      <c r="A6872" s="118">
        <v>41568</v>
      </c>
      <c r="B6872" s="19">
        <v>5.6280000000000001</v>
      </c>
      <c r="C6872" s="19">
        <v>6.327</v>
      </c>
    </row>
    <row r="6873" spans="1:3">
      <c r="A6873" s="118">
        <v>41569</v>
      </c>
      <c r="B6873" s="19">
        <v>4.5490000000000004</v>
      </c>
      <c r="C6873" s="19">
        <v>5.2410000000000005</v>
      </c>
    </row>
    <row r="6874" spans="1:3">
      <c r="A6874" s="118">
        <v>41570</v>
      </c>
      <c r="B6874" s="19">
        <v>5.375</v>
      </c>
      <c r="C6874" s="19">
        <v>6.0830000000000002</v>
      </c>
    </row>
    <row r="6875" spans="1:3">
      <c r="A6875" s="118">
        <v>41571</v>
      </c>
      <c r="B6875" s="19">
        <v>5.5759999999999996</v>
      </c>
      <c r="C6875" s="19">
        <v>6.2780000000000005</v>
      </c>
    </row>
    <row r="6876" spans="1:3">
      <c r="A6876" s="118">
        <v>41572</v>
      </c>
      <c r="B6876" s="19">
        <v>5.4660000000000002</v>
      </c>
      <c r="C6876" s="19">
        <v>6.1690000000000005</v>
      </c>
    </row>
    <row r="6877" spans="1:3">
      <c r="A6877" s="118">
        <v>41573</v>
      </c>
      <c r="B6877" s="19">
        <v>5.4660000000000002</v>
      </c>
      <c r="C6877" s="19">
        <v>6.1690000000000005</v>
      </c>
    </row>
    <row r="6878" spans="1:3">
      <c r="A6878" s="118">
        <v>41574</v>
      </c>
      <c r="B6878" s="19">
        <v>5.4660000000000002</v>
      </c>
      <c r="C6878" s="19">
        <v>6.1690000000000005</v>
      </c>
    </row>
    <row r="6879" spans="1:3">
      <c r="A6879" s="118">
        <v>41575</v>
      </c>
      <c r="B6879" s="19">
        <v>5.3860000000000001</v>
      </c>
      <c r="C6879" s="19">
        <v>6.0820000000000007</v>
      </c>
    </row>
    <row r="6880" spans="1:3">
      <c r="A6880" s="118">
        <v>41576</v>
      </c>
      <c r="B6880" s="19">
        <v>5.5589999999999993</v>
      </c>
      <c r="C6880" s="19">
        <v>6.2479999999999993</v>
      </c>
    </row>
    <row r="6881" spans="1:3">
      <c r="A6881" s="118">
        <v>41577</v>
      </c>
      <c r="B6881" s="19">
        <v>5.4359999999999999</v>
      </c>
      <c r="C6881" s="19">
        <v>6.12</v>
      </c>
    </row>
    <row r="6882" spans="1:3">
      <c r="A6882" s="118">
        <v>41578</v>
      </c>
      <c r="B6882" s="19">
        <v>5.3900000000000006</v>
      </c>
      <c r="C6882" s="19">
        <v>6.0609999999999999</v>
      </c>
    </row>
    <row r="6883" spans="1:3">
      <c r="A6883" s="118">
        <v>41579</v>
      </c>
      <c r="B6883" s="19">
        <v>4.6349999999999998</v>
      </c>
      <c r="C6883" s="19">
        <v>5.3250000000000002</v>
      </c>
    </row>
    <row r="6884" spans="1:3">
      <c r="A6884" s="118">
        <v>41580</v>
      </c>
      <c r="B6884" s="19">
        <v>4.6349999999999998</v>
      </c>
      <c r="C6884" s="19">
        <v>5.3250000000000002</v>
      </c>
    </row>
    <row r="6885" spans="1:3">
      <c r="A6885" s="118">
        <v>41581</v>
      </c>
      <c r="B6885" s="19">
        <v>4.6349999999999998</v>
      </c>
      <c r="C6885" s="19">
        <v>5.3250000000000002</v>
      </c>
    </row>
    <row r="6886" spans="1:3">
      <c r="A6886" s="118">
        <v>41582</v>
      </c>
      <c r="B6886" s="19">
        <v>5.6020000000000003</v>
      </c>
      <c r="C6886" s="19">
        <v>6.2890000000000006</v>
      </c>
    </row>
    <row r="6887" spans="1:3">
      <c r="A6887" s="118">
        <v>41583</v>
      </c>
      <c r="B6887" s="19">
        <v>4.4980000000000002</v>
      </c>
      <c r="C6887" s="19">
        <v>5.1829999999999998</v>
      </c>
    </row>
    <row r="6888" spans="1:3">
      <c r="A6888" s="118">
        <v>41584</v>
      </c>
      <c r="B6888" s="19">
        <v>5.7430000000000003</v>
      </c>
      <c r="C6888" s="19">
        <v>6.4009999999999998</v>
      </c>
    </row>
    <row r="6889" spans="1:3">
      <c r="A6889" s="118">
        <v>41585</v>
      </c>
      <c r="B6889" s="19">
        <v>4.5949999999999998</v>
      </c>
      <c r="C6889" s="19">
        <v>5.2610000000000001</v>
      </c>
    </row>
    <row r="6890" spans="1:3">
      <c r="A6890" s="118">
        <v>41586</v>
      </c>
      <c r="B6890" s="19">
        <v>4.4730000000000008</v>
      </c>
      <c r="C6890" s="19">
        <v>5.1349999999999998</v>
      </c>
    </row>
    <row r="6891" spans="1:3">
      <c r="A6891" s="118">
        <v>41587</v>
      </c>
      <c r="B6891" s="19">
        <v>4.4730000000000008</v>
      </c>
      <c r="C6891" s="19">
        <v>5.1349999999999998</v>
      </c>
    </row>
    <row r="6892" spans="1:3">
      <c r="A6892" s="118">
        <v>41588</v>
      </c>
      <c r="B6892" s="19">
        <v>4.4730000000000008</v>
      </c>
      <c r="C6892" s="19">
        <v>5.1349999999999998</v>
      </c>
    </row>
    <row r="6893" spans="1:3">
      <c r="A6893" s="118">
        <v>41589</v>
      </c>
      <c r="B6893" s="19">
        <v>4.7320000000000002</v>
      </c>
      <c r="C6893" s="19">
        <v>5.3730000000000002</v>
      </c>
    </row>
    <row r="6894" spans="1:3">
      <c r="A6894" s="118">
        <v>41590</v>
      </c>
      <c r="B6894" s="19">
        <v>5.6769999999999996</v>
      </c>
      <c r="C6894" s="19">
        <v>6.2990000000000004</v>
      </c>
    </row>
    <row r="6895" spans="1:3">
      <c r="A6895" s="118">
        <v>41591</v>
      </c>
      <c r="B6895" s="19">
        <v>5.5460000000000003</v>
      </c>
      <c r="C6895" s="19">
        <v>6.1609999999999996</v>
      </c>
    </row>
    <row r="6896" spans="1:3">
      <c r="A6896" s="118">
        <v>41592</v>
      </c>
      <c r="B6896" s="19">
        <v>4.7009999999999996</v>
      </c>
      <c r="C6896" s="19">
        <v>5.33</v>
      </c>
    </row>
    <row r="6897" spans="1:3">
      <c r="A6897" s="118">
        <v>41593</v>
      </c>
      <c r="B6897" s="19">
        <v>5.593</v>
      </c>
      <c r="C6897" s="19">
        <v>6.2119999999999997</v>
      </c>
    </row>
    <row r="6898" spans="1:3">
      <c r="A6898" s="118">
        <v>41594</v>
      </c>
      <c r="B6898" s="19">
        <v>5.593</v>
      </c>
      <c r="C6898" s="19">
        <v>6.2119999999999997</v>
      </c>
    </row>
    <row r="6899" spans="1:3">
      <c r="A6899" s="118">
        <v>41595</v>
      </c>
      <c r="B6899" s="19">
        <v>5.593</v>
      </c>
      <c r="C6899" s="19">
        <v>6.2119999999999997</v>
      </c>
    </row>
    <row r="6900" spans="1:3">
      <c r="A6900" s="118">
        <v>41596</v>
      </c>
      <c r="B6900" s="19">
        <v>4.4939999999999998</v>
      </c>
      <c r="C6900" s="19">
        <v>5.125</v>
      </c>
    </row>
    <row r="6901" spans="1:3">
      <c r="A6901" s="118">
        <v>41597</v>
      </c>
      <c r="B6901" s="19">
        <v>4.7069999999999999</v>
      </c>
      <c r="C6901" s="19">
        <v>5.3359999999999994</v>
      </c>
    </row>
    <row r="6902" spans="1:3">
      <c r="A6902" s="118">
        <v>41598</v>
      </c>
      <c r="B6902" s="19">
        <v>4.6390000000000002</v>
      </c>
      <c r="C6902" s="19">
        <v>5.2469999999999999</v>
      </c>
    </row>
    <row r="6903" spans="1:3">
      <c r="A6903" s="118">
        <v>41599</v>
      </c>
      <c r="B6903" s="19">
        <v>4.577</v>
      </c>
      <c r="C6903" s="19">
        <v>5.1679999999999993</v>
      </c>
    </row>
    <row r="6904" spans="1:3">
      <c r="A6904" s="118">
        <v>41600</v>
      </c>
      <c r="B6904" s="19">
        <v>4.7590000000000003</v>
      </c>
      <c r="C6904" s="19">
        <v>5.3570000000000002</v>
      </c>
    </row>
    <row r="6905" spans="1:3">
      <c r="A6905" s="118">
        <v>41601</v>
      </c>
      <c r="B6905" s="19">
        <v>4.7590000000000003</v>
      </c>
      <c r="C6905" s="19">
        <v>5.3570000000000002</v>
      </c>
    </row>
    <row r="6906" spans="1:3">
      <c r="A6906" s="118">
        <v>41602</v>
      </c>
      <c r="B6906" s="19">
        <v>4.7590000000000003</v>
      </c>
      <c r="C6906" s="19">
        <v>5.3570000000000002</v>
      </c>
    </row>
    <row r="6907" spans="1:3">
      <c r="A6907" s="118">
        <v>41603</v>
      </c>
      <c r="B6907" s="19">
        <v>4.6349999999999998</v>
      </c>
      <c r="C6907" s="19">
        <v>5.2560000000000002</v>
      </c>
    </row>
    <row r="6908" spans="1:3">
      <c r="A6908" s="118">
        <v>41604</v>
      </c>
      <c r="B6908" s="19">
        <v>4.5</v>
      </c>
      <c r="C6908" s="19">
        <v>5.1210000000000004</v>
      </c>
    </row>
    <row r="6909" spans="1:3">
      <c r="A6909" s="118">
        <v>41605</v>
      </c>
      <c r="B6909" s="19">
        <v>4.6740000000000004</v>
      </c>
      <c r="C6909" s="19">
        <v>5.3090000000000002</v>
      </c>
    </row>
    <row r="6910" spans="1:3">
      <c r="A6910" s="118">
        <v>41606</v>
      </c>
      <c r="B6910" s="19">
        <v>4.6150000000000002</v>
      </c>
      <c r="C6910" s="19">
        <v>5.2359999999999998</v>
      </c>
    </row>
    <row r="6911" spans="1:3">
      <c r="A6911" s="118">
        <v>41607</v>
      </c>
      <c r="B6911" s="19">
        <v>5.4909999999999997</v>
      </c>
      <c r="C6911" s="19">
        <v>6.1150000000000002</v>
      </c>
    </row>
    <row r="6912" spans="1:3">
      <c r="A6912" s="118">
        <v>41608</v>
      </c>
      <c r="B6912" s="19">
        <v>5.4909999999999997</v>
      </c>
      <c r="C6912" s="19">
        <v>6.1150000000000002</v>
      </c>
    </row>
    <row r="6913" spans="1:3">
      <c r="A6913" s="118">
        <v>41609</v>
      </c>
      <c r="B6913" s="19">
        <v>5.4909999999999997</v>
      </c>
      <c r="C6913" s="19">
        <v>6.1150000000000002</v>
      </c>
    </row>
    <row r="6914" spans="1:3">
      <c r="A6914" s="118">
        <v>41610</v>
      </c>
      <c r="B6914" s="19">
        <v>5.7780000000000005</v>
      </c>
      <c r="C6914" s="19">
        <v>6.407</v>
      </c>
    </row>
    <row r="6915" spans="1:3">
      <c r="A6915" s="118">
        <v>41611</v>
      </c>
      <c r="B6915" s="19">
        <v>4.7009999999999996</v>
      </c>
      <c r="C6915" s="19">
        <v>5.3250000000000002</v>
      </c>
    </row>
    <row r="6916" spans="1:3">
      <c r="A6916" s="118">
        <v>41612</v>
      </c>
      <c r="B6916" s="19">
        <v>4.57</v>
      </c>
      <c r="C6916" s="19">
        <v>5.1869999999999994</v>
      </c>
    </row>
    <row r="6917" spans="1:3">
      <c r="A6917" s="118">
        <v>41613</v>
      </c>
      <c r="B6917" s="19">
        <v>5.8159999999999998</v>
      </c>
      <c r="C6917" s="19">
        <v>6.41</v>
      </c>
    </row>
    <row r="6918" spans="1:3">
      <c r="A6918" s="118">
        <v>41614</v>
      </c>
      <c r="B6918" s="19">
        <v>5.7379999999999995</v>
      </c>
      <c r="C6918" s="19">
        <v>6.3120000000000003</v>
      </c>
    </row>
    <row r="6919" spans="1:3">
      <c r="A6919" s="118">
        <v>41615</v>
      </c>
      <c r="B6919" s="19">
        <v>5.7379999999999995</v>
      </c>
      <c r="C6919" s="19">
        <v>6.3120000000000003</v>
      </c>
    </row>
    <row r="6920" spans="1:3">
      <c r="A6920" s="118">
        <v>41616</v>
      </c>
      <c r="B6920" s="19">
        <v>5.7379999999999995</v>
      </c>
      <c r="C6920" s="19">
        <v>6.3120000000000003</v>
      </c>
    </row>
    <row r="6921" spans="1:3">
      <c r="A6921" s="118">
        <v>41617</v>
      </c>
      <c r="B6921" s="19">
        <v>5.59</v>
      </c>
      <c r="C6921" s="19">
        <v>6.1769999999999996</v>
      </c>
    </row>
    <row r="6922" spans="1:3">
      <c r="A6922" s="118">
        <v>41618</v>
      </c>
      <c r="B6922" s="19">
        <v>5.8</v>
      </c>
      <c r="C6922" s="19">
        <v>6.383</v>
      </c>
    </row>
    <row r="6923" spans="1:3">
      <c r="A6923" s="118">
        <v>41619</v>
      </c>
      <c r="B6923" s="19">
        <v>5.657</v>
      </c>
      <c r="C6923" s="19">
        <v>6.2439999999999998</v>
      </c>
    </row>
    <row r="6924" spans="1:3">
      <c r="A6924" s="118">
        <v>41620</v>
      </c>
      <c r="B6924" s="19">
        <v>4.5310000000000006</v>
      </c>
      <c r="C6924" s="19">
        <v>5.125</v>
      </c>
    </row>
    <row r="6925" spans="1:3">
      <c r="A6925" s="118">
        <v>41621</v>
      </c>
      <c r="B6925" s="19">
        <v>4.7229999999999999</v>
      </c>
      <c r="C6925" s="19">
        <v>5.3199999999999994</v>
      </c>
    </row>
    <row r="6926" spans="1:3">
      <c r="A6926" s="118">
        <v>41622</v>
      </c>
      <c r="B6926" s="19">
        <v>4.7229999999999999</v>
      </c>
      <c r="C6926" s="19">
        <v>5.3199999999999994</v>
      </c>
    </row>
    <row r="6927" spans="1:3">
      <c r="A6927" s="118">
        <v>41623</v>
      </c>
      <c r="B6927" s="19">
        <v>4.7229999999999999</v>
      </c>
      <c r="C6927" s="19">
        <v>5.3199999999999994</v>
      </c>
    </row>
    <row r="6928" spans="1:3">
      <c r="A6928" s="118">
        <v>41624</v>
      </c>
      <c r="B6928" s="19">
        <v>4.5880000000000001</v>
      </c>
      <c r="C6928" s="19">
        <v>5.1840000000000002</v>
      </c>
    </row>
    <row r="6929" spans="1:3">
      <c r="A6929" s="118">
        <v>41625</v>
      </c>
      <c r="B6929" s="19">
        <v>4.4889999999999999</v>
      </c>
      <c r="C6929" s="19">
        <v>5.0990000000000002</v>
      </c>
    </row>
    <row r="6930" spans="1:3">
      <c r="A6930" s="118">
        <v>41626</v>
      </c>
      <c r="B6930" s="19">
        <v>4.68</v>
      </c>
      <c r="C6930" s="19">
        <v>5.2809999999999997</v>
      </c>
    </row>
    <row r="6931" spans="1:3">
      <c r="A6931" s="118">
        <v>41627</v>
      </c>
      <c r="B6931" s="19">
        <v>5.6189999999999998</v>
      </c>
      <c r="C6931" s="19">
        <v>6.2090000000000005</v>
      </c>
    </row>
    <row r="6932" spans="1:3">
      <c r="A6932" s="118">
        <v>41628</v>
      </c>
      <c r="B6932" s="19">
        <v>5.5280000000000005</v>
      </c>
      <c r="C6932" s="19">
        <v>6.1229999999999993</v>
      </c>
    </row>
    <row r="6933" spans="1:3">
      <c r="A6933" s="118">
        <v>41629</v>
      </c>
      <c r="B6933" s="19">
        <v>5.5280000000000005</v>
      </c>
      <c r="C6933" s="19">
        <v>6.1229999999999993</v>
      </c>
    </row>
    <row r="6934" spans="1:3">
      <c r="A6934" s="118">
        <v>41630</v>
      </c>
      <c r="B6934" s="19">
        <v>5.5280000000000005</v>
      </c>
      <c r="C6934" s="19">
        <v>6.1229999999999993</v>
      </c>
    </row>
    <row r="6935" spans="1:3">
      <c r="A6935" s="118">
        <v>41631</v>
      </c>
      <c r="B6935" s="19">
        <v>5.718</v>
      </c>
      <c r="C6935" s="19">
        <v>6.335</v>
      </c>
    </row>
    <row r="6936" spans="1:3">
      <c r="A6936" s="118">
        <v>41632</v>
      </c>
      <c r="B6936" s="19">
        <v>5.6029999999999998</v>
      </c>
      <c r="C6936" s="19">
        <v>6.2350000000000003</v>
      </c>
    </row>
    <row r="6937" spans="1:3">
      <c r="A6937" s="118">
        <v>41633</v>
      </c>
      <c r="B6937" s="19">
        <v>4.5030000000000001</v>
      </c>
      <c r="C6937" s="19">
        <v>5.1349999999999998</v>
      </c>
    </row>
    <row r="6938" spans="1:3">
      <c r="A6938" s="118">
        <v>41634</v>
      </c>
      <c r="B6938" s="19">
        <v>5.7029999999999994</v>
      </c>
      <c r="C6938" s="19">
        <v>6.335</v>
      </c>
    </row>
    <row r="6939" spans="1:3">
      <c r="A6939" s="118">
        <v>41635</v>
      </c>
      <c r="B6939" s="19">
        <v>5.6400000000000006</v>
      </c>
      <c r="C6939" s="19">
        <v>6.2700000000000005</v>
      </c>
    </row>
    <row r="6940" spans="1:3">
      <c r="A6940" s="118">
        <v>41636</v>
      </c>
      <c r="B6940" s="19">
        <v>5.6400000000000006</v>
      </c>
      <c r="C6940" s="19">
        <v>6.2700000000000005</v>
      </c>
    </row>
    <row r="6941" spans="1:3">
      <c r="A6941" s="118">
        <v>41637</v>
      </c>
      <c r="B6941" s="19">
        <v>5.6400000000000006</v>
      </c>
      <c r="C6941" s="19">
        <v>6.2700000000000005</v>
      </c>
    </row>
    <row r="6942" spans="1:3">
      <c r="A6942" s="118">
        <v>41638</v>
      </c>
      <c r="B6942" s="19">
        <v>4.5310000000000006</v>
      </c>
      <c r="C6942" s="19">
        <v>5.1829999999999998</v>
      </c>
    </row>
    <row r="6943" spans="1:3">
      <c r="A6943" s="118">
        <v>41639</v>
      </c>
      <c r="B6943" s="19">
        <v>5.7039999999999997</v>
      </c>
      <c r="C6943" s="19">
        <v>6.343</v>
      </c>
    </row>
    <row r="6944" spans="1:3">
      <c r="A6944" s="118">
        <v>41640</v>
      </c>
      <c r="B6944" s="19">
        <v>5.6080000000000005</v>
      </c>
      <c r="C6944" s="19">
        <v>6.2530000000000001</v>
      </c>
    </row>
    <row r="6945" spans="1:3">
      <c r="A6945" s="118">
        <v>41641</v>
      </c>
      <c r="B6945" s="19">
        <v>4.5750000000000002</v>
      </c>
      <c r="C6945" s="19">
        <v>5.1980000000000004</v>
      </c>
    </row>
    <row r="6946" spans="1:3">
      <c r="A6946" s="118">
        <v>41642</v>
      </c>
      <c r="B6946" s="19">
        <v>5.7809999999999997</v>
      </c>
      <c r="C6946" s="19">
        <v>6.3970000000000002</v>
      </c>
    </row>
    <row r="6947" spans="1:3">
      <c r="A6947" s="118">
        <v>41643</v>
      </c>
      <c r="B6947" s="19">
        <v>5.7809999999999997</v>
      </c>
      <c r="C6947" s="19">
        <v>6.3970000000000002</v>
      </c>
    </row>
    <row r="6948" spans="1:3">
      <c r="A6948" s="118">
        <v>41644</v>
      </c>
      <c r="B6948" s="19">
        <v>5.7809999999999997</v>
      </c>
      <c r="C6948" s="19">
        <v>6.3970000000000002</v>
      </c>
    </row>
    <row r="6949" spans="1:3">
      <c r="A6949" s="118">
        <v>41645</v>
      </c>
      <c r="B6949" s="19">
        <v>4.702</v>
      </c>
      <c r="C6949" s="19">
        <v>5.3029999999999999</v>
      </c>
    </row>
    <row r="6950" spans="1:3">
      <c r="A6950" s="118">
        <v>41646</v>
      </c>
      <c r="B6950" s="19">
        <v>5.5630000000000006</v>
      </c>
      <c r="C6950" s="19">
        <v>6.1679999999999993</v>
      </c>
    </row>
    <row r="6951" spans="1:3">
      <c r="A6951" s="118">
        <v>41647</v>
      </c>
      <c r="B6951" s="19">
        <v>5.7530000000000001</v>
      </c>
      <c r="C6951" s="19">
        <v>6.3490000000000002</v>
      </c>
    </row>
    <row r="6952" spans="1:3">
      <c r="A6952" s="118">
        <v>41648</v>
      </c>
      <c r="B6952" s="19">
        <v>4.6909999999999998</v>
      </c>
      <c r="C6952" s="19">
        <v>5.2810000000000006</v>
      </c>
    </row>
    <row r="6953" spans="1:3">
      <c r="A6953" s="118">
        <v>41649</v>
      </c>
      <c r="B6953" s="19">
        <v>4.5570000000000004</v>
      </c>
      <c r="C6953" s="19">
        <v>5.157</v>
      </c>
    </row>
    <row r="6954" spans="1:3">
      <c r="A6954" s="118">
        <v>41650</v>
      </c>
      <c r="B6954" s="19">
        <v>4.5570000000000004</v>
      </c>
      <c r="C6954" s="19">
        <v>5.157</v>
      </c>
    </row>
    <row r="6955" spans="1:3">
      <c r="A6955" s="118">
        <v>41651</v>
      </c>
      <c r="B6955" s="19">
        <v>4.5570000000000004</v>
      </c>
      <c r="C6955" s="19">
        <v>5.157</v>
      </c>
    </row>
    <row r="6956" spans="1:3">
      <c r="A6956" s="118">
        <v>41652</v>
      </c>
      <c r="B6956" s="19">
        <v>5.7270000000000003</v>
      </c>
      <c r="C6956" s="19">
        <v>6.3319999999999999</v>
      </c>
    </row>
    <row r="6957" spans="1:3">
      <c r="A6957" s="118">
        <v>41653</v>
      </c>
      <c r="B6957" s="19">
        <v>4.5999999999999996</v>
      </c>
      <c r="C6957" s="19">
        <v>5.21</v>
      </c>
    </row>
    <row r="6958" spans="1:3">
      <c r="A6958" s="118">
        <v>41654</v>
      </c>
      <c r="B6958" s="19">
        <v>4.5280000000000005</v>
      </c>
      <c r="C6958" s="19">
        <v>5.1270000000000007</v>
      </c>
    </row>
    <row r="6959" spans="1:3">
      <c r="A6959" s="118">
        <v>41655</v>
      </c>
      <c r="B6959" s="19">
        <v>5.6630000000000003</v>
      </c>
      <c r="C6959" s="19">
        <v>6.2569999999999997</v>
      </c>
    </row>
    <row r="6960" spans="1:3">
      <c r="A6960" s="118">
        <v>41656</v>
      </c>
      <c r="B6960" s="19">
        <v>5.4990000000000006</v>
      </c>
      <c r="C6960" s="19">
        <v>6.1050000000000004</v>
      </c>
    </row>
    <row r="6961" spans="1:3">
      <c r="A6961" s="118">
        <v>41657</v>
      </c>
      <c r="B6961" s="19">
        <v>5.4990000000000006</v>
      </c>
      <c r="C6961" s="19">
        <v>6.1050000000000004</v>
      </c>
    </row>
    <row r="6962" spans="1:3">
      <c r="A6962" s="118">
        <v>41658</v>
      </c>
      <c r="B6962" s="19">
        <v>5.4990000000000006</v>
      </c>
      <c r="C6962" s="19">
        <v>6.1050000000000004</v>
      </c>
    </row>
    <row r="6963" spans="1:3">
      <c r="A6963" s="118">
        <v>41659</v>
      </c>
      <c r="B6963" s="19">
        <v>5.3870000000000005</v>
      </c>
      <c r="C6963" s="19">
        <v>5.9879999999999995</v>
      </c>
    </row>
    <row r="6964" spans="1:3">
      <c r="A6964" s="118">
        <v>41660</v>
      </c>
      <c r="B6964" s="19">
        <v>5.6150000000000002</v>
      </c>
      <c r="C6964" s="19">
        <v>6.2219999999999995</v>
      </c>
    </row>
    <row r="6965" spans="1:3">
      <c r="A6965" s="118">
        <v>41661</v>
      </c>
      <c r="B6965" s="19">
        <v>5.6110000000000007</v>
      </c>
      <c r="C6965" s="19">
        <v>6.2170000000000005</v>
      </c>
    </row>
    <row r="6966" spans="1:3">
      <c r="A6966" s="118">
        <v>41662</v>
      </c>
      <c r="B6966" s="19">
        <v>4.4889999999999999</v>
      </c>
      <c r="C6966" s="19">
        <v>5.0999999999999996</v>
      </c>
    </row>
    <row r="6967" spans="1:3">
      <c r="A6967" s="118">
        <v>41663</v>
      </c>
      <c r="B6967" s="19">
        <v>5.569</v>
      </c>
      <c r="C6967" s="19">
        <v>6.2189999999999994</v>
      </c>
    </row>
    <row r="6968" spans="1:3">
      <c r="A6968" s="118">
        <v>41664</v>
      </c>
      <c r="B6968" s="19">
        <v>5.569</v>
      </c>
      <c r="C6968" s="19">
        <v>6.2189999999999994</v>
      </c>
    </row>
    <row r="6969" spans="1:3">
      <c r="A6969" s="118">
        <v>41665</v>
      </c>
      <c r="B6969" s="19">
        <v>5.569</v>
      </c>
      <c r="C6969" s="19">
        <v>6.2189999999999994</v>
      </c>
    </row>
    <row r="6970" spans="1:3">
      <c r="A6970" s="118">
        <v>41666</v>
      </c>
      <c r="B6970" s="19">
        <v>4.4690000000000003</v>
      </c>
      <c r="C6970" s="19">
        <v>5.1219999999999999</v>
      </c>
    </row>
    <row r="6971" spans="1:3">
      <c r="A6971" s="118">
        <v>41667</v>
      </c>
      <c r="B6971" s="19">
        <v>5.359</v>
      </c>
      <c r="C6971" s="19">
        <v>5.9990000000000006</v>
      </c>
    </row>
    <row r="6972" spans="1:3">
      <c r="A6972" s="118">
        <v>41668</v>
      </c>
      <c r="B6972" s="19">
        <v>5.6370000000000005</v>
      </c>
      <c r="C6972" s="19">
        <v>6.2829999999999995</v>
      </c>
    </row>
    <row r="6973" spans="1:3">
      <c r="A6973" s="118">
        <v>41669</v>
      </c>
      <c r="B6973" s="19">
        <v>5.4559999999999995</v>
      </c>
      <c r="C6973" s="19">
        <v>6.141</v>
      </c>
    </row>
    <row r="6974" spans="1:3">
      <c r="A6974" s="118">
        <v>41670</v>
      </c>
      <c r="B6974" s="19">
        <v>5.359</v>
      </c>
      <c r="C6974" s="19">
        <v>6.0359999999999996</v>
      </c>
    </row>
    <row r="6975" spans="1:3">
      <c r="A6975" s="118">
        <v>41671</v>
      </c>
      <c r="B6975" s="19">
        <v>5.359</v>
      </c>
      <c r="C6975" s="19">
        <v>6.0359999999999996</v>
      </c>
    </row>
    <row r="6976" spans="1:3">
      <c r="A6976" s="118">
        <v>41672</v>
      </c>
      <c r="B6976" s="19">
        <v>5.359</v>
      </c>
      <c r="C6976" s="19">
        <v>6.0359999999999996</v>
      </c>
    </row>
    <row r="6977" spans="1:3">
      <c r="A6977" s="118">
        <v>41673</v>
      </c>
      <c r="B6977" s="19">
        <v>5.569</v>
      </c>
      <c r="C6977" s="19">
        <v>6.2519999999999998</v>
      </c>
    </row>
    <row r="6978" spans="1:3">
      <c r="A6978" s="118">
        <v>41674</v>
      </c>
      <c r="B6978" s="19">
        <v>4.4889999999999999</v>
      </c>
      <c r="C6978" s="19">
        <v>5.1840000000000002</v>
      </c>
    </row>
    <row r="6979" spans="1:3">
      <c r="A6979" s="118">
        <v>41675</v>
      </c>
      <c r="B6979" s="19">
        <v>5.41</v>
      </c>
      <c r="C6979" s="19">
        <v>6.1010000000000009</v>
      </c>
    </row>
    <row r="6980" spans="1:3">
      <c r="A6980" s="118">
        <v>41676</v>
      </c>
      <c r="B6980" s="19">
        <v>5.6609999999999996</v>
      </c>
      <c r="C6980" s="19">
        <v>6.3359999999999994</v>
      </c>
    </row>
    <row r="6981" spans="1:3">
      <c r="A6981" s="118">
        <v>41677</v>
      </c>
      <c r="B6981" s="19">
        <v>5.6129999999999995</v>
      </c>
      <c r="C6981" s="19">
        <v>6.258</v>
      </c>
    </row>
    <row r="6982" spans="1:3">
      <c r="A6982" s="118">
        <v>41678</v>
      </c>
      <c r="B6982" s="19">
        <v>5.6129999999999995</v>
      </c>
      <c r="C6982" s="19">
        <v>6.258</v>
      </c>
    </row>
    <row r="6983" spans="1:3">
      <c r="A6983" s="118">
        <v>41679</v>
      </c>
      <c r="B6983" s="19">
        <v>5.6129999999999995</v>
      </c>
      <c r="C6983" s="19">
        <v>6.258</v>
      </c>
    </row>
    <row r="6984" spans="1:3">
      <c r="A6984" s="118">
        <v>41680</v>
      </c>
      <c r="B6984" s="19">
        <v>5.5030000000000001</v>
      </c>
      <c r="C6984" s="19">
        <v>6.1440000000000001</v>
      </c>
    </row>
    <row r="6985" spans="1:3">
      <c r="A6985" s="118">
        <v>41681</v>
      </c>
      <c r="B6985" s="19">
        <v>4.7370000000000001</v>
      </c>
      <c r="C6985" s="19">
        <v>5.3579999999999997</v>
      </c>
    </row>
    <row r="6986" spans="1:3">
      <c r="A6986" s="118">
        <v>41682</v>
      </c>
      <c r="B6986" s="19">
        <v>5.66</v>
      </c>
      <c r="C6986" s="19">
        <v>6.2650000000000006</v>
      </c>
    </row>
    <row r="6987" spans="1:3">
      <c r="A6987" s="118">
        <v>41683</v>
      </c>
      <c r="B6987" s="19">
        <v>5.5110000000000001</v>
      </c>
      <c r="C6987" s="19">
        <v>6.1140000000000008</v>
      </c>
    </row>
    <row r="6988" spans="1:3">
      <c r="A6988" s="118">
        <v>41684</v>
      </c>
      <c r="B6988" s="19">
        <v>5.6679999999999993</v>
      </c>
      <c r="C6988" s="19">
        <v>6.282</v>
      </c>
    </row>
    <row r="6989" spans="1:3">
      <c r="A6989" s="118">
        <v>41685</v>
      </c>
      <c r="B6989" s="19">
        <v>5.6679999999999993</v>
      </c>
      <c r="C6989" s="19">
        <v>6.282</v>
      </c>
    </row>
    <row r="6990" spans="1:3">
      <c r="A6990" s="118">
        <v>41686</v>
      </c>
      <c r="B6990" s="19">
        <v>5.6679999999999993</v>
      </c>
      <c r="C6990" s="19">
        <v>6.282</v>
      </c>
    </row>
    <row r="6991" spans="1:3">
      <c r="A6991" s="118">
        <v>41687</v>
      </c>
      <c r="B6991" s="19">
        <v>4.609</v>
      </c>
      <c r="C6991" s="19">
        <v>5.1989999999999998</v>
      </c>
    </row>
    <row r="6992" spans="1:3">
      <c r="A6992" s="118">
        <v>41688</v>
      </c>
      <c r="B6992" s="19">
        <v>4.5259999999999998</v>
      </c>
      <c r="C6992" s="19">
        <v>5.1219999999999999</v>
      </c>
    </row>
    <row r="6993" spans="1:3">
      <c r="A6993" s="118">
        <v>41689</v>
      </c>
      <c r="B6993" s="19">
        <v>4.6929999999999996</v>
      </c>
      <c r="C6993" s="19">
        <v>5.3029999999999999</v>
      </c>
    </row>
    <row r="6994" spans="1:3">
      <c r="A6994" s="118">
        <v>41690</v>
      </c>
      <c r="B6994" s="19">
        <v>5.5860000000000003</v>
      </c>
      <c r="C6994" s="19">
        <v>6.19</v>
      </c>
    </row>
    <row r="6995" spans="1:3">
      <c r="A6995" s="118">
        <v>41691</v>
      </c>
      <c r="B6995" s="19">
        <v>5.5430000000000001</v>
      </c>
      <c r="C6995" s="19">
        <v>6.1219999999999999</v>
      </c>
    </row>
    <row r="6996" spans="1:3">
      <c r="A6996" s="118">
        <v>41692</v>
      </c>
      <c r="B6996" s="19">
        <v>5.5430000000000001</v>
      </c>
      <c r="C6996" s="19">
        <v>6.1219999999999999</v>
      </c>
    </row>
    <row r="6997" spans="1:3">
      <c r="A6997" s="118">
        <v>41693</v>
      </c>
      <c r="B6997" s="19">
        <v>5.5430000000000001</v>
      </c>
      <c r="C6997" s="19">
        <v>6.1219999999999999</v>
      </c>
    </row>
    <row r="6998" spans="1:3">
      <c r="A6998" s="118">
        <v>41694</v>
      </c>
      <c r="B6998" s="19">
        <v>4.7009999999999996</v>
      </c>
      <c r="C6998" s="19">
        <v>5.2860000000000005</v>
      </c>
    </row>
    <row r="6999" spans="1:3">
      <c r="A6999" s="118">
        <v>41695</v>
      </c>
      <c r="B6999" s="19">
        <v>5.5980000000000008</v>
      </c>
      <c r="C6999" s="19">
        <v>6.1890000000000001</v>
      </c>
    </row>
    <row r="7000" spans="1:3">
      <c r="A7000" s="118">
        <v>41696</v>
      </c>
      <c r="B7000" s="19">
        <v>4.4670000000000005</v>
      </c>
      <c r="C7000" s="19">
        <v>5.0600000000000005</v>
      </c>
    </row>
    <row r="7001" spans="1:3">
      <c r="A7001" s="118">
        <v>41697</v>
      </c>
      <c r="B7001" s="19">
        <v>5.6039999999999992</v>
      </c>
      <c r="C7001" s="19">
        <v>6.2039999999999997</v>
      </c>
    </row>
    <row r="7002" spans="1:3">
      <c r="A7002" s="118">
        <v>41698</v>
      </c>
      <c r="B7002" s="19">
        <v>5.4770000000000003</v>
      </c>
      <c r="C7002" s="19">
        <v>6.0780000000000003</v>
      </c>
    </row>
    <row r="7003" spans="1:3">
      <c r="A7003" s="118">
        <v>41699</v>
      </c>
      <c r="B7003" s="19">
        <v>5.4770000000000003</v>
      </c>
      <c r="C7003" s="19">
        <v>6.0780000000000003</v>
      </c>
    </row>
    <row r="7004" spans="1:3">
      <c r="A7004" s="118">
        <v>41700</v>
      </c>
      <c r="B7004" s="19">
        <v>5.4770000000000003</v>
      </c>
      <c r="C7004" s="19">
        <v>6.0780000000000003</v>
      </c>
    </row>
    <row r="7005" spans="1:3">
      <c r="A7005" s="118">
        <v>41701</v>
      </c>
      <c r="B7005" s="19">
        <v>5.343</v>
      </c>
      <c r="C7005" s="19">
        <v>5.9820000000000002</v>
      </c>
    </row>
    <row r="7006" spans="1:3">
      <c r="A7006" s="118">
        <v>41702</v>
      </c>
      <c r="B7006" s="19">
        <v>4.5789999999999997</v>
      </c>
      <c r="C7006" s="19">
        <v>5.2149999999999999</v>
      </c>
    </row>
    <row r="7007" spans="1:3">
      <c r="A7007" s="118">
        <v>41703</v>
      </c>
      <c r="B7007" s="19">
        <v>4.532</v>
      </c>
      <c r="C7007" s="19">
        <v>5.15</v>
      </c>
    </row>
    <row r="7008" spans="1:3">
      <c r="A7008" s="118">
        <v>41704</v>
      </c>
      <c r="B7008" s="19">
        <v>5.4730000000000008</v>
      </c>
      <c r="C7008" s="19">
        <v>6.077</v>
      </c>
    </row>
    <row r="7009" spans="1:3">
      <c r="A7009" s="118">
        <v>41705</v>
      </c>
      <c r="B7009" s="19">
        <v>4.7130000000000001</v>
      </c>
      <c r="C7009" s="19">
        <v>5.3019999999999996</v>
      </c>
    </row>
    <row r="7010" spans="1:3">
      <c r="A7010" s="118">
        <v>41706</v>
      </c>
      <c r="B7010" s="19">
        <v>4.7130000000000001</v>
      </c>
      <c r="C7010" s="19">
        <v>5.3019999999999996</v>
      </c>
    </row>
    <row r="7011" spans="1:3">
      <c r="A7011" s="118">
        <v>41707</v>
      </c>
      <c r="B7011" s="19">
        <v>4.7130000000000001</v>
      </c>
      <c r="C7011" s="19">
        <v>5.3019999999999996</v>
      </c>
    </row>
    <row r="7012" spans="1:3">
      <c r="A7012" s="118">
        <v>41708</v>
      </c>
      <c r="B7012" s="19">
        <v>4.6349999999999998</v>
      </c>
      <c r="C7012" s="19">
        <v>5.2090000000000005</v>
      </c>
    </row>
    <row r="7013" spans="1:3">
      <c r="A7013" s="118">
        <v>41709</v>
      </c>
      <c r="B7013" s="19">
        <v>4.5140000000000002</v>
      </c>
      <c r="C7013" s="19">
        <v>5.0969999999999995</v>
      </c>
    </row>
    <row r="7014" spans="1:3">
      <c r="A7014" s="118">
        <v>41710</v>
      </c>
      <c r="B7014" s="19">
        <v>4.7060000000000004</v>
      </c>
      <c r="C7014" s="19">
        <v>5.2830000000000004</v>
      </c>
    </row>
    <row r="7015" spans="1:3">
      <c r="A7015" s="118">
        <v>41711</v>
      </c>
      <c r="B7015" s="19">
        <v>4.6340000000000003</v>
      </c>
      <c r="C7015" s="19">
        <v>5.2220000000000004</v>
      </c>
    </row>
    <row r="7016" spans="1:3">
      <c r="A7016" s="118">
        <v>41712</v>
      </c>
      <c r="B7016" s="19">
        <v>4.43</v>
      </c>
      <c r="C7016" s="19">
        <v>5.0470000000000006</v>
      </c>
    </row>
    <row r="7017" spans="1:3">
      <c r="A7017" s="118">
        <v>41713</v>
      </c>
      <c r="B7017" s="19">
        <v>4.43</v>
      </c>
      <c r="C7017" s="19">
        <v>5.0470000000000006</v>
      </c>
    </row>
    <row r="7018" spans="1:3">
      <c r="A7018" s="118">
        <v>41714</v>
      </c>
      <c r="B7018" s="19">
        <v>4.43</v>
      </c>
      <c r="C7018" s="19">
        <v>5.0470000000000006</v>
      </c>
    </row>
    <row r="7019" spans="1:3">
      <c r="A7019" s="118">
        <v>41715</v>
      </c>
      <c r="B7019" s="19">
        <v>4.6470000000000002</v>
      </c>
      <c r="C7019" s="19">
        <v>5.2679999999999998</v>
      </c>
    </row>
    <row r="7020" spans="1:3">
      <c r="A7020" s="118">
        <v>41716</v>
      </c>
      <c r="B7020" s="19">
        <v>5.5780000000000003</v>
      </c>
      <c r="C7020" s="19">
        <v>6.1859999999999999</v>
      </c>
    </row>
    <row r="7021" spans="1:3">
      <c r="A7021" s="118">
        <v>41717</v>
      </c>
      <c r="B7021" s="19">
        <v>4.4649999999999999</v>
      </c>
      <c r="C7021" s="19">
        <v>5.077</v>
      </c>
    </row>
    <row r="7022" spans="1:3">
      <c r="A7022" s="118">
        <v>41718</v>
      </c>
      <c r="B7022" s="19">
        <v>5.7119999999999997</v>
      </c>
      <c r="C7022" s="19">
        <v>6.3090000000000002</v>
      </c>
    </row>
    <row r="7023" spans="1:3">
      <c r="A7023" s="118">
        <v>41719</v>
      </c>
      <c r="B7023" s="19">
        <v>5.6360000000000001</v>
      </c>
      <c r="C7023" s="19">
        <v>6.2309999999999999</v>
      </c>
    </row>
    <row r="7024" spans="1:3">
      <c r="A7024" s="118">
        <v>41720</v>
      </c>
      <c r="B7024" s="19">
        <v>5.6360000000000001</v>
      </c>
      <c r="C7024" s="19">
        <v>6.2309999999999999</v>
      </c>
    </row>
    <row r="7025" spans="1:3">
      <c r="A7025" s="118">
        <v>41721</v>
      </c>
      <c r="B7025" s="19">
        <v>5.6360000000000001</v>
      </c>
      <c r="C7025" s="19">
        <v>6.2309999999999999</v>
      </c>
    </row>
    <row r="7026" spans="1:3">
      <c r="A7026" s="118">
        <v>41722</v>
      </c>
      <c r="B7026" s="19">
        <v>5.5430000000000001</v>
      </c>
      <c r="C7026" s="19">
        <v>6.1330000000000009</v>
      </c>
    </row>
    <row r="7027" spans="1:3">
      <c r="A7027" s="118">
        <v>41723</v>
      </c>
      <c r="B7027" s="19">
        <v>5.7039999999999997</v>
      </c>
      <c r="C7027" s="19">
        <v>6.3069999999999995</v>
      </c>
    </row>
    <row r="7028" spans="1:3">
      <c r="A7028" s="118">
        <v>41724</v>
      </c>
      <c r="B7028" s="19">
        <v>5.609</v>
      </c>
      <c r="C7028" s="19">
        <v>6.226</v>
      </c>
    </row>
    <row r="7029" spans="1:3">
      <c r="A7029" s="118">
        <v>41725</v>
      </c>
      <c r="B7029" s="19">
        <v>5.4930000000000003</v>
      </c>
      <c r="C7029" s="19">
        <v>6.1170000000000009</v>
      </c>
    </row>
    <row r="7030" spans="1:3">
      <c r="A7030" s="118">
        <v>41726</v>
      </c>
      <c r="B7030" s="19">
        <v>5.68</v>
      </c>
      <c r="C7030" s="19">
        <v>6.3069999999999995</v>
      </c>
    </row>
    <row r="7031" spans="1:3">
      <c r="A7031" s="118">
        <v>41727</v>
      </c>
      <c r="B7031" s="19">
        <v>5.68</v>
      </c>
      <c r="C7031" s="19">
        <v>6.3069999999999995</v>
      </c>
    </row>
    <row r="7032" spans="1:3">
      <c r="A7032" s="118">
        <v>41728</v>
      </c>
      <c r="B7032" s="19">
        <v>5.68</v>
      </c>
      <c r="C7032" s="19">
        <v>6.3069999999999995</v>
      </c>
    </row>
    <row r="7033" spans="1:3">
      <c r="A7033" s="118">
        <v>41729</v>
      </c>
      <c r="B7033" s="19">
        <v>5.5950000000000006</v>
      </c>
      <c r="C7033" s="19">
        <v>6.2050000000000001</v>
      </c>
    </row>
    <row r="7034" spans="1:3">
      <c r="A7034" s="118">
        <v>41730</v>
      </c>
      <c r="B7034" s="19">
        <v>4.5510000000000002</v>
      </c>
      <c r="C7034" s="19">
        <v>5.1470000000000002</v>
      </c>
    </row>
    <row r="7035" spans="1:3">
      <c r="A7035" s="118">
        <v>41731</v>
      </c>
      <c r="B7035" s="19">
        <v>4.774</v>
      </c>
      <c r="C7035" s="19">
        <v>5.3540000000000001</v>
      </c>
    </row>
    <row r="7036" spans="1:3">
      <c r="A7036" s="118">
        <v>41732</v>
      </c>
      <c r="B7036" s="19">
        <v>5.6850000000000005</v>
      </c>
      <c r="C7036" s="19">
        <v>6.2549999999999999</v>
      </c>
    </row>
    <row r="7037" spans="1:3">
      <c r="A7037" s="118">
        <v>41733</v>
      </c>
      <c r="B7037" s="19">
        <v>5.5670000000000002</v>
      </c>
      <c r="C7037" s="19">
        <v>6.1470000000000002</v>
      </c>
    </row>
    <row r="7038" spans="1:3">
      <c r="A7038" s="118">
        <v>41734</v>
      </c>
      <c r="B7038" s="19">
        <v>5.5670000000000002</v>
      </c>
      <c r="C7038" s="19">
        <v>6.1470000000000002</v>
      </c>
    </row>
    <row r="7039" spans="1:3">
      <c r="A7039" s="118">
        <v>41735</v>
      </c>
      <c r="B7039" s="19">
        <v>5.5670000000000002</v>
      </c>
      <c r="C7039" s="19">
        <v>6.1470000000000002</v>
      </c>
    </row>
    <row r="7040" spans="1:3">
      <c r="A7040" s="118">
        <v>41736</v>
      </c>
      <c r="B7040" s="19">
        <v>4.7110000000000003</v>
      </c>
      <c r="C7040" s="19">
        <v>5.3159999999999998</v>
      </c>
    </row>
    <row r="7041" spans="1:3">
      <c r="A7041" s="118">
        <v>41737</v>
      </c>
      <c r="B7041" s="19">
        <v>4.6109999999999998</v>
      </c>
      <c r="C7041" s="19">
        <v>5.2110000000000003</v>
      </c>
    </row>
    <row r="7042" spans="1:3">
      <c r="A7042" s="118">
        <v>41738</v>
      </c>
      <c r="B7042" s="19">
        <v>4.5009999999999994</v>
      </c>
      <c r="C7042" s="19">
        <v>5.1010000000000009</v>
      </c>
    </row>
    <row r="7043" spans="1:3">
      <c r="A7043" s="118">
        <v>41739</v>
      </c>
      <c r="B7043" s="19">
        <v>4.7069999999999999</v>
      </c>
      <c r="C7043" s="19">
        <v>5.3250000000000002</v>
      </c>
    </row>
    <row r="7044" spans="1:3">
      <c r="A7044" s="118">
        <v>41740</v>
      </c>
      <c r="B7044" s="19">
        <v>5.5790000000000006</v>
      </c>
      <c r="C7044" s="19">
        <v>6.2</v>
      </c>
    </row>
    <row r="7045" spans="1:3">
      <c r="A7045" s="118">
        <v>41741</v>
      </c>
      <c r="B7045" s="19">
        <v>5.5790000000000006</v>
      </c>
      <c r="C7045" s="19">
        <v>6.2</v>
      </c>
    </row>
    <row r="7046" spans="1:3">
      <c r="A7046" s="118">
        <v>41742</v>
      </c>
      <c r="B7046" s="19">
        <v>5.5790000000000006</v>
      </c>
      <c r="C7046" s="19">
        <v>6.2</v>
      </c>
    </row>
    <row r="7047" spans="1:3">
      <c r="A7047" s="118">
        <v>41743</v>
      </c>
      <c r="B7047" s="19">
        <v>5.4390000000000001</v>
      </c>
      <c r="C7047" s="19">
        <v>6.0809999999999995</v>
      </c>
    </row>
    <row r="7048" spans="1:3">
      <c r="A7048" s="118">
        <v>41744</v>
      </c>
      <c r="B7048" s="19">
        <v>4.6589999999999998</v>
      </c>
      <c r="C7048" s="19">
        <v>5.2789999999999999</v>
      </c>
    </row>
    <row r="7049" spans="1:3">
      <c r="A7049" s="118">
        <v>41745</v>
      </c>
      <c r="B7049" s="19">
        <v>4.5510000000000002</v>
      </c>
      <c r="C7049" s="19">
        <v>5.1740000000000004</v>
      </c>
    </row>
    <row r="7050" spans="1:3">
      <c r="A7050" s="118">
        <v>41746</v>
      </c>
      <c r="B7050" s="19">
        <v>4.4359999999999999</v>
      </c>
      <c r="C7050" s="19">
        <v>5.0570000000000004</v>
      </c>
    </row>
    <row r="7051" spans="1:3">
      <c r="A7051" s="118">
        <v>41747</v>
      </c>
      <c r="B7051" s="19">
        <v>4.6360000000000001</v>
      </c>
      <c r="C7051" s="19">
        <v>5.2569999999999997</v>
      </c>
    </row>
    <row r="7052" spans="1:3">
      <c r="A7052" s="118">
        <v>41748</v>
      </c>
      <c r="B7052" s="19">
        <v>4.6360000000000001</v>
      </c>
      <c r="C7052" s="19">
        <v>5.2569999999999997</v>
      </c>
    </row>
    <row r="7053" spans="1:3">
      <c r="A7053" s="118">
        <v>41749</v>
      </c>
      <c r="B7053" s="19">
        <v>4.6360000000000001</v>
      </c>
      <c r="C7053" s="19">
        <v>5.2569999999999997</v>
      </c>
    </row>
    <row r="7054" spans="1:3">
      <c r="A7054" s="118">
        <v>41750</v>
      </c>
      <c r="B7054" s="19">
        <v>4.5359999999999996</v>
      </c>
      <c r="C7054" s="19">
        <v>5.157</v>
      </c>
    </row>
    <row r="7055" spans="1:3">
      <c r="A7055" s="118">
        <v>41751</v>
      </c>
      <c r="B7055" s="19">
        <v>5.4700000000000006</v>
      </c>
      <c r="C7055" s="19">
        <v>6.0860000000000003</v>
      </c>
    </row>
    <row r="7056" spans="1:3">
      <c r="A7056" s="118">
        <v>41752</v>
      </c>
      <c r="B7056" s="19">
        <v>5.6269999999999998</v>
      </c>
      <c r="C7056" s="19">
        <v>6.2489999999999997</v>
      </c>
    </row>
    <row r="7057" spans="1:3">
      <c r="A7057" s="118">
        <v>41753</v>
      </c>
      <c r="B7057" s="19">
        <v>4.5190000000000001</v>
      </c>
      <c r="C7057" s="19">
        <v>5.1390000000000002</v>
      </c>
    </row>
    <row r="7058" spans="1:3">
      <c r="A7058" s="118">
        <v>41754</v>
      </c>
      <c r="B7058" s="19">
        <v>5.4190000000000005</v>
      </c>
      <c r="C7058" s="19">
        <v>6.0389999999999997</v>
      </c>
    </row>
    <row r="7059" spans="1:3">
      <c r="A7059" s="118">
        <v>41755</v>
      </c>
      <c r="B7059" s="19">
        <v>5.4190000000000005</v>
      </c>
      <c r="C7059" s="19">
        <v>6.0389999999999997</v>
      </c>
    </row>
    <row r="7060" spans="1:3">
      <c r="A7060" s="118">
        <v>41756</v>
      </c>
      <c r="B7060" s="19">
        <v>5.4190000000000005</v>
      </c>
      <c r="C7060" s="19">
        <v>6.0389999999999997</v>
      </c>
    </row>
    <row r="7061" spans="1:3">
      <c r="A7061" s="118">
        <v>41757</v>
      </c>
      <c r="B7061" s="19">
        <v>4.5960000000000001</v>
      </c>
      <c r="C7061" s="19">
        <v>5.2160000000000002</v>
      </c>
    </row>
    <row r="7062" spans="1:3">
      <c r="A7062" s="118">
        <v>41758</v>
      </c>
      <c r="B7062" s="19">
        <v>5.5069999999999997</v>
      </c>
      <c r="C7062" s="19">
        <v>6.1180000000000003</v>
      </c>
    </row>
    <row r="7063" spans="1:3">
      <c r="A7063" s="118">
        <v>41759</v>
      </c>
      <c r="B7063" s="19">
        <v>5.42</v>
      </c>
      <c r="C7063" s="19">
        <v>6.0180000000000007</v>
      </c>
    </row>
    <row r="7064" spans="1:3">
      <c r="A7064" s="118">
        <v>41760</v>
      </c>
      <c r="B7064" s="19">
        <v>4.6159999999999997</v>
      </c>
      <c r="C7064" s="19">
        <v>5.2270000000000003</v>
      </c>
    </row>
    <row r="7065" spans="1:3">
      <c r="A7065" s="118">
        <v>41761</v>
      </c>
      <c r="B7065" s="19">
        <v>4.4980000000000002</v>
      </c>
      <c r="C7065" s="19">
        <v>5.1239999999999997</v>
      </c>
    </row>
    <row r="7066" spans="1:3">
      <c r="A7066" s="118">
        <v>41762</v>
      </c>
      <c r="B7066" s="19">
        <v>4.4980000000000002</v>
      </c>
      <c r="C7066" s="19">
        <v>5.1239999999999997</v>
      </c>
    </row>
    <row r="7067" spans="1:3">
      <c r="A7067" s="118">
        <v>41763</v>
      </c>
      <c r="B7067" s="19">
        <v>4.4980000000000002</v>
      </c>
      <c r="C7067" s="19">
        <v>5.1239999999999997</v>
      </c>
    </row>
    <row r="7068" spans="1:3">
      <c r="A7068" s="118">
        <v>41764</v>
      </c>
      <c r="B7068" s="19">
        <v>4.3759999999999994</v>
      </c>
      <c r="C7068" s="19">
        <v>5.0020000000000007</v>
      </c>
    </row>
    <row r="7069" spans="1:3">
      <c r="A7069" s="118">
        <v>41765</v>
      </c>
      <c r="B7069" s="19">
        <v>4.5659999999999998</v>
      </c>
      <c r="C7069" s="19">
        <v>5.1929999999999996</v>
      </c>
    </row>
    <row r="7070" spans="1:3">
      <c r="A7070" s="118">
        <v>41766</v>
      </c>
      <c r="B7070" s="19">
        <v>5.44</v>
      </c>
      <c r="C7070" s="19">
        <v>6.0739999999999998</v>
      </c>
    </row>
    <row r="7071" spans="1:3">
      <c r="A7071" s="118">
        <v>41767</v>
      </c>
      <c r="B7071" s="19">
        <v>4.3559999999999999</v>
      </c>
      <c r="C7071" s="19">
        <v>4.9909999999999997</v>
      </c>
    </row>
    <row r="7072" spans="1:3">
      <c r="A7072" s="118">
        <v>41768</v>
      </c>
      <c r="B7072" s="19">
        <v>4.54</v>
      </c>
      <c r="C7072" s="19">
        <v>5.1710000000000003</v>
      </c>
    </row>
    <row r="7073" spans="1:3">
      <c r="A7073" s="118">
        <v>41769</v>
      </c>
      <c r="B7073" s="19">
        <v>4.54</v>
      </c>
      <c r="C7073" s="19">
        <v>5.1710000000000003</v>
      </c>
    </row>
    <row r="7074" spans="1:3">
      <c r="A7074" s="118">
        <v>41770</v>
      </c>
      <c r="B7074" s="19">
        <v>4.54</v>
      </c>
      <c r="C7074" s="19">
        <v>5.1710000000000003</v>
      </c>
    </row>
    <row r="7075" spans="1:3">
      <c r="A7075" s="118">
        <v>41771</v>
      </c>
      <c r="B7075" s="19">
        <v>4.4489999999999998</v>
      </c>
      <c r="C7075" s="19">
        <v>5.0759999999999996</v>
      </c>
    </row>
    <row r="7076" spans="1:3">
      <c r="A7076" s="118">
        <v>41772</v>
      </c>
      <c r="B7076" s="19">
        <v>4.359</v>
      </c>
      <c r="C7076" s="19">
        <v>4.9849999999999994</v>
      </c>
    </row>
    <row r="7077" spans="1:3">
      <c r="A7077" s="118">
        <v>41773</v>
      </c>
      <c r="B7077" s="19">
        <v>5.5329999999999995</v>
      </c>
      <c r="C7077" s="19">
        <v>6.1639999999999997</v>
      </c>
    </row>
    <row r="7078" spans="1:3">
      <c r="A7078" s="118">
        <v>41774</v>
      </c>
      <c r="B7078" s="19">
        <v>5.4060000000000006</v>
      </c>
      <c r="C7078" s="19">
        <v>6.04</v>
      </c>
    </row>
    <row r="7079" spans="1:3">
      <c r="A7079" s="118">
        <v>41775</v>
      </c>
      <c r="B7079" s="19">
        <v>5.2829999999999995</v>
      </c>
      <c r="C7079" s="19">
        <v>5.9290000000000003</v>
      </c>
    </row>
    <row r="7080" spans="1:3">
      <c r="A7080" s="118">
        <v>41776</v>
      </c>
      <c r="B7080" s="19">
        <v>5.2829999999999995</v>
      </c>
      <c r="C7080" s="19">
        <v>5.9290000000000003</v>
      </c>
    </row>
    <row r="7081" spans="1:3">
      <c r="A7081" s="118">
        <v>41777</v>
      </c>
      <c r="B7081" s="19">
        <v>5.2829999999999995</v>
      </c>
      <c r="C7081" s="19">
        <v>5.9290000000000003</v>
      </c>
    </row>
    <row r="7082" spans="1:3">
      <c r="A7082" s="118">
        <v>41778</v>
      </c>
      <c r="B7082" s="19">
        <v>4.4619999999999997</v>
      </c>
      <c r="C7082" s="19">
        <v>5.1219999999999999</v>
      </c>
    </row>
    <row r="7083" spans="1:3">
      <c r="A7083" s="118">
        <v>41779</v>
      </c>
      <c r="B7083" s="19">
        <v>5.3800000000000008</v>
      </c>
      <c r="C7083" s="19">
        <v>6.0330000000000004</v>
      </c>
    </row>
    <row r="7084" spans="1:3">
      <c r="A7084" s="118">
        <v>41780</v>
      </c>
      <c r="B7084" s="19">
        <v>4.2240000000000002</v>
      </c>
      <c r="C7084" s="19">
        <v>4.891</v>
      </c>
    </row>
    <row r="7085" spans="1:3">
      <c r="A7085" s="118">
        <v>41781</v>
      </c>
      <c r="B7085" s="19">
        <v>5.4829999999999997</v>
      </c>
      <c r="C7085" s="19">
        <v>6.125</v>
      </c>
    </row>
    <row r="7086" spans="1:3">
      <c r="A7086" s="118">
        <v>41782</v>
      </c>
      <c r="B7086" s="19">
        <v>4.4050000000000002</v>
      </c>
      <c r="C7086" s="19">
        <v>5.0359999999999996</v>
      </c>
    </row>
    <row r="7087" spans="1:3">
      <c r="A7087" s="118">
        <v>41783</v>
      </c>
      <c r="B7087" s="19">
        <v>4.4050000000000002</v>
      </c>
      <c r="C7087" s="19">
        <v>5.0359999999999996</v>
      </c>
    </row>
    <row r="7088" spans="1:3">
      <c r="A7088" s="118">
        <v>41784</v>
      </c>
      <c r="B7088" s="19">
        <v>4.4050000000000002</v>
      </c>
      <c r="C7088" s="19">
        <v>5.0359999999999996</v>
      </c>
    </row>
    <row r="7089" spans="1:3">
      <c r="A7089" s="118">
        <v>41785</v>
      </c>
      <c r="B7089" s="19">
        <v>5.2789999999999999</v>
      </c>
      <c r="C7089" s="19">
        <v>5.9180000000000001</v>
      </c>
    </row>
    <row r="7090" spans="1:3">
      <c r="A7090" s="118">
        <v>41786</v>
      </c>
      <c r="B7090" s="19">
        <v>4.49</v>
      </c>
      <c r="C7090" s="19">
        <v>5.1210000000000004</v>
      </c>
    </row>
    <row r="7091" spans="1:3">
      <c r="A7091" s="118">
        <v>41787</v>
      </c>
      <c r="B7091" s="19">
        <v>4.3680000000000003</v>
      </c>
      <c r="C7091" s="19">
        <v>5.0110000000000001</v>
      </c>
    </row>
    <row r="7092" spans="1:3">
      <c r="A7092" s="118">
        <v>41788</v>
      </c>
      <c r="B7092" s="19">
        <v>5.2210000000000001</v>
      </c>
      <c r="C7092" s="19">
        <v>5.88</v>
      </c>
    </row>
    <row r="7093" spans="1:3">
      <c r="A7093" s="118">
        <v>41789</v>
      </c>
      <c r="B7093" s="19">
        <v>4.431</v>
      </c>
      <c r="C7093" s="19">
        <v>5.0789999999999997</v>
      </c>
    </row>
    <row r="7094" spans="1:3">
      <c r="A7094" s="118">
        <v>41790</v>
      </c>
      <c r="B7094" s="19">
        <v>4.431</v>
      </c>
      <c r="C7094" s="19">
        <v>5.0789999999999997</v>
      </c>
    </row>
    <row r="7095" spans="1:3">
      <c r="A7095" s="118">
        <v>41791</v>
      </c>
      <c r="B7095" s="19">
        <v>4.431</v>
      </c>
      <c r="C7095" s="19">
        <v>5.0789999999999997</v>
      </c>
    </row>
    <row r="7096" spans="1:3">
      <c r="A7096" s="118">
        <v>41792</v>
      </c>
      <c r="B7096" s="19">
        <v>5.3390000000000004</v>
      </c>
      <c r="C7096" s="19">
        <v>5.9909999999999997</v>
      </c>
    </row>
    <row r="7097" spans="1:3">
      <c r="A7097" s="118">
        <v>41793</v>
      </c>
      <c r="B7097" s="19">
        <v>5.2669999999999995</v>
      </c>
      <c r="C7097" s="19">
        <v>5.9079999999999995</v>
      </c>
    </row>
    <row r="7098" spans="1:3">
      <c r="A7098" s="118">
        <v>41794</v>
      </c>
      <c r="B7098" s="19">
        <v>5.5139999999999993</v>
      </c>
      <c r="C7098" s="19">
        <v>6.1459999999999999</v>
      </c>
    </row>
    <row r="7099" spans="1:3">
      <c r="A7099" s="118">
        <v>41795</v>
      </c>
      <c r="B7099" s="19">
        <v>5.4060000000000006</v>
      </c>
      <c r="C7099" s="19">
        <v>6.0419999999999998</v>
      </c>
    </row>
    <row r="7100" spans="1:3">
      <c r="A7100" s="118">
        <v>41796</v>
      </c>
      <c r="B7100" s="19">
        <v>5.3019999999999996</v>
      </c>
      <c r="C7100" s="19">
        <v>5.9359999999999999</v>
      </c>
    </row>
    <row r="7101" spans="1:3">
      <c r="A7101" s="118">
        <v>41797</v>
      </c>
      <c r="B7101" s="19">
        <v>5.3019999999999996</v>
      </c>
      <c r="C7101" s="19">
        <v>5.9359999999999999</v>
      </c>
    </row>
    <row r="7102" spans="1:3">
      <c r="A7102" s="118">
        <v>41798</v>
      </c>
      <c r="B7102" s="19">
        <v>5.3019999999999996</v>
      </c>
      <c r="C7102" s="19">
        <v>5.9359999999999999</v>
      </c>
    </row>
    <row r="7103" spans="1:3">
      <c r="A7103" s="118">
        <v>41799</v>
      </c>
      <c r="B7103" s="19">
        <v>5.5019999999999998</v>
      </c>
      <c r="C7103" s="19">
        <v>6.1359999999999992</v>
      </c>
    </row>
    <row r="7104" spans="1:3">
      <c r="A7104" s="118">
        <v>41800</v>
      </c>
      <c r="B7104" s="19">
        <v>5.4080000000000004</v>
      </c>
      <c r="C7104" s="19">
        <v>6.0350000000000001</v>
      </c>
    </row>
    <row r="7105" spans="1:3">
      <c r="A7105" s="118">
        <v>41801</v>
      </c>
      <c r="B7105" s="19">
        <v>5.3520000000000003</v>
      </c>
      <c r="C7105" s="19">
        <v>5.9610000000000003</v>
      </c>
    </row>
    <row r="7106" spans="1:3">
      <c r="A7106" s="118">
        <v>41802</v>
      </c>
      <c r="B7106" s="19">
        <v>5.5259999999999998</v>
      </c>
      <c r="C7106" s="19">
        <v>6.149</v>
      </c>
    </row>
    <row r="7107" spans="1:3">
      <c r="A7107" s="118">
        <v>41803</v>
      </c>
      <c r="B7107" s="19">
        <v>4.4059999999999997</v>
      </c>
      <c r="C7107" s="19">
        <v>5.0469999999999997</v>
      </c>
    </row>
    <row r="7108" spans="1:3">
      <c r="A7108" s="118">
        <v>41804</v>
      </c>
      <c r="B7108" s="19">
        <v>4.4059999999999997</v>
      </c>
      <c r="C7108" s="19">
        <v>5.0469999999999997</v>
      </c>
    </row>
    <row r="7109" spans="1:3">
      <c r="A7109" s="118">
        <v>41805</v>
      </c>
      <c r="B7109" s="19">
        <v>4.4059999999999997</v>
      </c>
      <c r="C7109" s="19">
        <v>5.0469999999999997</v>
      </c>
    </row>
    <row r="7110" spans="1:3">
      <c r="A7110" s="118">
        <v>41806</v>
      </c>
      <c r="B7110" s="19">
        <v>4.3079999999999998</v>
      </c>
      <c r="C7110" s="19">
        <v>4.9279999999999999</v>
      </c>
    </row>
    <row r="7111" spans="1:3">
      <c r="A7111" s="118">
        <v>41807</v>
      </c>
      <c r="B7111" s="19">
        <v>5.4619999999999997</v>
      </c>
      <c r="C7111" s="19">
        <v>6.0860000000000003</v>
      </c>
    </row>
    <row r="7112" spans="1:3">
      <c r="A7112" s="118">
        <v>41808</v>
      </c>
      <c r="B7112" s="19">
        <v>4.3840000000000003</v>
      </c>
      <c r="C7112" s="19">
        <v>5.0019999999999998</v>
      </c>
    </row>
    <row r="7113" spans="1:3">
      <c r="A7113" s="118">
        <v>41809</v>
      </c>
      <c r="B7113" s="19">
        <v>4.2270000000000003</v>
      </c>
      <c r="C7113" s="19">
        <v>4.8610000000000007</v>
      </c>
    </row>
    <row r="7114" spans="1:3">
      <c r="A7114" s="118">
        <v>41810</v>
      </c>
      <c r="B7114" s="19">
        <v>4.4370000000000003</v>
      </c>
      <c r="C7114" s="19">
        <v>5.0640000000000001</v>
      </c>
    </row>
    <row r="7115" spans="1:3">
      <c r="A7115" s="118">
        <v>41811</v>
      </c>
      <c r="B7115" s="19">
        <v>4.4370000000000003</v>
      </c>
      <c r="C7115" s="19">
        <v>5.0640000000000001</v>
      </c>
    </row>
    <row r="7116" spans="1:3">
      <c r="A7116" s="118">
        <v>41812</v>
      </c>
      <c r="B7116" s="19">
        <v>4.4370000000000003</v>
      </c>
      <c r="C7116" s="19">
        <v>5.0640000000000001</v>
      </c>
    </row>
    <row r="7117" spans="1:3">
      <c r="A7117" s="118">
        <v>41813</v>
      </c>
      <c r="B7117" s="19">
        <v>5.3529999999999998</v>
      </c>
      <c r="C7117" s="19">
        <v>5.9770000000000003</v>
      </c>
    </row>
    <row r="7118" spans="1:3">
      <c r="A7118" s="118">
        <v>41814</v>
      </c>
      <c r="B7118" s="19">
        <v>4.2080000000000002</v>
      </c>
      <c r="C7118" s="19">
        <v>4.84</v>
      </c>
    </row>
    <row r="7119" spans="1:3">
      <c r="A7119" s="118">
        <v>41815</v>
      </c>
      <c r="B7119" s="19">
        <v>4.3689999999999998</v>
      </c>
      <c r="C7119" s="19">
        <v>5.0149999999999997</v>
      </c>
    </row>
    <row r="7120" spans="1:3">
      <c r="A7120" s="118">
        <v>41816</v>
      </c>
      <c r="B7120" s="19">
        <v>4.2709999999999999</v>
      </c>
      <c r="C7120" s="19">
        <v>4.91</v>
      </c>
    </row>
    <row r="7121" spans="1:3">
      <c r="A7121" s="118">
        <v>41817</v>
      </c>
      <c r="B7121" s="19">
        <v>5.1390000000000002</v>
      </c>
      <c r="C7121" s="19">
        <v>5.7910000000000004</v>
      </c>
    </row>
    <row r="7122" spans="1:3">
      <c r="A7122" s="118">
        <v>41818</v>
      </c>
      <c r="B7122" s="19">
        <v>5.1390000000000002</v>
      </c>
      <c r="C7122" s="19">
        <v>5.7910000000000004</v>
      </c>
    </row>
    <row r="7123" spans="1:3">
      <c r="A7123" s="118">
        <v>41819</v>
      </c>
      <c r="B7123" s="19">
        <v>5.1390000000000002</v>
      </c>
      <c r="C7123" s="19">
        <v>5.7910000000000004</v>
      </c>
    </row>
    <row r="7124" spans="1:3">
      <c r="A7124" s="118">
        <v>41820</v>
      </c>
      <c r="B7124" s="19">
        <v>4.3460000000000001</v>
      </c>
      <c r="C7124" s="19">
        <v>4.9850000000000003</v>
      </c>
    </row>
    <row r="7125" spans="1:3">
      <c r="A7125" s="118">
        <v>41821</v>
      </c>
      <c r="B7125" s="19">
        <v>5.2859999999999996</v>
      </c>
      <c r="C7125" s="19">
        <v>5.9220000000000006</v>
      </c>
    </row>
    <row r="7126" spans="1:3">
      <c r="A7126" s="118">
        <v>41822</v>
      </c>
      <c r="B7126" s="19">
        <v>4.1619999999999999</v>
      </c>
      <c r="C7126" s="19">
        <v>4.8000000000000007</v>
      </c>
    </row>
    <row r="7127" spans="1:3">
      <c r="A7127" s="118">
        <v>41823</v>
      </c>
      <c r="B7127" s="19">
        <v>4.3319999999999999</v>
      </c>
      <c r="C7127" s="19">
        <v>4.9619999999999997</v>
      </c>
    </row>
    <row r="7128" spans="1:3">
      <c r="A7128" s="118">
        <v>41824</v>
      </c>
      <c r="B7128" s="19">
        <v>5.266</v>
      </c>
      <c r="C7128" s="19">
        <v>5.8819999999999997</v>
      </c>
    </row>
    <row r="7129" spans="1:3">
      <c r="A7129" s="118">
        <v>41825</v>
      </c>
      <c r="B7129" s="19">
        <v>5.266</v>
      </c>
      <c r="C7129" s="19">
        <v>5.8819999999999997</v>
      </c>
    </row>
    <row r="7130" spans="1:3">
      <c r="A7130" s="118">
        <v>41826</v>
      </c>
      <c r="B7130" s="19">
        <v>5.266</v>
      </c>
      <c r="C7130" s="19">
        <v>5.8819999999999997</v>
      </c>
    </row>
    <row r="7131" spans="1:3">
      <c r="A7131" s="118">
        <v>41827</v>
      </c>
      <c r="B7131" s="19">
        <v>5.1720000000000006</v>
      </c>
      <c r="C7131" s="19">
        <v>5.7810000000000006</v>
      </c>
    </row>
    <row r="7132" spans="1:3">
      <c r="A7132" s="118">
        <v>41828</v>
      </c>
      <c r="B7132" s="19">
        <v>4.37</v>
      </c>
      <c r="C7132" s="19">
        <v>4.9850000000000003</v>
      </c>
    </row>
    <row r="7133" spans="1:3">
      <c r="A7133" s="118">
        <v>41829</v>
      </c>
      <c r="B7133" s="19">
        <v>5.2350000000000003</v>
      </c>
      <c r="C7133" s="19">
        <v>5.8620000000000001</v>
      </c>
    </row>
    <row r="7134" spans="1:3">
      <c r="A7134" s="118">
        <v>41830</v>
      </c>
      <c r="B7134" s="19">
        <v>5.0920000000000005</v>
      </c>
      <c r="C7134" s="19">
        <v>5.7240000000000002</v>
      </c>
    </row>
    <row r="7135" spans="1:3">
      <c r="A7135" s="118">
        <v>41831</v>
      </c>
      <c r="B7135" s="19">
        <v>4.2489999999999997</v>
      </c>
      <c r="C7135" s="19">
        <v>4.8929999999999998</v>
      </c>
    </row>
    <row r="7136" spans="1:3">
      <c r="A7136" s="118">
        <v>41832</v>
      </c>
      <c r="B7136" s="19">
        <v>4.2489999999999997</v>
      </c>
      <c r="C7136" s="19">
        <v>4.8929999999999998</v>
      </c>
    </row>
    <row r="7137" spans="1:3">
      <c r="A7137" s="118">
        <v>41833</v>
      </c>
      <c r="B7137" s="19">
        <v>4.2489999999999997</v>
      </c>
      <c r="C7137" s="19">
        <v>4.8929999999999998</v>
      </c>
    </row>
    <row r="7138" spans="1:3">
      <c r="A7138" s="118">
        <v>41834</v>
      </c>
      <c r="B7138" s="19">
        <v>5.1760000000000002</v>
      </c>
      <c r="C7138" s="19">
        <v>5.8079999999999998</v>
      </c>
    </row>
    <row r="7139" spans="1:3">
      <c r="A7139" s="118">
        <v>41835</v>
      </c>
      <c r="B7139" s="19">
        <v>5.0660000000000007</v>
      </c>
      <c r="C7139" s="19">
        <v>5.7040000000000006</v>
      </c>
    </row>
    <row r="7140" spans="1:3">
      <c r="A7140" s="118">
        <v>41836</v>
      </c>
      <c r="B7140" s="19">
        <v>5.2519999999999998</v>
      </c>
      <c r="C7140" s="19">
        <v>5.8919999999999995</v>
      </c>
    </row>
    <row r="7141" spans="1:3">
      <c r="A7141" s="118">
        <v>41837</v>
      </c>
      <c r="B7141" s="19">
        <v>4.1520000000000001</v>
      </c>
      <c r="C7141" s="19">
        <v>4.7939999999999996</v>
      </c>
    </row>
    <row r="7142" spans="1:3">
      <c r="A7142" s="118">
        <v>41838</v>
      </c>
      <c r="B7142" s="19">
        <v>4.0289999999999999</v>
      </c>
      <c r="C7142" s="19">
        <v>4.6769999999999996</v>
      </c>
    </row>
    <row r="7143" spans="1:3">
      <c r="A7143" s="118">
        <v>41839</v>
      </c>
      <c r="B7143" s="19">
        <v>4.0289999999999999</v>
      </c>
      <c r="C7143" s="19">
        <v>4.6769999999999996</v>
      </c>
    </row>
    <row r="7144" spans="1:3">
      <c r="A7144" s="118">
        <v>41840</v>
      </c>
      <c r="B7144" s="19">
        <v>4.0289999999999999</v>
      </c>
      <c r="C7144" s="19">
        <v>4.6769999999999996</v>
      </c>
    </row>
    <row r="7145" spans="1:3">
      <c r="A7145" s="118">
        <v>41841</v>
      </c>
      <c r="B7145" s="19">
        <v>5.2569999999999997</v>
      </c>
      <c r="C7145" s="19">
        <v>5.9030000000000005</v>
      </c>
    </row>
    <row r="7146" spans="1:3">
      <c r="A7146" s="118">
        <v>41842</v>
      </c>
      <c r="B7146" s="19">
        <v>4.1529999999999996</v>
      </c>
      <c r="C7146" s="19">
        <v>4.8109999999999999</v>
      </c>
    </row>
    <row r="7147" spans="1:3">
      <c r="A7147" s="118">
        <v>41843</v>
      </c>
      <c r="B7147" s="19">
        <v>4.0920000000000005</v>
      </c>
      <c r="C7147" s="19">
        <v>4.74</v>
      </c>
    </row>
    <row r="7148" spans="1:3">
      <c r="A7148" s="118">
        <v>41844</v>
      </c>
      <c r="B7148" s="19">
        <v>4.3090000000000002</v>
      </c>
      <c r="C7148" s="19">
        <v>4.96</v>
      </c>
    </row>
    <row r="7149" spans="1:3">
      <c r="A7149" s="118">
        <v>41845</v>
      </c>
      <c r="B7149" s="19">
        <v>4.2139999999999995</v>
      </c>
      <c r="C7149" s="19">
        <v>4.8629999999999995</v>
      </c>
    </row>
    <row r="7150" spans="1:3">
      <c r="A7150" s="118">
        <v>41846</v>
      </c>
      <c r="B7150" s="19">
        <v>4.2139999999999995</v>
      </c>
      <c r="C7150" s="19">
        <v>4.8629999999999995</v>
      </c>
    </row>
    <row r="7151" spans="1:3">
      <c r="A7151" s="118">
        <v>41847</v>
      </c>
      <c r="B7151" s="19">
        <v>4.2139999999999995</v>
      </c>
      <c r="C7151" s="19">
        <v>4.8629999999999995</v>
      </c>
    </row>
    <row r="7152" spans="1:3">
      <c r="A7152" s="118">
        <v>41848</v>
      </c>
      <c r="B7152" s="19">
        <v>4.1040000000000001</v>
      </c>
      <c r="C7152" s="19">
        <v>4.7620000000000005</v>
      </c>
    </row>
    <row r="7153" spans="1:3">
      <c r="A7153" s="118">
        <v>41849</v>
      </c>
      <c r="B7153" s="19">
        <v>5.3369999999999997</v>
      </c>
      <c r="C7153" s="19">
        <v>5.9779999999999998</v>
      </c>
    </row>
    <row r="7154" spans="1:3">
      <c r="A7154" s="118">
        <v>41850</v>
      </c>
      <c r="B7154" s="19">
        <v>5.2050000000000001</v>
      </c>
      <c r="C7154" s="19">
        <v>5.8559999999999999</v>
      </c>
    </row>
    <row r="7155" spans="1:3">
      <c r="A7155" s="118">
        <v>41851</v>
      </c>
      <c r="B7155" s="19">
        <v>4.16</v>
      </c>
      <c r="C7155" s="19">
        <v>4.7810000000000006</v>
      </c>
    </row>
    <row r="7156" spans="1:3">
      <c r="A7156" s="118">
        <v>41852</v>
      </c>
      <c r="B7156" s="19">
        <v>4.3790000000000004</v>
      </c>
      <c r="C7156" s="19">
        <v>5.0060000000000002</v>
      </c>
    </row>
    <row r="7157" spans="1:3">
      <c r="A7157" s="118">
        <v>41853</v>
      </c>
      <c r="B7157" s="19">
        <v>4.3790000000000004</v>
      </c>
      <c r="C7157" s="19">
        <v>5.0060000000000002</v>
      </c>
    </row>
    <row r="7158" spans="1:3">
      <c r="A7158" s="118">
        <v>41854</v>
      </c>
      <c r="B7158" s="19">
        <v>4.3790000000000004</v>
      </c>
      <c r="C7158" s="19">
        <v>5.0060000000000002</v>
      </c>
    </row>
    <row r="7159" spans="1:3">
      <c r="A7159" s="118">
        <v>41855</v>
      </c>
      <c r="B7159" s="19">
        <v>5.2789999999999999</v>
      </c>
      <c r="C7159" s="19">
        <v>5.9060000000000006</v>
      </c>
    </row>
    <row r="7160" spans="1:3">
      <c r="A7160" s="118">
        <v>41856</v>
      </c>
      <c r="B7160" s="19">
        <v>4.1479999999999997</v>
      </c>
      <c r="C7160" s="19">
        <v>4.8019999999999996</v>
      </c>
    </row>
    <row r="7161" spans="1:3">
      <c r="A7161" s="118">
        <v>41857</v>
      </c>
      <c r="B7161" s="19">
        <v>5.3810000000000002</v>
      </c>
      <c r="C7161" s="19">
        <v>6.0250000000000004</v>
      </c>
    </row>
    <row r="7162" spans="1:3">
      <c r="A7162" s="118">
        <v>41858</v>
      </c>
      <c r="B7162" s="19">
        <v>5.1920000000000002</v>
      </c>
      <c r="C7162" s="19">
        <v>5.843</v>
      </c>
    </row>
    <row r="7163" spans="1:3">
      <c r="A7163" s="118">
        <v>41859</v>
      </c>
      <c r="B7163" s="19">
        <v>3.9830000000000001</v>
      </c>
      <c r="C7163" s="19">
        <v>4.6850000000000005</v>
      </c>
    </row>
    <row r="7164" spans="1:3">
      <c r="A7164" s="118">
        <v>41860</v>
      </c>
      <c r="B7164" s="19">
        <v>3.9830000000000001</v>
      </c>
      <c r="C7164" s="19">
        <v>4.6850000000000005</v>
      </c>
    </row>
    <row r="7165" spans="1:3">
      <c r="A7165" s="118">
        <v>41861</v>
      </c>
      <c r="B7165" s="19">
        <v>3.9830000000000001</v>
      </c>
      <c r="C7165" s="19">
        <v>4.6850000000000005</v>
      </c>
    </row>
    <row r="7166" spans="1:3">
      <c r="A7166" s="118">
        <v>41862</v>
      </c>
      <c r="B7166" s="19">
        <v>4.2780000000000005</v>
      </c>
      <c r="C7166" s="19">
        <v>4.9459999999999997</v>
      </c>
    </row>
    <row r="7167" spans="1:3">
      <c r="A7167" s="118">
        <v>41863</v>
      </c>
      <c r="B7167" s="19">
        <v>5.1920000000000002</v>
      </c>
      <c r="C7167" s="19">
        <v>5.8490000000000002</v>
      </c>
    </row>
    <row r="7168" spans="1:3">
      <c r="A7168" s="118">
        <v>41864</v>
      </c>
      <c r="B7168" s="19">
        <v>5.1150000000000002</v>
      </c>
      <c r="C7168" s="19">
        <v>5.766</v>
      </c>
    </row>
    <row r="7169" spans="1:3">
      <c r="A7169" s="118">
        <v>41865</v>
      </c>
      <c r="B7169" s="19">
        <v>4.26</v>
      </c>
      <c r="C7169" s="19">
        <v>4.91</v>
      </c>
    </row>
    <row r="7170" spans="1:3">
      <c r="A7170" s="118">
        <v>41866</v>
      </c>
      <c r="B7170" s="19">
        <v>5.1690000000000005</v>
      </c>
      <c r="C7170" s="19">
        <v>5.8179999999999996</v>
      </c>
    </row>
    <row r="7171" spans="1:3">
      <c r="A7171" s="118">
        <v>41867</v>
      </c>
      <c r="B7171" s="19">
        <v>5.1690000000000005</v>
      </c>
      <c r="C7171" s="19">
        <v>5.8179999999999996</v>
      </c>
    </row>
    <row r="7172" spans="1:3">
      <c r="A7172" s="118">
        <v>41868</v>
      </c>
      <c r="B7172" s="19">
        <v>5.1690000000000005</v>
      </c>
      <c r="C7172" s="19">
        <v>5.8179999999999996</v>
      </c>
    </row>
    <row r="7173" spans="1:3">
      <c r="A7173" s="118">
        <v>41869</v>
      </c>
      <c r="B7173" s="19">
        <v>5.0359999999999996</v>
      </c>
      <c r="C7173" s="19">
        <v>5.702</v>
      </c>
    </row>
    <row r="7174" spans="1:3">
      <c r="A7174" s="118">
        <v>41870</v>
      </c>
      <c r="B7174" s="19">
        <v>4.2729999999999997</v>
      </c>
      <c r="C7174" s="19">
        <v>4.9210000000000003</v>
      </c>
    </row>
    <row r="7175" spans="1:3">
      <c r="A7175" s="118">
        <v>41871</v>
      </c>
      <c r="B7175" s="19">
        <v>5.1929999999999996</v>
      </c>
      <c r="C7175" s="19">
        <v>5.84</v>
      </c>
    </row>
    <row r="7176" spans="1:3">
      <c r="A7176" s="118">
        <v>41872</v>
      </c>
      <c r="B7176" s="19">
        <v>4.1379999999999999</v>
      </c>
      <c r="C7176" s="19">
        <v>4.7780000000000005</v>
      </c>
    </row>
    <row r="7177" spans="1:3">
      <c r="A7177" s="118">
        <v>41873</v>
      </c>
      <c r="B7177" s="19">
        <v>4.3460000000000001</v>
      </c>
      <c r="C7177" s="19">
        <v>4.9800000000000004</v>
      </c>
    </row>
    <row r="7178" spans="1:3">
      <c r="A7178" s="118">
        <v>41874</v>
      </c>
      <c r="B7178" s="19">
        <v>4.3460000000000001</v>
      </c>
      <c r="C7178" s="19">
        <v>4.9800000000000004</v>
      </c>
    </row>
    <row r="7179" spans="1:3">
      <c r="A7179" s="118">
        <v>41875</v>
      </c>
      <c r="B7179" s="19">
        <v>4.3460000000000001</v>
      </c>
      <c r="C7179" s="19">
        <v>4.9800000000000004</v>
      </c>
    </row>
    <row r="7180" spans="1:3">
      <c r="A7180" s="118">
        <v>41876</v>
      </c>
      <c r="B7180" s="19">
        <v>4.2229999999999999</v>
      </c>
      <c r="C7180" s="19">
        <v>4.8689999999999998</v>
      </c>
    </row>
    <row r="7181" spans="1:3">
      <c r="A7181" s="118">
        <v>41877</v>
      </c>
      <c r="B7181" s="19">
        <v>5.0670000000000002</v>
      </c>
      <c r="C7181" s="19">
        <v>5.7279999999999998</v>
      </c>
    </row>
    <row r="7182" spans="1:3">
      <c r="A7182" s="118">
        <v>41878</v>
      </c>
      <c r="B7182" s="19">
        <v>5.2469999999999999</v>
      </c>
      <c r="C7182" s="19">
        <v>5.9179999999999993</v>
      </c>
    </row>
    <row r="7183" spans="1:3">
      <c r="A7183" s="118">
        <v>41879</v>
      </c>
      <c r="B7183" s="19">
        <v>5.1539999999999999</v>
      </c>
      <c r="C7183" s="19">
        <v>5.8220000000000001</v>
      </c>
    </row>
    <row r="7184" spans="1:3">
      <c r="A7184" s="118">
        <v>41880</v>
      </c>
      <c r="B7184" s="19">
        <v>4.0359999999999996</v>
      </c>
      <c r="C7184" s="19">
        <v>4.7080000000000002</v>
      </c>
    </row>
    <row r="7185" spans="1:3">
      <c r="A7185" s="118">
        <v>41881</v>
      </c>
      <c r="B7185" s="19">
        <v>4.0359999999999996</v>
      </c>
      <c r="C7185" s="19">
        <v>4.7080000000000002</v>
      </c>
    </row>
    <row r="7186" spans="1:3">
      <c r="A7186" s="118">
        <v>41882</v>
      </c>
      <c r="B7186" s="19">
        <v>4.0359999999999996</v>
      </c>
      <c r="C7186" s="19">
        <v>4.7080000000000002</v>
      </c>
    </row>
    <row r="7187" spans="1:3">
      <c r="A7187" s="118">
        <v>41883</v>
      </c>
      <c r="B7187" s="19">
        <v>4.2560000000000002</v>
      </c>
      <c r="C7187" s="19">
        <v>4.9279999999999999</v>
      </c>
    </row>
    <row r="7188" spans="1:3">
      <c r="A7188" s="118">
        <v>41884</v>
      </c>
      <c r="B7188" s="19">
        <v>5.181</v>
      </c>
      <c r="C7188" s="19">
        <v>5.8490000000000002</v>
      </c>
    </row>
    <row r="7189" spans="1:3">
      <c r="A7189" s="118">
        <v>41885</v>
      </c>
      <c r="B7189" s="19">
        <v>5.13</v>
      </c>
      <c r="C7189" s="19">
        <v>5.78</v>
      </c>
    </row>
    <row r="7190" spans="1:3">
      <c r="A7190" s="118">
        <v>41886</v>
      </c>
      <c r="B7190" s="19">
        <v>4.3250000000000002</v>
      </c>
      <c r="C7190" s="19">
        <v>4.976</v>
      </c>
    </row>
    <row r="7191" spans="1:3">
      <c r="A7191" s="118">
        <v>41887</v>
      </c>
      <c r="B7191" s="19">
        <v>4.2519999999999998</v>
      </c>
      <c r="C7191" s="19">
        <v>4.9029999999999996</v>
      </c>
    </row>
    <row r="7192" spans="1:3">
      <c r="A7192" s="118">
        <v>41888</v>
      </c>
      <c r="B7192" s="19">
        <v>4.2519999999999998</v>
      </c>
      <c r="C7192" s="19">
        <v>4.9029999999999996</v>
      </c>
    </row>
    <row r="7193" spans="1:3">
      <c r="A7193" s="118">
        <v>41889</v>
      </c>
      <c r="B7193" s="19">
        <v>4.2519999999999998</v>
      </c>
      <c r="C7193" s="19">
        <v>4.9029999999999996</v>
      </c>
    </row>
    <row r="7194" spans="1:3">
      <c r="A7194" s="118">
        <v>41890</v>
      </c>
      <c r="B7194" s="19">
        <v>4.1419999999999995</v>
      </c>
      <c r="C7194" s="19">
        <v>4.798</v>
      </c>
    </row>
    <row r="7195" spans="1:3">
      <c r="A7195" s="118">
        <v>41891</v>
      </c>
      <c r="B7195" s="19">
        <v>5.4219999999999997</v>
      </c>
      <c r="C7195" s="19">
        <v>6.069</v>
      </c>
    </row>
    <row r="7196" spans="1:3">
      <c r="A7196" s="118">
        <v>41892</v>
      </c>
      <c r="B7196" s="19">
        <v>5.3260000000000005</v>
      </c>
      <c r="C7196" s="19">
        <v>5.9700000000000006</v>
      </c>
    </row>
    <row r="7197" spans="1:3">
      <c r="A7197" s="118">
        <v>41893</v>
      </c>
      <c r="B7197" s="19">
        <v>4.26</v>
      </c>
      <c r="C7197" s="19">
        <v>4.8810000000000002</v>
      </c>
    </row>
    <row r="7198" spans="1:3">
      <c r="A7198" s="118">
        <v>41894</v>
      </c>
      <c r="B7198" s="19">
        <v>5.4569999999999999</v>
      </c>
      <c r="C7198" s="19">
        <v>6.0789999999999997</v>
      </c>
    </row>
    <row r="7199" spans="1:3">
      <c r="A7199" s="118">
        <v>41895</v>
      </c>
      <c r="B7199" s="19">
        <v>5.4569999999999999</v>
      </c>
      <c r="C7199" s="19">
        <v>6.0789999999999997</v>
      </c>
    </row>
    <row r="7200" spans="1:3">
      <c r="A7200" s="118">
        <v>41896</v>
      </c>
      <c r="B7200" s="19">
        <v>5.4569999999999999</v>
      </c>
      <c r="C7200" s="19">
        <v>6.0789999999999997</v>
      </c>
    </row>
    <row r="7201" spans="1:3">
      <c r="A7201" s="118">
        <v>41897</v>
      </c>
      <c r="B7201" s="19">
        <v>5.3740000000000006</v>
      </c>
      <c r="C7201" s="19">
        <v>5.99</v>
      </c>
    </row>
    <row r="7202" spans="1:3">
      <c r="A7202" s="118">
        <v>41898</v>
      </c>
      <c r="B7202" s="19">
        <v>5.2509999999999994</v>
      </c>
      <c r="C7202" s="19">
        <v>5.8730000000000002</v>
      </c>
    </row>
    <row r="7203" spans="1:3">
      <c r="A7203" s="118">
        <v>41899</v>
      </c>
      <c r="B7203" s="19">
        <v>5.47</v>
      </c>
      <c r="C7203" s="19">
        <v>6.1</v>
      </c>
    </row>
    <row r="7204" spans="1:3">
      <c r="A7204" s="118">
        <v>41900</v>
      </c>
      <c r="B7204" s="19">
        <v>5.42</v>
      </c>
      <c r="C7204" s="19">
        <v>6.04</v>
      </c>
    </row>
    <row r="7205" spans="1:3">
      <c r="A7205" s="118">
        <v>41901</v>
      </c>
      <c r="B7205" s="19">
        <v>5.34</v>
      </c>
      <c r="C7205" s="19">
        <v>5.95</v>
      </c>
    </row>
    <row r="7206" spans="1:3">
      <c r="A7206" s="118">
        <v>41902</v>
      </c>
      <c r="B7206" s="19">
        <v>5.34</v>
      </c>
      <c r="C7206" s="19">
        <v>5.95</v>
      </c>
    </row>
    <row r="7207" spans="1:3">
      <c r="A7207" s="118">
        <v>41903</v>
      </c>
      <c r="B7207" s="19">
        <v>5.34</v>
      </c>
      <c r="C7207" s="19">
        <v>5.95</v>
      </c>
    </row>
    <row r="7208" spans="1:3">
      <c r="A7208" s="118">
        <v>41904</v>
      </c>
      <c r="B7208" s="19">
        <v>5.48</v>
      </c>
      <c r="C7208" s="19">
        <v>6.1099999999999994</v>
      </c>
    </row>
    <row r="7209" spans="1:3">
      <c r="A7209" s="118">
        <v>41905</v>
      </c>
      <c r="B7209" s="19">
        <v>5.3000000000000007</v>
      </c>
      <c r="C7209" s="19">
        <v>5.96</v>
      </c>
    </row>
    <row r="7210" spans="1:3">
      <c r="A7210" s="118">
        <v>41906</v>
      </c>
      <c r="B7210" s="19">
        <v>4.25</v>
      </c>
      <c r="C7210" s="19">
        <v>4.9000000000000004</v>
      </c>
    </row>
    <row r="7211" spans="1:3">
      <c r="A7211" s="118">
        <v>41907</v>
      </c>
      <c r="B7211" s="19">
        <v>5.42</v>
      </c>
      <c r="C7211" s="19">
        <v>6.08</v>
      </c>
    </row>
    <row r="7212" spans="1:3">
      <c r="A7212" s="118">
        <v>41908</v>
      </c>
      <c r="B7212" s="19">
        <v>5.26</v>
      </c>
      <c r="C7212" s="19">
        <v>5.93</v>
      </c>
    </row>
    <row r="7213" spans="1:3">
      <c r="A7213" s="118">
        <v>41909</v>
      </c>
      <c r="B7213" s="19">
        <v>5.26</v>
      </c>
      <c r="C7213" s="19">
        <v>5.93</v>
      </c>
    </row>
    <row r="7214" spans="1:3">
      <c r="A7214" s="118">
        <v>41910</v>
      </c>
      <c r="B7214" s="19">
        <v>5.26</v>
      </c>
      <c r="C7214" s="19">
        <v>5.93</v>
      </c>
    </row>
    <row r="7215" spans="1:3">
      <c r="A7215" s="118">
        <v>41911</v>
      </c>
      <c r="B7215" s="19">
        <v>4.16</v>
      </c>
      <c r="C7215" s="19">
        <v>4.83</v>
      </c>
    </row>
    <row r="7216" spans="1:3">
      <c r="A7216" s="118">
        <v>41912</v>
      </c>
      <c r="B7216" s="19">
        <v>5.35</v>
      </c>
      <c r="C7216" s="19">
        <v>6.04</v>
      </c>
    </row>
    <row r="7217" spans="1:3">
      <c r="A7217" s="118">
        <v>41913</v>
      </c>
      <c r="B7217" s="19">
        <v>5.25</v>
      </c>
      <c r="C7217" s="19">
        <v>5.94</v>
      </c>
    </row>
    <row r="7218" spans="1:3">
      <c r="A7218" s="118">
        <v>41914</v>
      </c>
      <c r="B7218" s="19">
        <v>4.1099999999999994</v>
      </c>
      <c r="C7218" s="19">
        <v>4.82</v>
      </c>
    </row>
    <row r="7219" spans="1:3">
      <c r="A7219" s="118">
        <v>41915</v>
      </c>
      <c r="B7219" s="19">
        <v>5.33</v>
      </c>
      <c r="C7219" s="19">
        <v>6.04</v>
      </c>
    </row>
    <row r="7220" spans="1:3">
      <c r="A7220" s="118">
        <v>41916</v>
      </c>
      <c r="B7220" s="19">
        <v>5.33</v>
      </c>
      <c r="C7220" s="19">
        <v>6.04</v>
      </c>
    </row>
    <row r="7221" spans="1:3">
      <c r="A7221" s="118">
        <v>41917</v>
      </c>
      <c r="B7221" s="19">
        <v>5.33</v>
      </c>
      <c r="C7221" s="19">
        <v>6.04</v>
      </c>
    </row>
    <row r="7222" spans="1:3">
      <c r="A7222" s="118">
        <v>41918</v>
      </c>
      <c r="B7222" s="19">
        <v>5.23</v>
      </c>
      <c r="C7222" s="19">
        <v>5.94</v>
      </c>
    </row>
    <row r="7223" spans="1:3">
      <c r="A7223" s="118">
        <v>41919</v>
      </c>
      <c r="B7223" s="19">
        <v>4.0999999999999996</v>
      </c>
      <c r="C7223" s="19">
        <v>4.82</v>
      </c>
    </row>
    <row r="7224" spans="1:3">
      <c r="A7224" s="118">
        <v>41920</v>
      </c>
      <c r="B7224" s="19">
        <v>4.28</v>
      </c>
      <c r="C7224" s="19">
        <v>5.0199999999999996</v>
      </c>
    </row>
    <row r="7225" spans="1:3">
      <c r="A7225" s="118">
        <v>41921</v>
      </c>
      <c r="B7225" s="19">
        <v>5.1400000000000006</v>
      </c>
      <c r="C7225" s="19">
        <v>5.8800000000000008</v>
      </c>
    </row>
    <row r="7226" spans="1:3">
      <c r="A7226" s="118">
        <v>41922</v>
      </c>
      <c r="B7226" s="19">
        <v>4.03</v>
      </c>
      <c r="C7226" s="19">
        <v>4.7699999999999996</v>
      </c>
    </row>
    <row r="7227" spans="1:3">
      <c r="A7227" s="118">
        <v>41923</v>
      </c>
      <c r="B7227" s="19">
        <v>4.03</v>
      </c>
      <c r="C7227" s="19">
        <v>4.7699999999999996</v>
      </c>
    </row>
    <row r="7228" spans="1:3">
      <c r="A7228" s="118">
        <v>41924</v>
      </c>
      <c r="B7228" s="19">
        <v>4.03</v>
      </c>
      <c r="C7228" s="19">
        <v>4.7699999999999996</v>
      </c>
    </row>
    <row r="7229" spans="1:3">
      <c r="A7229" s="118">
        <v>41925</v>
      </c>
      <c r="B7229" s="19">
        <v>5.21</v>
      </c>
      <c r="C7229" s="19">
        <v>5.9499999999999993</v>
      </c>
    </row>
    <row r="7230" spans="1:3">
      <c r="A7230" s="118">
        <v>41926</v>
      </c>
      <c r="B7230" s="19">
        <v>4.1100000000000003</v>
      </c>
      <c r="C7230" s="19">
        <v>4.8499999999999996</v>
      </c>
    </row>
    <row r="7231" spans="1:3">
      <c r="A7231" s="118">
        <v>41927</v>
      </c>
      <c r="B7231" s="19">
        <v>5.0500000000000007</v>
      </c>
      <c r="C7231" s="19">
        <v>5.77</v>
      </c>
    </row>
    <row r="7232" spans="1:3">
      <c r="A7232" s="118">
        <v>41928</v>
      </c>
      <c r="B7232" s="19">
        <v>5.14</v>
      </c>
      <c r="C7232" s="19">
        <v>5.9</v>
      </c>
    </row>
    <row r="7233" spans="1:3">
      <c r="A7233" s="118">
        <v>41929</v>
      </c>
      <c r="B7233" s="19">
        <v>4.07</v>
      </c>
      <c r="C7233" s="19">
        <v>4.83</v>
      </c>
    </row>
    <row r="7234" spans="1:3">
      <c r="A7234" s="118">
        <v>41930</v>
      </c>
      <c r="B7234" s="19">
        <v>4.07</v>
      </c>
      <c r="C7234" s="19">
        <v>4.83</v>
      </c>
    </row>
    <row r="7235" spans="1:3">
      <c r="A7235" s="118">
        <v>41931</v>
      </c>
      <c r="B7235" s="19">
        <v>4.07</v>
      </c>
      <c r="C7235" s="19">
        <v>4.83</v>
      </c>
    </row>
    <row r="7236" spans="1:3">
      <c r="A7236" s="118">
        <v>41932</v>
      </c>
      <c r="B7236" s="19">
        <v>4.0199999999999996</v>
      </c>
      <c r="C7236" s="19">
        <v>4.7699999999999996</v>
      </c>
    </row>
    <row r="7237" spans="1:3">
      <c r="A7237" s="118">
        <v>41933</v>
      </c>
      <c r="B7237" s="19">
        <v>5.14</v>
      </c>
      <c r="C7237" s="19">
        <v>5.92</v>
      </c>
    </row>
    <row r="7238" spans="1:3">
      <c r="A7238" s="118">
        <v>41934</v>
      </c>
      <c r="B7238" s="19">
        <v>4.09</v>
      </c>
      <c r="C7238" s="19">
        <v>4.8499999999999996</v>
      </c>
    </row>
    <row r="7239" spans="1:3">
      <c r="A7239" s="118">
        <v>41935</v>
      </c>
      <c r="B7239" s="19">
        <v>3.99</v>
      </c>
      <c r="C7239" s="19">
        <v>4.75</v>
      </c>
    </row>
    <row r="7240" spans="1:3">
      <c r="A7240" s="118">
        <v>41936</v>
      </c>
      <c r="B7240" s="19">
        <v>5.1999999999999993</v>
      </c>
      <c r="C7240" s="19">
        <v>5.96</v>
      </c>
    </row>
    <row r="7241" spans="1:3">
      <c r="A7241" s="118">
        <v>41937</v>
      </c>
      <c r="B7241" s="19">
        <v>5.1999999999999993</v>
      </c>
      <c r="C7241" s="19">
        <v>5.96</v>
      </c>
    </row>
    <row r="7242" spans="1:3">
      <c r="A7242" s="118">
        <v>41938</v>
      </c>
      <c r="B7242" s="19">
        <v>5.1999999999999993</v>
      </c>
      <c r="C7242" s="19">
        <v>5.96</v>
      </c>
    </row>
    <row r="7243" spans="1:3">
      <c r="A7243" s="118">
        <v>41939</v>
      </c>
      <c r="B7243" s="19">
        <v>5.12</v>
      </c>
      <c r="C7243" s="19">
        <v>5.8800000000000008</v>
      </c>
    </row>
    <row r="7244" spans="1:3">
      <c r="A7244" s="118">
        <v>41940</v>
      </c>
      <c r="B7244" s="19">
        <v>3.97</v>
      </c>
      <c r="C7244" s="19">
        <v>4.74</v>
      </c>
    </row>
    <row r="7245" spans="1:3">
      <c r="A7245" s="118">
        <v>41941</v>
      </c>
      <c r="B7245" s="19">
        <v>5.22</v>
      </c>
      <c r="C7245" s="19">
        <v>5.98</v>
      </c>
    </row>
    <row r="7246" spans="1:3">
      <c r="A7246" s="118">
        <v>41942</v>
      </c>
      <c r="B7246" s="19">
        <v>5.15</v>
      </c>
      <c r="C7246" s="19">
        <v>5.8900000000000006</v>
      </c>
    </row>
    <row r="7247" spans="1:3">
      <c r="A7247" s="118">
        <v>41943</v>
      </c>
      <c r="B7247" s="19">
        <v>4.01</v>
      </c>
      <c r="C7247" s="19">
        <v>4.76</v>
      </c>
    </row>
    <row r="7248" spans="1:3">
      <c r="A7248" s="118">
        <v>41944</v>
      </c>
      <c r="B7248" s="19">
        <v>4.01</v>
      </c>
      <c r="C7248" s="19">
        <v>4.76</v>
      </c>
    </row>
    <row r="7249" spans="1:3">
      <c r="A7249" s="118">
        <v>41945</v>
      </c>
      <c r="B7249" s="19">
        <v>4.01</v>
      </c>
      <c r="C7249" s="19">
        <v>4.76</v>
      </c>
    </row>
    <row r="7250" spans="1:3">
      <c r="A7250" s="118">
        <v>41946</v>
      </c>
      <c r="B7250" s="19">
        <v>4.2</v>
      </c>
      <c r="C7250" s="19">
        <v>4.95</v>
      </c>
    </row>
    <row r="7251" spans="1:3">
      <c r="A7251" s="118">
        <v>41947</v>
      </c>
      <c r="B7251" s="19">
        <v>4.1399999999999997</v>
      </c>
      <c r="C7251" s="19">
        <v>4.88</v>
      </c>
    </row>
    <row r="7252" spans="1:3">
      <c r="A7252" s="118">
        <v>41948</v>
      </c>
      <c r="B7252" s="19">
        <v>5.0199999999999996</v>
      </c>
      <c r="C7252" s="19">
        <v>5.76</v>
      </c>
    </row>
    <row r="7253" spans="1:3">
      <c r="A7253" s="118">
        <v>41949</v>
      </c>
      <c r="B7253" s="19">
        <v>5.1999999999999993</v>
      </c>
      <c r="C7253" s="19">
        <v>5.96</v>
      </c>
    </row>
    <row r="7254" spans="1:3">
      <c r="A7254" s="118">
        <v>41950</v>
      </c>
      <c r="B7254" s="19">
        <v>5.18</v>
      </c>
      <c r="C7254" s="19">
        <v>5.91</v>
      </c>
    </row>
    <row r="7255" spans="1:3">
      <c r="A7255" s="118">
        <v>41951</v>
      </c>
      <c r="B7255" s="19">
        <v>5.18</v>
      </c>
      <c r="C7255" s="19">
        <v>5.91</v>
      </c>
    </row>
    <row r="7256" spans="1:3">
      <c r="A7256" s="118">
        <v>41952</v>
      </c>
      <c r="B7256" s="19">
        <v>5.18</v>
      </c>
      <c r="C7256" s="19">
        <v>5.91</v>
      </c>
    </row>
    <row r="7257" spans="1:3">
      <c r="A7257" s="118">
        <v>41953</v>
      </c>
      <c r="B7257" s="19">
        <v>5.0199999999999996</v>
      </c>
      <c r="C7257" s="19">
        <v>5.8000000000000007</v>
      </c>
    </row>
    <row r="7258" spans="1:3">
      <c r="A7258" s="118">
        <v>41954</v>
      </c>
      <c r="B7258" s="19">
        <v>5.26</v>
      </c>
      <c r="C7258" s="19">
        <v>6.0299999999999994</v>
      </c>
    </row>
    <row r="7259" spans="1:3">
      <c r="A7259" s="118">
        <v>41955</v>
      </c>
      <c r="B7259" s="19">
        <v>4.17</v>
      </c>
      <c r="C7259" s="19">
        <v>4.9400000000000004</v>
      </c>
    </row>
    <row r="7260" spans="1:3">
      <c r="A7260" s="118">
        <v>41956</v>
      </c>
      <c r="B7260" s="19">
        <v>4.08</v>
      </c>
      <c r="C7260" s="19">
        <v>4.8499999999999996</v>
      </c>
    </row>
    <row r="7261" spans="1:3">
      <c r="A7261" s="118">
        <v>41957</v>
      </c>
      <c r="B7261" s="19">
        <v>5.27</v>
      </c>
      <c r="C7261" s="19">
        <v>6.04</v>
      </c>
    </row>
    <row r="7262" spans="1:3">
      <c r="A7262" s="118">
        <v>41958</v>
      </c>
      <c r="B7262" s="19">
        <v>5.27</v>
      </c>
      <c r="C7262" s="19">
        <v>6.04</v>
      </c>
    </row>
    <row r="7263" spans="1:3">
      <c r="A7263" s="118">
        <v>41959</v>
      </c>
      <c r="B7263" s="19">
        <v>5.27</v>
      </c>
      <c r="C7263" s="19">
        <v>6.04</v>
      </c>
    </row>
    <row r="7264" spans="1:3">
      <c r="A7264" s="118">
        <v>41960</v>
      </c>
      <c r="B7264" s="19">
        <v>4.12</v>
      </c>
      <c r="C7264" s="19">
        <v>4.91</v>
      </c>
    </row>
    <row r="7265" spans="1:3">
      <c r="A7265" s="118">
        <v>41961</v>
      </c>
      <c r="B7265" s="19">
        <v>4.03</v>
      </c>
      <c r="C7265" s="19">
        <v>4.8000000000000007</v>
      </c>
    </row>
    <row r="7266" spans="1:3">
      <c r="A7266" s="118">
        <v>41962</v>
      </c>
      <c r="B7266" s="19">
        <v>4.22</v>
      </c>
      <c r="C7266" s="19">
        <v>4.99</v>
      </c>
    </row>
    <row r="7267" spans="1:3">
      <c r="A7267" s="118">
        <v>41963</v>
      </c>
      <c r="B7267" s="19">
        <v>5.12</v>
      </c>
      <c r="C7267" s="19">
        <v>5.8800000000000008</v>
      </c>
    </row>
    <row r="7268" spans="1:3">
      <c r="A7268" s="118">
        <v>41964</v>
      </c>
      <c r="B7268" s="19">
        <v>5.01</v>
      </c>
      <c r="C7268" s="19">
        <v>5.78</v>
      </c>
    </row>
    <row r="7269" spans="1:3">
      <c r="A7269" s="118">
        <v>41965</v>
      </c>
      <c r="B7269" s="19">
        <v>5.01</v>
      </c>
      <c r="C7269" s="19">
        <v>5.78</v>
      </c>
    </row>
    <row r="7270" spans="1:3">
      <c r="A7270" s="118">
        <v>41966</v>
      </c>
      <c r="B7270" s="19">
        <v>5.01</v>
      </c>
      <c r="C7270" s="19">
        <v>5.78</v>
      </c>
    </row>
    <row r="7271" spans="1:3">
      <c r="A7271" s="118">
        <v>41967</v>
      </c>
      <c r="B7271" s="19">
        <v>5.1999999999999993</v>
      </c>
      <c r="C7271" s="19">
        <v>5.97</v>
      </c>
    </row>
    <row r="7272" spans="1:3">
      <c r="A7272" s="118">
        <v>41968</v>
      </c>
      <c r="B7272" s="19">
        <v>5.0600000000000005</v>
      </c>
      <c r="C7272" s="19">
        <v>5.85</v>
      </c>
    </row>
    <row r="7273" spans="1:3">
      <c r="A7273" s="118">
        <v>41969</v>
      </c>
      <c r="B7273" s="19">
        <v>4.9000000000000004</v>
      </c>
      <c r="C7273" s="19">
        <v>5.7</v>
      </c>
    </row>
    <row r="7274" spans="1:3">
      <c r="A7274" s="118">
        <v>41970</v>
      </c>
      <c r="B7274" s="19">
        <v>4.09</v>
      </c>
      <c r="C7274" s="19">
        <v>4.9000000000000004</v>
      </c>
    </row>
    <row r="7275" spans="1:3">
      <c r="A7275" s="118">
        <v>41971</v>
      </c>
      <c r="B7275" s="19">
        <v>4.93</v>
      </c>
      <c r="C7275" s="19">
        <v>5.76</v>
      </c>
    </row>
    <row r="7276" spans="1:3">
      <c r="A7276" s="118">
        <v>41972</v>
      </c>
      <c r="B7276" s="19">
        <v>4.93</v>
      </c>
      <c r="C7276" s="19">
        <v>5.76</v>
      </c>
    </row>
    <row r="7277" spans="1:3">
      <c r="A7277" s="118">
        <v>41973</v>
      </c>
      <c r="B7277" s="19">
        <v>4.93</v>
      </c>
      <c r="C7277" s="19">
        <v>5.76</v>
      </c>
    </row>
    <row r="7278" spans="1:3">
      <c r="A7278" s="118">
        <v>41974</v>
      </c>
      <c r="B7278" s="19">
        <v>4.8000000000000007</v>
      </c>
      <c r="C7278" s="19">
        <v>5.65</v>
      </c>
    </row>
    <row r="7279" spans="1:3">
      <c r="A7279" s="118">
        <v>41975</v>
      </c>
      <c r="B7279" s="19">
        <v>4.09</v>
      </c>
      <c r="C7279" s="19">
        <v>4.9000000000000004</v>
      </c>
    </row>
    <row r="7280" spans="1:3">
      <c r="A7280" s="118">
        <v>41976</v>
      </c>
      <c r="B7280" s="19">
        <v>3.95</v>
      </c>
      <c r="C7280" s="19">
        <v>4.75</v>
      </c>
    </row>
    <row r="7281" spans="1:3">
      <c r="A7281" s="118">
        <v>41977</v>
      </c>
      <c r="B7281" s="19">
        <v>3.83</v>
      </c>
      <c r="C7281" s="19">
        <v>4.62</v>
      </c>
    </row>
    <row r="7282" spans="1:3">
      <c r="A7282" s="118">
        <v>41978</v>
      </c>
      <c r="B7282" s="19">
        <v>3.99</v>
      </c>
      <c r="C7282" s="19">
        <v>4.78</v>
      </c>
    </row>
    <row r="7283" spans="1:3">
      <c r="A7283" s="118">
        <v>41979</v>
      </c>
      <c r="B7283" s="19">
        <v>3.99</v>
      </c>
      <c r="C7283" s="19">
        <v>4.78</v>
      </c>
    </row>
    <row r="7284" spans="1:3">
      <c r="A7284" s="118">
        <v>41980</v>
      </c>
      <c r="B7284" s="19">
        <v>3.99</v>
      </c>
      <c r="C7284" s="19">
        <v>4.78</v>
      </c>
    </row>
    <row r="7285" spans="1:3">
      <c r="A7285" s="118">
        <v>41981</v>
      </c>
      <c r="B7285" s="19">
        <v>3.92</v>
      </c>
      <c r="C7285" s="19">
        <v>4.7</v>
      </c>
    </row>
    <row r="7286" spans="1:3">
      <c r="A7286" s="118">
        <v>41982</v>
      </c>
      <c r="B7286" s="19">
        <v>4.78</v>
      </c>
      <c r="C7286" s="19">
        <v>5.5600000000000005</v>
      </c>
    </row>
    <row r="7287" spans="1:3">
      <c r="A7287" s="118">
        <v>41983</v>
      </c>
      <c r="B7287" s="19">
        <v>4.92</v>
      </c>
      <c r="C7287" s="19">
        <v>5.73</v>
      </c>
    </row>
    <row r="7288" spans="1:3">
      <c r="A7288" s="118">
        <v>41984</v>
      </c>
      <c r="B7288" s="19">
        <v>4.7699999999999996</v>
      </c>
      <c r="C7288" s="19">
        <v>5.61</v>
      </c>
    </row>
    <row r="7289" spans="1:3">
      <c r="A7289" s="118">
        <v>41985</v>
      </c>
      <c r="B7289" s="19">
        <v>3.72</v>
      </c>
      <c r="C7289" s="19">
        <v>4.5500000000000007</v>
      </c>
    </row>
    <row r="7290" spans="1:3">
      <c r="A7290" s="118">
        <v>41986</v>
      </c>
      <c r="B7290" s="19">
        <v>3.72</v>
      </c>
      <c r="C7290" s="19">
        <v>4.5500000000000007</v>
      </c>
    </row>
    <row r="7291" spans="1:3">
      <c r="A7291" s="118">
        <v>41987</v>
      </c>
      <c r="B7291" s="19">
        <v>3.72</v>
      </c>
      <c r="C7291" s="19">
        <v>4.5500000000000007</v>
      </c>
    </row>
    <row r="7292" spans="1:3">
      <c r="A7292" s="118">
        <v>41988</v>
      </c>
      <c r="B7292" s="19">
        <v>4.9000000000000004</v>
      </c>
      <c r="C7292" s="19">
        <v>5.74</v>
      </c>
    </row>
    <row r="7293" spans="1:3">
      <c r="A7293" s="118">
        <v>41989</v>
      </c>
      <c r="B7293" s="19">
        <v>4.79</v>
      </c>
      <c r="C7293" s="19">
        <v>5.6400000000000006</v>
      </c>
    </row>
    <row r="7294" spans="1:3">
      <c r="A7294" s="118">
        <v>41990</v>
      </c>
      <c r="B7294" s="19">
        <v>4.6300000000000008</v>
      </c>
      <c r="C7294" s="19">
        <v>5.49</v>
      </c>
    </row>
    <row r="7295" spans="1:3">
      <c r="A7295" s="118">
        <v>41991</v>
      </c>
      <c r="B7295" s="19">
        <v>3.87</v>
      </c>
      <c r="C7295" s="19">
        <v>4.71</v>
      </c>
    </row>
    <row r="7296" spans="1:3">
      <c r="A7296" s="118">
        <v>41992</v>
      </c>
      <c r="B7296" s="19">
        <v>3.84</v>
      </c>
      <c r="C7296" s="19">
        <v>4.66</v>
      </c>
    </row>
    <row r="7297" spans="1:3">
      <c r="A7297" s="118">
        <v>41993</v>
      </c>
      <c r="B7297" s="19">
        <v>3.84</v>
      </c>
      <c r="C7297" s="19">
        <v>4.66</v>
      </c>
    </row>
    <row r="7298" spans="1:3">
      <c r="A7298" s="118">
        <v>41994</v>
      </c>
      <c r="B7298" s="19">
        <v>3.84</v>
      </c>
      <c r="C7298" s="19">
        <v>4.66</v>
      </c>
    </row>
    <row r="7299" spans="1:3">
      <c r="A7299" s="118">
        <v>41995</v>
      </c>
      <c r="B7299" s="19">
        <v>3.68</v>
      </c>
      <c r="C7299" s="19">
        <v>4.5199999999999996</v>
      </c>
    </row>
    <row r="7300" spans="1:3">
      <c r="A7300" s="118">
        <v>41996</v>
      </c>
      <c r="B7300" s="19">
        <v>3.8600000000000003</v>
      </c>
      <c r="C7300" s="19">
        <v>4.72</v>
      </c>
    </row>
    <row r="7301" spans="1:3">
      <c r="A7301" s="118">
        <v>41997</v>
      </c>
      <c r="B7301" s="19">
        <v>3.79</v>
      </c>
      <c r="C7301" s="19">
        <v>4.6399999999999997</v>
      </c>
    </row>
    <row r="7302" spans="1:3">
      <c r="A7302" s="118">
        <v>41998</v>
      </c>
      <c r="B7302" s="19">
        <v>4.6899999999999995</v>
      </c>
      <c r="C7302" s="19">
        <v>5.54</v>
      </c>
    </row>
    <row r="7303" spans="1:3">
      <c r="A7303" s="118">
        <v>41999</v>
      </c>
      <c r="B7303" s="19">
        <v>4.8899999999999997</v>
      </c>
      <c r="C7303" s="19">
        <v>5.74</v>
      </c>
    </row>
    <row r="7304" spans="1:3">
      <c r="A7304" s="118">
        <v>42000</v>
      </c>
      <c r="B7304" s="19">
        <v>4.8899999999999997</v>
      </c>
      <c r="C7304" s="19">
        <v>5.74</v>
      </c>
    </row>
    <row r="7305" spans="1:3">
      <c r="A7305" s="118">
        <v>42001</v>
      </c>
      <c r="B7305" s="19">
        <v>4.8899999999999997</v>
      </c>
      <c r="C7305" s="19">
        <v>5.74</v>
      </c>
    </row>
    <row r="7306" spans="1:3">
      <c r="A7306" s="118">
        <v>42002</v>
      </c>
      <c r="B7306" s="19">
        <v>4.7699999999999996</v>
      </c>
      <c r="C7306" s="19">
        <v>5.61</v>
      </c>
    </row>
    <row r="7307" spans="1:3">
      <c r="A7307" s="118">
        <v>42003</v>
      </c>
      <c r="B7307" s="19">
        <v>4.5999999999999996</v>
      </c>
      <c r="C7307" s="19">
        <v>5.46</v>
      </c>
    </row>
    <row r="7308" spans="1:3">
      <c r="A7308" s="118">
        <v>42004</v>
      </c>
      <c r="B7308" s="19">
        <v>4.7799999999999994</v>
      </c>
      <c r="C7308" s="19">
        <v>5.63</v>
      </c>
    </row>
    <row r="7309" spans="1:3">
      <c r="A7309" s="118">
        <v>42005</v>
      </c>
      <c r="B7309" s="19">
        <v>4.68</v>
      </c>
      <c r="C7309" s="19">
        <v>5.54</v>
      </c>
    </row>
    <row r="7310" spans="1:3">
      <c r="A7310" s="118">
        <v>42006</v>
      </c>
      <c r="B7310" s="19">
        <v>4.6300000000000008</v>
      </c>
      <c r="C7310" s="19">
        <v>5.49</v>
      </c>
    </row>
    <row r="7311" spans="1:3">
      <c r="A7311" s="118">
        <v>42007</v>
      </c>
      <c r="B7311" s="19">
        <v>4.6300000000000008</v>
      </c>
      <c r="C7311" s="19">
        <v>5.49</v>
      </c>
    </row>
    <row r="7312" spans="1:3">
      <c r="A7312" s="118">
        <v>42008</v>
      </c>
      <c r="B7312" s="19">
        <v>4.6300000000000008</v>
      </c>
      <c r="C7312" s="19">
        <v>5.49</v>
      </c>
    </row>
    <row r="7313" spans="1:3">
      <c r="A7313" s="118">
        <v>42009</v>
      </c>
      <c r="B7313" s="19">
        <v>3.76</v>
      </c>
      <c r="C7313" s="19">
        <v>4.6500000000000004</v>
      </c>
    </row>
    <row r="7314" spans="1:3">
      <c r="A7314" s="118">
        <v>42010</v>
      </c>
      <c r="B7314" s="19">
        <v>3.6399999999999997</v>
      </c>
      <c r="C7314" s="19">
        <v>4.54</v>
      </c>
    </row>
    <row r="7315" spans="1:3">
      <c r="A7315" s="118">
        <v>42011</v>
      </c>
      <c r="B7315" s="19">
        <v>4.51</v>
      </c>
      <c r="C7315" s="19">
        <v>5.41</v>
      </c>
    </row>
    <row r="7316" spans="1:3">
      <c r="A7316" s="118">
        <v>42012</v>
      </c>
      <c r="B7316" s="19">
        <v>3.76</v>
      </c>
      <c r="C7316" s="19">
        <v>4.6500000000000004</v>
      </c>
    </row>
    <row r="7317" spans="1:3">
      <c r="A7317" s="118">
        <v>42013</v>
      </c>
      <c r="B7317" s="19">
        <v>3.6500000000000004</v>
      </c>
      <c r="C7317" s="19">
        <v>4.54</v>
      </c>
    </row>
    <row r="7318" spans="1:3">
      <c r="A7318" s="118">
        <v>42014</v>
      </c>
      <c r="B7318" s="19">
        <v>3.6500000000000004</v>
      </c>
      <c r="C7318" s="19">
        <v>4.54</v>
      </c>
    </row>
    <row r="7319" spans="1:3">
      <c r="A7319" s="118">
        <v>42015</v>
      </c>
      <c r="B7319" s="19">
        <v>3.6500000000000004</v>
      </c>
      <c r="C7319" s="19">
        <v>4.54</v>
      </c>
    </row>
    <row r="7320" spans="1:3">
      <c r="A7320" s="118">
        <v>42016</v>
      </c>
      <c r="B7320" s="19">
        <v>4.53</v>
      </c>
      <c r="C7320" s="19">
        <v>5.4399999999999995</v>
      </c>
    </row>
    <row r="7321" spans="1:3">
      <c r="A7321" s="118">
        <v>42017</v>
      </c>
      <c r="B7321" s="19">
        <v>4.68</v>
      </c>
      <c r="C7321" s="19">
        <v>5.6099999999999994</v>
      </c>
    </row>
    <row r="7322" spans="1:3">
      <c r="A7322" s="118">
        <v>42018</v>
      </c>
      <c r="B7322" s="19">
        <v>3.55</v>
      </c>
      <c r="C7322" s="19">
        <v>4.5</v>
      </c>
    </row>
    <row r="7323" spans="1:3">
      <c r="A7323" s="118">
        <v>42019</v>
      </c>
      <c r="B7323" s="19">
        <v>3.5300000000000002</v>
      </c>
      <c r="C7323" s="19">
        <v>4.4700000000000006</v>
      </c>
    </row>
    <row r="7324" spans="1:3">
      <c r="A7324" s="118">
        <v>42020</v>
      </c>
      <c r="B7324" s="19">
        <v>4.6399999999999997</v>
      </c>
      <c r="C7324" s="19">
        <v>5.6</v>
      </c>
    </row>
    <row r="7325" spans="1:3">
      <c r="A7325" s="118">
        <v>42021</v>
      </c>
      <c r="B7325" s="19">
        <v>4.6399999999999997</v>
      </c>
      <c r="C7325" s="19">
        <v>5.6</v>
      </c>
    </row>
    <row r="7326" spans="1:3">
      <c r="A7326" s="118">
        <v>42022</v>
      </c>
      <c r="B7326" s="19">
        <v>4.6399999999999997</v>
      </c>
      <c r="C7326" s="19">
        <v>5.6</v>
      </c>
    </row>
    <row r="7327" spans="1:3">
      <c r="A7327" s="118">
        <v>42023</v>
      </c>
      <c r="B7327" s="19">
        <v>3.59</v>
      </c>
      <c r="C7327" s="19">
        <v>4.54</v>
      </c>
    </row>
    <row r="7328" spans="1:3">
      <c r="A7328" s="118">
        <v>42024</v>
      </c>
      <c r="B7328" s="19">
        <v>4.5199999999999996</v>
      </c>
      <c r="C7328" s="19">
        <v>5.4700000000000006</v>
      </c>
    </row>
    <row r="7329" spans="1:3">
      <c r="A7329" s="118">
        <v>42025</v>
      </c>
      <c r="B7329" s="19">
        <v>3.67</v>
      </c>
      <c r="C7329" s="19">
        <v>4.6399999999999997</v>
      </c>
    </row>
    <row r="7330" spans="1:3">
      <c r="A7330" s="118">
        <v>42026</v>
      </c>
      <c r="B7330" s="19">
        <v>3.5599999999999996</v>
      </c>
      <c r="C7330" s="19">
        <v>4.5</v>
      </c>
    </row>
    <row r="7331" spans="1:3">
      <c r="A7331" s="118">
        <v>42027</v>
      </c>
      <c r="B7331" s="19">
        <v>3.48</v>
      </c>
      <c r="C7331" s="19">
        <v>4.4000000000000004</v>
      </c>
    </row>
    <row r="7332" spans="1:3">
      <c r="A7332" s="118">
        <v>42028</v>
      </c>
      <c r="B7332" s="19">
        <v>3.48</v>
      </c>
      <c r="C7332" s="19">
        <v>4.4000000000000004</v>
      </c>
    </row>
    <row r="7333" spans="1:3">
      <c r="A7333" s="118">
        <v>42029</v>
      </c>
      <c r="B7333" s="19">
        <v>3.48</v>
      </c>
      <c r="C7333" s="19">
        <v>4.4000000000000004</v>
      </c>
    </row>
    <row r="7334" spans="1:3">
      <c r="A7334" s="118">
        <v>42030</v>
      </c>
      <c r="B7334" s="19">
        <v>3.6799999999999997</v>
      </c>
      <c r="C7334" s="19">
        <v>4.5999999999999996</v>
      </c>
    </row>
    <row r="7335" spans="1:3">
      <c r="A7335" s="118">
        <v>42031</v>
      </c>
      <c r="B7335" s="19">
        <v>3.5300000000000002</v>
      </c>
      <c r="C7335" s="19">
        <v>4.4800000000000004</v>
      </c>
    </row>
    <row r="7336" spans="1:3">
      <c r="A7336" s="118">
        <v>42032</v>
      </c>
      <c r="B7336" s="19">
        <v>3.48</v>
      </c>
      <c r="C7336" s="19">
        <v>4.42</v>
      </c>
    </row>
    <row r="7337" spans="1:3">
      <c r="A7337" s="118">
        <v>42033</v>
      </c>
      <c r="B7337" s="19">
        <v>4.54</v>
      </c>
      <c r="C7337" s="19">
        <v>5.48</v>
      </c>
    </row>
    <row r="7338" spans="1:3">
      <c r="A7338" s="118">
        <v>42034</v>
      </c>
      <c r="B7338" s="19">
        <v>4.41</v>
      </c>
      <c r="C7338" s="19">
        <v>5.34</v>
      </c>
    </row>
    <row r="7339" spans="1:3">
      <c r="A7339" s="118">
        <v>42035</v>
      </c>
      <c r="B7339" s="19">
        <v>4.41</v>
      </c>
      <c r="C7339" s="19">
        <v>5.34</v>
      </c>
    </row>
    <row r="7340" spans="1:3">
      <c r="A7340" s="118">
        <v>42036</v>
      </c>
      <c r="B7340" s="19">
        <v>4.41</v>
      </c>
      <c r="C7340" s="19">
        <v>5.34</v>
      </c>
    </row>
    <row r="7341" spans="1:3">
      <c r="A7341" s="118">
        <v>42037</v>
      </c>
      <c r="B7341" s="19">
        <v>3.3200000000000003</v>
      </c>
      <c r="C7341" s="19">
        <v>4.2699999999999996</v>
      </c>
    </row>
    <row r="7342" spans="1:3">
      <c r="A7342" s="118">
        <v>42038</v>
      </c>
      <c r="B7342" s="19">
        <v>3.37</v>
      </c>
      <c r="C7342" s="19">
        <v>4.33</v>
      </c>
    </row>
    <row r="7343" spans="1:3">
      <c r="A7343" s="118">
        <v>42039</v>
      </c>
      <c r="B7343" s="19">
        <v>3.4000000000000004</v>
      </c>
      <c r="C7343" s="19">
        <v>4.33</v>
      </c>
    </row>
    <row r="7344" spans="1:3">
      <c r="A7344" s="118">
        <v>42040</v>
      </c>
      <c r="B7344" s="19">
        <v>3.2600000000000002</v>
      </c>
      <c r="C7344" s="19">
        <v>4.1899999999999995</v>
      </c>
    </row>
    <row r="7345" spans="1:3">
      <c r="A7345" s="118">
        <v>42041</v>
      </c>
      <c r="B7345" s="19">
        <v>4.5</v>
      </c>
      <c r="C7345" s="19">
        <v>5.42</v>
      </c>
    </row>
    <row r="7346" spans="1:3">
      <c r="A7346" s="118">
        <v>42042</v>
      </c>
      <c r="B7346" s="19">
        <v>4.5</v>
      </c>
      <c r="C7346" s="19">
        <v>5.42</v>
      </c>
    </row>
    <row r="7347" spans="1:3">
      <c r="A7347" s="118">
        <v>42043</v>
      </c>
      <c r="B7347" s="19">
        <v>4.5</v>
      </c>
      <c r="C7347" s="19">
        <v>5.42</v>
      </c>
    </row>
    <row r="7348" spans="1:3">
      <c r="A7348" s="118">
        <v>42044</v>
      </c>
      <c r="B7348" s="19">
        <v>3.46</v>
      </c>
      <c r="C7348" s="19">
        <v>4.3600000000000003</v>
      </c>
    </row>
    <row r="7349" spans="1:3">
      <c r="A7349" s="118">
        <v>42045</v>
      </c>
      <c r="B7349" s="19">
        <v>4.3599999999999994</v>
      </c>
      <c r="C7349" s="19">
        <v>5.26</v>
      </c>
    </row>
    <row r="7350" spans="1:3">
      <c r="A7350" s="118">
        <v>42046</v>
      </c>
      <c r="B7350" s="19">
        <v>4.58</v>
      </c>
      <c r="C7350" s="19">
        <v>5.46</v>
      </c>
    </row>
    <row r="7351" spans="1:3">
      <c r="A7351" s="118">
        <v>42047</v>
      </c>
      <c r="B7351" s="19">
        <v>4.41</v>
      </c>
      <c r="C7351" s="19">
        <v>5.3000000000000007</v>
      </c>
    </row>
    <row r="7352" spans="1:3">
      <c r="A7352" s="118">
        <v>42048</v>
      </c>
      <c r="B7352" s="19">
        <v>4.28</v>
      </c>
      <c r="C7352" s="19">
        <v>5.18</v>
      </c>
    </row>
    <row r="7353" spans="1:3">
      <c r="A7353" s="118">
        <v>42049</v>
      </c>
      <c r="B7353" s="19">
        <v>4.28</v>
      </c>
      <c r="C7353" s="19">
        <v>5.18</v>
      </c>
    </row>
    <row r="7354" spans="1:3">
      <c r="A7354" s="118">
        <v>42050</v>
      </c>
      <c r="B7354" s="19">
        <v>4.28</v>
      </c>
      <c r="C7354" s="19">
        <v>5.18</v>
      </c>
    </row>
    <row r="7355" spans="1:3">
      <c r="A7355" s="118">
        <v>42051</v>
      </c>
      <c r="B7355" s="19">
        <v>3.5200000000000005</v>
      </c>
      <c r="C7355" s="19">
        <v>4.4000000000000004</v>
      </c>
    </row>
    <row r="7356" spans="1:3">
      <c r="A7356" s="118">
        <v>42052</v>
      </c>
      <c r="B7356" s="19">
        <v>3.4000000000000004</v>
      </c>
      <c r="C7356" s="19">
        <v>4.29</v>
      </c>
    </row>
    <row r="7357" spans="1:3">
      <c r="A7357" s="118">
        <v>42053</v>
      </c>
      <c r="B7357" s="19">
        <v>3.35</v>
      </c>
      <c r="C7357" s="19">
        <v>4.21</v>
      </c>
    </row>
    <row r="7358" spans="1:3">
      <c r="A7358" s="118">
        <v>42054</v>
      </c>
      <c r="B7358" s="19">
        <v>4.5</v>
      </c>
      <c r="C7358" s="19">
        <v>5.3699999999999992</v>
      </c>
    </row>
    <row r="7359" spans="1:3">
      <c r="A7359" s="118">
        <v>42055</v>
      </c>
      <c r="B7359" s="19">
        <v>3.4299999999999997</v>
      </c>
      <c r="C7359" s="19">
        <v>4.28</v>
      </c>
    </row>
    <row r="7360" spans="1:3">
      <c r="A7360" s="118">
        <v>42056</v>
      </c>
      <c r="B7360" s="19">
        <v>3.4299999999999997</v>
      </c>
      <c r="C7360" s="19">
        <v>4.28</v>
      </c>
    </row>
    <row r="7361" spans="1:3">
      <c r="A7361" s="118">
        <v>42057</v>
      </c>
      <c r="B7361" s="19">
        <v>3.4299999999999997</v>
      </c>
      <c r="C7361" s="19">
        <v>4.28</v>
      </c>
    </row>
    <row r="7362" spans="1:3">
      <c r="A7362" s="118">
        <v>42058</v>
      </c>
      <c r="B7362" s="19">
        <v>4.33</v>
      </c>
      <c r="C7362" s="19">
        <v>5.18</v>
      </c>
    </row>
    <row r="7363" spans="1:3">
      <c r="A7363" s="118">
        <v>42059</v>
      </c>
      <c r="B7363" s="19">
        <v>4.51</v>
      </c>
      <c r="C7363" s="19">
        <v>5.3699999999999992</v>
      </c>
    </row>
    <row r="7364" spans="1:3">
      <c r="A7364" s="118">
        <v>42060</v>
      </c>
      <c r="B7364" s="19">
        <v>4.3900000000000006</v>
      </c>
      <c r="C7364" s="19">
        <v>5.25</v>
      </c>
    </row>
    <row r="7365" spans="1:3">
      <c r="A7365" s="118">
        <v>42061</v>
      </c>
      <c r="B7365" s="19">
        <v>3.22</v>
      </c>
      <c r="C7365" s="19">
        <v>4.0999999999999996</v>
      </c>
    </row>
    <row r="7366" spans="1:3">
      <c r="A7366" s="118">
        <v>42062</v>
      </c>
      <c r="B7366" s="19">
        <v>4.4399999999999995</v>
      </c>
      <c r="C7366" s="19">
        <v>5.2799999999999994</v>
      </c>
    </row>
    <row r="7367" spans="1:3">
      <c r="A7367" s="118">
        <v>42063</v>
      </c>
      <c r="B7367" s="19">
        <v>4.4399999999999995</v>
      </c>
      <c r="C7367" s="19">
        <v>5.2799999999999994</v>
      </c>
    </row>
    <row r="7368" spans="1:3">
      <c r="A7368" s="118">
        <v>42064</v>
      </c>
      <c r="B7368" s="19">
        <v>4.4399999999999995</v>
      </c>
      <c r="C7368" s="19">
        <v>5.2799999999999994</v>
      </c>
    </row>
    <row r="7369" spans="1:3">
      <c r="A7369" s="118">
        <v>42065</v>
      </c>
      <c r="B7369" s="19">
        <v>3.3600000000000003</v>
      </c>
      <c r="C7369" s="19">
        <v>4.2</v>
      </c>
    </row>
    <row r="7370" spans="1:3">
      <c r="A7370" s="118">
        <v>42066</v>
      </c>
      <c r="B7370" s="19">
        <v>4.32</v>
      </c>
      <c r="C7370" s="19">
        <v>5.15</v>
      </c>
    </row>
    <row r="7371" spans="1:3">
      <c r="A7371" s="118">
        <v>42067</v>
      </c>
      <c r="B7371" s="19">
        <v>4.57</v>
      </c>
      <c r="C7371" s="19">
        <v>5.39</v>
      </c>
    </row>
    <row r="7372" spans="1:3">
      <c r="A7372" s="118">
        <v>42068</v>
      </c>
      <c r="B7372" s="19">
        <v>4.4700000000000006</v>
      </c>
      <c r="C7372" s="19">
        <v>5.29</v>
      </c>
    </row>
    <row r="7373" spans="1:3">
      <c r="A7373" s="118">
        <v>42069</v>
      </c>
      <c r="B7373" s="19">
        <v>3.37</v>
      </c>
      <c r="C7373" s="19">
        <v>4.2</v>
      </c>
    </row>
    <row r="7374" spans="1:3">
      <c r="A7374" s="118">
        <v>42070</v>
      </c>
      <c r="B7374" s="19">
        <v>3.37</v>
      </c>
      <c r="C7374" s="19">
        <v>4.2</v>
      </c>
    </row>
    <row r="7375" spans="1:3">
      <c r="A7375" s="118">
        <v>42071</v>
      </c>
      <c r="B7375" s="19">
        <v>3.37</v>
      </c>
      <c r="C7375" s="19">
        <v>4.2</v>
      </c>
    </row>
    <row r="7376" spans="1:3">
      <c r="A7376" s="118">
        <v>42072</v>
      </c>
      <c r="B7376" s="19">
        <v>4.6500000000000004</v>
      </c>
      <c r="C7376" s="19">
        <v>5.4499999999999993</v>
      </c>
    </row>
    <row r="7377" spans="1:3">
      <c r="A7377" s="118">
        <v>42073</v>
      </c>
      <c r="B7377" s="19">
        <v>3.51</v>
      </c>
      <c r="C7377" s="19">
        <v>4.33</v>
      </c>
    </row>
    <row r="7378" spans="1:3">
      <c r="A7378" s="118">
        <v>42074</v>
      </c>
      <c r="B7378" s="19">
        <v>3.3400000000000003</v>
      </c>
      <c r="C7378" s="19">
        <v>4.1899999999999995</v>
      </c>
    </row>
    <row r="7379" spans="1:3">
      <c r="A7379" s="118">
        <v>42075</v>
      </c>
      <c r="B7379" s="19">
        <v>3.49</v>
      </c>
      <c r="C7379" s="19">
        <v>4.3499999999999996</v>
      </c>
    </row>
    <row r="7380" spans="1:3">
      <c r="A7380" s="118">
        <v>42076</v>
      </c>
      <c r="B7380" s="19">
        <v>3.42</v>
      </c>
      <c r="C7380" s="19">
        <v>4.3099999999999996</v>
      </c>
    </row>
    <row r="7381" spans="1:3">
      <c r="A7381" s="118">
        <v>42077</v>
      </c>
      <c r="B7381" s="19">
        <v>3.42</v>
      </c>
      <c r="C7381" s="19">
        <v>4.3099999999999996</v>
      </c>
    </row>
    <row r="7382" spans="1:3">
      <c r="A7382" s="118">
        <v>42078</v>
      </c>
      <c r="B7382" s="19">
        <v>3.42</v>
      </c>
      <c r="C7382" s="19">
        <v>4.3099999999999996</v>
      </c>
    </row>
    <row r="7383" spans="1:3">
      <c r="A7383" s="118">
        <v>42079</v>
      </c>
      <c r="B7383" s="19">
        <v>4.2699999999999996</v>
      </c>
      <c r="C7383" s="19">
        <v>5.15</v>
      </c>
    </row>
    <row r="7384" spans="1:3">
      <c r="A7384" s="118">
        <v>42080</v>
      </c>
      <c r="B7384" s="19">
        <v>4.4800000000000004</v>
      </c>
      <c r="C7384" s="19">
        <v>5.3699999999999992</v>
      </c>
    </row>
    <row r="7385" spans="1:3">
      <c r="A7385" s="118">
        <v>42081</v>
      </c>
      <c r="B7385" s="19">
        <v>3.37</v>
      </c>
      <c r="C7385" s="19">
        <v>4.26</v>
      </c>
    </row>
    <row r="7386" spans="1:3">
      <c r="A7386" s="118">
        <v>42082</v>
      </c>
      <c r="B7386" s="19">
        <v>3.2</v>
      </c>
      <c r="C7386" s="19">
        <v>4.0999999999999996</v>
      </c>
    </row>
    <row r="7387" spans="1:3">
      <c r="A7387" s="118">
        <v>42083</v>
      </c>
      <c r="B7387" s="19">
        <v>3.4000000000000004</v>
      </c>
      <c r="C7387" s="19">
        <v>4.3</v>
      </c>
    </row>
    <row r="7388" spans="1:3">
      <c r="A7388" s="118">
        <v>42084</v>
      </c>
      <c r="B7388" s="19">
        <v>3.4000000000000004</v>
      </c>
      <c r="C7388" s="19">
        <v>4.3</v>
      </c>
    </row>
    <row r="7389" spans="1:3">
      <c r="A7389" s="118">
        <v>42085</v>
      </c>
      <c r="B7389" s="19">
        <v>3.4000000000000004</v>
      </c>
      <c r="C7389" s="19">
        <v>4.3</v>
      </c>
    </row>
    <row r="7390" spans="1:3">
      <c r="A7390" s="118">
        <v>42086</v>
      </c>
      <c r="B7390" s="19">
        <v>3.3099999999999996</v>
      </c>
      <c r="C7390" s="19">
        <v>4.2</v>
      </c>
    </row>
    <row r="7391" spans="1:3">
      <c r="A7391" s="118">
        <v>42087</v>
      </c>
      <c r="B7391" s="19">
        <v>3.21</v>
      </c>
      <c r="C7391" s="19">
        <v>4.08</v>
      </c>
    </row>
    <row r="7392" spans="1:3">
      <c r="A7392" s="118">
        <v>42088</v>
      </c>
      <c r="B7392" s="19">
        <v>4.3699999999999992</v>
      </c>
      <c r="C7392" s="19">
        <v>5.25</v>
      </c>
    </row>
    <row r="7393" spans="1:3">
      <c r="A7393" s="118">
        <v>42089</v>
      </c>
      <c r="B7393" s="19">
        <v>4.2699999999999996</v>
      </c>
      <c r="C7393" s="19">
        <v>5.1400000000000006</v>
      </c>
    </row>
    <row r="7394" spans="1:3">
      <c r="A7394" s="118">
        <v>42090</v>
      </c>
      <c r="B7394" s="19">
        <v>3.22</v>
      </c>
      <c r="C7394" s="19">
        <v>4.07</v>
      </c>
    </row>
    <row r="7395" spans="1:3">
      <c r="A7395" s="118">
        <v>42091</v>
      </c>
      <c r="B7395" s="19">
        <v>3.22</v>
      </c>
      <c r="C7395" s="19">
        <v>4.07</v>
      </c>
    </row>
    <row r="7396" spans="1:3">
      <c r="A7396" s="118">
        <v>42092</v>
      </c>
      <c r="B7396" s="19">
        <v>3.22</v>
      </c>
      <c r="C7396" s="19">
        <v>4.07</v>
      </c>
    </row>
    <row r="7397" spans="1:3">
      <c r="A7397" s="118">
        <v>42093</v>
      </c>
      <c r="B7397" s="19">
        <v>3.38</v>
      </c>
      <c r="C7397" s="19">
        <v>4.2300000000000004</v>
      </c>
    </row>
    <row r="7398" spans="1:3">
      <c r="A7398" s="118">
        <v>42094</v>
      </c>
      <c r="B7398" s="19">
        <v>3.24</v>
      </c>
      <c r="C7398" s="19">
        <v>4.0999999999999996</v>
      </c>
    </row>
    <row r="7399" spans="1:3">
      <c r="A7399" s="118">
        <v>42095</v>
      </c>
      <c r="B7399" s="19">
        <v>4.16</v>
      </c>
      <c r="C7399" s="19">
        <v>5.0199999999999996</v>
      </c>
    </row>
    <row r="7400" spans="1:3">
      <c r="A7400" s="118">
        <v>42096</v>
      </c>
      <c r="B7400" s="19">
        <v>4.33</v>
      </c>
      <c r="C7400" s="19">
        <v>5.1899999999999995</v>
      </c>
    </row>
    <row r="7401" spans="1:3">
      <c r="A7401" s="118">
        <v>42097</v>
      </c>
      <c r="B7401" s="19">
        <v>4.2300000000000004</v>
      </c>
      <c r="C7401" s="19">
        <v>5.09</v>
      </c>
    </row>
    <row r="7402" spans="1:3">
      <c r="A7402" s="118">
        <v>42098</v>
      </c>
      <c r="B7402" s="19">
        <v>4.2300000000000004</v>
      </c>
      <c r="C7402" s="19">
        <v>5.09</v>
      </c>
    </row>
    <row r="7403" spans="1:3">
      <c r="A7403" s="118">
        <v>42099</v>
      </c>
      <c r="B7403" s="19">
        <v>4.2300000000000004</v>
      </c>
      <c r="C7403" s="19">
        <v>5.09</v>
      </c>
    </row>
    <row r="7404" spans="1:3">
      <c r="A7404" s="118">
        <v>42100</v>
      </c>
      <c r="B7404" s="19">
        <v>3.13</v>
      </c>
      <c r="C7404" s="19">
        <v>3.99</v>
      </c>
    </row>
    <row r="7405" spans="1:3">
      <c r="A7405" s="118">
        <v>42101</v>
      </c>
      <c r="B7405" s="19">
        <v>4.3899999999999997</v>
      </c>
      <c r="C7405" s="19">
        <v>5.26</v>
      </c>
    </row>
    <row r="7406" spans="1:3">
      <c r="A7406" s="118">
        <v>42102</v>
      </c>
      <c r="B7406" s="19">
        <v>4.2699999999999996</v>
      </c>
      <c r="C7406" s="19">
        <v>5.15</v>
      </c>
    </row>
    <row r="7407" spans="1:3">
      <c r="A7407" s="118">
        <v>42103</v>
      </c>
      <c r="B7407" s="19">
        <v>4.18</v>
      </c>
      <c r="C7407" s="19">
        <v>5.0500000000000007</v>
      </c>
    </row>
    <row r="7408" spans="1:3">
      <c r="A7408" s="118">
        <v>42104</v>
      </c>
      <c r="B7408" s="19">
        <v>3.4000000000000004</v>
      </c>
      <c r="C7408" s="19">
        <v>4.2699999999999996</v>
      </c>
    </row>
    <row r="7409" spans="1:3">
      <c r="A7409" s="118">
        <v>42105</v>
      </c>
      <c r="B7409" s="19">
        <v>3.4000000000000004</v>
      </c>
      <c r="C7409" s="19">
        <v>4.2699999999999996</v>
      </c>
    </row>
    <row r="7410" spans="1:3">
      <c r="A7410" s="118">
        <v>42106</v>
      </c>
      <c r="B7410" s="19">
        <v>3.4000000000000004</v>
      </c>
      <c r="C7410" s="19">
        <v>4.2699999999999996</v>
      </c>
    </row>
    <row r="7411" spans="1:3">
      <c r="A7411" s="118">
        <v>42107</v>
      </c>
      <c r="B7411" s="19">
        <v>3.4000000000000004</v>
      </c>
      <c r="C7411" s="19">
        <v>4.17</v>
      </c>
    </row>
    <row r="7412" spans="1:3">
      <c r="A7412" s="118">
        <v>42108</v>
      </c>
      <c r="B7412" s="19">
        <v>3.14</v>
      </c>
      <c r="C7412" s="19">
        <v>4.01</v>
      </c>
    </row>
    <row r="7413" spans="1:3">
      <c r="A7413" s="118">
        <v>42109</v>
      </c>
      <c r="B7413" s="19">
        <v>4.32</v>
      </c>
      <c r="C7413" s="19">
        <v>5.1999999999999993</v>
      </c>
    </row>
    <row r="7414" spans="1:3">
      <c r="A7414" s="118">
        <v>42110</v>
      </c>
      <c r="B7414" s="19">
        <v>4.3100000000000005</v>
      </c>
      <c r="C7414" s="19">
        <v>5.19</v>
      </c>
    </row>
    <row r="7415" spans="1:3">
      <c r="A7415" s="118">
        <v>42111</v>
      </c>
      <c r="B7415" s="19">
        <v>4.21</v>
      </c>
      <c r="C7415" s="19">
        <v>5.08</v>
      </c>
    </row>
    <row r="7416" spans="1:3">
      <c r="A7416" s="118">
        <v>42112</v>
      </c>
      <c r="B7416" s="19">
        <v>4.21</v>
      </c>
      <c r="C7416" s="19">
        <v>5.08</v>
      </c>
    </row>
    <row r="7417" spans="1:3">
      <c r="A7417" s="118">
        <v>42113</v>
      </c>
      <c r="B7417" s="19">
        <v>4.21</v>
      </c>
      <c r="C7417" s="19">
        <v>5.08</v>
      </c>
    </row>
    <row r="7418" spans="1:3">
      <c r="A7418" s="118">
        <v>42114</v>
      </c>
      <c r="B7418" s="19">
        <v>4.4499999999999993</v>
      </c>
      <c r="C7418" s="19">
        <v>5.32</v>
      </c>
    </row>
    <row r="7419" spans="1:3">
      <c r="A7419" s="118">
        <v>42115</v>
      </c>
      <c r="B7419" s="19">
        <v>4.34</v>
      </c>
      <c r="C7419" s="19">
        <v>5.21</v>
      </c>
    </row>
    <row r="7420" spans="1:3">
      <c r="A7420" s="118">
        <v>42116</v>
      </c>
      <c r="B7420" s="19">
        <v>4.29</v>
      </c>
      <c r="C7420" s="19">
        <v>5.16</v>
      </c>
    </row>
    <row r="7421" spans="1:3">
      <c r="A7421" s="118">
        <v>42117</v>
      </c>
      <c r="B7421" s="19">
        <v>4.54</v>
      </c>
      <c r="C7421" s="19">
        <v>5.39</v>
      </c>
    </row>
    <row r="7422" spans="1:3">
      <c r="A7422" s="118">
        <v>42118</v>
      </c>
      <c r="B7422" s="19">
        <v>4.45</v>
      </c>
      <c r="C7422" s="19">
        <v>5.3000000000000007</v>
      </c>
    </row>
    <row r="7423" spans="1:3">
      <c r="A7423" s="118">
        <v>42119</v>
      </c>
      <c r="B7423" s="19">
        <v>4.45</v>
      </c>
      <c r="C7423" s="19">
        <v>5.3000000000000007</v>
      </c>
    </row>
    <row r="7424" spans="1:3">
      <c r="A7424" s="118">
        <v>42120</v>
      </c>
      <c r="B7424" s="19">
        <v>4.45</v>
      </c>
      <c r="C7424" s="19">
        <v>5.3000000000000007</v>
      </c>
    </row>
    <row r="7425" spans="1:3">
      <c r="A7425" s="118">
        <v>42121</v>
      </c>
      <c r="B7425" s="19">
        <v>3.3200000000000003</v>
      </c>
      <c r="C7425" s="19">
        <v>4.17</v>
      </c>
    </row>
    <row r="7426" spans="1:3">
      <c r="A7426" s="118">
        <v>42122</v>
      </c>
      <c r="B7426" s="19">
        <v>3.5700000000000003</v>
      </c>
      <c r="C7426" s="19">
        <v>4.41</v>
      </c>
    </row>
    <row r="7427" spans="1:3">
      <c r="A7427" s="118">
        <v>42123</v>
      </c>
      <c r="B7427" s="19">
        <v>3.4800000000000004</v>
      </c>
      <c r="C7427" s="19">
        <v>4.3099999999999996</v>
      </c>
    </row>
    <row r="7428" spans="1:3">
      <c r="A7428" s="118">
        <v>42124</v>
      </c>
      <c r="B7428" s="19">
        <v>3.41</v>
      </c>
      <c r="C7428" s="19">
        <v>4.21</v>
      </c>
    </row>
    <row r="7429" spans="1:3">
      <c r="A7429" s="118">
        <v>42125</v>
      </c>
      <c r="B7429" s="19">
        <v>4.6199999999999992</v>
      </c>
      <c r="C7429" s="19">
        <v>5.42</v>
      </c>
    </row>
    <row r="7430" spans="1:3">
      <c r="A7430" s="118">
        <v>42126</v>
      </c>
      <c r="B7430" s="19">
        <v>4.6199999999999992</v>
      </c>
      <c r="C7430" s="19">
        <v>5.42</v>
      </c>
    </row>
    <row r="7431" spans="1:3">
      <c r="A7431" s="118">
        <v>42127</v>
      </c>
      <c r="B7431" s="19">
        <v>4.6199999999999992</v>
      </c>
      <c r="C7431" s="19">
        <v>5.42</v>
      </c>
    </row>
    <row r="7432" spans="1:3">
      <c r="A7432" s="118">
        <v>42128</v>
      </c>
      <c r="B7432" s="19">
        <v>3.51</v>
      </c>
      <c r="C7432" s="19">
        <v>4.3099999999999996</v>
      </c>
    </row>
    <row r="7433" spans="1:3">
      <c r="A7433" s="118">
        <v>42129</v>
      </c>
      <c r="B7433" s="19">
        <v>3.5100000000000002</v>
      </c>
      <c r="C7433" s="19">
        <v>4.2699999999999996</v>
      </c>
    </row>
    <row r="7434" spans="1:3">
      <c r="A7434" s="118">
        <v>42130</v>
      </c>
      <c r="B7434" s="19">
        <v>3.8</v>
      </c>
      <c r="C7434" s="19">
        <v>4.54</v>
      </c>
    </row>
    <row r="7435" spans="1:3">
      <c r="A7435" s="118">
        <v>42131</v>
      </c>
      <c r="B7435" s="19">
        <v>4.74</v>
      </c>
      <c r="C7435" s="19">
        <v>5.46</v>
      </c>
    </row>
    <row r="7436" spans="1:3">
      <c r="A7436" s="118">
        <v>42132</v>
      </c>
      <c r="B7436" s="19">
        <v>4.5500000000000007</v>
      </c>
      <c r="C7436" s="19">
        <v>5.3000000000000007</v>
      </c>
    </row>
    <row r="7437" spans="1:3">
      <c r="A7437" s="118">
        <v>42133</v>
      </c>
      <c r="B7437" s="19">
        <v>4.5500000000000007</v>
      </c>
      <c r="C7437" s="19">
        <v>5.3000000000000007</v>
      </c>
    </row>
    <row r="7438" spans="1:3">
      <c r="A7438" s="118">
        <v>42134</v>
      </c>
      <c r="B7438" s="19">
        <v>4.5500000000000007</v>
      </c>
      <c r="C7438" s="19">
        <v>5.3000000000000007</v>
      </c>
    </row>
    <row r="7439" spans="1:3">
      <c r="A7439" s="118">
        <v>42135</v>
      </c>
      <c r="B7439" s="19">
        <v>3.76</v>
      </c>
      <c r="C7439" s="19">
        <v>4.51</v>
      </c>
    </row>
    <row r="7440" spans="1:3">
      <c r="A7440" s="118">
        <v>42136</v>
      </c>
      <c r="B7440" s="19">
        <v>4.8000000000000007</v>
      </c>
      <c r="C7440" s="19">
        <v>5.49</v>
      </c>
    </row>
    <row r="7441" spans="1:3">
      <c r="A7441" s="118">
        <v>42137</v>
      </c>
      <c r="B7441" s="19">
        <v>4.6300000000000008</v>
      </c>
      <c r="C7441" s="19">
        <v>5.35</v>
      </c>
    </row>
    <row r="7442" spans="1:3">
      <c r="A7442" s="118">
        <v>42138</v>
      </c>
      <c r="B7442" s="19">
        <v>3.8499999999999996</v>
      </c>
      <c r="C7442" s="19">
        <v>4.54</v>
      </c>
    </row>
    <row r="7443" spans="1:3">
      <c r="A7443" s="118">
        <v>42139</v>
      </c>
      <c r="B7443" s="19">
        <v>3.67</v>
      </c>
      <c r="C7443" s="19">
        <v>4.38</v>
      </c>
    </row>
    <row r="7444" spans="1:3">
      <c r="A7444" s="118">
        <v>42140</v>
      </c>
      <c r="B7444" s="19">
        <v>3.67</v>
      </c>
      <c r="C7444" s="19">
        <v>4.38</v>
      </c>
    </row>
    <row r="7445" spans="1:3">
      <c r="A7445" s="118">
        <v>42141</v>
      </c>
      <c r="B7445" s="19">
        <v>3.67</v>
      </c>
      <c r="C7445" s="19">
        <v>4.38</v>
      </c>
    </row>
    <row r="7446" spans="1:3">
      <c r="A7446" s="118">
        <v>42142</v>
      </c>
      <c r="B7446" s="19">
        <v>3.56</v>
      </c>
      <c r="C7446" s="19">
        <v>4.28</v>
      </c>
    </row>
    <row r="7447" spans="1:3">
      <c r="A7447" s="118">
        <v>42143</v>
      </c>
      <c r="B7447" s="19">
        <v>3.8099999999999996</v>
      </c>
      <c r="C7447" s="19">
        <v>4.51</v>
      </c>
    </row>
    <row r="7448" spans="1:3">
      <c r="A7448" s="118">
        <v>42144</v>
      </c>
      <c r="B7448" s="19">
        <v>3.7199999999999998</v>
      </c>
      <c r="C7448" s="19">
        <v>4.41</v>
      </c>
    </row>
    <row r="7449" spans="1:3">
      <c r="A7449" s="118">
        <v>42145</v>
      </c>
      <c r="B7449" s="19">
        <v>4.59</v>
      </c>
      <c r="C7449" s="19">
        <v>5.29</v>
      </c>
    </row>
    <row r="7450" spans="1:3">
      <c r="A7450" s="118">
        <v>42146</v>
      </c>
      <c r="B7450" s="19">
        <v>4.7799999999999994</v>
      </c>
      <c r="C7450" s="19">
        <v>5.48</v>
      </c>
    </row>
    <row r="7451" spans="1:3">
      <c r="A7451" s="118">
        <v>42147</v>
      </c>
      <c r="B7451" s="19">
        <v>4.7799999999999994</v>
      </c>
      <c r="C7451" s="19">
        <v>5.48</v>
      </c>
    </row>
    <row r="7452" spans="1:3">
      <c r="A7452" s="118">
        <v>42148</v>
      </c>
      <c r="B7452" s="19">
        <v>4.7799999999999994</v>
      </c>
      <c r="C7452" s="19">
        <v>5.48</v>
      </c>
    </row>
    <row r="7453" spans="1:3">
      <c r="A7453" s="118">
        <v>42149</v>
      </c>
      <c r="B7453" s="19">
        <v>4.68</v>
      </c>
      <c r="C7453" s="19">
        <v>5.3800000000000008</v>
      </c>
    </row>
    <row r="7454" spans="1:3">
      <c r="A7454" s="118">
        <v>42150</v>
      </c>
      <c r="B7454" s="19">
        <v>3.58</v>
      </c>
      <c r="C7454" s="19">
        <v>4.29</v>
      </c>
    </row>
    <row r="7455" spans="1:3">
      <c r="A7455" s="118">
        <v>42151</v>
      </c>
      <c r="B7455" s="19">
        <v>3.7300000000000004</v>
      </c>
      <c r="C7455" s="19">
        <v>4.47</v>
      </c>
    </row>
    <row r="7456" spans="1:3">
      <c r="A7456" s="118">
        <v>42152</v>
      </c>
      <c r="B7456" s="19">
        <v>4.58</v>
      </c>
      <c r="C7456" s="19">
        <v>5.32</v>
      </c>
    </row>
    <row r="7457" spans="1:3">
      <c r="A7457" s="118">
        <v>42153</v>
      </c>
      <c r="B7457" s="19">
        <v>3.43</v>
      </c>
      <c r="C7457" s="19">
        <v>4.17</v>
      </c>
    </row>
    <row r="7458" spans="1:3">
      <c r="A7458" s="118">
        <v>42154</v>
      </c>
      <c r="B7458" s="19">
        <v>3.43</v>
      </c>
      <c r="C7458" s="19">
        <v>4.17</v>
      </c>
    </row>
    <row r="7459" spans="1:3">
      <c r="A7459" s="118">
        <v>42155</v>
      </c>
      <c r="B7459" s="19">
        <v>3.43</v>
      </c>
      <c r="C7459" s="19">
        <v>4.17</v>
      </c>
    </row>
    <row r="7460" spans="1:3">
      <c r="A7460" s="118">
        <v>42156</v>
      </c>
      <c r="B7460" s="19">
        <v>3.6100000000000003</v>
      </c>
      <c r="C7460" s="19">
        <v>4.38</v>
      </c>
    </row>
    <row r="7461" spans="1:3">
      <c r="A7461" s="118">
        <v>42157</v>
      </c>
      <c r="B7461" s="19">
        <v>3.5599999999999996</v>
      </c>
      <c r="C7461" s="19">
        <v>4.34</v>
      </c>
    </row>
    <row r="7462" spans="1:3">
      <c r="A7462" s="118">
        <v>42158</v>
      </c>
      <c r="B7462" s="19">
        <v>4.57</v>
      </c>
      <c r="C7462" s="19">
        <v>5.3100000000000005</v>
      </c>
    </row>
    <row r="7463" spans="1:3">
      <c r="A7463" s="118">
        <v>42159</v>
      </c>
      <c r="B7463" s="19">
        <v>3.8499999999999996</v>
      </c>
      <c r="C7463" s="19">
        <v>4.55</v>
      </c>
    </row>
    <row r="7464" spans="1:3">
      <c r="A7464" s="118">
        <v>42160</v>
      </c>
      <c r="B7464" s="19">
        <v>4.76</v>
      </c>
      <c r="C7464" s="19">
        <v>5.45</v>
      </c>
    </row>
    <row r="7465" spans="1:3">
      <c r="A7465" s="118">
        <v>42161</v>
      </c>
      <c r="B7465" s="19">
        <v>4.76</v>
      </c>
      <c r="C7465" s="19">
        <v>5.45</v>
      </c>
    </row>
    <row r="7466" spans="1:3">
      <c r="A7466" s="118">
        <v>42162</v>
      </c>
      <c r="B7466" s="19">
        <v>4.76</v>
      </c>
      <c r="C7466" s="19">
        <v>5.45</v>
      </c>
    </row>
    <row r="7467" spans="1:3">
      <c r="A7467" s="118">
        <v>42163</v>
      </c>
      <c r="B7467" s="19">
        <v>3.66</v>
      </c>
      <c r="C7467" s="19">
        <v>4.3499999999999996</v>
      </c>
    </row>
    <row r="7468" spans="1:3">
      <c r="A7468" s="118">
        <v>42164</v>
      </c>
      <c r="B7468" s="19">
        <v>3.8</v>
      </c>
      <c r="C7468" s="19">
        <v>4.53</v>
      </c>
    </row>
    <row r="7469" spans="1:3">
      <c r="A7469" s="118">
        <v>42165</v>
      </c>
      <c r="B7469" s="19">
        <v>3.75</v>
      </c>
      <c r="C7469" s="19">
        <v>4.46</v>
      </c>
    </row>
    <row r="7470" spans="1:3">
      <c r="A7470" s="118">
        <v>42166</v>
      </c>
      <c r="B7470" s="19">
        <v>4.7300000000000004</v>
      </c>
      <c r="C7470" s="19">
        <v>5.43</v>
      </c>
    </row>
    <row r="7471" spans="1:3">
      <c r="A7471" s="118">
        <v>42167</v>
      </c>
      <c r="B7471" s="19">
        <v>4.84</v>
      </c>
      <c r="C7471" s="19">
        <v>5.57</v>
      </c>
    </row>
    <row r="7472" spans="1:3">
      <c r="A7472" s="118">
        <v>42168</v>
      </c>
      <c r="B7472" s="19">
        <v>4.84</v>
      </c>
      <c r="C7472" s="19">
        <v>5.57</v>
      </c>
    </row>
    <row r="7473" spans="1:3">
      <c r="A7473" s="118">
        <v>42169</v>
      </c>
      <c r="B7473" s="19">
        <v>4.84</v>
      </c>
      <c r="C7473" s="19">
        <v>5.57</v>
      </c>
    </row>
    <row r="7474" spans="1:3">
      <c r="A7474" s="118">
        <v>42170</v>
      </c>
      <c r="B7474" s="19">
        <v>4.7200000000000006</v>
      </c>
      <c r="C7474" s="19">
        <v>5.46</v>
      </c>
    </row>
    <row r="7475" spans="1:3">
      <c r="A7475" s="118">
        <v>42171</v>
      </c>
      <c r="B7475" s="19">
        <v>3.61</v>
      </c>
      <c r="C7475" s="19">
        <v>4.3599999999999994</v>
      </c>
    </row>
    <row r="7476" spans="1:3">
      <c r="A7476" s="118">
        <v>42172</v>
      </c>
      <c r="B7476" s="19">
        <v>3.8</v>
      </c>
      <c r="C7476" s="19">
        <v>4.55</v>
      </c>
    </row>
    <row r="7477" spans="1:3">
      <c r="A7477" s="118">
        <v>42173</v>
      </c>
      <c r="B7477" s="19">
        <v>4.59</v>
      </c>
      <c r="C7477" s="19">
        <v>5.3900000000000006</v>
      </c>
    </row>
    <row r="7478" spans="1:3">
      <c r="A7478" s="118">
        <v>42174</v>
      </c>
      <c r="B7478" s="19">
        <v>3.49</v>
      </c>
      <c r="C7478" s="19">
        <v>4.28</v>
      </c>
    </row>
    <row r="7479" spans="1:3">
      <c r="A7479" s="118">
        <v>42175</v>
      </c>
      <c r="B7479" s="19">
        <v>3.49</v>
      </c>
      <c r="C7479" s="19">
        <v>4.28</v>
      </c>
    </row>
    <row r="7480" spans="1:3">
      <c r="A7480" s="118">
        <v>42176</v>
      </c>
      <c r="B7480" s="19">
        <v>3.49</v>
      </c>
      <c r="C7480" s="19">
        <v>4.28</v>
      </c>
    </row>
    <row r="7481" spans="1:3">
      <c r="A7481" s="118">
        <v>42177</v>
      </c>
      <c r="B7481" s="19">
        <v>3.76</v>
      </c>
      <c r="C7481" s="19">
        <v>4.53</v>
      </c>
    </row>
    <row r="7482" spans="1:3">
      <c r="A7482" s="118">
        <v>42178</v>
      </c>
      <c r="B7482" s="19">
        <v>4.76</v>
      </c>
      <c r="C7482" s="19">
        <v>5.51</v>
      </c>
    </row>
    <row r="7483" spans="1:3">
      <c r="A7483" s="118">
        <v>42179</v>
      </c>
      <c r="B7483" s="19">
        <v>4.6400000000000006</v>
      </c>
      <c r="C7483" s="19">
        <v>5.4</v>
      </c>
    </row>
    <row r="7484" spans="1:3">
      <c r="A7484" s="118">
        <v>42180</v>
      </c>
      <c r="B7484" s="19">
        <v>3.8600000000000003</v>
      </c>
      <c r="C7484" s="19">
        <v>4.6100000000000003</v>
      </c>
    </row>
    <row r="7485" spans="1:3">
      <c r="A7485" s="118">
        <v>42181</v>
      </c>
      <c r="B7485" s="19">
        <v>3.76</v>
      </c>
      <c r="C7485" s="19">
        <v>4.51</v>
      </c>
    </row>
    <row r="7486" spans="1:3">
      <c r="A7486" s="118">
        <v>42182</v>
      </c>
      <c r="B7486" s="19">
        <v>3.76</v>
      </c>
      <c r="C7486" s="19">
        <v>4.51</v>
      </c>
    </row>
    <row r="7487" spans="1:3">
      <c r="A7487" s="118">
        <v>42183</v>
      </c>
      <c r="B7487" s="19">
        <v>3.76</v>
      </c>
      <c r="C7487" s="19">
        <v>4.51</v>
      </c>
    </row>
    <row r="7488" spans="1:3">
      <c r="A7488" s="118">
        <v>42184</v>
      </c>
      <c r="B7488" s="19">
        <v>3.58</v>
      </c>
      <c r="C7488" s="19">
        <v>4.37</v>
      </c>
    </row>
    <row r="7489" spans="1:3">
      <c r="A7489" s="118">
        <v>42185</v>
      </c>
      <c r="B7489" s="19">
        <v>4.82</v>
      </c>
      <c r="C7489" s="19">
        <v>5.59</v>
      </c>
    </row>
    <row r="7490" spans="1:3">
      <c r="A7490" s="118">
        <v>42186</v>
      </c>
      <c r="B7490" s="19">
        <v>3.71</v>
      </c>
      <c r="C7490" s="19">
        <v>4.5</v>
      </c>
    </row>
    <row r="7491" spans="1:3">
      <c r="A7491" s="118">
        <v>42187</v>
      </c>
      <c r="B7491" s="19">
        <v>4.68</v>
      </c>
      <c r="C7491" s="19">
        <v>5.4399999999999995</v>
      </c>
    </row>
    <row r="7492" spans="1:3">
      <c r="A7492" s="118">
        <v>42188</v>
      </c>
      <c r="B7492" s="19">
        <v>4.84</v>
      </c>
      <c r="C7492" s="19">
        <v>5.6099999999999994</v>
      </c>
    </row>
    <row r="7493" spans="1:3">
      <c r="A7493" s="118">
        <v>42189</v>
      </c>
      <c r="B7493" s="19">
        <v>4.84</v>
      </c>
      <c r="C7493" s="19">
        <v>5.6099999999999994</v>
      </c>
    </row>
    <row r="7494" spans="1:3">
      <c r="A7494" s="118">
        <v>42190</v>
      </c>
      <c r="B7494" s="19">
        <v>4.84</v>
      </c>
      <c r="C7494" s="19">
        <v>5.6099999999999994</v>
      </c>
    </row>
    <row r="7495" spans="1:3">
      <c r="A7495" s="118">
        <v>42191</v>
      </c>
      <c r="B7495" s="19">
        <v>3.6399999999999997</v>
      </c>
      <c r="C7495" s="19">
        <v>4.4400000000000004</v>
      </c>
    </row>
    <row r="7496" spans="1:3">
      <c r="A7496" s="118">
        <v>42192</v>
      </c>
      <c r="B7496" s="19">
        <v>3.52</v>
      </c>
      <c r="C7496" s="19">
        <v>4.33</v>
      </c>
    </row>
    <row r="7497" spans="1:3">
      <c r="A7497" s="118">
        <v>42193</v>
      </c>
      <c r="B7497" s="19">
        <v>4.6099999999999994</v>
      </c>
      <c r="C7497" s="19">
        <v>5.46</v>
      </c>
    </row>
    <row r="7498" spans="1:3">
      <c r="A7498" s="118">
        <v>42194</v>
      </c>
      <c r="B7498" s="19">
        <v>3.5599999999999996</v>
      </c>
      <c r="C7498" s="19">
        <v>4.41</v>
      </c>
    </row>
    <row r="7499" spans="1:3">
      <c r="A7499" s="118">
        <v>42195</v>
      </c>
      <c r="B7499" s="19">
        <v>3.5500000000000003</v>
      </c>
      <c r="C7499" s="19">
        <v>4.37</v>
      </c>
    </row>
    <row r="7500" spans="1:3">
      <c r="A7500" s="118">
        <v>42196</v>
      </c>
      <c r="B7500" s="19">
        <v>3.5500000000000003</v>
      </c>
      <c r="C7500" s="19">
        <v>4.37</v>
      </c>
    </row>
    <row r="7501" spans="1:3">
      <c r="A7501" s="118">
        <v>42197</v>
      </c>
      <c r="B7501" s="19">
        <v>3.5500000000000003</v>
      </c>
      <c r="C7501" s="19">
        <v>4.37</v>
      </c>
    </row>
    <row r="7502" spans="1:3">
      <c r="A7502" s="118">
        <v>42198</v>
      </c>
      <c r="B7502" s="19">
        <v>3.7800000000000002</v>
      </c>
      <c r="C7502" s="19">
        <v>4.59</v>
      </c>
    </row>
    <row r="7503" spans="1:3">
      <c r="A7503" s="118">
        <v>42199</v>
      </c>
      <c r="B7503" s="19">
        <v>3.71</v>
      </c>
      <c r="C7503" s="19">
        <v>4.5</v>
      </c>
    </row>
    <row r="7504" spans="1:3">
      <c r="A7504" s="118">
        <v>42200</v>
      </c>
      <c r="B7504" s="19">
        <v>4.62</v>
      </c>
      <c r="C7504" s="19">
        <v>5.4</v>
      </c>
    </row>
    <row r="7505" spans="1:3">
      <c r="A7505" s="118">
        <v>42201</v>
      </c>
      <c r="B7505" s="19">
        <v>4.7699999999999996</v>
      </c>
      <c r="C7505" s="19">
        <v>5.56</v>
      </c>
    </row>
    <row r="7506" spans="1:3">
      <c r="A7506" s="118">
        <v>42202</v>
      </c>
      <c r="B7506" s="19">
        <v>3.67</v>
      </c>
      <c r="C7506" s="19">
        <v>4.45</v>
      </c>
    </row>
    <row r="7507" spans="1:3">
      <c r="A7507" s="118">
        <v>42203</v>
      </c>
      <c r="B7507" s="19">
        <v>3.67</v>
      </c>
      <c r="C7507" s="19">
        <v>4.45</v>
      </c>
    </row>
    <row r="7508" spans="1:3">
      <c r="A7508" s="118">
        <v>42204</v>
      </c>
      <c r="B7508" s="19">
        <v>3.67</v>
      </c>
      <c r="C7508" s="19">
        <v>4.45</v>
      </c>
    </row>
    <row r="7509" spans="1:3">
      <c r="A7509" s="118">
        <v>42205</v>
      </c>
      <c r="B7509" s="19">
        <v>4.5600000000000005</v>
      </c>
      <c r="C7509" s="19">
        <v>5.35</v>
      </c>
    </row>
    <row r="7510" spans="1:3">
      <c r="A7510" s="118">
        <v>42206</v>
      </c>
      <c r="B7510" s="19">
        <v>3.76</v>
      </c>
      <c r="C7510" s="19">
        <v>4.57</v>
      </c>
    </row>
    <row r="7511" spans="1:3">
      <c r="A7511" s="118">
        <v>42207</v>
      </c>
      <c r="B7511" s="19">
        <v>4.6300000000000008</v>
      </c>
      <c r="C7511" s="19">
        <v>5.44</v>
      </c>
    </row>
    <row r="7512" spans="1:3">
      <c r="A7512" s="118">
        <v>42208</v>
      </c>
      <c r="B7512" s="19">
        <v>3.5</v>
      </c>
      <c r="C7512" s="19">
        <v>4.32</v>
      </c>
    </row>
    <row r="7513" spans="1:3">
      <c r="A7513" s="118">
        <v>42209</v>
      </c>
      <c r="B7513" s="19">
        <v>4.66</v>
      </c>
      <c r="C7513" s="19">
        <v>5.48</v>
      </c>
    </row>
    <row r="7514" spans="1:3">
      <c r="A7514" s="118">
        <v>42210</v>
      </c>
      <c r="B7514" s="19">
        <v>4.66</v>
      </c>
      <c r="C7514" s="19">
        <v>5.48</v>
      </c>
    </row>
    <row r="7515" spans="1:3">
      <c r="A7515" s="118">
        <v>42211</v>
      </c>
      <c r="B7515" s="19">
        <v>4.66</v>
      </c>
      <c r="C7515" s="19">
        <v>5.48</v>
      </c>
    </row>
    <row r="7516" spans="1:3">
      <c r="A7516" s="118">
        <v>42212</v>
      </c>
      <c r="B7516" s="19">
        <v>4.51</v>
      </c>
      <c r="C7516" s="19">
        <v>5.36</v>
      </c>
    </row>
    <row r="7517" spans="1:3">
      <c r="A7517" s="118">
        <v>42213</v>
      </c>
      <c r="B7517" s="19">
        <v>4.43</v>
      </c>
      <c r="C7517" s="19">
        <v>5.29</v>
      </c>
    </row>
    <row r="7518" spans="1:3">
      <c r="A7518" s="118">
        <v>42214</v>
      </c>
      <c r="B7518" s="19">
        <v>4.6500000000000004</v>
      </c>
      <c r="C7518" s="19">
        <v>5.49</v>
      </c>
    </row>
    <row r="7519" spans="1:3">
      <c r="A7519" s="118">
        <v>42215</v>
      </c>
      <c r="B7519" s="19">
        <v>4.5999999999999996</v>
      </c>
      <c r="C7519" s="19">
        <v>5.42</v>
      </c>
    </row>
    <row r="7520" spans="1:3">
      <c r="A7520" s="118">
        <v>42216</v>
      </c>
      <c r="B7520" s="19">
        <v>3.44</v>
      </c>
      <c r="C7520" s="19">
        <v>4.28</v>
      </c>
    </row>
    <row r="7521" spans="1:3">
      <c r="A7521" s="118">
        <v>42217</v>
      </c>
      <c r="B7521" s="19">
        <v>3.44</v>
      </c>
      <c r="C7521" s="19">
        <v>4.28</v>
      </c>
    </row>
    <row r="7522" spans="1:3">
      <c r="A7522" s="118">
        <v>42218</v>
      </c>
      <c r="B7522" s="19">
        <v>3.44</v>
      </c>
      <c r="C7522" s="19">
        <v>4.28</v>
      </c>
    </row>
    <row r="7523" spans="1:3">
      <c r="A7523" s="118">
        <v>42219</v>
      </c>
      <c r="B7523" s="19">
        <v>4.6500000000000004</v>
      </c>
      <c r="C7523" s="19">
        <v>5.48</v>
      </c>
    </row>
    <row r="7524" spans="1:3">
      <c r="A7524" s="118">
        <v>42220</v>
      </c>
      <c r="B7524" s="19">
        <v>4.54</v>
      </c>
      <c r="C7524" s="19">
        <v>5.3900000000000006</v>
      </c>
    </row>
    <row r="7525" spans="1:3">
      <c r="A7525" s="118">
        <v>42221</v>
      </c>
      <c r="B7525" s="19">
        <v>4.5</v>
      </c>
      <c r="C7525" s="19">
        <v>5.33</v>
      </c>
    </row>
    <row r="7526" spans="1:3">
      <c r="A7526" s="118">
        <v>42222</v>
      </c>
      <c r="B7526" s="19">
        <v>3.71</v>
      </c>
      <c r="C7526" s="19">
        <v>4.54</v>
      </c>
    </row>
    <row r="7527" spans="1:3">
      <c r="A7527" s="118">
        <v>42223</v>
      </c>
      <c r="B7527" s="19">
        <v>4.62</v>
      </c>
      <c r="C7527" s="19">
        <v>5.44</v>
      </c>
    </row>
    <row r="7528" spans="1:3">
      <c r="A7528" s="118">
        <v>42224</v>
      </c>
      <c r="B7528" s="19">
        <v>4.62</v>
      </c>
      <c r="C7528" s="19">
        <v>5.44</v>
      </c>
    </row>
    <row r="7529" spans="1:3">
      <c r="A7529" s="118">
        <v>42225</v>
      </c>
      <c r="B7529" s="19">
        <v>4.62</v>
      </c>
      <c r="C7529" s="19">
        <v>5.44</v>
      </c>
    </row>
    <row r="7530" spans="1:3">
      <c r="A7530" s="118">
        <v>42226</v>
      </c>
      <c r="B7530" s="19">
        <v>4.49</v>
      </c>
      <c r="C7530" s="19">
        <v>5.33</v>
      </c>
    </row>
    <row r="7531" spans="1:3">
      <c r="A7531" s="118">
        <v>42227</v>
      </c>
      <c r="B7531" s="19">
        <v>4.6899999999999995</v>
      </c>
      <c r="C7531" s="19">
        <v>5.52</v>
      </c>
    </row>
    <row r="7532" spans="1:3">
      <c r="A7532" s="118">
        <v>42228</v>
      </c>
      <c r="B7532" s="19">
        <v>3.5</v>
      </c>
      <c r="C7532" s="19">
        <v>4.3499999999999996</v>
      </c>
    </row>
    <row r="7533" spans="1:3">
      <c r="A7533" s="118">
        <v>42229</v>
      </c>
      <c r="B7533" s="19">
        <v>3.46</v>
      </c>
      <c r="C7533" s="19">
        <v>4.3000000000000007</v>
      </c>
    </row>
    <row r="7534" spans="1:3">
      <c r="A7534" s="118">
        <v>42230</v>
      </c>
      <c r="B7534" s="19">
        <v>4.6899999999999995</v>
      </c>
      <c r="C7534" s="19">
        <v>5.52</v>
      </c>
    </row>
    <row r="7535" spans="1:3">
      <c r="A7535" s="118">
        <v>42231</v>
      </c>
      <c r="B7535" s="19">
        <v>4.6899999999999995</v>
      </c>
      <c r="C7535" s="19">
        <v>5.52</v>
      </c>
    </row>
    <row r="7536" spans="1:3">
      <c r="A7536" s="118">
        <v>42232</v>
      </c>
      <c r="B7536" s="19">
        <v>4.6899999999999995</v>
      </c>
      <c r="C7536" s="19">
        <v>5.52</v>
      </c>
    </row>
    <row r="7537" spans="1:6">
      <c r="A7537" s="118">
        <v>42233</v>
      </c>
      <c r="B7537" s="19">
        <v>4.59</v>
      </c>
      <c r="C7537" s="19">
        <v>5.42</v>
      </c>
    </row>
    <row r="7538" spans="1:6">
      <c r="A7538" s="118">
        <v>42234</v>
      </c>
      <c r="B7538" s="19">
        <v>4.46</v>
      </c>
      <c r="C7538" s="19">
        <v>5.29</v>
      </c>
    </row>
    <row r="7539" spans="1:6">
      <c r="A7539" s="118">
        <v>42235</v>
      </c>
      <c r="B7539" s="19">
        <v>3.66</v>
      </c>
      <c r="C7539" s="19">
        <v>4.5</v>
      </c>
    </row>
    <row r="7540" spans="1:6">
      <c r="A7540" s="118">
        <v>42236</v>
      </c>
      <c r="B7540" s="19">
        <v>4.51</v>
      </c>
      <c r="C7540" s="19">
        <v>5.36</v>
      </c>
    </row>
    <row r="7541" spans="1:6">
      <c r="A7541" s="118">
        <v>42237</v>
      </c>
      <c r="B7541" s="19">
        <v>4.34</v>
      </c>
      <c r="C7541" s="19">
        <v>5.21</v>
      </c>
    </row>
    <row r="7542" spans="1:6">
      <c r="A7542" s="118">
        <v>42238</v>
      </c>
      <c r="B7542" s="19">
        <v>4.34</v>
      </c>
      <c r="C7542" s="19">
        <v>5.21</v>
      </c>
    </row>
    <row r="7543" spans="1:6">
      <c r="A7543" s="118">
        <v>42239</v>
      </c>
      <c r="B7543" s="19">
        <v>4.34</v>
      </c>
      <c r="C7543" s="19">
        <v>5.21</v>
      </c>
    </row>
    <row r="7544" spans="1:6">
      <c r="A7544" s="118">
        <v>42240</v>
      </c>
      <c r="B7544" s="19">
        <v>3.45</v>
      </c>
      <c r="C7544" s="19">
        <v>4.34</v>
      </c>
    </row>
    <row r="7545" spans="1:6">
      <c r="A7545" s="118">
        <v>42241</v>
      </c>
      <c r="B7545" s="19">
        <v>3.41</v>
      </c>
      <c r="C7545" s="19">
        <v>4.29</v>
      </c>
    </row>
    <row r="7546" spans="1:6">
      <c r="A7546" s="118">
        <v>42242</v>
      </c>
      <c r="B7546" s="19">
        <v>3.3400000000000003</v>
      </c>
      <c r="C7546" s="19">
        <v>4.21</v>
      </c>
    </row>
    <row r="7547" spans="1:6">
      <c r="A7547" s="118">
        <v>42243</v>
      </c>
      <c r="B7547" s="19">
        <v>3.5700000000000003</v>
      </c>
      <c r="C7547" s="19">
        <v>4.43</v>
      </c>
    </row>
    <row r="7548" spans="1:6">
      <c r="A7548" s="118">
        <v>42244</v>
      </c>
      <c r="B7548" s="19">
        <v>4.5</v>
      </c>
      <c r="C7548" s="19">
        <v>5.35</v>
      </c>
    </row>
    <row r="7549" spans="1:6">
      <c r="A7549" s="118">
        <v>42245</v>
      </c>
      <c r="B7549" s="19">
        <v>4.5</v>
      </c>
      <c r="C7549" s="19">
        <v>5.35</v>
      </c>
    </row>
    <row r="7550" spans="1:6">
      <c r="A7550" s="118">
        <v>42246</v>
      </c>
      <c r="B7550" s="19">
        <v>4.5</v>
      </c>
      <c r="C7550" s="19">
        <v>5.35</v>
      </c>
    </row>
    <row r="7551" spans="1:6">
      <c r="A7551" s="118">
        <v>42247</v>
      </c>
      <c r="B7551" s="152">
        <v>3.3400000000000003</v>
      </c>
      <c r="C7551" s="152">
        <v>4.21</v>
      </c>
    </row>
    <row r="7552" spans="1:6">
      <c r="A7552" s="118">
        <v>42248</v>
      </c>
      <c r="B7552" s="19">
        <v>4.54</v>
      </c>
      <c r="C7552" s="122">
        <v>5.42</v>
      </c>
      <c r="E7552" s="147"/>
      <c r="F7552" s="147"/>
    </row>
    <row r="7553" spans="1:6">
      <c r="A7553" s="118">
        <v>42249</v>
      </c>
      <c r="B7553" s="19">
        <v>3.4699999999999998</v>
      </c>
      <c r="C7553" s="122">
        <v>4.3499999999999996</v>
      </c>
      <c r="E7553" s="147"/>
      <c r="F7553" s="147"/>
    </row>
    <row r="7554" spans="1:6">
      <c r="A7554" s="118">
        <v>42250</v>
      </c>
      <c r="B7554" s="19">
        <v>4.3599999999999994</v>
      </c>
      <c r="C7554" s="122">
        <v>5.24</v>
      </c>
      <c r="E7554" s="147"/>
      <c r="F7554" s="147"/>
    </row>
    <row r="7555" spans="1:6">
      <c r="A7555" s="118">
        <v>42251</v>
      </c>
      <c r="B7555" s="19">
        <v>4.5199999999999996</v>
      </c>
      <c r="C7555" s="122">
        <v>5.4</v>
      </c>
      <c r="E7555" s="147"/>
      <c r="F7555" s="147"/>
    </row>
    <row r="7556" spans="1:6">
      <c r="A7556" s="118">
        <v>42252</v>
      </c>
      <c r="B7556" s="19">
        <v>4.42</v>
      </c>
      <c r="C7556" s="122">
        <v>5.3000000000000007</v>
      </c>
      <c r="E7556" s="147"/>
      <c r="F7556" s="147"/>
    </row>
    <row r="7557" spans="1:6">
      <c r="A7557" s="118">
        <v>42253</v>
      </c>
      <c r="B7557" s="19">
        <v>3.3200000000000003</v>
      </c>
      <c r="C7557" s="122">
        <v>4.2</v>
      </c>
      <c r="E7557" s="147"/>
      <c r="F7557" s="147"/>
    </row>
    <row r="7558" spans="1:6">
      <c r="A7558" s="118">
        <v>42254</v>
      </c>
      <c r="B7558" s="19">
        <v>3.55</v>
      </c>
      <c r="C7558" s="122">
        <v>4.4400000000000004</v>
      </c>
      <c r="E7558" s="147"/>
      <c r="F7558" s="147"/>
    </row>
    <row r="7559" spans="1:6">
      <c r="A7559" s="118">
        <v>42255</v>
      </c>
      <c r="B7559" s="19">
        <v>4.4700000000000006</v>
      </c>
      <c r="C7559" s="122">
        <v>5.36</v>
      </c>
      <c r="E7559" s="147"/>
      <c r="F7559" s="147"/>
    </row>
    <row r="7560" spans="1:6">
      <c r="A7560" s="118">
        <v>42256</v>
      </c>
      <c r="B7560" s="19">
        <v>3.42</v>
      </c>
      <c r="C7560" s="122">
        <v>4.3100000000000005</v>
      </c>
      <c r="E7560" s="147"/>
      <c r="F7560" s="147"/>
    </row>
    <row r="7561" spans="1:6">
      <c r="A7561" s="118">
        <v>42257</v>
      </c>
      <c r="B7561" s="19">
        <v>4.6199999999999992</v>
      </c>
      <c r="C7561" s="122">
        <v>5.51</v>
      </c>
      <c r="E7561" s="147"/>
      <c r="F7561" s="147"/>
    </row>
    <row r="7562" spans="1:6">
      <c r="A7562" s="118">
        <v>42258</v>
      </c>
      <c r="B7562" s="19">
        <v>3.54</v>
      </c>
      <c r="C7562" s="122">
        <v>4.43</v>
      </c>
      <c r="E7562" s="147"/>
      <c r="F7562" s="147"/>
    </row>
    <row r="7563" spans="1:6">
      <c r="A7563" s="118">
        <v>42259</v>
      </c>
      <c r="B7563" s="19">
        <v>4.4399999999999995</v>
      </c>
      <c r="C7563" s="122">
        <v>5.33</v>
      </c>
      <c r="E7563" s="147"/>
      <c r="F7563" s="147"/>
    </row>
    <row r="7564" spans="1:6">
      <c r="A7564" s="118">
        <v>42260</v>
      </c>
      <c r="B7564" s="19">
        <v>4.6399999999999997</v>
      </c>
      <c r="C7564" s="122">
        <v>5.5299999999999994</v>
      </c>
      <c r="E7564" s="147"/>
      <c r="F7564" s="147"/>
    </row>
    <row r="7565" spans="1:6">
      <c r="A7565" s="118">
        <v>42261</v>
      </c>
      <c r="B7565" s="19">
        <v>4.5199999999999996</v>
      </c>
      <c r="C7565" s="122">
        <v>5.42</v>
      </c>
      <c r="E7565" s="147"/>
      <c r="F7565" s="147"/>
    </row>
    <row r="7566" spans="1:6">
      <c r="A7566" s="118">
        <v>42262</v>
      </c>
      <c r="B7566" s="19">
        <v>3.41</v>
      </c>
      <c r="C7566" s="122">
        <v>4.3000000000000007</v>
      </c>
      <c r="E7566" s="147"/>
      <c r="F7566" s="147"/>
    </row>
    <row r="7567" spans="1:6">
      <c r="A7567" s="118">
        <v>42263</v>
      </c>
      <c r="B7567" s="19">
        <v>4.6899999999999995</v>
      </c>
      <c r="C7567" s="122">
        <v>5.57</v>
      </c>
      <c r="E7567" s="147"/>
      <c r="F7567" s="147"/>
    </row>
    <row r="7568" spans="1:6">
      <c r="A7568" s="118">
        <v>42264</v>
      </c>
      <c r="B7568" s="19">
        <v>4.6500000000000004</v>
      </c>
      <c r="C7568" s="122">
        <v>5.51</v>
      </c>
      <c r="E7568" s="147"/>
      <c r="F7568" s="147"/>
    </row>
    <row r="7569" spans="1:6">
      <c r="A7569" s="118">
        <v>42265</v>
      </c>
      <c r="B7569" s="19">
        <v>4.4800000000000004</v>
      </c>
      <c r="C7569" s="122">
        <v>5.3599999999999994</v>
      </c>
      <c r="E7569" s="147"/>
      <c r="F7569" s="147"/>
    </row>
    <row r="7570" spans="1:6">
      <c r="A7570" s="118">
        <v>42266</v>
      </c>
      <c r="B7570" s="19">
        <v>3.6799999999999997</v>
      </c>
      <c r="C7570" s="122">
        <v>4.5599999999999996</v>
      </c>
      <c r="E7570" s="147"/>
      <c r="F7570" s="147"/>
    </row>
    <row r="7571" spans="1:6">
      <c r="A7571" s="118">
        <v>42267</v>
      </c>
      <c r="B7571" s="19">
        <v>4.58</v>
      </c>
      <c r="C7571" s="122">
        <v>5.46</v>
      </c>
      <c r="E7571" s="147"/>
      <c r="F7571" s="147"/>
    </row>
    <row r="7572" spans="1:6">
      <c r="A7572" s="118">
        <v>42268</v>
      </c>
      <c r="B7572" s="19">
        <v>4.45</v>
      </c>
      <c r="C7572" s="122">
        <v>5.34</v>
      </c>
      <c r="E7572" s="147"/>
      <c r="F7572" s="147"/>
    </row>
    <row r="7573" spans="1:6">
      <c r="A7573" s="118">
        <v>42269</v>
      </c>
      <c r="B7573" s="19">
        <v>3.6799999999999997</v>
      </c>
      <c r="C7573" s="122">
        <v>4.57</v>
      </c>
      <c r="E7573" s="147"/>
      <c r="F7573" s="147"/>
    </row>
    <row r="7574" spans="1:6">
      <c r="A7574" s="118">
        <v>42270</v>
      </c>
      <c r="B7574" s="19">
        <v>3.5199999999999996</v>
      </c>
      <c r="C7574" s="122">
        <v>4.45</v>
      </c>
      <c r="E7574" s="147"/>
      <c r="F7574" s="147"/>
    </row>
    <row r="7575" spans="1:6">
      <c r="A7575" s="118">
        <v>42271</v>
      </c>
      <c r="B7575" s="19">
        <v>3.4</v>
      </c>
      <c r="C7575" s="122">
        <v>4.33</v>
      </c>
      <c r="E7575" s="147"/>
      <c r="F7575" s="147"/>
    </row>
    <row r="7576" spans="1:6">
      <c r="A7576" s="118">
        <v>42272</v>
      </c>
      <c r="B7576" s="19">
        <v>3.6399999999999997</v>
      </c>
      <c r="C7576" s="122">
        <v>4.5599999999999996</v>
      </c>
      <c r="E7576" s="147"/>
      <c r="F7576" s="147"/>
    </row>
    <row r="7577" spans="1:6">
      <c r="A7577" s="118">
        <v>42273</v>
      </c>
      <c r="B7577" s="19">
        <v>4.54</v>
      </c>
      <c r="C7577" s="122">
        <v>5.46</v>
      </c>
      <c r="E7577" s="147"/>
      <c r="F7577" s="147"/>
    </row>
    <row r="7578" spans="1:6">
      <c r="A7578" s="118">
        <v>42274</v>
      </c>
      <c r="B7578" s="19">
        <v>3.44</v>
      </c>
      <c r="C7578" s="122">
        <v>4.3599999999999994</v>
      </c>
      <c r="E7578" s="147"/>
      <c r="F7578" s="147"/>
    </row>
    <row r="7579" spans="1:6">
      <c r="A7579" s="118">
        <v>42275</v>
      </c>
      <c r="B7579" s="19">
        <v>4.6399999999999997</v>
      </c>
      <c r="C7579" s="122">
        <v>5.56</v>
      </c>
      <c r="E7579" s="147"/>
      <c r="F7579" s="147"/>
    </row>
    <row r="7580" spans="1:6">
      <c r="A7580" s="118">
        <v>42276</v>
      </c>
      <c r="B7580" s="19">
        <v>4.45</v>
      </c>
      <c r="C7580" s="122">
        <v>5.4</v>
      </c>
      <c r="E7580" s="147"/>
      <c r="F7580" s="147"/>
    </row>
    <row r="7581" spans="1:6">
      <c r="A7581" s="118">
        <v>42277</v>
      </c>
      <c r="B7581" s="19">
        <v>3.36</v>
      </c>
      <c r="C7581" s="122">
        <v>4.3100000000000005</v>
      </c>
      <c r="E7581" s="147"/>
      <c r="F7581" s="147"/>
    </row>
    <row r="7582" spans="1:6">
      <c r="A7582" s="118">
        <v>42278</v>
      </c>
      <c r="B7582" s="19">
        <v>4.57</v>
      </c>
      <c r="C7582" s="122">
        <v>5.5299999999999994</v>
      </c>
      <c r="E7582" s="147"/>
      <c r="F7582" s="147"/>
    </row>
    <row r="7583" spans="1:6">
      <c r="A7583" s="118">
        <v>42279</v>
      </c>
      <c r="B7583" s="19">
        <v>3.4800000000000004</v>
      </c>
      <c r="C7583" s="122">
        <v>4.4400000000000004</v>
      </c>
      <c r="E7583" s="147"/>
      <c r="F7583" s="147"/>
    </row>
    <row r="7584" spans="1:6">
      <c r="A7584" s="118">
        <v>42280</v>
      </c>
      <c r="B7584" s="19">
        <v>3.3800000000000003</v>
      </c>
      <c r="C7584" s="122">
        <v>4.34</v>
      </c>
      <c r="E7584" s="147"/>
      <c r="F7584" s="147"/>
    </row>
    <row r="7585" spans="1:6">
      <c r="A7585" s="118">
        <v>42281</v>
      </c>
      <c r="B7585" s="19">
        <v>3.58</v>
      </c>
      <c r="C7585" s="122">
        <v>4.54</v>
      </c>
      <c r="E7585" s="147"/>
      <c r="F7585" s="147"/>
    </row>
    <row r="7586" spans="1:6">
      <c r="A7586" s="118">
        <v>42282</v>
      </c>
      <c r="B7586" s="19">
        <v>3.4800000000000004</v>
      </c>
      <c r="C7586" s="122">
        <v>4.4400000000000004</v>
      </c>
      <c r="E7586" s="147"/>
      <c r="F7586" s="147"/>
    </row>
    <row r="7587" spans="1:6">
      <c r="A7587" s="118">
        <v>42283</v>
      </c>
      <c r="B7587" s="19">
        <v>4.3599999999999994</v>
      </c>
      <c r="C7587" s="122">
        <v>5.33</v>
      </c>
      <c r="E7587" s="147"/>
      <c r="F7587" s="147"/>
    </row>
    <row r="7588" spans="1:6">
      <c r="A7588" s="118">
        <v>42284</v>
      </c>
      <c r="B7588" s="19">
        <v>3.58</v>
      </c>
      <c r="C7588" s="122">
        <v>4.5599999999999996</v>
      </c>
      <c r="E7588" s="147"/>
      <c r="F7588" s="147"/>
    </row>
    <row r="7589" spans="1:6">
      <c r="A7589" s="118">
        <v>42285</v>
      </c>
      <c r="B7589" s="19">
        <v>3.4699999999999998</v>
      </c>
      <c r="C7589" s="122">
        <v>4.4400000000000004</v>
      </c>
      <c r="E7589" s="147"/>
      <c r="F7589" s="147"/>
    </row>
    <row r="7590" spans="1:6">
      <c r="A7590" s="118">
        <v>42286</v>
      </c>
      <c r="B7590" s="19">
        <v>3.43</v>
      </c>
      <c r="C7590" s="122">
        <v>4.4000000000000004</v>
      </c>
      <c r="E7590" s="147"/>
      <c r="F7590" s="147"/>
    </row>
    <row r="7591" spans="1:6">
      <c r="A7591" s="118">
        <v>42287</v>
      </c>
      <c r="B7591" s="19">
        <v>4.63</v>
      </c>
      <c r="C7591" s="122">
        <v>5.6</v>
      </c>
      <c r="E7591" s="147"/>
      <c r="F7591" s="147"/>
    </row>
    <row r="7592" spans="1:6">
      <c r="A7592" s="118">
        <v>42288</v>
      </c>
      <c r="B7592" s="19">
        <v>4.53</v>
      </c>
      <c r="C7592" s="122">
        <v>5.5</v>
      </c>
      <c r="E7592" s="147"/>
      <c r="F7592" s="147"/>
    </row>
    <row r="7593" spans="1:6">
      <c r="A7593" s="118">
        <v>42289</v>
      </c>
      <c r="B7593" s="19">
        <v>3.43</v>
      </c>
      <c r="C7593" s="122">
        <v>7.01</v>
      </c>
      <c r="E7593" s="147"/>
      <c r="F7593" s="147"/>
    </row>
    <row r="7594" spans="1:6">
      <c r="A7594" s="118">
        <v>42290</v>
      </c>
      <c r="B7594" s="19">
        <v>3.5999999999999996</v>
      </c>
      <c r="C7594" s="122">
        <v>7.25</v>
      </c>
      <c r="E7594" s="147"/>
      <c r="F7594" s="147"/>
    </row>
    <row r="7595" spans="1:6">
      <c r="A7595" s="118">
        <v>42291</v>
      </c>
      <c r="B7595" s="19">
        <v>4.4400000000000004</v>
      </c>
      <c r="C7595" s="122">
        <v>8.15</v>
      </c>
      <c r="E7595" s="147"/>
      <c r="F7595" s="147"/>
    </row>
    <row r="7596" spans="1:6">
      <c r="A7596" s="118">
        <v>42292</v>
      </c>
      <c r="B7596" s="19">
        <v>3.33</v>
      </c>
      <c r="C7596" s="122">
        <v>7.08</v>
      </c>
      <c r="E7596" s="147"/>
      <c r="F7596" s="147"/>
    </row>
    <row r="7597" spans="1:6">
      <c r="A7597" s="118">
        <v>42293</v>
      </c>
      <c r="B7597" s="19">
        <v>4.54</v>
      </c>
      <c r="C7597" s="122">
        <v>8.27</v>
      </c>
      <c r="E7597" s="147"/>
      <c r="F7597" s="147"/>
    </row>
    <row r="7598" spans="1:6">
      <c r="A7598" s="118">
        <v>42294</v>
      </c>
      <c r="B7598" s="19">
        <v>4.4400000000000004</v>
      </c>
      <c r="C7598" s="122">
        <v>5.41</v>
      </c>
      <c r="E7598" s="147"/>
      <c r="F7598" s="147"/>
    </row>
    <row r="7599" spans="1:6">
      <c r="A7599" s="118">
        <v>42295</v>
      </c>
      <c r="B7599" s="19">
        <v>3.3400000000000003</v>
      </c>
      <c r="C7599" s="122">
        <v>4.3100000000000005</v>
      </c>
      <c r="E7599" s="147"/>
      <c r="F7599" s="147"/>
    </row>
    <row r="7600" spans="1:6">
      <c r="A7600" s="118">
        <v>42296</v>
      </c>
      <c r="B7600" s="19">
        <v>4.54</v>
      </c>
      <c r="C7600" s="122">
        <v>5.51</v>
      </c>
      <c r="E7600" s="147"/>
      <c r="F7600" s="147"/>
    </row>
    <row r="7601" spans="1:6">
      <c r="A7601" s="118">
        <v>42297</v>
      </c>
      <c r="B7601" s="19">
        <v>4.45</v>
      </c>
      <c r="C7601" s="122">
        <v>5.44</v>
      </c>
      <c r="E7601" s="147"/>
      <c r="F7601" s="147"/>
    </row>
    <row r="7602" spans="1:6">
      <c r="A7602" s="118">
        <v>42298</v>
      </c>
      <c r="B7602" s="19">
        <v>3.39</v>
      </c>
      <c r="C7602" s="122">
        <v>4.37</v>
      </c>
      <c r="E7602" s="147"/>
      <c r="F7602" s="147"/>
    </row>
    <row r="7603" spans="1:6">
      <c r="A7603" s="118">
        <v>42299</v>
      </c>
      <c r="B7603" s="19">
        <v>4.5599999999999996</v>
      </c>
      <c r="C7603" s="122">
        <v>5.54</v>
      </c>
      <c r="E7603" s="147"/>
      <c r="F7603" s="147"/>
    </row>
    <row r="7604" spans="1:6">
      <c r="A7604" s="118">
        <v>42300</v>
      </c>
      <c r="B7604" s="19">
        <v>4.4400000000000004</v>
      </c>
      <c r="C7604" s="122">
        <v>5.42</v>
      </c>
      <c r="E7604" s="147"/>
      <c r="F7604" s="147"/>
    </row>
    <row r="7605" spans="1:6">
      <c r="A7605" s="118">
        <v>42301</v>
      </c>
      <c r="B7605" s="19">
        <v>4.34</v>
      </c>
      <c r="C7605" s="122">
        <v>5.32</v>
      </c>
      <c r="E7605" s="147"/>
      <c r="F7605" s="147"/>
    </row>
    <row r="7606" spans="1:6">
      <c r="A7606" s="118">
        <v>42302</v>
      </c>
      <c r="B7606" s="19">
        <v>4.54</v>
      </c>
      <c r="C7606" s="122">
        <v>5.52</v>
      </c>
      <c r="E7606" s="147"/>
      <c r="F7606" s="147"/>
    </row>
    <row r="7607" spans="1:6">
      <c r="A7607" s="118">
        <v>42303</v>
      </c>
      <c r="B7607" s="19">
        <v>3.49</v>
      </c>
      <c r="C7607" s="122">
        <v>4.45</v>
      </c>
      <c r="E7607" s="147"/>
      <c r="F7607" s="147"/>
    </row>
    <row r="7608" spans="1:6">
      <c r="A7608" s="118">
        <v>42304</v>
      </c>
      <c r="B7608" s="19">
        <v>3.37</v>
      </c>
      <c r="C7608" s="122">
        <v>4.34</v>
      </c>
      <c r="E7608" s="147"/>
      <c r="F7608" s="147"/>
    </row>
    <row r="7609" spans="1:6">
      <c r="A7609" s="118">
        <v>42305</v>
      </c>
      <c r="B7609" s="19">
        <v>4.5</v>
      </c>
      <c r="C7609" s="122">
        <v>5.47</v>
      </c>
      <c r="E7609" s="147"/>
      <c r="F7609" s="147"/>
    </row>
    <row r="7610" spans="1:6">
      <c r="A7610" s="118">
        <v>42306</v>
      </c>
      <c r="B7610" s="19">
        <v>4.42</v>
      </c>
      <c r="C7610" s="122">
        <v>5.3900000000000006</v>
      </c>
      <c r="E7610" s="147"/>
      <c r="F7610" s="147"/>
    </row>
    <row r="7611" spans="1:6">
      <c r="A7611" s="118">
        <v>42307</v>
      </c>
      <c r="B7611" s="19">
        <v>3.33</v>
      </c>
      <c r="C7611" s="122">
        <v>4.3000000000000007</v>
      </c>
      <c r="E7611" s="147"/>
      <c r="F7611" s="147"/>
    </row>
    <row r="7612" spans="1:6">
      <c r="A7612" s="118">
        <v>42308</v>
      </c>
      <c r="B7612" s="19">
        <v>3.5300000000000002</v>
      </c>
      <c r="C7612" s="122">
        <v>4.5</v>
      </c>
      <c r="E7612" s="147"/>
      <c r="F7612" s="147"/>
    </row>
    <row r="7613" spans="1:6">
      <c r="A7613" s="118">
        <v>42309</v>
      </c>
      <c r="B7613" s="19">
        <v>3.4400000000000004</v>
      </c>
      <c r="C7613" s="122">
        <v>4.41</v>
      </c>
      <c r="E7613" s="147"/>
      <c r="F7613" s="147"/>
    </row>
    <row r="7614" spans="1:6">
      <c r="A7614" s="118">
        <v>42310</v>
      </c>
      <c r="B7614" s="19">
        <v>3.35</v>
      </c>
      <c r="C7614" s="122">
        <v>4.32</v>
      </c>
      <c r="E7614" s="147"/>
      <c r="F7614" s="147"/>
    </row>
    <row r="7615" spans="1:6">
      <c r="A7615" s="118">
        <v>42311</v>
      </c>
      <c r="B7615" s="19">
        <v>4.6099999999999994</v>
      </c>
      <c r="C7615" s="122">
        <v>5.59</v>
      </c>
      <c r="E7615" s="147"/>
      <c r="F7615" s="147"/>
    </row>
    <row r="7616" spans="1:6">
      <c r="A7616" s="118">
        <v>42312</v>
      </c>
      <c r="B7616" s="19">
        <v>3.54</v>
      </c>
      <c r="C7616" s="122">
        <v>4.5</v>
      </c>
      <c r="E7616" s="147"/>
      <c r="F7616" s="147"/>
    </row>
    <row r="7617" spans="1:6">
      <c r="A7617" s="118">
        <v>42313</v>
      </c>
      <c r="B7617" s="19">
        <v>3.5</v>
      </c>
      <c r="C7617" s="122">
        <v>4.43</v>
      </c>
      <c r="E7617" s="147"/>
      <c r="F7617" s="147"/>
    </row>
    <row r="7618" spans="1:6">
      <c r="A7618" s="118">
        <v>42314</v>
      </c>
      <c r="B7618" s="19">
        <v>3.71</v>
      </c>
      <c r="C7618" s="122">
        <v>4.6399999999999997</v>
      </c>
      <c r="E7618" s="147"/>
      <c r="F7618" s="147"/>
    </row>
    <row r="7619" spans="1:6">
      <c r="A7619" s="118">
        <v>42315</v>
      </c>
      <c r="B7619" s="19">
        <v>3.6100000000000003</v>
      </c>
      <c r="C7619" s="122">
        <v>4.54</v>
      </c>
      <c r="E7619" s="147"/>
      <c r="F7619" s="147"/>
    </row>
    <row r="7620" spans="1:6">
      <c r="A7620" s="118">
        <v>42316</v>
      </c>
      <c r="B7620" s="19">
        <v>3.5100000000000002</v>
      </c>
      <c r="C7620" s="122">
        <v>4.4399999999999995</v>
      </c>
      <c r="E7620" s="147"/>
      <c r="F7620" s="147"/>
    </row>
    <row r="7621" spans="1:6">
      <c r="A7621" s="118">
        <v>42317</v>
      </c>
      <c r="B7621" s="19">
        <v>3.8</v>
      </c>
      <c r="C7621" s="122">
        <v>4.72</v>
      </c>
      <c r="E7621" s="147"/>
      <c r="F7621" s="147"/>
    </row>
    <row r="7622" spans="1:6">
      <c r="A7622" s="118">
        <v>42318</v>
      </c>
      <c r="B7622" s="19">
        <v>3.6900000000000004</v>
      </c>
      <c r="C7622" s="122">
        <v>4.5999999999999996</v>
      </c>
      <c r="E7622" s="147"/>
      <c r="F7622" s="147"/>
    </row>
    <row r="7623" spans="1:6">
      <c r="A7623" s="118">
        <v>42319</v>
      </c>
      <c r="B7623" s="19">
        <v>4.57</v>
      </c>
      <c r="C7623" s="122">
        <v>5.4700000000000006</v>
      </c>
      <c r="E7623" s="147"/>
      <c r="F7623" s="147"/>
    </row>
    <row r="7624" spans="1:6">
      <c r="A7624" s="118">
        <v>42320</v>
      </c>
      <c r="B7624" s="19">
        <v>3.8600000000000003</v>
      </c>
      <c r="C7624" s="122">
        <v>4.76</v>
      </c>
      <c r="E7624" s="147"/>
      <c r="F7624" s="147"/>
    </row>
    <row r="7625" spans="1:6">
      <c r="A7625" s="118">
        <v>42321</v>
      </c>
      <c r="B7625" s="19">
        <v>3.76</v>
      </c>
      <c r="C7625" s="122">
        <v>4.67</v>
      </c>
      <c r="E7625" s="147"/>
      <c r="F7625" s="147"/>
    </row>
    <row r="7626" spans="1:6">
      <c r="A7626" s="118">
        <v>42322</v>
      </c>
      <c r="B7626" s="19">
        <v>4.66</v>
      </c>
      <c r="C7626" s="122">
        <v>5.57</v>
      </c>
      <c r="E7626" s="147"/>
      <c r="F7626" s="147"/>
    </row>
    <row r="7627" spans="1:6">
      <c r="A7627" s="118">
        <v>42323</v>
      </c>
      <c r="B7627" s="19">
        <v>4.8599999999999994</v>
      </c>
      <c r="C7627" s="122">
        <v>5.77</v>
      </c>
      <c r="E7627" s="147"/>
      <c r="F7627" s="147"/>
    </row>
    <row r="7628" spans="1:6">
      <c r="A7628" s="118">
        <v>42324</v>
      </c>
      <c r="B7628" s="19">
        <v>3.71</v>
      </c>
      <c r="C7628" s="122">
        <v>4.6399999999999997</v>
      </c>
      <c r="E7628" s="147"/>
      <c r="F7628" s="147"/>
    </row>
    <row r="7629" spans="1:6">
      <c r="A7629" s="118">
        <v>42325</v>
      </c>
      <c r="B7629" s="19">
        <v>4.6400000000000006</v>
      </c>
      <c r="C7629" s="122">
        <v>5.5600000000000005</v>
      </c>
      <c r="E7629" s="147"/>
      <c r="F7629" s="147"/>
    </row>
    <row r="7630" spans="1:6">
      <c r="A7630" s="118">
        <v>42326</v>
      </c>
      <c r="B7630" s="19">
        <v>4.8099999999999996</v>
      </c>
      <c r="C7630" s="122">
        <v>5.75</v>
      </c>
      <c r="E7630" s="147"/>
      <c r="F7630" s="147"/>
    </row>
    <row r="7631" spans="1:6">
      <c r="A7631" s="118">
        <v>42327</v>
      </c>
      <c r="B7631" s="19">
        <v>3.7299999999999995</v>
      </c>
      <c r="C7631" s="122">
        <v>4.67</v>
      </c>
      <c r="E7631" s="147"/>
      <c r="F7631" s="147"/>
    </row>
    <row r="7632" spans="1:6">
      <c r="A7632" s="118">
        <v>42328</v>
      </c>
      <c r="B7632" s="19">
        <v>3.63</v>
      </c>
      <c r="C7632" s="122">
        <v>4.58</v>
      </c>
      <c r="E7632" s="147"/>
      <c r="F7632" s="147"/>
    </row>
    <row r="7633" spans="1:6">
      <c r="A7633" s="118">
        <v>42329</v>
      </c>
      <c r="B7633" s="19">
        <v>3.83</v>
      </c>
      <c r="C7633" s="122">
        <v>4.78</v>
      </c>
      <c r="E7633" s="147"/>
      <c r="F7633" s="147"/>
    </row>
    <row r="7634" spans="1:6">
      <c r="A7634" s="118">
        <v>42330</v>
      </c>
      <c r="B7634" s="19">
        <v>4.7300000000000004</v>
      </c>
      <c r="C7634" s="122">
        <v>5.68</v>
      </c>
      <c r="E7634" s="147"/>
      <c r="F7634" s="147"/>
    </row>
    <row r="7635" spans="1:6">
      <c r="A7635" s="118">
        <v>42331</v>
      </c>
      <c r="B7635" s="19">
        <v>4.66</v>
      </c>
      <c r="C7635" s="122">
        <v>5.59</v>
      </c>
      <c r="E7635" s="147"/>
      <c r="F7635" s="147"/>
    </row>
    <row r="7636" spans="1:6">
      <c r="A7636" s="118">
        <v>42332</v>
      </c>
      <c r="B7636" s="19">
        <v>3.83</v>
      </c>
      <c r="C7636" s="122">
        <v>4.78</v>
      </c>
      <c r="E7636" s="147"/>
      <c r="F7636" s="147"/>
    </row>
    <row r="7637" spans="1:6">
      <c r="A7637" s="118">
        <v>42333</v>
      </c>
      <c r="B7637" s="19">
        <v>4.7</v>
      </c>
      <c r="C7637" s="122">
        <v>5.66</v>
      </c>
      <c r="E7637" s="147"/>
      <c r="F7637" s="147"/>
    </row>
    <row r="7638" spans="1:6">
      <c r="A7638" s="118">
        <v>42334</v>
      </c>
      <c r="B7638" s="19">
        <v>4.5600000000000005</v>
      </c>
      <c r="C7638" s="122">
        <v>5.52</v>
      </c>
      <c r="E7638" s="147"/>
      <c r="F7638" s="147"/>
    </row>
    <row r="7639" spans="1:6">
      <c r="A7639" s="118">
        <v>42335</v>
      </c>
      <c r="B7639" s="19">
        <v>3.7800000000000002</v>
      </c>
      <c r="C7639" s="122">
        <v>4.74</v>
      </c>
      <c r="E7639" s="147"/>
      <c r="F7639" s="147"/>
    </row>
    <row r="7640" spans="1:6">
      <c r="A7640" s="118">
        <v>42336</v>
      </c>
      <c r="B7640" s="19">
        <v>4.68</v>
      </c>
      <c r="C7640" s="122">
        <v>5.6400000000000006</v>
      </c>
      <c r="E7640" s="147"/>
      <c r="F7640" s="147"/>
    </row>
    <row r="7641" spans="1:6">
      <c r="A7641" s="118">
        <v>42337</v>
      </c>
      <c r="B7641" s="19">
        <v>4.58</v>
      </c>
      <c r="C7641" s="122">
        <v>5.54</v>
      </c>
      <c r="E7641" s="147"/>
      <c r="F7641" s="147"/>
    </row>
    <row r="7642" spans="1:6">
      <c r="A7642" s="118">
        <v>42338</v>
      </c>
      <c r="B7642" s="19">
        <v>4.79</v>
      </c>
      <c r="C7642" s="122">
        <v>5.75</v>
      </c>
      <c r="E7642" s="147"/>
      <c r="F7642" s="147"/>
    </row>
    <row r="7643" spans="1:6">
      <c r="A7643" s="118">
        <v>42339</v>
      </c>
      <c r="B7643" s="19">
        <v>3.6900000000000004</v>
      </c>
      <c r="C7643" s="122">
        <v>4.66</v>
      </c>
      <c r="E7643" s="147"/>
      <c r="F7643" s="147"/>
    </row>
    <row r="7644" spans="1:6">
      <c r="A7644" s="118">
        <v>42340</v>
      </c>
      <c r="B7644" s="19">
        <v>3.5700000000000003</v>
      </c>
      <c r="C7644" s="122">
        <v>4.5500000000000007</v>
      </c>
      <c r="E7644" s="147"/>
      <c r="F7644" s="147"/>
    </row>
    <row r="7645" spans="1:6">
      <c r="A7645" s="118">
        <v>42341</v>
      </c>
      <c r="B7645" s="19">
        <v>4.8</v>
      </c>
      <c r="C7645" s="122">
        <v>5.7799999999999994</v>
      </c>
      <c r="E7645" s="147"/>
      <c r="F7645" s="147"/>
    </row>
    <row r="7646" spans="1:6">
      <c r="A7646" s="118">
        <v>42342</v>
      </c>
      <c r="B7646" s="19">
        <v>4.7699999999999996</v>
      </c>
      <c r="C7646" s="122">
        <v>5.73</v>
      </c>
      <c r="E7646" s="147"/>
      <c r="F7646" s="147"/>
    </row>
    <row r="7647" spans="1:6">
      <c r="A7647" s="118">
        <v>42343</v>
      </c>
      <c r="B7647" s="19">
        <v>3.67</v>
      </c>
      <c r="C7647" s="122">
        <v>4.63</v>
      </c>
      <c r="E7647" s="147"/>
      <c r="F7647" s="147"/>
    </row>
    <row r="7648" spans="1:6">
      <c r="A7648" s="118">
        <v>42344</v>
      </c>
      <c r="B7648" s="19">
        <v>3.87</v>
      </c>
      <c r="C7648" s="122">
        <v>4.83</v>
      </c>
      <c r="E7648" s="147"/>
      <c r="F7648" s="147"/>
    </row>
    <row r="7649" spans="1:6">
      <c r="A7649" s="118">
        <v>42345</v>
      </c>
      <c r="B7649" s="19">
        <v>4.7699999999999996</v>
      </c>
      <c r="C7649" s="122">
        <v>5.73</v>
      </c>
      <c r="E7649" s="147"/>
      <c r="F7649" s="147"/>
    </row>
    <row r="7650" spans="1:6">
      <c r="A7650" s="118">
        <v>42346</v>
      </c>
      <c r="B7650" s="19">
        <v>4.5999999999999996</v>
      </c>
      <c r="C7650" s="122">
        <v>5.57</v>
      </c>
      <c r="E7650" s="147"/>
      <c r="F7650" s="147"/>
    </row>
    <row r="7651" spans="1:6">
      <c r="A7651" s="118">
        <v>42347</v>
      </c>
      <c r="B7651" s="19">
        <v>3.7800000000000002</v>
      </c>
      <c r="C7651" s="122">
        <v>4.76</v>
      </c>
      <c r="E7651" s="147"/>
      <c r="F7651" s="147"/>
    </row>
    <row r="7652" spans="1:6">
      <c r="A7652" s="118">
        <v>42348</v>
      </c>
      <c r="B7652" s="19">
        <v>3.7299999999999995</v>
      </c>
      <c r="C7652" s="122">
        <v>4.7</v>
      </c>
      <c r="E7652" s="147"/>
      <c r="F7652" s="147"/>
    </row>
    <row r="7653" spans="1:6">
      <c r="A7653" s="118">
        <v>42349</v>
      </c>
      <c r="B7653" s="19">
        <v>4.63</v>
      </c>
      <c r="C7653" s="122">
        <v>5.6400000000000006</v>
      </c>
      <c r="E7653" s="147"/>
      <c r="F7653" s="147"/>
    </row>
    <row r="7654" spans="1:6">
      <c r="A7654" s="118">
        <v>42350</v>
      </c>
      <c r="B7654" s="19">
        <v>4.83</v>
      </c>
      <c r="C7654" s="122">
        <v>5.84</v>
      </c>
      <c r="E7654" s="147"/>
      <c r="F7654" s="147"/>
    </row>
    <row r="7655" spans="1:6">
      <c r="A7655" s="118">
        <v>42351</v>
      </c>
      <c r="B7655" s="19">
        <v>3.7299999999999995</v>
      </c>
      <c r="C7655" s="122">
        <v>4.74</v>
      </c>
      <c r="E7655" s="147"/>
      <c r="F7655" s="147"/>
    </row>
    <row r="7656" spans="1:6">
      <c r="A7656" s="118">
        <v>42352</v>
      </c>
      <c r="B7656" s="19">
        <v>3.5900000000000003</v>
      </c>
      <c r="C7656" s="122">
        <v>4.62</v>
      </c>
      <c r="E7656" s="147"/>
      <c r="F7656" s="147"/>
    </row>
    <row r="7657" spans="1:6">
      <c r="A7657" s="118">
        <v>42353</v>
      </c>
      <c r="B7657" s="19">
        <v>4.79</v>
      </c>
      <c r="C7657" s="122">
        <v>5.81</v>
      </c>
      <c r="E7657" s="147"/>
      <c r="F7657" s="147"/>
    </row>
    <row r="7658" spans="1:6">
      <c r="A7658" s="118">
        <v>42354</v>
      </c>
      <c r="B7658" s="19">
        <v>4.7200000000000006</v>
      </c>
      <c r="C7658" s="122">
        <v>5.74</v>
      </c>
      <c r="E7658" s="147"/>
      <c r="F7658" s="147"/>
    </row>
    <row r="7659" spans="1:6">
      <c r="A7659" s="118">
        <v>42355</v>
      </c>
      <c r="B7659" s="19">
        <v>3.6</v>
      </c>
      <c r="C7659" s="122">
        <v>4.62</v>
      </c>
      <c r="E7659" s="147"/>
      <c r="F7659" s="147"/>
    </row>
    <row r="7660" spans="1:6">
      <c r="A7660" s="118">
        <v>42356</v>
      </c>
      <c r="B7660" s="19">
        <v>4.74</v>
      </c>
      <c r="C7660" s="122">
        <v>5.7799999999999994</v>
      </c>
      <c r="E7660" s="147"/>
      <c r="F7660" s="147"/>
    </row>
    <row r="7661" spans="1:6">
      <c r="A7661" s="118">
        <v>42357</v>
      </c>
      <c r="B7661" s="19">
        <v>3.6399999999999997</v>
      </c>
      <c r="C7661" s="122">
        <v>4.68</v>
      </c>
      <c r="E7661" s="147"/>
      <c r="F7661" s="147"/>
    </row>
    <row r="7662" spans="1:6">
      <c r="A7662" s="118">
        <v>42358</v>
      </c>
      <c r="B7662" s="19">
        <v>4.54</v>
      </c>
      <c r="C7662" s="122">
        <v>5.58</v>
      </c>
      <c r="E7662" s="147"/>
      <c r="F7662" s="147"/>
    </row>
    <row r="7663" spans="1:6">
      <c r="A7663" s="118">
        <v>42359</v>
      </c>
      <c r="B7663" s="19">
        <v>3.74</v>
      </c>
      <c r="C7663" s="122">
        <v>4.79</v>
      </c>
      <c r="E7663" s="147"/>
      <c r="F7663" s="147"/>
    </row>
    <row r="7664" spans="1:6">
      <c r="A7664" s="118">
        <v>42360</v>
      </c>
      <c r="B7664" s="19">
        <v>3.62</v>
      </c>
      <c r="C7664" s="122">
        <v>4.71</v>
      </c>
      <c r="E7664" s="147"/>
      <c r="F7664" s="147"/>
    </row>
    <row r="7665" spans="1:6">
      <c r="A7665" s="118">
        <v>42361</v>
      </c>
      <c r="B7665" s="19">
        <v>3.5500000000000003</v>
      </c>
      <c r="C7665" s="122">
        <v>4.6099999999999994</v>
      </c>
      <c r="E7665" s="147"/>
      <c r="F7665" s="147"/>
    </row>
    <row r="7666" spans="1:6">
      <c r="A7666" s="118">
        <v>42362</v>
      </c>
      <c r="B7666" s="19">
        <v>3.74</v>
      </c>
      <c r="C7666" s="122">
        <v>4.8099999999999996</v>
      </c>
      <c r="E7666" s="147"/>
      <c r="F7666" s="147"/>
    </row>
    <row r="7667" spans="1:6">
      <c r="A7667" s="118">
        <v>42363</v>
      </c>
      <c r="B7667" s="19">
        <v>3.6399999999999997</v>
      </c>
      <c r="C7667" s="122">
        <v>4.71</v>
      </c>
      <c r="E7667" s="147"/>
      <c r="F7667" s="147"/>
    </row>
    <row r="7668" spans="1:6">
      <c r="A7668" s="118">
        <v>42364</v>
      </c>
      <c r="B7668" s="19">
        <v>4.54</v>
      </c>
      <c r="C7668" s="122">
        <v>5.6099999999999994</v>
      </c>
      <c r="E7668" s="147"/>
      <c r="F7668" s="147"/>
    </row>
    <row r="7669" spans="1:6">
      <c r="A7669" s="118">
        <v>42365</v>
      </c>
      <c r="B7669" s="19">
        <v>4.74</v>
      </c>
      <c r="C7669" s="122">
        <v>5.81</v>
      </c>
      <c r="E7669" s="147"/>
      <c r="F7669" s="147"/>
    </row>
    <row r="7670" spans="1:6">
      <c r="A7670" s="118">
        <v>42366</v>
      </c>
      <c r="B7670" s="19">
        <v>4.6400000000000006</v>
      </c>
      <c r="C7670" s="122">
        <v>5.71</v>
      </c>
      <c r="E7670" s="147"/>
      <c r="F7670" s="147"/>
    </row>
    <row r="7671" spans="1:6">
      <c r="A7671" s="118">
        <v>42367</v>
      </c>
      <c r="B7671" s="19">
        <v>3.48</v>
      </c>
      <c r="C7671" s="122">
        <v>4.5600000000000005</v>
      </c>
      <c r="E7671" s="147"/>
      <c r="F7671" s="147"/>
    </row>
    <row r="7672" spans="1:6">
      <c r="A7672" s="118">
        <v>42368</v>
      </c>
      <c r="B7672" s="19">
        <v>4.71</v>
      </c>
      <c r="C7672" s="122">
        <v>5.79</v>
      </c>
      <c r="E7672" s="147"/>
      <c r="F7672" s="147"/>
    </row>
    <row r="7673" spans="1:6">
      <c r="A7673" s="118">
        <v>42369</v>
      </c>
      <c r="B7673" s="19">
        <v>4.66</v>
      </c>
      <c r="C7673" s="122">
        <v>5.7</v>
      </c>
      <c r="E7673" s="147"/>
      <c r="F7673" s="147"/>
    </row>
    <row r="7674" spans="1:6">
      <c r="A7674" s="118">
        <v>42370</v>
      </c>
      <c r="B7674" s="19">
        <v>4.5081045751633999</v>
      </c>
      <c r="C7674" s="122">
        <v>5.5828571428571401</v>
      </c>
      <c r="E7674" s="147"/>
      <c r="F7674" s="147"/>
    </row>
    <row r="7675" spans="1:6">
      <c r="A7675" s="118">
        <v>42371</v>
      </c>
      <c r="B7675" s="19">
        <v>4.7038114895080803</v>
      </c>
      <c r="C7675" s="122">
        <v>5.7790476190476197</v>
      </c>
      <c r="E7675" s="147"/>
      <c r="F7675" s="147"/>
    </row>
    <row r="7676" spans="1:6">
      <c r="A7676" s="118">
        <v>42372</v>
      </c>
      <c r="B7676" s="19">
        <v>3.5995184038527697</v>
      </c>
      <c r="C7676" s="122">
        <v>4.6752380952381003</v>
      </c>
      <c r="E7676" s="147"/>
      <c r="F7676" s="147"/>
    </row>
    <row r="7677" spans="1:6">
      <c r="A7677" s="118">
        <v>42373</v>
      </c>
      <c r="B7677" s="19">
        <v>3.4952253181974502</v>
      </c>
      <c r="C7677" s="122">
        <v>4.5714285714285703</v>
      </c>
      <c r="E7677" s="147"/>
      <c r="F7677" s="147"/>
    </row>
    <row r="7678" spans="1:6">
      <c r="A7678" s="118">
        <v>42374</v>
      </c>
      <c r="B7678" s="19">
        <v>4.6909322325421403</v>
      </c>
      <c r="C7678" s="122">
        <v>5.7676190476190499</v>
      </c>
      <c r="E7678" s="147"/>
      <c r="F7678" s="147"/>
    </row>
    <row r="7679" spans="1:6">
      <c r="A7679" s="118">
        <v>42375</v>
      </c>
      <c r="B7679" s="19">
        <v>4.5866391468868297</v>
      </c>
      <c r="C7679" s="122">
        <v>5.6638095238095207</v>
      </c>
      <c r="E7679" s="147"/>
      <c r="F7679" s="147"/>
    </row>
    <row r="7680" spans="1:6">
      <c r="A7680" s="118">
        <v>42376</v>
      </c>
      <c r="B7680" s="19">
        <v>3.4823460612315102</v>
      </c>
      <c r="C7680" s="122">
        <v>4.5600000000000005</v>
      </c>
      <c r="E7680" s="147"/>
      <c r="F7680" s="147"/>
    </row>
    <row r="7681" spans="1:6">
      <c r="A7681" s="118">
        <v>42377</v>
      </c>
      <c r="B7681" s="19">
        <v>4.6780529755762004</v>
      </c>
      <c r="C7681" s="122">
        <v>5.7561904761904792</v>
      </c>
      <c r="E7681" s="147"/>
      <c r="F7681" s="147"/>
    </row>
    <row r="7682" spans="1:6">
      <c r="A7682" s="118">
        <v>42378</v>
      </c>
      <c r="B7682" s="19">
        <v>3.57375988992088</v>
      </c>
      <c r="C7682" s="122">
        <v>4.6523809523809501</v>
      </c>
      <c r="E7682" s="147"/>
      <c r="F7682" s="147"/>
    </row>
    <row r="7683" spans="1:6">
      <c r="A7683" s="118">
        <v>42379</v>
      </c>
      <c r="B7683" s="19">
        <v>3.4694668042655703</v>
      </c>
      <c r="C7683" s="122">
        <v>4.5485714285714298</v>
      </c>
      <c r="E7683" s="147"/>
      <c r="F7683" s="147"/>
    </row>
    <row r="7684" spans="1:6">
      <c r="A7684" s="118">
        <v>42380</v>
      </c>
      <c r="B7684" s="19">
        <v>3.6651737186102498</v>
      </c>
      <c r="C7684" s="122">
        <v>4.7447619047619103</v>
      </c>
      <c r="E7684" s="147"/>
      <c r="F7684" s="147"/>
    </row>
    <row r="7685" spans="1:6">
      <c r="A7685" s="118">
        <v>42381</v>
      </c>
      <c r="B7685" s="19">
        <v>4.5608806329549401</v>
      </c>
      <c r="C7685" s="122">
        <v>5.6409523809523803</v>
      </c>
      <c r="E7685" s="147"/>
      <c r="F7685" s="147"/>
    </row>
    <row r="7686" spans="1:6">
      <c r="A7686" s="118">
        <v>42382</v>
      </c>
      <c r="B7686" s="19">
        <v>4.4565875472996197</v>
      </c>
      <c r="C7686" s="122">
        <v>5.53714285714286</v>
      </c>
      <c r="E7686" s="147"/>
      <c r="F7686" s="147"/>
    </row>
    <row r="7687" spans="1:6">
      <c r="A7687" s="118">
        <v>42383</v>
      </c>
      <c r="B7687" s="19">
        <v>3.6522944616443098</v>
      </c>
      <c r="C7687" s="122">
        <v>4.7333333333333298</v>
      </c>
      <c r="E7687" s="147"/>
      <c r="F7687" s="147"/>
    </row>
    <row r="7688" spans="1:6">
      <c r="A7688" s="118">
        <v>42384</v>
      </c>
      <c r="B7688" s="19">
        <v>4.5480013759889903</v>
      </c>
      <c r="C7688" s="122">
        <v>5.6295238095238105</v>
      </c>
      <c r="E7688" s="147"/>
      <c r="F7688" s="147"/>
    </row>
    <row r="7689" spans="1:6">
      <c r="A7689" s="118">
        <v>42385</v>
      </c>
      <c r="B7689" s="19">
        <v>4.4437082903336798</v>
      </c>
      <c r="C7689" s="122">
        <v>5.5257142857142902</v>
      </c>
      <c r="E7689" s="147"/>
      <c r="F7689" s="147"/>
    </row>
    <row r="7690" spans="1:6">
      <c r="A7690" s="118">
        <v>42386</v>
      </c>
      <c r="B7690" s="19">
        <v>4.6394152046783592</v>
      </c>
      <c r="C7690" s="122">
        <v>5.7219047619047601</v>
      </c>
      <c r="E7690" s="147"/>
      <c r="F7690" s="147"/>
    </row>
    <row r="7691" spans="1:6">
      <c r="A7691" s="118">
        <v>42387</v>
      </c>
      <c r="B7691" s="19">
        <v>4.5351221190230504</v>
      </c>
      <c r="C7691" s="122">
        <v>5.6180952380952398</v>
      </c>
      <c r="E7691" s="147"/>
      <c r="F7691" s="147"/>
    </row>
    <row r="7692" spans="1:6">
      <c r="A7692" s="118">
        <v>42388</v>
      </c>
      <c r="B7692" s="19">
        <v>3.43082903336773</v>
      </c>
      <c r="C7692" s="122">
        <v>4.5142857142857196</v>
      </c>
      <c r="E7692" s="147"/>
      <c r="F7692" s="147"/>
    </row>
    <row r="7693" spans="1:6">
      <c r="A7693" s="118">
        <v>42389</v>
      </c>
      <c r="B7693" s="19">
        <v>4.6265359477124193</v>
      </c>
      <c r="C7693" s="122">
        <v>5.7104761904761894</v>
      </c>
      <c r="E7693" s="147"/>
      <c r="F7693" s="147"/>
    </row>
    <row r="7694" spans="1:6">
      <c r="A7694" s="118">
        <v>42390</v>
      </c>
      <c r="B7694" s="19">
        <v>4.5222428620570998</v>
      </c>
      <c r="C7694" s="122">
        <v>5.60666666666667</v>
      </c>
      <c r="E7694" s="147"/>
      <c r="F7694" s="147"/>
    </row>
    <row r="7695" spans="1:6">
      <c r="A7695" s="118">
        <v>42391</v>
      </c>
      <c r="B7695" s="19">
        <v>3.4179497764017901</v>
      </c>
      <c r="C7695" s="122">
        <v>4.50285714285714</v>
      </c>
      <c r="E7695" s="147"/>
      <c r="F7695" s="147"/>
    </row>
    <row r="7696" spans="1:6">
      <c r="A7696" s="118">
        <v>42392</v>
      </c>
      <c r="B7696" s="19">
        <v>3.6136566907464704</v>
      </c>
      <c r="C7696" s="122">
        <v>4.6990476190476205</v>
      </c>
      <c r="E7696" s="147"/>
      <c r="F7696" s="147"/>
    </row>
    <row r="7697" spans="1:6">
      <c r="A7697" s="118">
        <v>42393</v>
      </c>
      <c r="B7697" s="19">
        <v>4.5093636050911599</v>
      </c>
      <c r="C7697" s="122">
        <v>5.5952380952381002</v>
      </c>
      <c r="E7697" s="147"/>
      <c r="F7697" s="147"/>
    </row>
    <row r="7698" spans="1:6">
      <c r="A7698" s="118">
        <v>42394</v>
      </c>
      <c r="B7698" s="19">
        <v>4.4050705194358404</v>
      </c>
      <c r="C7698" s="122">
        <v>5.4914285714285702</v>
      </c>
      <c r="E7698" s="147"/>
      <c r="F7698" s="147"/>
    </row>
    <row r="7699" spans="1:6">
      <c r="A7699" s="118">
        <v>42395</v>
      </c>
      <c r="B7699" s="19">
        <v>4.6007774337805296</v>
      </c>
      <c r="C7699" s="122">
        <v>5.6876190476190498</v>
      </c>
      <c r="E7699" s="147"/>
      <c r="F7699" s="147"/>
    </row>
    <row r="7700" spans="1:6">
      <c r="A7700" s="118">
        <v>42396</v>
      </c>
      <c r="B7700" s="19">
        <v>4.4964843481252101</v>
      </c>
      <c r="C7700" s="122">
        <v>5.5838095238095296</v>
      </c>
      <c r="E7700" s="147"/>
      <c r="F7700" s="147"/>
    </row>
    <row r="7701" spans="1:6">
      <c r="A7701" s="118">
        <v>42397</v>
      </c>
      <c r="B7701" s="19">
        <v>4.3921912624699004</v>
      </c>
      <c r="C7701" s="122">
        <v>5.48</v>
      </c>
      <c r="E7701" s="147"/>
      <c r="F7701" s="147"/>
    </row>
    <row r="7702" spans="1:6">
      <c r="A7702" s="118">
        <v>42398</v>
      </c>
      <c r="B7702" s="19">
        <v>3.5878981768145897</v>
      </c>
      <c r="C7702" s="122">
        <v>4.67619047619048</v>
      </c>
      <c r="E7702" s="147"/>
      <c r="F7702" s="147"/>
    </row>
    <row r="7703" spans="1:6">
      <c r="A7703" s="118">
        <v>42399</v>
      </c>
      <c r="B7703" s="19">
        <v>3.4836050911592702</v>
      </c>
      <c r="C7703" s="122">
        <v>4.57238095238095</v>
      </c>
      <c r="E7703" s="147"/>
      <c r="F7703" s="147"/>
    </row>
    <row r="7704" spans="1:6">
      <c r="A7704" s="118">
        <v>42400</v>
      </c>
      <c r="B7704" s="19">
        <v>4.3793120055039605</v>
      </c>
      <c r="C7704" s="122">
        <v>5.4685714285714297</v>
      </c>
      <c r="E7704" s="147"/>
      <c r="F7704" s="147"/>
    </row>
    <row r="7705" spans="1:6">
      <c r="A7705" s="37"/>
      <c r="B7705" s="68"/>
      <c r="C7705" s="100"/>
    </row>
    <row r="7706" spans="1:6">
      <c r="A7706" s="37"/>
      <c r="B7706" s="68"/>
      <c r="C7706" s="100"/>
    </row>
    <row r="7707" spans="1:6">
      <c r="A7707" s="37"/>
      <c r="B7707" s="68"/>
      <c r="C7707" s="100"/>
    </row>
    <row r="7708" spans="1:6">
      <c r="A7708" s="37"/>
      <c r="B7708" s="68"/>
      <c r="C7708" s="100"/>
    </row>
    <row r="7709" spans="1:6">
      <c r="A7709" s="37"/>
      <c r="B7709" s="68"/>
      <c r="C7709" s="100"/>
    </row>
    <row r="7710" spans="1:6">
      <c r="A7710" s="37"/>
      <c r="B7710" s="68"/>
      <c r="C7710" s="100"/>
    </row>
    <row r="7711" spans="1:6">
      <c r="A7711" s="37"/>
      <c r="B7711" s="68"/>
      <c r="C7711" s="100"/>
    </row>
    <row r="7712" spans="1:6">
      <c r="A7712" s="37"/>
      <c r="B7712" s="68"/>
      <c r="C7712" s="100"/>
    </row>
    <row r="7713" spans="1:3">
      <c r="A7713" s="37"/>
      <c r="B7713" s="68"/>
      <c r="C7713" s="100"/>
    </row>
    <row r="7714" spans="1:3">
      <c r="A7714" s="37"/>
      <c r="B7714" s="68"/>
      <c r="C7714" s="100"/>
    </row>
    <row r="7715" spans="1:3">
      <c r="A7715" s="37"/>
      <c r="B7715" s="68"/>
      <c r="C7715" s="100"/>
    </row>
    <row r="7716" spans="1:3">
      <c r="A7716" s="37"/>
      <c r="B7716" s="68"/>
      <c r="C7716" s="100"/>
    </row>
    <row r="7717" spans="1:3">
      <c r="A7717" s="37"/>
      <c r="B7717" s="68"/>
      <c r="C7717" s="100"/>
    </row>
    <row r="7718" spans="1:3">
      <c r="A7718" s="37"/>
      <c r="B7718" s="68"/>
      <c r="C7718" s="100"/>
    </row>
    <row r="7719" spans="1:3">
      <c r="A7719" s="37"/>
      <c r="B7719" s="68"/>
      <c r="C7719" s="100"/>
    </row>
    <row r="7720" spans="1:3">
      <c r="A7720" s="37"/>
      <c r="B7720" s="68"/>
      <c r="C7720" s="100"/>
    </row>
    <row r="7721" spans="1:3">
      <c r="A7721" s="37"/>
      <c r="B7721" s="68"/>
      <c r="C7721" s="100"/>
    </row>
    <row r="7722" spans="1:3">
      <c r="A7722" s="37"/>
      <c r="B7722" s="68"/>
      <c r="C7722" s="100"/>
    </row>
    <row r="7723" spans="1:3">
      <c r="A7723" s="37"/>
      <c r="B7723" s="68"/>
      <c r="C7723" s="100"/>
    </row>
    <row r="7724" spans="1:3">
      <c r="A7724" s="37"/>
      <c r="B7724" s="68"/>
      <c r="C7724" s="100"/>
    </row>
    <row r="7725" spans="1:3">
      <c r="A7725" s="37"/>
      <c r="B7725" s="68"/>
      <c r="C7725" s="100"/>
    </row>
    <row r="7726" spans="1:3">
      <c r="A7726" s="37"/>
      <c r="B7726" s="68"/>
      <c r="C7726" s="100"/>
    </row>
    <row r="7727" spans="1:3">
      <c r="A7727" s="37"/>
      <c r="B7727" s="68"/>
      <c r="C7727" s="100"/>
    </row>
    <row r="7728" spans="1:3">
      <c r="A7728" s="37"/>
      <c r="B7728" s="68"/>
      <c r="C7728" s="100"/>
    </row>
    <row r="7729" spans="1:3">
      <c r="A7729" s="37"/>
      <c r="B7729" s="68"/>
      <c r="C7729" s="100"/>
    </row>
    <row r="7730" spans="1:3">
      <c r="A7730" s="37"/>
      <c r="B7730" s="68"/>
      <c r="C7730" s="100"/>
    </row>
    <row r="7731" spans="1:3">
      <c r="A7731" s="37"/>
      <c r="B7731" s="68"/>
      <c r="C7731" s="100"/>
    </row>
    <row r="7732" spans="1:3">
      <c r="A7732" s="37"/>
      <c r="B7732" s="68"/>
      <c r="C7732" s="100"/>
    </row>
    <row r="7733" spans="1:3">
      <c r="A7733" s="37"/>
      <c r="B7733" s="68"/>
      <c r="C7733" s="100"/>
    </row>
    <row r="7734" spans="1:3">
      <c r="A7734" s="37"/>
    </row>
    <row r="7735" spans="1:3">
      <c r="A7735" s="3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93"/>
  <sheetViews>
    <sheetView zoomScale="70" zoomScaleNormal="70" workbookViewId="0">
      <selection activeCell="E2" sqref="E2"/>
    </sheetView>
  </sheetViews>
  <sheetFormatPr defaultColWidth="9.140625" defaultRowHeight="12"/>
  <cols>
    <col min="1" max="1" width="9.85546875" style="102" bestFit="1" customWidth="1"/>
    <col min="2" max="2" width="9.85546875" style="55" bestFit="1" customWidth="1"/>
    <col min="3" max="3" width="21.42578125" style="24" customWidth="1"/>
    <col min="4" max="4" width="21" style="38" customWidth="1"/>
    <col min="5" max="5" width="16.85546875" style="38" customWidth="1"/>
    <col min="6" max="6" width="13.140625" style="55" customWidth="1"/>
    <col min="7" max="16384" width="9.140625" style="55"/>
  </cols>
  <sheetData>
    <row r="1" spans="1:10" s="125" customFormat="1" ht="66" customHeight="1">
      <c r="A1" s="90" t="s">
        <v>20</v>
      </c>
      <c r="B1" s="94" t="s">
        <v>6</v>
      </c>
      <c r="C1" s="86" t="s">
        <v>8</v>
      </c>
      <c r="D1" s="117" t="s">
        <v>9</v>
      </c>
      <c r="E1" s="117" t="s">
        <v>10</v>
      </c>
    </row>
    <row r="2" spans="1:10">
      <c r="A2" s="79">
        <f>EOMONTH(B2,0)</f>
        <v>37103</v>
      </c>
      <c r="B2" s="70">
        <v>37087</v>
      </c>
      <c r="C2" s="76">
        <v>6.34</v>
      </c>
      <c r="D2" s="101">
        <v>6.27</v>
      </c>
      <c r="E2" s="59">
        <f>C2-D2</f>
        <v>7.0000000000000284E-2</v>
      </c>
      <c r="F2" s="67"/>
      <c r="G2" s="144"/>
      <c r="H2" s="144"/>
      <c r="I2" s="129"/>
      <c r="J2" s="129"/>
    </row>
    <row r="3" spans="1:10">
      <c r="A3" s="79">
        <f t="shared" ref="A3:A66" si="0">EOMONTH(B3,0)</f>
        <v>37134</v>
      </c>
      <c r="B3" s="85">
        <v>37118</v>
      </c>
      <c r="C3" s="29">
        <v>6.15</v>
      </c>
      <c r="D3" s="122">
        <v>6.09</v>
      </c>
      <c r="E3" s="59">
        <f t="shared" ref="E3:E66" si="1">C3-D3</f>
        <v>6.0000000000000497E-2</v>
      </c>
      <c r="F3" s="67"/>
      <c r="G3" s="144"/>
      <c r="H3" s="144"/>
      <c r="I3" s="129"/>
      <c r="J3" s="129"/>
    </row>
    <row r="4" spans="1:10">
      <c r="A4" s="79">
        <f t="shared" si="0"/>
        <v>37164</v>
      </c>
      <c r="B4" s="85">
        <v>37149</v>
      </c>
      <c r="C4" s="29">
        <v>6.65</v>
      </c>
      <c r="D4" s="122">
        <v>6.59</v>
      </c>
      <c r="E4" s="59">
        <f t="shared" si="1"/>
        <v>6.0000000000000497E-2</v>
      </c>
      <c r="F4" s="67"/>
      <c r="G4" s="144"/>
      <c r="H4" s="144"/>
      <c r="I4" s="129"/>
      <c r="J4" s="129"/>
    </row>
    <row r="5" spans="1:10">
      <c r="A5" s="79">
        <f t="shared" si="0"/>
        <v>37195</v>
      </c>
      <c r="B5" s="85">
        <v>37179</v>
      </c>
      <c r="C5" s="29">
        <v>6.66</v>
      </c>
      <c r="D5" s="122">
        <v>6.6</v>
      </c>
      <c r="E5" s="59">
        <f t="shared" si="1"/>
        <v>6.0000000000000497E-2</v>
      </c>
      <c r="F5" s="67"/>
      <c r="G5" s="144"/>
      <c r="H5" s="144"/>
      <c r="I5" s="129"/>
      <c r="J5" s="129"/>
    </row>
    <row r="6" spans="1:10">
      <c r="A6" s="79">
        <f t="shared" si="0"/>
        <v>37225</v>
      </c>
      <c r="B6" s="85">
        <v>37210</v>
      </c>
      <c r="C6" s="29">
        <v>6.48</v>
      </c>
      <c r="D6" s="122">
        <v>6.4300000000000006</v>
      </c>
      <c r="E6" s="59">
        <f t="shared" si="1"/>
        <v>4.9999999999999822E-2</v>
      </c>
      <c r="F6" s="67"/>
      <c r="G6" s="144"/>
      <c r="H6" s="144"/>
      <c r="I6" s="129"/>
      <c r="J6" s="129"/>
    </row>
    <row r="7" spans="1:10">
      <c r="A7" s="79">
        <f t="shared" si="0"/>
        <v>37256</v>
      </c>
      <c r="B7" s="85">
        <v>37240</v>
      </c>
      <c r="C7" s="29">
        <v>5.35</v>
      </c>
      <c r="D7" s="122">
        <v>5.2900000000000009</v>
      </c>
      <c r="E7" s="59">
        <f t="shared" si="1"/>
        <v>5.9999999999998721E-2</v>
      </c>
      <c r="F7" s="67"/>
      <c r="G7" s="144"/>
      <c r="H7" s="144"/>
      <c r="I7" s="129"/>
      <c r="J7" s="129"/>
    </row>
    <row r="8" spans="1:10">
      <c r="A8" s="79">
        <f t="shared" si="0"/>
        <v>37287</v>
      </c>
      <c r="B8" s="85">
        <v>37271</v>
      </c>
      <c r="C8" s="29">
        <v>6.56</v>
      </c>
      <c r="D8" s="122">
        <v>6.51</v>
      </c>
      <c r="E8" s="59">
        <f t="shared" si="1"/>
        <v>4.9999999999999822E-2</v>
      </c>
      <c r="F8" s="67"/>
      <c r="G8" s="144"/>
      <c r="H8" s="144"/>
      <c r="I8" s="129"/>
      <c r="J8" s="129"/>
    </row>
    <row r="9" spans="1:10">
      <c r="A9" s="79">
        <f t="shared" si="0"/>
        <v>37315</v>
      </c>
      <c r="B9" s="85">
        <v>37302</v>
      </c>
      <c r="C9" s="29">
        <v>6.51</v>
      </c>
      <c r="D9" s="122">
        <v>6.47</v>
      </c>
      <c r="E9" s="59">
        <f t="shared" si="1"/>
        <v>4.0000000000000036E-2</v>
      </c>
      <c r="F9" s="67"/>
      <c r="G9" s="144"/>
      <c r="H9" s="144"/>
      <c r="I9" s="129"/>
      <c r="J9" s="129"/>
    </row>
    <row r="10" spans="1:10">
      <c r="A10" s="79">
        <f t="shared" si="0"/>
        <v>37346</v>
      </c>
      <c r="B10" s="85">
        <v>37330</v>
      </c>
      <c r="C10" s="29">
        <v>5.5600000000000005</v>
      </c>
      <c r="D10" s="122">
        <v>5.51</v>
      </c>
      <c r="E10" s="59">
        <f t="shared" si="1"/>
        <v>5.0000000000000711E-2</v>
      </c>
      <c r="F10" s="67"/>
      <c r="G10" s="144"/>
      <c r="H10" s="144"/>
      <c r="I10" s="129"/>
      <c r="J10" s="129"/>
    </row>
    <row r="11" spans="1:10">
      <c r="A11" s="79">
        <f t="shared" si="0"/>
        <v>37376</v>
      </c>
      <c r="B11" s="85">
        <v>37361</v>
      </c>
      <c r="C11" s="29">
        <v>6.89</v>
      </c>
      <c r="D11" s="122">
        <v>6.8199999999999994</v>
      </c>
      <c r="E11" s="59">
        <f t="shared" si="1"/>
        <v>7.0000000000000284E-2</v>
      </c>
      <c r="F11" s="67"/>
      <c r="G11" s="144"/>
      <c r="H11" s="144"/>
      <c r="I11" s="129"/>
      <c r="J11" s="129"/>
    </row>
    <row r="12" spans="1:10">
      <c r="A12" s="79">
        <f t="shared" si="0"/>
        <v>37407</v>
      </c>
      <c r="B12" s="85">
        <v>37391</v>
      </c>
      <c r="C12" s="29">
        <v>7.04</v>
      </c>
      <c r="D12" s="122">
        <v>6.96</v>
      </c>
      <c r="E12" s="59">
        <f t="shared" si="1"/>
        <v>8.0000000000000071E-2</v>
      </c>
      <c r="F12" s="67"/>
      <c r="G12" s="144"/>
      <c r="H12" s="144"/>
      <c r="I12" s="129"/>
      <c r="J12" s="129"/>
    </row>
    <row r="13" spans="1:10">
      <c r="A13" s="79">
        <f t="shared" si="0"/>
        <v>37437</v>
      </c>
      <c r="B13" s="85">
        <v>37422</v>
      </c>
      <c r="C13" s="29">
        <v>6.17</v>
      </c>
      <c r="D13" s="122">
        <v>6.07</v>
      </c>
      <c r="E13" s="59">
        <f t="shared" si="1"/>
        <v>9.9999999999999645E-2</v>
      </c>
      <c r="F13" s="67"/>
      <c r="G13" s="144"/>
      <c r="H13" s="144"/>
      <c r="I13" s="129"/>
      <c r="J13" s="129"/>
    </row>
    <row r="14" spans="1:10">
      <c r="A14" s="79">
        <f t="shared" si="0"/>
        <v>37468</v>
      </c>
      <c r="B14" s="85">
        <v>37452</v>
      </c>
      <c r="C14" s="29">
        <v>7.28</v>
      </c>
      <c r="D14" s="122">
        <v>7.17</v>
      </c>
      <c r="E14" s="59">
        <f t="shared" si="1"/>
        <v>0.11000000000000032</v>
      </c>
      <c r="F14" s="67"/>
      <c r="G14" s="144"/>
      <c r="H14" s="144"/>
      <c r="I14" s="129"/>
      <c r="J14" s="129"/>
    </row>
    <row r="15" spans="1:10">
      <c r="A15" s="79">
        <f t="shared" si="0"/>
        <v>37499</v>
      </c>
      <c r="B15" s="85">
        <v>37483</v>
      </c>
      <c r="C15" s="29">
        <v>6.16</v>
      </c>
      <c r="D15" s="122">
        <v>6.05</v>
      </c>
      <c r="E15" s="59">
        <f t="shared" si="1"/>
        <v>0.11000000000000032</v>
      </c>
      <c r="F15" s="67"/>
      <c r="G15" s="144"/>
      <c r="H15" s="144"/>
      <c r="I15" s="129"/>
      <c r="J15" s="129"/>
    </row>
    <row r="16" spans="1:10">
      <c r="A16" s="79">
        <f t="shared" si="0"/>
        <v>37529</v>
      </c>
      <c r="B16" s="85">
        <v>37514</v>
      </c>
      <c r="C16" s="29">
        <v>7.02</v>
      </c>
      <c r="D16" s="122">
        <v>6.91</v>
      </c>
      <c r="E16" s="59">
        <f t="shared" si="1"/>
        <v>0.10999999999999943</v>
      </c>
      <c r="F16" s="67"/>
      <c r="G16" s="144"/>
      <c r="H16" s="144"/>
      <c r="I16" s="129"/>
      <c r="J16" s="129"/>
    </row>
    <row r="17" spans="1:10">
      <c r="A17" s="79">
        <f t="shared" si="0"/>
        <v>37560</v>
      </c>
      <c r="B17" s="85">
        <v>37544</v>
      </c>
      <c r="C17" s="29">
        <v>6.2</v>
      </c>
      <c r="D17" s="122">
        <v>6.09</v>
      </c>
      <c r="E17" s="59">
        <f t="shared" si="1"/>
        <v>0.11000000000000032</v>
      </c>
      <c r="F17" s="67"/>
      <c r="G17" s="144"/>
      <c r="H17" s="144"/>
      <c r="I17" s="129"/>
      <c r="J17" s="129"/>
    </row>
    <row r="18" spans="1:10">
      <c r="A18" s="79">
        <f t="shared" si="0"/>
        <v>37590</v>
      </c>
      <c r="B18" s="85">
        <v>37575</v>
      </c>
      <c r="C18" s="29">
        <v>6.04</v>
      </c>
      <c r="D18" s="122">
        <v>5.94</v>
      </c>
      <c r="E18" s="59">
        <f t="shared" si="1"/>
        <v>9.9999999999999645E-2</v>
      </c>
      <c r="F18" s="67"/>
      <c r="G18" s="144"/>
      <c r="H18" s="144"/>
      <c r="I18" s="129"/>
      <c r="J18" s="129"/>
    </row>
    <row r="19" spans="1:10">
      <c r="A19" s="79">
        <f t="shared" si="0"/>
        <v>37621</v>
      </c>
      <c r="B19" s="85">
        <v>37605</v>
      </c>
      <c r="C19" s="29">
        <v>5.93</v>
      </c>
      <c r="D19" s="122">
        <v>5.82</v>
      </c>
      <c r="E19" s="59">
        <f t="shared" si="1"/>
        <v>0.10999999999999943</v>
      </c>
      <c r="F19" s="67"/>
      <c r="G19" s="144"/>
      <c r="H19" s="144"/>
      <c r="I19" s="129"/>
      <c r="J19" s="129"/>
    </row>
    <row r="20" spans="1:10">
      <c r="A20" s="79">
        <f t="shared" si="0"/>
        <v>37652</v>
      </c>
      <c r="B20" s="85">
        <v>37636</v>
      </c>
      <c r="C20" s="29">
        <v>6.1</v>
      </c>
      <c r="D20" s="122">
        <v>6.01</v>
      </c>
      <c r="E20" s="59">
        <f t="shared" si="1"/>
        <v>8.9999999999999858E-2</v>
      </c>
      <c r="F20" s="67"/>
      <c r="G20" s="144"/>
      <c r="H20" s="144"/>
      <c r="I20" s="129"/>
      <c r="J20" s="129"/>
    </row>
    <row r="21" spans="1:10">
      <c r="A21" s="79">
        <f t="shared" si="0"/>
        <v>37680</v>
      </c>
      <c r="B21" s="85">
        <v>37667</v>
      </c>
      <c r="C21" s="29">
        <v>6.95</v>
      </c>
      <c r="D21" s="122">
        <v>6.8900000000000006</v>
      </c>
      <c r="E21" s="59">
        <f t="shared" si="1"/>
        <v>5.9999999999999609E-2</v>
      </c>
      <c r="F21" s="67"/>
      <c r="G21" s="144"/>
      <c r="H21" s="144"/>
      <c r="I21" s="129"/>
      <c r="J21" s="129"/>
    </row>
    <row r="22" spans="1:10">
      <c r="A22" s="79">
        <f t="shared" si="0"/>
        <v>37711</v>
      </c>
      <c r="B22" s="85">
        <v>37695</v>
      </c>
      <c r="C22" s="29">
        <v>6.8599999999999994</v>
      </c>
      <c r="D22" s="122">
        <v>6.7799999999999994</v>
      </c>
      <c r="E22" s="59">
        <f t="shared" si="1"/>
        <v>8.0000000000000071E-2</v>
      </c>
      <c r="F22" s="67"/>
      <c r="G22" s="144"/>
      <c r="H22" s="144"/>
      <c r="I22" s="129"/>
      <c r="J22" s="129"/>
    </row>
    <row r="23" spans="1:10">
      <c r="A23" s="79">
        <f t="shared" si="0"/>
        <v>37741</v>
      </c>
      <c r="B23" s="85">
        <v>37726</v>
      </c>
      <c r="C23" s="29">
        <v>7.09</v>
      </c>
      <c r="D23" s="122">
        <v>7</v>
      </c>
      <c r="E23" s="59">
        <f t="shared" si="1"/>
        <v>8.9999999999999858E-2</v>
      </c>
      <c r="F23" s="67"/>
      <c r="G23" s="144"/>
      <c r="H23" s="144"/>
      <c r="I23" s="129"/>
      <c r="J23" s="129"/>
    </row>
    <row r="24" spans="1:10">
      <c r="A24" s="79">
        <f t="shared" si="0"/>
        <v>37772</v>
      </c>
      <c r="B24" s="85">
        <v>37756</v>
      </c>
      <c r="C24" s="29">
        <v>5.98</v>
      </c>
      <c r="D24" s="122">
        <v>5.9</v>
      </c>
      <c r="E24" s="59">
        <f t="shared" si="1"/>
        <v>8.0000000000000071E-2</v>
      </c>
      <c r="F24" s="67"/>
      <c r="G24" s="144"/>
      <c r="H24" s="144"/>
      <c r="I24" s="129"/>
      <c r="J24" s="129"/>
    </row>
    <row r="25" spans="1:10">
      <c r="A25" s="79">
        <f t="shared" si="0"/>
        <v>37802</v>
      </c>
      <c r="B25" s="85">
        <v>37787</v>
      </c>
      <c r="C25" s="29">
        <v>6.77</v>
      </c>
      <c r="D25" s="122">
        <v>6.66</v>
      </c>
      <c r="E25" s="59">
        <f t="shared" si="1"/>
        <v>0.10999999999999943</v>
      </c>
      <c r="F25" s="67"/>
      <c r="G25" s="144"/>
      <c r="H25" s="144"/>
      <c r="I25" s="129"/>
      <c r="J25" s="129"/>
    </row>
    <row r="26" spans="1:10">
      <c r="A26" s="79">
        <f t="shared" si="0"/>
        <v>37833</v>
      </c>
      <c r="B26" s="85">
        <v>37817</v>
      </c>
      <c r="C26" s="29">
        <v>6.02</v>
      </c>
      <c r="D26" s="122">
        <v>5.93</v>
      </c>
      <c r="E26" s="59">
        <f t="shared" si="1"/>
        <v>8.9999999999999858E-2</v>
      </c>
      <c r="F26" s="67"/>
      <c r="G26" s="144"/>
      <c r="H26" s="144"/>
      <c r="I26" s="129"/>
      <c r="J26" s="129"/>
    </row>
    <row r="27" spans="1:10">
      <c r="A27" s="79">
        <f t="shared" si="0"/>
        <v>37864</v>
      </c>
      <c r="B27" s="85">
        <v>37848</v>
      </c>
      <c r="C27" s="29">
        <v>7.0200000000000005</v>
      </c>
      <c r="D27" s="122">
        <v>6.95</v>
      </c>
      <c r="E27" s="59">
        <f t="shared" si="1"/>
        <v>7.0000000000000284E-2</v>
      </c>
      <c r="F27" s="67"/>
      <c r="G27" s="144"/>
      <c r="H27" s="144"/>
      <c r="I27" s="129"/>
      <c r="J27" s="129"/>
    </row>
    <row r="28" spans="1:10">
      <c r="A28" s="79">
        <f t="shared" si="0"/>
        <v>37894</v>
      </c>
      <c r="B28" s="85">
        <v>37879</v>
      </c>
      <c r="C28" s="29">
        <v>7.01</v>
      </c>
      <c r="D28" s="122">
        <v>6.9</v>
      </c>
      <c r="E28" s="59">
        <f t="shared" si="1"/>
        <v>0.10999999999999943</v>
      </c>
      <c r="F28" s="67"/>
      <c r="G28" s="144"/>
      <c r="H28" s="144"/>
      <c r="I28" s="129"/>
      <c r="J28" s="129"/>
    </row>
    <row r="29" spans="1:10">
      <c r="A29" s="79">
        <f t="shared" si="0"/>
        <v>37925</v>
      </c>
      <c r="B29" s="85">
        <v>37909</v>
      </c>
      <c r="C29" s="29">
        <v>7.27</v>
      </c>
      <c r="D29" s="122">
        <v>7.16</v>
      </c>
      <c r="E29" s="59">
        <f t="shared" si="1"/>
        <v>0.10999999999999943</v>
      </c>
      <c r="F29" s="67"/>
      <c r="G29" s="144"/>
      <c r="H29" s="144"/>
      <c r="I29" s="129"/>
      <c r="J29" s="129"/>
    </row>
    <row r="30" spans="1:10">
      <c r="A30" s="79">
        <f t="shared" si="0"/>
        <v>37955</v>
      </c>
      <c r="B30" s="85">
        <v>37940</v>
      </c>
      <c r="C30" s="29">
        <v>6.51</v>
      </c>
      <c r="D30" s="122">
        <v>6.3900000000000006</v>
      </c>
      <c r="E30" s="59">
        <f t="shared" si="1"/>
        <v>0.11999999999999922</v>
      </c>
      <c r="F30" s="67"/>
      <c r="G30" s="144"/>
      <c r="H30" s="144"/>
      <c r="I30" s="129"/>
      <c r="J30" s="129"/>
    </row>
    <row r="31" spans="1:10">
      <c r="A31" s="79">
        <f t="shared" si="0"/>
        <v>37986</v>
      </c>
      <c r="B31" s="85">
        <v>37970</v>
      </c>
      <c r="C31" s="29">
        <v>7.57</v>
      </c>
      <c r="D31" s="122">
        <v>7.42</v>
      </c>
      <c r="E31" s="59">
        <f t="shared" si="1"/>
        <v>0.15000000000000036</v>
      </c>
      <c r="F31" s="67"/>
      <c r="G31" s="144"/>
      <c r="H31" s="144"/>
      <c r="I31" s="129"/>
      <c r="J31" s="129"/>
    </row>
    <row r="32" spans="1:10">
      <c r="A32" s="79">
        <f t="shared" si="0"/>
        <v>38017</v>
      </c>
      <c r="B32" s="85">
        <v>38001</v>
      </c>
      <c r="C32" s="29">
        <v>6.85</v>
      </c>
      <c r="D32" s="122">
        <v>6.6899999999999995</v>
      </c>
      <c r="E32" s="59">
        <f t="shared" si="1"/>
        <v>0.16000000000000014</v>
      </c>
      <c r="F32" s="67"/>
      <c r="G32" s="144"/>
      <c r="H32" s="144"/>
      <c r="I32" s="129"/>
      <c r="J32" s="129"/>
    </row>
    <row r="33" spans="1:10">
      <c r="A33" s="79">
        <f t="shared" si="0"/>
        <v>38046</v>
      </c>
      <c r="B33" s="85">
        <v>38032</v>
      </c>
      <c r="C33" s="29">
        <v>7.7700000000000005</v>
      </c>
      <c r="D33" s="122">
        <v>7.59</v>
      </c>
      <c r="E33" s="59">
        <f t="shared" si="1"/>
        <v>0.1800000000000006</v>
      </c>
      <c r="F33" s="67"/>
      <c r="G33" s="144"/>
      <c r="H33" s="144"/>
      <c r="I33" s="129"/>
      <c r="J33" s="129"/>
    </row>
    <row r="34" spans="1:10">
      <c r="A34" s="79">
        <f t="shared" si="0"/>
        <v>38077</v>
      </c>
      <c r="B34" s="85">
        <v>38061</v>
      </c>
      <c r="C34" s="29">
        <v>6.6099999999999994</v>
      </c>
      <c r="D34" s="122">
        <v>6.43</v>
      </c>
      <c r="E34" s="59">
        <f t="shared" si="1"/>
        <v>0.17999999999999972</v>
      </c>
      <c r="F34" s="67"/>
      <c r="G34" s="144"/>
      <c r="H34" s="144"/>
      <c r="I34" s="129"/>
      <c r="J34" s="129"/>
    </row>
    <row r="35" spans="1:10">
      <c r="A35" s="79">
        <f t="shared" si="0"/>
        <v>38107</v>
      </c>
      <c r="B35" s="85">
        <v>38092</v>
      </c>
      <c r="C35" s="29">
        <v>6.84</v>
      </c>
      <c r="D35" s="122">
        <v>6.63</v>
      </c>
      <c r="E35" s="59">
        <f t="shared" si="1"/>
        <v>0.20999999999999996</v>
      </c>
      <c r="F35" s="67"/>
      <c r="G35" s="144"/>
      <c r="H35" s="144"/>
      <c r="I35" s="129"/>
      <c r="J35" s="129"/>
    </row>
    <row r="36" spans="1:10">
      <c r="A36" s="79">
        <f t="shared" si="0"/>
        <v>38138</v>
      </c>
      <c r="B36" s="85">
        <v>38122</v>
      </c>
      <c r="C36" s="29">
        <v>6.71</v>
      </c>
      <c r="D36" s="122">
        <v>6.53</v>
      </c>
      <c r="E36" s="59">
        <f t="shared" si="1"/>
        <v>0.17999999999999972</v>
      </c>
      <c r="F36" s="67"/>
      <c r="G36" s="144"/>
      <c r="H36" s="144"/>
      <c r="I36" s="129"/>
      <c r="J36" s="129"/>
    </row>
    <row r="37" spans="1:10">
      <c r="A37" s="79">
        <f t="shared" si="0"/>
        <v>38168</v>
      </c>
      <c r="B37" s="85">
        <v>38153</v>
      </c>
      <c r="C37" s="29">
        <v>6.59</v>
      </c>
      <c r="D37" s="122">
        <v>6.4</v>
      </c>
      <c r="E37" s="59">
        <f t="shared" si="1"/>
        <v>0.1899999999999995</v>
      </c>
      <c r="F37" s="67"/>
      <c r="G37" s="144"/>
      <c r="H37" s="144"/>
      <c r="I37" s="129"/>
      <c r="J37" s="129"/>
    </row>
    <row r="38" spans="1:10">
      <c r="A38" s="79">
        <f t="shared" si="0"/>
        <v>38199</v>
      </c>
      <c r="B38" s="85">
        <v>38183</v>
      </c>
      <c r="C38" s="29">
        <v>6.76</v>
      </c>
      <c r="D38" s="122">
        <v>6.6099999999999994</v>
      </c>
      <c r="E38" s="59">
        <f t="shared" si="1"/>
        <v>0.15000000000000036</v>
      </c>
      <c r="F38" s="67"/>
      <c r="G38" s="144"/>
      <c r="H38" s="144"/>
      <c r="I38" s="129"/>
      <c r="J38" s="129"/>
    </row>
    <row r="39" spans="1:10">
      <c r="A39" s="79">
        <f t="shared" si="0"/>
        <v>38230</v>
      </c>
      <c r="B39" s="85">
        <v>38214</v>
      </c>
      <c r="C39" s="29">
        <v>6.6400000000000006</v>
      </c>
      <c r="D39" s="122">
        <v>6.51</v>
      </c>
      <c r="E39" s="59">
        <f t="shared" si="1"/>
        <v>0.13000000000000078</v>
      </c>
      <c r="F39" s="67"/>
      <c r="G39" s="144"/>
      <c r="H39" s="144"/>
      <c r="I39" s="129"/>
      <c r="J39" s="129"/>
    </row>
    <row r="40" spans="1:10">
      <c r="A40" s="79">
        <f t="shared" si="0"/>
        <v>38260</v>
      </c>
      <c r="B40" s="85">
        <v>38245</v>
      </c>
      <c r="C40" s="29">
        <v>7.52</v>
      </c>
      <c r="D40" s="122">
        <v>7.3900000000000006</v>
      </c>
      <c r="E40" s="59">
        <f t="shared" si="1"/>
        <v>0.12999999999999901</v>
      </c>
      <c r="F40" s="67"/>
      <c r="G40" s="144"/>
      <c r="H40" s="144"/>
      <c r="I40" s="129"/>
      <c r="J40" s="129"/>
    </row>
    <row r="41" spans="1:10">
      <c r="A41" s="79">
        <f t="shared" si="0"/>
        <v>38291</v>
      </c>
      <c r="B41" s="85">
        <v>38275</v>
      </c>
      <c r="C41" s="29">
        <v>6.71</v>
      </c>
      <c r="D41" s="122">
        <v>6.59</v>
      </c>
      <c r="E41" s="59">
        <f t="shared" si="1"/>
        <v>0.12000000000000011</v>
      </c>
      <c r="F41" s="67"/>
      <c r="G41" s="144"/>
      <c r="H41" s="144"/>
      <c r="I41" s="129"/>
      <c r="J41" s="129"/>
    </row>
    <row r="42" spans="1:10">
      <c r="A42" s="79">
        <f t="shared" si="0"/>
        <v>38321</v>
      </c>
      <c r="B42" s="85">
        <v>38306</v>
      </c>
      <c r="C42" s="29">
        <v>6.63</v>
      </c>
      <c r="D42" s="122">
        <v>6.5</v>
      </c>
      <c r="E42" s="59">
        <f t="shared" si="1"/>
        <v>0.12999999999999989</v>
      </c>
      <c r="F42" s="67"/>
      <c r="G42" s="144"/>
      <c r="H42" s="144"/>
      <c r="I42" s="129"/>
      <c r="J42" s="129"/>
    </row>
    <row r="43" spans="1:10">
      <c r="A43" s="79">
        <f t="shared" si="0"/>
        <v>38352</v>
      </c>
      <c r="B43" s="85">
        <v>38336</v>
      </c>
      <c r="C43" s="29">
        <v>7.51</v>
      </c>
      <c r="D43" s="122">
        <v>7.3800000000000008</v>
      </c>
      <c r="E43" s="59">
        <f t="shared" si="1"/>
        <v>0.12999999999999901</v>
      </c>
      <c r="F43" s="67"/>
      <c r="G43" s="144"/>
      <c r="H43" s="144"/>
      <c r="I43" s="129"/>
      <c r="J43" s="129"/>
    </row>
    <row r="44" spans="1:10">
      <c r="A44" s="79">
        <f t="shared" si="0"/>
        <v>38383</v>
      </c>
      <c r="B44" s="85">
        <v>38367</v>
      </c>
      <c r="C44" s="29">
        <v>7.72</v>
      </c>
      <c r="D44" s="122">
        <v>7.59</v>
      </c>
      <c r="E44" s="59">
        <f t="shared" si="1"/>
        <v>0.12999999999999989</v>
      </c>
      <c r="F44" s="67"/>
      <c r="G44" s="144"/>
      <c r="H44" s="144"/>
      <c r="I44" s="129"/>
      <c r="J44" s="129"/>
    </row>
    <row r="45" spans="1:10">
      <c r="A45" s="79">
        <f t="shared" si="0"/>
        <v>38411</v>
      </c>
      <c r="B45" s="85">
        <v>38398</v>
      </c>
      <c r="C45" s="29">
        <v>6.83</v>
      </c>
      <c r="D45" s="122">
        <v>6.69</v>
      </c>
      <c r="E45" s="59">
        <f t="shared" si="1"/>
        <v>0.13999999999999968</v>
      </c>
      <c r="F45" s="67"/>
      <c r="G45" s="144"/>
      <c r="H45" s="144"/>
      <c r="I45" s="129"/>
      <c r="J45" s="129"/>
    </row>
    <row r="46" spans="1:10">
      <c r="A46" s="79">
        <f t="shared" si="0"/>
        <v>38442</v>
      </c>
      <c r="B46" s="85">
        <v>38426</v>
      </c>
      <c r="C46" s="29">
        <v>7.91</v>
      </c>
      <c r="D46" s="122">
        <v>7.7799999999999994</v>
      </c>
      <c r="E46" s="59">
        <f t="shared" si="1"/>
        <v>0.13000000000000078</v>
      </c>
      <c r="F46" s="67"/>
      <c r="G46" s="144"/>
      <c r="H46" s="144"/>
      <c r="I46" s="129"/>
      <c r="J46" s="129"/>
    </row>
    <row r="47" spans="1:10">
      <c r="A47" s="79">
        <f t="shared" si="0"/>
        <v>38472</v>
      </c>
      <c r="B47" s="85">
        <v>38457</v>
      </c>
      <c r="C47" s="29">
        <v>8.0500000000000007</v>
      </c>
      <c r="D47" s="122">
        <v>7.91</v>
      </c>
      <c r="E47" s="59">
        <f t="shared" si="1"/>
        <v>0.14000000000000057</v>
      </c>
      <c r="F47" s="67"/>
      <c r="G47" s="144"/>
      <c r="H47" s="144"/>
      <c r="I47" s="129"/>
      <c r="J47" s="129"/>
    </row>
    <row r="48" spans="1:10">
      <c r="A48" s="79">
        <f t="shared" si="0"/>
        <v>38503</v>
      </c>
      <c r="B48" s="85">
        <v>38487</v>
      </c>
      <c r="C48" s="29">
        <v>7.88</v>
      </c>
      <c r="D48" s="122">
        <v>7.75</v>
      </c>
      <c r="E48" s="59">
        <f t="shared" si="1"/>
        <v>0.12999999999999989</v>
      </c>
      <c r="F48" s="67"/>
      <c r="G48" s="144"/>
      <c r="H48" s="144"/>
      <c r="I48" s="129"/>
      <c r="J48" s="129"/>
    </row>
    <row r="49" spans="1:10">
      <c r="A49" s="79">
        <f t="shared" si="0"/>
        <v>38533</v>
      </c>
      <c r="B49" s="85">
        <v>38518</v>
      </c>
      <c r="C49" s="29">
        <v>7.76</v>
      </c>
      <c r="D49" s="122">
        <v>7.6400000000000006</v>
      </c>
      <c r="E49" s="59">
        <f t="shared" si="1"/>
        <v>0.11999999999999922</v>
      </c>
      <c r="F49" s="67"/>
      <c r="G49" s="144"/>
      <c r="H49" s="144"/>
      <c r="I49" s="129"/>
      <c r="J49" s="129"/>
    </row>
    <row r="50" spans="1:10">
      <c r="A50" s="79">
        <f t="shared" si="0"/>
        <v>38564</v>
      </c>
      <c r="B50" s="85">
        <v>38548</v>
      </c>
      <c r="C50" s="29">
        <v>7.95</v>
      </c>
      <c r="D50" s="122">
        <v>7.84</v>
      </c>
      <c r="E50" s="59">
        <f t="shared" si="1"/>
        <v>0.11000000000000032</v>
      </c>
      <c r="F50" s="67"/>
      <c r="G50" s="144"/>
      <c r="H50" s="144"/>
      <c r="I50" s="129"/>
      <c r="J50" s="129"/>
    </row>
    <row r="51" spans="1:10">
      <c r="A51" s="79">
        <f t="shared" si="0"/>
        <v>38595</v>
      </c>
      <c r="B51" s="85">
        <v>38579</v>
      </c>
      <c r="C51" s="29">
        <v>6.82</v>
      </c>
      <c r="D51" s="122">
        <v>6.73</v>
      </c>
      <c r="E51" s="59">
        <f t="shared" si="1"/>
        <v>8.9999999999999858E-2</v>
      </c>
      <c r="F51" s="67"/>
      <c r="G51" s="144"/>
      <c r="H51" s="144"/>
      <c r="I51" s="129"/>
      <c r="J51" s="129"/>
    </row>
    <row r="52" spans="1:10">
      <c r="A52" s="79">
        <f t="shared" si="0"/>
        <v>38625</v>
      </c>
      <c r="B52" s="85">
        <v>38610</v>
      </c>
      <c r="C52" s="29">
        <v>6.7200000000000006</v>
      </c>
      <c r="D52" s="122">
        <v>6.6300000000000008</v>
      </c>
      <c r="E52" s="59">
        <f t="shared" si="1"/>
        <v>8.9999999999999858E-2</v>
      </c>
      <c r="F52" s="67"/>
      <c r="G52" s="144"/>
      <c r="H52" s="144"/>
      <c r="I52" s="129"/>
      <c r="J52" s="129"/>
    </row>
    <row r="53" spans="1:10">
      <c r="A53" s="79">
        <f t="shared" si="0"/>
        <v>38656</v>
      </c>
      <c r="B53" s="85">
        <v>38640</v>
      </c>
      <c r="C53" s="29">
        <v>6.93</v>
      </c>
      <c r="D53" s="122">
        <v>6.8384999999999998</v>
      </c>
      <c r="E53" s="59">
        <f t="shared" si="1"/>
        <v>9.1499999999999915E-2</v>
      </c>
      <c r="F53" s="67"/>
      <c r="G53" s="144"/>
      <c r="H53" s="144"/>
      <c r="I53" s="129"/>
      <c r="J53" s="129"/>
    </row>
    <row r="54" spans="1:10">
      <c r="A54" s="79">
        <f t="shared" si="0"/>
        <v>38686</v>
      </c>
      <c r="B54" s="85">
        <v>38671</v>
      </c>
      <c r="C54" s="29">
        <v>6.83</v>
      </c>
      <c r="D54" s="122">
        <v>6.74</v>
      </c>
      <c r="E54" s="59">
        <f t="shared" si="1"/>
        <v>8.9999999999999858E-2</v>
      </c>
      <c r="F54" s="67"/>
      <c r="G54" s="144"/>
      <c r="H54" s="144"/>
      <c r="I54" s="129"/>
      <c r="J54" s="129"/>
    </row>
    <row r="55" spans="1:10">
      <c r="A55" s="79">
        <f t="shared" si="0"/>
        <v>38717</v>
      </c>
      <c r="B55" s="85">
        <v>38701</v>
      </c>
      <c r="C55" s="29">
        <v>7.73</v>
      </c>
      <c r="D55" s="122">
        <v>7.6400000000000006</v>
      </c>
      <c r="E55" s="59">
        <f t="shared" si="1"/>
        <v>8.9999999999999858E-2</v>
      </c>
      <c r="F55" s="67"/>
      <c r="G55" s="144"/>
      <c r="H55" s="144"/>
      <c r="I55" s="129"/>
      <c r="J55" s="129"/>
    </row>
    <row r="56" spans="1:10">
      <c r="A56" s="79">
        <f t="shared" si="0"/>
        <v>38748</v>
      </c>
      <c r="B56" s="85">
        <v>38732</v>
      </c>
      <c r="C56" s="29">
        <v>6.93</v>
      </c>
      <c r="D56" s="122">
        <v>6.84</v>
      </c>
      <c r="E56" s="59">
        <f t="shared" si="1"/>
        <v>8.9999999999999858E-2</v>
      </c>
      <c r="F56" s="67"/>
      <c r="G56" s="144"/>
      <c r="H56" s="144"/>
      <c r="I56" s="129"/>
      <c r="J56" s="129"/>
    </row>
    <row r="57" spans="1:10">
      <c r="A57" s="79">
        <f t="shared" si="0"/>
        <v>38776</v>
      </c>
      <c r="B57" s="85">
        <v>38763</v>
      </c>
      <c r="C57" s="29">
        <v>6.8100000000000005</v>
      </c>
      <c r="D57" s="122">
        <v>6.73</v>
      </c>
      <c r="E57" s="59">
        <f t="shared" si="1"/>
        <v>8.0000000000000071E-2</v>
      </c>
      <c r="F57" s="67"/>
      <c r="G57" s="144"/>
      <c r="H57" s="144"/>
      <c r="I57" s="129"/>
      <c r="J57" s="129"/>
    </row>
    <row r="58" spans="1:10">
      <c r="A58" s="79">
        <f t="shared" si="0"/>
        <v>38807</v>
      </c>
      <c r="B58" s="85">
        <v>38791</v>
      </c>
      <c r="C58" s="29">
        <v>6.7100000000000009</v>
      </c>
      <c r="D58" s="122">
        <v>6.6300000000000008</v>
      </c>
      <c r="E58" s="59">
        <f t="shared" si="1"/>
        <v>8.0000000000000071E-2</v>
      </c>
      <c r="F58" s="67"/>
      <c r="G58" s="144"/>
      <c r="H58" s="144"/>
      <c r="I58" s="129"/>
      <c r="J58" s="129"/>
    </row>
    <row r="59" spans="1:10">
      <c r="A59" s="79">
        <f t="shared" si="0"/>
        <v>38837</v>
      </c>
      <c r="B59" s="85">
        <v>38822</v>
      </c>
      <c r="C59" s="29">
        <v>6.99</v>
      </c>
      <c r="D59" s="122">
        <v>6.92</v>
      </c>
      <c r="E59" s="59">
        <f t="shared" si="1"/>
        <v>7.0000000000000284E-2</v>
      </c>
      <c r="F59" s="67"/>
      <c r="G59" s="144"/>
      <c r="H59" s="144"/>
      <c r="I59" s="129"/>
      <c r="J59" s="129"/>
    </row>
    <row r="60" spans="1:10">
      <c r="A60" s="79">
        <f t="shared" si="0"/>
        <v>38868</v>
      </c>
      <c r="B60" s="85">
        <v>38852</v>
      </c>
      <c r="C60" s="29">
        <v>7.07</v>
      </c>
      <c r="D60" s="122">
        <v>7</v>
      </c>
      <c r="E60" s="59">
        <f t="shared" si="1"/>
        <v>7.0000000000000284E-2</v>
      </c>
      <c r="F60" s="67"/>
      <c r="G60" s="144"/>
      <c r="H60" s="144"/>
      <c r="I60" s="129"/>
      <c r="J60" s="129"/>
    </row>
    <row r="61" spans="1:10">
      <c r="A61" s="79">
        <f t="shared" si="0"/>
        <v>38898</v>
      </c>
      <c r="B61" s="85">
        <v>38883</v>
      </c>
      <c r="C61" s="29">
        <v>7.0600000000000005</v>
      </c>
      <c r="D61" s="122">
        <v>6.9700000000000006</v>
      </c>
      <c r="E61" s="59">
        <f t="shared" si="1"/>
        <v>8.9999999999999858E-2</v>
      </c>
      <c r="F61" s="67"/>
      <c r="G61" s="144"/>
      <c r="H61" s="144"/>
      <c r="I61" s="129"/>
      <c r="J61" s="129"/>
    </row>
    <row r="62" spans="1:10">
      <c r="A62" s="79">
        <f t="shared" si="0"/>
        <v>38929</v>
      </c>
      <c r="B62" s="85">
        <v>38913</v>
      </c>
      <c r="C62" s="29">
        <v>8.35</v>
      </c>
      <c r="D62" s="122">
        <v>8.27</v>
      </c>
      <c r="E62" s="59">
        <f t="shared" si="1"/>
        <v>8.0000000000000071E-2</v>
      </c>
      <c r="F62" s="67"/>
      <c r="G62" s="144"/>
      <c r="H62" s="144"/>
      <c r="I62" s="129"/>
      <c r="J62" s="129"/>
    </row>
    <row r="63" spans="1:10">
      <c r="A63" s="79">
        <f t="shared" si="0"/>
        <v>38960</v>
      </c>
      <c r="B63" s="85">
        <v>38944</v>
      </c>
      <c r="C63" s="29">
        <v>8.39</v>
      </c>
      <c r="D63" s="122">
        <v>8.2800000000000011</v>
      </c>
      <c r="E63" s="59">
        <f t="shared" si="1"/>
        <v>0.10999999999999943</v>
      </c>
      <c r="F63" s="67"/>
      <c r="G63" s="144"/>
      <c r="H63" s="144"/>
      <c r="I63" s="129"/>
      <c r="J63" s="129"/>
    </row>
    <row r="64" spans="1:10">
      <c r="A64" s="79">
        <f t="shared" si="0"/>
        <v>38990</v>
      </c>
      <c r="B64" s="85">
        <v>38975</v>
      </c>
      <c r="C64" s="29">
        <v>7.3100000000000005</v>
      </c>
      <c r="D64" s="122">
        <v>7.1999999999999993</v>
      </c>
      <c r="E64" s="59">
        <f t="shared" si="1"/>
        <v>0.11000000000000121</v>
      </c>
      <c r="F64" s="67"/>
      <c r="G64" s="144"/>
      <c r="H64" s="144"/>
      <c r="I64" s="129"/>
      <c r="J64" s="129"/>
    </row>
    <row r="65" spans="1:10">
      <c r="A65" s="79">
        <f t="shared" si="0"/>
        <v>39021</v>
      </c>
      <c r="B65" s="85">
        <v>39005</v>
      </c>
      <c r="C65" s="29">
        <v>8.58</v>
      </c>
      <c r="D65" s="122">
        <v>8.49</v>
      </c>
      <c r="E65" s="59">
        <f t="shared" si="1"/>
        <v>8.9999999999999858E-2</v>
      </c>
      <c r="F65" s="67"/>
      <c r="G65" s="144"/>
      <c r="H65" s="144"/>
      <c r="I65" s="129"/>
      <c r="J65" s="129"/>
    </row>
    <row r="66" spans="1:10">
      <c r="A66" s="79">
        <f t="shared" si="0"/>
        <v>39051</v>
      </c>
      <c r="B66" s="85">
        <v>39036</v>
      </c>
      <c r="C66" s="29">
        <v>8.57</v>
      </c>
      <c r="D66" s="122">
        <v>8.5</v>
      </c>
      <c r="E66" s="59">
        <f t="shared" si="1"/>
        <v>7.0000000000000284E-2</v>
      </c>
      <c r="F66" s="67"/>
      <c r="G66" s="144"/>
      <c r="H66" s="144"/>
      <c r="I66" s="129"/>
      <c r="J66" s="129"/>
    </row>
    <row r="67" spans="1:10">
      <c r="A67" s="79">
        <f t="shared" ref="A67:A130" si="2">EOMONTH(B67,0)</f>
        <v>39082</v>
      </c>
      <c r="B67" s="85">
        <v>39066</v>
      </c>
      <c r="C67" s="29">
        <v>8.49</v>
      </c>
      <c r="D67" s="122">
        <v>8.42</v>
      </c>
      <c r="E67" s="59">
        <f t="shared" ref="E67:E130" si="3">C67-D67</f>
        <v>7.0000000000000284E-2</v>
      </c>
      <c r="F67" s="67"/>
      <c r="G67" s="144"/>
      <c r="H67" s="144"/>
      <c r="I67" s="129"/>
      <c r="J67" s="129"/>
    </row>
    <row r="68" spans="1:10">
      <c r="A68" s="79">
        <f t="shared" si="2"/>
        <v>39113</v>
      </c>
      <c r="B68" s="85">
        <v>39097</v>
      </c>
      <c r="C68" s="29">
        <v>7.7299999999999995</v>
      </c>
      <c r="D68" s="122">
        <v>7.66</v>
      </c>
      <c r="E68" s="59">
        <f t="shared" si="3"/>
        <v>6.9999999999999396E-2</v>
      </c>
      <c r="F68" s="67"/>
      <c r="G68" s="144"/>
      <c r="H68" s="144"/>
      <c r="I68" s="129"/>
      <c r="J68" s="129"/>
    </row>
    <row r="69" spans="1:10">
      <c r="A69" s="79">
        <f t="shared" si="2"/>
        <v>39141</v>
      </c>
      <c r="B69" s="85">
        <v>39128</v>
      </c>
      <c r="C69" s="29">
        <v>7.57</v>
      </c>
      <c r="D69" s="122">
        <v>7.51</v>
      </c>
      <c r="E69" s="59">
        <f t="shared" si="3"/>
        <v>6.0000000000000497E-2</v>
      </c>
      <c r="F69" s="67"/>
      <c r="G69" s="144"/>
      <c r="H69" s="144"/>
      <c r="I69" s="129"/>
      <c r="J69" s="129"/>
    </row>
    <row r="70" spans="1:10">
      <c r="A70" s="79">
        <f t="shared" si="2"/>
        <v>39172</v>
      </c>
      <c r="B70" s="85">
        <v>39156</v>
      </c>
      <c r="C70" s="29">
        <v>7.5299999999999994</v>
      </c>
      <c r="D70" s="122">
        <v>7.4700000000000006</v>
      </c>
      <c r="E70" s="59">
        <f t="shared" si="3"/>
        <v>5.9999999999998721E-2</v>
      </c>
      <c r="F70" s="67"/>
      <c r="G70" s="144"/>
      <c r="H70" s="144"/>
      <c r="I70" s="129"/>
      <c r="J70" s="129"/>
    </row>
    <row r="71" spans="1:10">
      <c r="A71" s="79">
        <f t="shared" si="2"/>
        <v>39202</v>
      </c>
      <c r="B71" s="85">
        <v>39187</v>
      </c>
      <c r="C71" s="29">
        <v>7.78</v>
      </c>
      <c r="D71" s="122">
        <v>7.72</v>
      </c>
      <c r="E71" s="59">
        <f t="shared" si="3"/>
        <v>6.0000000000000497E-2</v>
      </c>
      <c r="F71" s="67"/>
      <c r="G71" s="144"/>
      <c r="H71" s="144"/>
      <c r="I71" s="129"/>
      <c r="J71" s="129"/>
    </row>
    <row r="72" spans="1:10">
      <c r="A72" s="79">
        <f t="shared" si="2"/>
        <v>39233</v>
      </c>
      <c r="B72" s="85">
        <v>39217</v>
      </c>
      <c r="C72" s="29">
        <v>7.57</v>
      </c>
      <c r="D72" s="122">
        <v>7.51</v>
      </c>
      <c r="E72" s="59">
        <f t="shared" si="3"/>
        <v>6.0000000000000497E-2</v>
      </c>
      <c r="F72" s="67"/>
      <c r="G72" s="144"/>
      <c r="H72" s="144"/>
      <c r="I72" s="129"/>
      <c r="J72" s="129"/>
    </row>
    <row r="73" spans="1:10">
      <c r="A73" s="79">
        <f t="shared" si="2"/>
        <v>39263</v>
      </c>
      <c r="B73" s="85">
        <v>39248</v>
      </c>
      <c r="C73" s="29">
        <v>8.52</v>
      </c>
      <c r="D73" s="122">
        <v>8.4700000000000006</v>
      </c>
      <c r="E73" s="59">
        <f t="shared" si="3"/>
        <v>4.9999999999998934E-2</v>
      </c>
      <c r="F73" s="67"/>
      <c r="G73" s="144"/>
      <c r="H73" s="144"/>
      <c r="I73" s="129"/>
      <c r="J73" s="129"/>
    </row>
    <row r="74" spans="1:10">
      <c r="A74" s="79">
        <f t="shared" si="2"/>
        <v>39294</v>
      </c>
      <c r="B74" s="85">
        <v>39278</v>
      </c>
      <c r="C74" s="29">
        <v>8.77</v>
      </c>
      <c r="D74" s="122">
        <v>8.6999999999999993</v>
      </c>
      <c r="E74" s="59">
        <f t="shared" si="3"/>
        <v>7.0000000000000284E-2</v>
      </c>
      <c r="F74" s="67"/>
      <c r="G74" s="144"/>
      <c r="H74" s="144"/>
      <c r="I74" s="129"/>
      <c r="J74" s="129"/>
    </row>
    <row r="75" spans="1:10">
      <c r="A75" s="79">
        <f t="shared" si="2"/>
        <v>39325</v>
      </c>
      <c r="B75" s="85">
        <v>39309</v>
      </c>
      <c r="C75" s="29">
        <v>7.95</v>
      </c>
      <c r="D75" s="122">
        <v>7.75</v>
      </c>
      <c r="E75" s="59">
        <f t="shared" si="3"/>
        <v>0.20000000000000018</v>
      </c>
      <c r="F75" s="67"/>
      <c r="G75" s="144"/>
      <c r="H75" s="144"/>
      <c r="I75" s="129"/>
      <c r="J75" s="129"/>
    </row>
    <row r="76" spans="1:10">
      <c r="A76" s="79">
        <f t="shared" si="2"/>
        <v>39355</v>
      </c>
      <c r="B76" s="85">
        <v>39340</v>
      </c>
      <c r="C76" s="29">
        <v>9.0400000000000009</v>
      </c>
      <c r="D76" s="122">
        <v>8.66</v>
      </c>
      <c r="E76" s="59">
        <f t="shared" si="3"/>
        <v>0.38000000000000078</v>
      </c>
      <c r="F76" s="67"/>
      <c r="G76" s="144"/>
      <c r="H76" s="144"/>
      <c r="I76" s="129"/>
      <c r="J76" s="129"/>
    </row>
    <row r="77" spans="1:10">
      <c r="A77" s="79">
        <f t="shared" si="2"/>
        <v>39386</v>
      </c>
      <c r="B77" s="85">
        <v>39370</v>
      </c>
      <c r="C77" s="29">
        <v>8.2100000000000009</v>
      </c>
      <c r="D77" s="122">
        <v>7.99</v>
      </c>
      <c r="E77" s="59">
        <f t="shared" si="3"/>
        <v>0.22000000000000064</v>
      </c>
      <c r="F77" s="67"/>
      <c r="G77" s="144"/>
      <c r="H77" s="144"/>
      <c r="I77" s="129"/>
      <c r="J77" s="129"/>
    </row>
    <row r="78" spans="1:10">
      <c r="A78" s="79">
        <f t="shared" si="2"/>
        <v>39416</v>
      </c>
      <c r="B78" s="85">
        <v>39401</v>
      </c>
      <c r="C78" s="29">
        <v>8.35</v>
      </c>
      <c r="D78" s="122">
        <v>8.0499999999999989</v>
      </c>
      <c r="E78" s="59">
        <f t="shared" si="3"/>
        <v>0.30000000000000071</v>
      </c>
      <c r="F78" s="67"/>
      <c r="G78" s="144"/>
      <c r="H78" s="144"/>
      <c r="I78" s="129"/>
      <c r="J78" s="129"/>
    </row>
    <row r="79" spans="1:10">
      <c r="A79" s="79">
        <f t="shared" si="2"/>
        <v>39447</v>
      </c>
      <c r="B79" s="85">
        <v>39431</v>
      </c>
      <c r="C79" s="29">
        <v>9.39</v>
      </c>
      <c r="D79" s="122">
        <v>8.9600000000000009</v>
      </c>
      <c r="E79" s="59">
        <f t="shared" si="3"/>
        <v>0.42999999999999972</v>
      </c>
      <c r="F79" s="67"/>
      <c r="G79" s="144"/>
      <c r="H79" s="144"/>
      <c r="I79" s="129"/>
      <c r="J79" s="129"/>
    </row>
    <row r="80" spans="1:10">
      <c r="A80" s="79">
        <f t="shared" si="2"/>
        <v>39478</v>
      </c>
      <c r="B80" s="85">
        <v>39462</v>
      </c>
      <c r="C80" s="29">
        <v>8.48</v>
      </c>
      <c r="D80" s="122">
        <v>8.2100000000000009</v>
      </c>
      <c r="E80" s="59">
        <f t="shared" si="3"/>
        <v>0.26999999999999957</v>
      </c>
      <c r="F80" s="67"/>
      <c r="G80" s="144"/>
      <c r="H80" s="144"/>
      <c r="I80" s="129"/>
      <c r="J80" s="129"/>
    </row>
    <row r="81" spans="1:10">
      <c r="A81" s="79">
        <f t="shared" si="2"/>
        <v>39507</v>
      </c>
      <c r="B81" s="85">
        <v>39493</v>
      </c>
      <c r="C81" s="29">
        <v>9.89</v>
      </c>
      <c r="D81" s="122">
        <v>9.4400000000000013</v>
      </c>
      <c r="E81" s="59">
        <f t="shared" si="3"/>
        <v>0.44999999999999929</v>
      </c>
      <c r="F81" s="67"/>
      <c r="G81" s="144"/>
      <c r="H81" s="144"/>
      <c r="I81" s="129"/>
      <c r="J81" s="129"/>
    </row>
    <row r="82" spans="1:10">
      <c r="A82" s="79">
        <f t="shared" si="2"/>
        <v>39538</v>
      </c>
      <c r="B82" s="85">
        <v>39522</v>
      </c>
      <c r="C82" s="29">
        <v>10</v>
      </c>
      <c r="D82" s="122">
        <v>9.43</v>
      </c>
      <c r="E82" s="59">
        <f t="shared" si="3"/>
        <v>0.57000000000000028</v>
      </c>
      <c r="F82" s="67"/>
      <c r="G82" s="144"/>
      <c r="H82" s="144"/>
      <c r="I82" s="129"/>
      <c r="J82" s="129"/>
    </row>
    <row r="83" spans="1:10">
      <c r="A83" s="79">
        <f t="shared" si="2"/>
        <v>39568</v>
      </c>
      <c r="B83" s="85">
        <v>39553</v>
      </c>
      <c r="C83" s="29">
        <v>9.14</v>
      </c>
      <c r="D83" s="122">
        <v>8.6300000000000008</v>
      </c>
      <c r="E83" s="59">
        <f t="shared" si="3"/>
        <v>0.50999999999999979</v>
      </c>
      <c r="F83" s="67"/>
      <c r="G83" s="144"/>
      <c r="H83" s="144"/>
      <c r="I83" s="129"/>
      <c r="J83" s="129"/>
    </row>
    <row r="84" spans="1:10">
      <c r="A84" s="79">
        <f t="shared" si="2"/>
        <v>39599</v>
      </c>
      <c r="B84" s="85">
        <v>39583</v>
      </c>
      <c r="C84" s="29">
        <v>8.9499999999999993</v>
      </c>
      <c r="D84" s="122">
        <v>8.5499999999999989</v>
      </c>
      <c r="E84" s="59">
        <f t="shared" si="3"/>
        <v>0.40000000000000036</v>
      </c>
      <c r="F84" s="67"/>
      <c r="G84" s="144"/>
      <c r="H84" s="144"/>
      <c r="I84" s="129"/>
      <c r="J84" s="129"/>
    </row>
    <row r="85" spans="1:10">
      <c r="A85" s="79">
        <f t="shared" si="2"/>
        <v>39629</v>
      </c>
      <c r="B85" s="85">
        <v>39614</v>
      </c>
      <c r="C85" s="29">
        <v>9.91</v>
      </c>
      <c r="D85" s="122">
        <v>9.4700000000000006</v>
      </c>
      <c r="E85" s="59">
        <f t="shared" si="3"/>
        <v>0.4399999999999995</v>
      </c>
      <c r="F85" s="67"/>
      <c r="G85" s="144"/>
      <c r="H85" s="144"/>
      <c r="I85" s="129"/>
      <c r="J85" s="129"/>
    </row>
    <row r="86" spans="1:10">
      <c r="A86" s="79">
        <f t="shared" si="2"/>
        <v>39660</v>
      </c>
      <c r="B86" s="85">
        <v>39644</v>
      </c>
      <c r="C86" s="29">
        <v>9.0500000000000007</v>
      </c>
      <c r="D86" s="122">
        <v>8.620000000000001</v>
      </c>
      <c r="E86" s="59">
        <f t="shared" si="3"/>
        <v>0.42999999999999972</v>
      </c>
      <c r="F86" s="67"/>
      <c r="G86" s="144"/>
      <c r="H86" s="144"/>
      <c r="I86" s="129"/>
      <c r="J86" s="129"/>
    </row>
    <row r="87" spans="1:10">
      <c r="A87" s="79">
        <f t="shared" si="2"/>
        <v>39691</v>
      </c>
      <c r="B87" s="85">
        <v>39675</v>
      </c>
      <c r="C87" s="29">
        <v>9.51</v>
      </c>
      <c r="D87" s="122">
        <v>9.16</v>
      </c>
      <c r="E87" s="59">
        <f t="shared" si="3"/>
        <v>0.34999999999999964</v>
      </c>
      <c r="F87" s="67"/>
      <c r="G87" s="144"/>
      <c r="H87" s="144"/>
      <c r="I87" s="129"/>
      <c r="J87" s="129"/>
    </row>
    <row r="88" spans="1:10">
      <c r="A88" s="79">
        <f t="shared" si="2"/>
        <v>39721</v>
      </c>
      <c r="B88" s="85">
        <v>39706</v>
      </c>
      <c r="C88" s="29">
        <v>9.3699999999999992</v>
      </c>
      <c r="D88" s="122">
        <v>8.8000000000000007</v>
      </c>
      <c r="E88" s="59">
        <f t="shared" si="3"/>
        <v>0.56999999999999851</v>
      </c>
      <c r="F88" s="67"/>
      <c r="G88" s="144"/>
      <c r="H88" s="144"/>
      <c r="I88" s="129"/>
      <c r="J88" s="129"/>
    </row>
    <row r="89" spans="1:10">
      <c r="A89" s="79">
        <f t="shared" si="2"/>
        <v>39752</v>
      </c>
      <c r="B89" s="85">
        <v>39736</v>
      </c>
      <c r="C89" s="29">
        <v>8.33</v>
      </c>
      <c r="D89" s="122">
        <v>7.5699999999999994</v>
      </c>
      <c r="E89" s="59">
        <f t="shared" si="3"/>
        <v>0.76000000000000068</v>
      </c>
      <c r="F89" s="67"/>
      <c r="G89" s="144"/>
      <c r="H89" s="144"/>
      <c r="I89" s="129"/>
      <c r="J89" s="129"/>
    </row>
    <row r="90" spans="1:10">
      <c r="A90" s="79">
        <f t="shared" si="2"/>
        <v>39782</v>
      </c>
      <c r="B90" s="85">
        <v>39767</v>
      </c>
      <c r="C90" s="29">
        <v>5.96</v>
      </c>
      <c r="D90" s="122">
        <v>5.49</v>
      </c>
      <c r="E90" s="59">
        <f t="shared" si="3"/>
        <v>0.46999999999999975</v>
      </c>
      <c r="F90" s="67"/>
      <c r="G90" s="144"/>
      <c r="H90" s="144"/>
      <c r="I90" s="129"/>
      <c r="J90" s="129"/>
    </row>
    <row r="91" spans="1:10">
      <c r="A91" s="79">
        <f t="shared" si="2"/>
        <v>39813</v>
      </c>
      <c r="B91" s="85">
        <v>39797</v>
      </c>
      <c r="C91" s="29">
        <v>6.49</v>
      </c>
      <c r="D91" s="122">
        <v>5.79</v>
      </c>
      <c r="E91" s="59">
        <f t="shared" si="3"/>
        <v>0.70000000000000018</v>
      </c>
      <c r="F91" s="67"/>
      <c r="G91" s="144"/>
      <c r="H91" s="144"/>
      <c r="I91" s="129"/>
      <c r="J91" s="129"/>
    </row>
    <row r="92" spans="1:10">
      <c r="A92" s="79">
        <f t="shared" si="2"/>
        <v>39844</v>
      </c>
      <c r="B92" s="85">
        <v>39828</v>
      </c>
      <c r="C92" s="29">
        <v>6.04</v>
      </c>
      <c r="D92" s="122">
        <v>5.49</v>
      </c>
      <c r="E92" s="59">
        <f t="shared" si="3"/>
        <v>0.54999999999999982</v>
      </c>
      <c r="F92" s="67"/>
      <c r="G92" s="144"/>
      <c r="H92" s="144"/>
      <c r="I92" s="129"/>
      <c r="J92" s="129"/>
    </row>
    <row r="93" spans="1:10">
      <c r="A93" s="79">
        <f t="shared" si="2"/>
        <v>39872</v>
      </c>
      <c r="B93" s="85">
        <v>39859</v>
      </c>
      <c r="C93" s="29">
        <v>5.36</v>
      </c>
      <c r="D93" s="122">
        <v>4.83</v>
      </c>
      <c r="E93" s="59">
        <f t="shared" si="3"/>
        <v>0.53000000000000025</v>
      </c>
      <c r="F93" s="67"/>
      <c r="G93" s="144"/>
      <c r="H93" s="144"/>
      <c r="I93" s="129"/>
      <c r="J93" s="129"/>
    </row>
    <row r="94" spans="1:10">
      <c r="A94" s="79">
        <f t="shared" si="2"/>
        <v>39903</v>
      </c>
      <c r="B94" s="85">
        <v>39887</v>
      </c>
      <c r="C94" s="29">
        <v>4.26</v>
      </c>
      <c r="D94" s="122">
        <v>3.88</v>
      </c>
      <c r="E94" s="59">
        <f t="shared" si="3"/>
        <v>0.37999999999999989</v>
      </c>
      <c r="F94" s="67"/>
      <c r="G94" s="144"/>
      <c r="H94" s="144"/>
      <c r="I94" s="129"/>
      <c r="J94" s="129"/>
    </row>
    <row r="95" spans="1:10">
      <c r="A95" s="79">
        <f t="shared" si="2"/>
        <v>39933</v>
      </c>
      <c r="B95" s="85">
        <v>39918</v>
      </c>
      <c r="C95" s="29">
        <v>5.4</v>
      </c>
      <c r="D95" s="122">
        <v>5.07</v>
      </c>
      <c r="E95" s="59">
        <f t="shared" si="3"/>
        <v>0.33000000000000007</v>
      </c>
      <c r="F95" s="67"/>
      <c r="G95" s="144"/>
      <c r="H95" s="144"/>
      <c r="I95" s="129"/>
      <c r="J95" s="129"/>
    </row>
    <row r="96" spans="1:10">
      <c r="A96" s="79">
        <f t="shared" si="2"/>
        <v>39964</v>
      </c>
      <c r="B96" s="85">
        <v>39948</v>
      </c>
      <c r="C96" s="29">
        <v>4.33</v>
      </c>
      <c r="D96" s="122">
        <v>4.09</v>
      </c>
      <c r="E96" s="59">
        <f t="shared" si="3"/>
        <v>0.24000000000000021</v>
      </c>
      <c r="F96" s="67"/>
      <c r="G96" s="144"/>
      <c r="H96" s="144"/>
      <c r="I96" s="129"/>
      <c r="J96" s="129"/>
    </row>
    <row r="97" spans="1:10">
      <c r="A97" s="79">
        <f t="shared" si="2"/>
        <v>39994</v>
      </c>
      <c r="B97" s="85">
        <v>39979</v>
      </c>
      <c r="C97" s="29">
        <v>5.35</v>
      </c>
      <c r="D97" s="122">
        <v>5.0500000000000007</v>
      </c>
      <c r="E97" s="59">
        <f t="shared" si="3"/>
        <v>0.29999999999999893</v>
      </c>
      <c r="F97" s="67"/>
      <c r="G97" s="144"/>
      <c r="H97" s="144"/>
      <c r="I97" s="129"/>
      <c r="J97" s="129"/>
    </row>
    <row r="98" spans="1:10">
      <c r="A98" s="79">
        <f t="shared" si="2"/>
        <v>40025</v>
      </c>
      <c r="B98" s="85">
        <v>40009</v>
      </c>
      <c r="C98" s="29">
        <v>5.4399999999999995</v>
      </c>
      <c r="D98" s="122">
        <v>5.27</v>
      </c>
      <c r="E98" s="59">
        <f t="shared" si="3"/>
        <v>0.16999999999999993</v>
      </c>
      <c r="F98" s="67"/>
      <c r="G98" s="144"/>
      <c r="H98" s="144"/>
      <c r="I98" s="129"/>
      <c r="J98" s="129"/>
    </row>
    <row r="99" spans="1:10">
      <c r="A99" s="79">
        <f t="shared" si="2"/>
        <v>40056</v>
      </c>
      <c r="B99" s="85">
        <v>40040</v>
      </c>
      <c r="C99" s="29">
        <v>5.5</v>
      </c>
      <c r="D99" s="122">
        <v>5.29</v>
      </c>
      <c r="E99" s="59">
        <f t="shared" si="3"/>
        <v>0.20999999999999996</v>
      </c>
      <c r="F99" s="67"/>
      <c r="G99" s="144"/>
      <c r="H99" s="144"/>
      <c r="I99" s="129"/>
      <c r="J99" s="129"/>
    </row>
    <row r="100" spans="1:10">
      <c r="A100" s="79">
        <f t="shared" si="2"/>
        <v>40086</v>
      </c>
      <c r="B100" s="85">
        <v>40071</v>
      </c>
      <c r="C100" s="29">
        <v>5.4700000000000006</v>
      </c>
      <c r="D100" s="122">
        <v>5.26</v>
      </c>
      <c r="E100" s="59">
        <f t="shared" si="3"/>
        <v>0.21000000000000085</v>
      </c>
      <c r="F100" s="67"/>
      <c r="G100" s="144"/>
      <c r="H100" s="144"/>
      <c r="I100" s="129"/>
      <c r="J100" s="129"/>
    </row>
    <row r="101" spans="1:10">
      <c r="A101" s="79">
        <f t="shared" si="2"/>
        <v>40117</v>
      </c>
      <c r="B101" s="85">
        <v>40101</v>
      </c>
      <c r="C101" s="29">
        <v>5.08</v>
      </c>
      <c r="D101" s="122">
        <v>4.91</v>
      </c>
      <c r="E101" s="59">
        <f t="shared" si="3"/>
        <v>0.16999999999999993</v>
      </c>
      <c r="F101" s="67"/>
      <c r="G101" s="144"/>
      <c r="H101" s="144"/>
      <c r="I101" s="129"/>
      <c r="J101" s="129"/>
    </row>
    <row r="102" spans="1:10">
      <c r="A102" s="79">
        <f t="shared" si="2"/>
        <v>40147</v>
      </c>
      <c r="B102" s="85">
        <v>40132</v>
      </c>
      <c r="C102" s="29">
        <v>5.15</v>
      </c>
      <c r="D102" s="122">
        <v>4.9000000000000004</v>
      </c>
      <c r="E102" s="59">
        <f t="shared" si="3"/>
        <v>0.25</v>
      </c>
      <c r="F102" s="67"/>
      <c r="G102" s="144"/>
      <c r="H102" s="144"/>
      <c r="I102" s="129"/>
      <c r="J102" s="129"/>
    </row>
    <row r="103" spans="1:10">
      <c r="A103" s="79">
        <f t="shared" si="2"/>
        <v>40178</v>
      </c>
      <c r="B103" s="85">
        <v>40162</v>
      </c>
      <c r="C103" s="29">
        <v>5.2289999999999992</v>
      </c>
      <c r="D103" s="122">
        <v>4.9406999999999996</v>
      </c>
      <c r="E103" s="59">
        <f t="shared" si="3"/>
        <v>0.28829999999999956</v>
      </c>
      <c r="F103" s="67"/>
      <c r="G103" s="144"/>
      <c r="H103" s="144"/>
      <c r="I103" s="129"/>
      <c r="J103" s="129"/>
    </row>
    <row r="104" spans="1:10">
      <c r="A104" s="79">
        <f t="shared" si="2"/>
        <v>40209</v>
      </c>
      <c r="B104" s="85">
        <v>40193</v>
      </c>
      <c r="C104" s="29">
        <v>5.5024999999999995</v>
      </c>
      <c r="D104" s="122">
        <v>5.2725</v>
      </c>
      <c r="E104" s="59">
        <f t="shared" si="3"/>
        <v>0.22999999999999954</v>
      </c>
      <c r="F104" s="67"/>
      <c r="G104" s="144"/>
      <c r="H104" s="144"/>
      <c r="I104" s="129"/>
      <c r="J104" s="129"/>
    </row>
    <row r="105" spans="1:10">
      <c r="A105" s="79">
        <f t="shared" si="2"/>
        <v>40237</v>
      </c>
      <c r="B105" s="85">
        <v>40224</v>
      </c>
      <c r="C105" s="29">
        <v>5.36</v>
      </c>
      <c r="D105" s="122">
        <v>5.0925000000000002</v>
      </c>
      <c r="E105" s="59">
        <f t="shared" si="3"/>
        <v>0.26750000000000007</v>
      </c>
      <c r="F105" s="67"/>
      <c r="G105" s="144"/>
      <c r="H105" s="144"/>
      <c r="I105" s="129"/>
      <c r="J105" s="129"/>
    </row>
    <row r="106" spans="1:10">
      <c r="A106" s="79">
        <f t="shared" si="2"/>
        <v>40268</v>
      </c>
      <c r="B106" s="85">
        <v>40252</v>
      </c>
      <c r="C106" s="29">
        <v>5.4275000000000002</v>
      </c>
      <c r="D106" s="122">
        <v>5.2624999999999993</v>
      </c>
      <c r="E106" s="59">
        <f t="shared" si="3"/>
        <v>0.16500000000000092</v>
      </c>
      <c r="F106" s="67"/>
      <c r="G106" s="144"/>
      <c r="H106" s="144"/>
      <c r="I106" s="129"/>
      <c r="J106" s="129"/>
    </row>
    <row r="107" spans="1:10">
      <c r="A107" s="79">
        <f t="shared" si="2"/>
        <v>40298</v>
      </c>
      <c r="B107" s="85">
        <v>40283</v>
      </c>
      <c r="C107" s="29">
        <v>6.8449999999999998</v>
      </c>
      <c r="D107" s="122">
        <v>6.6949999999999994</v>
      </c>
      <c r="E107" s="59">
        <f t="shared" si="3"/>
        <v>0.15000000000000036</v>
      </c>
      <c r="F107" s="67"/>
      <c r="G107" s="144"/>
      <c r="H107" s="144"/>
      <c r="I107" s="129"/>
      <c r="J107" s="129"/>
    </row>
    <row r="108" spans="1:10">
      <c r="A108" s="79">
        <f t="shared" si="2"/>
        <v>40329</v>
      </c>
      <c r="B108" s="85">
        <v>40313</v>
      </c>
      <c r="C108" s="29">
        <v>7.0049999999999999</v>
      </c>
      <c r="D108" s="122">
        <v>6.72</v>
      </c>
      <c r="E108" s="59">
        <f t="shared" si="3"/>
        <v>0.28500000000000014</v>
      </c>
      <c r="F108" s="67"/>
      <c r="G108" s="144"/>
      <c r="H108" s="144"/>
      <c r="I108" s="129"/>
      <c r="J108" s="129"/>
    </row>
    <row r="109" spans="1:10">
      <c r="A109" s="79">
        <f t="shared" si="2"/>
        <v>40359</v>
      </c>
      <c r="B109" s="85">
        <v>40344</v>
      </c>
      <c r="C109" s="29">
        <v>6.9875000000000007</v>
      </c>
      <c r="D109" s="122">
        <v>6.625</v>
      </c>
      <c r="E109" s="59">
        <f t="shared" si="3"/>
        <v>0.36250000000000071</v>
      </c>
      <c r="F109" s="67"/>
      <c r="G109" s="144"/>
      <c r="H109" s="144"/>
      <c r="I109" s="129"/>
      <c r="J109" s="129"/>
    </row>
    <row r="110" spans="1:10">
      <c r="A110" s="79">
        <f t="shared" si="2"/>
        <v>40390</v>
      </c>
      <c r="B110" s="85">
        <v>40374</v>
      </c>
      <c r="C110" s="29">
        <v>7.14</v>
      </c>
      <c r="D110" s="122">
        <v>6.8549999999999995</v>
      </c>
      <c r="E110" s="59">
        <f t="shared" si="3"/>
        <v>0.28500000000000014</v>
      </c>
      <c r="F110" s="67"/>
      <c r="G110" s="144"/>
      <c r="H110" s="144"/>
      <c r="I110" s="129"/>
      <c r="J110" s="129"/>
    </row>
    <row r="111" spans="1:10">
      <c r="A111" s="79">
        <f t="shared" si="2"/>
        <v>40421</v>
      </c>
      <c r="B111" s="85">
        <v>40405</v>
      </c>
      <c r="C111" s="29">
        <v>5.9424999999999999</v>
      </c>
      <c r="D111" s="122">
        <v>5.7075000000000005</v>
      </c>
      <c r="E111" s="59">
        <f t="shared" si="3"/>
        <v>0.23499999999999943</v>
      </c>
      <c r="F111" s="67"/>
      <c r="G111" s="144"/>
      <c r="H111" s="144"/>
      <c r="I111" s="129"/>
      <c r="J111" s="129"/>
    </row>
    <row r="112" spans="1:10">
      <c r="A112" s="79">
        <f t="shared" si="2"/>
        <v>40451</v>
      </c>
      <c r="B112" s="85">
        <v>40436</v>
      </c>
      <c r="C112" s="29">
        <v>6.9150000000000009</v>
      </c>
      <c r="D112" s="122">
        <v>6.7225000000000001</v>
      </c>
      <c r="E112" s="59">
        <f t="shared" si="3"/>
        <v>0.19250000000000078</v>
      </c>
      <c r="F112" s="67"/>
      <c r="G112" s="144"/>
      <c r="H112" s="144"/>
      <c r="I112" s="129"/>
      <c r="J112" s="129"/>
    </row>
    <row r="113" spans="1:10">
      <c r="A113" s="79">
        <f t="shared" si="2"/>
        <v>40482</v>
      </c>
      <c r="B113" s="85">
        <v>40466</v>
      </c>
      <c r="C113" s="29">
        <v>7.1099999999999994</v>
      </c>
      <c r="D113" s="122">
        <v>6.9375</v>
      </c>
      <c r="E113" s="59">
        <f t="shared" si="3"/>
        <v>0.17249999999999943</v>
      </c>
      <c r="F113" s="67"/>
      <c r="G113" s="144"/>
      <c r="H113" s="144"/>
      <c r="I113" s="129"/>
      <c r="J113" s="129"/>
    </row>
    <row r="114" spans="1:10">
      <c r="A114" s="79">
        <f t="shared" si="2"/>
        <v>40512</v>
      </c>
      <c r="B114" s="85">
        <v>40497</v>
      </c>
      <c r="C114" s="29">
        <v>7.2149999999999999</v>
      </c>
      <c r="D114" s="122">
        <v>6.9874999999999998</v>
      </c>
      <c r="E114" s="59">
        <f t="shared" si="3"/>
        <v>0.22750000000000004</v>
      </c>
      <c r="F114" s="67"/>
      <c r="G114" s="144"/>
      <c r="H114" s="144"/>
      <c r="I114" s="129"/>
      <c r="J114" s="129"/>
    </row>
    <row r="115" spans="1:10">
      <c r="A115" s="79">
        <f t="shared" si="2"/>
        <v>40543</v>
      </c>
      <c r="B115" s="85">
        <v>40527</v>
      </c>
      <c r="C115" s="29">
        <v>7.125</v>
      </c>
      <c r="D115" s="122">
        <v>6.8849999999999998</v>
      </c>
      <c r="E115" s="59">
        <f t="shared" si="3"/>
        <v>0.24000000000000021</v>
      </c>
      <c r="F115" s="67"/>
      <c r="G115" s="144"/>
      <c r="H115" s="144"/>
      <c r="I115" s="129"/>
      <c r="J115" s="129"/>
    </row>
    <row r="116" spans="1:10">
      <c r="A116" s="79">
        <f t="shared" si="2"/>
        <v>40574</v>
      </c>
      <c r="B116" s="85">
        <v>40558</v>
      </c>
      <c r="C116" s="29">
        <v>6.2549999999999999</v>
      </c>
      <c r="D116" s="122">
        <v>6.0774999999999997</v>
      </c>
      <c r="E116" s="59">
        <f t="shared" si="3"/>
        <v>0.17750000000000021</v>
      </c>
      <c r="F116" s="67"/>
      <c r="G116" s="144"/>
      <c r="H116" s="144"/>
      <c r="I116" s="129"/>
      <c r="J116" s="129"/>
    </row>
    <row r="117" spans="1:10">
      <c r="A117" s="79">
        <f t="shared" si="2"/>
        <v>40602</v>
      </c>
      <c r="B117" s="85">
        <v>40589</v>
      </c>
      <c r="C117" s="29">
        <v>7.1175000000000006</v>
      </c>
      <c r="D117" s="122">
        <v>6.9775</v>
      </c>
      <c r="E117" s="59">
        <f t="shared" si="3"/>
        <v>0.14000000000000057</v>
      </c>
      <c r="F117" s="67"/>
      <c r="G117" s="144"/>
      <c r="H117" s="144"/>
      <c r="I117" s="129"/>
      <c r="J117" s="129"/>
    </row>
    <row r="118" spans="1:10">
      <c r="A118" s="79">
        <f t="shared" si="2"/>
        <v>40633</v>
      </c>
      <c r="B118" s="85">
        <v>40617</v>
      </c>
      <c r="C118" s="29">
        <v>6.02</v>
      </c>
      <c r="D118" s="122">
        <v>5.8550000000000004</v>
      </c>
      <c r="E118" s="59">
        <f t="shared" si="3"/>
        <v>0.16499999999999915</v>
      </c>
      <c r="F118" s="67"/>
      <c r="G118" s="144"/>
      <c r="H118" s="144"/>
      <c r="I118" s="129"/>
      <c r="J118" s="129"/>
    </row>
    <row r="119" spans="1:10">
      <c r="A119" s="79">
        <f t="shared" si="2"/>
        <v>40663</v>
      </c>
      <c r="B119" s="85">
        <v>40648</v>
      </c>
      <c r="C119" s="29">
        <v>7.2</v>
      </c>
      <c r="D119" s="122">
        <v>7.0699999999999994</v>
      </c>
      <c r="E119" s="59">
        <f t="shared" si="3"/>
        <v>0.13000000000000078</v>
      </c>
      <c r="F119" s="67"/>
      <c r="G119" s="144"/>
      <c r="H119" s="144"/>
      <c r="I119" s="129"/>
      <c r="J119" s="129"/>
    </row>
    <row r="120" spans="1:10">
      <c r="A120" s="79">
        <f t="shared" si="2"/>
        <v>40694</v>
      </c>
      <c r="B120" s="85">
        <v>40678</v>
      </c>
      <c r="C120" s="29">
        <v>6.2025000000000006</v>
      </c>
      <c r="D120" s="122">
        <v>6.0324999999999998</v>
      </c>
      <c r="E120" s="59">
        <f t="shared" si="3"/>
        <v>0.17000000000000082</v>
      </c>
      <c r="F120" s="67"/>
      <c r="G120" s="144"/>
      <c r="H120" s="144"/>
      <c r="I120" s="129"/>
      <c r="J120" s="129"/>
    </row>
    <row r="121" spans="1:10">
      <c r="A121" s="79">
        <f t="shared" si="2"/>
        <v>40724</v>
      </c>
      <c r="B121" s="85">
        <v>40709</v>
      </c>
      <c r="C121" s="29">
        <v>6.0924999999999994</v>
      </c>
      <c r="D121" s="122">
        <v>5.8800000000000008</v>
      </c>
      <c r="E121" s="59">
        <f t="shared" si="3"/>
        <v>0.21249999999999858</v>
      </c>
      <c r="F121" s="67"/>
      <c r="G121" s="144"/>
      <c r="H121" s="144"/>
      <c r="I121" s="129"/>
      <c r="J121" s="129"/>
    </row>
    <row r="122" spans="1:10">
      <c r="A122" s="79">
        <f t="shared" si="2"/>
        <v>40755</v>
      </c>
      <c r="B122" s="85">
        <v>40739</v>
      </c>
      <c r="C122" s="29">
        <v>7.2549999999999999</v>
      </c>
      <c r="D122" s="122">
        <v>7.0175000000000001</v>
      </c>
      <c r="E122" s="59">
        <f t="shared" si="3"/>
        <v>0.23749999999999982</v>
      </c>
      <c r="F122" s="67"/>
      <c r="G122" s="144"/>
      <c r="H122" s="144"/>
      <c r="I122" s="129"/>
      <c r="J122" s="129"/>
    </row>
    <row r="123" spans="1:10">
      <c r="A123" s="79">
        <f t="shared" si="2"/>
        <v>40786</v>
      </c>
      <c r="B123" s="85">
        <v>40770</v>
      </c>
      <c r="C123" s="29">
        <v>7.0575000000000001</v>
      </c>
      <c r="D123" s="122">
        <v>6.6000000000000005</v>
      </c>
      <c r="E123" s="59">
        <f t="shared" si="3"/>
        <v>0.45749999999999957</v>
      </c>
      <c r="F123" s="67"/>
      <c r="G123" s="144"/>
      <c r="H123" s="144"/>
      <c r="I123" s="129"/>
      <c r="J123" s="129"/>
    </row>
    <row r="124" spans="1:10">
      <c r="A124" s="79">
        <f t="shared" si="2"/>
        <v>40816</v>
      </c>
      <c r="B124" s="85">
        <v>40801</v>
      </c>
      <c r="C124" s="29">
        <v>5.91</v>
      </c>
      <c r="D124" s="122">
        <v>5.5075000000000003</v>
      </c>
      <c r="E124" s="59">
        <f t="shared" si="3"/>
        <v>0.40249999999999986</v>
      </c>
      <c r="F124" s="67"/>
      <c r="G124" s="144"/>
      <c r="H124" s="144"/>
      <c r="I124" s="129"/>
      <c r="J124" s="129"/>
    </row>
    <row r="125" spans="1:10">
      <c r="A125" s="79">
        <f t="shared" si="2"/>
        <v>40847</v>
      </c>
      <c r="B125" s="85">
        <v>40831</v>
      </c>
      <c r="C125" s="29">
        <v>7.0249999999999995</v>
      </c>
      <c r="D125" s="122">
        <v>6.7275</v>
      </c>
      <c r="E125" s="59">
        <f t="shared" si="3"/>
        <v>0.29749999999999943</v>
      </c>
      <c r="F125" s="67"/>
      <c r="G125" s="144"/>
      <c r="H125" s="144"/>
      <c r="I125" s="129"/>
      <c r="J125" s="129"/>
    </row>
    <row r="126" spans="1:10">
      <c r="A126" s="79">
        <f t="shared" si="2"/>
        <v>40877</v>
      </c>
      <c r="B126" s="85">
        <v>40862</v>
      </c>
      <c r="C126" s="29">
        <v>5.8224999999999998</v>
      </c>
      <c r="D126" s="122">
        <v>5.4225000000000003</v>
      </c>
      <c r="E126" s="59">
        <f t="shared" si="3"/>
        <v>0.39999999999999947</v>
      </c>
      <c r="F126" s="67"/>
      <c r="G126" s="144"/>
      <c r="H126" s="144"/>
      <c r="I126" s="129"/>
      <c r="J126" s="129"/>
    </row>
    <row r="127" spans="1:10">
      <c r="A127" s="79">
        <f t="shared" si="2"/>
        <v>40908</v>
      </c>
      <c r="B127" s="85">
        <v>40892</v>
      </c>
      <c r="C127" s="29">
        <v>5.6074999999999999</v>
      </c>
      <c r="D127" s="122">
        <v>5.15</v>
      </c>
      <c r="E127" s="59">
        <f t="shared" si="3"/>
        <v>0.45749999999999957</v>
      </c>
      <c r="F127" s="67"/>
      <c r="G127" s="144"/>
      <c r="H127" s="144"/>
      <c r="I127" s="129"/>
      <c r="J127" s="129"/>
    </row>
    <row r="128" spans="1:10">
      <c r="A128" s="79">
        <f t="shared" si="2"/>
        <v>40939</v>
      </c>
      <c r="B128" s="85">
        <v>40923</v>
      </c>
      <c r="C128" s="29">
        <v>5.71</v>
      </c>
      <c r="D128" s="122">
        <v>5.2850000000000001</v>
      </c>
      <c r="E128" s="59">
        <f t="shared" si="3"/>
        <v>0.42499999999999982</v>
      </c>
      <c r="F128" s="67"/>
      <c r="G128" s="144"/>
      <c r="H128" s="144"/>
      <c r="I128" s="129"/>
      <c r="J128" s="129"/>
    </row>
    <row r="129" spans="1:10">
      <c r="A129" s="79">
        <f t="shared" si="2"/>
        <v>40968</v>
      </c>
      <c r="B129" s="85">
        <v>40954</v>
      </c>
      <c r="C129" s="29">
        <v>6.57</v>
      </c>
      <c r="D129" s="122">
        <v>6.2925000000000004</v>
      </c>
      <c r="E129" s="59">
        <f t="shared" si="3"/>
        <v>0.27749999999999986</v>
      </c>
      <c r="F129" s="67"/>
      <c r="G129" s="144"/>
      <c r="H129" s="144"/>
      <c r="I129" s="129"/>
      <c r="J129" s="129"/>
    </row>
    <row r="130" spans="1:10">
      <c r="A130" s="79">
        <f t="shared" si="2"/>
        <v>40999</v>
      </c>
      <c r="B130" s="85">
        <v>40983</v>
      </c>
      <c r="C130" s="29">
        <v>6.5425000000000004</v>
      </c>
      <c r="D130" s="122">
        <v>6.2449999999999992</v>
      </c>
      <c r="E130" s="59">
        <f t="shared" si="3"/>
        <v>0.29750000000000121</v>
      </c>
      <c r="F130" s="67"/>
      <c r="G130" s="144"/>
      <c r="H130" s="144"/>
      <c r="I130" s="129"/>
      <c r="J130" s="129"/>
    </row>
    <row r="131" spans="1:10">
      <c r="A131" s="79">
        <f t="shared" ref="A131:A176" si="4">EOMONTH(B131,0)</f>
        <v>41029</v>
      </c>
      <c r="B131" s="85">
        <v>41014</v>
      </c>
      <c r="C131" s="29">
        <v>5.5024999999999995</v>
      </c>
      <c r="D131" s="122">
        <v>5.2549999999999999</v>
      </c>
      <c r="E131" s="59">
        <f t="shared" ref="E131:E176" si="5">C131-D131</f>
        <v>0.24749999999999961</v>
      </c>
      <c r="F131" s="67"/>
      <c r="G131" s="144"/>
      <c r="H131" s="144"/>
      <c r="I131" s="129"/>
      <c r="J131" s="129"/>
    </row>
    <row r="132" spans="1:10">
      <c r="A132" s="79">
        <f t="shared" si="4"/>
        <v>41060</v>
      </c>
      <c r="B132" s="85">
        <v>41044</v>
      </c>
      <c r="C132" s="29">
        <v>4.8549999999999995</v>
      </c>
      <c r="D132" s="122">
        <v>4.59</v>
      </c>
      <c r="E132" s="59">
        <f t="shared" si="5"/>
        <v>0.26499999999999968</v>
      </c>
      <c r="F132" s="67"/>
      <c r="G132" s="144"/>
      <c r="H132" s="144"/>
      <c r="I132" s="129"/>
      <c r="J132" s="129"/>
    </row>
    <row r="133" spans="1:10">
      <c r="A133" s="79">
        <f t="shared" si="4"/>
        <v>41090</v>
      </c>
      <c r="B133" s="85">
        <v>41075</v>
      </c>
      <c r="C133" s="29">
        <v>4.5925000000000002</v>
      </c>
      <c r="D133" s="122">
        <v>4.2974999999999994</v>
      </c>
      <c r="E133" s="59">
        <f t="shared" si="5"/>
        <v>0.29500000000000082</v>
      </c>
      <c r="F133" s="67"/>
      <c r="G133" s="144"/>
      <c r="H133" s="144"/>
      <c r="I133" s="129"/>
      <c r="J133" s="129"/>
    </row>
    <row r="134" spans="1:10">
      <c r="A134" s="79">
        <f t="shared" si="4"/>
        <v>41121</v>
      </c>
      <c r="B134" s="85">
        <v>41105</v>
      </c>
      <c r="C134" s="29">
        <v>5.8449999999999998</v>
      </c>
      <c r="D134" s="122">
        <v>5.6099999999999994</v>
      </c>
      <c r="E134" s="59">
        <f t="shared" si="5"/>
        <v>0.23500000000000032</v>
      </c>
      <c r="F134" s="67"/>
      <c r="G134" s="144"/>
      <c r="H134" s="144"/>
      <c r="I134" s="129"/>
      <c r="J134" s="129"/>
    </row>
    <row r="135" spans="1:10">
      <c r="A135" s="79">
        <f t="shared" si="4"/>
        <v>41152</v>
      </c>
      <c r="B135" s="85">
        <v>41136</v>
      </c>
      <c r="C135" s="29">
        <v>5.8175000000000008</v>
      </c>
      <c r="D135" s="122">
        <v>5.5750000000000002</v>
      </c>
      <c r="E135" s="59">
        <f t="shared" si="5"/>
        <v>0.2425000000000006</v>
      </c>
      <c r="F135" s="67"/>
      <c r="G135" s="144"/>
      <c r="H135" s="144"/>
      <c r="I135" s="129"/>
      <c r="J135" s="129"/>
    </row>
    <row r="136" spans="1:10">
      <c r="A136" s="79">
        <f t="shared" si="4"/>
        <v>41182</v>
      </c>
      <c r="B136" s="85">
        <v>41167</v>
      </c>
      <c r="C136" s="29">
        <v>5.59</v>
      </c>
      <c r="D136" s="122">
        <v>5.3849999999999998</v>
      </c>
      <c r="E136" s="59">
        <f t="shared" si="5"/>
        <v>0.20500000000000007</v>
      </c>
      <c r="F136" s="67"/>
      <c r="G136" s="144"/>
      <c r="H136" s="144"/>
      <c r="I136" s="129"/>
      <c r="J136" s="129"/>
    </row>
    <row r="137" spans="1:10">
      <c r="A137" s="79">
        <f t="shared" si="4"/>
        <v>41213</v>
      </c>
      <c r="B137" s="85">
        <v>41197</v>
      </c>
      <c r="C137" s="29">
        <v>4.4625000000000004</v>
      </c>
      <c r="D137" s="122">
        <v>4.3624999999999998</v>
      </c>
      <c r="E137" s="59">
        <f t="shared" si="5"/>
        <v>0.10000000000000053</v>
      </c>
      <c r="F137" s="67"/>
      <c r="G137" s="144"/>
      <c r="H137" s="144"/>
      <c r="I137" s="129"/>
      <c r="J137" s="129"/>
    </row>
    <row r="138" spans="1:10">
      <c r="A138" s="79">
        <f t="shared" si="4"/>
        <v>41243</v>
      </c>
      <c r="B138" s="85">
        <v>41228</v>
      </c>
      <c r="C138" s="29">
        <v>5.4425000000000008</v>
      </c>
      <c r="D138" s="122">
        <v>5.3025000000000002</v>
      </c>
      <c r="E138" s="59">
        <f t="shared" si="5"/>
        <v>0.14000000000000057</v>
      </c>
      <c r="F138" s="67"/>
      <c r="G138" s="144"/>
      <c r="H138" s="144"/>
      <c r="I138" s="129"/>
      <c r="J138" s="129"/>
    </row>
    <row r="139" spans="1:10">
      <c r="A139" s="79">
        <f t="shared" si="4"/>
        <v>41274</v>
      </c>
      <c r="B139" s="85">
        <v>41258</v>
      </c>
      <c r="C139" s="29">
        <v>5.2125000000000004</v>
      </c>
      <c r="D139" s="122">
        <v>5.0325000000000006</v>
      </c>
      <c r="E139" s="59">
        <f t="shared" si="5"/>
        <v>0.17999999999999972</v>
      </c>
      <c r="F139" s="67"/>
      <c r="G139" s="144"/>
      <c r="H139" s="144"/>
      <c r="I139" s="129"/>
      <c r="J139" s="129"/>
    </row>
    <row r="140" spans="1:10">
      <c r="A140" s="79">
        <f t="shared" si="4"/>
        <v>41305</v>
      </c>
      <c r="B140" s="85">
        <v>41289</v>
      </c>
      <c r="C140" s="29">
        <v>5.3025000000000002</v>
      </c>
      <c r="D140" s="122">
        <v>5.18</v>
      </c>
      <c r="E140" s="59">
        <f t="shared" si="5"/>
        <v>0.1225000000000005</v>
      </c>
      <c r="F140" s="67"/>
      <c r="G140" s="144"/>
      <c r="H140" s="144"/>
      <c r="I140" s="129"/>
      <c r="J140" s="129"/>
    </row>
    <row r="141" spans="1:10">
      <c r="A141" s="79">
        <f t="shared" si="4"/>
        <v>41333</v>
      </c>
      <c r="B141" s="85">
        <v>41320</v>
      </c>
      <c r="C141" s="29">
        <v>5.1449999999999996</v>
      </c>
      <c r="D141" s="122">
        <v>5.0875000000000004</v>
      </c>
      <c r="E141" s="59">
        <f t="shared" si="5"/>
        <v>5.7499999999999218E-2</v>
      </c>
      <c r="F141" s="67"/>
      <c r="G141" s="144"/>
      <c r="H141" s="144"/>
      <c r="I141" s="129"/>
      <c r="J141" s="129"/>
    </row>
    <row r="142" spans="1:10">
      <c r="A142" s="79">
        <f t="shared" si="4"/>
        <v>41364</v>
      </c>
      <c r="B142" s="85">
        <v>41348</v>
      </c>
      <c r="C142" s="29">
        <v>5.1449999999999996</v>
      </c>
      <c r="D142" s="122">
        <v>5.0474999999999994</v>
      </c>
      <c r="E142" s="59">
        <f t="shared" si="5"/>
        <v>9.7500000000000142E-2</v>
      </c>
      <c r="F142" s="67"/>
      <c r="G142" s="144"/>
      <c r="H142" s="144"/>
      <c r="I142" s="129"/>
      <c r="J142" s="129"/>
    </row>
    <row r="143" spans="1:10">
      <c r="A143" s="79">
        <f t="shared" si="4"/>
        <v>41394</v>
      </c>
      <c r="B143" s="85">
        <v>41379</v>
      </c>
      <c r="C143" s="29">
        <v>5.3174999999999999</v>
      </c>
      <c r="D143" s="122">
        <v>5.2149999999999999</v>
      </c>
      <c r="E143" s="59">
        <f t="shared" si="5"/>
        <v>0.10250000000000004</v>
      </c>
      <c r="F143" s="67"/>
      <c r="G143" s="144"/>
      <c r="H143" s="144"/>
      <c r="I143" s="129"/>
      <c r="J143" s="129"/>
    </row>
    <row r="144" spans="1:10">
      <c r="A144" s="79">
        <f t="shared" si="4"/>
        <v>41425</v>
      </c>
      <c r="B144" s="85">
        <v>41409</v>
      </c>
      <c r="C144" s="29">
        <v>4.0175000000000001</v>
      </c>
      <c r="D144" s="122">
        <v>3.8849999999999998</v>
      </c>
      <c r="E144" s="59">
        <f t="shared" si="5"/>
        <v>0.13250000000000028</v>
      </c>
      <c r="F144" s="67"/>
      <c r="G144" s="144"/>
      <c r="H144" s="144"/>
      <c r="I144" s="129"/>
      <c r="J144" s="129"/>
    </row>
    <row r="145" spans="1:10">
      <c r="A145" s="79">
        <f t="shared" si="4"/>
        <v>41455</v>
      </c>
      <c r="B145" s="85">
        <v>41440</v>
      </c>
      <c r="C145" s="29">
        <v>4.9024999999999999</v>
      </c>
      <c r="D145" s="122">
        <v>4.7475000000000005</v>
      </c>
      <c r="E145" s="59">
        <f t="shared" si="5"/>
        <v>0.15499999999999936</v>
      </c>
      <c r="F145" s="67"/>
      <c r="G145" s="144"/>
      <c r="H145" s="144"/>
      <c r="I145" s="129"/>
      <c r="J145" s="129"/>
    </row>
    <row r="146" spans="1:10">
      <c r="A146" s="79">
        <f t="shared" si="4"/>
        <v>41486</v>
      </c>
      <c r="B146" s="85">
        <v>41470</v>
      </c>
      <c r="C146" s="29">
        <v>4.0575000000000001</v>
      </c>
      <c r="D146" s="122">
        <v>3.8950000000000005</v>
      </c>
      <c r="E146" s="59">
        <f t="shared" si="5"/>
        <v>0.16249999999999964</v>
      </c>
      <c r="F146" s="67"/>
      <c r="G146" s="144"/>
      <c r="H146" s="144"/>
      <c r="I146" s="129"/>
      <c r="J146" s="129"/>
    </row>
    <row r="147" spans="1:10">
      <c r="A147" s="79">
        <f t="shared" si="4"/>
        <v>41517</v>
      </c>
      <c r="B147" s="85">
        <v>41501</v>
      </c>
      <c r="C147" s="29">
        <v>4.8000000000000007</v>
      </c>
      <c r="D147" s="122">
        <v>4.6500000000000004</v>
      </c>
      <c r="E147" s="59">
        <f t="shared" si="5"/>
        <v>0.15000000000000036</v>
      </c>
      <c r="F147" s="67"/>
      <c r="G147" s="144"/>
      <c r="H147" s="144"/>
      <c r="I147" s="129"/>
      <c r="J147" s="129"/>
    </row>
    <row r="148" spans="1:10">
      <c r="A148" s="79">
        <f t="shared" si="4"/>
        <v>41547</v>
      </c>
      <c r="B148" s="85">
        <v>41532</v>
      </c>
      <c r="C148" s="29">
        <v>3.6750000000000003</v>
      </c>
      <c r="D148" s="122">
        <v>3.5550000000000002</v>
      </c>
      <c r="E148" s="59">
        <f t="shared" si="5"/>
        <v>0.12000000000000011</v>
      </c>
      <c r="F148" s="67"/>
      <c r="G148" s="144"/>
      <c r="H148" s="144"/>
      <c r="I148" s="129"/>
      <c r="J148" s="129"/>
    </row>
    <row r="149" spans="1:10">
      <c r="A149" s="79">
        <f t="shared" si="4"/>
        <v>41578</v>
      </c>
      <c r="B149" s="85">
        <v>41562</v>
      </c>
      <c r="C149" s="29">
        <v>3.8825000000000003</v>
      </c>
      <c r="D149" s="122">
        <v>3.7725</v>
      </c>
      <c r="E149" s="59">
        <f t="shared" si="5"/>
        <v>0.11000000000000032</v>
      </c>
      <c r="F149" s="67"/>
      <c r="G149" s="144"/>
      <c r="H149" s="144"/>
      <c r="I149" s="129"/>
      <c r="J149" s="129"/>
    </row>
    <row r="150" spans="1:10">
      <c r="A150" s="79">
        <f t="shared" si="4"/>
        <v>41608</v>
      </c>
      <c r="B150" s="85">
        <v>41593</v>
      </c>
      <c r="C150" s="29">
        <v>4.7850000000000001</v>
      </c>
      <c r="D150" s="122">
        <v>4.6875</v>
      </c>
      <c r="E150" s="59">
        <f t="shared" si="5"/>
        <v>9.7500000000000142E-2</v>
      </c>
      <c r="F150" s="67"/>
      <c r="G150" s="144"/>
      <c r="H150" s="144"/>
      <c r="I150" s="129"/>
      <c r="J150" s="129"/>
    </row>
    <row r="151" spans="1:10">
      <c r="A151" s="79">
        <f t="shared" si="4"/>
        <v>41639</v>
      </c>
      <c r="B151" s="85">
        <v>41623</v>
      </c>
      <c r="C151" s="29">
        <v>4.7050000000000001</v>
      </c>
      <c r="D151" s="122">
        <v>4.5875000000000004</v>
      </c>
      <c r="E151" s="59">
        <f t="shared" si="5"/>
        <v>0.11749999999999972</v>
      </c>
      <c r="F151" s="67"/>
      <c r="G151" s="144"/>
      <c r="H151" s="144"/>
      <c r="I151" s="129"/>
      <c r="J151" s="129"/>
    </row>
    <row r="152" spans="1:10">
      <c r="A152" s="79">
        <f t="shared" si="4"/>
        <v>41670</v>
      </c>
      <c r="B152" s="85">
        <v>41654</v>
      </c>
      <c r="C152" s="29">
        <v>4.92</v>
      </c>
      <c r="D152" s="122">
        <v>4.7824999999999998</v>
      </c>
      <c r="E152" s="59">
        <f t="shared" si="5"/>
        <v>0.13750000000000018</v>
      </c>
      <c r="F152" s="67"/>
      <c r="G152" s="144"/>
      <c r="H152" s="144"/>
      <c r="I152" s="129"/>
      <c r="J152" s="129"/>
    </row>
    <row r="153" spans="1:10">
      <c r="A153" s="79">
        <f t="shared" si="4"/>
        <v>41698</v>
      </c>
      <c r="B153" s="85">
        <v>41685</v>
      </c>
      <c r="C153" s="29">
        <v>3.8250000000000002</v>
      </c>
      <c r="D153" s="122">
        <v>3.6924999999999999</v>
      </c>
      <c r="E153" s="59">
        <f t="shared" si="5"/>
        <v>0.13250000000000028</v>
      </c>
      <c r="F153" s="67"/>
      <c r="G153" s="144"/>
      <c r="H153" s="144"/>
      <c r="I153" s="129"/>
      <c r="J153" s="129"/>
    </row>
    <row r="154" spans="1:10">
      <c r="A154" s="79">
        <f t="shared" si="4"/>
        <v>41729</v>
      </c>
      <c r="B154" s="85">
        <v>41713</v>
      </c>
      <c r="C154" s="29">
        <v>3.7549999999999999</v>
      </c>
      <c r="D154" s="122">
        <v>3.5975000000000001</v>
      </c>
      <c r="E154" s="59">
        <f t="shared" si="5"/>
        <v>0.15749999999999975</v>
      </c>
      <c r="F154" s="67"/>
      <c r="G154" s="144"/>
      <c r="H154" s="144"/>
      <c r="I154" s="129"/>
      <c r="J154" s="129"/>
    </row>
    <row r="155" spans="1:10">
      <c r="A155" s="79">
        <f t="shared" si="4"/>
        <v>41759</v>
      </c>
      <c r="B155" s="85">
        <v>41744</v>
      </c>
      <c r="C155" s="29">
        <v>3.9800000000000004</v>
      </c>
      <c r="D155" s="122">
        <v>3.8</v>
      </c>
      <c r="E155" s="59">
        <f t="shared" si="5"/>
        <v>0.1800000000000006</v>
      </c>
      <c r="F155" s="67"/>
      <c r="G155" s="144"/>
      <c r="H155" s="144"/>
      <c r="I155" s="129"/>
      <c r="J155" s="129"/>
    </row>
    <row r="156" spans="1:10">
      <c r="A156" s="79">
        <f t="shared" si="4"/>
        <v>41790</v>
      </c>
      <c r="B156" s="85">
        <v>41774</v>
      </c>
      <c r="C156" s="29">
        <v>3.8875000000000002</v>
      </c>
      <c r="D156" s="122">
        <v>3.6974999999999998</v>
      </c>
      <c r="E156" s="59">
        <f t="shared" si="5"/>
        <v>0.19000000000000039</v>
      </c>
      <c r="F156" s="67"/>
      <c r="G156" s="144"/>
      <c r="H156" s="144"/>
      <c r="I156" s="129"/>
      <c r="J156" s="129"/>
    </row>
    <row r="157" spans="1:10">
      <c r="A157" s="79">
        <f t="shared" si="4"/>
        <v>41820</v>
      </c>
      <c r="B157" s="85">
        <v>41805</v>
      </c>
      <c r="C157" s="29">
        <v>4.7974999999999994</v>
      </c>
      <c r="D157" s="122">
        <v>4.5950000000000006</v>
      </c>
      <c r="E157" s="59">
        <f t="shared" si="5"/>
        <v>0.20249999999999879</v>
      </c>
      <c r="F157" s="67"/>
      <c r="G157" s="144"/>
      <c r="H157" s="144"/>
      <c r="I157" s="129"/>
      <c r="J157" s="129"/>
    </row>
    <row r="158" spans="1:10">
      <c r="A158" s="79">
        <f t="shared" si="4"/>
        <v>41851</v>
      </c>
      <c r="B158" s="85">
        <v>41835</v>
      </c>
      <c r="C158" s="29">
        <v>3.95</v>
      </c>
      <c r="D158" s="122">
        <v>3.7874999999999996</v>
      </c>
      <c r="E158" s="59">
        <f t="shared" si="5"/>
        <v>0.16250000000000053</v>
      </c>
      <c r="F158" s="67"/>
      <c r="G158" s="144"/>
      <c r="H158" s="144"/>
      <c r="I158" s="129"/>
      <c r="J158" s="129"/>
    </row>
    <row r="159" spans="1:10">
      <c r="A159" s="79">
        <f t="shared" si="4"/>
        <v>41882</v>
      </c>
      <c r="B159" s="85">
        <v>41866</v>
      </c>
      <c r="C159" s="29">
        <v>3.8324999999999996</v>
      </c>
      <c r="D159" s="122">
        <v>3.6900000000000004</v>
      </c>
      <c r="E159" s="59">
        <f t="shared" si="5"/>
        <v>0.14249999999999918</v>
      </c>
      <c r="F159" s="67"/>
      <c r="G159" s="144"/>
      <c r="H159" s="144"/>
      <c r="I159" s="129"/>
      <c r="J159" s="129"/>
    </row>
    <row r="160" spans="1:10">
      <c r="A160" s="79">
        <f t="shared" si="4"/>
        <v>41912</v>
      </c>
      <c r="B160" s="85">
        <v>41897</v>
      </c>
      <c r="C160" s="29">
        <v>3.7575000000000003</v>
      </c>
      <c r="D160" s="122">
        <v>3.5975000000000001</v>
      </c>
      <c r="E160" s="59">
        <f t="shared" si="5"/>
        <v>0.16000000000000014</v>
      </c>
      <c r="F160" s="67"/>
      <c r="G160" s="144"/>
      <c r="H160" s="144"/>
      <c r="I160" s="129"/>
      <c r="J160" s="129"/>
    </row>
    <row r="161" spans="1:10">
      <c r="A161" s="79">
        <f t="shared" si="4"/>
        <v>41943</v>
      </c>
      <c r="B161" s="85">
        <v>41927</v>
      </c>
      <c r="C161" s="29">
        <v>4.0200000000000005</v>
      </c>
      <c r="D161" s="122">
        <v>3.7925000000000004</v>
      </c>
      <c r="E161" s="59">
        <f t="shared" si="5"/>
        <v>0.22750000000000004</v>
      </c>
      <c r="F161" s="67"/>
      <c r="G161" s="144"/>
      <c r="H161" s="144"/>
      <c r="I161" s="129"/>
      <c r="J161" s="129"/>
    </row>
    <row r="162" spans="1:10">
      <c r="A162" s="79">
        <f t="shared" si="4"/>
        <v>41973</v>
      </c>
      <c r="B162" s="85">
        <v>41958</v>
      </c>
      <c r="C162" s="29">
        <v>3.9524999999999997</v>
      </c>
      <c r="D162" s="122">
        <v>3.6974999999999998</v>
      </c>
      <c r="E162" s="59">
        <f t="shared" si="5"/>
        <v>0.25499999999999989</v>
      </c>
      <c r="F162" s="67"/>
      <c r="G162" s="144"/>
      <c r="H162" s="144"/>
      <c r="I162" s="129"/>
      <c r="J162" s="129"/>
    </row>
    <row r="163" spans="1:10">
      <c r="A163" s="79">
        <f t="shared" si="4"/>
        <v>42004</v>
      </c>
      <c r="B163" s="85">
        <v>41988</v>
      </c>
      <c r="C163" s="29">
        <v>3.85</v>
      </c>
      <c r="D163" s="122">
        <v>3.5700000000000003</v>
      </c>
      <c r="E163" s="59">
        <f t="shared" si="5"/>
        <v>0.2799999999999998</v>
      </c>
      <c r="F163" s="67"/>
      <c r="G163" s="144"/>
      <c r="H163" s="144"/>
      <c r="I163" s="129"/>
      <c r="J163" s="129"/>
    </row>
    <row r="164" spans="1:10">
      <c r="A164" s="79">
        <f t="shared" si="4"/>
        <v>42035</v>
      </c>
      <c r="B164" s="85">
        <v>42019</v>
      </c>
      <c r="C164" s="29">
        <v>5.0024999999999995</v>
      </c>
      <c r="D164" s="122">
        <v>4.6999999999999993</v>
      </c>
      <c r="E164" s="59">
        <f t="shared" si="5"/>
        <v>0.30250000000000021</v>
      </c>
      <c r="F164" s="67"/>
      <c r="G164" s="144"/>
      <c r="H164" s="144"/>
      <c r="I164" s="129"/>
      <c r="J164" s="129"/>
    </row>
    <row r="165" spans="1:10">
      <c r="A165" s="79">
        <f t="shared" si="4"/>
        <v>42063</v>
      </c>
      <c r="B165" s="85">
        <v>42050</v>
      </c>
      <c r="C165" s="29">
        <v>4.5575000000000001</v>
      </c>
      <c r="D165" s="122">
        <v>4.3100000000000005</v>
      </c>
      <c r="E165" s="59">
        <f t="shared" si="5"/>
        <v>0.24749999999999961</v>
      </c>
      <c r="F165" s="67"/>
      <c r="G165" s="144"/>
      <c r="H165" s="144"/>
      <c r="I165" s="129"/>
      <c r="J165" s="129"/>
    </row>
    <row r="166" spans="1:10">
      <c r="A166" s="79">
        <f t="shared" si="4"/>
        <v>42094</v>
      </c>
      <c r="B166" s="85">
        <v>42078</v>
      </c>
      <c r="C166" s="29">
        <v>4.3975</v>
      </c>
      <c r="D166" s="122">
        <v>4.1950000000000003</v>
      </c>
      <c r="E166" s="59">
        <f t="shared" si="5"/>
        <v>0.20249999999999968</v>
      </c>
      <c r="F166" s="67"/>
      <c r="G166" s="144"/>
      <c r="H166" s="144"/>
      <c r="I166" s="129"/>
      <c r="J166" s="129"/>
    </row>
    <row r="167" spans="1:10">
      <c r="A167" s="79">
        <f t="shared" si="4"/>
        <v>42124</v>
      </c>
      <c r="B167" s="85">
        <v>42109</v>
      </c>
      <c r="C167" s="29">
        <v>4.5525000000000002</v>
      </c>
      <c r="D167" s="122">
        <v>4.3699999999999992</v>
      </c>
      <c r="E167" s="59">
        <f t="shared" si="5"/>
        <v>0.18250000000000099</v>
      </c>
      <c r="F167" s="67"/>
      <c r="G167" s="144"/>
      <c r="H167" s="144"/>
      <c r="I167" s="129"/>
      <c r="J167" s="129"/>
    </row>
    <row r="168" spans="1:10">
      <c r="A168" s="79">
        <f t="shared" si="4"/>
        <v>42155</v>
      </c>
      <c r="B168" s="85">
        <v>42139</v>
      </c>
      <c r="C168" s="29">
        <v>3.3475000000000001</v>
      </c>
      <c r="D168" s="122">
        <v>3.1799999999999997</v>
      </c>
      <c r="E168" s="59">
        <f t="shared" si="5"/>
        <v>0.16750000000000043</v>
      </c>
      <c r="F168" s="67"/>
      <c r="G168" s="144"/>
      <c r="H168" s="144"/>
      <c r="I168" s="129"/>
      <c r="J168" s="129"/>
    </row>
    <row r="169" spans="1:10">
      <c r="A169" s="79">
        <f t="shared" si="4"/>
        <v>42185</v>
      </c>
      <c r="B169" s="85">
        <v>42170</v>
      </c>
      <c r="C169" s="29">
        <v>3.25</v>
      </c>
      <c r="D169" s="122">
        <v>3.0674999999999999</v>
      </c>
      <c r="E169" s="59">
        <f t="shared" si="5"/>
        <v>0.18250000000000011</v>
      </c>
      <c r="F169" s="67"/>
      <c r="G169" s="144"/>
      <c r="H169" s="144"/>
      <c r="I169" s="129"/>
      <c r="J169" s="129"/>
    </row>
    <row r="170" spans="1:10">
      <c r="A170" s="79">
        <f t="shared" si="4"/>
        <v>42216</v>
      </c>
      <c r="B170" s="85">
        <v>42200</v>
      </c>
      <c r="C170" s="29">
        <v>4.4424999999999999</v>
      </c>
      <c r="D170" s="122">
        <v>4.2450000000000001</v>
      </c>
      <c r="E170" s="59">
        <f t="shared" si="5"/>
        <v>0.19749999999999979</v>
      </c>
      <c r="F170" s="67"/>
      <c r="G170" s="144"/>
      <c r="H170" s="144"/>
      <c r="I170" s="129"/>
      <c r="J170" s="129"/>
    </row>
    <row r="171" spans="1:10">
      <c r="A171" s="79">
        <f t="shared" si="4"/>
        <v>42247</v>
      </c>
      <c r="B171" s="85">
        <v>42231</v>
      </c>
      <c r="C171" s="29">
        <v>3.3375000000000004</v>
      </c>
      <c r="D171" s="122">
        <v>3.1550000000000002</v>
      </c>
      <c r="E171" s="59">
        <f t="shared" si="5"/>
        <v>0.18250000000000011</v>
      </c>
      <c r="F171" s="67"/>
      <c r="G171" s="144"/>
      <c r="H171" s="144"/>
      <c r="I171" s="129"/>
      <c r="J171" s="129"/>
    </row>
    <row r="172" spans="1:10">
      <c r="A172" s="79">
        <f t="shared" si="4"/>
        <v>42277</v>
      </c>
      <c r="B172" s="85">
        <v>42262</v>
      </c>
      <c r="C172" s="29">
        <v>3.27</v>
      </c>
      <c r="D172" s="122">
        <v>3.0475000000000003</v>
      </c>
      <c r="E172" s="59">
        <f t="shared" si="5"/>
        <v>0.2224999999999997</v>
      </c>
      <c r="F172" s="67"/>
      <c r="G172" s="144"/>
      <c r="H172" s="144"/>
      <c r="I172" s="129"/>
      <c r="J172" s="129"/>
    </row>
    <row r="173" spans="1:10">
      <c r="A173" s="79">
        <f t="shared" si="4"/>
        <v>42308</v>
      </c>
      <c r="B173" s="85">
        <v>42292</v>
      </c>
      <c r="C173" s="29">
        <v>3.45</v>
      </c>
      <c r="D173" s="122">
        <v>3.2075</v>
      </c>
      <c r="E173" s="59">
        <f t="shared" si="5"/>
        <v>0.24250000000000016</v>
      </c>
      <c r="F173" s="67"/>
      <c r="G173" s="144"/>
      <c r="H173" s="144"/>
      <c r="I173" s="129"/>
      <c r="J173" s="129"/>
    </row>
    <row r="174" spans="1:10">
      <c r="A174" s="79">
        <f t="shared" si="4"/>
        <v>42338</v>
      </c>
      <c r="B174" s="85">
        <v>42323</v>
      </c>
      <c r="C174" s="29">
        <v>3.42</v>
      </c>
      <c r="D174" s="122">
        <v>3.165</v>
      </c>
      <c r="E174" s="59">
        <f t="shared" si="5"/>
        <v>0.25499999999999989</v>
      </c>
      <c r="F174" s="67"/>
      <c r="G174" s="144"/>
      <c r="H174" s="144"/>
      <c r="I174" s="129"/>
      <c r="J174" s="129"/>
    </row>
    <row r="175" spans="1:10">
      <c r="A175" s="79">
        <f t="shared" si="4"/>
        <v>42369</v>
      </c>
      <c r="B175" s="85">
        <v>42353</v>
      </c>
      <c r="C175" s="29">
        <v>4.4375</v>
      </c>
      <c r="D175" s="122">
        <v>4.0824999999999996</v>
      </c>
      <c r="E175" s="59">
        <f t="shared" si="5"/>
        <v>0.35500000000000043</v>
      </c>
      <c r="F175" s="67"/>
      <c r="G175" s="144"/>
      <c r="H175" s="144"/>
      <c r="I175" s="129"/>
      <c r="J175" s="129"/>
    </row>
    <row r="176" spans="1:10">
      <c r="A176" s="79">
        <f t="shared" si="4"/>
        <v>42400</v>
      </c>
      <c r="B176" s="85">
        <v>42384</v>
      </c>
      <c r="C176" s="29">
        <v>3.5999999999999996</v>
      </c>
      <c r="D176" s="122">
        <v>3.2475000000000001</v>
      </c>
      <c r="E176" s="59">
        <f t="shared" si="5"/>
        <v>0.35249999999999959</v>
      </c>
      <c r="F176" s="67"/>
      <c r="G176" s="144"/>
      <c r="H176" s="144"/>
      <c r="I176" s="129"/>
      <c r="J176" s="129"/>
    </row>
    <row r="177" spans="1:6">
      <c r="A177" s="79"/>
      <c r="B177" s="39"/>
      <c r="E177" s="65"/>
      <c r="F177" s="67"/>
    </row>
    <row r="178" spans="1:6">
      <c r="A178" s="79"/>
      <c r="B178" s="62"/>
      <c r="E178" s="65"/>
      <c r="F178" s="67"/>
    </row>
    <row r="179" spans="1:6">
      <c r="A179" s="79"/>
      <c r="B179" s="62"/>
      <c r="E179" s="65"/>
      <c r="F179" s="67"/>
    </row>
    <row r="180" spans="1:6">
      <c r="A180" s="79"/>
      <c r="B180" s="62"/>
      <c r="E180" s="65"/>
      <c r="F180" s="67"/>
    </row>
    <row r="181" spans="1:6">
      <c r="A181" s="79"/>
      <c r="B181" s="62"/>
      <c r="E181" s="65"/>
      <c r="F181" s="67"/>
    </row>
    <row r="182" spans="1:6">
      <c r="B182" s="62"/>
      <c r="E182" s="65"/>
      <c r="F182" s="67"/>
    </row>
    <row r="183" spans="1:6">
      <c r="B183" s="62"/>
      <c r="E183" s="65"/>
      <c r="F183" s="67"/>
    </row>
    <row r="184" spans="1:6">
      <c r="B184" s="62"/>
      <c r="E184" s="65"/>
      <c r="F184" s="67"/>
    </row>
    <row r="185" spans="1:6">
      <c r="B185" s="62"/>
      <c r="E185" s="65"/>
      <c r="F185" s="67"/>
    </row>
    <row r="186" spans="1:6">
      <c r="B186" s="62"/>
      <c r="E186" s="65"/>
      <c r="F186" s="67"/>
    </row>
    <row r="187" spans="1:6">
      <c r="B187" s="62"/>
      <c r="E187" s="65"/>
      <c r="F187" s="67"/>
    </row>
    <row r="188" spans="1:6">
      <c r="B188" s="62"/>
      <c r="E188" s="65"/>
      <c r="F188" s="67"/>
    </row>
    <row r="189" spans="1:6">
      <c r="B189" s="62"/>
      <c r="E189" s="65"/>
      <c r="F189" s="67"/>
    </row>
    <row r="190" spans="1:6">
      <c r="B190" s="62"/>
      <c r="E190" s="65"/>
      <c r="F190" s="67"/>
    </row>
    <row r="191" spans="1:6">
      <c r="B191" s="62"/>
      <c r="E191" s="65"/>
      <c r="F191" s="67"/>
    </row>
    <row r="192" spans="1:6">
      <c r="B192" s="62"/>
      <c r="E192" s="65"/>
      <c r="F192" s="67"/>
    </row>
    <row r="193" spans="2:6">
      <c r="B193" s="62"/>
      <c r="E193" s="65"/>
      <c r="F193" s="67"/>
    </row>
    <row r="194" spans="2:6">
      <c r="B194" s="62"/>
      <c r="E194" s="65"/>
      <c r="F194" s="67"/>
    </row>
    <row r="195" spans="2:6">
      <c r="B195" s="62"/>
      <c r="E195" s="65"/>
      <c r="F195" s="67"/>
    </row>
    <row r="196" spans="2:6">
      <c r="B196" s="62"/>
      <c r="E196" s="65"/>
      <c r="F196" s="67"/>
    </row>
    <row r="197" spans="2:6">
      <c r="B197" s="62"/>
      <c r="E197" s="65"/>
      <c r="F197" s="67"/>
    </row>
    <row r="198" spans="2:6">
      <c r="B198" s="62"/>
      <c r="E198" s="65"/>
      <c r="F198" s="67"/>
    </row>
    <row r="199" spans="2:6">
      <c r="B199" s="62"/>
      <c r="E199" s="65"/>
      <c r="F199" s="67"/>
    </row>
    <row r="200" spans="2:6">
      <c r="B200" s="62"/>
      <c r="E200" s="65"/>
      <c r="F200" s="67"/>
    </row>
    <row r="201" spans="2:6">
      <c r="B201" s="62"/>
      <c r="E201" s="65"/>
      <c r="F201" s="67"/>
    </row>
    <row r="202" spans="2:6">
      <c r="B202" s="62"/>
      <c r="E202" s="65"/>
      <c r="F202" s="67"/>
    </row>
    <row r="203" spans="2:6">
      <c r="B203" s="62"/>
      <c r="E203" s="65"/>
      <c r="F203" s="67"/>
    </row>
    <row r="204" spans="2:6">
      <c r="B204" s="62"/>
      <c r="E204" s="65"/>
      <c r="F204" s="67"/>
    </row>
    <row r="205" spans="2:6">
      <c r="B205" s="62"/>
      <c r="E205" s="65"/>
      <c r="F205" s="67"/>
    </row>
    <row r="206" spans="2:6">
      <c r="B206" s="62"/>
      <c r="E206" s="65"/>
      <c r="F206" s="67"/>
    </row>
    <row r="207" spans="2:6">
      <c r="B207" s="62"/>
      <c r="E207" s="65"/>
      <c r="F207" s="67"/>
    </row>
    <row r="208" spans="2:6">
      <c r="B208" s="62"/>
      <c r="E208" s="65"/>
      <c r="F208" s="67"/>
    </row>
    <row r="209" spans="2:6">
      <c r="B209" s="62"/>
      <c r="E209" s="65"/>
      <c r="F209" s="67"/>
    </row>
    <row r="210" spans="2:6">
      <c r="B210" s="62"/>
      <c r="E210" s="65"/>
      <c r="F210" s="67"/>
    </row>
    <row r="211" spans="2:6">
      <c r="B211" s="62"/>
      <c r="E211" s="65"/>
      <c r="F211" s="67"/>
    </row>
    <row r="212" spans="2:6">
      <c r="B212" s="62"/>
      <c r="E212" s="65"/>
      <c r="F212" s="67"/>
    </row>
    <row r="213" spans="2:6">
      <c r="B213" s="62"/>
      <c r="E213" s="65"/>
      <c r="F213" s="67"/>
    </row>
    <row r="214" spans="2:6">
      <c r="B214" s="62"/>
      <c r="E214" s="65"/>
      <c r="F214" s="67"/>
    </row>
    <row r="215" spans="2:6">
      <c r="B215" s="62"/>
      <c r="E215" s="65"/>
      <c r="F215" s="67"/>
    </row>
    <row r="216" spans="2:6">
      <c r="B216" s="62"/>
      <c r="E216" s="65"/>
      <c r="F216" s="67"/>
    </row>
    <row r="217" spans="2:6">
      <c r="B217" s="62"/>
      <c r="E217" s="65"/>
      <c r="F217" s="67"/>
    </row>
    <row r="218" spans="2:6">
      <c r="B218" s="62"/>
      <c r="F218" s="67"/>
    </row>
    <row r="219" spans="2:6">
      <c r="B219" s="62"/>
      <c r="F219" s="67"/>
    </row>
    <row r="220" spans="2:6">
      <c r="B220" s="62"/>
      <c r="F220" s="67"/>
    </row>
    <row r="221" spans="2:6">
      <c r="B221" s="62"/>
      <c r="F221" s="67"/>
    </row>
    <row r="222" spans="2:6">
      <c r="B222" s="62"/>
      <c r="F222" s="67"/>
    </row>
    <row r="223" spans="2:6">
      <c r="B223" s="62"/>
      <c r="F223" s="67"/>
    </row>
    <row r="224" spans="2:6">
      <c r="B224" s="62"/>
      <c r="F224" s="67"/>
    </row>
    <row r="225" spans="2:6">
      <c r="B225" s="62"/>
      <c r="F225" s="67"/>
    </row>
    <row r="226" spans="2:6">
      <c r="B226" s="62"/>
      <c r="F226" s="67"/>
    </row>
    <row r="227" spans="2:6">
      <c r="B227" s="62"/>
      <c r="F227" s="67"/>
    </row>
    <row r="228" spans="2:6">
      <c r="B228" s="62"/>
      <c r="F228" s="67"/>
    </row>
    <row r="229" spans="2:6">
      <c r="B229" s="62"/>
      <c r="F229" s="67"/>
    </row>
    <row r="230" spans="2:6">
      <c r="B230" s="62"/>
      <c r="F230" s="67"/>
    </row>
    <row r="231" spans="2:6">
      <c r="B231" s="62"/>
      <c r="F231" s="67"/>
    </row>
    <row r="232" spans="2:6">
      <c r="B232" s="62"/>
      <c r="F232" s="67"/>
    </row>
    <row r="233" spans="2:6">
      <c r="B233" s="62"/>
      <c r="F233" s="67"/>
    </row>
    <row r="234" spans="2:6">
      <c r="B234" s="62"/>
      <c r="F234" s="67"/>
    </row>
    <row r="235" spans="2:6">
      <c r="B235" s="62"/>
      <c r="F235" s="67"/>
    </row>
    <row r="236" spans="2:6">
      <c r="B236" s="62"/>
      <c r="F236" s="67"/>
    </row>
    <row r="237" spans="2:6">
      <c r="B237" s="62"/>
      <c r="F237" s="67"/>
    </row>
    <row r="238" spans="2:6">
      <c r="B238" s="62"/>
      <c r="F238" s="67"/>
    </row>
    <row r="239" spans="2:6">
      <c r="B239" s="62"/>
      <c r="F239" s="67"/>
    </row>
    <row r="240" spans="2:6">
      <c r="B240" s="62"/>
      <c r="F240" s="67"/>
    </row>
    <row r="241" spans="2:6">
      <c r="B241" s="62"/>
      <c r="F241" s="67"/>
    </row>
    <row r="242" spans="2:6">
      <c r="B242" s="62"/>
      <c r="F242" s="67"/>
    </row>
    <row r="243" spans="2:6">
      <c r="B243" s="62"/>
      <c r="F243" s="67"/>
    </row>
    <row r="244" spans="2:6">
      <c r="B244" s="62"/>
      <c r="F244" s="67"/>
    </row>
    <row r="245" spans="2:6">
      <c r="B245" s="62"/>
      <c r="F245" s="67"/>
    </row>
    <row r="246" spans="2:6">
      <c r="B246" s="62"/>
      <c r="F246" s="67"/>
    </row>
    <row r="247" spans="2:6">
      <c r="B247" s="62"/>
      <c r="F247" s="67"/>
    </row>
    <row r="248" spans="2:6">
      <c r="B248" s="62"/>
      <c r="F248" s="67"/>
    </row>
    <row r="249" spans="2:6">
      <c r="B249" s="62"/>
      <c r="F249" s="67"/>
    </row>
    <row r="250" spans="2:6">
      <c r="B250" s="62"/>
      <c r="F250" s="67"/>
    </row>
    <row r="251" spans="2:6">
      <c r="B251" s="62"/>
      <c r="F251" s="67"/>
    </row>
    <row r="252" spans="2:6">
      <c r="B252" s="62"/>
      <c r="F252" s="67"/>
    </row>
    <row r="253" spans="2:6">
      <c r="B253" s="62"/>
      <c r="F253" s="67"/>
    </row>
    <row r="254" spans="2:6">
      <c r="B254" s="62"/>
      <c r="F254" s="67"/>
    </row>
    <row r="255" spans="2:6">
      <c r="B255" s="62"/>
      <c r="F255" s="67"/>
    </row>
    <row r="256" spans="2:6">
      <c r="B256" s="62"/>
      <c r="F256" s="67"/>
    </row>
    <row r="257" spans="2:6">
      <c r="B257" s="62"/>
      <c r="F257" s="67"/>
    </row>
    <row r="258" spans="2:6">
      <c r="B258" s="62"/>
      <c r="F258" s="67"/>
    </row>
    <row r="259" spans="2:6">
      <c r="B259" s="62"/>
      <c r="F259" s="67"/>
    </row>
    <row r="260" spans="2:6">
      <c r="B260" s="62"/>
      <c r="F260" s="67"/>
    </row>
    <row r="261" spans="2:6">
      <c r="B261" s="62"/>
      <c r="F261" s="67"/>
    </row>
    <row r="262" spans="2:6">
      <c r="B262" s="62"/>
      <c r="F262" s="67"/>
    </row>
    <row r="263" spans="2:6">
      <c r="B263" s="62"/>
      <c r="F263" s="67"/>
    </row>
    <row r="264" spans="2:6">
      <c r="B264" s="62"/>
      <c r="F264" s="67"/>
    </row>
    <row r="265" spans="2:6">
      <c r="B265" s="62"/>
      <c r="F265" s="67"/>
    </row>
    <row r="266" spans="2:6">
      <c r="B266" s="62"/>
      <c r="F266" s="67"/>
    </row>
    <row r="267" spans="2:6">
      <c r="B267" s="62"/>
      <c r="F267" s="67"/>
    </row>
    <row r="268" spans="2:6">
      <c r="B268" s="62"/>
      <c r="F268" s="67"/>
    </row>
    <row r="269" spans="2:6">
      <c r="B269" s="62"/>
      <c r="F269" s="67"/>
    </row>
    <row r="270" spans="2:6">
      <c r="B270" s="62"/>
      <c r="F270" s="67"/>
    </row>
    <row r="271" spans="2:6">
      <c r="B271" s="62"/>
      <c r="F271" s="67"/>
    </row>
    <row r="272" spans="2:6">
      <c r="B272" s="62"/>
      <c r="F272" s="67"/>
    </row>
    <row r="273" spans="2:6">
      <c r="B273" s="62"/>
      <c r="F273" s="67"/>
    </row>
    <row r="274" spans="2:6">
      <c r="B274" s="62"/>
      <c r="F274" s="67"/>
    </row>
    <row r="275" spans="2:6">
      <c r="B275" s="62"/>
      <c r="F275" s="67"/>
    </row>
    <row r="276" spans="2:6">
      <c r="B276" s="62"/>
      <c r="F276" s="67"/>
    </row>
    <row r="277" spans="2:6">
      <c r="B277" s="62"/>
      <c r="F277" s="67"/>
    </row>
    <row r="278" spans="2:6">
      <c r="B278" s="62"/>
      <c r="F278" s="67"/>
    </row>
    <row r="279" spans="2:6">
      <c r="B279" s="62"/>
      <c r="F279" s="67"/>
    </row>
    <row r="280" spans="2:6">
      <c r="B280" s="62"/>
      <c r="F280" s="67"/>
    </row>
    <row r="281" spans="2:6">
      <c r="B281" s="62"/>
      <c r="F281" s="67"/>
    </row>
    <row r="282" spans="2:6">
      <c r="B282" s="62"/>
      <c r="F282" s="67"/>
    </row>
    <row r="283" spans="2:6">
      <c r="B283" s="62"/>
      <c r="F283" s="67"/>
    </row>
    <row r="284" spans="2:6">
      <c r="B284" s="62"/>
      <c r="F284" s="67"/>
    </row>
    <row r="285" spans="2:6">
      <c r="B285" s="62"/>
      <c r="F285" s="67"/>
    </row>
    <row r="286" spans="2:6">
      <c r="B286" s="62"/>
      <c r="F286" s="67"/>
    </row>
    <row r="287" spans="2:6">
      <c r="B287" s="62"/>
      <c r="F287" s="67"/>
    </row>
    <row r="288" spans="2:6">
      <c r="B288" s="62"/>
      <c r="F288" s="67"/>
    </row>
    <row r="289" spans="2:6">
      <c r="B289" s="62"/>
      <c r="F289" s="67"/>
    </row>
    <row r="290" spans="2:6">
      <c r="B290" s="62"/>
      <c r="F290" s="67"/>
    </row>
    <row r="291" spans="2:6">
      <c r="B291" s="62"/>
      <c r="F291" s="67"/>
    </row>
    <row r="292" spans="2:6">
      <c r="B292" s="62"/>
      <c r="F292" s="67"/>
    </row>
    <row r="293" spans="2:6">
      <c r="B293" s="62"/>
      <c r="F293" s="67"/>
    </row>
    <row r="294" spans="2:6">
      <c r="B294" s="62"/>
      <c r="F294" s="67"/>
    </row>
    <row r="295" spans="2:6">
      <c r="B295" s="62"/>
      <c r="F295" s="67"/>
    </row>
    <row r="296" spans="2:6">
      <c r="B296" s="62"/>
      <c r="F296" s="67"/>
    </row>
    <row r="297" spans="2:6">
      <c r="B297" s="62"/>
      <c r="F297" s="67"/>
    </row>
    <row r="298" spans="2:6">
      <c r="B298" s="62"/>
      <c r="F298" s="67"/>
    </row>
    <row r="299" spans="2:6">
      <c r="B299" s="62"/>
      <c r="F299" s="67"/>
    </row>
    <row r="300" spans="2:6">
      <c r="B300" s="62"/>
      <c r="F300" s="67"/>
    </row>
    <row r="301" spans="2:6">
      <c r="B301" s="62"/>
      <c r="F301" s="67"/>
    </row>
    <row r="302" spans="2:6">
      <c r="B302" s="62"/>
      <c r="F302" s="67"/>
    </row>
    <row r="303" spans="2:6">
      <c r="B303" s="62"/>
      <c r="F303" s="67"/>
    </row>
    <row r="304" spans="2:6">
      <c r="B304" s="62"/>
      <c r="F304" s="67"/>
    </row>
    <row r="305" spans="2:6">
      <c r="B305" s="62"/>
      <c r="F305" s="67"/>
    </row>
    <row r="306" spans="2:6">
      <c r="B306" s="62"/>
      <c r="F306" s="67"/>
    </row>
    <row r="307" spans="2:6">
      <c r="B307" s="62"/>
      <c r="F307" s="67"/>
    </row>
    <row r="308" spans="2:6">
      <c r="B308" s="62"/>
      <c r="F308" s="67"/>
    </row>
    <row r="309" spans="2:6">
      <c r="B309" s="62"/>
      <c r="F309" s="67"/>
    </row>
    <row r="310" spans="2:6">
      <c r="B310" s="62"/>
      <c r="F310" s="67"/>
    </row>
    <row r="311" spans="2:6">
      <c r="B311" s="62"/>
      <c r="F311" s="67"/>
    </row>
    <row r="312" spans="2:6">
      <c r="B312" s="62"/>
      <c r="F312" s="67"/>
    </row>
    <row r="313" spans="2:6">
      <c r="B313" s="62"/>
      <c r="F313" s="67"/>
    </row>
    <row r="314" spans="2:6">
      <c r="B314" s="62"/>
      <c r="F314" s="67"/>
    </row>
    <row r="315" spans="2:6">
      <c r="B315" s="62"/>
      <c r="F315" s="67"/>
    </row>
    <row r="316" spans="2:6">
      <c r="B316" s="62"/>
      <c r="F316" s="67"/>
    </row>
    <row r="317" spans="2:6">
      <c r="B317" s="62"/>
      <c r="F317" s="67"/>
    </row>
    <row r="318" spans="2:6">
      <c r="B318" s="62"/>
      <c r="F318" s="67"/>
    </row>
    <row r="319" spans="2:6">
      <c r="F319" s="67"/>
    </row>
    <row r="320" spans="2:6">
      <c r="F320" s="67"/>
    </row>
    <row r="321" spans="6:6">
      <c r="F321" s="67"/>
    </row>
    <row r="322" spans="6:6">
      <c r="F322" s="67"/>
    </row>
    <row r="323" spans="6:6">
      <c r="F323" s="67"/>
    </row>
    <row r="324" spans="6:6">
      <c r="F324" s="67"/>
    </row>
    <row r="325" spans="6:6">
      <c r="F325" s="67"/>
    </row>
    <row r="326" spans="6:6">
      <c r="F326" s="67"/>
    </row>
    <row r="327" spans="6:6">
      <c r="F327" s="67"/>
    </row>
    <row r="328" spans="6:6">
      <c r="F328" s="67"/>
    </row>
    <row r="329" spans="6:6">
      <c r="F329" s="67"/>
    </row>
    <row r="330" spans="6:6">
      <c r="F330" s="67"/>
    </row>
    <row r="331" spans="6:6">
      <c r="F331" s="67"/>
    </row>
    <row r="332" spans="6:6">
      <c r="F332" s="67"/>
    </row>
    <row r="333" spans="6:6">
      <c r="F333" s="67"/>
    </row>
    <row r="334" spans="6:6">
      <c r="F334" s="67"/>
    </row>
    <row r="335" spans="6:6">
      <c r="F335" s="67"/>
    </row>
    <row r="336" spans="6:6">
      <c r="F336" s="67"/>
    </row>
    <row r="337" spans="6:6">
      <c r="F337" s="67"/>
    </row>
    <row r="338" spans="6:6">
      <c r="F338" s="67"/>
    </row>
    <row r="339" spans="6:6">
      <c r="F339" s="67"/>
    </row>
    <row r="340" spans="6:6">
      <c r="F340" s="67"/>
    </row>
    <row r="341" spans="6:6">
      <c r="F341" s="67"/>
    </row>
    <row r="342" spans="6:6">
      <c r="F342" s="67"/>
    </row>
    <row r="343" spans="6:6">
      <c r="F343" s="67"/>
    </row>
    <row r="344" spans="6:6">
      <c r="F344" s="67"/>
    </row>
    <row r="345" spans="6:6">
      <c r="F345" s="67"/>
    </row>
    <row r="346" spans="6:6">
      <c r="F346" s="67"/>
    </row>
    <row r="347" spans="6:6">
      <c r="F347" s="67"/>
    </row>
    <row r="348" spans="6:6">
      <c r="F348" s="67"/>
    </row>
    <row r="349" spans="6:6">
      <c r="F349" s="67"/>
    </row>
    <row r="350" spans="6:6">
      <c r="F350" s="67"/>
    </row>
    <row r="351" spans="6:6">
      <c r="F351" s="67"/>
    </row>
    <row r="352" spans="6:6">
      <c r="F352" s="67"/>
    </row>
    <row r="353" spans="6:6">
      <c r="F353" s="67"/>
    </row>
    <row r="354" spans="6:6">
      <c r="F354" s="67"/>
    </row>
    <row r="355" spans="6:6">
      <c r="F355" s="67"/>
    </row>
    <row r="356" spans="6:6">
      <c r="F356" s="67"/>
    </row>
    <row r="357" spans="6:6">
      <c r="F357" s="67"/>
    </row>
    <row r="358" spans="6:6">
      <c r="F358" s="67"/>
    </row>
    <row r="359" spans="6:6">
      <c r="F359" s="67"/>
    </row>
    <row r="360" spans="6:6">
      <c r="F360" s="67"/>
    </row>
    <row r="361" spans="6:6">
      <c r="F361" s="67"/>
    </row>
    <row r="362" spans="6:6">
      <c r="F362" s="67"/>
    </row>
    <row r="363" spans="6:6">
      <c r="F363" s="67"/>
    </row>
    <row r="364" spans="6:6">
      <c r="F364" s="67"/>
    </row>
    <row r="365" spans="6:6">
      <c r="F365" s="67"/>
    </row>
    <row r="366" spans="6:6">
      <c r="F366" s="67"/>
    </row>
    <row r="367" spans="6:6">
      <c r="F367" s="67"/>
    </row>
    <row r="368" spans="6:6">
      <c r="F368" s="67"/>
    </row>
    <row r="369" spans="6:6">
      <c r="F369" s="67"/>
    </row>
    <row r="370" spans="6:6">
      <c r="F370" s="67"/>
    </row>
    <row r="371" spans="6:6">
      <c r="F371" s="67"/>
    </row>
    <row r="372" spans="6:6">
      <c r="F372" s="67"/>
    </row>
    <row r="373" spans="6:6">
      <c r="F373" s="67"/>
    </row>
    <row r="374" spans="6:6">
      <c r="F374" s="67"/>
    </row>
    <row r="375" spans="6:6">
      <c r="F375" s="67"/>
    </row>
    <row r="376" spans="6:6">
      <c r="F376" s="67"/>
    </row>
    <row r="377" spans="6:6">
      <c r="F377" s="67"/>
    </row>
    <row r="378" spans="6:6">
      <c r="F378" s="67"/>
    </row>
    <row r="379" spans="6:6">
      <c r="F379" s="67"/>
    </row>
    <row r="380" spans="6:6">
      <c r="F380" s="67"/>
    </row>
    <row r="381" spans="6:6">
      <c r="F381" s="67"/>
    </row>
    <row r="382" spans="6:6">
      <c r="F382" s="67"/>
    </row>
    <row r="383" spans="6:6">
      <c r="F383" s="67"/>
    </row>
    <row r="384" spans="6:6">
      <c r="F384" s="67"/>
    </row>
    <row r="385" spans="6:6">
      <c r="F385" s="67"/>
    </row>
    <row r="386" spans="6:6">
      <c r="F386" s="67"/>
    </row>
    <row r="387" spans="6:6">
      <c r="F387" s="67"/>
    </row>
    <row r="388" spans="6:6">
      <c r="F388" s="67"/>
    </row>
    <row r="389" spans="6:6">
      <c r="F389" s="67"/>
    </row>
    <row r="390" spans="6:6">
      <c r="F390" s="67"/>
    </row>
    <row r="391" spans="6:6">
      <c r="F391" s="67"/>
    </row>
    <row r="392" spans="6:6">
      <c r="F392" s="67"/>
    </row>
    <row r="393" spans="6:6">
      <c r="F393" s="67"/>
    </row>
    <row r="394" spans="6:6">
      <c r="F394" s="67"/>
    </row>
    <row r="395" spans="6:6">
      <c r="F395" s="67"/>
    </row>
    <row r="396" spans="6:6">
      <c r="F396" s="67"/>
    </row>
    <row r="397" spans="6:6">
      <c r="F397" s="67"/>
    </row>
    <row r="398" spans="6:6">
      <c r="F398" s="67"/>
    </row>
    <row r="399" spans="6:6">
      <c r="F399" s="67"/>
    </row>
    <row r="400" spans="6:6">
      <c r="F400" s="67"/>
    </row>
    <row r="401" spans="6:6">
      <c r="F401" s="67"/>
    </row>
    <row r="402" spans="6:6">
      <c r="F402" s="67"/>
    </row>
    <row r="403" spans="6:6">
      <c r="F403" s="67"/>
    </row>
    <row r="404" spans="6:6">
      <c r="F404" s="67"/>
    </row>
    <row r="405" spans="6:6">
      <c r="F405" s="67"/>
    </row>
    <row r="406" spans="6:6">
      <c r="F406" s="67"/>
    </row>
    <row r="407" spans="6:6">
      <c r="F407" s="67"/>
    </row>
    <row r="408" spans="6:6">
      <c r="F408" s="67"/>
    </row>
    <row r="409" spans="6:6">
      <c r="F409" s="67"/>
    </row>
    <row r="410" spans="6:6">
      <c r="F410" s="67"/>
    </row>
    <row r="411" spans="6:6">
      <c r="F411" s="67"/>
    </row>
    <row r="412" spans="6:6">
      <c r="F412" s="67"/>
    </row>
    <row r="413" spans="6:6">
      <c r="F413" s="67"/>
    </row>
    <row r="414" spans="6:6">
      <c r="F414" s="67"/>
    </row>
    <row r="415" spans="6:6">
      <c r="F415" s="67"/>
    </row>
    <row r="416" spans="6:6">
      <c r="F416" s="67"/>
    </row>
    <row r="417" spans="6:6">
      <c r="F417" s="67"/>
    </row>
    <row r="418" spans="6:6">
      <c r="F418" s="67"/>
    </row>
    <row r="419" spans="6:6">
      <c r="F419" s="67"/>
    </row>
    <row r="420" spans="6:6">
      <c r="F420" s="67"/>
    </row>
    <row r="421" spans="6:6">
      <c r="F421" s="67"/>
    </row>
    <row r="422" spans="6:6">
      <c r="F422" s="67"/>
    </row>
    <row r="423" spans="6:6">
      <c r="F423" s="67"/>
    </row>
    <row r="424" spans="6:6">
      <c r="F424" s="67"/>
    </row>
    <row r="425" spans="6:6">
      <c r="F425" s="67"/>
    </row>
    <row r="426" spans="6:6">
      <c r="F426" s="67"/>
    </row>
    <row r="427" spans="6:6">
      <c r="F427" s="67"/>
    </row>
    <row r="428" spans="6:6">
      <c r="F428" s="67"/>
    </row>
    <row r="429" spans="6:6">
      <c r="F429" s="67"/>
    </row>
    <row r="430" spans="6:6">
      <c r="F430" s="67"/>
    </row>
    <row r="431" spans="6:6">
      <c r="F431" s="67"/>
    </row>
    <row r="432" spans="6:6">
      <c r="F432" s="67"/>
    </row>
    <row r="433" spans="6:6">
      <c r="F433" s="67"/>
    </row>
    <row r="434" spans="6:6">
      <c r="F434" s="67"/>
    </row>
    <row r="435" spans="6:6">
      <c r="F435" s="67"/>
    </row>
    <row r="436" spans="6:6">
      <c r="F436" s="67"/>
    </row>
    <row r="437" spans="6:6">
      <c r="F437" s="67"/>
    </row>
    <row r="438" spans="6:6">
      <c r="F438" s="67"/>
    </row>
    <row r="439" spans="6:6">
      <c r="F439" s="67"/>
    </row>
    <row r="440" spans="6:6">
      <c r="F440" s="67"/>
    </row>
    <row r="441" spans="6:6">
      <c r="F441" s="67"/>
    </row>
    <row r="442" spans="6:6">
      <c r="F442" s="67"/>
    </row>
    <row r="443" spans="6:6">
      <c r="F443" s="67"/>
    </row>
    <row r="444" spans="6:6">
      <c r="F444" s="67"/>
    </row>
    <row r="445" spans="6:6">
      <c r="F445" s="67"/>
    </row>
    <row r="446" spans="6:6">
      <c r="F446" s="67"/>
    </row>
    <row r="447" spans="6:6">
      <c r="F447" s="67"/>
    </row>
    <row r="448" spans="6:6">
      <c r="F448" s="67"/>
    </row>
    <row r="449" spans="6:6">
      <c r="F449" s="67"/>
    </row>
    <row r="450" spans="6:6">
      <c r="F450" s="67"/>
    </row>
    <row r="451" spans="6:6">
      <c r="F451" s="67"/>
    </row>
    <row r="452" spans="6:6">
      <c r="F452" s="67"/>
    </row>
    <row r="453" spans="6:6">
      <c r="F453" s="67"/>
    </row>
    <row r="454" spans="6:6">
      <c r="F454" s="67"/>
    </row>
    <row r="455" spans="6:6">
      <c r="F455" s="67"/>
    </row>
    <row r="456" spans="6:6">
      <c r="F456" s="67"/>
    </row>
    <row r="457" spans="6:6">
      <c r="F457" s="67"/>
    </row>
    <row r="458" spans="6:6">
      <c r="F458" s="67"/>
    </row>
    <row r="459" spans="6:6">
      <c r="F459" s="67"/>
    </row>
    <row r="460" spans="6:6">
      <c r="F460" s="67"/>
    </row>
    <row r="461" spans="6:6">
      <c r="F461" s="67"/>
    </row>
    <row r="462" spans="6:6">
      <c r="F462" s="67"/>
    </row>
    <row r="463" spans="6:6">
      <c r="F463" s="67"/>
    </row>
    <row r="464" spans="6:6">
      <c r="F464" s="67"/>
    </row>
    <row r="465" spans="6:6">
      <c r="F465" s="67"/>
    </row>
    <row r="466" spans="6:6">
      <c r="F466" s="67"/>
    </row>
    <row r="467" spans="6:6">
      <c r="F467" s="67"/>
    </row>
    <row r="468" spans="6:6">
      <c r="F468" s="67"/>
    </row>
    <row r="469" spans="6:6">
      <c r="F469" s="67"/>
    </row>
    <row r="470" spans="6:6">
      <c r="F470" s="67"/>
    </row>
    <row r="471" spans="6:6">
      <c r="F471" s="67"/>
    </row>
    <row r="472" spans="6:6">
      <c r="F472" s="67"/>
    </row>
    <row r="473" spans="6:6">
      <c r="F473" s="67"/>
    </row>
    <row r="474" spans="6:6">
      <c r="F474" s="67"/>
    </row>
    <row r="475" spans="6:6">
      <c r="F475" s="67"/>
    </row>
    <row r="476" spans="6:6">
      <c r="F476" s="67"/>
    </row>
    <row r="477" spans="6:6">
      <c r="F477" s="67"/>
    </row>
    <row r="478" spans="6:6">
      <c r="F478" s="67"/>
    </row>
    <row r="479" spans="6:6">
      <c r="F479" s="67"/>
    </row>
    <row r="480" spans="6:6">
      <c r="F480" s="67"/>
    </row>
    <row r="481" spans="6:6">
      <c r="F481" s="67"/>
    </row>
    <row r="482" spans="6:6">
      <c r="F482" s="67"/>
    </row>
    <row r="483" spans="6:6">
      <c r="F483" s="67"/>
    </row>
    <row r="484" spans="6:6">
      <c r="F484" s="67"/>
    </row>
    <row r="485" spans="6:6">
      <c r="F485" s="67"/>
    </row>
    <row r="486" spans="6:6">
      <c r="F486" s="67"/>
    </row>
    <row r="487" spans="6:6">
      <c r="F487" s="67"/>
    </row>
    <row r="488" spans="6:6">
      <c r="F488" s="67"/>
    </row>
    <row r="489" spans="6:6">
      <c r="F489" s="67"/>
    </row>
    <row r="490" spans="6:6">
      <c r="F490" s="67"/>
    </row>
    <row r="491" spans="6:6">
      <c r="F491" s="67"/>
    </row>
    <row r="492" spans="6:6">
      <c r="F492" s="67"/>
    </row>
    <row r="493" spans="6:6">
      <c r="F493" s="67"/>
    </row>
    <row r="494" spans="6:6">
      <c r="F494" s="67"/>
    </row>
    <row r="495" spans="6:6">
      <c r="F495" s="67"/>
    </row>
    <row r="496" spans="6:6">
      <c r="F496" s="67"/>
    </row>
    <row r="497" spans="6:6">
      <c r="F497" s="67"/>
    </row>
    <row r="498" spans="6:6">
      <c r="F498" s="67"/>
    </row>
    <row r="499" spans="6:6">
      <c r="F499" s="67"/>
    </row>
    <row r="500" spans="6:6">
      <c r="F500" s="67"/>
    </row>
    <row r="501" spans="6:6">
      <c r="F501" s="67"/>
    </row>
    <row r="502" spans="6:6">
      <c r="F502" s="67"/>
    </row>
    <row r="503" spans="6:6">
      <c r="F503" s="67"/>
    </row>
    <row r="504" spans="6:6">
      <c r="F504" s="67"/>
    </row>
    <row r="505" spans="6:6">
      <c r="F505" s="67"/>
    </row>
    <row r="506" spans="6:6">
      <c r="F506" s="67"/>
    </row>
    <row r="507" spans="6:6">
      <c r="F507" s="67"/>
    </row>
    <row r="508" spans="6:6">
      <c r="F508" s="67"/>
    </row>
    <row r="509" spans="6:6">
      <c r="F509" s="67"/>
    </row>
    <row r="510" spans="6:6">
      <c r="F510" s="67"/>
    </row>
    <row r="511" spans="6:6">
      <c r="F511" s="67"/>
    </row>
    <row r="512" spans="6:6">
      <c r="F512" s="67"/>
    </row>
    <row r="513" spans="6:6">
      <c r="F513" s="67"/>
    </row>
    <row r="514" spans="6:6">
      <c r="F514" s="67"/>
    </row>
    <row r="515" spans="6:6">
      <c r="F515" s="67"/>
    </row>
    <row r="516" spans="6:6">
      <c r="F516" s="67"/>
    </row>
    <row r="517" spans="6:6">
      <c r="F517" s="67"/>
    </row>
    <row r="518" spans="6:6">
      <c r="F518" s="67"/>
    </row>
    <row r="519" spans="6:6">
      <c r="F519" s="67"/>
    </row>
    <row r="520" spans="6:6">
      <c r="F520" s="67"/>
    </row>
    <row r="521" spans="6:6">
      <c r="F521" s="67"/>
    </row>
    <row r="522" spans="6:6">
      <c r="F522" s="67"/>
    </row>
    <row r="523" spans="6:6">
      <c r="F523" s="67"/>
    </row>
    <row r="524" spans="6:6">
      <c r="F524" s="67"/>
    </row>
    <row r="525" spans="6:6">
      <c r="F525" s="67"/>
    </row>
    <row r="526" spans="6:6">
      <c r="F526" s="67"/>
    </row>
    <row r="527" spans="6:6">
      <c r="F527" s="67"/>
    </row>
    <row r="528" spans="6:6">
      <c r="F528" s="67"/>
    </row>
    <row r="529" spans="6:6">
      <c r="F529" s="67"/>
    </row>
    <row r="530" spans="6:6">
      <c r="F530" s="67"/>
    </row>
    <row r="531" spans="6:6">
      <c r="F531" s="67"/>
    </row>
    <row r="532" spans="6:6">
      <c r="F532" s="67"/>
    </row>
    <row r="533" spans="6:6">
      <c r="F533" s="67"/>
    </row>
    <row r="534" spans="6:6">
      <c r="F534" s="67"/>
    </row>
    <row r="535" spans="6:6">
      <c r="F535" s="67"/>
    </row>
    <row r="536" spans="6:6">
      <c r="F536" s="67"/>
    </row>
    <row r="537" spans="6:6">
      <c r="F537" s="67"/>
    </row>
    <row r="538" spans="6:6">
      <c r="F538" s="67"/>
    </row>
    <row r="539" spans="6:6">
      <c r="F539" s="67"/>
    </row>
    <row r="540" spans="6:6">
      <c r="F540" s="67"/>
    </row>
    <row r="541" spans="6:6">
      <c r="F541" s="67"/>
    </row>
    <row r="542" spans="6:6">
      <c r="F542" s="67"/>
    </row>
    <row r="543" spans="6:6">
      <c r="F543" s="67"/>
    </row>
    <row r="544" spans="6:6">
      <c r="F544" s="67"/>
    </row>
    <row r="545" spans="6:6">
      <c r="F545" s="67"/>
    </row>
    <row r="546" spans="6:6">
      <c r="F546" s="67"/>
    </row>
    <row r="547" spans="6:6">
      <c r="F547" s="67"/>
    </row>
    <row r="548" spans="6:6">
      <c r="F548" s="67"/>
    </row>
    <row r="549" spans="6:6">
      <c r="F549" s="67"/>
    </row>
    <row r="550" spans="6:6">
      <c r="F550" s="67"/>
    </row>
    <row r="551" spans="6:6">
      <c r="F551" s="67"/>
    </row>
    <row r="552" spans="6:6">
      <c r="F552" s="67"/>
    </row>
    <row r="553" spans="6:6">
      <c r="F553" s="67"/>
    </row>
    <row r="554" spans="6:6">
      <c r="F554" s="67"/>
    </row>
    <row r="555" spans="6:6">
      <c r="F555" s="67"/>
    </row>
    <row r="556" spans="6:6">
      <c r="F556" s="67"/>
    </row>
    <row r="557" spans="6:6">
      <c r="F557" s="67"/>
    </row>
    <row r="558" spans="6:6">
      <c r="F558" s="67"/>
    </row>
    <row r="559" spans="6:6">
      <c r="F559" s="67"/>
    </row>
    <row r="560" spans="6:6">
      <c r="F560" s="67"/>
    </row>
    <row r="561" spans="6:6">
      <c r="F561" s="67"/>
    </row>
    <row r="562" spans="6:6">
      <c r="F562" s="67"/>
    </row>
    <row r="563" spans="6:6">
      <c r="F563" s="67"/>
    </row>
    <row r="564" spans="6:6">
      <c r="F564" s="67"/>
    </row>
    <row r="565" spans="6:6">
      <c r="F565" s="67"/>
    </row>
    <row r="566" spans="6:6">
      <c r="F566" s="67"/>
    </row>
    <row r="567" spans="6:6">
      <c r="F567" s="67"/>
    </row>
    <row r="568" spans="6:6">
      <c r="F568" s="67"/>
    </row>
    <row r="569" spans="6:6">
      <c r="F569" s="67"/>
    </row>
    <row r="570" spans="6:6">
      <c r="F570" s="67"/>
    </row>
    <row r="571" spans="6:6">
      <c r="F571" s="67"/>
    </row>
    <row r="572" spans="6:6">
      <c r="F572" s="67"/>
    </row>
    <row r="573" spans="6:6">
      <c r="F573" s="67"/>
    </row>
    <row r="574" spans="6:6">
      <c r="F574" s="67"/>
    </row>
    <row r="575" spans="6:6">
      <c r="F575" s="67"/>
    </row>
    <row r="576" spans="6:6">
      <c r="F576" s="67"/>
    </row>
    <row r="577" spans="6:6">
      <c r="F577" s="67"/>
    </row>
    <row r="578" spans="6:6">
      <c r="F578" s="67"/>
    </row>
    <row r="579" spans="6:6">
      <c r="F579" s="67"/>
    </row>
    <row r="580" spans="6:6">
      <c r="F580" s="67"/>
    </row>
    <row r="581" spans="6:6">
      <c r="F581" s="67"/>
    </row>
    <row r="582" spans="6:6">
      <c r="F582" s="67"/>
    </row>
    <row r="583" spans="6:6">
      <c r="F583" s="67"/>
    </row>
    <row r="584" spans="6:6">
      <c r="F584" s="67"/>
    </row>
    <row r="585" spans="6:6">
      <c r="F585" s="67"/>
    </row>
    <row r="586" spans="6:6">
      <c r="F586" s="67"/>
    </row>
    <row r="587" spans="6:6">
      <c r="F587" s="67"/>
    </row>
    <row r="588" spans="6:6">
      <c r="F588" s="67"/>
    </row>
    <row r="589" spans="6:6">
      <c r="F589" s="67"/>
    </row>
    <row r="590" spans="6:6">
      <c r="F590" s="67"/>
    </row>
    <row r="591" spans="6:6">
      <c r="F591" s="67"/>
    </row>
    <row r="592" spans="6:6">
      <c r="F592" s="67"/>
    </row>
    <row r="593" spans="6:6">
      <c r="F593" s="67"/>
    </row>
    <row r="594" spans="6:6">
      <c r="F594" s="67"/>
    </row>
    <row r="595" spans="6:6">
      <c r="F595" s="67"/>
    </row>
    <row r="596" spans="6:6">
      <c r="F596" s="67"/>
    </row>
    <row r="597" spans="6:6">
      <c r="F597" s="67"/>
    </row>
    <row r="598" spans="6:6">
      <c r="F598" s="67"/>
    </row>
    <row r="599" spans="6:6">
      <c r="F599" s="67"/>
    </row>
    <row r="600" spans="6:6">
      <c r="F600" s="67"/>
    </row>
    <row r="601" spans="6:6">
      <c r="F601" s="67"/>
    </row>
    <row r="602" spans="6:6">
      <c r="F602" s="67"/>
    </row>
    <row r="603" spans="6:6">
      <c r="F603" s="67"/>
    </row>
    <row r="604" spans="6:6">
      <c r="F604" s="67"/>
    </row>
    <row r="605" spans="6:6">
      <c r="F605" s="67"/>
    </row>
    <row r="606" spans="6:6">
      <c r="F606" s="67"/>
    </row>
    <row r="607" spans="6:6">
      <c r="F607" s="67"/>
    </row>
    <row r="608" spans="6:6">
      <c r="F608" s="67"/>
    </row>
    <row r="609" spans="6:6">
      <c r="F609" s="67"/>
    </row>
    <row r="610" spans="6:6">
      <c r="F610" s="67"/>
    </row>
    <row r="611" spans="6:6">
      <c r="F611" s="67"/>
    </row>
    <row r="612" spans="6:6">
      <c r="F612" s="67"/>
    </row>
    <row r="613" spans="6:6">
      <c r="F613" s="67"/>
    </row>
    <row r="614" spans="6:6">
      <c r="F614" s="67"/>
    </row>
    <row r="615" spans="6:6">
      <c r="F615" s="67"/>
    </row>
    <row r="616" spans="6:6">
      <c r="F616" s="67"/>
    </row>
    <row r="617" spans="6:6">
      <c r="F617" s="67"/>
    </row>
    <row r="618" spans="6:6">
      <c r="F618" s="67"/>
    </row>
    <row r="619" spans="6:6">
      <c r="F619" s="67"/>
    </row>
    <row r="620" spans="6:6">
      <c r="F620" s="67"/>
    </row>
    <row r="621" spans="6:6">
      <c r="F621" s="67"/>
    </row>
    <row r="622" spans="6:6">
      <c r="F622" s="67"/>
    </row>
    <row r="623" spans="6:6">
      <c r="F623" s="67"/>
    </row>
    <row r="624" spans="6:6">
      <c r="F624" s="67"/>
    </row>
    <row r="625" spans="6:6">
      <c r="F625" s="67"/>
    </row>
    <row r="626" spans="6:6">
      <c r="F626" s="67"/>
    </row>
    <row r="627" spans="6:6">
      <c r="F627" s="67"/>
    </row>
    <row r="628" spans="6:6">
      <c r="F628" s="67"/>
    </row>
    <row r="629" spans="6:6">
      <c r="F629" s="67"/>
    </row>
    <row r="630" spans="6:6">
      <c r="F630" s="67"/>
    </row>
    <row r="631" spans="6:6">
      <c r="F631" s="67"/>
    </row>
    <row r="632" spans="6:6">
      <c r="F632" s="67"/>
    </row>
    <row r="633" spans="6:6">
      <c r="F633" s="67"/>
    </row>
    <row r="634" spans="6:6">
      <c r="F634" s="67"/>
    </row>
    <row r="635" spans="6:6">
      <c r="F635" s="67"/>
    </row>
    <row r="636" spans="6:6">
      <c r="F636" s="67"/>
    </row>
    <row r="637" spans="6:6">
      <c r="F637" s="67"/>
    </row>
    <row r="638" spans="6:6">
      <c r="F638" s="67"/>
    </row>
    <row r="639" spans="6:6">
      <c r="F639" s="67"/>
    </row>
    <row r="640" spans="6:6">
      <c r="F640" s="67"/>
    </row>
    <row r="641" spans="6:6">
      <c r="F641" s="67"/>
    </row>
    <row r="642" spans="6:6">
      <c r="F642" s="67"/>
    </row>
    <row r="643" spans="6:6">
      <c r="F643" s="67"/>
    </row>
    <row r="644" spans="6:6">
      <c r="F644" s="67"/>
    </row>
    <row r="645" spans="6:6">
      <c r="F645" s="67"/>
    </row>
    <row r="646" spans="6:6">
      <c r="F646" s="67"/>
    </row>
    <row r="647" spans="6:6">
      <c r="F647" s="67"/>
    </row>
    <row r="648" spans="6:6">
      <c r="F648" s="67"/>
    </row>
    <row r="649" spans="6:6">
      <c r="F649" s="67"/>
    </row>
    <row r="650" spans="6:6">
      <c r="F650" s="67"/>
    </row>
    <row r="651" spans="6:6">
      <c r="F651" s="67"/>
    </row>
    <row r="652" spans="6:6">
      <c r="F652" s="67"/>
    </row>
    <row r="653" spans="6:6">
      <c r="F653" s="67"/>
    </row>
    <row r="654" spans="6:6">
      <c r="F654" s="67"/>
    </row>
    <row r="655" spans="6:6">
      <c r="F655" s="67"/>
    </row>
    <row r="656" spans="6:6">
      <c r="F656" s="67"/>
    </row>
    <row r="657" spans="6:6">
      <c r="F657" s="67"/>
    </row>
    <row r="658" spans="6:6">
      <c r="F658" s="67"/>
    </row>
    <row r="659" spans="6:6">
      <c r="F659" s="67"/>
    </row>
    <row r="660" spans="6:6">
      <c r="F660" s="67"/>
    </row>
    <row r="661" spans="6:6">
      <c r="F661" s="67"/>
    </row>
    <row r="662" spans="6:6">
      <c r="F662" s="67"/>
    </row>
    <row r="663" spans="6:6">
      <c r="F663" s="67"/>
    </row>
    <row r="664" spans="6:6">
      <c r="F664" s="67"/>
    </row>
    <row r="665" spans="6:6">
      <c r="F665" s="67"/>
    </row>
    <row r="666" spans="6:6">
      <c r="F666" s="67"/>
    </row>
    <row r="667" spans="6:6">
      <c r="F667" s="67"/>
    </row>
    <row r="668" spans="6:6">
      <c r="F668" s="67"/>
    </row>
    <row r="669" spans="6:6">
      <c r="F669" s="67"/>
    </row>
    <row r="670" spans="6:6">
      <c r="F670" s="67"/>
    </row>
    <row r="671" spans="6:6">
      <c r="F671" s="67"/>
    </row>
    <row r="672" spans="6:6">
      <c r="F672" s="67"/>
    </row>
    <row r="673" spans="6:6">
      <c r="F673" s="67"/>
    </row>
    <row r="674" spans="6:6">
      <c r="F674" s="67"/>
    </row>
    <row r="675" spans="6:6">
      <c r="F675" s="67"/>
    </row>
    <row r="676" spans="6:6">
      <c r="F676" s="67"/>
    </row>
    <row r="677" spans="6:6">
      <c r="F677" s="67"/>
    </row>
    <row r="678" spans="6:6">
      <c r="F678" s="67"/>
    </row>
    <row r="679" spans="6:6">
      <c r="F679" s="67"/>
    </row>
    <row r="680" spans="6:6">
      <c r="F680" s="67"/>
    </row>
    <row r="681" spans="6:6">
      <c r="F681" s="67"/>
    </row>
    <row r="682" spans="6:6">
      <c r="F682" s="67"/>
    </row>
    <row r="683" spans="6:6">
      <c r="F683" s="67"/>
    </row>
    <row r="684" spans="6:6">
      <c r="F684" s="67"/>
    </row>
    <row r="685" spans="6:6">
      <c r="F685" s="67"/>
    </row>
    <row r="686" spans="6:6">
      <c r="F686" s="67"/>
    </row>
    <row r="687" spans="6:6">
      <c r="F687" s="67"/>
    </row>
    <row r="688" spans="6:6">
      <c r="F688" s="67"/>
    </row>
    <row r="689" spans="6:6">
      <c r="F689" s="67"/>
    </row>
    <row r="690" spans="6:6">
      <c r="F690" s="67"/>
    </row>
    <row r="691" spans="6:6">
      <c r="F691" s="67"/>
    </row>
    <row r="692" spans="6:6">
      <c r="F692" s="67"/>
    </row>
    <row r="693" spans="6:6">
      <c r="F693" s="67"/>
    </row>
    <row r="694" spans="6:6">
      <c r="F694" s="67"/>
    </row>
    <row r="695" spans="6:6">
      <c r="F695" s="67"/>
    </row>
    <row r="696" spans="6:6">
      <c r="F696" s="67"/>
    </row>
    <row r="697" spans="6:6">
      <c r="F697" s="67"/>
    </row>
    <row r="698" spans="6:6">
      <c r="F698" s="67"/>
    </row>
    <row r="699" spans="6:6">
      <c r="F699" s="67"/>
    </row>
    <row r="700" spans="6:6">
      <c r="F700" s="67"/>
    </row>
    <row r="701" spans="6:6">
      <c r="F701" s="67"/>
    </row>
    <row r="702" spans="6:6">
      <c r="F702" s="67"/>
    </row>
    <row r="703" spans="6:6">
      <c r="F703" s="67"/>
    </row>
    <row r="704" spans="6:6">
      <c r="F704" s="67"/>
    </row>
    <row r="705" spans="6:6">
      <c r="F705" s="67"/>
    </row>
    <row r="706" spans="6:6">
      <c r="F706" s="67"/>
    </row>
    <row r="707" spans="6:6">
      <c r="F707" s="67"/>
    </row>
    <row r="708" spans="6:6">
      <c r="F708" s="67"/>
    </row>
    <row r="709" spans="6:6">
      <c r="F709" s="67"/>
    </row>
    <row r="710" spans="6:6">
      <c r="F710" s="67"/>
    </row>
    <row r="711" spans="6:6">
      <c r="F711" s="67"/>
    </row>
    <row r="712" spans="6:6">
      <c r="F712" s="67"/>
    </row>
    <row r="713" spans="6:6">
      <c r="F713" s="67"/>
    </row>
    <row r="714" spans="6:6">
      <c r="F714" s="67"/>
    </row>
    <row r="715" spans="6:6">
      <c r="F715" s="67"/>
    </row>
    <row r="716" spans="6:6">
      <c r="F716" s="67"/>
    </row>
    <row r="717" spans="6:6">
      <c r="F717" s="67"/>
    </row>
    <row r="718" spans="6:6">
      <c r="F718" s="67"/>
    </row>
    <row r="719" spans="6:6">
      <c r="F719" s="67"/>
    </row>
    <row r="720" spans="6:6">
      <c r="F720" s="67"/>
    </row>
    <row r="721" spans="6:6">
      <c r="F721" s="67"/>
    </row>
    <row r="722" spans="6:6">
      <c r="F722" s="67"/>
    </row>
    <row r="723" spans="6:6">
      <c r="F723" s="67"/>
    </row>
    <row r="724" spans="6:6">
      <c r="F724" s="67"/>
    </row>
    <row r="725" spans="6:6">
      <c r="F725" s="67"/>
    </row>
    <row r="726" spans="6:6">
      <c r="F726" s="67"/>
    </row>
    <row r="727" spans="6:6">
      <c r="F727" s="67"/>
    </row>
    <row r="728" spans="6:6">
      <c r="F728" s="67"/>
    </row>
    <row r="729" spans="6:6">
      <c r="F729" s="67"/>
    </row>
    <row r="730" spans="6:6">
      <c r="F730" s="67"/>
    </row>
    <row r="731" spans="6:6">
      <c r="F731" s="67"/>
    </row>
    <row r="732" spans="6:6">
      <c r="F732" s="67"/>
    </row>
    <row r="733" spans="6:6">
      <c r="F733" s="67"/>
    </row>
    <row r="734" spans="6:6">
      <c r="F734" s="67"/>
    </row>
    <row r="735" spans="6:6">
      <c r="F735" s="67"/>
    </row>
    <row r="736" spans="6:6">
      <c r="F736" s="67"/>
    </row>
    <row r="737" spans="6:6">
      <c r="F737" s="67"/>
    </row>
    <row r="738" spans="6:6">
      <c r="F738" s="67"/>
    </row>
    <row r="739" spans="6:6">
      <c r="F739" s="67"/>
    </row>
    <row r="740" spans="6:6">
      <c r="F740" s="67"/>
    </row>
    <row r="741" spans="6:6">
      <c r="F741" s="67"/>
    </row>
    <row r="742" spans="6:6">
      <c r="F742" s="67"/>
    </row>
    <row r="743" spans="6:6">
      <c r="F743" s="67"/>
    </row>
    <row r="744" spans="6:6">
      <c r="F744" s="67"/>
    </row>
    <row r="745" spans="6:6">
      <c r="F745" s="67"/>
    </row>
    <row r="746" spans="6:6">
      <c r="F746" s="67"/>
    </row>
    <row r="747" spans="6:6">
      <c r="F747" s="67"/>
    </row>
    <row r="748" spans="6:6">
      <c r="F748" s="67"/>
    </row>
    <row r="749" spans="6:6">
      <c r="F749" s="67"/>
    </row>
    <row r="750" spans="6:6">
      <c r="F750" s="67"/>
    </row>
    <row r="751" spans="6:6">
      <c r="F751" s="67"/>
    </row>
    <row r="752" spans="6:6">
      <c r="F752" s="67"/>
    </row>
    <row r="753" spans="6:6">
      <c r="F753" s="67"/>
    </row>
    <row r="754" spans="6:6">
      <c r="F754" s="67"/>
    </row>
    <row r="755" spans="6:6">
      <c r="F755" s="67"/>
    </row>
    <row r="756" spans="6:6">
      <c r="F756" s="67"/>
    </row>
    <row r="757" spans="6:6">
      <c r="F757" s="67"/>
    </row>
    <row r="758" spans="6:6">
      <c r="F758" s="67"/>
    </row>
    <row r="759" spans="6:6">
      <c r="F759" s="67"/>
    </row>
    <row r="760" spans="6:6">
      <c r="F760" s="67"/>
    </row>
    <row r="761" spans="6:6">
      <c r="F761" s="67"/>
    </row>
    <row r="762" spans="6:6">
      <c r="F762" s="67"/>
    </row>
    <row r="763" spans="6:6">
      <c r="F763" s="67"/>
    </row>
    <row r="764" spans="6:6">
      <c r="F764" s="67"/>
    </row>
    <row r="765" spans="6:6">
      <c r="F765" s="67"/>
    </row>
    <row r="766" spans="6:6">
      <c r="F766" s="67"/>
    </row>
    <row r="767" spans="6:6">
      <c r="F767" s="67"/>
    </row>
    <row r="768" spans="6:6">
      <c r="F768" s="67"/>
    </row>
    <row r="769" spans="6:6">
      <c r="F769" s="67"/>
    </row>
    <row r="770" spans="6:6">
      <c r="F770" s="67"/>
    </row>
    <row r="771" spans="6:6">
      <c r="F771" s="67"/>
    </row>
    <row r="772" spans="6:6">
      <c r="F772" s="67"/>
    </row>
    <row r="773" spans="6:6">
      <c r="F773" s="67"/>
    </row>
    <row r="774" spans="6:6">
      <c r="F774" s="67"/>
    </row>
    <row r="775" spans="6:6">
      <c r="F775" s="67"/>
    </row>
    <row r="776" spans="6:6">
      <c r="F776" s="67"/>
    </row>
    <row r="777" spans="6:6">
      <c r="F777" s="67"/>
    </row>
    <row r="778" spans="6:6">
      <c r="F778" s="67"/>
    </row>
    <row r="779" spans="6:6">
      <c r="F779" s="67"/>
    </row>
    <row r="780" spans="6:6">
      <c r="F780" s="67"/>
    </row>
    <row r="781" spans="6:6">
      <c r="F781" s="67"/>
    </row>
    <row r="782" spans="6:6">
      <c r="F782" s="67"/>
    </row>
    <row r="783" spans="6:6">
      <c r="F783" s="67"/>
    </row>
    <row r="784" spans="6:6">
      <c r="F784" s="67"/>
    </row>
    <row r="785" spans="6:6">
      <c r="F785" s="67"/>
    </row>
    <row r="786" spans="6:6">
      <c r="F786" s="67"/>
    </row>
    <row r="787" spans="6:6">
      <c r="F787" s="67"/>
    </row>
    <row r="788" spans="6:6">
      <c r="F788" s="67"/>
    </row>
    <row r="789" spans="6:6">
      <c r="F789" s="67"/>
    </row>
    <row r="790" spans="6:6">
      <c r="F790" s="67"/>
    </row>
    <row r="791" spans="6:6">
      <c r="F791" s="67"/>
    </row>
    <row r="792" spans="6:6">
      <c r="F792" s="67"/>
    </row>
    <row r="793" spans="6:6">
      <c r="F793" s="67"/>
    </row>
    <row r="794" spans="6:6">
      <c r="F794" s="67"/>
    </row>
    <row r="795" spans="6:6">
      <c r="F795" s="67"/>
    </row>
    <row r="796" spans="6:6">
      <c r="F796" s="67"/>
    </row>
    <row r="797" spans="6:6">
      <c r="F797" s="67"/>
    </row>
    <row r="798" spans="6:6">
      <c r="F798" s="67"/>
    </row>
    <row r="799" spans="6:6">
      <c r="F799" s="67"/>
    </row>
    <row r="800" spans="6:6">
      <c r="F800" s="67"/>
    </row>
    <row r="801" spans="6:6">
      <c r="F801" s="67"/>
    </row>
    <row r="802" spans="6:6">
      <c r="F802" s="67"/>
    </row>
    <row r="803" spans="6:6">
      <c r="F803" s="67"/>
    </row>
    <row r="804" spans="6:6">
      <c r="F804" s="67"/>
    </row>
    <row r="805" spans="6:6">
      <c r="F805" s="67"/>
    </row>
    <row r="806" spans="6:6">
      <c r="F806" s="67"/>
    </row>
    <row r="807" spans="6:6">
      <c r="F807" s="67"/>
    </row>
    <row r="808" spans="6:6">
      <c r="F808" s="67"/>
    </row>
    <row r="809" spans="6:6">
      <c r="F809" s="67"/>
    </row>
    <row r="810" spans="6:6">
      <c r="F810" s="67"/>
    </row>
    <row r="811" spans="6:6">
      <c r="F811" s="67"/>
    </row>
    <row r="812" spans="6:6">
      <c r="F812" s="67"/>
    </row>
    <row r="813" spans="6:6">
      <c r="F813" s="67"/>
    </row>
    <row r="814" spans="6:6">
      <c r="F814" s="67"/>
    </row>
    <row r="815" spans="6:6">
      <c r="F815" s="67"/>
    </row>
    <row r="816" spans="6:6">
      <c r="F816" s="67"/>
    </row>
    <row r="817" spans="6:6">
      <c r="F817" s="67"/>
    </row>
    <row r="818" spans="6:6">
      <c r="F818" s="67"/>
    </row>
    <row r="819" spans="6:6">
      <c r="F819" s="67"/>
    </row>
    <row r="820" spans="6:6">
      <c r="F820" s="67"/>
    </row>
    <row r="821" spans="6:6">
      <c r="F821" s="67"/>
    </row>
    <row r="822" spans="6:6">
      <c r="F822" s="67"/>
    </row>
    <row r="823" spans="6:6">
      <c r="F823" s="67"/>
    </row>
    <row r="824" spans="6:6">
      <c r="F824" s="67"/>
    </row>
    <row r="825" spans="6:6">
      <c r="F825" s="67"/>
    </row>
    <row r="826" spans="6:6">
      <c r="F826" s="67"/>
    </row>
    <row r="827" spans="6:6">
      <c r="F827" s="67"/>
    </row>
    <row r="828" spans="6:6">
      <c r="F828" s="67"/>
    </row>
    <row r="829" spans="6:6">
      <c r="F829" s="67"/>
    </row>
    <row r="830" spans="6:6">
      <c r="F830" s="67"/>
    </row>
    <row r="831" spans="6:6">
      <c r="F831" s="67"/>
    </row>
    <row r="832" spans="6:6">
      <c r="F832" s="67"/>
    </row>
    <row r="833" spans="6:6">
      <c r="F833" s="67"/>
    </row>
    <row r="834" spans="6:6">
      <c r="F834" s="67"/>
    </row>
    <row r="835" spans="6:6">
      <c r="F835" s="67"/>
    </row>
    <row r="836" spans="6:6">
      <c r="F836" s="67"/>
    </row>
    <row r="837" spans="6:6">
      <c r="F837" s="67"/>
    </row>
    <row r="838" spans="6:6">
      <c r="F838" s="67"/>
    </row>
    <row r="839" spans="6:6">
      <c r="F839" s="67"/>
    </row>
    <row r="840" spans="6:6">
      <c r="F840" s="67"/>
    </row>
    <row r="841" spans="6:6">
      <c r="F841" s="67"/>
    </row>
    <row r="842" spans="6:6">
      <c r="F842" s="67"/>
    </row>
    <row r="843" spans="6:6">
      <c r="F843" s="67"/>
    </row>
    <row r="844" spans="6:6">
      <c r="F844" s="67"/>
    </row>
    <row r="845" spans="6:6">
      <c r="F845" s="67"/>
    </row>
    <row r="846" spans="6:6">
      <c r="F846" s="67"/>
    </row>
    <row r="847" spans="6:6">
      <c r="F847" s="67"/>
    </row>
    <row r="848" spans="6:6">
      <c r="F848" s="67"/>
    </row>
    <row r="849" spans="6:6">
      <c r="F849" s="67"/>
    </row>
    <row r="850" spans="6:6">
      <c r="F850" s="67"/>
    </row>
    <row r="851" spans="6:6">
      <c r="F851" s="67"/>
    </row>
    <row r="852" spans="6:6">
      <c r="F852" s="67"/>
    </row>
    <row r="853" spans="6:6">
      <c r="F853" s="67"/>
    </row>
    <row r="854" spans="6:6">
      <c r="F854" s="67"/>
    </row>
    <row r="855" spans="6:6">
      <c r="F855" s="67"/>
    </row>
    <row r="856" spans="6:6">
      <c r="F856" s="67"/>
    </row>
    <row r="857" spans="6:6">
      <c r="F857" s="67"/>
    </row>
    <row r="858" spans="6:6">
      <c r="F858" s="67"/>
    </row>
    <row r="859" spans="6:6">
      <c r="F859" s="67"/>
    </row>
    <row r="860" spans="6:6">
      <c r="F860" s="67"/>
    </row>
    <row r="861" spans="6:6">
      <c r="F861" s="67"/>
    </row>
    <row r="862" spans="6:6">
      <c r="F862" s="67"/>
    </row>
    <row r="863" spans="6:6">
      <c r="F863" s="67"/>
    </row>
    <row r="864" spans="6:6">
      <c r="F864" s="67"/>
    </row>
    <row r="865" spans="6:6">
      <c r="F865" s="67"/>
    </row>
    <row r="866" spans="6:6">
      <c r="F866" s="67"/>
    </row>
    <row r="867" spans="6:6">
      <c r="F867" s="67"/>
    </row>
    <row r="868" spans="6:6">
      <c r="F868" s="67"/>
    </row>
    <row r="869" spans="6:6">
      <c r="F869" s="67"/>
    </row>
    <row r="870" spans="6:6">
      <c r="F870" s="67"/>
    </row>
    <row r="871" spans="6:6">
      <c r="F871" s="67"/>
    </row>
    <row r="872" spans="6:6">
      <c r="F872" s="67"/>
    </row>
    <row r="873" spans="6:6">
      <c r="F873" s="67"/>
    </row>
    <row r="874" spans="6:6">
      <c r="F874" s="67"/>
    </row>
    <row r="875" spans="6:6">
      <c r="F875" s="67"/>
    </row>
    <row r="876" spans="6:6">
      <c r="F876" s="67"/>
    </row>
    <row r="877" spans="6:6">
      <c r="F877" s="67"/>
    </row>
    <row r="878" spans="6:6">
      <c r="F878" s="67"/>
    </row>
    <row r="879" spans="6:6">
      <c r="F879" s="67"/>
    </row>
    <row r="880" spans="6:6">
      <c r="F880" s="67"/>
    </row>
    <row r="881" spans="6:6">
      <c r="F881" s="67"/>
    </row>
    <row r="882" spans="6:6">
      <c r="F882" s="67"/>
    </row>
    <row r="883" spans="6:6">
      <c r="F883" s="67"/>
    </row>
    <row r="884" spans="6:6">
      <c r="F884" s="67"/>
    </row>
    <row r="885" spans="6:6">
      <c r="F885" s="67"/>
    </row>
    <row r="886" spans="6:6">
      <c r="F886" s="67"/>
    </row>
    <row r="887" spans="6:6">
      <c r="F887" s="67"/>
    </row>
    <row r="888" spans="6:6">
      <c r="F888" s="67"/>
    </row>
    <row r="889" spans="6:6">
      <c r="F889" s="67"/>
    </row>
    <row r="890" spans="6:6">
      <c r="F890" s="67"/>
    </row>
    <row r="891" spans="6:6">
      <c r="F891" s="67"/>
    </row>
    <row r="892" spans="6:6">
      <c r="F892" s="67"/>
    </row>
    <row r="893" spans="6:6">
      <c r="F893" s="67"/>
    </row>
    <row r="894" spans="6:6">
      <c r="F894" s="67"/>
    </row>
    <row r="895" spans="6:6">
      <c r="F895" s="67"/>
    </row>
    <row r="896" spans="6:6">
      <c r="F896" s="67"/>
    </row>
    <row r="897" spans="6:6">
      <c r="F897" s="67"/>
    </row>
    <row r="898" spans="6:6">
      <c r="F898" s="67"/>
    </row>
    <row r="899" spans="6:6">
      <c r="F899" s="67"/>
    </row>
    <row r="900" spans="6:6">
      <c r="F900" s="67"/>
    </row>
    <row r="901" spans="6:6">
      <c r="F901" s="67"/>
    </row>
    <row r="902" spans="6:6">
      <c r="F902" s="67"/>
    </row>
    <row r="903" spans="6:6">
      <c r="F903" s="67"/>
    </row>
    <row r="904" spans="6:6">
      <c r="F904" s="67"/>
    </row>
    <row r="905" spans="6:6">
      <c r="F905" s="67"/>
    </row>
    <row r="906" spans="6:6">
      <c r="F906" s="67"/>
    </row>
    <row r="907" spans="6:6">
      <c r="F907" s="67"/>
    </row>
    <row r="908" spans="6:6">
      <c r="F908" s="67"/>
    </row>
    <row r="909" spans="6:6">
      <c r="F909" s="67"/>
    </row>
    <row r="910" spans="6:6">
      <c r="F910" s="67"/>
    </row>
    <row r="911" spans="6:6">
      <c r="F911" s="67"/>
    </row>
    <row r="912" spans="6:6">
      <c r="F912" s="67"/>
    </row>
    <row r="913" spans="6:6">
      <c r="F913" s="67"/>
    </row>
    <row r="914" spans="6:6">
      <c r="F914" s="67"/>
    </row>
    <row r="915" spans="6:6">
      <c r="F915" s="67"/>
    </row>
    <row r="916" spans="6:6">
      <c r="F916" s="67"/>
    </row>
    <row r="917" spans="6:6">
      <c r="F917" s="67"/>
    </row>
    <row r="918" spans="6:6">
      <c r="F918" s="67"/>
    </row>
    <row r="919" spans="6:6">
      <c r="F919" s="67"/>
    </row>
    <row r="920" spans="6:6">
      <c r="F920" s="67"/>
    </row>
    <row r="921" spans="6:6">
      <c r="F921" s="67"/>
    </row>
    <row r="922" spans="6:6">
      <c r="F922" s="67"/>
    </row>
    <row r="923" spans="6:6">
      <c r="F923" s="67"/>
    </row>
    <row r="924" spans="6:6">
      <c r="F924" s="67"/>
    </row>
    <row r="925" spans="6:6">
      <c r="F925" s="67"/>
    </row>
    <row r="926" spans="6:6">
      <c r="F926" s="67"/>
    </row>
    <row r="927" spans="6:6">
      <c r="F927" s="67"/>
    </row>
    <row r="928" spans="6:6">
      <c r="F928" s="67"/>
    </row>
    <row r="929" spans="6:6">
      <c r="F929" s="67"/>
    </row>
    <row r="930" spans="6:6">
      <c r="F930" s="67"/>
    </row>
    <row r="931" spans="6:6">
      <c r="F931" s="67"/>
    </row>
    <row r="932" spans="6:6">
      <c r="F932" s="67"/>
    </row>
    <row r="933" spans="6:6">
      <c r="F933" s="67"/>
    </row>
    <row r="934" spans="6:6">
      <c r="F934" s="67"/>
    </row>
    <row r="935" spans="6:6">
      <c r="F935" s="67"/>
    </row>
    <row r="936" spans="6:6">
      <c r="F936" s="67"/>
    </row>
    <row r="937" spans="6:6">
      <c r="F937" s="67"/>
    </row>
    <row r="938" spans="6:6">
      <c r="F938" s="67"/>
    </row>
    <row r="939" spans="6:6">
      <c r="F939" s="67"/>
    </row>
    <row r="940" spans="6:6">
      <c r="F940" s="67"/>
    </row>
    <row r="941" spans="6:6">
      <c r="F941" s="67"/>
    </row>
    <row r="942" spans="6:6">
      <c r="F942" s="67"/>
    </row>
    <row r="943" spans="6:6">
      <c r="F943" s="67"/>
    </row>
    <row r="944" spans="6:6">
      <c r="F944" s="67"/>
    </row>
    <row r="945" spans="6:6">
      <c r="F945" s="67"/>
    </row>
    <row r="946" spans="6:6">
      <c r="F946" s="67"/>
    </row>
    <row r="947" spans="6:6">
      <c r="F947" s="67"/>
    </row>
    <row r="948" spans="6:6">
      <c r="F948" s="67"/>
    </row>
    <row r="949" spans="6:6">
      <c r="F949" s="67"/>
    </row>
    <row r="950" spans="6:6">
      <c r="F950" s="67"/>
    </row>
    <row r="951" spans="6:6">
      <c r="F951" s="67"/>
    </row>
    <row r="952" spans="6:6">
      <c r="F952" s="67"/>
    </row>
    <row r="953" spans="6:6">
      <c r="F953" s="67"/>
    </row>
    <row r="954" spans="6:6">
      <c r="F954" s="67"/>
    </row>
    <row r="955" spans="6:6">
      <c r="F955" s="67"/>
    </row>
    <row r="956" spans="6:6">
      <c r="F956" s="67"/>
    </row>
    <row r="957" spans="6:6">
      <c r="F957" s="67"/>
    </row>
    <row r="958" spans="6:6">
      <c r="F958" s="67"/>
    </row>
    <row r="959" spans="6:6">
      <c r="F959" s="67"/>
    </row>
    <row r="960" spans="6:6">
      <c r="F960" s="67"/>
    </row>
    <row r="961" spans="6:6">
      <c r="F961" s="67"/>
    </row>
    <row r="962" spans="6:6">
      <c r="F962" s="67"/>
    </row>
    <row r="963" spans="6:6">
      <c r="F963" s="67"/>
    </row>
    <row r="964" spans="6:6">
      <c r="F964" s="67"/>
    </row>
    <row r="965" spans="6:6">
      <c r="F965" s="67"/>
    </row>
    <row r="966" spans="6:6">
      <c r="F966" s="67"/>
    </row>
    <row r="967" spans="6:6">
      <c r="F967" s="67"/>
    </row>
    <row r="968" spans="6:6">
      <c r="F968" s="67"/>
    </row>
    <row r="969" spans="6:6">
      <c r="F969" s="67"/>
    </row>
    <row r="970" spans="6:6">
      <c r="F970" s="67"/>
    </row>
    <row r="971" spans="6:6">
      <c r="F971" s="67"/>
    </row>
    <row r="972" spans="6:6">
      <c r="F972" s="67"/>
    </row>
    <row r="973" spans="6:6">
      <c r="F973" s="67"/>
    </row>
    <row r="974" spans="6:6">
      <c r="F974" s="67"/>
    </row>
    <row r="975" spans="6:6">
      <c r="F975" s="67"/>
    </row>
    <row r="976" spans="6:6">
      <c r="F976" s="67"/>
    </row>
    <row r="977" spans="6:6">
      <c r="F977" s="67"/>
    </row>
    <row r="978" spans="6:6">
      <c r="F978" s="67"/>
    </row>
    <row r="979" spans="6:6">
      <c r="F979" s="67"/>
    </row>
    <row r="980" spans="6:6">
      <c r="F980" s="67"/>
    </row>
    <row r="981" spans="6:6">
      <c r="F981" s="67"/>
    </row>
    <row r="982" spans="6:6">
      <c r="F982" s="67"/>
    </row>
    <row r="983" spans="6:6">
      <c r="F983" s="67"/>
    </row>
    <row r="984" spans="6:6">
      <c r="F984" s="67"/>
    </row>
    <row r="985" spans="6:6">
      <c r="F985" s="67"/>
    </row>
    <row r="986" spans="6:6">
      <c r="F986" s="67"/>
    </row>
    <row r="987" spans="6:6">
      <c r="F987" s="67"/>
    </row>
    <row r="988" spans="6:6">
      <c r="F988" s="67"/>
    </row>
    <row r="989" spans="6:6">
      <c r="F989" s="67"/>
    </row>
    <row r="990" spans="6:6">
      <c r="F990" s="67"/>
    </row>
    <row r="991" spans="6:6">
      <c r="F991" s="67"/>
    </row>
    <row r="992" spans="6:6">
      <c r="F992" s="67"/>
    </row>
    <row r="993" spans="6:6">
      <c r="F993" s="67"/>
    </row>
    <row r="994" spans="6:6">
      <c r="F994" s="67"/>
    </row>
    <row r="995" spans="6:6">
      <c r="F995" s="67"/>
    </row>
    <row r="996" spans="6:6">
      <c r="F996" s="67"/>
    </row>
    <row r="997" spans="6:6">
      <c r="F997" s="67"/>
    </row>
    <row r="998" spans="6:6">
      <c r="F998" s="67"/>
    </row>
    <row r="999" spans="6:6">
      <c r="F999" s="67"/>
    </row>
    <row r="1000" spans="6:6">
      <c r="F1000" s="67"/>
    </row>
    <row r="1001" spans="6:6">
      <c r="F1001" s="67"/>
    </row>
    <row r="1002" spans="6:6">
      <c r="F1002" s="67"/>
    </row>
    <row r="1003" spans="6:6">
      <c r="F1003" s="67"/>
    </row>
    <row r="1004" spans="6:6">
      <c r="F1004" s="67"/>
    </row>
    <row r="1005" spans="6:6">
      <c r="F1005" s="67"/>
    </row>
    <row r="1006" spans="6:6">
      <c r="F1006" s="67"/>
    </row>
    <row r="1007" spans="6:6">
      <c r="F1007" s="67"/>
    </row>
    <row r="1008" spans="6:6">
      <c r="F1008" s="67"/>
    </row>
    <row r="1009" spans="6:6">
      <c r="F1009" s="67"/>
    </row>
    <row r="1010" spans="6:6">
      <c r="F1010" s="67"/>
    </row>
    <row r="1011" spans="6:6">
      <c r="F1011" s="67"/>
    </row>
    <row r="1012" spans="6:6">
      <c r="F1012" s="67"/>
    </row>
    <row r="1013" spans="6:6">
      <c r="F1013" s="67"/>
    </row>
    <row r="1014" spans="6:6">
      <c r="F1014" s="67"/>
    </row>
    <row r="1015" spans="6:6">
      <c r="F1015" s="67"/>
    </row>
    <row r="1016" spans="6:6">
      <c r="F1016" s="67"/>
    </row>
    <row r="1017" spans="6:6">
      <c r="F1017" s="67"/>
    </row>
    <row r="1018" spans="6:6">
      <c r="F1018" s="67"/>
    </row>
    <row r="1019" spans="6:6">
      <c r="F1019" s="67"/>
    </row>
    <row r="1020" spans="6:6">
      <c r="F1020" s="67"/>
    </row>
    <row r="1021" spans="6:6">
      <c r="F1021" s="67"/>
    </row>
    <row r="1022" spans="6:6">
      <c r="F1022" s="67"/>
    </row>
    <row r="1023" spans="6:6">
      <c r="F1023" s="67"/>
    </row>
    <row r="1024" spans="6:6">
      <c r="F1024" s="67"/>
    </row>
    <row r="1025" spans="6:6">
      <c r="F1025" s="67"/>
    </row>
    <row r="1026" spans="6:6">
      <c r="F1026" s="67"/>
    </row>
    <row r="1027" spans="6:6">
      <c r="F1027" s="67"/>
    </row>
    <row r="1028" spans="6:6">
      <c r="F1028" s="67"/>
    </row>
    <row r="1029" spans="6:6">
      <c r="F1029" s="67"/>
    </row>
    <row r="1030" spans="6:6">
      <c r="F1030" s="67"/>
    </row>
    <row r="1031" spans="6:6">
      <c r="F1031" s="67"/>
    </row>
    <row r="1032" spans="6:6">
      <c r="F1032" s="67"/>
    </row>
    <row r="1033" spans="6:6">
      <c r="F1033" s="67"/>
    </row>
    <row r="1034" spans="6:6">
      <c r="F1034" s="67"/>
    </row>
    <row r="1035" spans="6:6">
      <c r="F1035" s="67"/>
    </row>
    <row r="1036" spans="6:6">
      <c r="F1036" s="67"/>
    </row>
    <row r="1037" spans="6:6">
      <c r="F1037" s="67"/>
    </row>
    <row r="1038" spans="6:6">
      <c r="F1038" s="67"/>
    </row>
    <row r="1039" spans="6:6">
      <c r="F1039" s="67"/>
    </row>
    <row r="1040" spans="6:6">
      <c r="F1040" s="67"/>
    </row>
    <row r="1041" spans="6:6">
      <c r="F1041" s="67"/>
    </row>
    <row r="1042" spans="6:6">
      <c r="F1042" s="67"/>
    </row>
    <row r="1043" spans="6:6">
      <c r="F1043" s="67"/>
    </row>
    <row r="1044" spans="6:6">
      <c r="F1044" s="67"/>
    </row>
    <row r="1045" spans="6:6">
      <c r="F1045" s="67"/>
    </row>
    <row r="1046" spans="6:6">
      <c r="F1046" s="67"/>
    </row>
    <row r="1047" spans="6:6">
      <c r="F1047" s="67"/>
    </row>
    <row r="1048" spans="6:6">
      <c r="F1048" s="67"/>
    </row>
    <row r="1049" spans="6:6">
      <c r="F1049" s="67"/>
    </row>
    <row r="1050" spans="6:6">
      <c r="F1050" s="67"/>
    </row>
    <row r="1051" spans="6:6">
      <c r="F1051" s="67"/>
    </row>
    <row r="1052" spans="6:6">
      <c r="F1052" s="67"/>
    </row>
    <row r="1053" spans="6:6">
      <c r="F1053" s="67"/>
    </row>
    <row r="1054" spans="6:6">
      <c r="F1054" s="67"/>
    </row>
    <row r="1055" spans="6:6">
      <c r="F1055" s="67"/>
    </row>
    <row r="1056" spans="6:6">
      <c r="F1056" s="67"/>
    </row>
    <row r="1057" spans="6:6">
      <c r="F1057" s="67"/>
    </row>
    <row r="1058" spans="6:6">
      <c r="F1058" s="67"/>
    </row>
    <row r="1059" spans="6:6">
      <c r="F1059" s="67"/>
    </row>
    <row r="1060" spans="6:6">
      <c r="F1060" s="67"/>
    </row>
    <row r="1061" spans="6:6">
      <c r="F1061" s="67"/>
    </row>
    <row r="1062" spans="6:6">
      <c r="F1062" s="67"/>
    </row>
    <row r="1063" spans="6:6">
      <c r="F1063" s="67"/>
    </row>
    <row r="1064" spans="6:6">
      <c r="F1064" s="67"/>
    </row>
    <row r="1065" spans="6:6">
      <c r="F1065" s="67"/>
    </row>
    <row r="1066" spans="6:6">
      <c r="F1066" s="67"/>
    </row>
    <row r="1067" spans="6:6">
      <c r="F1067" s="67"/>
    </row>
    <row r="1068" spans="6:6">
      <c r="F1068" s="67"/>
    </row>
    <row r="1069" spans="6:6">
      <c r="F1069" s="67"/>
    </row>
    <row r="1070" spans="6:6">
      <c r="F1070" s="67"/>
    </row>
    <row r="1071" spans="6:6">
      <c r="F1071" s="67"/>
    </row>
    <row r="1072" spans="6:6">
      <c r="F1072" s="67"/>
    </row>
    <row r="1073" spans="6:6">
      <c r="F1073" s="67"/>
    </row>
    <row r="1074" spans="6:6">
      <c r="F1074" s="67"/>
    </row>
    <row r="1075" spans="6:6">
      <c r="F1075" s="67"/>
    </row>
    <row r="1076" spans="6:6">
      <c r="F1076" s="67"/>
    </row>
    <row r="1077" spans="6:6">
      <c r="F1077" s="67"/>
    </row>
    <row r="1078" spans="6:6">
      <c r="F1078" s="67"/>
    </row>
    <row r="1079" spans="6:6">
      <c r="F1079" s="67"/>
    </row>
    <row r="1080" spans="6:6">
      <c r="F1080" s="67"/>
    </row>
    <row r="1081" spans="6:6">
      <c r="F1081" s="67"/>
    </row>
    <row r="1082" spans="6:6">
      <c r="F1082" s="67"/>
    </row>
    <row r="1083" spans="6:6">
      <c r="F1083" s="67"/>
    </row>
    <row r="1084" spans="6:6">
      <c r="F1084" s="67"/>
    </row>
    <row r="1085" spans="6:6">
      <c r="F1085" s="67"/>
    </row>
    <row r="1086" spans="6:6">
      <c r="F1086" s="67"/>
    </row>
    <row r="1087" spans="6:6">
      <c r="F1087" s="67"/>
    </row>
    <row r="1088" spans="6:6">
      <c r="F1088" s="67"/>
    </row>
    <row r="1089" spans="6:6">
      <c r="F1089" s="67"/>
    </row>
    <row r="1090" spans="6:6">
      <c r="F1090" s="67"/>
    </row>
    <row r="1091" spans="6:6">
      <c r="F1091" s="67"/>
    </row>
    <row r="1092" spans="6:6">
      <c r="F1092" s="67"/>
    </row>
    <row r="1093" spans="6:6">
      <c r="F1093" s="67"/>
    </row>
    <row r="1094" spans="6:6">
      <c r="F1094" s="67"/>
    </row>
    <row r="1095" spans="6:6">
      <c r="F1095" s="67"/>
    </row>
    <row r="1096" spans="6:6">
      <c r="F1096" s="67"/>
    </row>
    <row r="1097" spans="6:6">
      <c r="F1097" s="67"/>
    </row>
    <row r="1098" spans="6:6">
      <c r="F1098" s="67"/>
    </row>
    <row r="1099" spans="6:6">
      <c r="F1099" s="67"/>
    </row>
    <row r="1100" spans="6:6">
      <c r="F1100" s="67"/>
    </row>
    <row r="1101" spans="6:6">
      <c r="F1101" s="67"/>
    </row>
    <row r="1102" spans="6:6">
      <c r="F1102" s="67"/>
    </row>
    <row r="1103" spans="6:6">
      <c r="F1103" s="67"/>
    </row>
    <row r="1104" spans="6:6">
      <c r="F1104" s="67"/>
    </row>
    <row r="1105" spans="6:6">
      <c r="F1105" s="67"/>
    </row>
    <row r="1106" spans="6:6">
      <c r="F1106" s="67"/>
    </row>
    <row r="1107" spans="6:6">
      <c r="F1107" s="67"/>
    </row>
    <row r="1108" spans="6:6">
      <c r="F1108" s="67"/>
    </row>
    <row r="1109" spans="6:6">
      <c r="F1109" s="67"/>
    </row>
    <row r="1110" spans="6:6">
      <c r="F1110" s="67"/>
    </row>
    <row r="1111" spans="6:6">
      <c r="F1111" s="67"/>
    </row>
    <row r="1112" spans="6:6">
      <c r="F1112" s="67"/>
    </row>
    <row r="1113" spans="6:6">
      <c r="F1113" s="67"/>
    </row>
    <row r="1114" spans="6:6">
      <c r="F1114" s="67"/>
    </row>
    <row r="1115" spans="6:6">
      <c r="F1115" s="67"/>
    </row>
    <row r="1116" spans="6:6">
      <c r="F1116" s="67"/>
    </row>
    <row r="1117" spans="6:6">
      <c r="F1117" s="67"/>
    </row>
    <row r="1118" spans="6:6">
      <c r="F1118" s="67"/>
    </row>
    <row r="1119" spans="6:6">
      <c r="F1119" s="67"/>
    </row>
    <row r="1120" spans="6:6">
      <c r="F1120" s="67"/>
    </row>
    <row r="1121" spans="6:6">
      <c r="F1121" s="67"/>
    </row>
    <row r="1122" spans="6:6">
      <c r="F1122" s="67"/>
    </row>
    <row r="1123" spans="6:6">
      <c r="F1123" s="67"/>
    </row>
    <row r="1124" spans="6:6">
      <c r="F1124" s="67"/>
    </row>
    <row r="1125" spans="6:6">
      <c r="F1125" s="67"/>
    </row>
    <row r="1126" spans="6:6">
      <c r="F1126" s="67"/>
    </row>
    <row r="1127" spans="6:6">
      <c r="F1127" s="67"/>
    </row>
    <row r="1128" spans="6:6">
      <c r="F1128" s="67"/>
    </row>
    <row r="1129" spans="6:6">
      <c r="F1129" s="67"/>
    </row>
    <row r="1130" spans="6:6">
      <c r="F1130" s="67"/>
    </row>
    <row r="1131" spans="6:6">
      <c r="F1131" s="67"/>
    </row>
    <row r="1132" spans="6:6">
      <c r="F1132" s="67"/>
    </row>
    <row r="1133" spans="6:6">
      <c r="F1133" s="67"/>
    </row>
    <row r="1134" spans="6:6">
      <c r="F1134" s="67"/>
    </row>
    <row r="1135" spans="6:6">
      <c r="F1135" s="67"/>
    </row>
    <row r="1136" spans="6:6">
      <c r="F1136" s="67"/>
    </row>
    <row r="1137" spans="6:6">
      <c r="F1137" s="67"/>
    </row>
    <row r="1138" spans="6:6">
      <c r="F1138" s="67"/>
    </row>
    <row r="1139" spans="6:6">
      <c r="F1139" s="67"/>
    </row>
    <row r="1140" spans="6:6">
      <c r="F1140" s="67"/>
    </row>
    <row r="1141" spans="6:6">
      <c r="F1141" s="67"/>
    </row>
    <row r="1142" spans="6:6">
      <c r="F1142" s="67"/>
    </row>
    <row r="1143" spans="6:6">
      <c r="F1143" s="67"/>
    </row>
    <row r="1144" spans="6:6">
      <c r="F1144" s="67"/>
    </row>
    <row r="1145" spans="6:6">
      <c r="F1145" s="67"/>
    </row>
    <row r="1146" spans="6:6">
      <c r="F1146" s="67"/>
    </row>
    <row r="1147" spans="6:6">
      <c r="F1147" s="67"/>
    </row>
    <row r="1148" spans="6:6">
      <c r="F1148" s="67"/>
    </row>
    <row r="1149" spans="6:6">
      <c r="F1149" s="67"/>
    </row>
    <row r="1150" spans="6:6">
      <c r="F1150" s="67"/>
    </row>
    <row r="1151" spans="6:6">
      <c r="F1151" s="67"/>
    </row>
    <row r="1152" spans="6:6">
      <c r="F1152" s="67"/>
    </row>
    <row r="1153" spans="6:6">
      <c r="F1153" s="67"/>
    </row>
    <row r="1154" spans="6:6">
      <c r="F1154" s="67"/>
    </row>
    <row r="1155" spans="6:6">
      <c r="F1155" s="67"/>
    </row>
    <row r="1156" spans="6:6">
      <c r="F1156" s="67"/>
    </row>
    <row r="1157" spans="6:6">
      <c r="F1157" s="67"/>
    </row>
    <row r="1158" spans="6:6">
      <c r="F1158" s="67"/>
    </row>
    <row r="1159" spans="6:6">
      <c r="F1159" s="67"/>
    </row>
    <row r="1160" spans="6:6">
      <c r="F1160" s="67"/>
    </row>
    <row r="1161" spans="6:6">
      <c r="F1161" s="67"/>
    </row>
    <row r="1162" spans="6:6">
      <c r="F1162" s="67"/>
    </row>
    <row r="1163" spans="6:6">
      <c r="F1163" s="67"/>
    </row>
    <row r="1164" spans="6:6">
      <c r="F1164" s="67"/>
    </row>
    <row r="1165" spans="6:6">
      <c r="F1165" s="67"/>
    </row>
    <row r="1166" spans="6:6">
      <c r="F1166" s="67"/>
    </row>
    <row r="1167" spans="6:6">
      <c r="F1167" s="67"/>
    </row>
    <row r="1168" spans="6:6">
      <c r="F1168" s="67"/>
    </row>
    <row r="1169" spans="6:6">
      <c r="F1169" s="67"/>
    </row>
    <row r="1170" spans="6:6">
      <c r="F1170" s="67"/>
    </row>
    <row r="1171" spans="6:6">
      <c r="F1171" s="67"/>
    </row>
    <row r="1172" spans="6:6">
      <c r="F1172" s="67"/>
    </row>
    <row r="1173" spans="6:6">
      <c r="F1173" s="67"/>
    </row>
    <row r="1174" spans="6:6">
      <c r="F1174" s="67"/>
    </row>
    <row r="1175" spans="6:6">
      <c r="F1175" s="67"/>
    </row>
    <row r="1176" spans="6:6">
      <c r="F1176" s="67"/>
    </row>
    <row r="1177" spans="6:6">
      <c r="F1177" s="67"/>
    </row>
    <row r="1178" spans="6:6">
      <c r="F1178" s="67"/>
    </row>
    <row r="1179" spans="6:6">
      <c r="F1179" s="67"/>
    </row>
    <row r="1180" spans="6:6">
      <c r="F1180" s="67"/>
    </row>
    <row r="1181" spans="6:6">
      <c r="F1181" s="67"/>
    </row>
    <row r="1182" spans="6:6">
      <c r="F1182" s="67"/>
    </row>
    <row r="1183" spans="6:6">
      <c r="F1183" s="67"/>
    </row>
    <row r="1184" spans="6:6">
      <c r="F1184" s="67"/>
    </row>
    <row r="1185" spans="6:6">
      <c r="F1185" s="67"/>
    </row>
    <row r="1186" spans="6:6">
      <c r="F1186" s="67"/>
    </row>
    <row r="1187" spans="6:6">
      <c r="F1187" s="67"/>
    </row>
    <row r="1188" spans="6:6">
      <c r="F1188" s="67"/>
    </row>
    <row r="1189" spans="6:6">
      <c r="F1189" s="67"/>
    </row>
    <row r="1190" spans="6:6">
      <c r="F1190" s="67"/>
    </row>
    <row r="1191" spans="6:6">
      <c r="F1191" s="67"/>
    </row>
    <row r="1192" spans="6:6">
      <c r="F1192" s="67"/>
    </row>
    <row r="1193" spans="6:6">
      <c r="F1193" s="67"/>
    </row>
    <row r="1194" spans="6:6">
      <c r="F1194" s="67"/>
    </row>
    <row r="1195" spans="6:6">
      <c r="F1195" s="67"/>
    </row>
    <row r="1196" spans="6:6">
      <c r="F1196" s="67"/>
    </row>
    <row r="1197" spans="6:6">
      <c r="F1197" s="67"/>
    </row>
    <row r="1198" spans="6:6">
      <c r="F1198" s="67"/>
    </row>
    <row r="1199" spans="6:6">
      <c r="F1199" s="67"/>
    </row>
    <row r="1200" spans="6:6">
      <c r="F1200" s="67"/>
    </row>
    <row r="1201" spans="6:6">
      <c r="F1201" s="67"/>
    </row>
    <row r="1202" spans="6:6">
      <c r="F1202" s="67"/>
    </row>
    <row r="1203" spans="6:6">
      <c r="F1203" s="67"/>
    </row>
    <row r="1204" spans="6:6">
      <c r="F1204" s="67"/>
    </row>
    <row r="1205" spans="6:6">
      <c r="F1205" s="67"/>
    </row>
    <row r="1206" spans="6:6">
      <c r="F1206" s="67"/>
    </row>
    <row r="1207" spans="6:6">
      <c r="F1207" s="67"/>
    </row>
    <row r="1208" spans="6:6">
      <c r="F1208" s="67"/>
    </row>
    <row r="1209" spans="6:6">
      <c r="F1209" s="67"/>
    </row>
    <row r="1210" spans="6:6">
      <c r="F1210" s="67"/>
    </row>
    <row r="1211" spans="6:6">
      <c r="F1211" s="67"/>
    </row>
    <row r="1212" spans="6:6">
      <c r="F1212" s="67"/>
    </row>
    <row r="1213" spans="6:6">
      <c r="F1213" s="67"/>
    </row>
    <row r="1214" spans="6:6">
      <c r="F1214" s="67"/>
    </row>
    <row r="1215" spans="6:6">
      <c r="F1215" s="67"/>
    </row>
    <row r="1216" spans="6:6">
      <c r="F1216" s="67"/>
    </row>
    <row r="1217" spans="6:6">
      <c r="F1217" s="67"/>
    </row>
    <row r="1218" spans="6:6">
      <c r="F1218" s="67"/>
    </row>
    <row r="1219" spans="6:6">
      <c r="F1219" s="67"/>
    </row>
    <row r="1220" spans="6:6">
      <c r="F1220" s="67"/>
    </row>
    <row r="1221" spans="6:6">
      <c r="F1221" s="67"/>
    </row>
    <row r="1222" spans="6:6">
      <c r="F1222" s="67"/>
    </row>
    <row r="1223" spans="6:6">
      <c r="F1223" s="67"/>
    </row>
    <row r="1224" spans="6:6">
      <c r="F1224" s="67"/>
    </row>
    <row r="1225" spans="6:6">
      <c r="F1225" s="67"/>
    </row>
    <row r="1226" spans="6:6">
      <c r="F1226" s="67"/>
    </row>
    <row r="1227" spans="6:6">
      <c r="F1227" s="67"/>
    </row>
    <row r="1228" spans="6:6">
      <c r="F1228" s="67"/>
    </row>
    <row r="1229" spans="6:6">
      <c r="F1229" s="67"/>
    </row>
    <row r="1230" spans="6:6">
      <c r="F1230" s="67"/>
    </row>
    <row r="1231" spans="6:6">
      <c r="F1231" s="67"/>
    </row>
    <row r="1232" spans="6:6">
      <c r="F1232" s="67"/>
    </row>
    <row r="1233" spans="6:6">
      <c r="F1233" s="67"/>
    </row>
    <row r="1234" spans="6:6">
      <c r="F1234" s="67"/>
    </row>
    <row r="1235" spans="6:6">
      <c r="F1235" s="67"/>
    </row>
    <row r="1236" spans="6:6">
      <c r="F1236" s="67"/>
    </row>
    <row r="1237" spans="6:6">
      <c r="F1237" s="67"/>
    </row>
    <row r="1238" spans="6:6">
      <c r="F1238" s="67"/>
    </row>
    <row r="1239" spans="6:6">
      <c r="F1239" s="67"/>
    </row>
    <row r="1240" spans="6:6">
      <c r="F1240" s="67"/>
    </row>
    <row r="1241" spans="6:6">
      <c r="F1241" s="67"/>
    </row>
    <row r="1242" spans="6:6">
      <c r="F1242" s="67"/>
    </row>
    <row r="1243" spans="6:6">
      <c r="F1243" s="67"/>
    </row>
    <row r="1244" spans="6:6">
      <c r="F1244" s="67"/>
    </row>
    <row r="1245" spans="6:6">
      <c r="F1245" s="67"/>
    </row>
    <row r="1246" spans="6:6">
      <c r="F1246" s="67"/>
    </row>
    <row r="1247" spans="6:6">
      <c r="F1247" s="67"/>
    </row>
    <row r="1248" spans="6:6">
      <c r="F1248" s="67"/>
    </row>
    <row r="1249" spans="6:6">
      <c r="F1249" s="67"/>
    </row>
    <row r="1250" spans="6:6">
      <c r="F1250" s="67"/>
    </row>
    <row r="1251" spans="6:6">
      <c r="F1251" s="67"/>
    </row>
    <row r="1252" spans="6:6">
      <c r="F1252" s="67"/>
    </row>
    <row r="1253" spans="6:6">
      <c r="F1253" s="67"/>
    </row>
    <row r="1254" spans="6:6">
      <c r="F1254" s="67"/>
    </row>
    <row r="1255" spans="6:6">
      <c r="F1255" s="67"/>
    </row>
    <row r="1256" spans="6:6">
      <c r="F1256" s="67"/>
    </row>
    <row r="1257" spans="6:6">
      <c r="F1257" s="67"/>
    </row>
    <row r="1258" spans="6:6">
      <c r="F1258" s="67"/>
    </row>
    <row r="1259" spans="6:6">
      <c r="F1259" s="67"/>
    </row>
    <row r="1260" spans="6:6">
      <c r="F1260" s="67"/>
    </row>
    <row r="1261" spans="6:6">
      <c r="F1261" s="67"/>
    </row>
    <row r="1262" spans="6:6">
      <c r="F1262" s="67"/>
    </row>
    <row r="1263" spans="6:6">
      <c r="F1263" s="67"/>
    </row>
    <row r="1264" spans="6:6">
      <c r="F1264" s="67"/>
    </row>
    <row r="1265" spans="6:6">
      <c r="F1265" s="67"/>
    </row>
    <row r="1266" spans="6:6">
      <c r="F1266" s="67"/>
    </row>
    <row r="1267" spans="6:6">
      <c r="F1267" s="67"/>
    </row>
    <row r="1268" spans="6:6">
      <c r="F1268" s="67"/>
    </row>
    <row r="1269" spans="6:6">
      <c r="F1269" s="67"/>
    </row>
    <row r="1270" spans="6:6">
      <c r="F1270" s="67"/>
    </row>
    <row r="1271" spans="6:6">
      <c r="F1271" s="67"/>
    </row>
    <row r="1272" spans="6:6">
      <c r="F1272" s="67"/>
    </row>
    <row r="1273" spans="6:6">
      <c r="F1273" s="67"/>
    </row>
    <row r="1274" spans="6:6">
      <c r="F1274" s="67"/>
    </row>
    <row r="1275" spans="6:6">
      <c r="F1275" s="67"/>
    </row>
    <row r="1276" spans="6:6">
      <c r="F1276" s="67"/>
    </row>
    <row r="1277" spans="6:6">
      <c r="F1277" s="67"/>
    </row>
    <row r="1278" spans="6:6">
      <c r="F1278" s="67"/>
    </row>
    <row r="1279" spans="6:6">
      <c r="F1279" s="67"/>
    </row>
    <row r="1280" spans="6:6">
      <c r="F1280" s="67"/>
    </row>
    <row r="1281" spans="6:6">
      <c r="F1281" s="67"/>
    </row>
    <row r="1282" spans="6:6">
      <c r="F1282" s="67"/>
    </row>
    <row r="1283" spans="6:6">
      <c r="F1283" s="67"/>
    </row>
    <row r="1284" spans="6:6">
      <c r="F1284" s="67"/>
    </row>
    <row r="1285" spans="6:6">
      <c r="F1285" s="67"/>
    </row>
    <row r="1286" spans="6:6">
      <c r="F1286" s="67"/>
    </row>
    <row r="1287" spans="6:6">
      <c r="F1287" s="67"/>
    </row>
    <row r="1288" spans="6:6">
      <c r="F1288" s="67"/>
    </row>
    <row r="1289" spans="6:6">
      <c r="F1289" s="67"/>
    </row>
    <row r="1290" spans="6:6">
      <c r="F1290" s="67"/>
    </row>
    <row r="1291" spans="6:6">
      <c r="F1291" s="67"/>
    </row>
    <row r="1292" spans="6:6">
      <c r="F1292" s="67"/>
    </row>
    <row r="1293" spans="6:6">
      <c r="F1293" s="67"/>
    </row>
    <row r="1294" spans="6:6">
      <c r="F1294" s="67"/>
    </row>
    <row r="1295" spans="6:6">
      <c r="F1295" s="67"/>
    </row>
    <row r="1296" spans="6:6">
      <c r="F1296" s="67"/>
    </row>
    <row r="1297" spans="6:6">
      <c r="F1297" s="67"/>
    </row>
    <row r="1298" spans="6:6">
      <c r="F1298" s="67"/>
    </row>
    <row r="1299" spans="6:6">
      <c r="F1299" s="67"/>
    </row>
    <row r="1300" spans="6:6">
      <c r="F1300" s="67"/>
    </row>
    <row r="1301" spans="6:6">
      <c r="F1301" s="67"/>
    </row>
    <row r="1302" spans="6:6">
      <c r="F1302" s="67"/>
    </row>
    <row r="1303" spans="6:6">
      <c r="F1303" s="67"/>
    </row>
    <row r="1304" spans="6:6">
      <c r="F1304" s="67"/>
    </row>
    <row r="1305" spans="6:6">
      <c r="F1305" s="67"/>
    </row>
    <row r="1306" spans="6:6">
      <c r="F1306" s="67"/>
    </row>
    <row r="1307" spans="6:6">
      <c r="F1307" s="67"/>
    </row>
    <row r="1308" spans="6:6">
      <c r="F1308" s="67"/>
    </row>
    <row r="1309" spans="6:6">
      <c r="F1309" s="67"/>
    </row>
    <row r="1310" spans="6:6">
      <c r="F1310" s="67"/>
    </row>
    <row r="1311" spans="6:6">
      <c r="F1311" s="67"/>
    </row>
    <row r="1312" spans="6:6">
      <c r="F1312" s="67"/>
    </row>
    <row r="1313" spans="6:6">
      <c r="F1313" s="67"/>
    </row>
    <row r="1314" spans="6:6">
      <c r="F1314" s="67"/>
    </row>
    <row r="1315" spans="6:6">
      <c r="F1315" s="67"/>
    </row>
    <row r="1316" spans="6:6">
      <c r="F1316" s="67"/>
    </row>
    <row r="1317" spans="6:6">
      <c r="F1317" s="67"/>
    </row>
    <row r="1318" spans="6:6">
      <c r="F1318" s="67"/>
    </row>
    <row r="1319" spans="6:6">
      <c r="F1319" s="67"/>
    </row>
    <row r="1320" spans="6:6">
      <c r="F1320" s="67"/>
    </row>
    <row r="1321" spans="6:6">
      <c r="F1321" s="67"/>
    </row>
    <row r="1322" spans="6:6">
      <c r="F1322" s="67"/>
    </row>
    <row r="1323" spans="6:6">
      <c r="F1323" s="67"/>
    </row>
    <row r="1324" spans="6:6">
      <c r="F1324" s="67"/>
    </row>
    <row r="1325" spans="6:6">
      <c r="F1325" s="67"/>
    </row>
    <row r="1326" spans="6:6">
      <c r="F1326" s="67"/>
    </row>
    <row r="1327" spans="6:6">
      <c r="F1327" s="67"/>
    </row>
    <row r="1328" spans="6:6">
      <c r="F1328" s="67"/>
    </row>
    <row r="1329" spans="6:6">
      <c r="F1329" s="67"/>
    </row>
    <row r="1330" spans="6:6">
      <c r="F1330" s="67"/>
    </row>
    <row r="1331" spans="6:6">
      <c r="F1331" s="67"/>
    </row>
    <row r="1332" spans="6:6">
      <c r="F1332" s="67"/>
    </row>
    <row r="1333" spans="6:6">
      <c r="F1333" s="67"/>
    </row>
    <row r="1334" spans="6:6">
      <c r="F1334" s="67"/>
    </row>
    <row r="1335" spans="6:6">
      <c r="F1335" s="67"/>
    </row>
    <row r="1336" spans="6:6">
      <c r="F1336" s="67"/>
    </row>
    <row r="1337" spans="6:6">
      <c r="F1337" s="67"/>
    </row>
    <row r="1338" spans="6:6">
      <c r="F1338" s="67"/>
    </row>
    <row r="1339" spans="6:6">
      <c r="F1339" s="67"/>
    </row>
    <row r="1340" spans="6:6">
      <c r="F1340" s="67"/>
    </row>
    <row r="1341" spans="6:6">
      <c r="F1341" s="67"/>
    </row>
    <row r="1342" spans="6:6">
      <c r="F1342" s="67"/>
    </row>
    <row r="1343" spans="6:6">
      <c r="F1343" s="67"/>
    </row>
    <row r="1344" spans="6:6">
      <c r="F1344" s="67"/>
    </row>
    <row r="1345" spans="6:6">
      <c r="F1345" s="67"/>
    </row>
    <row r="1346" spans="6:6">
      <c r="F1346" s="67"/>
    </row>
    <row r="1347" spans="6:6">
      <c r="F1347" s="67"/>
    </row>
    <row r="1348" spans="6:6">
      <c r="F1348" s="67"/>
    </row>
    <row r="1349" spans="6:6">
      <c r="F1349" s="67"/>
    </row>
    <row r="1350" spans="6:6">
      <c r="F1350" s="67"/>
    </row>
    <row r="1351" spans="6:6">
      <c r="F1351" s="67"/>
    </row>
    <row r="1352" spans="6:6">
      <c r="F1352" s="67"/>
    </row>
    <row r="1353" spans="6:6">
      <c r="F1353" s="67"/>
    </row>
    <row r="1354" spans="6:6">
      <c r="F1354" s="67"/>
    </row>
    <row r="1355" spans="6:6">
      <c r="F1355" s="67"/>
    </row>
    <row r="1356" spans="6:6">
      <c r="F1356" s="67"/>
    </row>
    <row r="1357" spans="6:6">
      <c r="F1357" s="67"/>
    </row>
    <row r="1358" spans="6:6">
      <c r="F1358" s="67"/>
    </row>
    <row r="1359" spans="6:6">
      <c r="F1359" s="67"/>
    </row>
    <row r="1360" spans="6:6">
      <c r="F1360" s="67"/>
    </row>
    <row r="1361" spans="6:6">
      <c r="F1361" s="67"/>
    </row>
    <row r="1362" spans="6:6">
      <c r="F1362" s="67"/>
    </row>
    <row r="1363" spans="6:6">
      <c r="F1363" s="67"/>
    </row>
    <row r="1364" spans="6:6">
      <c r="F1364" s="67"/>
    </row>
    <row r="1365" spans="6:6">
      <c r="F1365" s="67"/>
    </row>
    <row r="1366" spans="6:6">
      <c r="F1366" s="67"/>
    </row>
    <row r="1367" spans="6:6">
      <c r="F1367" s="67"/>
    </row>
    <row r="1368" spans="6:6">
      <c r="F1368" s="67"/>
    </row>
    <row r="1369" spans="6:6">
      <c r="F1369" s="67"/>
    </row>
    <row r="1370" spans="6:6">
      <c r="F1370" s="67"/>
    </row>
    <row r="1371" spans="6:6">
      <c r="F1371" s="67"/>
    </row>
    <row r="1372" spans="6:6">
      <c r="F1372" s="67"/>
    </row>
    <row r="1373" spans="6:6">
      <c r="F1373" s="67"/>
    </row>
    <row r="1374" spans="6:6">
      <c r="F1374" s="67"/>
    </row>
    <row r="1375" spans="6:6">
      <c r="F1375" s="67"/>
    </row>
    <row r="1376" spans="6:6">
      <c r="F1376" s="67"/>
    </row>
    <row r="1377" spans="6:6">
      <c r="F1377" s="67"/>
    </row>
    <row r="1378" spans="6:6">
      <c r="F1378" s="67"/>
    </row>
    <row r="1379" spans="6:6">
      <c r="F1379" s="67"/>
    </row>
    <row r="1380" spans="6:6">
      <c r="F1380" s="67"/>
    </row>
    <row r="1381" spans="6:6">
      <c r="F1381" s="67"/>
    </row>
    <row r="1382" spans="6:6">
      <c r="F1382" s="67"/>
    </row>
    <row r="1383" spans="6:6">
      <c r="F1383" s="67"/>
    </row>
    <row r="1384" spans="6:6">
      <c r="F1384" s="67"/>
    </row>
    <row r="1385" spans="6:6">
      <c r="F1385" s="67"/>
    </row>
    <row r="1386" spans="6:6">
      <c r="F1386" s="67"/>
    </row>
    <row r="1387" spans="6:6">
      <c r="F1387" s="67"/>
    </row>
    <row r="1388" spans="6:6">
      <c r="F1388" s="67"/>
    </row>
    <row r="1389" spans="6:6">
      <c r="F1389" s="67"/>
    </row>
    <row r="1390" spans="6:6">
      <c r="F1390" s="67"/>
    </row>
    <row r="1391" spans="6:6">
      <c r="F1391" s="67"/>
    </row>
    <row r="1392" spans="6:6">
      <c r="F1392" s="67"/>
    </row>
    <row r="1393" spans="6:6">
      <c r="F1393" s="67"/>
    </row>
    <row r="1394" spans="6:6">
      <c r="F1394" s="67"/>
    </row>
    <row r="1395" spans="6:6">
      <c r="F1395" s="67"/>
    </row>
    <row r="1396" spans="6:6">
      <c r="F1396" s="67"/>
    </row>
    <row r="1397" spans="6:6">
      <c r="F1397" s="67"/>
    </row>
    <row r="1398" spans="6:6">
      <c r="F1398" s="67"/>
    </row>
    <row r="1399" spans="6:6">
      <c r="F1399" s="67"/>
    </row>
    <row r="1400" spans="6:6">
      <c r="F1400" s="67"/>
    </row>
    <row r="1401" spans="6:6">
      <c r="F1401" s="67"/>
    </row>
    <row r="1402" spans="6:6">
      <c r="F1402" s="67"/>
    </row>
    <row r="1403" spans="6:6">
      <c r="F1403" s="67"/>
    </row>
    <row r="1404" spans="6:6">
      <c r="F1404" s="67"/>
    </row>
    <row r="1405" spans="6:6">
      <c r="F1405" s="67"/>
    </row>
    <row r="1406" spans="6:6">
      <c r="F1406" s="67"/>
    </row>
    <row r="1407" spans="6:6">
      <c r="F1407" s="67"/>
    </row>
    <row r="1408" spans="6:6">
      <c r="F1408" s="67"/>
    </row>
    <row r="1409" spans="6:6">
      <c r="F1409" s="67"/>
    </row>
    <row r="1410" spans="6:6">
      <c r="F1410" s="67"/>
    </row>
    <row r="1411" spans="6:6">
      <c r="F1411" s="67"/>
    </row>
    <row r="1412" spans="6:6">
      <c r="F1412" s="67"/>
    </row>
    <row r="1413" spans="6:6">
      <c r="F1413" s="67"/>
    </row>
    <row r="1414" spans="6:6">
      <c r="F1414" s="67"/>
    </row>
    <row r="1415" spans="6:6">
      <c r="F1415" s="67"/>
    </row>
    <row r="1416" spans="6:6">
      <c r="F1416" s="67"/>
    </row>
    <row r="1417" spans="6:6">
      <c r="F1417" s="67"/>
    </row>
    <row r="1418" spans="6:6">
      <c r="F1418" s="67"/>
    </row>
    <row r="1419" spans="6:6">
      <c r="F1419" s="67"/>
    </row>
    <row r="1420" spans="6:6">
      <c r="F1420" s="67"/>
    </row>
    <row r="1421" spans="6:6">
      <c r="F1421" s="67"/>
    </row>
    <row r="1422" spans="6:6">
      <c r="F1422" s="67"/>
    </row>
    <row r="1423" spans="6:6">
      <c r="F1423" s="67"/>
    </row>
    <row r="1424" spans="6:6">
      <c r="F1424" s="67"/>
    </row>
    <row r="1425" spans="6:6">
      <c r="F1425" s="67"/>
    </row>
    <row r="1426" spans="6:6">
      <c r="F1426" s="67"/>
    </row>
    <row r="1427" spans="6:6">
      <c r="F1427" s="67"/>
    </row>
    <row r="1428" spans="6:6">
      <c r="F1428" s="67"/>
    </row>
    <row r="1429" spans="6:6">
      <c r="F1429" s="67"/>
    </row>
    <row r="1430" spans="6:6">
      <c r="F1430" s="67"/>
    </row>
    <row r="1431" spans="6:6">
      <c r="F1431" s="67"/>
    </row>
    <row r="1432" spans="6:6">
      <c r="F1432" s="67"/>
    </row>
    <row r="1433" spans="6:6">
      <c r="F1433" s="67"/>
    </row>
    <row r="1434" spans="6:6">
      <c r="F1434" s="67"/>
    </row>
    <row r="1435" spans="6:6">
      <c r="F1435" s="67"/>
    </row>
    <row r="1436" spans="6:6">
      <c r="F1436" s="67"/>
    </row>
    <row r="1437" spans="6:6">
      <c r="F1437" s="67"/>
    </row>
    <row r="1438" spans="6:6">
      <c r="F1438" s="67"/>
    </row>
    <row r="1439" spans="6:6">
      <c r="F1439" s="67"/>
    </row>
    <row r="1440" spans="6:6">
      <c r="F1440" s="67"/>
    </row>
    <row r="1441" spans="6:6">
      <c r="F1441" s="67"/>
    </row>
    <row r="1442" spans="6:6">
      <c r="F1442" s="67"/>
    </row>
    <row r="1443" spans="6:6">
      <c r="F1443" s="67"/>
    </row>
    <row r="1444" spans="6:6">
      <c r="F1444" s="67"/>
    </row>
    <row r="1445" spans="6:6">
      <c r="F1445" s="67"/>
    </row>
    <row r="1446" spans="6:6">
      <c r="F1446" s="67"/>
    </row>
    <row r="1447" spans="6:6">
      <c r="F1447" s="67"/>
    </row>
    <row r="1448" spans="6:6">
      <c r="F1448" s="67"/>
    </row>
    <row r="1449" spans="6:6">
      <c r="F1449" s="67"/>
    </row>
    <row r="1450" spans="6:6">
      <c r="F1450" s="67"/>
    </row>
    <row r="1451" spans="6:6">
      <c r="F1451" s="67"/>
    </row>
    <row r="1452" spans="6:6">
      <c r="F1452" s="67"/>
    </row>
    <row r="1453" spans="6:6">
      <c r="F1453" s="67"/>
    </row>
    <row r="1454" spans="6:6">
      <c r="F1454" s="67"/>
    </row>
    <row r="1455" spans="6:6">
      <c r="F1455" s="67"/>
    </row>
    <row r="1456" spans="6:6">
      <c r="F1456" s="67"/>
    </row>
    <row r="1457" spans="6:6">
      <c r="F1457" s="67"/>
    </row>
    <row r="1458" spans="6:6">
      <c r="F1458" s="67"/>
    </row>
    <row r="1459" spans="6:6">
      <c r="F1459" s="67"/>
    </row>
    <row r="1460" spans="6:6">
      <c r="F1460" s="67"/>
    </row>
    <row r="1461" spans="6:6">
      <c r="F1461" s="67"/>
    </row>
    <row r="1462" spans="6:6">
      <c r="F1462" s="67"/>
    </row>
    <row r="1463" spans="6:6">
      <c r="F1463" s="67"/>
    </row>
    <row r="1464" spans="6:6">
      <c r="F1464" s="67"/>
    </row>
    <row r="1465" spans="6:6">
      <c r="F1465" s="67"/>
    </row>
    <row r="1466" spans="6:6">
      <c r="F1466" s="67"/>
    </row>
    <row r="1467" spans="6:6">
      <c r="F1467" s="67"/>
    </row>
    <row r="1468" spans="6:6">
      <c r="F1468" s="67"/>
    </row>
    <row r="1469" spans="6:6">
      <c r="F1469" s="67"/>
    </row>
    <row r="1470" spans="6:6">
      <c r="F1470" s="67"/>
    </row>
    <row r="1471" spans="6:6">
      <c r="F1471" s="67"/>
    </row>
    <row r="1472" spans="6:6">
      <c r="F1472" s="67"/>
    </row>
    <row r="1473" spans="6:6">
      <c r="F1473" s="67"/>
    </row>
    <row r="1474" spans="6:6">
      <c r="F1474" s="67"/>
    </row>
    <row r="1475" spans="6:6">
      <c r="F1475" s="67"/>
    </row>
    <row r="1476" spans="6:6">
      <c r="F1476" s="67"/>
    </row>
    <row r="1477" spans="6:6">
      <c r="F1477" s="67"/>
    </row>
    <row r="1478" spans="6:6">
      <c r="F1478" s="67"/>
    </row>
    <row r="1479" spans="6:6">
      <c r="F1479" s="67"/>
    </row>
    <row r="1480" spans="6:6">
      <c r="F1480" s="67"/>
    </row>
    <row r="1481" spans="6:6">
      <c r="F1481" s="67"/>
    </row>
    <row r="1482" spans="6:6">
      <c r="F1482" s="67"/>
    </row>
    <row r="1483" spans="6:6">
      <c r="F1483" s="67"/>
    </row>
    <row r="1484" spans="6:6">
      <c r="F1484" s="67"/>
    </row>
    <row r="1485" spans="6:6">
      <c r="F1485" s="67"/>
    </row>
    <row r="1486" spans="6:6">
      <c r="F1486" s="67"/>
    </row>
    <row r="1487" spans="6:6">
      <c r="F1487" s="67"/>
    </row>
    <row r="1488" spans="6:6">
      <c r="F1488" s="67"/>
    </row>
    <row r="1489" spans="6:6">
      <c r="F1489" s="67"/>
    </row>
    <row r="1490" spans="6:6">
      <c r="F1490" s="67"/>
    </row>
    <row r="1491" spans="6:6">
      <c r="F1491" s="67"/>
    </row>
    <row r="1492" spans="6:6">
      <c r="F1492" s="67"/>
    </row>
    <row r="1493" spans="6:6">
      <c r="F1493" s="67"/>
    </row>
    <row r="1494" spans="6:6">
      <c r="F1494" s="67"/>
    </row>
    <row r="1495" spans="6:6">
      <c r="F1495" s="67"/>
    </row>
    <row r="1496" spans="6:6">
      <c r="F1496" s="67"/>
    </row>
    <row r="1497" spans="6:6">
      <c r="F1497" s="67"/>
    </row>
    <row r="1498" spans="6:6">
      <c r="F1498" s="67"/>
    </row>
    <row r="1499" spans="6:6">
      <c r="F1499" s="67"/>
    </row>
    <row r="1500" spans="6:6">
      <c r="F1500" s="67"/>
    </row>
    <row r="1501" spans="6:6">
      <c r="F1501" s="67"/>
    </row>
    <row r="1502" spans="6:6">
      <c r="F1502" s="67"/>
    </row>
    <row r="1503" spans="6:6">
      <c r="F1503" s="67"/>
    </row>
    <row r="1504" spans="6:6">
      <c r="F1504" s="67"/>
    </row>
    <row r="1505" spans="6:6">
      <c r="F1505" s="67"/>
    </row>
    <row r="1506" spans="6:6">
      <c r="F1506" s="67"/>
    </row>
    <row r="1507" spans="6:6">
      <c r="F1507" s="67"/>
    </row>
    <row r="1508" spans="6:6">
      <c r="F1508" s="67"/>
    </row>
    <row r="1509" spans="6:6">
      <c r="F1509" s="67"/>
    </row>
    <row r="1510" spans="6:6">
      <c r="F1510" s="67"/>
    </row>
    <row r="1511" spans="6:6">
      <c r="F1511" s="67"/>
    </row>
    <row r="1512" spans="6:6">
      <c r="F1512" s="67"/>
    </row>
    <row r="1513" spans="6:6">
      <c r="F1513" s="67"/>
    </row>
    <row r="1514" spans="6:6">
      <c r="F1514" s="67"/>
    </row>
    <row r="1515" spans="6:6">
      <c r="F1515" s="67"/>
    </row>
    <row r="1516" spans="6:6">
      <c r="F1516" s="67"/>
    </row>
    <row r="1517" spans="6:6">
      <c r="F1517" s="67"/>
    </row>
    <row r="1518" spans="6:6">
      <c r="F1518" s="67"/>
    </row>
    <row r="1519" spans="6:6">
      <c r="F1519" s="67"/>
    </row>
    <row r="1520" spans="6:6">
      <c r="F1520" s="67"/>
    </row>
    <row r="1521" spans="6:6">
      <c r="F1521" s="67"/>
    </row>
    <row r="1522" spans="6:6">
      <c r="F1522" s="67"/>
    </row>
    <row r="1523" spans="6:6">
      <c r="F1523" s="67"/>
    </row>
    <row r="1524" spans="6:6">
      <c r="F1524" s="67"/>
    </row>
    <row r="1525" spans="6:6">
      <c r="F1525" s="67"/>
    </row>
    <row r="1526" spans="6:6">
      <c r="F1526" s="67"/>
    </row>
    <row r="1527" spans="6:6">
      <c r="F1527" s="67"/>
    </row>
    <row r="1528" spans="6:6">
      <c r="F1528" s="67"/>
    </row>
    <row r="1529" spans="6:6">
      <c r="F1529" s="67"/>
    </row>
    <row r="1530" spans="6:6">
      <c r="F1530" s="67"/>
    </row>
    <row r="1531" spans="6:6">
      <c r="F1531" s="67"/>
    </row>
    <row r="1532" spans="6:6">
      <c r="F1532" s="67"/>
    </row>
    <row r="1533" spans="6:6">
      <c r="F1533" s="67"/>
    </row>
    <row r="1534" spans="6:6">
      <c r="F1534" s="67"/>
    </row>
    <row r="1535" spans="6:6">
      <c r="F1535" s="67"/>
    </row>
    <row r="1536" spans="6:6">
      <c r="F1536" s="67"/>
    </row>
    <row r="1537" spans="6:6">
      <c r="F1537" s="67"/>
    </row>
    <row r="1538" spans="6:6">
      <c r="F1538" s="67"/>
    </row>
    <row r="1539" spans="6:6">
      <c r="F1539" s="67"/>
    </row>
    <row r="1540" spans="6:6">
      <c r="F1540" s="67"/>
    </row>
    <row r="1541" spans="6:6">
      <c r="F1541" s="67"/>
    </row>
    <row r="1542" spans="6:6">
      <c r="F1542" s="67"/>
    </row>
    <row r="1543" spans="6:6">
      <c r="F1543" s="67"/>
    </row>
    <row r="1544" spans="6:6">
      <c r="F1544" s="67"/>
    </row>
    <row r="1545" spans="6:6">
      <c r="F1545" s="67"/>
    </row>
    <row r="1546" spans="6:6">
      <c r="F1546" s="67"/>
    </row>
    <row r="1547" spans="6:6">
      <c r="F1547" s="67"/>
    </row>
    <row r="1548" spans="6:6">
      <c r="F1548" s="67"/>
    </row>
    <row r="1549" spans="6:6">
      <c r="F1549" s="67"/>
    </row>
    <row r="1550" spans="6:6">
      <c r="F1550" s="67"/>
    </row>
    <row r="1551" spans="6:6">
      <c r="F1551" s="67"/>
    </row>
    <row r="1552" spans="6:6">
      <c r="F1552" s="67"/>
    </row>
    <row r="1553" spans="6:6">
      <c r="F1553" s="67"/>
    </row>
    <row r="1554" spans="6:6">
      <c r="F1554" s="67"/>
    </row>
    <row r="1555" spans="6:6">
      <c r="F1555" s="67"/>
    </row>
    <row r="1556" spans="6:6">
      <c r="F1556" s="67"/>
    </row>
    <row r="1557" spans="6:6">
      <c r="F1557" s="67"/>
    </row>
    <row r="1558" spans="6:6">
      <c r="F1558" s="67"/>
    </row>
    <row r="1559" spans="6:6">
      <c r="F1559" s="67"/>
    </row>
    <row r="1560" spans="6:6">
      <c r="F1560" s="67"/>
    </row>
    <row r="1561" spans="6:6">
      <c r="F1561" s="67"/>
    </row>
    <row r="1562" spans="6:6">
      <c r="F1562" s="67"/>
    </row>
    <row r="1563" spans="6:6">
      <c r="F1563" s="67"/>
    </row>
    <row r="1564" spans="6:6">
      <c r="F1564" s="67"/>
    </row>
    <row r="1565" spans="6:6">
      <c r="F1565" s="67"/>
    </row>
    <row r="1566" spans="6:6">
      <c r="F1566" s="67"/>
    </row>
    <row r="1567" spans="6:6">
      <c r="F1567" s="67"/>
    </row>
    <row r="1568" spans="6:6">
      <c r="F1568" s="67"/>
    </row>
    <row r="1569" spans="6:6">
      <c r="F1569" s="67"/>
    </row>
    <row r="1570" spans="6:6">
      <c r="F1570" s="67"/>
    </row>
    <row r="1571" spans="6:6">
      <c r="F1571" s="67"/>
    </row>
    <row r="1572" spans="6:6">
      <c r="F1572" s="67"/>
    </row>
    <row r="1573" spans="6:6">
      <c r="F1573" s="67"/>
    </row>
    <row r="1574" spans="6:6">
      <c r="F1574" s="67"/>
    </row>
    <row r="1575" spans="6:6">
      <c r="F1575" s="67"/>
    </row>
    <row r="1576" spans="6:6">
      <c r="F1576" s="67"/>
    </row>
    <row r="1577" spans="6:6">
      <c r="F1577" s="67"/>
    </row>
    <row r="1578" spans="6:6">
      <c r="F1578" s="67"/>
    </row>
    <row r="1579" spans="6:6">
      <c r="F1579" s="67"/>
    </row>
    <row r="1580" spans="6:6">
      <c r="F1580" s="67"/>
    </row>
    <row r="1581" spans="6:6">
      <c r="F1581" s="67"/>
    </row>
    <row r="1582" spans="6:6">
      <c r="F1582" s="67"/>
    </row>
    <row r="1583" spans="6:6">
      <c r="F1583" s="67"/>
    </row>
    <row r="1584" spans="6:6">
      <c r="F1584" s="67"/>
    </row>
    <row r="1585" spans="6:6">
      <c r="F1585" s="67"/>
    </row>
    <row r="1586" spans="6:6">
      <c r="F1586" s="67"/>
    </row>
    <row r="1587" spans="6:6">
      <c r="F1587" s="67"/>
    </row>
    <row r="1588" spans="6:6">
      <c r="F1588" s="67"/>
    </row>
    <row r="1589" spans="6:6">
      <c r="F1589" s="67"/>
    </row>
    <row r="1590" spans="6:6">
      <c r="F1590" s="67"/>
    </row>
    <row r="1591" spans="6:6">
      <c r="F1591" s="67"/>
    </row>
    <row r="1592" spans="6:6">
      <c r="F1592" s="67"/>
    </row>
    <row r="1593" spans="6:6">
      <c r="F1593" s="67"/>
    </row>
    <row r="1594" spans="6:6">
      <c r="F1594" s="67"/>
    </row>
    <row r="1595" spans="6:6">
      <c r="F1595" s="67"/>
    </row>
    <row r="1596" spans="6:6">
      <c r="F1596" s="67"/>
    </row>
    <row r="1597" spans="6:6">
      <c r="F1597" s="67"/>
    </row>
    <row r="1598" spans="6:6">
      <c r="F1598" s="67"/>
    </row>
    <row r="1599" spans="6:6">
      <c r="F1599" s="67"/>
    </row>
    <row r="1600" spans="6:6">
      <c r="F1600" s="67"/>
    </row>
    <row r="1601" spans="6:6">
      <c r="F1601" s="67"/>
    </row>
    <row r="1602" spans="6:6">
      <c r="F1602" s="67"/>
    </row>
    <row r="1603" spans="6:6">
      <c r="F1603" s="67"/>
    </row>
    <row r="1604" spans="6:6">
      <c r="F1604" s="67"/>
    </row>
    <row r="1605" spans="6:6">
      <c r="F1605" s="67"/>
    </row>
    <row r="1606" spans="6:6">
      <c r="F1606" s="67"/>
    </row>
    <row r="1607" spans="6:6">
      <c r="F1607" s="67"/>
    </row>
    <row r="1608" spans="6:6">
      <c r="F1608" s="67"/>
    </row>
    <row r="1609" spans="6:6">
      <c r="F1609" s="67"/>
    </row>
    <row r="1610" spans="6:6">
      <c r="F1610" s="67"/>
    </row>
    <row r="1611" spans="6:6">
      <c r="F1611" s="67"/>
    </row>
    <row r="1612" spans="6:6">
      <c r="F1612" s="67"/>
    </row>
    <row r="1613" spans="6:6">
      <c r="F1613" s="67"/>
    </row>
    <row r="1614" spans="6:6">
      <c r="F1614" s="67"/>
    </row>
    <row r="1615" spans="6:6">
      <c r="F1615" s="67"/>
    </row>
    <row r="1616" spans="6:6">
      <c r="F1616" s="67"/>
    </row>
    <row r="1617" spans="6:6">
      <c r="F1617" s="67"/>
    </row>
    <row r="1618" spans="6:6">
      <c r="F1618" s="67"/>
    </row>
    <row r="1619" spans="6:6">
      <c r="F1619" s="67"/>
    </row>
    <row r="1620" spans="6:6">
      <c r="F1620" s="67"/>
    </row>
    <row r="1621" spans="6:6">
      <c r="F1621" s="67"/>
    </row>
    <row r="1622" spans="6:6">
      <c r="F1622" s="67"/>
    </row>
    <row r="1623" spans="6:6">
      <c r="F1623" s="67"/>
    </row>
    <row r="1624" spans="6:6">
      <c r="F1624" s="67"/>
    </row>
    <row r="1625" spans="6:6">
      <c r="F1625" s="67"/>
    </row>
    <row r="1626" spans="6:6">
      <c r="F1626" s="67"/>
    </row>
    <row r="1627" spans="6:6">
      <c r="F1627" s="67"/>
    </row>
    <row r="1628" spans="6:6">
      <c r="F1628" s="67"/>
    </row>
    <row r="1629" spans="6:6">
      <c r="F1629" s="67"/>
    </row>
    <row r="1630" spans="6:6">
      <c r="F1630" s="67"/>
    </row>
    <row r="1631" spans="6:6">
      <c r="F1631" s="67"/>
    </row>
    <row r="1632" spans="6:6">
      <c r="F1632" s="67"/>
    </row>
    <row r="1633" spans="6:6">
      <c r="F1633" s="67"/>
    </row>
    <row r="1634" spans="6:6">
      <c r="F1634" s="67"/>
    </row>
    <row r="1635" spans="6:6">
      <c r="F1635" s="67"/>
    </row>
    <row r="1636" spans="6:6">
      <c r="F1636" s="67"/>
    </row>
    <row r="1637" spans="6:6">
      <c r="F1637" s="67"/>
    </row>
    <row r="1638" spans="6:6">
      <c r="F1638" s="67"/>
    </row>
    <row r="1639" spans="6:6">
      <c r="F1639" s="67"/>
    </row>
    <row r="1640" spans="6:6">
      <c r="F1640" s="67"/>
    </row>
    <row r="1641" spans="6:6">
      <c r="F1641" s="67"/>
    </row>
    <row r="1642" spans="6:6">
      <c r="F1642" s="67"/>
    </row>
    <row r="1643" spans="6:6">
      <c r="F1643" s="67"/>
    </row>
    <row r="1644" spans="6:6">
      <c r="F1644" s="67"/>
    </row>
    <row r="1645" spans="6:6">
      <c r="F1645" s="67"/>
    </row>
    <row r="1646" spans="6:6">
      <c r="F1646" s="67"/>
    </row>
    <row r="1647" spans="6:6">
      <c r="F1647" s="67"/>
    </row>
    <row r="1648" spans="6:6">
      <c r="F1648" s="67"/>
    </row>
    <row r="1649" spans="6:6">
      <c r="F1649" s="67"/>
    </row>
    <row r="1650" spans="6:6">
      <c r="F1650" s="67"/>
    </row>
    <row r="1651" spans="6:6">
      <c r="F1651" s="67"/>
    </row>
    <row r="1652" spans="6:6">
      <c r="F1652" s="67"/>
    </row>
    <row r="1653" spans="6:6">
      <c r="F1653" s="67"/>
    </row>
    <row r="1654" spans="6:6">
      <c r="F1654" s="67"/>
    </row>
    <row r="1655" spans="6:6">
      <c r="F1655" s="67"/>
    </row>
    <row r="1656" spans="6:6">
      <c r="F1656" s="67"/>
    </row>
    <row r="1657" spans="6:6">
      <c r="F1657" s="67"/>
    </row>
    <row r="1658" spans="6:6">
      <c r="F1658" s="67"/>
    </row>
    <row r="1659" spans="6:6">
      <c r="F1659" s="67"/>
    </row>
    <row r="1660" spans="6:6">
      <c r="F1660" s="67"/>
    </row>
    <row r="1661" spans="6:6">
      <c r="F1661" s="67"/>
    </row>
    <row r="1662" spans="6:6">
      <c r="F1662" s="67"/>
    </row>
    <row r="1663" spans="6:6">
      <c r="F1663" s="67"/>
    </row>
    <row r="1664" spans="6:6">
      <c r="F1664" s="67"/>
    </row>
    <row r="1665" spans="6:6">
      <c r="F1665" s="67"/>
    </row>
    <row r="1666" spans="6:6">
      <c r="F1666" s="67"/>
    </row>
    <row r="1667" spans="6:6">
      <c r="F1667" s="67"/>
    </row>
    <row r="1668" spans="6:6">
      <c r="F1668" s="67"/>
    </row>
    <row r="1669" spans="6:6">
      <c r="F1669" s="67"/>
    </row>
    <row r="1670" spans="6:6">
      <c r="F1670" s="67"/>
    </row>
    <row r="1671" spans="6:6">
      <c r="F1671" s="67"/>
    </row>
    <row r="1672" spans="6:6">
      <c r="F1672" s="67"/>
    </row>
    <row r="1673" spans="6:6">
      <c r="F1673" s="67"/>
    </row>
    <row r="1674" spans="6:6">
      <c r="F1674" s="67"/>
    </row>
    <row r="1675" spans="6:6">
      <c r="F1675" s="67"/>
    </row>
    <row r="1676" spans="6:6">
      <c r="F1676" s="67"/>
    </row>
    <row r="1677" spans="6:6">
      <c r="F1677" s="67"/>
    </row>
    <row r="1678" spans="6:6">
      <c r="F1678" s="67"/>
    </row>
    <row r="1679" spans="6:6">
      <c r="F1679" s="67"/>
    </row>
    <row r="1680" spans="6:6">
      <c r="F1680" s="67"/>
    </row>
    <row r="1681" spans="6:6">
      <c r="F1681" s="67"/>
    </row>
    <row r="1682" spans="6:6">
      <c r="F1682" s="67"/>
    </row>
    <row r="1683" spans="6:6">
      <c r="F1683" s="67"/>
    </row>
    <row r="1684" spans="6:6">
      <c r="F1684" s="67"/>
    </row>
    <row r="1685" spans="6:6">
      <c r="F1685" s="67"/>
    </row>
    <row r="1686" spans="6:6">
      <c r="F1686" s="67"/>
    </row>
    <row r="1687" spans="6:6">
      <c r="F1687" s="67"/>
    </row>
    <row r="1688" spans="6:6">
      <c r="F1688" s="67"/>
    </row>
    <row r="1689" spans="6:6">
      <c r="F1689" s="67"/>
    </row>
    <row r="1690" spans="6:6">
      <c r="F1690" s="67"/>
    </row>
    <row r="1691" spans="6:6">
      <c r="F1691" s="67"/>
    </row>
    <row r="1692" spans="6:6">
      <c r="F1692" s="67"/>
    </row>
    <row r="1693" spans="6:6">
      <c r="F1693" s="67"/>
    </row>
    <row r="1694" spans="6:6">
      <c r="F1694" s="67"/>
    </row>
    <row r="1695" spans="6:6">
      <c r="F1695" s="67"/>
    </row>
    <row r="1696" spans="6:6">
      <c r="F1696" s="67"/>
    </row>
    <row r="1697" spans="6:6">
      <c r="F1697" s="67"/>
    </row>
    <row r="1698" spans="6:6">
      <c r="F1698" s="67"/>
    </row>
    <row r="1699" spans="6:6">
      <c r="F1699" s="67"/>
    </row>
    <row r="1700" spans="6:6">
      <c r="F1700" s="67"/>
    </row>
    <row r="1701" spans="6:6">
      <c r="F1701" s="67"/>
    </row>
    <row r="1702" spans="6:6">
      <c r="F1702" s="67"/>
    </row>
    <row r="1703" spans="6:6">
      <c r="F1703" s="67"/>
    </row>
    <row r="1704" spans="6:6">
      <c r="F1704" s="67"/>
    </row>
    <row r="1705" spans="6:6">
      <c r="F1705" s="67"/>
    </row>
    <row r="1706" spans="6:6">
      <c r="F1706" s="67"/>
    </row>
    <row r="1707" spans="6:6">
      <c r="F1707" s="67"/>
    </row>
    <row r="1708" spans="6:6">
      <c r="F1708" s="67"/>
    </row>
    <row r="1709" spans="6:6">
      <c r="F1709" s="67"/>
    </row>
    <row r="1710" spans="6:6">
      <c r="F1710" s="67"/>
    </row>
    <row r="1711" spans="6:6">
      <c r="F1711" s="67"/>
    </row>
    <row r="1712" spans="6:6">
      <c r="F1712" s="67"/>
    </row>
    <row r="1713" spans="6:6">
      <c r="F1713" s="67"/>
    </row>
    <row r="1714" spans="6:6">
      <c r="F1714" s="67"/>
    </row>
    <row r="1715" spans="6:6">
      <c r="F1715" s="67"/>
    </row>
    <row r="1716" spans="6:6">
      <c r="F1716" s="67"/>
    </row>
    <row r="1717" spans="6:6">
      <c r="F1717" s="67"/>
    </row>
    <row r="1718" spans="6:6">
      <c r="F1718" s="67"/>
    </row>
    <row r="1719" spans="6:6">
      <c r="F1719" s="67"/>
    </row>
    <row r="1720" spans="6:6">
      <c r="F1720" s="67"/>
    </row>
    <row r="1721" spans="6:6">
      <c r="F1721" s="67"/>
    </row>
    <row r="1722" spans="6:6">
      <c r="F1722" s="67"/>
    </row>
    <row r="1723" spans="6:6">
      <c r="F1723" s="67"/>
    </row>
    <row r="1724" spans="6:6">
      <c r="F1724" s="67"/>
    </row>
    <row r="1725" spans="6:6">
      <c r="F1725" s="67"/>
    </row>
    <row r="1726" spans="6:6">
      <c r="F1726" s="67"/>
    </row>
    <row r="1727" spans="6:6">
      <c r="F1727" s="67"/>
    </row>
    <row r="1728" spans="6:6">
      <c r="F1728" s="67"/>
    </row>
    <row r="1729" spans="6:6">
      <c r="F1729" s="67"/>
    </row>
    <row r="1730" spans="6:6">
      <c r="F1730" s="67"/>
    </row>
    <row r="1731" spans="6:6">
      <c r="F1731" s="67"/>
    </row>
    <row r="1732" spans="6:6">
      <c r="F1732" s="67"/>
    </row>
    <row r="1733" spans="6:6">
      <c r="F1733" s="67"/>
    </row>
    <row r="1734" spans="6:6">
      <c r="F1734" s="67"/>
    </row>
    <row r="1735" spans="6:6">
      <c r="F1735" s="67"/>
    </row>
    <row r="1736" spans="6:6">
      <c r="F1736" s="67"/>
    </row>
    <row r="1737" spans="6:6">
      <c r="F1737" s="67"/>
    </row>
    <row r="1738" spans="6:6">
      <c r="F1738" s="67"/>
    </row>
    <row r="1739" spans="6:6">
      <c r="F1739" s="67"/>
    </row>
    <row r="1740" spans="6:6">
      <c r="F1740" s="67"/>
    </row>
    <row r="1741" spans="6:6">
      <c r="F1741" s="67"/>
    </row>
    <row r="1742" spans="6:6">
      <c r="F1742" s="67"/>
    </row>
    <row r="1743" spans="6:6">
      <c r="F1743" s="67"/>
    </row>
    <row r="1744" spans="6:6">
      <c r="F1744" s="67"/>
    </row>
    <row r="1745" spans="6:6">
      <c r="F1745" s="67"/>
    </row>
    <row r="1746" spans="6:6">
      <c r="F1746" s="67"/>
    </row>
    <row r="1747" spans="6:6">
      <c r="F1747" s="67"/>
    </row>
    <row r="1748" spans="6:6">
      <c r="F1748" s="67"/>
    </row>
    <row r="1749" spans="6:6">
      <c r="F1749" s="67"/>
    </row>
    <row r="1750" spans="6:6">
      <c r="F1750" s="67"/>
    </row>
    <row r="1751" spans="6:6">
      <c r="F1751" s="67"/>
    </row>
    <row r="1752" spans="6:6">
      <c r="F1752" s="67"/>
    </row>
    <row r="1753" spans="6:6">
      <c r="F1753" s="67"/>
    </row>
    <row r="1754" spans="6:6">
      <c r="F1754" s="67"/>
    </row>
    <row r="1755" spans="6:6">
      <c r="F1755" s="67"/>
    </row>
    <row r="1756" spans="6:6">
      <c r="F1756" s="67"/>
    </row>
    <row r="1757" spans="6:6">
      <c r="F1757" s="67"/>
    </row>
    <row r="1758" spans="6:6">
      <c r="F1758" s="67"/>
    </row>
    <row r="1759" spans="6:6">
      <c r="F1759" s="67"/>
    </row>
    <row r="1760" spans="6:6">
      <c r="F1760" s="67"/>
    </row>
    <row r="1761" spans="6:6">
      <c r="F1761" s="67"/>
    </row>
    <row r="1762" spans="6:6">
      <c r="F1762" s="67"/>
    </row>
    <row r="1763" spans="6:6">
      <c r="F1763" s="67"/>
    </row>
    <row r="1764" spans="6:6">
      <c r="F1764" s="67"/>
    </row>
    <row r="1765" spans="6:6">
      <c r="F1765" s="67"/>
    </row>
    <row r="1766" spans="6:6">
      <c r="F1766" s="67"/>
    </row>
    <row r="1767" spans="6:6">
      <c r="F1767" s="67"/>
    </row>
    <row r="1768" spans="6:6">
      <c r="F1768" s="67"/>
    </row>
    <row r="1769" spans="6:6">
      <c r="F1769" s="67"/>
    </row>
    <row r="1770" spans="6:6">
      <c r="F1770" s="67"/>
    </row>
    <row r="1771" spans="6:6">
      <c r="F1771" s="67"/>
    </row>
    <row r="1772" spans="6:6">
      <c r="F1772" s="67"/>
    </row>
    <row r="1773" spans="6:6">
      <c r="F1773" s="67"/>
    </row>
    <row r="1774" spans="6:6">
      <c r="F1774" s="67"/>
    </row>
    <row r="1775" spans="6:6">
      <c r="F1775" s="67"/>
    </row>
    <row r="1776" spans="6:6">
      <c r="F1776" s="67"/>
    </row>
    <row r="1777" spans="6:6">
      <c r="F1777" s="67"/>
    </row>
    <row r="1778" spans="6:6">
      <c r="F1778" s="67"/>
    </row>
    <row r="1779" spans="6:6">
      <c r="F1779" s="67"/>
    </row>
    <row r="1780" spans="6:6">
      <c r="F1780" s="67"/>
    </row>
    <row r="1781" spans="6:6">
      <c r="F1781" s="67"/>
    </row>
    <row r="1782" spans="6:6">
      <c r="F1782" s="67"/>
    </row>
    <row r="1783" spans="6:6">
      <c r="F1783" s="67"/>
    </row>
    <row r="1784" spans="6:6">
      <c r="F1784" s="67"/>
    </row>
    <row r="1785" spans="6:6">
      <c r="F1785" s="67"/>
    </row>
    <row r="1786" spans="6:6">
      <c r="F1786" s="67"/>
    </row>
    <row r="1787" spans="6:6">
      <c r="F1787" s="67"/>
    </row>
    <row r="1788" spans="6:6">
      <c r="F1788" s="67"/>
    </row>
    <row r="1789" spans="6:6">
      <c r="F1789" s="67"/>
    </row>
    <row r="1790" spans="6:6">
      <c r="F1790" s="67"/>
    </row>
    <row r="1791" spans="6:6">
      <c r="F1791" s="67"/>
    </row>
    <row r="1792" spans="6:6">
      <c r="F1792" s="67"/>
    </row>
    <row r="1793" spans="6:6">
      <c r="F1793" s="67"/>
    </row>
    <row r="1794" spans="6:6">
      <c r="F1794" s="67"/>
    </row>
    <row r="1795" spans="6:6">
      <c r="F1795" s="67"/>
    </row>
    <row r="1796" spans="6:6">
      <c r="F1796" s="67"/>
    </row>
    <row r="1797" spans="6:6">
      <c r="F1797" s="67"/>
    </row>
    <row r="1798" spans="6:6">
      <c r="F1798" s="67"/>
    </row>
    <row r="1799" spans="6:6">
      <c r="F1799" s="67"/>
    </row>
    <row r="1800" spans="6:6">
      <c r="F1800" s="67"/>
    </row>
    <row r="1801" spans="6:6">
      <c r="F1801" s="67"/>
    </row>
    <row r="1802" spans="6:6">
      <c r="F1802" s="67"/>
    </row>
    <row r="1803" spans="6:6">
      <c r="F1803" s="67"/>
    </row>
    <row r="1804" spans="6:6">
      <c r="F1804" s="67"/>
    </row>
    <row r="1805" spans="6:6">
      <c r="F1805" s="67"/>
    </row>
    <row r="1806" spans="6:6">
      <c r="F1806" s="67"/>
    </row>
    <row r="1807" spans="6:6">
      <c r="F1807" s="67"/>
    </row>
    <row r="1808" spans="6:6">
      <c r="F1808" s="67"/>
    </row>
    <row r="1809" spans="6:6">
      <c r="F1809" s="67"/>
    </row>
    <row r="1810" spans="6:6">
      <c r="F1810" s="67"/>
    </row>
    <row r="1811" spans="6:6">
      <c r="F1811" s="67"/>
    </row>
    <row r="1812" spans="6:6">
      <c r="F1812" s="67"/>
    </row>
    <row r="1813" spans="6:6">
      <c r="F1813" s="67"/>
    </row>
    <row r="1814" spans="6:6">
      <c r="F1814" s="67"/>
    </row>
    <row r="1815" spans="6:6">
      <c r="F1815" s="67"/>
    </row>
    <row r="1816" spans="6:6">
      <c r="F1816" s="67"/>
    </row>
    <row r="1817" spans="6:6">
      <c r="F1817" s="67"/>
    </row>
    <row r="1818" spans="6:6">
      <c r="F1818" s="67"/>
    </row>
    <row r="1819" spans="6:6">
      <c r="F1819" s="67"/>
    </row>
    <row r="1820" spans="6:6">
      <c r="F1820" s="67"/>
    </row>
    <row r="1821" spans="6:6">
      <c r="F1821" s="67"/>
    </row>
    <row r="1822" spans="6:6">
      <c r="F1822" s="67"/>
    </row>
    <row r="1823" spans="6:6">
      <c r="F1823" s="67"/>
    </row>
    <row r="1824" spans="6:6">
      <c r="F1824" s="67"/>
    </row>
    <row r="1825" spans="6:6">
      <c r="F1825" s="67"/>
    </row>
    <row r="1826" spans="6:6">
      <c r="F1826" s="67"/>
    </row>
    <row r="1827" spans="6:6">
      <c r="F1827" s="67"/>
    </row>
    <row r="1828" spans="6:6">
      <c r="F1828" s="67"/>
    </row>
    <row r="1829" spans="6:6">
      <c r="F1829" s="67"/>
    </row>
    <row r="1830" spans="6:6">
      <c r="F1830" s="67"/>
    </row>
    <row r="1831" spans="6:6">
      <c r="F1831" s="67"/>
    </row>
    <row r="1832" spans="6:6">
      <c r="F1832" s="67"/>
    </row>
    <row r="1833" spans="6:6">
      <c r="F1833" s="67"/>
    </row>
    <row r="1834" spans="6:6">
      <c r="F1834" s="67"/>
    </row>
    <row r="1835" spans="6:6">
      <c r="F1835" s="67"/>
    </row>
    <row r="1836" spans="6:6">
      <c r="F1836" s="67"/>
    </row>
    <row r="1837" spans="6:6">
      <c r="F1837" s="67"/>
    </row>
    <row r="1838" spans="6:6">
      <c r="F1838" s="67"/>
    </row>
    <row r="1839" spans="6:6">
      <c r="F1839" s="67"/>
    </row>
    <row r="1840" spans="6:6">
      <c r="F1840" s="67"/>
    </row>
    <row r="1841" spans="6:6">
      <c r="F1841" s="67"/>
    </row>
    <row r="1842" spans="6:6">
      <c r="F1842" s="67"/>
    </row>
    <row r="1843" spans="6:6">
      <c r="F1843" s="67"/>
    </row>
    <row r="1844" spans="6:6">
      <c r="F1844" s="67"/>
    </row>
    <row r="1845" spans="6:6">
      <c r="F1845" s="67"/>
    </row>
    <row r="1846" spans="6:6">
      <c r="F1846" s="67"/>
    </row>
    <row r="1847" spans="6:6">
      <c r="F1847" s="67"/>
    </row>
    <row r="1848" spans="6:6">
      <c r="F1848" s="67"/>
    </row>
    <row r="1849" spans="6:6">
      <c r="F1849" s="67"/>
    </row>
    <row r="1850" spans="6:6">
      <c r="F1850" s="67"/>
    </row>
    <row r="1851" spans="6:6">
      <c r="F1851" s="67"/>
    </row>
    <row r="1852" spans="6:6">
      <c r="F1852" s="67"/>
    </row>
    <row r="1853" spans="6:6">
      <c r="F1853" s="67"/>
    </row>
    <row r="1854" spans="6:6">
      <c r="F1854" s="67"/>
    </row>
    <row r="1855" spans="6:6">
      <c r="F1855" s="67"/>
    </row>
    <row r="1856" spans="6:6">
      <c r="F1856" s="67"/>
    </row>
    <row r="1857" spans="6:6">
      <c r="F1857" s="67"/>
    </row>
    <row r="1858" spans="6:6">
      <c r="F1858" s="67"/>
    </row>
    <row r="1859" spans="6:6">
      <c r="F1859" s="67"/>
    </row>
    <row r="1860" spans="6:6">
      <c r="F1860" s="67"/>
    </row>
    <row r="1861" spans="6:6">
      <c r="F1861" s="67"/>
    </row>
    <row r="1862" spans="6:6">
      <c r="F1862" s="67"/>
    </row>
    <row r="1863" spans="6:6">
      <c r="F1863" s="67"/>
    </row>
    <row r="1864" spans="6:6">
      <c r="F1864" s="67"/>
    </row>
    <row r="1865" spans="6:6">
      <c r="F1865" s="67"/>
    </row>
    <row r="1866" spans="6:6">
      <c r="F1866" s="67"/>
    </row>
    <row r="1867" spans="6:6">
      <c r="F1867" s="67"/>
    </row>
    <row r="1868" spans="6:6">
      <c r="F1868" s="67"/>
    </row>
    <row r="1869" spans="6:6">
      <c r="F1869" s="67"/>
    </row>
    <row r="1870" spans="6:6">
      <c r="F1870" s="67"/>
    </row>
    <row r="1871" spans="6:6">
      <c r="F1871" s="67"/>
    </row>
    <row r="1872" spans="6:6">
      <c r="F1872" s="67"/>
    </row>
    <row r="1873" spans="6:6">
      <c r="F1873" s="67"/>
    </row>
    <row r="1874" spans="6:6">
      <c r="F1874" s="67"/>
    </row>
    <row r="1875" spans="6:6">
      <c r="F1875" s="67"/>
    </row>
    <row r="1876" spans="6:6">
      <c r="F1876" s="67"/>
    </row>
    <row r="1877" spans="6:6">
      <c r="F1877" s="67"/>
    </row>
    <row r="1878" spans="6:6">
      <c r="F1878" s="67"/>
    </row>
    <row r="1879" spans="6:6">
      <c r="F1879" s="67"/>
    </row>
    <row r="1880" spans="6:6">
      <c r="F1880" s="67"/>
    </row>
    <row r="1881" spans="6:6">
      <c r="F1881" s="67"/>
    </row>
    <row r="1882" spans="6:6">
      <c r="F1882" s="67"/>
    </row>
    <row r="1883" spans="6:6">
      <c r="F1883" s="67"/>
    </row>
    <row r="1884" spans="6:6">
      <c r="F1884" s="67"/>
    </row>
    <row r="1885" spans="6:6">
      <c r="F1885" s="67"/>
    </row>
    <row r="1886" spans="6:6">
      <c r="F1886" s="67"/>
    </row>
    <row r="1887" spans="6:6">
      <c r="F1887" s="67"/>
    </row>
    <row r="1888" spans="6:6">
      <c r="F1888" s="67"/>
    </row>
    <row r="1889" spans="6:6">
      <c r="F1889" s="67"/>
    </row>
    <row r="1890" spans="6:6">
      <c r="F1890" s="67"/>
    </row>
    <row r="1891" spans="6:6">
      <c r="F1891" s="67"/>
    </row>
    <row r="1892" spans="6:6">
      <c r="F1892" s="67"/>
    </row>
    <row r="1893" spans="6:6">
      <c r="F1893" s="67"/>
    </row>
    <row r="1894" spans="6:6">
      <c r="F1894" s="67"/>
    </row>
    <row r="1895" spans="6:6">
      <c r="F1895" s="67"/>
    </row>
    <row r="1896" spans="6:6">
      <c r="F1896" s="67"/>
    </row>
    <row r="1897" spans="6:6">
      <c r="F1897" s="67"/>
    </row>
    <row r="1898" spans="6:6">
      <c r="F1898" s="67"/>
    </row>
    <row r="1899" spans="6:6">
      <c r="F1899" s="67"/>
    </row>
    <row r="1900" spans="6:6">
      <c r="F1900" s="67"/>
    </row>
    <row r="1901" spans="6:6">
      <c r="F1901" s="67"/>
    </row>
    <row r="1902" spans="6:6">
      <c r="F1902" s="67"/>
    </row>
    <row r="1903" spans="6:6">
      <c r="F1903" s="67"/>
    </row>
    <row r="1904" spans="6:6">
      <c r="F1904" s="67"/>
    </row>
    <row r="1905" spans="6:6">
      <c r="F1905" s="67"/>
    </row>
    <row r="1906" spans="6:6">
      <c r="F1906" s="67"/>
    </row>
    <row r="1907" spans="6:6">
      <c r="F1907" s="67"/>
    </row>
    <row r="1908" spans="6:6">
      <c r="F1908" s="67"/>
    </row>
    <row r="1909" spans="6:6">
      <c r="F1909" s="67"/>
    </row>
    <row r="1910" spans="6:6">
      <c r="F1910" s="67"/>
    </row>
    <row r="1911" spans="6:6">
      <c r="F1911" s="67"/>
    </row>
    <row r="1912" spans="6:6">
      <c r="F1912" s="67"/>
    </row>
    <row r="1913" spans="6:6">
      <c r="F1913" s="67"/>
    </row>
    <row r="1914" spans="6:6">
      <c r="F1914" s="67"/>
    </row>
    <row r="1915" spans="6:6">
      <c r="F1915" s="67"/>
    </row>
    <row r="1916" spans="6:6">
      <c r="F1916" s="67"/>
    </row>
    <row r="1917" spans="6:6">
      <c r="F1917" s="67"/>
    </row>
    <row r="1918" spans="6:6">
      <c r="F1918" s="67"/>
    </row>
    <row r="1919" spans="6:6">
      <c r="F1919" s="67"/>
    </row>
    <row r="1920" spans="6:6">
      <c r="F1920" s="67"/>
    </row>
    <row r="1921" spans="6:6">
      <c r="F1921" s="67"/>
    </row>
    <row r="1922" spans="6:6">
      <c r="F1922" s="67"/>
    </row>
    <row r="1923" spans="6:6">
      <c r="F1923" s="67"/>
    </row>
    <row r="1924" spans="6:6">
      <c r="F1924" s="67"/>
    </row>
    <row r="1925" spans="6:6">
      <c r="F1925" s="67"/>
    </row>
    <row r="1926" spans="6:6">
      <c r="F1926" s="67"/>
    </row>
    <row r="1927" spans="6:6">
      <c r="F1927" s="67"/>
    </row>
    <row r="1928" spans="6:6">
      <c r="F1928" s="67"/>
    </row>
    <row r="1929" spans="6:6">
      <c r="F1929" s="67"/>
    </row>
    <row r="1930" spans="6:6">
      <c r="F1930" s="67"/>
    </row>
    <row r="1931" spans="6:6">
      <c r="F1931" s="67"/>
    </row>
    <row r="1932" spans="6:6">
      <c r="F1932" s="67"/>
    </row>
    <row r="1933" spans="6:6">
      <c r="F1933" s="67"/>
    </row>
    <row r="1934" spans="6:6">
      <c r="F1934" s="67"/>
    </row>
    <row r="1935" spans="6:6">
      <c r="F1935" s="67"/>
    </row>
    <row r="1936" spans="6:6">
      <c r="F1936" s="67"/>
    </row>
    <row r="1937" spans="6:6">
      <c r="F1937" s="67"/>
    </row>
    <row r="1938" spans="6:6">
      <c r="F1938" s="67"/>
    </row>
    <row r="1939" spans="6:6">
      <c r="F1939" s="67"/>
    </row>
    <row r="1940" spans="6:6">
      <c r="F1940" s="67"/>
    </row>
    <row r="1941" spans="6:6">
      <c r="F1941" s="67"/>
    </row>
    <row r="1942" spans="6:6">
      <c r="F1942" s="67"/>
    </row>
    <row r="1943" spans="6:6">
      <c r="F1943" s="67"/>
    </row>
    <row r="1944" spans="6:6">
      <c r="F1944" s="67"/>
    </row>
    <row r="1945" spans="6:6">
      <c r="F1945" s="67"/>
    </row>
    <row r="1946" spans="6:6">
      <c r="F1946" s="67"/>
    </row>
    <row r="1947" spans="6:6">
      <c r="F1947" s="67"/>
    </row>
    <row r="1948" spans="6:6">
      <c r="F1948" s="67"/>
    </row>
    <row r="1949" spans="6:6">
      <c r="F1949" s="67"/>
    </row>
    <row r="1950" spans="6:6">
      <c r="F1950" s="67"/>
    </row>
    <row r="1951" spans="6:6">
      <c r="F1951" s="67"/>
    </row>
    <row r="1952" spans="6:6">
      <c r="F1952" s="67"/>
    </row>
    <row r="1953" spans="6:6">
      <c r="F1953" s="67"/>
    </row>
    <row r="1954" spans="6:6">
      <c r="F1954" s="67"/>
    </row>
    <row r="1955" spans="6:6">
      <c r="F1955" s="67"/>
    </row>
    <row r="1956" spans="6:6">
      <c r="F1956" s="67"/>
    </row>
    <row r="1957" spans="6:6">
      <c r="F1957" s="67"/>
    </row>
    <row r="1958" spans="6:6">
      <c r="F1958" s="67"/>
    </row>
    <row r="1959" spans="6:6">
      <c r="F1959" s="67"/>
    </row>
    <row r="1960" spans="6:6">
      <c r="F1960" s="67"/>
    </row>
    <row r="1961" spans="6:6">
      <c r="F1961" s="67"/>
    </row>
    <row r="1962" spans="6:6">
      <c r="F1962" s="67"/>
    </row>
    <row r="1963" spans="6:6">
      <c r="F1963" s="67"/>
    </row>
    <row r="1964" spans="6:6">
      <c r="F1964" s="67"/>
    </row>
    <row r="1965" spans="6:6">
      <c r="F1965" s="67"/>
    </row>
    <row r="1966" spans="6:6">
      <c r="F1966" s="67"/>
    </row>
    <row r="1967" spans="6:6">
      <c r="F1967" s="67"/>
    </row>
    <row r="1968" spans="6:6">
      <c r="F1968" s="67"/>
    </row>
    <row r="1969" spans="6:6">
      <c r="F1969" s="67"/>
    </row>
    <row r="1970" spans="6:6">
      <c r="F1970" s="67"/>
    </row>
    <row r="1971" spans="6:6">
      <c r="F1971" s="67"/>
    </row>
    <row r="1972" spans="6:6">
      <c r="F1972" s="67"/>
    </row>
    <row r="1973" spans="6:6">
      <c r="F1973" s="67"/>
    </row>
    <row r="1974" spans="6:6">
      <c r="F1974" s="67"/>
    </row>
    <row r="1975" spans="6:6">
      <c r="F1975" s="67"/>
    </row>
    <row r="1976" spans="6:6">
      <c r="F1976" s="67"/>
    </row>
    <row r="1977" spans="6:6">
      <c r="F1977" s="67"/>
    </row>
    <row r="1978" spans="6:6">
      <c r="F1978" s="67"/>
    </row>
    <row r="1979" spans="6:6">
      <c r="F1979" s="67"/>
    </row>
    <row r="1980" spans="6:6">
      <c r="F1980" s="67"/>
    </row>
    <row r="1981" spans="6:6">
      <c r="F1981" s="67"/>
    </row>
    <row r="1982" spans="6:6">
      <c r="F1982" s="67"/>
    </row>
    <row r="1983" spans="6:6">
      <c r="F1983" s="67"/>
    </row>
    <row r="1984" spans="6:6">
      <c r="F1984" s="67"/>
    </row>
    <row r="1985" spans="6:6">
      <c r="F1985" s="67"/>
    </row>
    <row r="1986" spans="6:6">
      <c r="F1986" s="67"/>
    </row>
    <row r="1987" spans="6:6">
      <c r="F1987" s="67"/>
    </row>
    <row r="1988" spans="6:6">
      <c r="F1988" s="67"/>
    </row>
    <row r="1989" spans="6:6">
      <c r="F1989" s="67"/>
    </row>
    <row r="1990" spans="6:6">
      <c r="F1990" s="67"/>
    </row>
    <row r="1991" spans="6:6">
      <c r="F1991" s="67"/>
    </row>
    <row r="1992" spans="6:6">
      <c r="F1992" s="67"/>
    </row>
    <row r="1993" spans="6:6">
      <c r="F1993" s="67"/>
    </row>
    <row r="1994" spans="6:6">
      <c r="F1994" s="67"/>
    </row>
    <row r="1995" spans="6:6">
      <c r="F1995" s="67"/>
    </row>
    <row r="1996" spans="6:6">
      <c r="F1996" s="67"/>
    </row>
    <row r="1997" spans="6:6">
      <c r="F1997" s="67"/>
    </row>
    <row r="1998" spans="6:6">
      <c r="F1998" s="67"/>
    </row>
    <row r="1999" spans="6:6">
      <c r="F1999" s="67"/>
    </row>
    <row r="2000" spans="6:6">
      <c r="F2000" s="67"/>
    </row>
    <row r="2001" spans="6:6">
      <c r="F2001" s="67"/>
    </row>
    <row r="2002" spans="6:6">
      <c r="F2002" s="67"/>
    </row>
    <row r="2003" spans="6:6">
      <c r="F2003" s="67"/>
    </row>
    <row r="2004" spans="6:6">
      <c r="F2004" s="67"/>
    </row>
    <row r="2005" spans="6:6">
      <c r="F2005" s="67"/>
    </row>
    <row r="2006" spans="6:6">
      <c r="F2006" s="67"/>
    </row>
    <row r="2007" spans="6:6">
      <c r="F2007" s="67"/>
    </row>
    <row r="2008" spans="6:6">
      <c r="F2008" s="67"/>
    </row>
    <row r="2009" spans="6:6">
      <c r="F2009" s="67"/>
    </row>
    <row r="2010" spans="6:6">
      <c r="F2010" s="67"/>
    </row>
    <row r="2011" spans="6:6">
      <c r="F2011" s="67"/>
    </row>
    <row r="2012" spans="6:6">
      <c r="F2012" s="67"/>
    </row>
    <row r="2013" spans="6:6">
      <c r="F2013" s="67"/>
    </row>
    <row r="2014" spans="6:6">
      <c r="F2014" s="67"/>
    </row>
    <row r="2015" spans="6:6">
      <c r="F2015" s="67"/>
    </row>
    <row r="2016" spans="6:6">
      <c r="F2016" s="67"/>
    </row>
    <row r="2017" spans="6:6">
      <c r="F2017" s="67"/>
    </row>
    <row r="2018" spans="6:6">
      <c r="F2018" s="67"/>
    </row>
    <row r="2019" spans="6:6">
      <c r="F2019" s="67"/>
    </row>
    <row r="2020" spans="6:6">
      <c r="F2020" s="67"/>
    </row>
    <row r="2021" spans="6:6">
      <c r="F2021" s="67"/>
    </row>
    <row r="2022" spans="6:6">
      <c r="F2022" s="67"/>
    </row>
    <row r="2023" spans="6:6">
      <c r="F2023" s="67"/>
    </row>
    <row r="2024" spans="6:6">
      <c r="F2024" s="67"/>
    </row>
    <row r="2025" spans="6:6">
      <c r="F2025" s="67"/>
    </row>
    <row r="2026" spans="6:6">
      <c r="F2026" s="67"/>
    </row>
    <row r="2027" spans="6:6">
      <c r="F2027" s="67"/>
    </row>
    <row r="2028" spans="6:6">
      <c r="F2028" s="67"/>
    </row>
    <row r="2029" spans="6:6">
      <c r="F2029" s="67"/>
    </row>
    <row r="2030" spans="6:6">
      <c r="F2030" s="67"/>
    </row>
    <row r="2031" spans="6:6">
      <c r="F2031" s="67"/>
    </row>
    <row r="2032" spans="6:6">
      <c r="F2032" s="67"/>
    </row>
    <row r="2033" spans="6:6">
      <c r="F2033" s="67"/>
    </row>
    <row r="2034" spans="6:6">
      <c r="F2034" s="67"/>
    </row>
    <row r="2035" spans="6:6">
      <c r="F2035" s="67"/>
    </row>
    <row r="2036" spans="6:6">
      <c r="F2036" s="67"/>
    </row>
    <row r="2037" spans="6:6">
      <c r="F2037" s="67"/>
    </row>
    <row r="2038" spans="6:6">
      <c r="F2038" s="67"/>
    </row>
    <row r="2039" spans="6:6">
      <c r="F2039" s="67"/>
    </row>
    <row r="2040" spans="6:6">
      <c r="F2040" s="67"/>
    </row>
    <row r="2041" spans="6:6">
      <c r="F2041" s="67"/>
    </row>
    <row r="2042" spans="6:6">
      <c r="F2042" s="67"/>
    </row>
    <row r="2043" spans="6:6">
      <c r="F2043" s="67"/>
    </row>
    <row r="2044" spans="6:6">
      <c r="F2044" s="67"/>
    </row>
    <row r="2045" spans="6:6">
      <c r="F2045" s="67"/>
    </row>
    <row r="2046" spans="6:6">
      <c r="F2046" s="67"/>
    </row>
    <row r="2047" spans="6:6">
      <c r="F2047" s="67"/>
    </row>
    <row r="2048" spans="6:6">
      <c r="F2048" s="67"/>
    </row>
    <row r="2049" spans="6:6">
      <c r="F2049" s="67"/>
    </row>
    <row r="2050" spans="6:6">
      <c r="F2050" s="67"/>
    </row>
    <row r="2051" spans="6:6">
      <c r="F2051" s="67"/>
    </row>
    <row r="2052" spans="6:6">
      <c r="F2052" s="67"/>
    </row>
    <row r="2053" spans="6:6">
      <c r="F2053" s="67"/>
    </row>
    <row r="2054" spans="6:6">
      <c r="F2054" s="67"/>
    </row>
    <row r="2055" spans="6:6">
      <c r="F2055" s="67"/>
    </row>
    <row r="2056" spans="6:6">
      <c r="F2056" s="67"/>
    </row>
    <row r="2057" spans="6:6">
      <c r="F2057" s="67"/>
    </row>
    <row r="2058" spans="6:6">
      <c r="F2058" s="67"/>
    </row>
    <row r="2059" spans="6:6">
      <c r="F2059" s="67"/>
    </row>
    <row r="2060" spans="6:6">
      <c r="F2060" s="67"/>
    </row>
    <row r="2061" spans="6:6">
      <c r="F2061" s="67"/>
    </row>
    <row r="2062" spans="6:6">
      <c r="F2062" s="67"/>
    </row>
    <row r="2063" spans="6:6">
      <c r="F2063" s="67"/>
    </row>
    <row r="2064" spans="6:6">
      <c r="F2064" s="67"/>
    </row>
    <row r="2065" spans="6:6">
      <c r="F2065" s="67"/>
    </row>
    <row r="2066" spans="6:6">
      <c r="F2066" s="67"/>
    </row>
    <row r="2067" spans="6:6">
      <c r="F2067" s="67"/>
    </row>
    <row r="2068" spans="6:6">
      <c r="F2068" s="67"/>
    </row>
    <row r="2069" spans="6:6">
      <c r="F2069" s="67"/>
    </row>
    <row r="2070" spans="6:6">
      <c r="F2070" s="67"/>
    </row>
    <row r="2071" spans="6:6">
      <c r="F2071" s="67"/>
    </row>
    <row r="2072" spans="6:6">
      <c r="F2072" s="67"/>
    </row>
    <row r="2073" spans="6:6">
      <c r="F2073" s="67"/>
    </row>
    <row r="2074" spans="6:6">
      <c r="F2074" s="67"/>
    </row>
    <row r="2075" spans="6:6">
      <c r="F2075" s="67"/>
    </row>
    <row r="2076" spans="6:6">
      <c r="F2076" s="67"/>
    </row>
    <row r="2077" spans="6:6">
      <c r="F2077" s="67"/>
    </row>
    <row r="2078" spans="6:6">
      <c r="F2078" s="67"/>
    </row>
    <row r="2079" spans="6:6">
      <c r="F2079" s="67"/>
    </row>
    <row r="2080" spans="6:6">
      <c r="F2080" s="67"/>
    </row>
    <row r="2081" spans="6:6">
      <c r="F2081" s="67"/>
    </row>
    <row r="2082" spans="6:6">
      <c r="F2082" s="67"/>
    </row>
    <row r="2083" spans="6:6">
      <c r="F2083" s="67"/>
    </row>
    <row r="2084" spans="6:6">
      <c r="F2084" s="67"/>
    </row>
    <row r="2085" spans="6:6">
      <c r="F2085" s="67"/>
    </row>
    <row r="2086" spans="6:6">
      <c r="F2086" s="67"/>
    </row>
    <row r="2087" spans="6:6">
      <c r="F2087" s="67"/>
    </row>
    <row r="2088" spans="6:6">
      <c r="F2088" s="67"/>
    </row>
    <row r="2089" spans="6:6">
      <c r="F2089" s="67"/>
    </row>
    <row r="2090" spans="6:6">
      <c r="F2090" s="67"/>
    </row>
    <row r="2091" spans="6:6">
      <c r="F2091" s="67"/>
    </row>
    <row r="2092" spans="6:6">
      <c r="F2092" s="67"/>
    </row>
    <row r="2093" spans="6:6">
      <c r="F2093" s="67"/>
    </row>
    <row r="2094" spans="6:6">
      <c r="F2094" s="67"/>
    </row>
    <row r="2095" spans="6:6">
      <c r="F2095" s="67"/>
    </row>
    <row r="2096" spans="6:6">
      <c r="F2096" s="67"/>
    </row>
    <row r="2097" spans="6:6">
      <c r="F2097" s="67"/>
    </row>
    <row r="2098" spans="6:6">
      <c r="F2098" s="67"/>
    </row>
    <row r="2099" spans="6:6">
      <c r="F2099" s="67"/>
    </row>
    <row r="2100" spans="6:6">
      <c r="F2100" s="67"/>
    </row>
    <row r="2101" spans="6:6">
      <c r="F2101" s="67"/>
    </row>
    <row r="2102" spans="6:6">
      <c r="F2102" s="67"/>
    </row>
    <row r="2103" spans="6:6">
      <c r="F2103" s="67"/>
    </row>
    <row r="2104" spans="6:6">
      <c r="F2104" s="67"/>
    </row>
    <row r="2105" spans="6:6">
      <c r="F2105" s="67"/>
    </row>
    <row r="2106" spans="6:6">
      <c r="F2106" s="67"/>
    </row>
    <row r="2107" spans="6:6">
      <c r="F2107" s="67"/>
    </row>
    <row r="2108" spans="6:6">
      <c r="F2108" s="67"/>
    </row>
    <row r="2109" spans="6:6">
      <c r="F2109" s="67"/>
    </row>
    <row r="2110" spans="6:6">
      <c r="F2110" s="67"/>
    </row>
    <row r="2111" spans="6:6">
      <c r="F2111" s="67"/>
    </row>
    <row r="2112" spans="6:6">
      <c r="F2112" s="67"/>
    </row>
    <row r="2113" spans="6:6">
      <c r="F2113" s="67"/>
    </row>
    <row r="2114" spans="6:6">
      <c r="F2114" s="67"/>
    </row>
    <row r="2115" spans="6:6">
      <c r="F2115" s="67"/>
    </row>
    <row r="2116" spans="6:6">
      <c r="F2116" s="67"/>
    </row>
    <row r="2117" spans="6:6">
      <c r="F2117" s="67"/>
    </row>
    <row r="2118" spans="6:6">
      <c r="F2118" s="67"/>
    </row>
    <row r="2119" spans="6:6">
      <c r="F2119" s="67"/>
    </row>
    <row r="2120" spans="6:6">
      <c r="F2120" s="67"/>
    </row>
    <row r="2121" spans="6:6">
      <c r="F2121" s="67"/>
    </row>
    <row r="2122" spans="6:6">
      <c r="F2122" s="67"/>
    </row>
    <row r="2123" spans="6:6">
      <c r="F2123" s="67"/>
    </row>
    <row r="2124" spans="6:6">
      <c r="F2124" s="67"/>
    </row>
    <row r="2125" spans="6:6">
      <c r="F2125" s="67"/>
    </row>
    <row r="2126" spans="6:6">
      <c r="F2126" s="67"/>
    </row>
    <row r="2127" spans="6:6">
      <c r="F2127" s="67"/>
    </row>
    <row r="2128" spans="6:6">
      <c r="F2128" s="67"/>
    </row>
    <row r="2129" spans="6:6">
      <c r="F2129" s="67"/>
    </row>
    <row r="2130" spans="6:6">
      <c r="F2130" s="67"/>
    </row>
    <row r="2131" spans="6:6">
      <c r="F2131" s="67"/>
    </row>
    <row r="2132" spans="6:6">
      <c r="F2132" s="67"/>
    </row>
    <row r="2133" spans="6:6">
      <c r="F2133" s="67"/>
    </row>
    <row r="2134" spans="6:6">
      <c r="F2134" s="67"/>
    </row>
    <row r="2135" spans="6:6">
      <c r="F2135" s="67"/>
    </row>
    <row r="2136" spans="6:6">
      <c r="F2136" s="67"/>
    </row>
    <row r="2137" spans="6:6">
      <c r="F2137" s="67"/>
    </row>
    <row r="2138" spans="6:6">
      <c r="F2138" s="67"/>
    </row>
    <row r="2139" spans="6:6">
      <c r="F2139" s="67"/>
    </row>
    <row r="2140" spans="6:6">
      <c r="F2140" s="67"/>
    </row>
    <row r="2141" spans="6:6">
      <c r="F2141" s="67"/>
    </row>
    <row r="2142" spans="6:6">
      <c r="F2142" s="67"/>
    </row>
    <row r="2143" spans="6:6">
      <c r="F2143" s="67"/>
    </row>
    <row r="2144" spans="6:6">
      <c r="F2144" s="67"/>
    </row>
    <row r="2145" spans="6:6">
      <c r="F2145" s="67"/>
    </row>
    <row r="2146" spans="6:6">
      <c r="F2146" s="67"/>
    </row>
    <row r="2147" spans="6:6">
      <c r="F2147" s="67"/>
    </row>
    <row r="2148" spans="6:6">
      <c r="F2148" s="67"/>
    </row>
    <row r="2149" spans="6:6">
      <c r="F2149" s="67"/>
    </row>
    <row r="2150" spans="6:6">
      <c r="F2150" s="67"/>
    </row>
    <row r="2151" spans="6:6">
      <c r="F2151" s="67"/>
    </row>
    <row r="2152" spans="6:6">
      <c r="F2152" s="67"/>
    </row>
    <row r="2153" spans="6:6">
      <c r="F2153" s="67"/>
    </row>
    <row r="2154" spans="6:6">
      <c r="F2154" s="67"/>
    </row>
    <row r="2155" spans="6:6">
      <c r="F2155" s="67"/>
    </row>
    <row r="2156" spans="6:6">
      <c r="F2156" s="67"/>
    </row>
    <row r="2157" spans="6:6">
      <c r="F2157" s="67"/>
    </row>
    <row r="2158" spans="6:6">
      <c r="F2158" s="67"/>
    </row>
    <row r="2159" spans="6:6">
      <c r="F2159" s="67"/>
    </row>
    <row r="2160" spans="6:6">
      <c r="F2160" s="67"/>
    </row>
    <row r="2161" spans="6:6">
      <c r="F2161" s="67"/>
    </row>
    <row r="2162" spans="6:6">
      <c r="F2162" s="67"/>
    </row>
    <row r="2163" spans="6:6">
      <c r="F2163" s="67"/>
    </row>
    <row r="2164" spans="6:6">
      <c r="F2164" s="67"/>
    </row>
    <row r="2165" spans="6:6">
      <c r="F2165" s="67"/>
    </row>
    <row r="2166" spans="6:6">
      <c r="F2166" s="67"/>
    </row>
    <row r="2167" spans="6:6">
      <c r="F2167" s="67"/>
    </row>
    <row r="2168" spans="6:6">
      <c r="F2168" s="67"/>
    </row>
    <row r="2169" spans="6:6">
      <c r="F2169" s="67"/>
    </row>
    <row r="2170" spans="6:6">
      <c r="F2170" s="67"/>
    </row>
    <row r="2171" spans="6:6">
      <c r="F2171" s="67"/>
    </row>
    <row r="2172" spans="6:6">
      <c r="F2172" s="67"/>
    </row>
    <row r="2173" spans="6:6">
      <c r="F2173" s="67"/>
    </row>
    <row r="2174" spans="6:6">
      <c r="F2174" s="67"/>
    </row>
    <row r="2175" spans="6:6">
      <c r="F2175" s="67"/>
    </row>
    <row r="2176" spans="6:6">
      <c r="F2176" s="67"/>
    </row>
    <row r="2177" spans="6:6">
      <c r="F2177" s="67"/>
    </row>
    <row r="2178" spans="6:6">
      <c r="F2178" s="67"/>
    </row>
    <row r="2179" spans="6:6">
      <c r="F2179" s="67"/>
    </row>
    <row r="2180" spans="6:6">
      <c r="F2180" s="67"/>
    </row>
    <row r="2181" spans="6:6">
      <c r="F2181" s="67"/>
    </row>
    <row r="2182" spans="6:6">
      <c r="F2182" s="67"/>
    </row>
    <row r="2183" spans="6:6">
      <c r="F2183" s="67"/>
    </row>
    <row r="2184" spans="6:6">
      <c r="F2184" s="67"/>
    </row>
    <row r="2185" spans="6:6">
      <c r="F2185" s="67"/>
    </row>
    <row r="2186" spans="6:6">
      <c r="F2186" s="67"/>
    </row>
    <row r="2187" spans="6:6">
      <c r="F2187" s="67"/>
    </row>
    <row r="2188" spans="6:6">
      <c r="F2188" s="67"/>
    </row>
    <row r="2189" spans="6:6">
      <c r="F2189" s="67"/>
    </row>
    <row r="2190" spans="6:6">
      <c r="F2190" s="67"/>
    </row>
    <row r="2191" spans="6:6">
      <c r="F2191" s="67"/>
    </row>
    <row r="2192" spans="6:6">
      <c r="F2192" s="67"/>
    </row>
    <row r="2193" spans="6:6">
      <c r="F2193" s="67"/>
    </row>
    <row r="2194" spans="6:6">
      <c r="F2194" s="67"/>
    </row>
    <row r="2195" spans="6:6">
      <c r="F2195" s="67"/>
    </row>
    <row r="2196" spans="6:6">
      <c r="F2196" s="67"/>
    </row>
    <row r="2197" spans="6:6">
      <c r="F2197" s="67"/>
    </row>
    <row r="2198" spans="6:6">
      <c r="F2198" s="67"/>
    </row>
    <row r="2199" spans="6:6">
      <c r="F2199" s="67"/>
    </row>
    <row r="2200" spans="6:6">
      <c r="F2200" s="67"/>
    </row>
    <row r="2201" spans="6:6">
      <c r="F2201" s="67"/>
    </row>
    <row r="2202" spans="6:6">
      <c r="F2202" s="67"/>
    </row>
    <row r="2203" spans="6:6">
      <c r="F2203" s="67"/>
    </row>
    <row r="2204" spans="6:6">
      <c r="F2204" s="67"/>
    </row>
    <row r="2205" spans="6:6">
      <c r="F2205" s="67"/>
    </row>
    <row r="2206" spans="6:6">
      <c r="F2206" s="67"/>
    </row>
    <row r="2207" spans="6:6">
      <c r="F2207" s="67"/>
    </row>
    <row r="2208" spans="6:6">
      <c r="F2208" s="67"/>
    </row>
    <row r="2209" spans="6:6">
      <c r="F2209" s="67"/>
    </row>
    <row r="2210" spans="6:6">
      <c r="F2210" s="67"/>
    </row>
    <row r="2211" spans="6:6">
      <c r="F2211" s="67"/>
    </row>
    <row r="2212" spans="6:6">
      <c r="F2212" s="67"/>
    </row>
    <row r="2213" spans="6:6">
      <c r="F2213" s="67"/>
    </row>
    <row r="2214" spans="6:6">
      <c r="F2214" s="67"/>
    </row>
    <row r="2215" spans="6:6">
      <c r="F2215" s="67"/>
    </row>
    <row r="2216" spans="6:6">
      <c r="F2216" s="67"/>
    </row>
    <row r="2217" spans="6:6">
      <c r="F2217" s="67"/>
    </row>
    <row r="2218" spans="6:6">
      <c r="F2218" s="67"/>
    </row>
    <row r="2219" spans="6:6">
      <c r="F2219" s="67"/>
    </row>
    <row r="2220" spans="6:6">
      <c r="F2220" s="67"/>
    </row>
    <row r="2221" spans="6:6">
      <c r="F2221" s="67"/>
    </row>
    <row r="2222" spans="6:6">
      <c r="F2222" s="67"/>
    </row>
    <row r="2223" spans="6:6">
      <c r="F2223" s="67"/>
    </row>
    <row r="2224" spans="6:6">
      <c r="F2224" s="67"/>
    </row>
    <row r="2225" spans="6:6">
      <c r="F2225" s="67"/>
    </row>
    <row r="2226" spans="6:6">
      <c r="F2226" s="67"/>
    </row>
    <row r="2227" spans="6:6">
      <c r="F2227" s="67"/>
    </row>
    <row r="2228" spans="6:6">
      <c r="F2228" s="67"/>
    </row>
    <row r="2229" spans="6:6">
      <c r="F2229" s="67"/>
    </row>
    <row r="2230" spans="6:6">
      <c r="F2230" s="67"/>
    </row>
    <row r="2231" spans="6:6">
      <c r="F2231" s="67"/>
    </row>
    <row r="2232" spans="6:6">
      <c r="F2232" s="67"/>
    </row>
    <row r="2233" spans="6:6">
      <c r="F2233" s="67"/>
    </row>
    <row r="2234" spans="6:6">
      <c r="F2234" s="67"/>
    </row>
    <row r="2235" spans="6:6">
      <c r="F2235" s="67"/>
    </row>
    <row r="2236" spans="6:6">
      <c r="F2236" s="67"/>
    </row>
    <row r="2237" spans="6:6">
      <c r="F2237" s="67"/>
    </row>
    <row r="2238" spans="6:6">
      <c r="F2238" s="67"/>
    </row>
    <row r="2239" spans="6:6">
      <c r="F2239" s="67"/>
    </row>
    <row r="2240" spans="6:6">
      <c r="F2240" s="67"/>
    </row>
    <row r="2241" spans="6:6">
      <c r="F2241" s="67"/>
    </row>
    <row r="2242" spans="6:6">
      <c r="F2242" s="67"/>
    </row>
    <row r="2243" spans="6:6">
      <c r="F2243" s="67"/>
    </row>
    <row r="2244" spans="6:6">
      <c r="F2244" s="67"/>
    </row>
    <row r="2245" spans="6:6">
      <c r="F2245" s="67"/>
    </row>
    <row r="2246" spans="6:6">
      <c r="F2246" s="67"/>
    </row>
    <row r="2247" spans="6:6">
      <c r="F2247" s="67"/>
    </row>
    <row r="2248" spans="6:6">
      <c r="F2248" s="67"/>
    </row>
    <row r="2249" spans="6:6">
      <c r="F2249" s="67"/>
    </row>
    <row r="2250" spans="6:6">
      <c r="F2250" s="67"/>
    </row>
    <row r="2251" spans="6:6">
      <c r="F2251" s="67"/>
    </row>
    <row r="2252" spans="6:6">
      <c r="F2252" s="67"/>
    </row>
    <row r="2253" spans="6:6">
      <c r="F2253" s="67"/>
    </row>
    <row r="2254" spans="6:6">
      <c r="F2254" s="67"/>
    </row>
    <row r="2255" spans="6:6">
      <c r="F2255" s="67"/>
    </row>
    <row r="2256" spans="6:6">
      <c r="F2256" s="67"/>
    </row>
    <row r="2257" spans="6:6">
      <c r="F2257" s="67"/>
    </row>
    <row r="2258" spans="6:6">
      <c r="F2258" s="67"/>
    </row>
    <row r="2259" spans="6:6">
      <c r="F2259" s="67"/>
    </row>
    <row r="2260" spans="6:6">
      <c r="F2260" s="67"/>
    </row>
    <row r="2261" spans="6:6">
      <c r="F2261" s="67"/>
    </row>
    <row r="2262" spans="6:6">
      <c r="F2262" s="67"/>
    </row>
    <row r="2263" spans="6:6">
      <c r="F2263" s="67"/>
    </row>
    <row r="2264" spans="6:6">
      <c r="F2264" s="67"/>
    </row>
    <row r="2265" spans="6:6">
      <c r="F2265" s="67"/>
    </row>
    <row r="2266" spans="6:6">
      <c r="F2266" s="67"/>
    </row>
    <row r="2267" spans="6:6">
      <c r="F2267" s="67"/>
    </row>
    <row r="2268" spans="6:6">
      <c r="F2268" s="67"/>
    </row>
    <row r="2269" spans="6:6">
      <c r="F2269" s="67"/>
    </row>
    <row r="2270" spans="6:6">
      <c r="F2270" s="67"/>
    </row>
    <row r="2271" spans="6:6">
      <c r="F2271" s="67"/>
    </row>
    <row r="2272" spans="6:6">
      <c r="F2272" s="67"/>
    </row>
    <row r="2273" spans="6:6">
      <c r="F2273" s="67"/>
    </row>
    <row r="2274" spans="6:6">
      <c r="F2274" s="67"/>
    </row>
    <row r="2275" spans="6:6">
      <c r="F2275" s="67"/>
    </row>
    <row r="2276" spans="6:6">
      <c r="F2276" s="67"/>
    </row>
    <row r="2277" spans="6:6">
      <c r="F2277" s="67"/>
    </row>
    <row r="2278" spans="6:6">
      <c r="F2278" s="67"/>
    </row>
    <row r="2279" spans="6:6">
      <c r="F2279" s="67"/>
    </row>
    <row r="2280" spans="6:6">
      <c r="F2280" s="67"/>
    </row>
    <row r="2281" spans="6:6">
      <c r="F2281" s="67"/>
    </row>
    <row r="2282" spans="6:6">
      <c r="F2282" s="67"/>
    </row>
    <row r="2283" spans="6:6">
      <c r="F2283" s="67"/>
    </row>
    <row r="2284" spans="6:6">
      <c r="F2284" s="67"/>
    </row>
    <row r="2285" spans="6:6">
      <c r="F2285" s="67"/>
    </row>
    <row r="2286" spans="6:6">
      <c r="F2286" s="67"/>
    </row>
    <row r="2287" spans="6:6">
      <c r="F2287" s="67"/>
    </row>
    <row r="2288" spans="6:6">
      <c r="F2288" s="67"/>
    </row>
    <row r="2289" spans="6:6">
      <c r="F2289" s="67"/>
    </row>
    <row r="2290" spans="6:6">
      <c r="F2290" s="67"/>
    </row>
    <row r="2291" spans="6:6">
      <c r="F2291" s="67"/>
    </row>
    <row r="2292" spans="6:6">
      <c r="F2292" s="67"/>
    </row>
    <row r="2293" spans="6:6">
      <c r="F2293" s="67"/>
    </row>
    <row r="2294" spans="6:6">
      <c r="F2294" s="67"/>
    </row>
    <row r="2295" spans="6:6">
      <c r="F2295" s="67"/>
    </row>
    <row r="2296" spans="6:6">
      <c r="F2296" s="67"/>
    </row>
    <row r="2297" spans="6:6">
      <c r="F2297" s="67"/>
    </row>
    <row r="2298" spans="6:6">
      <c r="F2298" s="67"/>
    </row>
    <row r="2299" spans="6:6">
      <c r="F2299" s="67"/>
    </row>
    <row r="2300" spans="6:6">
      <c r="F2300" s="67"/>
    </row>
    <row r="2301" spans="6:6">
      <c r="F2301" s="67"/>
    </row>
    <row r="2302" spans="6:6">
      <c r="F2302" s="67"/>
    </row>
    <row r="2303" spans="6:6">
      <c r="F2303" s="67"/>
    </row>
    <row r="2304" spans="6:6">
      <c r="F2304" s="67"/>
    </row>
    <row r="2305" spans="6:6">
      <c r="F2305" s="67"/>
    </row>
    <row r="2306" spans="6:6">
      <c r="F2306" s="67"/>
    </row>
    <row r="2307" spans="6:6">
      <c r="F2307" s="67"/>
    </row>
    <row r="2308" spans="6:6">
      <c r="F2308" s="67"/>
    </row>
    <row r="2309" spans="6:6">
      <c r="F2309" s="67"/>
    </row>
    <row r="2310" spans="6:6">
      <c r="F2310" s="67"/>
    </row>
    <row r="2311" spans="6:6">
      <c r="F2311" s="67"/>
    </row>
    <row r="2312" spans="6:6">
      <c r="F2312" s="67"/>
    </row>
    <row r="2313" spans="6:6">
      <c r="F2313" s="67"/>
    </row>
    <row r="2314" spans="6:6">
      <c r="F2314" s="67"/>
    </row>
    <row r="2315" spans="6:6">
      <c r="F2315" s="67"/>
    </row>
    <row r="2316" spans="6:6">
      <c r="F2316" s="67"/>
    </row>
    <row r="2317" spans="6:6">
      <c r="F2317" s="67"/>
    </row>
    <row r="2318" spans="6:6">
      <c r="F2318" s="67"/>
    </row>
    <row r="2319" spans="6:6">
      <c r="F2319" s="67"/>
    </row>
    <row r="2320" spans="6:6">
      <c r="F2320" s="67"/>
    </row>
    <row r="2321" spans="6:6">
      <c r="F2321" s="67"/>
    </row>
    <row r="2322" spans="6:6">
      <c r="F2322" s="67"/>
    </row>
    <row r="2323" spans="6:6">
      <c r="F2323" s="67"/>
    </row>
    <row r="2324" spans="6:6">
      <c r="F2324" s="67"/>
    </row>
    <row r="2325" spans="6:6">
      <c r="F2325" s="67"/>
    </row>
    <row r="2326" spans="6:6">
      <c r="F2326" s="67"/>
    </row>
    <row r="2327" spans="6:6">
      <c r="F2327" s="67"/>
    </row>
    <row r="2328" spans="6:6">
      <c r="F2328" s="67"/>
    </row>
    <row r="2329" spans="6:6">
      <c r="F2329" s="67"/>
    </row>
    <row r="2330" spans="6:6">
      <c r="F2330" s="67"/>
    </row>
    <row r="2331" spans="6:6">
      <c r="F2331" s="67"/>
    </row>
    <row r="2332" spans="6:6">
      <c r="F2332" s="67"/>
    </row>
    <row r="2333" spans="6:6">
      <c r="F2333" s="67"/>
    </row>
    <row r="2334" spans="6:6">
      <c r="F2334" s="67"/>
    </row>
    <row r="2335" spans="6:6">
      <c r="F2335" s="67"/>
    </row>
    <row r="2336" spans="6:6">
      <c r="F2336" s="67"/>
    </row>
    <row r="2337" spans="6:6">
      <c r="F2337" s="67"/>
    </row>
    <row r="2338" spans="6:6">
      <c r="F2338" s="67"/>
    </row>
    <row r="2339" spans="6:6">
      <c r="F2339" s="67"/>
    </row>
    <row r="2340" spans="6:6">
      <c r="F2340" s="67"/>
    </row>
    <row r="2341" spans="6:6">
      <c r="F2341" s="67"/>
    </row>
    <row r="2342" spans="6:6">
      <c r="F2342" s="67"/>
    </row>
    <row r="2343" spans="6:6">
      <c r="F2343" s="67"/>
    </row>
    <row r="2344" spans="6:6">
      <c r="F2344" s="67"/>
    </row>
    <row r="2345" spans="6:6">
      <c r="F2345" s="67"/>
    </row>
    <row r="2346" spans="6:6">
      <c r="F2346" s="67"/>
    </row>
    <row r="2347" spans="6:6">
      <c r="F2347" s="67"/>
    </row>
    <row r="2348" spans="6:6">
      <c r="F2348" s="67"/>
    </row>
    <row r="2349" spans="6:6">
      <c r="F2349" s="67"/>
    </row>
    <row r="2350" spans="6:6">
      <c r="F2350" s="67"/>
    </row>
    <row r="2351" spans="6:6">
      <c r="F2351" s="67"/>
    </row>
    <row r="2352" spans="6:6">
      <c r="F2352" s="67"/>
    </row>
    <row r="2353" spans="6:6">
      <c r="F2353" s="67"/>
    </row>
    <row r="2354" spans="6:6">
      <c r="F2354" s="67"/>
    </row>
    <row r="2355" spans="6:6">
      <c r="F2355" s="67"/>
    </row>
    <row r="2356" spans="6:6">
      <c r="F2356" s="67"/>
    </row>
    <row r="2357" spans="6:6">
      <c r="F2357" s="67"/>
    </row>
    <row r="2358" spans="6:6">
      <c r="F2358" s="67"/>
    </row>
    <row r="2359" spans="6:6">
      <c r="F2359" s="67"/>
    </row>
    <row r="2360" spans="6:6">
      <c r="F2360" s="67"/>
    </row>
    <row r="2361" spans="6:6">
      <c r="F2361" s="67"/>
    </row>
    <row r="2362" spans="6:6">
      <c r="F2362" s="67"/>
    </row>
    <row r="2363" spans="6:6">
      <c r="F2363" s="67"/>
    </row>
    <row r="2364" spans="6:6">
      <c r="F2364" s="67"/>
    </row>
    <row r="2365" spans="6:6">
      <c r="F2365" s="67"/>
    </row>
    <row r="2366" spans="6:6">
      <c r="F2366" s="67"/>
    </row>
    <row r="2367" spans="6:6">
      <c r="F2367" s="67"/>
    </row>
    <row r="2368" spans="6:6">
      <c r="F2368" s="67"/>
    </row>
    <row r="2369" spans="6:6">
      <c r="F2369" s="67"/>
    </row>
    <row r="2370" spans="6:6">
      <c r="F2370" s="67"/>
    </row>
    <row r="2371" spans="6:6">
      <c r="F2371" s="67"/>
    </row>
    <row r="2372" spans="6:6">
      <c r="F2372" s="67"/>
    </row>
    <row r="2373" spans="6:6">
      <c r="F2373" s="67"/>
    </row>
    <row r="2374" spans="6:6">
      <c r="F2374" s="67"/>
    </row>
    <row r="2375" spans="6:6">
      <c r="F2375" s="67"/>
    </row>
    <row r="2376" spans="6:6">
      <c r="F2376" s="67"/>
    </row>
    <row r="2377" spans="6:6">
      <c r="F2377" s="67"/>
    </row>
    <row r="2378" spans="6:6">
      <c r="F2378" s="67"/>
    </row>
    <row r="2379" spans="6:6">
      <c r="F2379" s="67"/>
    </row>
    <row r="2380" spans="6:6">
      <c r="F2380" s="67"/>
    </row>
    <row r="2381" spans="6:6">
      <c r="F2381" s="67"/>
    </row>
    <row r="2382" spans="6:6">
      <c r="F2382" s="67"/>
    </row>
    <row r="2383" spans="6:6">
      <c r="F2383" s="67"/>
    </row>
    <row r="2384" spans="6:6">
      <c r="F2384" s="67"/>
    </row>
    <row r="2385" spans="6:6">
      <c r="F2385" s="67"/>
    </row>
    <row r="2386" spans="6:6">
      <c r="F2386" s="67"/>
    </row>
    <row r="2387" spans="6:6">
      <c r="F2387" s="67"/>
    </row>
    <row r="2388" spans="6:6">
      <c r="F2388" s="67"/>
    </row>
    <row r="2389" spans="6:6">
      <c r="F2389" s="67"/>
    </row>
    <row r="2390" spans="6:6">
      <c r="F2390" s="67"/>
    </row>
    <row r="2391" spans="6:6">
      <c r="F2391" s="67"/>
    </row>
    <row r="2392" spans="6:6">
      <c r="F2392" s="67"/>
    </row>
    <row r="2393" spans="6:6">
      <c r="F2393" s="67"/>
    </row>
    <row r="2394" spans="6:6">
      <c r="F2394" s="67"/>
    </row>
    <row r="2395" spans="6:6">
      <c r="F2395" s="67"/>
    </row>
    <row r="2396" spans="6:6">
      <c r="F2396" s="67"/>
    </row>
    <row r="2397" spans="6:6">
      <c r="F2397" s="67"/>
    </row>
    <row r="2398" spans="6:6">
      <c r="F2398" s="67"/>
    </row>
    <row r="2399" spans="6:6">
      <c r="F2399" s="67"/>
    </row>
    <row r="2400" spans="6:6">
      <c r="F2400" s="67"/>
    </row>
    <row r="2401" spans="6:6">
      <c r="F2401" s="67"/>
    </row>
    <row r="2402" spans="6:6">
      <c r="F2402" s="67"/>
    </row>
    <row r="2403" spans="6:6">
      <c r="F2403" s="67"/>
    </row>
    <row r="2404" spans="6:6">
      <c r="F2404" s="67"/>
    </row>
    <row r="2405" spans="6:6">
      <c r="F2405" s="67"/>
    </row>
    <row r="2406" spans="6:6">
      <c r="F2406" s="67"/>
    </row>
    <row r="2407" spans="6:6">
      <c r="F2407" s="67"/>
    </row>
    <row r="2408" spans="6:6">
      <c r="F2408" s="67"/>
    </row>
    <row r="2409" spans="6:6">
      <c r="F2409" s="67"/>
    </row>
    <row r="2410" spans="6:6">
      <c r="F2410" s="67"/>
    </row>
    <row r="2411" spans="6:6">
      <c r="F2411" s="67"/>
    </row>
    <row r="2412" spans="6:6">
      <c r="F2412" s="67"/>
    </row>
    <row r="2413" spans="6:6">
      <c r="F2413" s="67"/>
    </row>
    <row r="2414" spans="6:6">
      <c r="F2414" s="67"/>
    </row>
    <row r="2415" spans="6:6">
      <c r="F2415" s="67"/>
    </row>
    <row r="2416" spans="6:6">
      <c r="F2416" s="67"/>
    </row>
    <row r="2417" spans="6:6">
      <c r="F2417" s="67"/>
    </row>
    <row r="2418" spans="6:6">
      <c r="F2418" s="67"/>
    </row>
    <row r="2419" spans="6:6">
      <c r="F2419" s="67"/>
    </row>
    <row r="2420" spans="6:6">
      <c r="F2420" s="67"/>
    </row>
    <row r="2421" spans="6:6">
      <c r="F2421" s="67"/>
    </row>
    <row r="2422" spans="6:6">
      <c r="F2422" s="67"/>
    </row>
    <row r="2423" spans="6:6">
      <c r="F2423" s="67"/>
    </row>
    <row r="2424" spans="6:6">
      <c r="F2424" s="67"/>
    </row>
    <row r="2425" spans="6:6">
      <c r="F2425" s="67"/>
    </row>
    <row r="2426" spans="6:6">
      <c r="F2426" s="67"/>
    </row>
    <row r="2427" spans="6:6">
      <c r="F2427" s="67"/>
    </row>
    <row r="2428" spans="6:6">
      <c r="F2428" s="67"/>
    </row>
    <row r="2429" spans="6:6">
      <c r="F2429" s="67"/>
    </row>
    <row r="2430" spans="6:6">
      <c r="F2430" s="67"/>
    </row>
    <row r="2431" spans="6:6">
      <c r="F2431" s="67"/>
    </row>
    <row r="2432" spans="6:6">
      <c r="F2432" s="67"/>
    </row>
    <row r="2433" spans="6:6">
      <c r="F2433" s="67"/>
    </row>
    <row r="2434" spans="6:6">
      <c r="F2434" s="67"/>
    </row>
    <row r="2435" spans="6:6">
      <c r="F2435" s="67"/>
    </row>
    <row r="2436" spans="6:6">
      <c r="F2436" s="67"/>
    </row>
    <row r="2437" spans="6:6">
      <c r="F2437" s="67"/>
    </row>
    <row r="2438" spans="6:6">
      <c r="F2438" s="67"/>
    </row>
    <row r="2439" spans="6:6">
      <c r="F2439" s="67"/>
    </row>
    <row r="2440" spans="6:6">
      <c r="F2440" s="67"/>
    </row>
    <row r="2441" spans="6:6">
      <c r="F2441" s="67"/>
    </row>
    <row r="2442" spans="6:6">
      <c r="F2442" s="67"/>
    </row>
    <row r="2443" spans="6:6">
      <c r="F2443" s="67"/>
    </row>
    <row r="2444" spans="6:6">
      <c r="F2444" s="67"/>
    </row>
    <row r="2445" spans="6:6">
      <c r="F2445" s="67"/>
    </row>
    <row r="2446" spans="6:6">
      <c r="F2446" s="67"/>
    </row>
    <row r="2447" spans="6:6">
      <c r="F2447" s="67"/>
    </row>
    <row r="2448" spans="6:6">
      <c r="F2448" s="67"/>
    </row>
    <row r="2449" spans="6:6">
      <c r="F2449" s="67"/>
    </row>
    <row r="2450" spans="6:6">
      <c r="F2450" s="67"/>
    </row>
    <row r="2451" spans="6:6">
      <c r="F2451" s="67"/>
    </row>
    <row r="2452" spans="6:6">
      <c r="F2452" s="67"/>
    </row>
    <row r="2453" spans="6:6">
      <c r="F2453" s="67"/>
    </row>
    <row r="2454" spans="6:6">
      <c r="F2454" s="67"/>
    </row>
    <row r="2455" spans="6:6">
      <c r="F2455" s="67"/>
    </row>
    <row r="2456" spans="6:6">
      <c r="F2456" s="67"/>
    </row>
    <row r="2457" spans="6:6">
      <c r="F2457" s="67"/>
    </row>
    <row r="2458" spans="6:6">
      <c r="F2458" s="67"/>
    </row>
    <row r="2459" spans="6:6">
      <c r="F2459" s="67"/>
    </row>
    <row r="2460" spans="6:6">
      <c r="F2460" s="67"/>
    </row>
    <row r="2461" spans="6:6">
      <c r="F2461" s="67"/>
    </row>
    <row r="2462" spans="6:6">
      <c r="F2462" s="67"/>
    </row>
    <row r="2463" spans="6:6">
      <c r="F2463" s="67"/>
    </row>
    <row r="2464" spans="6:6">
      <c r="F2464" s="67"/>
    </row>
    <row r="2465" spans="6:6">
      <c r="F2465" s="67"/>
    </row>
    <row r="2466" spans="6:6">
      <c r="F2466" s="67"/>
    </row>
    <row r="2467" spans="6:6">
      <c r="F2467" s="67"/>
    </row>
    <row r="2468" spans="6:6">
      <c r="F2468" s="67"/>
    </row>
    <row r="2469" spans="6:6">
      <c r="F2469" s="67"/>
    </row>
    <row r="2470" spans="6:6">
      <c r="F2470" s="67"/>
    </row>
    <row r="2471" spans="6:6">
      <c r="F2471" s="67"/>
    </row>
    <row r="2472" spans="6:6">
      <c r="F2472" s="67"/>
    </row>
    <row r="2473" spans="6:6">
      <c r="F2473" s="67"/>
    </row>
    <row r="2474" spans="6:6">
      <c r="F2474" s="67"/>
    </row>
    <row r="2475" spans="6:6">
      <c r="F2475" s="67"/>
    </row>
    <row r="2476" spans="6:6">
      <c r="F2476" s="67"/>
    </row>
    <row r="2477" spans="6:6">
      <c r="F2477" s="67"/>
    </row>
    <row r="2478" spans="6:6">
      <c r="F2478" s="67"/>
    </row>
    <row r="2479" spans="6:6">
      <c r="F2479" s="67"/>
    </row>
    <row r="2480" spans="6:6">
      <c r="F2480" s="67"/>
    </row>
    <row r="2481" spans="6:6">
      <c r="F2481" s="67"/>
    </row>
    <row r="2482" spans="6:6">
      <c r="F2482" s="67"/>
    </row>
    <row r="2483" spans="6:6">
      <c r="F2483" s="67"/>
    </row>
    <row r="2484" spans="6:6">
      <c r="F2484" s="67"/>
    </row>
    <row r="2485" spans="6:6">
      <c r="F2485" s="67"/>
    </row>
    <row r="2486" spans="6:6">
      <c r="F2486" s="67"/>
    </row>
    <row r="2487" spans="6:6">
      <c r="F2487" s="67"/>
    </row>
    <row r="2488" spans="6:6">
      <c r="F2488" s="67"/>
    </row>
    <row r="2489" spans="6:6">
      <c r="F2489" s="67"/>
    </row>
    <row r="2490" spans="6:6">
      <c r="F2490" s="67"/>
    </row>
    <row r="2491" spans="6:6">
      <c r="F2491" s="67"/>
    </row>
    <row r="2492" spans="6:6">
      <c r="F2492" s="67"/>
    </row>
    <row r="2493" spans="6:6">
      <c r="F2493" s="67"/>
    </row>
    <row r="2494" spans="6:6">
      <c r="F2494" s="67"/>
    </row>
    <row r="2495" spans="6:6">
      <c r="F2495" s="67"/>
    </row>
    <row r="2496" spans="6:6">
      <c r="F2496" s="67"/>
    </row>
    <row r="2497" spans="6:6">
      <c r="F2497" s="67"/>
    </row>
    <row r="2498" spans="6:6">
      <c r="F2498" s="67"/>
    </row>
    <row r="2499" spans="6:6">
      <c r="F2499" s="67"/>
    </row>
    <row r="2500" spans="6:6">
      <c r="F2500" s="67"/>
    </row>
    <row r="2501" spans="6:6">
      <c r="F2501" s="67"/>
    </row>
    <row r="2502" spans="6:6">
      <c r="F2502" s="67"/>
    </row>
    <row r="2503" spans="6:6">
      <c r="F2503" s="67"/>
    </row>
    <row r="2504" spans="6:6">
      <c r="F2504" s="67"/>
    </row>
    <row r="2505" spans="6:6">
      <c r="F2505" s="67"/>
    </row>
    <row r="2506" spans="6:6">
      <c r="F2506" s="67"/>
    </row>
    <row r="2507" spans="6:6">
      <c r="F2507" s="67"/>
    </row>
    <row r="2508" spans="6:6">
      <c r="F2508" s="67"/>
    </row>
    <row r="2509" spans="6:6">
      <c r="F2509" s="67"/>
    </row>
    <row r="2510" spans="6:6">
      <c r="F2510" s="67"/>
    </row>
    <row r="2511" spans="6:6">
      <c r="F2511" s="67"/>
    </row>
    <row r="2512" spans="6:6">
      <c r="F2512" s="67"/>
    </row>
    <row r="2513" spans="6:6">
      <c r="F2513" s="67"/>
    </row>
    <row r="2514" spans="6:6">
      <c r="F2514" s="67"/>
    </row>
    <row r="2515" spans="6:6">
      <c r="F2515" s="67"/>
    </row>
    <row r="2516" spans="6:6">
      <c r="F2516" s="67"/>
    </row>
    <row r="2517" spans="6:6">
      <c r="F2517" s="67"/>
    </row>
    <row r="2518" spans="6:6">
      <c r="F2518" s="67"/>
    </row>
    <row r="2519" spans="6:6">
      <c r="F2519" s="67"/>
    </row>
    <row r="2520" spans="6:6">
      <c r="F2520" s="67"/>
    </row>
    <row r="2521" spans="6:6">
      <c r="F2521" s="67"/>
    </row>
    <row r="2522" spans="6:6">
      <c r="F2522" s="67"/>
    </row>
    <row r="2523" spans="6:6">
      <c r="F2523" s="67"/>
    </row>
    <row r="2524" spans="6:6">
      <c r="F2524" s="67"/>
    </row>
    <row r="2525" spans="6:6">
      <c r="F2525" s="67"/>
    </row>
    <row r="2526" spans="6:6">
      <c r="F2526" s="67"/>
    </row>
    <row r="2527" spans="6:6">
      <c r="F2527" s="67"/>
    </row>
    <row r="2528" spans="6:6">
      <c r="F2528" s="67"/>
    </row>
    <row r="2529" spans="6:6">
      <c r="F2529" s="67"/>
    </row>
    <row r="2530" spans="6:6">
      <c r="F2530" s="67"/>
    </row>
    <row r="2531" spans="6:6">
      <c r="F2531" s="67"/>
    </row>
    <row r="2532" spans="6:6">
      <c r="F2532" s="67"/>
    </row>
    <row r="2533" spans="6:6">
      <c r="F2533" s="67"/>
    </row>
    <row r="2534" spans="6:6">
      <c r="F2534" s="67"/>
    </row>
    <row r="2535" spans="6:6">
      <c r="F2535" s="67"/>
    </row>
    <row r="2536" spans="6:6">
      <c r="F2536" s="67"/>
    </row>
    <row r="2537" spans="6:6">
      <c r="F2537" s="67"/>
    </row>
    <row r="2538" spans="6:6">
      <c r="F2538" s="67"/>
    </row>
    <row r="2539" spans="6:6">
      <c r="F2539" s="67"/>
    </row>
    <row r="2540" spans="6:6">
      <c r="F2540" s="67"/>
    </row>
    <row r="2541" spans="6:6">
      <c r="F2541" s="67"/>
    </row>
    <row r="2542" spans="6:6">
      <c r="F2542" s="67"/>
    </row>
    <row r="2543" spans="6:6">
      <c r="F2543" s="67"/>
    </row>
    <row r="2544" spans="6:6">
      <c r="F2544" s="67"/>
    </row>
    <row r="2545" spans="6:6">
      <c r="F2545" s="67"/>
    </row>
    <row r="2546" spans="6:6">
      <c r="F2546" s="67"/>
    </row>
    <row r="2547" spans="6:6">
      <c r="F2547" s="67"/>
    </row>
    <row r="2548" spans="6:6">
      <c r="F2548" s="67"/>
    </row>
    <row r="2549" spans="6:6">
      <c r="F2549" s="67"/>
    </row>
    <row r="2550" spans="6:6">
      <c r="F2550" s="67"/>
    </row>
    <row r="2551" spans="6:6">
      <c r="F2551" s="67"/>
    </row>
    <row r="2552" spans="6:6">
      <c r="F2552" s="67"/>
    </row>
    <row r="2553" spans="6:6">
      <c r="F2553" s="67"/>
    </row>
    <row r="2554" spans="6:6">
      <c r="F2554" s="67"/>
    </row>
    <row r="2555" spans="6:6">
      <c r="F2555" s="67"/>
    </row>
    <row r="2556" spans="6:6">
      <c r="F2556" s="67"/>
    </row>
    <row r="2557" spans="6:6">
      <c r="F2557" s="67"/>
    </row>
    <row r="2558" spans="6:6">
      <c r="F2558" s="67"/>
    </row>
    <row r="2559" spans="6:6">
      <c r="F2559" s="67"/>
    </row>
    <row r="2560" spans="6:6">
      <c r="F2560" s="67"/>
    </row>
    <row r="2561" spans="6:6">
      <c r="F2561" s="67"/>
    </row>
    <row r="2562" spans="6:6">
      <c r="F2562" s="67"/>
    </row>
    <row r="2563" spans="6:6">
      <c r="F2563" s="67"/>
    </row>
    <row r="2564" spans="6:6">
      <c r="F2564" s="67"/>
    </row>
    <row r="2565" spans="6:6">
      <c r="F2565" s="67"/>
    </row>
    <row r="2566" spans="6:6">
      <c r="F2566" s="67"/>
    </row>
    <row r="2567" spans="6:6">
      <c r="F2567" s="67"/>
    </row>
    <row r="2568" spans="6:6">
      <c r="F2568" s="67"/>
    </row>
    <row r="2569" spans="6:6">
      <c r="F2569" s="67"/>
    </row>
    <row r="2570" spans="6:6">
      <c r="F2570" s="67"/>
    </row>
    <row r="2571" spans="6:6">
      <c r="F2571" s="67"/>
    </row>
    <row r="2572" spans="6:6">
      <c r="F2572" s="67"/>
    </row>
    <row r="2573" spans="6:6">
      <c r="F2573" s="67"/>
    </row>
    <row r="2574" spans="6:6">
      <c r="F2574" s="67"/>
    </row>
    <row r="2575" spans="6:6">
      <c r="F2575" s="67"/>
    </row>
    <row r="2576" spans="6:6">
      <c r="F2576" s="67"/>
    </row>
    <row r="2577" spans="6:6">
      <c r="F2577" s="67"/>
    </row>
    <row r="2578" spans="6:6">
      <c r="F2578" s="67"/>
    </row>
    <row r="2579" spans="6:6">
      <c r="F2579" s="67"/>
    </row>
    <row r="2580" spans="6:6">
      <c r="F2580" s="67"/>
    </row>
    <row r="2581" spans="6:6">
      <c r="F2581" s="67"/>
    </row>
    <row r="2582" spans="6:6">
      <c r="F2582" s="67"/>
    </row>
    <row r="2583" spans="6:6">
      <c r="F2583" s="67"/>
    </row>
    <row r="2584" spans="6:6">
      <c r="F2584" s="67"/>
    </row>
    <row r="2585" spans="6:6">
      <c r="F2585" s="67"/>
    </row>
    <row r="2586" spans="6:6">
      <c r="F2586" s="67"/>
    </row>
    <row r="2587" spans="6:6">
      <c r="F2587" s="67"/>
    </row>
    <row r="2588" spans="6:6">
      <c r="F2588" s="67"/>
    </row>
    <row r="2589" spans="6:6">
      <c r="F2589" s="67"/>
    </row>
    <row r="2590" spans="6:6">
      <c r="F2590" s="67"/>
    </row>
    <row r="2591" spans="6:6">
      <c r="F2591" s="67"/>
    </row>
    <row r="2592" spans="6:6">
      <c r="F2592" s="67"/>
    </row>
    <row r="2593" spans="6:6">
      <c r="F2593" s="67"/>
    </row>
    <row r="2594" spans="6:6">
      <c r="F2594" s="67"/>
    </row>
    <row r="2595" spans="6:6">
      <c r="F2595" s="67"/>
    </row>
    <row r="2596" spans="6:6">
      <c r="F2596" s="67"/>
    </row>
    <row r="2597" spans="6:6">
      <c r="F2597" s="67"/>
    </row>
    <row r="2598" spans="6:6">
      <c r="F2598" s="67"/>
    </row>
    <row r="2599" spans="6:6">
      <c r="F2599" s="67"/>
    </row>
    <row r="2600" spans="6:6">
      <c r="F2600" s="67"/>
    </row>
    <row r="2601" spans="6:6">
      <c r="F2601" s="67"/>
    </row>
    <row r="2602" spans="6:6">
      <c r="F2602" s="67"/>
    </row>
    <row r="2603" spans="6:6">
      <c r="F2603" s="67"/>
    </row>
    <row r="2604" spans="6:6">
      <c r="F2604" s="67"/>
    </row>
    <row r="2605" spans="6:6">
      <c r="F2605" s="67"/>
    </row>
    <row r="2606" spans="6:6">
      <c r="F2606" s="67"/>
    </row>
    <row r="2607" spans="6:6">
      <c r="F2607" s="67"/>
    </row>
    <row r="2608" spans="6:6">
      <c r="F2608" s="67"/>
    </row>
    <row r="2609" spans="6:6">
      <c r="F2609" s="67"/>
    </row>
    <row r="2610" spans="6:6">
      <c r="F2610" s="67"/>
    </row>
    <row r="2611" spans="6:6">
      <c r="F2611" s="67"/>
    </row>
    <row r="2612" spans="6:6">
      <c r="F2612" s="67"/>
    </row>
    <row r="2613" spans="6:6">
      <c r="F2613" s="67"/>
    </row>
    <row r="2614" spans="6:6">
      <c r="F2614" s="67"/>
    </row>
    <row r="2615" spans="6:6">
      <c r="F2615" s="67"/>
    </row>
    <row r="2616" spans="6:6">
      <c r="F2616" s="67"/>
    </row>
    <row r="2617" spans="6:6">
      <c r="F2617" s="67"/>
    </row>
    <row r="2618" spans="6:6">
      <c r="F2618" s="67"/>
    </row>
    <row r="2619" spans="6:6">
      <c r="F2619" s="67"/>
    </row>
    <row r="2620" spans="6:6">
      <c r="F2620" s="67"/>
    </row>
    <row r="2621" spans="6:6">
      <c r="F2621" s="67"/>
    </row>
    <row r="2622" spans="6:6">
      <c r="F2622" s="67"/>
    </row>
    <row r="2623" spans="6:6">
      <c r="F2623" s="67"/>
    </row>
    <row r="2624" spans="6:6">
      <c r="F2624" s="67"/>
    </row>
    <row r="2625" spans="6:6">
      <c r="F2625" s="67"/>
    </row>
    <row r="2626" spans="6:6">
      <c r="F2626" s="67"/>
    </row>
    <row r="2627" spans="6:6">
      <c r="F2627" s="67"/>
    </row>
    <row r="2628" spans="6:6">
      <c r="F2628" s="67"/>
    </row>
    <row r="2629" spans="6:6">
      <c r="F2629" s="67"/>
    </row>
    <row r="2630" spans="6:6">
      <c r="F2630" s="67"/>
    </row>
    <row r="2631" spans="6:6">
      <c r="F2631" s="67"/>
    </row>
    <row r="2632" spans="6:6">
      <c r="F2632" s="67"/>
    </row>
    <row r="2633" spans="6:6">
      <c r="F2633" s="67"/>
    </row>
    <row r="2634" spans="6:6">
      <c r="F2634" s="67"/>
    </row>
    <row r="2635" spans="6:6">
      <c r="F2635" s="67"/>
    </row>
    <row r="2636" spans="6:6">
      <c r="F2636" s="67"/>
    </row>
    <row r="2637" spans="6:6">
      <c r="F2637" s="67"/>
    </row>
    <row r="2638" spans="6:6">
      <c r="F2638" s="67"/>
    </row>
    <row r="2639" spans="6:6">
      <c r="F2639" s="67"/>
    </row>
    <row r="2640" spans="6:6">
      <c r="F2640" s="67"/>
    </row>
    <row r="2641" spans="6:6">
      <c r="F2641" s="67"/>
    </row>
    <row r="2642" spans="6:6">
      <c r="F2642" s="67"/>
    </row>
    <row r="2643" spans="6:6">
      <c r="F2643" s="67"/>
    </row>
    <row r="2644" spans="6:6">
      <c r="F2644" s="67"/>
    </row>
    <row r="2645" spans="6:6">
      <c r="F2645" s="67"/>
    </row>
    <row r="2646" spans="6:6">
      <c r="F2646" s="67"/>
    </row>
    <row r="2647" spans="6:6">
      <c r="F2647" s="67"/>
    </row>
    <row r="2648" spans="6:6">
      <c r="F2648" s="67"/>
    </row>
    <row r="2649" spans="6:6">
      <c r="F2649" s="67"/>
    </row>
    <row r="2650" spans="6:6">
      <c r="F2650" s="67"/>
    </row>
    <row r="2651" spans="6:6">
      <c r="F2651" s="67"/>
    </row>
    <row r="2652" spans="6:6">
      <c r="F2652" s="67"/>
    </row>
    <row r="2653" spans="6:6">
      <c r="F2653" s="67"/>
    </row>
    <row r="2654" spans="6:6">
      <c r="F2654" s="67"/>
    </row>
    <row r="2655" spans="6:6">
      <c r="F2655" s="67"/>
    </row>
    <row r="2656" spans="6:6">
      <c r="F2656" s="67"/>
    </row>
    <row r="2657" spans="6:6">
      <c r="F2657" s="67"/>
    </row>
    <row r="2658" spans="6:6">
      <c r="F2658" s="67"/>
    </row>
    <row r="2659" spans="6:6">
      <c r="F2659" s="67"/>
    </row>
    <row r="2660" spans="6:6">
      <c r="F2660" s="67"/>
    </row>
    <row r="2661" spans="6:6">
      <c r="F2661" s="67"/>
    </row>
    <row r="2662" spans="6:6">
      <c r="F2662" s="67"/>
    </row>
    <row r="2663" spans="6:6">
      <c r="F2663" s="67"/>
    </row>
    <row r="2664" spans="6:6">
      <c r="F2664" s="67"/>
    </row>
    <row r="2665" spans="6:6">
      <c r="F2665" s="67"/>
    </row>
    <row r="2666" spans="6:6">
      <c r="F2666" s="67"/>
    </row>
    <row r="2667" spans="6:6">
      <c r="F2667" s="67"/>
    </row>
    <row r="2668" spans="6:6">
      <c r="F2668" s="67"/>
    </row>
    <row r="2669" spans="6:6">
      <c r="F2669" s="67"/>
    </row>
    <row r="2670" spans="6:6">
      <c r="F2670" s="67"/>
    </row>
    <row r="2671" spans="6:6">
      <c r="F2671" s="67"/>
    </row>
    <row r="2672" spans="6:6">
      <c r="F2672" s="67"/>
    </row>
    <row r="2673" spans="6:6">
      <c r="F2673" s="67"/>
    </row>
    <row r="2674" spans="6:6">
      <c r="F2674" s="67"/>
    </row>
    <row r="2675" spans="6:6">
      <c r="F2675" s="67"/>
    </row>
    <row r="2676" spans="6:6">
      <c r="F2676" s="67"/>
    </row>
    <row r="2677" spans="6:6">
      <c r="F2677" s="67"/>
    </row>
    <row r="2678" spans="6:6">
      <c r="F2678" s="67"/>
    </row>
    <row r="2679" spans="6:6">
      <c r="F2679" s="67"/>
    </row>
    <row r="2680" spans="6:6">
      <c r="F2680" s="67"/>
    </row>
    <row r="2681" spans="6:6">
      <c r="F2681" s="67"/>
    </row>
    <row r="2682" spans="6:6">
      <c r="F2682" s="67"/>
    </row>
    <row r="2683" spans="6:6">
      <c r="F2683" s="67"/>
    </row>
    <row r="2684" spans="6:6">
      <c r="F2684" s="67"/>
    </row>
    <row r="2685" spans="6:6">
      <c r="F2685" s="67"/>
    </row>
    <row r="2686" spans="6:6">
      <c r="F2686" s="67"/>
    </row>
    <row r="2687" spans="6:6">
      <c r="F2687" s="67"/>
    </row>
    <row r="2688" spans="6:6">
      <c r="F2688" s="67"/>
    </row>
    <row r="2689" spans="6:6">
      <c r="F2689" s="67"/>
    </row>
    <row r="2690" spans="6:6">
      <c r="F2690" s="67"/>
    </row>
    <row r="2691" spans="6:6">
      <c r="F2691" s="67"/>
    </row>
    <row r="2692" spans="6:6">
      <c r="F2692" s="67"/>
    </row>
    <row r="2693" spans="6:6">
      <c r="F2693" s="67"/>
    </row>
    <row r="2694" spans="6:6">
      <c r="F2694" s="67"/>
    </row>
    <row r="2695" spans="6:6">
      <c r="F2695" s="67"/>
    </row>
    <row r="2696" spans="6:6">
      <c r="F2696" s="67"/>
    </row>
    <row r="2697" spans="6:6">
      <c r="F2697" s="67"/>
    </row>
    <row r="2698" spans="6:6">
      <c r="F2698" s="67"/>
    </row>
    <row r="2699" spans="6:6">
      <c r="F2699" s="67"/>
    </row>
    <row r="2700" spans="6:6">
      <c r="F2700" s="67"/>
    </row>
    <row r="2701" spans="6:6">
      <c r="F2701" s="67"/>
    </row>
    <row r="2702" spans="6:6">
      <c r="F2702" s="67"/>
    </row>
    <row r="2703" spans="6:6">
      <c r="F2703" s="67"/>
    </row>
    <row r="2704" spans="6:6">
      <c r="F2704" s="67"/>
    </row>
    <row r="2705" spans="6:6">
      <c r="F2705" s="67"/>
    </row>
    <row r="2706" spans="6:6">
      <c r="F2706" s="67"/>
    </row>
    <row r="2707" spans="6:6">
      <c r="F2707" s="67"/>
    </row>
    <row r="2708" spans="6:6">
      <c r="F2708" s="67"/>
    </row>
    <row r="2709" spans="6:6">
      <c r="F2709" s="67"/>
    </row>
    <row r="2710" spans="6:6">
      <c r="F2710" s="67"/>
    </row>
    <row r="2711" spans="6:6">
      <c r="F2711" s="67"/>
    </row>
    <row r="2712" spans="6:6">
      <c r="F2712" s="67"/>
    </row>
    <row r="2713" spans="6:6">
      <c r="F2713" s="67"/>
    </row>
    <row r="2714" spans="6:6">
      <c r="F2714" s="67"/>
    </row>
    <row r="2715" spans="6:6">
      <c r="F2715" s="67"/>
    </row>
    <row r="2716" spans="6:6">
      <c r="F2716" s="67"/>
    </row>
    <row r="2717" spans="6:6">
      <c r="F2717" s="67"/>
    </row>
    <row r="2718" spans="6:6">
      <c r="F2718" s="67"/>
    </row>
    <row r="2719" spans="6:6">
      <c r="F2719" s="67"/>
    </row>
    <row r="2720" spans="6:6">
      <c r="F2720" s="67"/>
    </row>
    <row r="2721" spans="6:6">
      <c r="F2721" s="67"/>
    </row>
    <row r="2722" spans="6:6">
      <c r="F2722" s="67"/>
    </row>
    <row r="2723" spans="6:6">
      <c r="F2723" s="67"/>
    </row>
    <row r="2724" spans="6:6">
      <c r="F2724" s="67"/>
    </row>
    <row r="2725" spans="6:6">
      <c r="F2725" s="67"/>
    </row>
    <row r="2726" spans="6:6">
      <c r="F2726" s="67"/>
    </row>
    <row r="2727" spans="6:6">
      <c r="F2727" s="67"/>
    </row>
    <row r="2728" spans="6:6">
      <c r="F2728" s="67"/>
    </row>
    <row r="2729" spans="6:6">
      <c r="F2729" s="67"/>
    </row>
    <row r="2730" spans="6:6">
      <c r="F2730" s="67"/>
    </row>
    <row r="2731" spans="6:6">
      <c r="F2731" s="67"/>
    </row>
    <row r="2732" spans="6:6">
      <c r="F2732" s="67"/>
    </row>
    <row r="2733" spans="6:6">
      <c r="F2733" s="67"/>
    </row>
    <row r="2734" spans="6:6">
      <c r="F2734" s="67"/>
    </row>
    <row r="2735" spans="6:6">
      <c r="F2735" s="67"/>
    </row>
    <row r="2736" spans="6:6">
      <c r="F2736" s="67"/>
    </row>
    <row r="2737" spans="6:6">
      <c r="F2737" s="67"/>
    </row>
    <row r="2738" spans="6:6">
      <c r="F2738" s="67"/>
    </row>
    <row r="2739" spans="6:6">
      <c r="F2739" s="67"/>
    </row>
    <row r="2740" spans="6:6">
      <c r="F2740" s="67"/>
    </row>
    <row r="2741" spans="6:6">
      <c r="F2741" s="67"/>
    </row>
    <row r="2742" spans="6:6">
      <c r="F2742" s="67"/>
    </row>
    <row r="2743" spans="6:6">
      <c r="F2743" s="67"/>
    </row>
    <row r="2744" spans="6:6">
      <c r="F2744" s="67"/>
    </row>
    <row r="2745" spans="6:6">
      <c r="F2745" s="67"/>
    </row>
    <row r="2746" spans="6:6">
      <c r="F2746" s="67"/>
    </row>
    <row r="2747" spans="6:6">
      <c r="F2747" s="67"/>
    </row>
    <row r="2748" spans="6:6">
      <c r="F2748" s="67"/>
    </row>
    <row r="2749" spans="6:6">
      <c r="F2749" s="67"/>
    </row>
    <row r="2750" spans="6:6">
      <c r="F2750" s="67"/>
    </row>
    <row r="2751" spans="6:6">
      <c r="F2751" s="67"/>
    </row>
    <row r="2752" spans="6:6">
      <c r="F2752" s="67"/>
    </row>
    <row r="2753" spans="6:6">
      <c r="F2753" s="67"/>
    </row>
    <row r="2754" spans="6:6">
      <c r="F2754" s="67"/>
    </row>
    <row r="2755" spans="6:6">
      <c r="F2755" s="67"/>
    </row>
    <row r="2756" spans="6:6">
      <c r="F2756" s="67"/>
    </row>
    <row r="2757" spans="6:6">
      <c r="F2757" s="67"/>
    </row>
    <row r="2758" spans="6:6">
      <c r="F2758" s="67"/>
    </row>
    <row r="2759" spans="6:6">
      <c r="F2759" s="67"/>
    </row>
    <row r="2760" spans="6:6">
      <c r="F2760" s="67"/>
    </row>
    <row r="2761" spans="6:6">
      <c r="F2761" s="67"/>
    </row>
    <row r="2762" spans="6:6">
      <c r="F2762" s="67"/>
    </row>
    <row r="2763" spans="6:6">
      <c r="F2763" s="67"/>
    </row>
    <row r="2764" spans="6:6">
      <c r="F2764" s="67"/>
    </row>
    <row r="2765" spans="6:6">
      <c r="F2765" s="67"/>
    </row>
    <row r="2766" spans="6:6">
      <c r="F2766" s="67"/>
    </row>
    <row r="2767" spans="6:6">
      <c r="F2767" s="67"/>
    </row>
    <row r="2768" spans="6:6">
      <c r="F2768" s="67"/>
    </row>
    <row r="2769" spans="6:6">
      <c r="F2769" s="67"/>
    </row>
    <row r="2770" spans="6:6">
      <c r="F2770" s="67"/>
    </row>
    <row r="2771" spans="6:6">
      <c r="F2771" s="67"/>
    </row>
    <row r="2772" spans="6:6">
      <c r="F2772" s="67"/>
    </row>
    <row r="2773" spans="6:6">
      <c r="F2773" s="67"/>
    </row>
    <row r="2774" spans="6:6">
      <c r="F2774" s="67"/>
    </row>
    <row r="2775" spans="6:6">
      <c r="F2775" s="67"/>
    </row>
    <row r="2776" spans="6:6">
      <c r="F2776" s="67"/>
    </row>
    <row r="2777" spans="6:6">
      <c r="F2777" s="67"/>
    </row>
    <row r="2778" spans="6:6">
      <c r="F2778" s="67"/>
    </row>
    <row r="2779" spans="6:6">
      <c r="F2779" s="67"/>
    </row>
    <row r="2780" spans="6:6">
      <c r="F2780" s="67"/>
    </row>
    <row r="2781" spans="6:6">
      <c r="F2781" s="67"/>
    </row>
    <row r="2782" spans="6:6">
      <c r="F2782" s="67"/>
    </row>
    <row r="2783" spans="6:6">
      <c r="F2783" s="67"/>
    </row>
    <row r="2784" spans="6:6">
      <c r="F2784" s="67"/>
    </row>
    <row r="2785" spans="6:6">
      <c r="F2785" s="67"/>
    </row>
    <row r="2786" spans="6:6">
      <c r="F2786" s="67"/>
    </row>
    <row r="2787" spans="6:6">
      <c r="F2787" s="67"/>
    </row>
    <row r="2788" spans="6:6">
      <c r="F2788" s="67"/>
    </row>
    <row r="2789" spans="6:6">
      <c r="F2789" s="67"/>
    </row>
    <row r="2790" spans="6:6">
      <c r="F2790" s="67"/>
    </row>
    <row r="2791" spans="6:6">
      <c r="F2791" s="67"/>
    </row>
    <row r="2792" spans="6:6">
      <c r="F2792" s="67"/>
    </row>
    <row r="2793" spans="6:6">
      <c r="F2793" s="67"/>
    </row>
    <row r="2794" spans="6:6">
      <c r="F2794" s="67"/>
    </row>
    <row r="2795" spans="6:6">
      <c r="F2795" s="67"/>
    </row>
    <row r="2796" spans="6:6">
      <c r="F2796" s="67"/>
    </row>
    <row r="2797" spans="6:6">
      <c r="F2797" s="67"/>
    </row>
    <row r="2798" spans="6:6">
      <c r="F2798" s="67"/>
    </row>
    <row r="2799" spans="6:6">
      <c r="F2799" s="67"/>
    </row>
    <row r="2800" spans="6:6">
      <c r="F2800" s="67"/>
    </row>
    <row r="2801" spans="6:6">
      <c r="F2801" s="67"/>
    </row>
    <row r="2802" spans="6:6">
      <c r="F2802" s="67"/>
    </row>
    <row r="2803" spans="6:6">
      <c r="F2803" s="67"/>
    </row>
    <row r="2804" spans="6:6">
      <c r="F2804" s="67"/>
    </row>
    <row r="2805" spans="6:6">
      <c r="F2805" s="67"/>
    </row>
    <row r="2806" spans="6:6">
      <c r="F2806" s="67"/>
    </row>
    <row r="2807" spans="6:6">
      <c r="F2807" s="67"/>
    </row>
    <row r="2808" spans="6:6">
      <c r="F2808" s="67"/>
    </row>
    <row r="2809" spans="6:6">
      <c r="F2809" s="67"/>
    </row>
    <row r="2810" spans="6:6">
      <c r="F2810" s="67"/>
    </row>
    <row r="2811" spans="6:6">
      <c r="F2811" s="67"/>
    </row>
    <row r="2812" spans="6:6">
      <c r="F2812" s="67"/>
    </row>
    <row r="2813" spans="6:6">
      <c r="F2813" s="67"/>
    </row>
    <row r="2814" spans="6:6">
      <c r="F2814" s="67"/>
    </row>
    <row r="2815" spans="6:6">
      <c r="F2815" s="67"/>
    </row>
    <row r="2816" spans="6:6">
      <c r="F2816" s="67"/>
    </row>
    <row r="2817" spans="6:6">
      <c r="F2817" s="67"/>
    </row>
    <row r="2818" spans="6:6">
      <c r="F2818" s="67"/>
    </row>
    <row r="2819" spans="6:6">
      <c r="F2819" s="67"/>
    </row>
    <row r="2820" spans="6:6">
      <c r="F2820" s="67"/>
    </row>
    <row r="2821" spans="6:6">
      <c r="F2821" s="67"/>
    </row>
    <row r="2822" spans="6:6">
      <c r="F2822" s="67"/>
    </row>
    <row r="2823" spans="6:6">
      <c r="F2823" s="67"/>
    </row>
    <row r="2824" spans="6:6">
      <c r="F2824" s="67"/>
    </row>
    <row r="2825" spans="6:6">
      <c r="F2825" s="67"/>
    </row>
    <row r="2826" spans="6:6">
      <c r="F2826" s="67"/>
    </row>
    <row r="2827" spans="6:6">
      <c r="F2827" s="67"/>
    </row>
    <row r="2828" spans="6:6">
      <c r="F2828" s="67"/>
    </row>
    <row r="2829" spans="6:6">
      <c r="F2829" s="67"/>
    </row>
    <row r="2830" spans="6:6">
      <c r="F2830" s="67"/>
    </row>
    <row r="2831" spans="6:6">
      <c r="F2831" s="67"/>
    </row>
    <row r="2832" spans="6:6">
      <c r="F2832" s="67"/>
    </row>
    <row r="2833" spans="6:6">
      <c r="F2833" s="67"/>
    </row>
    <row r="2834" spans="6:6">
      <c r="F2834" s="67"/>
    </row>
    <row r="2835" spans="6:6">
      <c r="F2835" s="67"/>
    </row>
    <row r="2836" spans="6:6">
      <c r="F2836" s="67"/>
    </row>
    <row r="2837" spans="6:6">
      <c r="F2837" s="67"/>
    </row>
    <row r="2838" spans="6:6">
      <c r="F2838" s="67"/>
    </row>
    <row r="2839" spans="6:6">
      <c r="F2839" s="67"/>
    </row>
    <row r="2840" spans="6:6">
      <c r="F2840" s="67"/>
    </row>
    <row r="2841" spans="6:6">
      <c r="F2841" s="67"/>
    </row>
    <row r="2842" spans="6:6">
      <c r="F2842" s="67"/>
    </row>
    <row r="2843" spans="6:6">
      <c r="F2843" s="67"/>
    </row>
    <row r="2844" spans="6:6">
      <c r="F2844" s="67"/>
    </row>
    <row r="2845" spans="6:6">
      <c r="F2845" s="67"/>
    </row>
    <row r="2846" spans="6:6">
      <c r="F2846" s="67"/>
    </row>
    <row r="2847" spans="6:6">
      <c r="F2847" s="67"/>
    </row>
    <row r="2848" spans="6:6">
      <c r="F2848" s="67"/>
    </row>
    <row r="2849" spans="6:6">
      <c r="F2849" s="67"/>
    </row>
    <row r="2850" spans="6:6">
      <c r="F2850" s="67"/>
    </row>
    <row r="2851" spans="6:6">
      <c r="F2851" s="67"/>
    </row>
    <row r="2852" spans="6:6">
      <c r="F2852" s="67"/>
    </row>
    <row r="2853" spans="6:6">
      <c r="F2853" s="67"/>
    </row>
    <row r="2854" spans="6:6">
      <c r="F2854" s="67"/>
    </row>
    <row r="2855" spans="6:6">
      <c r="F2855" s="67"/>
    </row>
    <row r="2856" spans="6:6">
      <c r="F2856" s="67"/>
    </row>
    <row r="2857" spans="6:6">
      <c r="F2857" s="67"/>
    </row>
    <row r="2858" spans="6:6">
      <c r="F2858" s="67"/>
    </row>
    <row r="2859" spans="6:6">
      <c r="F2859" s="67"/>
    </row>
    <row r="2860" spans="6:6">
      <c r="F2860" s="67"/>
    </row>
    <row r="2861" spans="6:6">
      <c r="F2861" s="67"/>
    </row>
    <row r="2862" spans="6:6">
      <c r="F2862" s="67"/>
    </row>
    <row r="2863" spans="6:6">
      <c r="F2863" s="67"/>
    </row>
    <row r="2864" spans="6:6">
      <c r="F2864" s="67"/>
    </row>
    <row r="2865" spans="6:6">
      <c r="F2865" s="67"/>
    </row>
    <row r="2866" spans="6:6">
      <c r="F2866" s="67"/>
    </row>
    <row r="2867" spans="6:6">
      <c r="F2867" s="67"/>
    </row>
    <row r="2868" spans="6:6">
      <c r="F2868" s="67"/>
    </row>
    <row r="2869" spans="6:6">
      <c r="F2869" s="67"/>
    </row>
    <row r="2870" spans="6:6">
      <c r="F2870" s="67"/>
    </row>
    <row r="2871" spans="6:6">
      <c r="F2871" s="67"/>
    </row>
    <row r="2872" spans="6:6">
      <c r="F2872" s="67"/>
    </row>
    <row r="2873" spans="6:6">
      <c r="F2873" s="67"/>
    </row>
    <row r="2874" spans="6:6">
      <c r="F2874" s="67"/>
    </row>
    <row r="2875" spans="6:6">
      <c r="F2875" s="67"/>
    </row>
    <row r="2876" spans="6:6">
      <c r="F2876" s="67"/>
    </row>
    <row r="2877" spans="6:6">
      <c r="F2877" s="67"/>
    </row>
    <row r="2878" spans="6:6">
      <c r="F2878" s="67"/>
    </row>
    <row r="2879" spans="6:6">
      <c r="F2879" s="67"/>
    </row>
    <row r="2880" spans="6:6">
      <c r="F2880" s="67"/>
    </row>
    <row r="2881" spans="6:6">
      <c r="F2881" s="67"/>
    </row>
    <row r="2882" spans="6:6">
      <c r="F2882" s="67"/>
    </row>
    <row r="2883" spans="6:6">
      <c r="F2883" s="67"/>
    </row>
    <row r="2884" spans="6:6">
      <c r="F2884" s="67"/>
    </row>
    <row r="2885" spans="6:6">
      <c r="F2885" s="67"/>
    </row>
    <row r="2886" spans="6:6">
      <c r="F2886" s="67"/>
    </row>
    <row r="2887" spans="6:6">
      <c r="F2887" s="67"/>
    </row>
    <row r="2888" spans="6:6">
      <c r="F2888" s="67"/>
    </row>
    <row r="2889" spans="6:6">
      <c r="F2889" s="67"/>
    </row>
    <row r="2890" spans="6:6">
      <c r="F2890" s="67"/>
    </row>
    <row r="2891" spans="6:6">
      <c r="F2891" s="67"/>
    </row>
    <row r="2892" spans="6:6">
      <c r="F2892" s="67"/>
    </row>
    <row r="2893" spans="6:6">
      <c r="F2893" s="67"/>
    </row>
    <row r="2894" spans="6:6">
      <c r="F2894" s="67"/>
    </row>
    <row r="2895" spans="6:6">
      <c r="F2895" s="67"/>
    </row>
    <row r="2896" spans="6:6">
      <c r="F2896" s="67"/>
    </row>
    <row r="2897" spans="6:6">
      <c r="F2897" s="67"/>
    </row>
    <row r="2898" spans="6:6">
      <c r="F2898" s="67"/>
    </row>
    <row r="2899" spans="6:6">
      <c r="F2899" s="67"/>
    </row>
    <row r="2900" spans="6:6">
      <c r="F2900" s="67"/>
    </row>
    <row r="2901" spans="6:6">
      <c r="F2901" s="67"/>
    </row>
    <row r="2902" spans="6:6">
      <c r="F2902" s="67"/>
    </row>
    <row r="2903" spans="6:6">
      <c r="F2903" s="67"/>
    </row>
    <row r="2904" spans="6:6">
      <c r="F2904" s="67"/>
    </row>
    <row r="2905" spans="6:6">
      <c r="F2905" s="67"/>
    </row>
    <row r="2906" spans="6:6">
      <c r="F2906" s="67"/>
    </row>
    <row r="2907" spans="6:6">
      <c r="F2907" s="67"/>
    </row>
    <row r="2908" spans="6:6">
      <c r="F2908" s="67"/>
    </row>
    <row r="2909" spans="6:6">
      <c r="F2909" s="67"/>
    </row>
    <row r="2910" spans="6:6">
      <c r="F2910" s="67"/>
    </row>
    <row r="2911" spans="6:6">
      <c r="F2911" s="67"/>
    </row>
    <row r="2912" spans="6:6">
      <c r="F2912" s="67"/>
    </row>
    <row r="2913" spans="6:6">
      <c r="F2913" s="67"/>
    </row>
    <row r="2914" spans="6:6">
      <c r="F2914" s="67"/>
    </row>
    <row r="2915" spans="6:6">
      <c r="F2915" s="67"/>
    </row>
    <row r="2916" spans="6:6">
      <c r="F2916" s="67"/>
    </row>
    <row r="2917" spans="6:6">
      <c r="F2917" s="67"/>
    </row>
    <row r="2918" spans="6:6">
      <c r="F2918" s="67"/>
    </row>
    <row r="2919" spans="6:6">
      <c r="F2919" s="67"/>
    </row>
    <row r="2920" spans="6:6">
      <c r="F2920" s="67"/>
    </row>
    <row r="2921" spans="6:6">
      <c r="F2921" s="67"/>
    </row>
    <row r="2922" spans="6:6">
      <c r="F2922" s="67"/>
    </row>
    <row r="2923" spans="6:6">
      <c r="F2923" s="67"/>
    </row>
    <row r="2924" spans="6:6">
      <c r="F2924" s="67"/>
    </row>
    <row r="2925" spans="6:6">
      <c r="F2925" s="67"/>
    </row>
    <row r="2926" spans="6:6">
      <c r="F2926" s="67"/>
    </row>
    <row r="2927" spans="6:6">
      <c r="F2927" s="67"/>
    </row>
    <row r="2928" spans="6:6">
      <c r="F2928" s="67"/>
    </row>
    <row r="2929" spans="6:6">
      <c r="F2929" s="67"/>
    </row>
    <row r="2930" spans="6:6">
      <c r="F2930" s="67"/>
    </row>
    <row r="2931" spans="6:6">
      <c r="F2931" s="67"/>
    </row>
    <row r="2932" spans="6:6">
      <c r="F2932" s="67"/>
    </row>
    <row r="2933" spans="6:6">
      <c r="F2933" s="67"/>
    </row>
    <row r="2934" spans="6:6">
      <c r="F2934" s="67"/>
    </row>
    <row r="2935" spans="6:6">
      <c r="F2935" s="67"/>
    </row>
    <row r="2936" spans="6:6">
      <c r="F2936" s="67"/>
    </row>
    <row r="2937" spans="6:6">
      <c r="F2937" s="67"/>
    </row>
    <row r="2938" spans="6:6">
      <c r="F2938" s="67"/>
    </row>
    <row r="2939" spans="6:6">
      <c r="F2939" s="67"/>
    </row>
    <row r="2940" spans="6:6">
      <c r="F2940" s="67"/>
    </row>
    <row r="2941" spans="6:6">
      <c r="F2941" s="67"/>
    </row>
    <row r="2942" spans="6:6">
      <c r="F2942" s="67"/>
    </row>
    <row r="2943" spans="6:6">
      <c r="F2943" s="67"/>
    </row>
    <row r="2944" spans="6:6">
      <c r="F2944" s="67"/>
    </row>
    <row r="2945" spans="6:6">
      <c r="F2945" s="67"/>
    </row>
    <row r="2946" spans="6:6">
      <c r="F2946" s="67"/>
    </row>
    <row r="2947" spans="6:6">
      <c r="F2947" s="67"/>
    </row>
    <row r="2948" spans="6:6">
      <c r="F2948" s="67"/>
    </row>
    <row r="2949" spans="6:6">
      <c r="F2949" s="67"/>
    </row>
    <row r="2950" spans="6:6">
      <c r="F2950" s="67"/>
    </row>
    <row r="2951" spans="6:6">
      <c r="F2951" s="67"/>
    </row>
    <row r="2952" spans="6:6">
      <c r="F2952" s="67"/>
    </row>
    <row r="2953" spans="6:6">
      <c r="F2953" s="67"/>
    </row>
    <row r="2954" spans="6:6">
      <c r="F2954" s="67"/>
    </row>
    <row r="2955" spans="6:6">
      <c r="F2955" s="67"/>
    </row>
    <row r="2956" spans="6:6">
      <c r="F2956" s="67"/>
    </row>
    <row r="2957" spans="6:6">
      <c r="F2957" s="67"/>
    </row>
    <row r="2958" spans="6:6">
      <c r="F2958" s="67"/>
    </row>
    <row r="2959" spans="6:6">
      <c r="F2959" s="67"/>
    </row>
    <row r="2960" spans="6:6">
      <c r="F2960" s="67"/>
    </row>
    <row r="2961" spans="6:6">
      <c r="F2961" s="67"/>
    </row>
    <row r="2962" spans="6:6">
      <c r="F2962" s="67"/>
    </row>
    <row r="2963" spans="6:6">
      <c r="F2963" s="67"/>
    </row>
    <row r="2964" spans="6:6">
      <c r="F2964" s="67"/>
    </row>
    <row r="2965" spans="6:6">
      <c r="F2965" s="67"/>
    </row>
    <row r="2966" spans="6:6">
      <c r="F2966" s="67"/>
    </row>
    <row r="2967" spans="6:6">
      <c r="F2967" s="67"/>
    </row>
    <row r="2968" spans="6:6">
      <c r="F2968" s="67"/>
    </row>
    <row r="2969" spans="6:6">
      <c r="F2969" s="67"/>
    </row>
    <row r="2970" spans="6:6">
      <c r="F2970" s="67"/>
    </row>
    <row r="2971" spans="6:6">
      <c r="F2971" s="67"/>
    </row>
    <row r="2972" spans="6:6">
      <c r="F2972" s="67"/>
    </row>
    <row r="2973" spans="6:6">
      <c r="F2973" s="67"/>
    </row>
    <row r="2974" spans="6:6">
      <c r="F2974" s="67"/>
    </row>
    <row r="2975" spans="6:6">
      <c r="F2975" s="67"/>
    </row>
    <row r="2976" spans="6:6">
      <c r="F2976" s="67"/>
    </row>
    <row r="2977" spans="6:6">
      <c r="F2977" s="67"/>
    </row>
    <row r="2978" spans="6:6">
      <c r="F2978" s="67"/>
    </row>
    <row r="2979" spans="6:6">
      <c r="F2979" s="67"/>
    </row>
    <row r="2980" spans="6:6">
      <c r="F2980" s="67"/>
    </row>
    <row r="2981" spans="6:6">
      <c r="F2981" s="67"/>
    </row>
    <row r="2982" spans="6:6">
      <c r="F2982" s="67"/>
    </row>
    <row r="2983" spans="6:6">
      <c r="F2983" s="67"/>
    </row>
    <row r="2984" spans="6:6">
      <c r="F2984" s="67"/>
    </row>
    <row r="2985" spans="6:6">
      <c r="F2985" s="67"/>
    </row>
    <row r="2986" spans="6:6">
      <c r="F2986" s="67"/>
    </row>
    <row r="2987" spans="6:6">
      <c r="F2987" s="67"/>
    </row>
    <row r="2988" spans="6:6">
      <c r="F2988" s="67"/>
    </row>
    <row r="2989" spans="6:6">
      <c r="F2989" s="67"/>
    </row>
    <row r="2990" spans="6:6">
      <c r="F2990" s="67"/>
    </row>
    <row r="2991" spans="6:6">
      <c r="F2991" s="67"/>
    </row>
    <row r="2992" spans="6:6">
      <c r="F2992" s="67"/>
    </row>
    <row r="2993" spans="6:6">
      <c r="F2993" s="67"/>
    </row>
    <row r="2994" spans="6:6">
      <c r="F2994" s="67"/>
    </row>
    <row r="2995" spans="6:6">
      <c r="F2995" s="67"/>
    </row>
    <row r="2996" spans="6:6">
      <c r="F2996" s="67"/>
    </row>
    <row r="2997" spans="6:6">
      <c r="F2997" s="67"/>
    </row>
    <row r="2998" spans="6:6">
      <c r="F2998" s="67"/>
    </row>
    <row r="2999" spans="6:6">
      <c r="F2999" s="67"/>
    </row>
    <row r="3000" spans="6:6">
      <c r="F3000" s="67"/>
    </row>
    <row r="3001" spans="6:6">
      <c r="F3001" s="67"/>
    </row>
    <row r="3002" spans="6:6">
      <c r="F3002" s="67"/>
    </row>
    <row r="3003" spans="6:6">
      <c r="F3003" s="67"/>
    </row>
    <row r="3004" spans="6:6">
      <c r="F3004" s="67"/>
    </row>
    <row r="3005" spans="6:6">
      <c r="F3005" s="67"/>
    </row>
    <row r="3006" spans="6:6">
      <c r="F3006" s="67"/>
    </row>
    <row r="3007" spans="6:6">
      <c r="F3007" s="67"/>
    </row>
    <row r="3008" spans="6:6">
      <c r="F3008" s="67"/>
    </row>
    <row r="3009" spans="6:6">
      <c r="F3009" s="67"/>
    </row>
    <row r="3010" spans="6:6">
      <c r="F3010" s="67"/>
    </row>
    <row r="3011" spans="6:6">
      <c r="F3011" s="67"/>
    </row>
    <row r="3012" spans="6:6">
      <c r="F3012" s="67"/>
    </row>
    <row r="3013" spans="6:6">
      <c r="F3013" s="67"/>
    </row>
    <row r="3014" spans="6:6">
      <c r="F3014" s="67"/>
    </row>
    <row r="3015" spans="6:6">
      <c r="F3015" s="67"/>
    </row>
    <row r="3016" spans="6:6">
      <c r="F3016" s="67"/>
    </row>
    <row r="3017" spans="6:6">
      <c r="F3017" s="67"/>
    </row>
    <row r="3018" spans="6:6">
      <c r="F3018" s="67"/>
    </row>
    <row r="3019" spans="6:6">
      <c r="F3019" s="67"/>
    </row>
    <row r="3020" spans="6:6">
      <c r="F3020" s="67"/>
    </row>
    <row r="3021" spans="6:6">
      <c r="F3021" s="67"/>
    </row>
    <row r="3022" spans="6:6">
      <c r="F3022" s="67"/>
    </row>
    <row r="3023" spans="6:6">
      <c r="F3023" s="67"/>
    </row>
    <row r="3024" spans="6:6">
      <c r="F3024" s="67"/>
    </row>
    <row r="3025" spans="6:6">
      <c r="F3025" s="67"/>
    </row>
    <row r="3026" spans="6:6">
      <c r="F3026" s="67"/>
    </row>
    <row r="3027" spans="6:6">
      <c r="F3027" s="67"/>
    </row>
    <row r="3028" spans="6:6">
      <c r="F3028" s="67"/>
    </row>
    <row r="3029" spans="6:6">
      <c r="F3029" s="67"/>
    </row>
    <row r="3030" spans="6:6">
      <c r="F3030" s="67"/>
    </row>
    <row r="3031" spans="6:6">
      <c r="F3031" s="67"/>
    </row>
    <row r="3032" spans="6:6">
      <c r="F3032" s="67"/>
    </row>
    <row r="3033" spans="6:6">
      <c r="F3033" s="67"/>
    </row>
    <row r="3034" spans="6:6">
      <c r="F3034" s="67"/>
    </row>
    <row r="3035" spans="6:6">
      <c r="F3035" s="67"/>
    </row>
    <row r="3036" spans="6:6">
      <c r="F3036" s="67"/>
    </row>
    <row r="3037" spans="6:6">
      <c r="F3037" s="67"/>
    </row>
    <row r="3038" spans="6:6">
      <c r="F3038" s="67"/>
    </row>
    <row r="3039" spans="6:6">
      <c r="F3039" s="67"/>
    </row>
    <row r="3040" spans="6:6">
      <c r="F3040" s="67"/>
    </row>
    <row r="3041" spans="6:6">
      <c r="F3041" s="67"/>
    </row>
    <row r="3042" spans="6:6">
      <c r="F3042" s="67"/>
    </row>
    <row r="3043" spans="6:6">
      <c r="F3043" s="67"/>
    </row>
    <row r="3044" spans="6:6">
      <c r="F3044" s="67"/>
    </row>
    <row r="3045" spans="6:6">
      <c r="F3045" s="67"/>
    </row>
    <row r="3046" spans="6:6">
      <c r="F3046" s="67"/>
    </row>
    <row r="3047" spans="6:6">
      <c r="F3047" s="67"/>
    </row>
    <row r="3048" spans="6:6">
      <c r="F3048" s="67"/>
    </row>
    <row r="3049" spans="6:6">
      <c r="F3049" s="67"/>
    </row>
    <row r="3050" spans="6:6">
      <c r="F3050" s="67"/>
    </row>
    <row r="3051" spans="6:6">
      <c r="F3051" s="67"/>
    </row>
    <row r="3052" spans="6:6">
      <c r="F3052" s="67"/>
    </row>
    <row r="3053" spans="6:6">
      <c r="F3053" s="67"/>
    </row>
    <row r="3054" spans="6:6">
      <c r="F3054" s="67"/>
    </row>
    <row r="3055" spans="6:6">
      <c r="F3055" s="67"/>
    </row>
    <row r="3056" spans="6:6">
      <c r="F3056" s="67"/>
    </row>
    <row r="3057" spans="6:6">
      <c r="F3057" s="67"/>
    </row>
    <row r="3058" spans="6:6">
      <c r="F3058" s="67"/>
    </row>
    <row r="3059" spans="6:6">
      <c r="F3059" s="67"/>
    </row>
    <row r="3060" spans="6:6">
      <c r="F3060" s="67"/>
    </row>
    <row r="3061" spans="6:6">
      <c r="F3061" s="67"/>
    </row>
    <row r="3062" spans="6:6">
      <c r="F3062" s="67"/>
    </row>
    <row r="3063" spans="6:6">
      <c r="F3063" s="67"/>
    </row>
    <row r="3064" spans="6:6">
      <c r="F3064" s="67"/>
    </row>
    <row r="3065" spans="6:6">
      <c r="F3065" s="67"/>
    </row>
    <row r="3066" spans="6:6">
      <c r="F3066" s="67"/>
    </row>
    <row r="3067" spans="6:6">
      <c r="F3067" s="67"/>
    </row>
    <row r="3068" spans="6:6">
      <c r="F3068" s="67"/>
    </row>
    <row r="3069" spans="6:6">
      <c r="F3069" s="67"/>
    </row>
    <row r="3070" spans="6:6">
      <c r="F3070" s="67"/>
    </row>
    <row r="3071" spans="6:6">
      <c r="F3071" s="67"/>
    </row>
    <row r="3072" spans="6:6">
      <c r="F3072" s="67"/>
    </row>
    <row r="3073" spans="6:6">
      <c r="F3073" s="67"/>
    </row>
    <row r="3074" spans="6:6">
      <c r="F3074" s="67"/>
    </row>
    <row r="3075" spans="6:6">
      <c r="F3075" s="67"/>
    </row>
    <row r="3076" spans="6:6">
      <c r="F3076" s="67"/>
    </row>
    <row r="3077" spans="6:6">
      <c r="F3077" s="67"/>
    </row>
    <row r="3078" spans="6:6">
      <c r="F3078" s="67"/>
    </row>
    <row r="3079" spans="6:6">
      <c r="F3079" s="67"/>
    </row>
    <row r="3080" spans="6:6">
      <c r="F3080" s="67"/>
    </row>
    <row r="3081" spans="6:6">
      <c r="F3081" s="67"/>
    </row>
    <row r="3082" spans="6:6">
      <c r="F3082" s="67"/>
    </row>
    <row r="3083" spans="6:6">
      <c r="F3083" s="67"/>
    </row>
    <row r="3084" spans="6:6">
      <c r="F3084" s="67"/>
    </row>
    <row r="3085" spans="6:6">
      <c r="F3085" s="67"/>
    </row>
    <row r="3086" spans="6:6">
      <c r="F3086" s="67"/>
    </row>
    <row r="3087" spans="6:6">
      <c r="F3087" s="67"/>
    </row>
    <row r="3088" spans="6:6">
      <c r="F3088" s="67"/>
    </row>
    <row r="3089" spans="6:6">
      <c r="F3089" s="67"/>
    </row>
    <row r="3090" spans="6:6">
      <c r="F3090" s="67"/>
    </row>
    <row r="3091" spans="6:6">
      <c r="F3091" s="67"/>
    </row>
    <row r="3092" spans="6:6">
      <c r="F3092" s="67"/>
    </row>
    <row r="3093" spans="6:6">
      <c r="F3093" s="67"/>
    </row>
    <row r="3094" spans="6:6">
      <c r="F3094" s="67"/>
    </row>
    <row r="3095" spans="6:6">
      <c r="F3095" s="67"/>
    </row>
    <row r="3096" spans="6:6">
      <c r="F3096" s="67"/>
    </row>
    <row r="3097" spans="6:6">
      <c r="F3097" s="67"/>
    </row>
    <row r="3098" spans="6:6">
      <c r="F3098" s="67"/>
    </row>
    <row r="3099" spans="6:6">
      <c r="F3099" s="67"/>
    </row>
    <row r="3100" spans="6:6">
      <c r="F3100" s="67"/>
    </row>
    <row r="3101" spans="6:6">
      <c r="F3101" s="67"/>
    </row>
    <row r="3102" spans="6:6">
      <c r="F3102" s="67"/>
    </row>
    <row r="3103" spans="6:6">
      <c r="F3103" s="67"/>
    </row>
    <row r="3104" spans="6:6">
      <c r="F3104" s="67"/>
    </row>
    <row r="3105" spans="6:6">
      <c r="F3105" s="67"/>
    </row>
    <row r="3106" spans="6:6">
      <c r="F3106" s="67"/>
    </row>
    <row r="3107" spans="6:6">
      <c r="F3107" s="67"/>
    </row>
    <row r="3108" spans="6:6">
      <c r="F3108" s="67"/>
    </row>
    <row r="3109" spans="6:6">
      <c r="F3109" s="67"/>
    </row>
    <row r="3110" spans="6:6">
      <c r="F3110" s="67"/>
    </row>
    <row r="3111" spans="6:6">
      <c r="F3111" s="67"/>
    </row>
    <row r="3112" spans="6:6">
      <c r="F3112" s="67"/>
    </row>
    <row r="3113" spans="6:6">
      <c r="F3113" s="67"/>
    </row>
    <row r="3114" spans="6:6">
      <c r="F3114" s="67"/>
    </row>
    <row r="3115" spans="6:6">
      <c r="F3115" s="67"/>
    </row>
    <row r="3116" spans="6:6">
      <c r="F3116" s="67"/>
    </row>
    <row r="3117" spans="6:6">
      <c r="F3117" s="67"/>
    </row>
    <row r="3118" spans="6:6">
      <c r="F3118" s="67"/>
    </row>
    <row r="3119" spans="6:6">
      <c r="F3119" s="67"/>
    </row>
    <row r="3120" spans="6:6">
      <c r="F3120" s="67"/>
    </row>
    <row r="3121" spans="6:6">
      <c r="F3121" s="67"/>
    </row>
    <row r="3122" spans="6:6">
      <c r="F3122" s="67"/>
    </row>
    <row r="3123" spans="6:6">
      <c r="F3123" s="67"/>
    </row>
    <row r="3124" spans="6:6">
      <c r="F3124" s="67"/>
    </row>
    <row r="3125" spans="6:6">
      <c r="F3125" s="67"/>
    </row>
    <row r="3126" spans="6:6">
      <c r="F3126" s="67"/>
    </row>
    <row r="3127" spans="6:6">
      <c r="F3127" s="67"/>
    </row>
    <row r="3128" spans="6:6">
      <c r="F3128" s="67"/>
    </row>
    <row r="3129" spans="6:6">
      <c r="F3129" s="67"/>
    </row>
    <row r="3130" spans="6:6">
      <c r="F3130" s="67"/>
    </row>
    <row r="3131" spans="6:6">
      <c r="F3131" s="67"/>
    </row>
    <row r="3132" spans="6:6">
      <c r="F3132" s="67"/>
    </row>
    <row r="3133" spans="6:6">
      <c r="F3133" s="67"/>
    </row>
    <row r="3134" spans="6:6">
      <c r="F3134" s="67"/>
    </row>
    <row r="3135" spans="6:6">
      <c r="F3135" s="67"/>
    </row>
    <row r="3136" spans="6:6">
      <c r="F3136" s="67"/>
    </row>
    <row r="3137" spans="6:6">
      <c r="F3137" s="67"/>
    </row>
    <row r="3138" spans="6:6">
      <c r="F3138" s="67"/>
    </row>
    <row r="3139" spans="6:6">
      <c r="F3139" s="67"/>
    </row>
    <row r="3140" spans="6:6">
      <c r="F3140" s="67"/>
    </row>
    <row r="3141" spans="6:6">
      <c r="F3141" s="67"/>
    </row>
    <row r="3142" spans="6:6">
      <c r="F3142" s="67"/>
    </row>
    <row r="3143" spans="6:6">
      <c r="F3143" s="67"/>
    </row>
    <row r="3144" spans="6:6">
      <c r="F3144" s="67"/>
    </row>
    <row r="3145" spans="6:6">
      <c r="F3145" s="67"/>
    </row>
    <row r="3146" spans="6:6">
      <c r="F3146" s="67"/>
    </row>
    <row r="3147" spans="6:6">
      <c r="F3147" s="67"/>
    </row>
    <row r="3148" spans="6:6">
      <c r="F3148" s="67"/>
    </row>
    <row r="3149" spans="6:6">
      <c r="F3149" s="67"/>
    </row>
    <row r="3150" spans="6:6">
      <c r="F3150" s="67"/>
    </row>
    <row r="3151" spans="6:6">
      <c r="F3151" s="67"/>
    </row>
    <row r="3152" spans="6:6">
      <c r="F3152" s="67"/>
    </row>
    <row r="3153" spans="6:6">
      <c r="F3153" s="67"/>
    </row>
    <row r="3154" spans="6:6">
      <c r="F3154" s="67"/>
    </row>
    <row r="3155" spans="6:6">
      <c r="F3155" s="67"/>
    </row>
    <row r="3156" spans="6:6">
      <c r="F3156" s="67"/>
    </row>
    <row r="3157" spans="6:6">
      <c r="F3157" s="67"/>
    </row>
    <row r="3158" spans="6:6">
      <c r="F3158" s="67"/>
    </row>
    <row r="3159" spans="6:6">
      <c r="F3159" s="67"/>
    </row>
    <row r="3160" spans="6:6">
      <c r="F3160" s="67"/>
    </row>
    <row r="3161" spans="6:6">
      <c r="F3161" s="67"/>
    </row>
    <row r="3162" spans="6:6">
      <c r="F3162" s="67"/>
    </row>
    <row r="3163" spans="6:6">
      <c r="F3163" s="67"/>
    </row>
    <row r="3164" spans="6:6">
      <c r="F3164" s="67"/>
    </row>
    <row r="3165" spans="6:6">
      <c r="F3165" s="67"/>
    </row>
    <row r="3166" spans="6:6">
      <c r="F3166" s="67"/>
    </row>
    <row r="3167" spans="6:6">
      <c r="F3167" s="67"/>
    </row>
    <row r="3168" spans="6:6">
      <c r="F3168" s="67"/>
    </row>
    <row r="3169" spans="6:6">
      <c r="F3169" s="67"/>
    </row>
    <row r="3170" spans="6:6">
      <c r="F3170" s="67"/>
    </row>
    <row r="3171" spans="6:6">
      <c r="F3171" s="67"/>
    </row>
    <row r="3172" spans="6:6">
      <c r="F3172" s="67"/>
    </row>
    <row r="3173" spans="6:6">
      <c r="F3173" s="67"/>
    </row>
    <row r="3174" spans="6:6">
      <c r="F3174" s="67"/>
    </row>
    <row r="3175" spans="6:6">
      <c r="F3175" s="67"/>
    </row>
    <row r="3176" spans="6:6">
      <c r="F3176" s="67"/>
    </row>
    <row r="3177" spans="6:6">
      <c r="F3177" s="67"/>
    </row>
    <row r="3178" spans="6:6">
      <c r="F3178" s="67"/>
    </row>
    <row r="3179" spans="6:6">
      <c r="F3179" s="67"/>
    </row>
    <row r="3180" spans="6:6">
      <c r="F3180" s="67"/>
    </row>
    <row r="3181" spans="6:6">
      <c r="F3181" s="67"/>
    </row>
    <row r="3182" spans="6:6">
      <c r="F3182" s="67"/>
    </row>
    <row r="3183" spans="6:6">
      <c r="F3183" s="67"/>
    </row>
    <row r="3184" spans="6:6">
      <c r="F3184" s="67"/>
    </row>
    <row r="3185" spans="6:6">
      <c r="F3185" s="67"/>
    </row>
    <row r="3186" spans="6:6">
      <c r="F3186" s="67"/>
    </row>
    <row r="3187" spans="6:6">
      <c r="F3187" s="67"/>
    </row>
    <row r="3188" spans="6:6">
      <c r="F3188" s="67"/>
    </row>
    <row r="3189" spans="6:6">
      <c r="F3189" s="67"/>
    </row>
    <row r="3190" spans="6:6">
      <c r="F3190" s="67"/>
    </row>
    <row r="3191" spans="6:6">
      <c r="F3191" s="67"/>
    </row>
    <row r="3192" spans="6:6">
      <c r="F3192" s="67"/>
    </row>
    <row r="3193" spans="6:6">
      <c r="F3193" s="67"/>
    </row>
    <row r="3194" spans="6:6">
      <c r="F3194" s="67"/>
    </row>
    <row r="3195" spans="6:6">
      <c r="F3195" s="67"/>
    </row>
    <row r="3196" spans="6:6">
      <c r="F3196" s="67"/>
    </row>
    <row r="3197" spans="6:6">
      <c r="F3197" s="67"/>
    </row>
    <row r="3198" spans="6:6">
      <c r="F3198" s="67"/>
    </row>
    <row r="3199" spans="6:6">
      <c r="F3199" s="67"/>
    </row>
    <row r="3200" spans="6:6">
      <c r="F3200" s="67"/>
    </row>
    <row r="3201" spans="6:6">
      <c r="F3201" s="67"/>
    </row>
    <row r="3202" spans="6:6">
      <c r="F3202" s="67"/>
    </row>
    <row r="3203" spans="6:6">
      <c r="F3203" s="67"/>
    </row>
    <row r="3204" spans="6:6">
      <c r="F3204" s="67"/>
    </row>
    <row r="3205" spans="6:6">
      <c r="F3205" s="67"/>
    </row>
    <row r="3206" spans="6:6">
      <c r="F3206" s="67"/>
    </row>
    <row r="3207" spans="6:6">
      <c r="F3207" s="67"/>
    </row>
    <row r="3208" spans="6:6">
      <c r="F3208" s="67"/>
    </row>
    <row r="3209" spans="6:6">
      <c r="F3209" s="67"/>
    </row>
    <row r="3210" spans="6:6">
      <c r="F3210" s="67"/>
    </row>
    <row r="3211" spans="6:6">
      <c r="F3211" s="67"/>
    </row>
    <row r="3212" spans="6:6">
      <c r="F3212" s="67"/>
    </row>
    <row r="3213" spans="6:6">
      <c r="F3213" s="67"/>
    </row>
    <row r="3214" spans="6:6">
      <c r="F3214" s="67"/>
    </row>
    <row r="3215" spans="6:6">
      <c r="F3215" s="67"/>
    </row>
    <row r="3216" spans="6:6">
      <c r="F3216" s="67"/>
    </row>
    <row r="3217" spans="6:6">
      <c r="F3217" s="67"/>
    </row>
    <row r="3218" spans="6:6">
      <c r="F3218" s="67"/>
    </row>
    <row r="3219" spans="6:6">
      <c r="F3219" s="67"/>
    </row>
    <row r="3220" spans="6:6">
      <c r="F3220" s="67"/>
    </row>
    <row r="3221" spans="6:6">
      <c r="F3221" s="67"/>
    </row>
    <row r="3222" spans="6:6">
      <c r="F3222" s="67"/>
    </row>
    <row r="3223" spans="6:6">
      <c r="F3223" s="67"/>
    </row>
    <row r="3224" spans="6:6">
      <c r="F3224" s="67"/>
    </row>
    <row r="3225" spans="6:6">
      <c r="F3225" s="67"/>
    </row>
    <row r="3226" spans="6:6">
      <c r="F3226" s="67"/>
    </row>
    <row r="3227" spans="6:6">
      <c r="F3227" s="67"/>
    </row>
    <row r="3228" spans="6:6">
      <c r="F3228" s="67"/>
    </row>
    <row r="3229" spans="6:6">
      <c r="F3229" s="67"/>
    </row>
    <row r="3230" spans="6:6">
      <c r="F3230" s="67"/>
    </row>
    <row r="3231" spans="6:6">
      <c r="F3231" s="67"/>
    </row>
    <row r="3232" spans="6:6">
      <c r="F3232" s="67"/>
    </row>
    <row r="3233" spans="6:6">
      <c r="F3233" s="67"/>
    </row>
    <row r="3234" spans="6:6">
      <c r="F3234" s="67"/>
    </row>
    <row r="3235" spans="6:6">
      <c r="F3235" s="67"/>
    </row>
    <row r="3236" spans="6:6">
      <c r="F3236" s="67"/>
    </row>
    <row r="3237" spans="6:6">
      <c r="F3237" s="67"/>
    </row>
    <row r="3238" spans="6:6">
      <c r="F3238" s="67"/>
    </row>
    <row r="3239" spans="6:6">
      <c r="F3239" s="67"/>
    </row>
    <row r="3240" spans="6:6">
      <c r="F3240" s="67"/>
    </row>
    <row r="3241" spans="6:6">
      <c r="F3241" s="67"/>
    </row>
    <row r="3242" spans="6:6">
      <c r="F3242" s="67"/>
    </row>
    <row r="3243" spans="6:6">
      <c r="F3243" s="67"/>
    </row>
    <row r="3244" spans="6:6">
      <c r="F3244" s="67"/>
    </row>
    <row r="3245" spans="6:6">
      <c r="F3245" s="67"/>
    </row>
    <row r="3246" spans="6:6">
      <c r="F3246" s="67"/>
    </row>
    <row r="3247" spans="6:6">
      <c r="F3247" s="67"/>
    </row>
    <row r="3248" spans="6:6">
      <c r="F3248" s="67"/>
    </row>
    <row r="3249" spans="6:6">
      <c r="F3249" s="67"/>
    </row>
    <row r="3250" spans="6:6">
      <c r="F3250" s="67"/>
    </row>
    <row r="3251" spans="6:6">
      <c r="F3251" s="67"/>
    </row>
    <row r="3252" spans="6:6">
      <c r="F3252" s="67"/>
    </row>
    <row r="3253" spans="6:6">
      <c r="F3253" s="67"/>
    </row>
    <row r="3254" spans="6:6">
      <c r="F3254" s="67"/>
    </row>
    <row r="3255" spans="6:6">
      <c r="F3255" s="67"/>
    </row>
    <row r="3256" spans="6:6">
      <c r="F3256" s="67"/>
    </row>
    <row r="3257" spans="6:6">
      <c r="F3257" s="67"/>
    </row>
    <row r="3258" spans="6:6">
      <c r="F3258" s="67"/>
    </row>
    <row r="3259" spans="6:6">
      <c r="F3259" s="67"/>
    </row>
    <row r="3260" spans="6:6">
      <c r="F3260" s="67"/>
    </row>
    <row r="3261" spans="6:6">
      <c r="F3261" s="67"/>
    </row>
    <row r="3262" spans="6:6">
      <c r="F3262" s="67"/>
    </row>
    <row r="3263" spans="6:6">
      <c r="F3263" s="67"/>
    </row>
    <row r="3264" spans="6:6">
      <c r="F3264" s="67"/>
    </row>
    <row r="3265" spans="6:6">
      <c r="F3265" s="67"/>
    </row>
    <row r="3266" spans="6:6">
      <c r="F3266" s="67"/>
    </row>
    <row r="3267" spans="6:6">
      <c r="F3267" s="67"/>
    </row>
    <row r="3268" spans="6:6">
      <c r="F3268" s="67"/>
    </row>
    <row r="3269" spans="6:6">
      <c r="F3269" s="67"/>
    </row>
    <row r="3270" spans="6:6">
      <c r="F3270" s="67"/>
    </row>
    <row r="3271" spans="6:6">
      <c r="F3271" s="67"/>
    </row>
    <row r="3272" spans="6:6">
      <c r="F3272" s="67"/>
    </row>
    <row r="3273" spans="6:6">
      <c r="F3273" s="67"/>
    </row>
    <row r="3274" spans="6:6">
      <c r="F3274" s="67"/>
    </row>
    <row r="3275" spans="6:6">
      <c r="F3275" s="67"/>
    </row>
    <row r="3276" spans="6:6">
      <c r="F3276" s="67"/>
    </row>
    <row r="3277" spans="6:6">
      <c r="F3277" s="67"/>
    </row>
    <row r="3278" spans="6:6">
      <c r="F3278" s="67"/>
    </row>
    <row r="3279" spans="6:6">
      <c r="F3279" s="67"/>
    </row>
    <row r="3280" spans="6:6">
      <c r="F3280" s="67"/>
    </row>
    <row r="3281" spans="6:6">
      <c r="F3281" s="67"/>
    </row>
    <row r="3282" spans="6:6">
      <c r="F3282" s="67"/>
    </row>
    <row r="3283" spans="6:6">
      <c r="F3283" s="67"/>
    </row>
    <row r="3284" spans="6:6">
      <c r="F3284" s="67"/>
    </row>
    <row r="3285" spans="6:6">
      <c r="F3285" s="67"/>
    </row>
    <row r="3286" spans="6:6">
      <c r="F3286" s="67"/>
    </row>
    <row r="3287" spans="6:6">
      <c r="F3287" s="67"/>
    </row>
    <row r="3288" spans="6:6">
      <c r="F3288" s="67"/>
    </row>
    <row r="3289" spans="6:6">
      <c r="F3289" s="67"/>
    </row>
    <row r="3290" spans="6:6">
      <c r="F3290" s="67"/>
    </row>
    <row r="3291" spans="6:6">
      <c r="F3291" s="67"/>
    </row>
    <row r="3292" spans="6:6">
      <c r="F3292" s="67"/>
    </row>
    <row r="3293" spans="6:6">
      <c r="F3293" s="67"/>
    </row>
    <row r="3294" spans="6:6">
      <c r="F3294" s="67"/>
    </row>
    <row r="3295" spans="6:6">
      <c r="F3295" s="67"/>
    </row>
    <row r="3296" spans="6:6">
      <c r="F3296" s="67"/>
    </row>
    <row r="3297" spans="6:6">
      <c r="F3297" s="67"/>
    </row>
    <row r="3298" spans="6:6">
      <c r="F3298" s="67"/>
    </row>
    <row r="3299" spans="6:6">
      <c r="F3299" s="67"/>
    </row>
    <row r="3300" spans="6:6">
      <c r="F3300" s="67"/>
    </row>
    <row r="3301" spans="6:6">
      <c r="F3301" s="67"/>
    </row>
    <row r="3302" spans="6:6">
      <c r="F3302" s="67"/>
    </row>
    <row r="3303" spans="6:6">
      <c r="F3303" s="67"/>
    </row>
    <row r="3304" spans="6:6">
      <c r="F3304" s="67"/>
    </row>
    <row r="3305" spans="6:6">
      <c r="F3305" s="67"/>
    </row>
    <row r="3306" spans="6:6">
      <c r="F3306" s="67"/>
    </row>
    <row r="3307" spans="6:6">
      <c r="F3307" s="67"/>
    </row>
    <row r="3308" spans="6:6">
      <c r="F3308" s="67"/>
    </row>
    <row r="3309" spans="6:6">
      <c r="F3309" s="67"/>
    </row>
    <row r="3310" spans="6:6">
      <c r="F3310" s="67"/>
    </row>
    <row r="3311" spans="6:6">
      <c r="F3311" s="67"/>
    </row>
    <row r="3312" spans="6:6">
      <c r="F3312" s="67"/>
    </row>
    <row r="3313" spans="6:6">
      <c r="F3313" s="67"/>
    </row>
    <row r="3314" spans="6:6">
      <c r="F3314" s="67"/>
    </row>
    <row r="3315" spans="6:6">
      <c r="F3315" s="67"/>
    </row>
    <row r="3316" spans="6:6">
      <c r="F3316" s="67"/>
    </row>
    <row r="3317" spans="6:6">
      <c r="F3317" s="67"/>
    </row>
    <row r="3318" spans="6:6">
      <c r="F3318" s="67"/>
    </row>
    <row r="3319" spans="6:6">
      <c r="F3319" s="67"/>
    </row>
    <row r="3320" spans="6:6">
      <c r="F3320" s="67"/>
    </row>
    <row r="3321" spans="6:6">
      <c r="F3321" s="67"/>
    </row>
    <row r="3322" spans="6:6">
      <c r="F3322" s="67"/>
    </row>
    <row r="3323" spans="6:6">
      <c r="F3323" s="67"/>
    </row>
    <row r="3324" spans="6:6">
      <c r="F3324" s="67"/>
    </row>
    <row r="3325" spans="6:6">
      <c r="F3325" s="67"/>
    </row>
    <row r="3326" spans="6:6">
      <c r="F3326" s="67"/>
    </row>
    <row r="3327" spans="6:6">
      <c r="F3327" s="67"/>
    </row>
    <row r="3328" spans="6:6">
      <c r="F3328" s="67"/>
    </row>
    <row r="3329" spans="6:6">
      <c r="F3329" s="67"/>
    </row>
    <row r="3330" spans="6:6">
      <c r="F3330" s="67"/>
    </row>
    <row r="3331" spans="6:6">
      <c r="F3331" s="67"/>
    </row>
    <row r="3332" spans="6:6">
      <c r="F3332" s="67"/>
    </row>
    <row r="3333" spans="6:6">
      <c r="F3333" s="67"/>
    </row>
    <row r="3334" spans="6:6">
      <c r="F3334" s="67"/>
    </row>
    <row r="3335" spans="6:6">
      <c r="F3335" s="67"/>
    </row>
    <row r="3336" spans="6:6">
      <c r="F3336" s="67"/>
    </row>
    <row r="3337" spans="6:6">
      <c r="F3337" s="67"/>
    </row>
    <row r="3338" spans="6:6">
      <c r="F3338" s="67"/>
    </row>
    <row r="3339" spans="6:6">
      <c r="F3339" s="67"/>
    </row>
    <row r="3340" spans="6:6">
      <c r="F3340" s="67"/>
    </row>
    <row r="3341" spans="6:6">
      <c r="F3341" s="67"/>
    </row>
    <row r="3342" spans="6:6">
      <c r="F3342" s="67"/>
    </row>
    <row r="3343" spans="6:6">
      <c r="F3343" s="67"/>
    </row>
    <row r="3344" spans="6:6">
      <c r="F3344" s="67"/>
    </row>
    <row r="3345" spans="6:6">
      <c r="F3345" s="67"/>
    </row>
    <row r="3346" spans="6:6">
      <c r="F3346" s="67"/>
    </row>
    <row r="3347" spans="6:6">
      <c r="F3347" s="67"/>
    </row>
    <row r="3348" spans="6:6">
      <c r="F3348" s="67"/>
    </row>
    <row r="3349" spans="6:6">
      <c r="F3349" s="67"/>
    </row>
    <row r="3350" spans="6:6">
      <c r="F3350" s="67"/>
    </row>
    <row r="3351" spans="6:6">
      <c r="F3351" s="67"/>
    </row>
    <row r="3352" spans="6:6">
      <c r="F3352" s="67"/>
    </row>
    <row r="3353" spans="6:6">
      <c r="F3353" s="67"/>
    </row>
    <row r="3354" spans="6:6">
      <c r="F3354" s="67"/>
    </row>
    <row r="3355" spans="6:6">
      <c r="F3355" s="67"/>
    </row>
    <row r="3356" spans="6:6">
      <c r="F3356" s="67"/>
    </row>
    <row r="3357" spans="6:6">
      <c r="F3357" s="67"/>
    </row>
    <row r="3358" spans="6:6">
      <c r="F3358" s="67"/>
    </row>
    <row r="3359" spans="6:6">
      <c r="F3359" s="67"/>
    </row>
    <row r="3360" spans="6:6">
      <c r="F3360" s="67"/>
    </row>
    <row r="3361" spans="6:6">
      <c r="F3361" s="67"/>
    </row>
    <row r="3362" spans="6:6">
      <c r="F3362" s="67"/>
    </row>
    <row r="3363" spans="6:6">
      <c r="F3363" s="67"/>
    </row>
    <row r="3364" spans="6:6">
      <c r="F3364" s="67"/>
    </row>
    <row r="3365" spans="6:6">
      <c r="F3365" s="67"/>
    </row>
    <row r="3366" spans="6:6">
      <c r="F3366" s="67"/>
    </row>
    <row r="3367" spans="6:6">
      <c r="F3367" s="67"/>
    </row>
    <row r="3368" spans="6:6">
      <c r="F3368" s="67"/>
    </row>
    <row r="3369" spans="6:6">
      <c r="F3369" s="67"/>
    </row>
    <row r="3370" spans="6:6">
      <c r="F3370" s="67"/>
    </row>
    <row r="3371" spans="6:6">
      <c r="F3371" s="67"/>
    </row>
    <row r="3372" spans="6:6">
      <c r="F3372" s="67"/>
    </row>
    <row r="3373" spans="6:6">
      <c r="F3373" s="67"/>
    </row>
    <row r="3374" spans="6:6">
      <c r="F3374" s="67"/>
    </row>
    <row r="3375" spans="6:6">
      <c r="F3375" s="67"/>
    </row>
    <row r="3376" spans="6:6">
      <c r="F3376" s="67"/>
    </row>
    <row r="3377" spans="6:6">
      <c r="F3377" s="67"/>
    </row>
    <row r="3378" spans="6:6">
      <c r="F3378" s="67"/>
    </row>
    <row r="3379" spans="6:6">
      <c r="F3379" s="67"/>
    </row>
    <row r="3380" spans="6:6">
      <c r="F3380" s="67"/>
    </row>
    <row r="3381" spans="6:6">
      <c r="F3381" s="67"/>
    </row>
    <row r="3382" spans="6:6">
      <c r="F3382" s="67"/>
    </row>
    <row r="3383" spans="6:6">
      <c r="F3383" s="67"/>
    </row>
    <row r="3384" spans="6:6">
      <c r="F3384" s="67"/>
    </row>
    <row r="3385" spans="6:6">
      <c r="F3385" s="67"/>
    </row>
    <row r="3386" spans="6:6">
      <c r="F3386" s="67"/>
    </row>
    <row r="3387" spans="6:6">
      <c r="F3387" s="67"/>
    </row>
    <row r="3388" spans="6:6">
      <c r="F3388" s="67"/>
    </row>
    <row r="3389" spans="6:6">
      <c r="F3389" s="67"/>
    </row>
    <row r="3390" spans="6:6">
      <c r="F3390" s="67"/>
    </row>
    <row r="3391" spans="6:6">
      <c r="F3391" s="67"/>
    </row>
    <row r="3392" spans="6:6">
      <c r="F3392" s="67"/>
    </row>
    <row r="3393" spans="6:6">
      <c r="F3393" s="67"/>
    </row>
    <row r="3394" spans="6:6">
      <c r="F3394" s="67"/>
    </row>
    <row r="3395" spans="6:6">
      <c r="F3395" s="67"/>
    </row>
    <row r="3396" spans="6:6">
      <c r="F3396" s="67"/>
    </row>
    <row r="3397" spans="6:6">
      <c r="F3397" s="67"/>
    </row>
    <row r="3398" spans="6:6">
      <c r="F3398" s="67"/>
    </row>
    <row r="3399" spans="6:6">
      <c r="F3399" s="67"/>
    </row>
    <row r="3400" spans="6:6">
      <c r="F3400" s="67"/>
    </row>
    <row r="3401" spans="6:6">
      <c r="F3401" s="67"/>
    </row>
    <row r="3402" spans="6:6">
      <c r="F3402" s="67"/>
    </row>
    <row r="3403" spans="6:6">
      <c r="F3403" s="67"/>
    </row>
    <row r="3404" spans="6:6">
      <c r="F3404" s="67"/>
    </row>
    <row r="3405" spans="6:6">
      <c r="F3405" s="67"/>
    </row>
    <row r="3406" spans="6:6">
      <c r="F3406" s="67"/>
    </row>
    <row r="3407" spans="6:6">
      <c r="F3407" s="67"/>
    </row>
    <row r="3408" spans="6:6">
      <c r="F3408" s="67"/>
    </row>
    <row r="3409" spans="6:6">
      <c r="F3409" s="67"/>
    </row>
    <row r="3410" spans="6:6">
      <c r="F3410" s="67"/>
    </row>
    <row r="3411" spans="6:6">
      <c r="F3411" s="67"/>
    </row>
    <row r="3412" spans="6:6">
      <c r="F3412" s="67"/>
    </row>
    <row r="3413" spans="6:6">
      <c r="F3413" s="67"/>
    </row>
    <row r="3414" spans="6:6">
      <c r="F3414" s="67"/>
    </row>
    <row r="3415" spans="6:6">
      <c r="F3415" s="67"/>
    </row>
    <row r="3416" spans="6:6">
      <c r="F3416" s="67"/>
    </row>
    <row r="3417" spans="6:6">
      <c r="F3417" s="67"/>
    </row>
    <row r="3418" spans="6:6">
      <c r="F3418" s="67"/>
    </row>
    <row r="3419" spans="6:6">
      <c r="F3419" s="67"/>
    </row>
    <row r="3420" spans="6:6">
      <c r="F3420" s="67"/>
    </row>
    <row r="3421" spans="6:6">
      <c r="F3421" s="67"/>
    </row>
    <row r="3422" spans="6:6">
      <c r="F3422" s="67"/>
    </row>
    <row r="3423" spans="6:6">
      <c r="F3423" s="67"/>
    </row>
    <row r="3424" spans="6:6">
      <c r="F3424" s="67"/>
    </row>
    <row r="3425" spans="6:6">
      <c r="F3425" s="67"/>
    </row>
    <row r="3426" spans="6:6">
      <c r="F3426" s="67"/>
    </row>
    <row r="3427" spans="6:6">
      <c r="F3427" s="67"/>
    </row>
    <row r="3428" spans="6:6">
      <c r="F3428" s="67"/>
    </row>
    <row r="3429" spans="6:6">
      <c r="F3429" s="67"/>
    </row>
    <row r="3430" spans="6:6">
      <c r="F3430" s="67"/>
    </row>
    <row r="3431" spans="6:6">
      <c r="F3431" s="67"/>
    </row>
    <row r="3432" spans="6:6">
      <c r="F3432" s="67"/>
    </row>
    <row r="3433" spans="6:6">
      <c r="F3433" s="67"/>
    </row>
    <row r="3434" spans="6:6">
      <c r="F3434" s="67"/>
    </row>
    <row r="3435" spans="6:6">
      <c r="F3435" s="67"/>
    </row>
    <row r="3436" spans="6:6">
      <c r="F3436" s="67"/>
    </row>
    <row r="3437" spans="6:6">
      <c r="F3437" s="67"/>
    </row>
    <row r="3438" spans="6:6">
      <c r="F3438" s="67"/>
    </row>
    <row r="3439" spans="6:6">
      <c r="F3439" s="67"/>
    </row>
    <row r="3440" spans="6:6">
      <c r="F3440" s="67"/>
    </row>
    <row r="3441" spans="6:6">
      <c r="F3441" s="67"/>
    </row>
    <row r="3442" spans="6:6">
      <c r="F3442" s="67"/>
    </row>
    <row r="3443" spans="6:6">
      <c r="F3443" s="67"/>
    </row>
    <row r="3444" spans="6:6">
      <c r="F3444" s="67"/>
    </row>
    <row r="3445" spans="6:6">
      <c r="F3445" s="67"/>
    </row>
    <row r="3446" spans="6:6">
      <c r="F3446" s="67"/>
    </row>
    <row r="3447" spans="6:6">
      <c r="F3447" s="67"/>
    </row>
    <row r="3448" spans="6:6">
      <c r="F3448" s="67"/>
    </row>
    <row r="3449" spans="6:6">
      <c r="F3449" s="67"/>
    </row>
    <row r="3450" spans="6:6">
      <c r="F3450" s="67"/>
    </row>
    <row r="3451" spans="6:6">
      <c r="F3451" s="67"/>
    </row>
    <row r="3452" spans="6:6">
      <c r="F3452" s="67"/>
    </row>
    <row r="3453" spans="6:6">
      <c r="F3453" s="67"/>
    </row>
    <row r="3454" spans="6:6">
      <c r="F3454" s="67"/>
    </row>
    <row r="3455" spans="6:6">
      <c r="F3455" s="67"/>
    </row>
    <row r="3456" spans="6:6">
      <c r="F3456" s="67"/>
    </row>
    <row r="3457" spans="6:6">
      <c r="F3457" s="67"/>
    </row>
    <row r="3458" spans="6:6">
      <c r="F3458" s="67"/>
    </row>
    <row r="3459" spans="6:6">
      <c r="F3459" s="67"/>
    </row>
    <row r="3460" spans="6:6">
      <c r="F3460" s="67"/>
    </row>
    <row r="3461" spans="6:6">
      <c r="F3461" s="67"/>
    </row>
    <row r="3462" spans="6:6">
      <c r="F3462" s="67"/>
    </row>
    <row r="3463" spans="6:6">
      <c r="F3463" s="67"/>
    </row>
    <row r="3464" spans="6:6">
      <c r="F3464" s="67"/>
    </row>
    <row r="3465" spans="6:6">
      <c r="F3465" s="67"/>
    </row>
    <row r="3466" spans="6:6">
      <c r="F3466" s="67"/>
    </row>
    <row r="3467" spans="6:6">
      <c r="F3467" s="67"/>
    </row>
    <row r="3468" spans="6:6">
      <c r="F3468" s="67"/>
    </row>
    <row r="3469" spans="6:6">
      <c r="F3469" s="67"/>
    </row>
    <row r="3470" spans="6:6">
      <c r="F3470" s="67"/>
    </row>
    <row r="3471" spans="6:6">
      <c r="F3471" s="67"/>
    </row>
    <row r="3472" spans="6:6">
      <c r="F3472" s="67"/>
    </row>
    <row r="3473" spans="6:6">
      <c r="F3473" s="67"/>
    </row>
    <row r="3474" spans="6:6">
      <c r="F3474" s="67"/>
    </row>
    <row r="3475" spans="6:6">
      <c r="F3475" s="67"/>
    </row>
    <row r="3476" spans="6:6">
      <c r="F3476" s="67"/>
    </row>
    <row r="3477" spans="6:6">
      <c r="F3477" s="67"/>
    </row>
    <row r="3478" spans="6:6">
      <c r="F3478" s="67"/>
    </row>
    <row r="3479" spans="6:6">
      <c r="F3479" s="67"/>
    </row>
    <row r="3480" spans="6:6">
      <c r="F3480" s="67"/>
    </row>
    <row r="3481" spans="6:6">
      <c r="F3481" s="67"/>
    </row>
    <row r="3482" spans="6:6">
      <c r="F3482" s="67"/>
    </row>
    <row r="3483" spans="6:6">
      <c r="F3483" s="67"/>
    </row>
    <row r="3484" spans="6:6">
      <c r="F3484" s="67"/>
    </row>
    <row r="3485" spans="6:6">
      <c r="F3485" s="67"/>
    </row>
    <row r="3486" spans="6:6">
      <c r="F3486" s="67"/>
    </row>
    <row r="3487" spans="6:6">
      <c r="F3487" s="67"/>
    </row>
    <row r="3488" spans="6:6">
      <c r="F3488" s="67"/>
    </row>
    <row r="3489" spans="6:6">
      <c r="F3489" s="67"/>
    </row>
    <row r="3490" spans="6:6">
      <c r="F3490" s="67"/>
    </row>
    <row r="3491" spans="6:6">
      <c r="F3491" s="67"/>
    </row>
    <row r="3492" spans="6:6">
      <c r="F3492" s="67"/>
    </row>
    <row r="3493" spans="6:6">
      <c r="F3493" s="67"/>
    </row>
    <row r="3494" spans="6:6">
      <c r="F3494" s="67"/>
    </row>
    <row r="3495" spans="6:6">
      <c r="F3495" s="67"/>
    </row>
    <row r="3496" spans="6:6">
      <c r="F3496" s="67"/>
    </row>
    <row r="3497" spans="6:6">
      <c r="F3497" s="67"/>
    </row>
    <row r="3498" spans="6:6">
      <c r="F3498" s="67"/>
    </row>
    <row r="3499" spans="6:6">
      <c r="F3499" s="67"/>
    </row>
    <row r="3500" spans="6:6">
      <c r="F3500" s="67"/>
    </row>
    <row r="3501" spans="6:6">
      <c r="F3501" s="67"/>
    </row>
    <row r="3502" spans="6:6">
      <c r="F3502" s="67"/>
    </row>
    <row r="3503" spans="6:6">
      <c r="F3503" s="67"/>
    </row>
    <row r="3504" spans="6:6">
      <c r="F3504" s="67"/>
    </row>
    <row r="3505" spans="6:6">
      <c r="F3505" s="67"/>
    </row>
    <row r="3506" spans="6:6">
      <c r="F3506" s="67"/>
    </row>
    <row r="3507" spans="6:6">
      <c r="F3507" s="67"/>
    </row>
    <row r="3508" spans="6:6">
      <c r="F3508" s="67"/>
    </row>
    <row r="3509" spans="6:6">
      <c r="F3509" s="67"/>
    </row>
    <row r="3510" spans="6:6">
      <c r="F3510" s="67"/>
    </row>
    <row r="3511" spans="6:6">
      <c r="F3511" s="67"/>
    </row>
    <row r="3512" spans="6:6">
      <c r="F3512" s="67"/>
    </row>
    <row r="3513" spans="6:6">
      <c r="F3513" s="67"/>
    </row>
    <row r="3514" spans="6:6">
      <c r="F3514" s="67"/>
    </row>
    <row r="3515" spans="6:6">
      <c r="F3515" s="67"/>
    </row>
    <row r="3516" spans="6:6">
      <c r="F3516" s="67"/>
    </row>
    <row r="3517" spans="6:6">
      <c r="F3517" s="67"/>
    </row>
    <row r="3518" spans="6:6">
      <c r="F3518" s="67"/>
    </row>
    <row r="3519" spans="6:6">
      <c r="F3519" s="67"/>
    </row>
    <row r="3520" spans="6:6">
      <c r="F3520" s="67"/>
    </row>
    <row r="3521" spans="6:6">
      <c r="F3521" s="67"/>
    </row>
    <row r="3522" spans="6:6">
      <c r="F3522" s="67"/>
    </row>
    <row r="3523" spans="6:6">
      <c r="F3523" s="67"/>
    </row>
    <row r="3524" spans="6:6">
      <c r="F3524" s="67"/>
    </row>
    <row r="3525" spans="6:6">
      <c r="F3525" s="67"/>
    </row>
    <row r="3526" spans="6:6">
      <c r="F3526" s="67"/>
    </row>
    <row r="3527" spans="6:6">
      <c r="F3527" s="67"/>
    </row>
    <row r="3528" spans="6:6">
      <c r="F3528" s="67"/>
    </row>
    <row r="3529" spans="6:6">
      <c r="F3529" s="67"/>
    </row>
    <row r="3530" spans="6:6">
      <c r="F3530" s="67"/>
    </row>
    <row r="3531" spans="6:6">
      <c r="F3531" s="67"/>
    </row>
    <row r="3532" spans="6:6">
      <c r="F3532" s="67"/>
    </row>
    <row r="3533" spans="6:6">
      <c r="F3533" s="67"/>
    </row>
    <row r="3534" spans="6:6">
      <c r="F3534" s="67"/>
    </row>
    <row r="3535" spans="6:6">
      <c r="F3535" s="67"/>
    </row>
    <row r="3536" spans="6:6">
      <c r="F3536" s="67"/>
    </row>
    <row r="3537" spans="6:6">
      <c r="F3537" s="67"/>
    </row>
    <row r="3538" spans="6:6">
      <c r="F3538" s="67"/>
    </row>
    <row r="3539" spans="6:6">
      <c r="F3539" s="67"/>
    </row>
    <row r="3540" spans="6:6">
      <c r="F3540" s="67"/>
    </row>
    <row r="3541" spans="6:6">
      <c r="F3541" s="67"/>
    </row>
    <row r="3542" spans="6:6">
      <c r="F3542" s="67"/>
    </row>
    <row r="3543" spans="6:6">
      <c r="F3543" s="67"/>
    </row>
    <row r="3544" spans="6:6">
      <c r="F3544" s="67"/>
    </row>
    <row r="3545" spans="6:6">
      <c r="F3545" s="67"/>
    </row>
    <row r="3546" spans="6:6">
      <c r="F3546" s="67"/>
    </row>
    <row r="3547" spans="6:6">
      <c r="F3547" s="67"/>
    </row>
    <row r="3548" spans="6:6">
      <c r="F3548" s="67"/>
    </row>
    <row r="3549" spans="6:6">
      <c r="F3549" s="67"/>
    </row>
    <row r="3550" spans="6:6">
      <c r="F3550" s="67"/>
    </row>
    <row r="3551" spans="6:6">
      <c r="F3551" s="67"/>
    </row>
    <row r="3552" spans="6:6">
      <c r="F3552" s="67"/>
    </row>
    <row r="3553" spans="6:6">
      <c r="F3553" s="67"/>
    </row>
    <row r="3554" spans="6:6">
      <c r="F3554" s="67"/>
    </row>
    <row r="3555" spans="6:6">
      <c r="F3555" s="67"/>
    </row>
    <row r="3556" spans="6:6">
      <c r="F3556" s="67"/>
    </row>
    <row r="3557" spans="6:6">
      <c r="F3557" s="67"/>
    </row>
    <row r="3558" spans="6:6">
      <c r="F3558" s="67"/>
    </row>
    <row r="3559" spans="6:6">
      <c r="F3559" s="67"/>
    </row>
    <row r="3560" spans="6:6">
      <c r="F3560" s="67"/>
    </row>
    <row r="3561" spans="6:6">
      <c r="F3561" s="67"/>
    </row>
    <row r="3562" spans="6:6">
      <c r="F3562" s="67"/>
    </row>
    <row r="3563" spans="6:6">
      <c r="F3563" s="67"/>
    </row>
    <row r="3564" spans="6:6">
      <c r="F3564" s="67"/>
    </row>
    <row r="3565" spans="6:6">
      <c r="F3565" s="67"/>
    </row>
    <row r="3566" spans="6:6">
      <c r="F3566" s="67"/>
    </row>
    <row r="3567" spans="6:6">
      <c r="F3567" s="67"/>
    </row>
    <row r="3568" spans="6:6">
      <c r="F3568" s="67"/>
    </row>
    <row r="3569" spans="6:6">
      <c r="F3569" s="67"/>
    </row>
    <row r="3570" spans="6:6">
      <c r="F3570" s="67"/>
    </row>
    <row r="3571" spans="6:6">
      <c r="F3571" s="67"/>
    </row>
    <row r="3572" spans="6:6">
      <c r="F3572" s="67"/>
    </row>
    <row r="3573" spans="6:6">
      <c r="F3573" s="67"/>
    </row>
    <row r="3574" spans="6:6">
      <c r="F3574" s="67"/>
    </row>
    <row r="3575" spans="6:6">
      <c r="F3575" s="67"/>
    </row>
    <row r="3576" spans="6:6">
      <c r="F3576" s="67"/>
    </row>
    <row r="3577" spans="6:6">
      <c r="F3577" s="67"/>
    </row>
    <row r="3578" spans="6:6">
      <c r="F3578" s="67"/>
    </row>
    <row r="3579" spans="6:6">
      <c r="F3579" s="67"/>
    </row>
    <row r="3580" spans="6:6">
      <c r="F3580" s="67"/>
    </row>
    <row r="3581" spans="6:6">
      <c r="F3581" s="67"/>
    </row>
    <row r="3582" spans="6:6">
      <c r="F3582" s="67"/>
    </row>
    <row r="3583" spans="6:6">
      <c r="F3583" s="67"/>
    </row>
    <row r="3584" spans="6:6">
      <c r="F3584" s="67"/>
    </row>
    <row r="3585" spans="6:6">
      <c r="F3585" s="67"/>
    </row>
    <row r="3586" spans="6:6">
      <c r="F3586" s="67"/>
    </row>
    <row r="3587" spans="6:6">
      <c r="F3587" s="67"/>
    </row>
    <row r="3588" spans="6:6">
      <c r="F3588" s="67"/>
    </row>
    <row r="3589" spans="6:6">
      <c r="F3589" s="67"/>
    </row>
    <row r="3590" spans="6:6">
      <c r="F3590" s="67"/>
    </row>
    <row r="3591" spans="6:6">
      <c r="F3591" s="67"/>
    </row>
    <row r="3592" spans="6:6">
      <c r="F3592" s="67"/>
    </row>
    <row r="3593" spans="6:6">
      <c r="F3593" s="67"/>
    </row>
    <row r="3594" spans="6:6">
      <c r="F3594" s="67"/>
    </row>
    <row r="3595" spans="6:6">
      <c r="F3595" s="67"/>
    </row>
    <row r="3596" spans="6:6">
      <c r="F3596" s="67"/>
    </row>
    <row r="3597" spans="6:6">
      <c r="F3597" s="67"/>
    </row>
    <row r="3598" spans="6:6">
      <c r="F3598" s="67"/>
    </row>
    <row r="3599" spans="6:6">
      <c r="F3599" s="67"/>
    </row>
    <row r="3600" spans="6:6">
      <c r="F3600" s="67"/>
    </row>
    <row r="3601" spans="6:6">
      <c r="F3601" s="67"/>
    </row>
    <row r="3602" spans="6:6">
      <c r="F3602" s="67"/>
    </row>
    <row r="3603" spans="6:6">
      <c r="F3603" s="67"/>
    </row>
    <row r="3604" spans="6:6">
      <c r="F3604" s="67"/>
    </row>
    <row r="3605" spans="6:6">
      <c r="F3605" s="67"/>
    </row>
    <row r="3606" spans="6:6">
      <c r="F3606" s="67"/>
    </row>
    <row r="3607" spans="6:6">
      <c r="F3607" s="67"/>
    </row>
    <row r="3608" spans="6:6">
      <c r="F3608" s="67"/>
    </row>
    <row r="3609" spans="6:6">
      <c r="F3609" s="67"/>
    </row>
    <row r="3610" spans="6:6">
      <c r="F3610" s="67"/>
    </row>
    <row r="3611" spans="6:6">
      <c r="F3611" s="67"/>
    </row>
    <row r="3612" spans="6:6">
      <c r="F3612" s="67"/>
    </row>
    <row r="3613" spans="6:6">
      <c r="F3613" s="67"/>
    </row>
    <row r="3614" spans="6:6">
      <c r="F3614" s="67"/>
    </row>
    <row r="3615" spans="6:6">
      <c r="F3615" s="67"/>
    </row>
    <row r="3616" spans="6:6">
      <c r="F3616" s="67"/>
    </row>
    <row r="3617" spans="6:6">
      <c r="F3617" s="67"/>
    </row>
    <row r="3618" spans="6:6">
      <c r="F3618" s="67"/>
    </row>
    <row r="3619" spans="6:6">
      <c r="F3619" s="67"/>
    </row>
    <row r="3620" spans="6:6">
      <c r="F3620" s="67"/>
    </row>
    <row r="3621" spans="6:6">
      <c r="F3621" s="67"/>
    </row>
    <row r="3622" spans="6:6">
      <c r="F3622" s="67"/>
    </row>
    <row r="3623" spans="6:6">
      <c r="F3623" s="67"/>
    </row>
    <row r="3624" spans="6:6">
      <c r="F3624" s="67"/>
    </row>
    <row r="3625" spans="6:6">
      <c r="F3625" s="67"/>
    </row>
    <row r="3626" spans="6:6">
      <c r="F3626" s="67"/>
    </row>
    <row r="3627" spans="6:6">
      <c r="F3627" s="67"/>
    </row>
    <row r="3628" spans="6:6">
      <c r="F3628" s="67"/>
    </row>
    <row r="3629" spans="6:6">
      <c r="F3629" s="67"/>
    </row>
    <row r="3630" spans="6:6">
      <c r="F3630" s="67"/>
    </row>
    <row r="3631" spans="6:6">
      <c r="F3631" s="67"/>
    </row>
    <row r="3632" spans="6:6">
      <c r="F3632" s="67"/>
    </row>
    <row r="3633" spans="6:6">
      <c r="F3633" s="67"/>
    </row>
    <row r="3634" spans="6:6">
      <c r="F3634" s="67"/>
    </row>
    <row r="3635" spans="6:6">
      <c r="F3635" s="67"/>
    </row>
    <row r="3636" spans="6:6">
      <c r="F3636" s="67"/>
    </row>
    <row r="3637" spans="6:6">
      <c r="F3637" s="67"/>
    </row>
    <row r="3638" spans="6:6">
      <c r="F3638" s="67"/>
    </row>
    <row r="3639" spans="6:6">
      <c r="F3639" s="67"/>
    </row>
    <row r="3640" spans="6:6">
      <c r="F3640" s="67"/>
    </row>
    <row r="3641" spans="6:6">
      <c r="F3641" s="67"/>
    </row>
    <row r="3642" spans="6:6">
      <c r="F3642" s="67"/>
    </row>
    <row r="3643" spans="6:6">
      <c r="F3643" s="67"/>
    </row>
    <row r="3644" spans="6:6">
      <c r="F3644" s="67"/>
    </row>
    <row r="3645" spans="6:6">
      <c r="F3645" s="67"/>
    </row>
    <row r="3646" spans="6:6">
      <c r="F3646" s="67"/>
    </row>
    <row r="3647" spans="6:6">
      <c r="F3647" s="67"/>
    </row>
    <row r="3648" spans="6:6">
      <c r="F3648" s="67"/>
    </row>
    <row r="3649" spans="6:6">
      <c r="F3649" s="67"/>
    </row>
    <row r="3650" spans="6:6">
      <c r="F3650" s="67"/>
    </row>
    <row r="3651" spans="6:6">
      <c r="F3651" s="67"/>
    </row>
    <row r="3652" spans="6:6">
      <c r="F3652" s="67"/>
    </row>
    <row r="3653" spans="6:6">
      <c r="F3653" s="67"/>
    </row>
    <row r="3654" spans="6:6">
      <c r="F3654" s="67"/>
    </row>
    <row r="3655" spans="6:6">
      <c r="F3655" s="67"/>
    </row>
    <row r="3656" spans="6:6">
      <c r="F3656" s="67"/>
    </row>
    <row r="3657" spans="6:6">
      <c r="F3657" s="67"/>
    </row>
    <row r="3658" spans="6:6">
      <c r="F3658" s="67"/>
    </row>
    <row r="3659" spans="6:6">
      <c r="F3659" s="67"/>
    </row>
    <row r="3660" spans="6:6">
      <c r="F3660" s="67"/>
    </row>
    <row r="3661" spans="6:6">
      <c r="F3661" s="67"/>
    </row>
    <row r="3662" spans="6:6">
      <c r="F3662" s="67"/>
    </row>
    <row r="3663" spans="6:6">
      <c r="F3663" s="67"/>
    </row>
    <row r="3664" spans="6:6">
      <c r="F3664" s="67"/>
    </row>
    <row r="3665" spans="6:6">
      <c r="F3665" s="67"/>
    </row>
    <row r="3666" spans="6:6">
      <c r="F3666" s="67"/>
    </row>
    <row r="3667" spans="6:6">
      <c r="F3667" s="67"/>
    </row>
    <row r="3668" spans="6:6">
      <c r="F3668" s="67"/>
    </row>
    <row r="3669" spans="6:6">
      <c r="F3669" s="67"/>
    </row>
    <row r="3670" spans="6:6">
      <c r="F3670" s="67"/>
    </row>
    <row r="3671" spans="6:6">
      <c r="F3671" s="67"/>
    </row>
    <row r="3672" spans="6:6">
      <c r="F3672" s="67"/>
    </row>
    <row r="3673" spans="6:6">
      <c r="F3673" s="67"/>
    </row>
    <row r="3674" spans="6:6">
      <c r="F3674" s="67"/>
    </row>
    <row r="3675" spans="6:6">
      <c r="F3675" s="67"/>
    </row>
    <row r="3676" spans="6:6">
      <c r="F3676" s="67"/>
    </row>
    <row r="3677" spans="6:6">
      <c r="F3677" s="67"/>
    </row>
    <row r="3678" spans="6:6">
      <c r="F3678" s="67"/>
    </row>
    <row r="3679" spans="6:6">
      <c r="F3679" s="67"/>
    </row>
    <row r="3680" spans="6:6">
      <c r="F3680" s="67"/>
    </row>
    <row r="3681" spans="6:6">
      <c r="F3681" s="67"/>
    </row>
    <row r="3682" spans="6:6">
      <c r="F3682" s="67"/>
    </row>
    <row r="3683" spans="6:6">
      <c r="F3683" s="67"/>
    </row>
    <row r="3684" spans="6:6">
      <c r="F3684" s="67"/>
    </row>
    <row r="3685" spans="6:6">
      <c r="F3685" s="67"/>
    </row>
    <row r="3686" spans="6:6">
      <c r="F3686" s="67"/>
    </row>
    <row r="3687" spans="6:6">
      <c r="F3687" s="67"/>
    </row>
    <row r="3688" spans="6:6">
      <c r="F3688" s="67"/>
    </row>
    <row r="3689" spans="6:6">
      <c r="F3689" s="67"/>
    </row>
    <row r="3690" spans="6:6">
      <c r="F3690" s="67"/>
    </row>
    <row r="3691" spans="6:6">
      <c r="F3691" s="67"/>
    </row>
    <row r="3692" spans="6:6">
      <c r="F3692" s="67"/>
    </row>
    <row r="3693" spans="6:6">
      <c r="F3693" s="67"/>
    </row>
    <row r="3694" spans="6:6">
      <c r="F3694" s="67"/>
    </row>
    <row r="3695" spans="6:6">
      <c r="F3695" s="67"/>
    </row>
    <row r="3696" spans="6:6">
      <c r="F3696" s="67"/>
    </row>
    <row r="3697" spans="6:6">
      <c r="F3697" s="67"/>
    </row>
    <row r="3698" spans="6:6">
      <c r="F3698" s="67"/>
    </row>
    <row r="3699" spans="6:6">
      <c r="F3699" s="67"/>
    </row>
    <row r="3700" spans="6:6">
      <c r="F3700" s="67"/>
    </row>
    <row r="3701" spans="6:6">
      <c r="F3701" s="67"/>
    </row>
    <row r="3702" spans="6:6">
      <c r="F3702" s="67"/>
    </row>
    <row r="3703" spans="6:6">
      <c r="F3703" s="67"/>
    </row>
    <row r="3704" spans="6:6">
      <c r="F3704" s="67"/>
    </row>
    <row r="3705" spans="6:6">
      <c r="F3705" s="67"/>
    </row>
    <row r="3706" spans="6:6">
      <c r="F3706" s="67"/>
    </row>
    <row r="3707" spans="6:6">
      <c r="F3707" s="67"/>
    </row>
    <row r="3708" spans="6:6">
      <c r="F3708" s="67"/>
    </row>
    <row r="3709" spans="6:6">
      <c r="F3709" s="67"/>
    </row>
    <row r="3710" spans="6:6">
      <c r="F3710" s="67"/>
    </row>
    <row r="3711" spans="6:6">
      <c r="F3711" s="67"/>
    </row>
    <row r="3712" spans="6:6">
      <c r="F3712" s="67"/>
    </row>
    <row r="3713" spans="6:6">
      <c r="F3713" s="67"/>
    </row>
    <row r="3714" spans="6:6">
      <c r="F3714" s="67"/>
    </row>
    <row r="3715" spans="6:6">
      <c r="F3715" s="67"/>
    </row>
    <row r="3716" spans="6:6">
      <c r="F3716" s="67"/>
    </row>
    <row r="3717" spans="6:6">
      <c r="F3717" s="67"/>
    </row>
    <row r="3718" spans="6:6">
      <c r="F3718" s="67"/>
    </row>
    <row r="3719" spans="6:6">
      <c r="F3719" s="67"/>
    </row>
    <row r="3720" spans="6:6">
      <c r="F3720" s="67"/>
    </row>
    <row r="3721" spans="6:6">
      <c r="F3721" s="67"/>
    </row>
    <row r="3722" spans="6:6">
      <c r="F3722" s="67"/>
    </row>
    <row r="3723" spans="6:6">
      <c r="F3723" s="67"/>
    </row>
    <row r="3724" spans="6:6">
      <c r="F3724" s="67"/>
    </row>
    <row r="3725" spans="6:6">
      <c r="F3725" s="67"/>
    </row>
    <row r="3726" spans="6:6">
      <c r="F3726" s="67"/>
    </row>
    <row r="3727" spans="6:6">
      <c r="F3727" s="67"/>
    </row>
    <row r="3728" spans="6:6">
      <c r="F3728" s="67"/>
    </row>
    <row r="3729" spans="6:6">
      <c r="F3729" s="67"/>
    </row>
    <row r="3730" spans="6:6">
      <c r="F3730" s="67"/>
    </row>
    <row r="3731" spans="6:6">
      <c r="F3731" s="67"/>
    </row>
    <row r="3732" spans="6:6">
      <c r="F3732" s="67"/>
    </row>
    <row r="3733" spans="6:6">
      <c r="F3733" s="67"/>
    </row>
    <row r="3734" spans="6:6">
      <c r="F3734" s="67"/>
    </row>
    <row r="3735" spans="6:6">
      <c r="F3735" s="67"/>
    </row>
    <row r="3736" spans="6:6">
      <c r="F3736" s="67"/>
    </row>
    <row r="3737" spans="6:6">
      <c r="F3737" s="67"/>
    </row>
    <row r="3738" spans="6:6">
      <c r="F3738" s="67"/>
    </row>
    <row r="3739" spans="6:6">
      <c r="F3739" s="67"/>
    </row>
    <row r="3740" spans="6:6">
      <c r="F3740" s="67"/>
    </row>
    <row r="3741" spans="6:6">
      <c r="F3741" s="67"/>
    </row>
    <row r="3742" spans="6:6">
      <c r="F3742" s="67"/>
    </row>
    <row r="3743" spans="6:6">
      <c r="F3743" s="67"/>
    </row>
    <row r="3744" spans="6:6">
      <c r="F3744" s="67"/>
    </row>
    <row r="3745" spans="6:6">
      <c r="F3745" s="67"/>
    </row>
    <row r="3746" spans="6:6">
      <c r="F3746" s="67"/>
    </row>
    <row r="3747" spans="6:6">
      <c r="F3747" s="67"/>
    </row>
    <row r="3748" spans="6:6">
      <c r="F3748" s="67"/>
    </row>
    <row r="3749" spans="6:6">
      <c r="F3749" s="67"/>
    </row>
    <row r="3750" spans="6:6">
      <c r="F3750" s="67"/>
    </row>
    <row r="3751" spans="6:6">
      <c r="F3751" s="67"/>
    </row>
    <row r="3752" spans="6:6">
      <c r="F3752" s="67"/>
    </row>
    <row r="3753" spans="6:6">
      <c r="F3753" s="67"/>
    </row>
    <row r="3754" spans="6:6">
      <c r="F3754" s="67"/>
    </row>
    <row r="3755" spans="6:6">
      <c r="F3755" s="67"/>
    </row>
    <row r="3756" spans="6:6">
      <c r="F3756" s="67"/>
    </row>
    <row r="3757" spans="6:6">
      <c r="F3757" s="67"/>
    </row>
    <row r="3758" spans="6:6">
      <c r="F3758" s="67"/>
    </row>
    <row r="3759" spans="6:6">
      <c r="F3759" s="67"/>
    </row>
    <row r="3760" spans="6:6">
      <c r="F3760" s="67"/>
    </row>
    <row r="3761" spans="6:6">
      <c r="F3761" s="67"/>
    </row>
    <row r="3762" spans="6:6">
      <c r="F3762" s="67"/>
    </row>
    <row r="3763" spans="6:6">
      <c r="F3763" s="67"/>
    </row>
    <row r="3764" spans="6:6">
      <c r="F3764" s="67"/>
    </row>
    <row r="3765" spans="6:6">
      <c r="F3765" s="67"/>
    </row>
    <row r="3766" spans="6:6">
      <c r="F3766" s="67"/>
    </row>
    <row r="3767" spans="6:6">
      <c r="F3767" s="67"/>
    </row>
    <row r="3768" spans="6:6">
      <c r="F3768" s="67"/>
    </row>
    <row r="3769" spans="6:6">
      <c r="F3769" s="67"/>
    </row>
    <row r="3770" spans="6:6">
      <c r="F3770" s="67"/>
    </row>
    <row r="3771" spans="6:6">
      <c r="F3771" s="67"/>
    </row>
    <row r="3772" spans="6:6">
      <c r="F3772" s="67"/>
    </row>
    <row r="3773" spans="6:6">
      <c r="F3773" s="67"/>
    </row>
    <row r="3774" spans="6:6">
      <c r="F3774" s="67"/>
    </row>
    <row r="3775" spans="6:6">
      <c r="F3775" s="67"/>
    </row>
    <row r="3776" spans="6:6">
      <c r="F3776" s="67"/>
    </row>
    <row r="3777" spans="6:6">
      <c r="F3777" s="67"/>
    </row>
    <row r="3778" spans="6:6">
      <c r="F3778" s="67"/>
    </row>
    <row r="3779" spans="6:6">
      <c r="F3779" s="67"/>
    </row>
    <row r="3780" spans="6:6">
      <c r="F3780" s="67"/>
    </row>
    <row r="3781" spans="6:6">
      <c r="F3781" s="67"/>
    </row>
    <row r="3782" spans="6:6">
      <c r="F3782" s="67"/>
    </row>
    <row r="3783" spans="6:6">
      <c r="F3783" s="67"/>
    </row>
    <row r="3784" spans="6:6">
      <c r="F3784" s="67"/>
    </row>
    <row r="3785" spans="6:6">
      <c r="F3785" s="67"/>
    </row>
    <row r="3786" spans="6:6">
      <c r="F3786" s="67"/>
    </row>
    <row r="3787" spans="6:6">
      <c r="F3787" s="67"/>
    </row>
    <row r="3788" spans="6:6">
      <c r="F3788" s="67"/>
    </row>
    <row r="3789" spans="6:6">
      <c r="F3789" s="67"/>
    </row>
    <row r="3790" spans="6:6">
      <c r="F3790" s="67"/>
    </row>
    <row r="3791" spans="6:6">
      <c r="F3791" s="67"/>
    </row>
    <row r="3792" spans="6:6">
      <c r="F3792" s="67"/>
    </row>
    <row r="3793" spans="6:6">
      <c r="F3793" s="67"/>
    </row>
    <row r="3794" spans="6:6">
      <c r="F3794" s="67"/>
    </row>
    <row r="3795" spans="6:6">
      <c r="F3795" s="67"/>
    </row>
    <row r="3796" spans="6:6">
      <c r="F3796" s="67"/>
    </row>
    <row r="3797" spans="6:6">
      <c r="F3797" s="67"/>
    </row>
    <row r="3798" spans="6:6">
      <c r="F3798" s="67"/>
    </row>
    <row r="3799" spans="6:6">
      <c r="F3799" s="67"/>
    </row>
    <row r="3800" spans="6:6">
      <c r="F3800" s="67"/>
    </row>
    <row r="3801" spans="6:6">
      <c r="F3801" s="67"/>
    </row>
    <row r="3802" spans="6:6">
      <c r="F3802" s="67"/>
    </row>
    <row r="3803" spans="6:6">
      <c r="F3803" s="67"/>
    </row>
    <row r="3804" spans="6:6">
      <c r="F3804" s="67"/>
    </row>
    <row r="3805" spans="6:6">
      <c r="F3805" s="67"/>
    </row>
    <row r="3806" spans="6:6">
      <c r="F3806" s="67"/>
    </row>
    <row r="3807" spans="6:6">
      <c r="F3807" s="67"/>
    </row>
    <row r="3808" spans="6:6">
      <c r="F3808" s="67"/>
    </row>
    <row r="3809" spans="6:6">
      <c r="F3809" s="67"/>
    </row>
    <row r="3810" spans="6:6">
      <c r="F3810" s="67"/>
    </row>
    <row r="3811" spans="6:6">
      <c r="F3811" s="67"/>
    </row>
    <row r="3812" spans="6:6">
      <c r="F3812" s="67"/>
    </row>
    <row r="3813" spans="6:6">
      <c r="F3813" s="67"/>
    </row>
    <row r="3814" spans="6:6">
      <c r="F3814" s="67"/>
    </row>
    <row r="3815" spans="6:6">
      <c r="F3815" s="67"/>
    </row>
    <row r="3816" spans="6:6">
      <c r="F3816" s="67"/>
    </row>
    <row r="3817" spans="6:6">
      <c r="F3817" s="67"/>
    </row>
    <row r="3818" spans="6:6">
      <c r="F3818" s="67"/>
    </row>
    <row r="3819" spans="6:6">
      <c r="F3819" s="67"/>
    </row>
    <row r="3820" spans="6:6">
      <c r="F3820" s="67"/>
    </row>
    <row r="3821" spans="6:6">
      <c r="F3821" s="67"/>
    </row>
    <row r="3822" spans="6:6">
      <c r="F3822" s="67"/>
    </row>
    <row r="3823" spans="6:6">
      <c r="F3823" s="67"/>
    </row>
    <row r="3824" spans="6:6">
      <c r="F3824" s="67"/>
    </row>
    <row r="3825" spans="6:6">
      <c r="F3825" s="67"/>
    </row>
    <row r="3826" spans="6:6">
      <c r="F3826" s="67"/>
    </row>
    <row r="3827" spans="6:6">
      <c r="F3827" s="67"/>
    </row>
    <row r="3828" spans="6:6">
      <c r="F3828" s="67"/>
    </row>
    <row r="3829" spans="6:6">
      <c r="F3829" s="67"/>
    </row>
    <row r="3830" spans="6:6">
      <c r="F3830" s="67"/>
    </row>
    <row r="3831" spans="6:6">
      <c r="F3831" s="67"/>
    </row>
    <row r="3832" spans="6:6">
      <c r="F3832" s="67"/>
    </row>
    <row r="3833" spans="6:6">
      <c r="F3833" s="67"/>
    </row>
    <row r="3834" spans="6:6">
      <c r="F3834" s="67"/>
    </row>
    <row r="3835" spans="6:6">
      <c r="F3835" s="67"/>
    </row>
    <row r="3836" spans="6:6">
      <c r="F3836" s="67"/>
    </row>
    <row r="3837" spans="6:6">
      <c r="F3837" s="67"/>
    </row>
    <row r="3838" spans="6:6">
      <c r="F3838" s="67"/>
    </row>
    <row r="3839" spans="6:6">
      <c r="F3839" s="67"/>
    </row>
    <row r="3840" spans="6:6">
      <c r="F3840" s="67"/>
    </row>
    <row r="3841" spans="6:6">
      <c r="F3841" s="67"/>
    </row>
    <row r="3842" spans="6:6">
      <c r="F3842" s="67"/>
    </row>
    <row r="3843" spans="6:6">
      <c r="F3843" s="67"/>
    </row>
    <row r="3844" spans="6:6">
      <c r="F3844" s="67"/>
    </row>
    <row r="3845" spans="6:6">
      <c r="F3845" s="67"/>
    </row>
    <row r="3846" spans="6:6">
      <c r="F3846" s="67"/>
    </row>
    <row r="3847" spans="6:6">
      <c r="F3847" s="67"/>
    </row>
    <row r="3848" spans="6:6">
      <c r="F3848" s="67"/>
    </row>
    <row r="3849" spans="6:6">
      <c r="F3849" s="67"/>
    </row>
    <row r="3850" spans="6:6">
      <c r="F3850" s="67"/>
    </row>
    <row r="3851" spans="6:6">
      <c r="F3851" s="67"/>
    </row>
    <row r="3852" spans="6:6">
      <c r="F3852" s="67"/>
    </row>
    <row r="3853" spans="6:6">
      <c r="F3853" s="67"/>
    </row>
    <row r="3854" spans="6:6">
      <c r="F3854" s="67"/>
    </row>
    <row r="3855" spans="6:6">
      <c r="F3855" s="67"/>
    </row>
    <row r="3856" spans="6:6">
      <c r="F3856" s="67"/>
    </row>
    <row r="3857" spans="6:6">
      <c r="F3857" s="67"/>
    </row>
    <row r="3858" spans="6:6">
      <c r="F3858" s="67"/>
    </row>
    <row r="3859" spans="6:6">
      <c r="F3859" s="67"/>
    </row>
    <row r="3860" spans="6:6">
      <c r="F3860" s="67"/>
    </row>
    <row r="3861" spans="6:6">
      <c r="F3861" s="67"/>
    </row>
    <row r="3862" spans="6:6">
      <c r="F3862" s="67"/>
    </row>
    <row r="3863" spans="6:6">
      <c r="F3863" s="67"/>
    </row>
    <row r="3864" spans="6:6">
      <c r="F3864" s="67"/>
    </row>
    <row r="3865" spans="6:6">
      <c r="F3865" s="67"/>
    </row>
    <row r="3866" spans="6:6">
      <c r="F3866" s="67"/>
    </row>
    <row r="3867" spans="6:6">
      <c r="F3867" s="67"/>
    </row>
    <row r="3868" spans="6:6">
      <c r="F3868" s="67"/>
    </row>
    <row r="3869" spans="6:6">
      <c r="F3869" s="67"/>
    </row>
    <row r="3870" spans="6:6">
      <c r="F3870" s="67"/>
    </row>
    <row r="3871" spans="6:6">
      <c r="F3871" s="67"/>
    </row>
    <row r="3872" spans="6:6">
      <c r="F3872" s="67"/>
    </row>
    <row r="3873" spans="6:6">
      <c r="F3873" s="67"/>
    </row>
    <row r="3874" spans="6:6">
      <c r="F3874" s="67"/>
    </row>
    <row r="3875" spans="6:6">
      <c r="F3875" s="67"/>
    </row>
    <row r="3876" spans="6:6">
      <c r="F3876" s="67"/>
    </row>
    <row r="3877" spans="6:6">
      <c r="F3877" s="67"/>
    </row>
    <row r="3878" spans="6:6">
      <c r="F3878" s="67"/>
    </row>
    <row r="3879" spans="6:6">
      <c r="F3879" s="67"/>
    </row>
    <row r="3880" spans="6:6">
      <c r="F3880" s="67"/>
    </row>
    <row r="3881" spans="6:6">
      <c r="F3881" s="67"/>
    </row>
    <row r="3882" spans="6:6">
      <c r="F3882" s="67"/>
    </row>
    <row r="3883" spans="6:6">
      <c r="F3883" s="67"/>
    </row>
    <row r="3884" spans="6:6">
      <c r="F3884" s="67"/>
    </row>
    <row r="3885" spans="6:6">
      <c r="F3885" s="67"/>
    </row>
    <row r="3886" spans="6:6">
      <c r="F3886" s="67"/>
    </row>
    <row r="3887" spans="6:6">
      <c r="F3887" s="67"/>
    </row>
    <row r="3888" spans="6:6">
      <c r="F3888" s="67"/>
    </row>
    <row r="3889" spans="6:6">
      <c r="F3889" s="67"/>
    </row>
    <row r="3890" spans="6:6">
      <c r="F3890" s="67"/>
    </row>
    <row r="3891" spans="6:6">
      <c r="F3891" s="67"/>
    </row>
    <row r="3892" spans="6:6">
      <c r="F3892" s="67"/>
    </row>
    <row r="3893" spans="6:6">
      <c r="F3893" s="67"/>
    </row>
    <row r="3894" spans="6:6">
      <c r="F3894" s="67"/>
    </row>
    <row r="3895" spans="6:6">
      <c r="F3895" s="67"/>
    </row>
    <row r="3896" spans="6:6">
      <c r="F3896" s="67"/>
    </row>
    <row r="3897" spans="6:6">
      <c r="F3897" s="67"/>
    </row>
    <row r="3898" spans="6:6">
      <c r="F3898" s="67"/>
    </row>
    <row r="3899" spans="6:6">
      <c r="F3899" s="67"/>
    </row>
    <row r="3900" spans="6:6">
      <c r="F3900" s="67"/>
    </row>
    <row r="3901" spans="6:6">
      <c r="F3901" s="67"/>
    </row>
    <row r="3902" spans="6:6">
      <c r="F3902" s="67"/>
    </row>
    <row r="3903" spans="6:6">
      <c r="F3903" s="67"/>
    </row>
    <row r="3904" spans="6:6">
      <c r="F3904" s="67"/>
    </row>
    <row r="3905" spans="6:6">
      <c r="F3905" s="67"/>
    </row>
    <row r="3906" spans="6:6">
      <c r="F3906" s="67"/>
    </row>
    <row r="3907" spans="6:6">
      <c r="F3907" s="67"/>
    </row>
    <row r="3908" spans="6:6">
      <c r="F3908" s="67"/>
    </row>
    <row r="3909" spans="6:6">
      <c r="F3909" s="67"/>
    </row>
    <row r="3910" spans="6:6">
      <c r="F3910" s="67"/>
    </row>
    <row r="3911" spans="6:6">
      <c r="F3911" s="67"/>
    </row>
    <row r="3912" spans="6:6">
      <c r="F3912" s="67"/>
    </row>
    <row r="3913" spans="6:6">
      <c r="F3913" s="67"/>
    </row>
    <row r="3914" spans="6:6">
      <c r="F3914" s="67"/>
    </row>
    <row r="3915" spans="6:6">
      <c r="F3915" s="67"/>
    </row>
    <row r="3916" spans="6:6">
      <c r="F3916" s="67"/>
    </row>
    <row r="3917" spans="6:6">
      <c r="F3917" s="67"/>
    </row>
    <row r="3918" spans="6:6">
      <c r="F3918" s="67"/>
    </row>
    <row r="3919" spans="6:6">
      <c r="F3919" s="67"/>
    </row>
    <row r="3920" spans="6:6">
      <c r="F3920" s="67"/>
    </row>
    <row r="3921" spans="6:6">
      <c r="F3921" s="67"/>
    </row>
    <row r="3922" spans="6:6">
      <c r="F3922" s="67"/>
    </row>
    <row r="3923" spans="6:6">
      <c r="F3923" s="67"/>
    </row>
    <row r="3924" spans="6:6">
      <c r="F3924" s="67"/>
    </row>
    <row r="3925" spans="6:6">
      <c r="F3925" s="67"/>
    </row>
    <row r="3926" spans="6:6">
      <c r="F3926" s="67"/>
    </row>
    <row r="3927" spans="6:6">
      <c r="F3927" s="67"/>
    </row>
    <row r="3928" spans="6:6">
      <c r="F3928" s="67"/>
    </row>
    <row r="3929" spans="6:6">
      <c r="F3929" s="67"/>
    </row>
    <row r="3930" spans="6:6">
      <c r="F3930" s="67"/>
    </row>
    <row r="3931" spans="6:6">
      <c r="F3931" s="67"/>
    </row>
    <row r="3932" spans="6:6">
      <c r="F3932" s="67"/>
    </row>
    <row r="3933" spans="6:6">
      <c r="F3933" s="67"/>
    </row>
    <row r="3934" spans="6:6">
      <c r="F3934" s="67"/>
    </row>
    <row r="3935" spans="6:6">
      <c r="F3935" s="67"/>
    </row>
    <row r="3936" spans="6:6">
      <c r="F3936" s="67"/>
    </row>
    <row r="3937" spans="6:6">
      <c r="F3937" s="67"/>
    </row>
    <row r="3938" spans="6:6">
      <c r="F3938" s="67"/>
    </row>
    <row r="3939" spans="6:6">
      <c r="F3939" s="67"/>
    </row>
    <row r="3940" spans="6:6">
      <c r="F3940" s="67"/>
    </row>
    <row r="3941" spans="6:6">
      <c r="F3941" s="67"/>
    </row>
    <row r="3942" spans="6:6">
      <c r="F3942" s="67"/>
    </row>
    <row r="3943" spans="6:6">
      <c r="F3943" s="67"/>
    </row>
    <row r="3944" spans="6:6">
      <c r="F3944" s="67"/>
    </row>
    <row r="3945" spans="6:6">
      <c r="F3945" s="67"/>
    </row>
    <row r="3946" spans="6:6">
      <c r="F3946" s="67"/>
    </row>
    <row r="3947" spans="6:6">
      <c r="F3947" s="67"/>
    </row>
    <row r="3948" spans="6:6">
      <c r="F3948" s="67"/>
    </row>
    <row r="3949" spans="6:6">
      <c r="F3949" s="67"/>
    </row>
    <row r="3950" spans="6:6">
      <c r="F3950" s="67"/>
    </row>
    <row r="3951" spans="6:6">
      <c r="F3951" s="67"/>
    </row>
    <row r="3952" spans="6:6">
      <c r="F3952" s="67"/>
    </row>
    <row r="3953" spans="6:6">
      <c r="F3953" s="67"/>
    </row>
    <row r="3954" spans="6:6">
      <c r="F3954" s="67"/>
    </row>
    <row r="3955" spans="6:6">
      <c r="F3955" s="67"/>
    </row>
    <row r="3956" spans="6:6">
      <c r="F3956" s="67"/>
    </row>
    <row r="3957" spans="6:6">
      <c r="F3957" s="67"/>
    </row>
    <row r="3958" spans="6:6">
      <c r="F3958" s="67"/>
    </row>
    <row r="3959" spans="6:6">
      <c r="F3959" s="67"/>
    </row>
    <row r="3960" spans="6:6">
      <c r="F3960" s="67"/>
    </row>
    <row r="3961" spans="6:6">
      <c r="F3961" s="67"/>
    </row>
    <row r="3962" spans="6:6">
      <c r="F3962" s="67"/>
    </row>
    <row r="3963" spans="6:6">
      <c r="F3963" s="67"/>
    </row>
    <row r="3964" spans="6:6">
      <c r="F3964" s="67"/>
    </row>
    <row r="3965" spans="6:6">
      <c r="F3965" s="67"/>
    </row>
    <row r="3966" spans="6:6">
      <c r="F3966" s="67"/>
    </row>
    <row r="3967" spans="6:6">
      <c r="F3967" s="67"/>
    </row>
    <row r="3968" spans="6:6">
      <c r="F3968" s="67"/>
    </row>
    <row r="3969" spans="6:6">
      <c r="F3969" s="67"/>
    </row>
    <row r="3970" spans="6:6">
      <c r="F3970" s="67"/>
    </row>
    <row r="3971" spans="6:6">
      <c r="F3971" s="67"/>
    </row>
    <row r="3972" spans="6:6">
      <c r="F3972" s="67"/>
    </row>
    <row r="3973" spans="6:6">
      <c r="F3973" s="67"/>
    </row>
    <row r="3974" spans="6:6">
      <c r="F3974" s="67"/>
    </row>
    <row r="3975" spans="6:6">
      <c r="F3975" s="67"/>
    </row>
    <row r="3976" spans="6:6">
      <c r="F3976" s="67"/>
    </row>
    <row r="3977" spans="6:6">
      <c r="F3977" s="67"/>
    </row>
    <row r="3978" spans="6:6">
      <c r="F3978" s="67"/>
    </row>
    <row r="3979" spans="6:6">
      <c r="F3979" s="67"/>
    </row>
    <row r="3980" spans="6:6">
      <c r="F3980" s="67"/>
    </row>
    <row r="3981" spans="6:6">
      <c r="F3981" s="67"/>
    </row>
    <row r="3982" spans="6:6">
      <c r="F3982" s="67"/>
    </row>
    <row r="3983" spans="6:6">
      <c r="F3983" s="67"/>
    </row>
    <row r="3984" spans="6:6">
      <c r="F3984" s="67"/>
    </row>
    <row r="3985" spans="6:6">
      <c r="F3985" s="67"/>
    </row>
    <row r="3986" spans="6:6">
      <c r="F3986" s="67"/>
    </row>
    <row r="3987" spans="6:6">
      <c r="F3987" s="67"/>
    </row>
    <row r="3988" spans="6:6">
      <c r="F3988" s="67"/>
    </row>
    <row r="3989" spans="6:6">
      <c r="F3989" s="67"/>
    </row>
    <row r="3990" spans="6:6">
      <c r="F3990" s="67"/>
    </row>
    <row r="3991" spans="6:6">
      <c r="F3991" s="67"/>
    </row>
    <row r="3992" spans="6:6">
      <c r="F3992" s="67"/>
    </row>
    <row r="3993" spans="6:6">
      <c r="F3993" s="67"/>
    </row>
    <row r="3994" spans="6:6">
      <c r="F3994" s="67"/>
    </row>
    <row r="3995" spans="6:6">
      <c r="F3995" s="67"/>
    </row>
    <row r="3996" spans="6:6">
      <c r="F3996" s="67"/>
    </row>
    <row r="3997" spans="6:6">
      <c r="F3997" s="67"/>
    </row>
    <row r="3998" spans="6:6">
      <c r="F3998" s="67"/>
    </row>
    <row r="3999" spans="6:6">
      <c r="F3999" s="67"/>
    </row>
    <row r="4000" spans="6:6">
      <c r="F4000" s="67"/>
    </row>
    <row r="4001" spans="6:6">
      <c r="F4001" s="67"/>
    </row>
    <row r="4002" spans="6:6">
      <c r="F4002" s="67"/>
    </row>
    <row r="4003" spans="6:6">
      <c r="F4003" s="67"/>
    </row>
    <row r="4004" spans="6:6">
      <c r="F4004" s="67"/>
    </row>
    <row r="4005" spans="6:6">
      <c r="F4005" s="67"/>
    </row>
    <row r="4006" spans="6:6">
      <c r="F4006" s="67"/>
    </row>
    <row r="4007" spans="6:6">
      <c r="F4007" s="67"/>
    </row>
    <row r="4008" spans="6:6">
      <c r="F4008" s="67"/>
    </row>
    <row r="4009" spans="6:6">
      <c r="F4009" s="67"/>
    </row>
    <row r="4010" spans="6:6">
      <c r="F4010" s="67"/>
    </row>
    <row r="4011" spans="6:6">
      <c r="F4011" s="67"/>
    </row>
    <row r="4012" spans="6:6">
      <c r="F4012" s="67"/>
    </row>
    <row r="4013" spans="6:6">
      <c r="F4013" s="67"/>
    </row>
    <row r="4014" spans="6:6">
      <c r="F4014" s="67"/>
    </row>
    <row r="4015" spans="6:6">
      <c r="F4015" s="67"/>
    </row>
    <row r="4016" spans="6:6">
      <c r="F4016" s="67"/>
    </row>
    <row r="4017" spans="6:6">
      <c r="F4017" s="67"/>
    </row>
    <row r="4018" spans="6:6">
      <c r="F4018" s="67"/>
    </row>
    <row r="4019" spans="6:6">
      <c r="F4019" s="67"/>
    </row>
    <row r="4020" spans="6:6">
      <c r="F4020" s="67"/>
    </row>
    <row r="4021" spans="6:6">
      <c r="F4021" s="67"/>
    </row>
    <row r="4022" spans="6:6">
      <c r="F4022" s="67"/>
    </row>
    <row r="4023" spans="6:6">
      <c r="F4023" s="67"/>
    </row>
    <row r="4024" spans="6:6">
      <c r="F4024" s="67"/>
    </row>
    <row r="4025" spans="6:6">
      <c r="F4025" s="67"/>
    </row>
    <row r="4026" spans="6:6">
      <c r="F4026" s="67"/>
    </row>
    <row r="4027" spans="6:6">
      <c r="F4027" s="67"/>
    </row>
    <row r="4028" spans="6:6">
      <c r="F4028" s="67"/>
    </row>
    <row r="4029" spans="6:6">
      <c r="F4029" s="67"/>
    </row>
    <row r="4030" spans="6:6">
      <c r="F4030" s="67"/>
    </row>
    <row r="4031" spans="6:6">
      <c r="F4031" s="67"/>
    </row>
    <row r="4032" spans="6:6">
      <c r="F4032" s="67"/>
    </row>
    <row r="4033" spans="6:6">
      <c r="F4033" s="67"/>
    </row>
    <row r="4034" spans="6:6">
      <c r="F4034" s="67"/>
    </row>
    <row r="4035" spans="6:6">
      <c r="F4035" s="67"/>
    </row>
    <row r="4036" spans="6:6">
      <c r="F4036" s="67"/>
    </row>
    <row r="4037" spans="6:6">
      <c r="F4037" s="67"/>
    </row>
    <row r="4038" spans="6:6">
      <c r="F4038" s="67"/>
    </row>
    <row r="4039" spans="6:6">
      <c r="F4039" s="67"/>
    </row>
    <row r="4040" spans="6:6">
      <c r="F4040" s="67"/>
    </row>
    <row r="4041" spans="6:6">
      <c r="F4041" s="67"/>
    </row>
    <row r="4042" spans="6:6">
      <c r="F4042" s="67"/>
    </row>
    <row r="4043" spans="6:6">
      <c r="F4043" s="67"/>
    </row>
    <row r="4044" spans="6:6">
      <c r="F4044" s="67"/>
    </row>
    <row r="4045" spans="6:6">
      <c r="F4045" s="67"/>
    </row>
    <row r="4046" spans="6:6">
      <c r="F4046" s="67"/>
    </row>
    <row r="4047" spans="6:6">
      <c r="F4047" s="67"/>
    </row>
    <row r="4048" spans="6:6">
      <c r="F4048" s="67"/>
    </row>
    <row r="4049" spans="6:6">
      <c r="F4049" s="67"/>
    </row>
    <row r="4050" spans="6:6">
      <c r="F4050" s="67"/>
    </row>
    <row r="4051" spans="6:6">
      <c r="F4051" s="67"/>
    </row>
    <row r="4052" spans="6:6">
      <c r="F4052" s="67"/>
    </row>
    <row r="4053" spans="6:6">
      <c r="F4053" s="67"/>
    </row>
    <row r="4054" spans="6:6">
      <c r="F4054" s="67"/>
    </row>
    <row r="4055" spans="6:6">
      <c r="F4055" s="67"/>
    </row>
    <row r="4056" spans="6:6">
      <c r="F4056" s="67"/>
    </row>
    <row r="4057" spans="6:6">
      <c r="F4057" s="67"/>
    </row>
    <row r="4058" spans="6:6">
      <c r="F4058" s="67"/>
    </row>
    <row r="4059" spans="6:6">
      <c r="F4059" s="67"/>
    </row>
    <row r="4060" spans="6:6">
      <c r="F4060" s="67"/>
    </row>
    <row r="4061" spans="6:6">
      <c r="F4061" s="67"/>
    </row>
    <row r="4062" spans="6:6">
      <c r="F4062" s="67"/>
    </row>
    <row r="4063" spans="6:6">
      <c r="F4063" s="67"/>
    </row>
    <row r="4064" spans="6:6">
      <c r="F4064" s="67"/>
    </row>
    <row r="4065" spans="6:6">
      <c r="F4065" s="67"/>
    </row>
    <row r="4066" spans="6:6">
      <c r="F4066" s="67"/>
    </row>
    <row r="4067" spans="6:6">
      <c r="F4067" s="67"/>
    </row>
    <row r="4068" spans="6:6">
      <c r="F4068" s="67"/>
    </row>
    <row r="4069" spans="6:6">
      <c r="F4069" s="67"/>
    </row>
    <row r="4070" spans="6:6">
      <c r="F4070" s="67"/>
    </row>
    <row r="4071" spans="6:6">
      <c r="F4071" s="67"/>
    </row>
    <row r="4072" spans="6:6">
      <c r="F4072" s="67"/>
    </row>
    <row r="4073" spans="6:6">
      <c r="F4073" s="67"/>
    </row>
    <row r="4074" spans="6:6">
      <c r="F4074" s="67"/>
    </row>
    <row r="4075" spans="6:6">
      <c r="F4075" s="67"/>
    </row>
    <row r="4076" spans="6:6">
      <c r="F4076" s="67"/>
    </row>
    <row r="4077" spans="6:6">
      <c r="F4077" s="67"/>
    </row>
    <row r="4078" spans="6:6">
      <c r="F4078" s="67"/>
    </row>
    <row r="4079" spans="6:6">
      <c r="F4079" s="67"/>
    </row>
    <row r="4080" spans="6:6">
      <c r="F4080" s="67"/>
    </row>
    <row r="4081" spans="6:6">
      <c r="F4081" s="67"/>
    </row>
    <row r="4082" spans="6:6">
      <c r="F4082" s="67"/>
    </row>
    <row r="4083" spans="6:6">
      <c r="F4083" s="67"/>
    </row>
    <row r="4084" spans="6:6">
      <c r="F4084" s="67"/>
    </row>
    <row r="4085" spans="6:6">
      <c r="F4085" s="67"/>
    </row>
    <row r="4086" spans="6:6">
      <c r="F4086" s="67"/>
    </row>
    <row r="4087" spans="6:6">
      <c r="F4087" s="67"/>
    </row>
    <row r="4088" spans="6:6">
      <c r="F4088" s="67"/>
    </row>
    <row r="4089" spans="6:6">
      <c r="F4089" s="67"/>
    </row>
    <row r="4090" spans="6:6">
      <c r="F4090" s="67"/>
    </row>
    <row r="4091" spans="6:6">
      <c r="F4091" s="67"/>
    </row>
    <row r="4092" spans="6:6">
      <c r="F4092" s="67"/>
    </row>
    <row r="4093" spans="6:6">
      <c r="F4093" s="67"/>
    </row>
    <row r="4094" spans="6:6">
      <c r="F4094" s="67"/>
    </row>
    <row r="4095" spans="6:6">
      <c r="F4095" s="67"/>
    </row>
    <row r="4096" spans="6:6">
      <c r="F4096" s="67"/>
    </row>
    <row r="4097" spans="6:6">
      <c r="F4097" s="67"/>
    </row>
    <row r="4098" spans="6:6">
      <c r="F4098" s="67"/>
    </row>
    <row r="4099" spans="6:6">
      <c r="F4099" s="67"/>
    </row>
    <row r="4100" spans="6:6">
      <c r="F4100" s="67"/>
    </row>
    <row r="4101" spans="6:6">
      <c r="F4101" s="67"/>
    </row>
    <row r="4102" spans="6:6">
      <c r="F4102" s="67"/>
    </row>
    <row r="4103" spans="6:6">
      <c r="F4103" s="67"/>
    </row>
    <row r="4104" spans="6:6">
      <c r="F4104" s="67"/>
    </row>
    <row r="4105" spans="6:6">
      <c r="F4105" s="67"/>
    </row>
    <row r="4106" spans="6:6">
      <c r="F4106" s="67"/>
    </row>
    <row r="4107" spans="6:6">
      <c r="F4107" s="67"/>
    </row>
    <row r="4108" spans="6:6">
      <c r="F4108" s="67"/>
    </row>
    <row r="4109" spans="6:6">
      <c r="F4109" s="67"/>
    </row>
    <row r="4110" spans="6:6">
      <c r="F4110" s="67"/>
    </row>
    <row r="4111" spans="6:6">
      <c r="F4111" s="67"/>
    </row>
    <row r="4112" spans="6:6">
      <c r="F4112" s="67"/>
    </row>
    <row r="4113" spans="6:6">
      <c r="F4113" s="67"/>
    </row>
    <row r="4114" spans="6:6">
      <c r="F4114" s="67"/>
    </row>
    <row r="4115" spans="6:6">
      <c r="F4115" s="67"/>
    </row>
    <row r="4116" spans="6:6">
      <c r="F4116" s="67"/>
    </row>
    <row r="4117" spans="6:6">
      <c r="F4117" s="67"/>
    </row>
    <row r="4118" spans="6:6">
      <c r="F4118" s="67"/>
    </row>
    <row r="4119" spans="6:6">
      <c r="F4119" s="67"/>
    </row>
    <row r="4120" spans="6:6">
      <c r="F4120" s="67"/>
    </row>
    <row r="4121" spans="6:6">
      <c r="F4121" s="67"/>
    </row>
    <row r="4122" spans="6:6">
      <c r="F4122" s="67"/>
    </row>
    <row r="4123" spans="6:6">
      <c r="F4123" s="67"/>
    </row>
    <row r="4124" spans="6:6">
      <c r="F4124" s="67"/>
    </row>
    <row r="4125" spans="6:6">
      <c r="F4125" s="67"/>
    </row>
    <row r="4126" spans="6:6">
      <c r="F4126" s="67"/>
    </row>
    <row r="4127" spans="6:6">
      <c r="F4127" s="67"/>
    </row>
    <row r="4128" spans="6:6">
      <c r="F4128" s="67"/>
    </row>
    <row r="4129" spans="6:6">
      <c r="F4129" s="67"/>
    </row>
    <row r="4130" spans="6:6">
      <c r="F4130" s="67"/>
    </row>
    <row r="4131" spans="6:6">
      <c r="F4131" s="67"/>
    </row>
    <row r="4132" spans="6:6">
      <c r="F4132" s="67"/>
    </row>
    <row r="4133" spans="6:6">
      <c r="F4133" s="67"/>
    </row>
    <row r="4134" spans="6:6">
      <c r="F4134" s="67"/>
    </row>
    <row r="4135" spans="6:6">
      <c r="F4135" s="67"/>
    </row>
    <row r="4136" spans="6:6">
      <c r="F4136" s="67"/>
    </row>
    <row r="4137" spans="6:6">
      <c r="F4137" s="67"/>
    </row>
    <row r="4138" spans="6:6">
      <c r="F4138" s="67"/>
    </row>
    <row r="4139" spans="6:6">
      <c r="F4139" s="67"/>
    </row>
    <row r="4140" spans="6:6">
      <c r="F4140" s="67"/>
    </row>
    <row r="4141" spans="6:6">
      <c r="F4141" s="67"/>
    </row>
    <row r="4142" spans="6:6">
      <c r="F4142" s="67"/>
    </row>
    <row r="4143" spans="6:6">
      <c r="F4143" s="67"/>
    </row>
    <row r="4144" spans="6:6">
      <c r="F4144" s="67"/>
    </row>
    <row r="4145" spans="6:6">
      <c r="F4145" s="67"/>
    </row>
    <row r="4146" spans="6:6">
      <c r="F4146" s="67"/>
    </row>
    <row r="4147" spans="6:6">
      <c r="F4147" s="67"/>
    </row>
    <row r="4148" spans="6:6">
      <c r="F4148" s="67"/>
    </row>
    <row r="4149" spans="6:6">
      <c r="F4149" s="67"/>
    </row>
    <row r="4150" spans="6:6">
      <c r="F4150" s="67"/>
    </row>
    <row r="4151" spans="6:6">
      <c r="F4151" s="67"/>
    </row>
    <row r="4152" spans="6:6">
      <c r="F4152" s="67"/>
    </row>
    <row r="4153" spans="6:6">
      <c r="F4153" s="67"/>
    </row>
    <row r="4154" spans="6:6">
      <c r="F4154" s="67"/>
    </row>
    <row r="4155" spans="6:6">
      <c r="F4155" s="67"/>
    </row>
    <row r="4156" spans="6:6">
      <c r="F4156" s="67"/>
    </row>
    <row r="4157" spans="6:6">
      <c r="F4157" s="67"/>
    </row>
    <row r="4158" spans="6:6">
      <c r="F4158" s="67"/>
    </row>
    <row r="4159" spans="6:6">
      <c r="F4159" s="67"/>
    </row>
    <row r="4160" spans="6:6">
      <c r="F4160" s="67"/>
    </row>
    <row r="4161" spans="6:6">
      <c r="F4161" s="67"/>
    </row>
    <row r="4162" spans="6:6">
      <c r="F4162" s="67"/>
    </row>
    <row r="4163" spans="6:6">
      <c r="F4163" s="67"/>
    </row>
    <row r="4164" spans="6:6">
      <c r="F4164" s="67"/>
    </row>
    <row r="4165" spans="6:6">
      <c r="F4165" s="67"/>
    </row>
    <row r="4166" spans="6:6">
      <c r="F4166" s="67"/>
    </row>
    <row r="4167" spans="6:6">
      <c r="F4167" s="67"/>
    </row>
    <row r="4168" spans="6:6">
      <c r="F4168" s="67"/>
    </row>
    <row r="4169" spans="6:6">
      <c r="F4169" s="67"/>
    </row>
    <row r="4170" spans="6:6">
      <c r="F4170" s="67"/>
    </row>
    <row r="4171" spans="6:6">
      <c r="F4171" s="67"/>
    </row>
    <row r="4172" spans="6:6">
      <c r="F4172" s="67"/>
    </row>
    <row r="4173" spans="6:6">
      <c r="F4173" s="67"/>
    </row>
    <row r="4174" spans="6:6">
      <c r="F4174" s="67"/>
    </row>
    <row r="4175" spans="6:6">
      <c r="F4175" s="67"/>
    </row>
    <row r="4176" spans="6:6">
      <c r="F4176" s="67"/>
    </row>
    <row r="4177" spans="6:6">
      <c r="F4177" s="67"/>
    </row>
    <row r="4178" spans="6:6">
      <c r="F4178" s="67"/>
    </row>
    <row r="4179" spans="6:6">
      <c r="F4179" s="67"/>
    </row>
    <row r="4180" spans="6:6">
      <c r="F4180" s="67"/>
    </row>
    <row r="4181" spans="6:6">
      <c r="F4181" s="67"/>
    </row>
    <row r="4182" spans="6:6">
      <c r="F4182" s="67"/>
    </row>
    <row r="4183" spans="6:6">
      <c r="F4183" s="67"/>
    </row>
    <row r="4184" spans="6:6">
      <c r="F4184" s="67"/>
    </row>
    <row r="4185" spans="6:6">
      <c r="F4185" s="67"/>
    </row>
    <row r="4186" spans="6:6">
      <c r="F4186" s="67"/>
    </row>
    <row r="4187" spans="6:6">
      <c r="F4187" s="67"/>
    </row>
    <row r="4188" spans="6:6">
      <c r="F4188" s="67"/>
    </row>
    <row r="4189" spans="6:6">
      <c r="F4189" s="67"/>
    </row>
    <row r="4190" spans="6:6">
      <c r="F4190" s="67"/>
    </row>
    <row r="4191" spans="6:6">
      <c r="F4191" s="67"/>
    </row>
    <row r="4192" spans="6:6">
      <c r="F4192" s="67"/>
    </row>
    <row r="4193" spans="6:6">
      <c r="F4193" s="67"/>
    </row>
    <row r="4194" spans="6:6">
      <c r="F4194" s="67"/>
    </row>
    <row r="4195" spans="6:6">
      <c r="F4195" s="67"/>
    </row>
    <row r="4196" spans="6:6">
      <c r="F4196" s="67"/>
    </row>
    <row r="4197" spans="6:6">
      <c r="F4197" s="67"/>
    </row>
    <row r="4198" spans="6:6">
      <c r="F4198" s="67"/>
    </row>
    <row r="4199" spans="6:6">
      <c r="F4199" s="67"/>
    </row>
    <row r="4200" spans="6:6">
      <c r="F4200" s="67"/>
    </row>
    <row r="4201" spans="6:6">
      <c r="F4201" s="67"/>
    </row>
    <row r="4202" spans="6:6">
      <c r="F4202" s="67"/>
    </row>
    <row r="4203" spans="6:6">
      <c r="F4203" s="67"/>
    </row>
    <row r="4204" spans="6:6">
      <c r="F4204" s="67"/>
    </row>
    <row r="4205" spans="6:6">
      <c r="F4205" s="67"/>
    </row>
    <row r="4206" spans="6:6">
      <c r="F4206" s="67"/>
    </row>
    <row r="4207" spans="6:6">
      <c r="F4207" s="67"/>
    </row>
    <row r="4208" spans="6:6">
      <c r="F4208" s="67"/>
    </row>
    <row r="4209" spans="6:6">
      <c r="F4209" s="67"/>
    </row>
    <row r="4210" spans="6:6">
      <c r="F4210" s="67"/>
    </row>
    <row r="4211" spans="6:6">
      <c r="F4211" s="67"/>
    </row>
    <row r="4212" spans="6:6">
      <c r="F4212" s="67"/>
    </row>
    <row r="4213" spans="6:6">
      <c r="F4213" s="67"/>
    </row>
    <row r="4214" spans="6:6">
      <c r="F4214" s="67"/>
    </row>
    <row r="4215" spans="6:6">
      <c r="F4215" s="67"/>
    </row>
    <row r="4216" spans="6:6">
      <c r="F4216" s="67"/>
    </row>
    <row r="4217" spans="6:6">
      <c r="F4217" s="67"/>
    </row>
    <row r="4218" spans="6:6">
      <c r="F4218" s="67"/>
    </row>
    <row r="4219" spans="6:6">
      <c r="F4219" s="67"/>
    </row>
    <row r="4220" spans="6:6">
      <c r="F4220" s="67"/>
    </row>
    <row r="4221" spans="6:6">
      <c r="F4221" s="67"/>
    </row>
    <row r="4222" spans="6:6">
      <c r="F4222" s="67"/>
    </row>
    <row r="4223" spans="6:6">
      <c r="F4223" s="67"/>
    </row>
    <row r="4224" spans="6:6">
      <c r="F4224" s="67"/>
    </row>
    <row r="4225" spans="6:6">
      <c r="F4225" s="67"/>
    </row>
    <row r="4226" spans="6:6">
      <c r="F4226" s="67"/>
    </row>
    <row r="4227" spans="6:6">
      <c r="F4227" s="67"/>
    </row>
    <row r="4228" spans="6:6">
      <c r="F4228" s="67"/>
    </row>
    <row r="4229" spans="6:6">
      <c r="F4229" s="67"/>
    </row>
    <row r="4230" spans="6:6">
      <c r="F4230" s="67"/>
    </row>
    <row r="4231" spans="6:6">
      <c r="F4231" s="67"/>
    </row>
    <row r="4232" spans="6:6">
      <c r="F4232" s="67"/>
    </row>
    <row r="4233" spans="6:6">
      <c r="F4233" s="67"/>
    </row>
    <row r="4234" spans="6:6">
      <c r="F4234" s="67"/>
    </row>
    <row r="4235" spans="6:6">
      <c r="F4235" s="67"/>
    </row>
    <row r="4236" spans="6:6">
      <c r="F4236" s="67"/>
    </row>
    <row r="4237" spans="6:6">
      <c r="F4237" s="67"/>
    </row>
    <row r="4238" spans="6:6">
      <c r="F4238" s="67"/>
    </row>
    <row r="4239" spans="6:6">
      <c r="F4239" s="67"/>
    </row>
    <row r="4240" spans="6:6">
      <c r="F4240" s="67"/>
    </row>
    <row r="4241" spans="6:6">
      <c r="F4241" s="67"/>
    </row>
    <row r="4242" spans="6:6">
      <c r="F4242" s="67"/>
    </row>
    <row r="4243" spans="6:6">
      <c r="F4243" s="67"/>
    </row>
    <row r="4244" spans="6:6">
      <c r="F4244" s="67"/>
    </row>
    <row r="4245" spans="6:6">
      <c r="F4245" s="67"/>
    </row>
    <row r="4246" spans="6:6">
      <c r="F4246" s="67"/>
    </row>
    <row r="4247" spans="6:6">
      <c r="F4247" s="67"/>
    </row>
    <row r="4248" spans="6:6">
      <c r="F4248" s="67"/>
    </row>
    <row r="4249" spans="6:6">
      <c r="F4249" s="67"/>
    </row>
    <row r="4250" spans="6:6">
      <c r="F4250" s="67"/>
    </row>
    <row r="4251" spans="6:6">
      <c r="F4251" s="67"/>
    </row>
    <row r="4252" spans="6:6">
      <c r="F4252" s="67"/>
    </row>
    <row r="4253" spans="6:6">
      <c r="F4253" s="67"/>
    </row>
    <row r="4254" spans="6:6">
      <c r="F4254" s="67"/>
    </row>
    <row r="4255" spans="6:6">
      <c r="F4255" s="67"/>
    </row>
    <row r="4256" spans="6:6">
      <c r="F4256" s="67"/>
    </row>
    <row r="4257" spans="6:6">
      <c r="F4257" s="67"/>
    </row>
    <row r="4258" spans="6:6">
      <c r="F4258" s="67"/>
    </row>
    <row r="4259" spans="6:6">
      <c r="F4259" s="67"/>
    </row>
    <row r="4260" spans="6:6">
      <c r="F4260" s="67"/>
    </row>
    <row r="4261" spans="6:6">
      <c r="F4261" s="67"/>
    </row>
    <row r="4262" spans="6:6">
      <c r="F4262" s="67"/>
    </row>
    <row r="4263" spans="6:6">
      <c r="F4263" s="67"/>
    </row>
    <row r="4264" spans="6:6">
      <c r="F4264" s="67"/>
    </row>
    <row r="4265" spans="6:6">
      <c r="F4265" s="67"/>
    </row>
    <row r="4266" spans="6:6">
      <c r="F4266" s="67"/>
    </row>
    <row r="4267" spans="6:6">
      <c r="F4267" s="67"/>
    </row>
    <row r="4268" spans="6:6">
      <c r="F4268" s="67"/>
    </row>
    <row r="4269" spans="6:6">
      <c r="F4269" s="67"/>
    </row>
    <row r="4270" spans="6:6">
      <c r="F4270" s="67"/>
    </row>
    <row r="4271" spans="6:6">
      <c r="F4271" s="67"/>
    </row>
    <row r="4272" spans="6:6">
      <c r="F4272" s="67"/>
    </row>
    <row r="4273" spans="6:6">
      <c r="F4273" s="67"/>
    </row>
    <row r="4274" spans="6:6">
      <c r="F4274" s="67"/>
    </row>
    <row r="4275" spans="6:6">
      <c r="F4275" s="67"/>
    </row>
    <row r="4276" spans="6:6">
      <c r="F4276" s="67"/>
    </row>
    <row r="4277" spans="6:6">
      <c r="F4277" s="67"/>
    </row>
    <row r="4278" spans="6:6">
      <c r="F4278" s="67"/>
    </row>
    <row r="4279" spans="6:6">
      <c r="F4279" s="67"/>
    </row>
    <row r="4280" spans="6:6">
      <c r="F4280" s="67"/>
    </row>
    <row r="4281" spans="6:6">
      <c r="F4281" s="67"/>
    </row>
    <row r="4282" spans="6:6">
      <c r="F4282" s="67"/>
    </row>
    <row r="4283" spans="6:6">
      <c r="F4283" s="67"/>
    </row>
    <row r="4284" spans="6:6">
      <c r="F4284" s="67"/>
    </row>
    <row r="4285" spans="6:6">
      <c r="F4285" s="67"/>
    </row>
    <row r="4286" spans="6:6">
      <c r="F4286" s="67"/>
    </row>
    <row r="4287" spans="6:6">
      <c r="F4287" s="67"/>
    </row>
    <row r="4288" spans="6:6">
      <c r="F4288" s="67"/>
    </row>
    <row r="4289" spans="6:6">
      <c r="F4289" s="67"/>
    </row>
    <row r="4290" spans="6:6">
      <c r="F4290" s="67"/>
    </row>
    <row r="4291" spans="6:6">
      <c r="F4291" s="67"/>
    </row>
    <row r="4292" spans="6:6">
      <c r="F4292" s="67"/>
    </row>
    <row r="4293" spans="6:6">
      <c r="F4293" s="67"/>
    </row>
    <row r="4294" spans="6:6">
      <c r="F4294" s="67"/>
    </row>
    <row r="4295" spans="6:6">
      <c r="F4295" s="67"/>
    </row>
    <row r="4296" spans="6:6">
      <c r="F4296" s="67"/>
    </row>
    <row r="4297" spans="6:6">
      <c r="F4297" s="67"/>
    </row>
    <row r="4298" spans="6:6">
      <c r="F4298" s="67"/>
    </row>
    <row r="4299" spans="6:6">
      <c r="F4299" s="67"/>
    </row>
    <row r="4300" spans="6:6">
      <c r="F4300" s="67"/>
    </row>
    <row r="4301" spans="6:6">
      <c r="F4301" s="67"/>
    </row>
    <row r="4302" spans="6:6">
      <c r="F4302" s="67"/>
    </row>
    <row r="4303" spans="6:6">
      <c r="F4303" s="67"/>
    </row>
    <row r="4304" spans="6:6">
      <c r="F4304" s="67"/>
    </row>
    <row r="4305" spans="6:6">
      <c r="F4305" s="67"/>
    </row>
    <row r="4306" spans="6:6">
      <c r="F4306" s="67"/>
    </row>
    <row r="4307" spans="6:6">
      <c r="F4307" s="67"/>
    </row>
    <row r="4308" spans="6:6">
      <c r="F4308" s="67"/>
    </row>
    <row r="4309" spans="6:6">
      <c r="F4309" s="67"/>
    </row>
    <row r="4310" spans="6:6">
      <c r="F4310" s="67"/>
    </row>
    <row r="4311" spans="6:6">
      <c r="F4311" s="67"/>
    </row>
    <row r="4312" spans="6:6">
      <c r="F4312" s="67"/>
    </row>
    <row r="4313" spans="6:6">
      <c r="F4313" s="67"/>
    </row>
    <row r="4314" spans="6:6">
      <c r="F4314" s="67"/>
    </row>
    <row r="4315" spans="6:6">
      <c r="F4315" s="67"/>
    </row>
    <row r="4316" spans="6:6">
      <c r="F4316" s="67"/>
    </row>
    <row r="4317" spans="6:6">
      <c r="F4317" s="67"/>
    </row>
    <row r="4318" spans="6:6">
      <c r="F4318" s="67"/>
    </row>
    <row r="4319" spans="6:6">
      <c r="F4319" s="67"/>
    </row>
    <row r="4320" spans="6:6">
      <c r="F4320" s="67"/>
    </row>
    <row r="4321" spans="6:6">
      <c r="F4321" s="67"/>
    </row>
    <row r="4322" spans="6:6">
      <c r="F4322" s="67"/>
    </row>
    <row r="4323" spans="6:6">
      <c r="F4323" s="67"/>
    </row>
    <row r="4324" spans="6:6">
      <c r="F4324" s="67"/>
    </row>
    <row r="4325" spans="6:6">
      <c r="F4325" s="67"/>
    </row>
    <row r="4326" spans="6:6">
      <c r="F4326" s="67"/>
    </row>
    <row r="4327" spans="6:6">
      <c r="F4327" s="67"/>
    </row>
    <row r="4328" spans="6:6">
      <c r="F4328" s="67"/>
    </row>
    <row r="4329" spans="6:6">
      <c r="F4329" s="67"/>
    </row>
    <row r="4330" spans="6:6">
      <c r="F4330" s="67"/>
    </row>
    <row r="4331" spans="6:6">
      <c r="F4331" s="67"/>
    </row>
    <row r="4332" spans="6:6">
      <c r="F4332" s="67"/>
    </row>
    <row r="4333" spans="6:6">
      <c r="F4333" s="67"/>
    </row>
    <row r="4334" spans="6:6">
      <c r="F4334" s="67"/>
    </row>
    <row r="4335" spans="6:6">
      <c r="F4335" s="67"/>
    </row>
    <row r="4336" spans="6:6">
      <c r="F4336" s="67"/>
    </row>
    <row r="4337" spans="6:6">
      <c r="F4337" s="67"/>
    </row>
    <row r="4338" spans="6:6">
      <c r="F4338" s="67"/>
    </row>
    <row r="4339" spans="6:6">
      <c r="F4339" s="67"/>
    </row>
    <row r="4340" spans="6:6">
      <c r="F4340" s="67"/>
    </row>
    <row r="4341" spans="6:6">
      <c r="F4341" s="67"/>
    </row>
    <row r="4342" spans="6:6">
      <c r="F4342" s="67"/>
    </row>
    <row r="4343" spans="6:6">
      <c r="F4343" s="67"/>
    </row>
    <row r="4344" spans="6:6">
      <c r="F4344" s="67"/>
    </row>
    <row r="4345" spans="6:6">
      <c r="F4345" s="67"/>
    </row>
    <row r="4346" spans="6:6">
      <c r="F4346" s="67"/>
    </row>
    <row r="4347" spans="6:6">
      <c r="F4347" s="67"/>
    </row>
    <row r="4348" spans="6:6">
      <c r="F4348" s="67"/>
    </row>
    <row r="4349" spans="6:6">
      <c r="F4349" s="67"/>
    </row>
    <row r="4350" spans="6:6">
      <c r="F4350" s="67"/>
    </row>
    <row r="4351" spans="6:6">
      <c r="F4351" s="67"/>
    </row>
    <row r="4352" spans="6:6">
      <c r="F4352" s="67"/>
    </row>
    <row r="4353" spans="6:6">
      <c r="F4353" s="67"/>
    </row>
    <row r="4354" spans="6:6">
      <c r="F4354" s="67"/>
    </row>
    <row r="4355" spans="6:6">
      <c r="F4355" s="67"/>
    </row>
    <row r="4356" spans="6:6">
      <c r="F4356" s="67"/>
    </row>
    <row r="4357" spans="6:6">
      <c r="F4357" s="67"/>
    </row>
    <row r="4358" spans="6:6">
      <c r="F4358" s="67"/>
    </row>
    <row r="4359" spans="6:6">
      <c r="F4359" s="67"/>
    </row>
    <row r="4360" spans="6:6">
      <c r="F4360" s="67"/>
    </row>
    <row r="4361" spans="6:6">
      <c r="F4361" s="67"/>
    </row>
    <row r="4362" spans="6:6">
      <c r="F4362" s="67"/>
    </row>
    <row r="4363" spans="6:6">
      <c r="F4363" s="67"/>
    </row>
    <row r="4364" spans="6:6">
      <c r="F4364" s="67"/>
    </row>
    <row r="4365" spans="6:6">
      <c r="F4365" s="67"/>
    </row>
    <row r="4366" spans="6:6">
      <c r="F4366" s="67"/>
    </row>
    <row r="4367" spans="6:6">
      <c r="F4367" s="67"/>
    </row>
    <row r="4368" spans="6:6">
      <c r="F4368" s="67"/>
    </row>
    <row r="4369" spans="6:6">
      <c r="F4369" s="67"/>
    </row>
    <row r="4370" spans="6:6">
      <c r="F4370" s="67"/>
    </row>
    <row r="4371" spans="6:6">
      <c r="F4371" s="67"/>
    </row>
    <row r="4372" spans="6:6">
      <c r="F4372" s="67"/>
    </row>
    <row r="4373" spans="6:6">
      <c r="F4373" s="67"/>
    </row>
    <row r="4374" spans="6:6">
      <c r="F4374" s="67"/>
    </row>
    <row r="4375" spans="6:6">
      <c r="F4375" s="67"/>
    </row>
    <row r="4376" spans="6:6">
      <c r="F4376" s="67"/>
    </row>
    <row r="4377" spans="6:6">
      <c r="F4377" s="67"/>
    </row>
    <row r="4378" spans="6:6">
      <c r="F4378" s="67"/>
    </row>
    <row r="4379" spans="6:6">
      <c r="F4379" s="67"/>
    </row>
    <row r="4380" spans="6:6">
      <c r="F4380" s="67"/>
    </row>
    <row r="4381" spans="6:6">
      <c r="F4381" s="67"/>
    </row>
    <row r="4382" spans="6:6">
      <c r="F4382" s="67"/>
    </row>
    <row r="4383" spans="6:6">
      <c r="F4383" s="67"/>
    </row>
    <row r="4384" spans="6:6">
      <c r="F4384" s="67"/>
    </row>
    <row r="4385" spans="6:6">
      <c r="F4385" s="67"/>
    </row>
    <row r="4386" spans="6:6">
      <c r="F4386" s="67"/>
    </row>
    <row r="4387" spans="6:6">
      <c r="F4387" s="67"/>
    </row>
    <row r="4388" spans="6:6">
      <c r="F4388" s="67"/>
    </row>
    <row r="4389" spans="6:6">
      <c r="F4389" s="67"/>
    </row>
    <row r="4390" spans="6:6">
      <c r="F4390" s="67"/>
    </row>
    <row r="4391" spans="6:6">
      <c r="F4391" s="67"/>
    </row>
    <row r="4392" spans="6:6">
      <c r="F4392" s="67"/>
    </row>
    <row r="4393" spans="6:6">
      <c r="F4393" s="67"/>
    </row>
    <row r="4394" spans="6:6">
      <c r="F4394" s="67"/>
    </row>
    <row r="4395" spans="6:6">
      <c r="F4395" s="67"/>
    </row>
    <row r="4396" spans="6:6">
      <c r="F4396" s="67"/>
    </row>
    <row r="4397" spans="6:6">
      <c r="F4397" s="67"/>
    </row>
    <row r="4398" spans="6:6">
      <c r="F4398" s="67"/>
    </row>
    <row r="4399" spans="6:6">
      <c r="F4399" s="67"/>
    </row>
    <row r="4400" spans="6:6">
      <c r="F4400" s="67"/>
    </row>
    <row r="4401" spans="6:6">
      <c r="F4401" s="67"/>
    </row>
    <row r="4402" spans="6:6">
      <c r="F4402" s="67"/>
    </row>
    <row r="4403" spans="6:6">
      <c r="F4403" s="67"/>
    </row>
    <row r="4404" spans="6:6">
      <c r="F4404" s="67"/>
    </row>
    <row r="4405" spans="6:6">
      <c r="F4405" s="67"/>
    </row>
    <row r="4406" spans="6:6">
      <c r="F4406" s="67"/>
    </row>
    <row r="4407" spans="6:6">
      <c r="F4407" s="67"/>
    </row>
    <row r="4408" spans="6:6">
      <c r="F4408" s="67"/>
    </row>
    <row r="4409" spans="6:6">
      <c r="F4409" s="67"/>
    </row>
    <row r="4410" spans="6:6">
      <c r="F4410" s="67"/>
    </row>
    <row r="4411" spans="6:6">
      <c r="F4411" s="67"/>
    </row>
    <row r="4412" spans="6:6">
      <c r="F4412" s="67"/>
    </row>
    <row r="4413" spans="6:6">
      <c r="F4413" s="67"/>
    </row>
    <row r="4414" spans="6:6">
      <c r="F4414" s="67"/>
    </row>
    <row r="4415" spans="6:6">
      <c r="F4415" s="67"/>
    </row>
    <row r="4416" spans="6:6">
      <c r="F4416" s="67"/>
    </row>
    <row r="4417" spans="6:6">
      <c r="F4417" s="67"/>
    </row>
    <row r="4418" spans="6:6">
      <c r="F4418" s="67"/>
    </row>
    <row r="4419" spans="6:6">
      <c r="F4419" s="67"/>
    </row>
    <row r="4420" spans="6:6">
      <c r="F4420" s="67"/>
    </row>
    <row r="4421" spans="6:6">
      <c r="F4421" s="67"/>
    </row>
    <row r="4422" spans="6:6">
      <c r="F4422" s="67"/>
    </row>
    <row r="4423" spans="6:6">
      <c r="F4423" s="67"/>
    </row>
    <row r="4424" spans="6:6">
      <c r="F4424" s="67"/>
    </row>
    <row r="4425" spans="6:6">
      <c r="F4425" s="67"/>
    </row>
    <row r="4426" spans="6:6">
      <c r="F4426" s="67"/>
    </row>
    <row r="4427" spans="6:6">
      <c r="F4427" s="67"/>
    </row>
    <row r="4428" spans="6:6">
      <c r="F4428" s="67"/>
    </row>
    <row r="4429" spans="6:6">
      <c r="F4429" s="67"/>
    </row>
    <row r="4430" spans="6:6">
      <c r="F4430" s="67"/>
    </row>
    <row r="4431" spans="6:6">
      <c r="F4431" s="67"/>
    </row>
    <row r="4432" spans="6:6">
      <c r="F4432" s="67"/>
    </row>
    <row r="4433" spans="6:6">
      <c r="F4433" s="67"/>
    </row>
    <row r="4434" spans="6:6">
      <c r="F4434" s="67"/>
    </row>
    <row r="4435" spans="6:6">
      <c r="F4435" s="67"/>
    </row>
    <row r="4436" spans="6:6">
      <c r="F4436" s="67"/>
    </row>
    <row r="4437" spans="6:6">
      <c r="F4437" s="67"/>
    </row>
    <row r="4438" spans="6:6">
      <c r="F4438" s="67"/>
    </row>
    <row r="4439" spans="6:6">
      <c r="F4439" s="67"/>
    </row>
    <row r="4440" spans="6:6">
      <c r="F4440" s="67"/>
    </row>
    <row r="4441" spans="6:6">
      <c r="F4441" s="67"/>
    </row>
    <row r="4442" spans="6:6">
      <c r="F4442" s="67"/>
    </row>
    <row r="4443" spans="6:6">
      <c r="F4443" s="67"/>
    </row>
    <row r="4444" spans="6:6">
      <c r="F4444" s="67"/>
    </row>
    <row r="4445" spans="6:6">
      <c r="F4445" s="67"/>
    </row>
    <row r="4446" spans="6:6">
      <c r="F4446" s="67"/>
    </row>
    <row r="4447" spans="6:6">
      <c r="F4447" s="67"/>
    </row>
    <row r="4448" spans="6:6">
      <c r="F4448" s="67"/>
    </row>
    <row r="4449" spans="6:6">
      <c r="F4449" s="67"/>
    </row>
    <row r="4450" spans="6:6">
      <c r="F4450" s="67"/>
    </row>
    <row r="4451" spans="6:6">
      <c r="F4451" s="67"/>
    </row>
    <row r="4452" spans="6:6">
      <c r="F4452" s="67"/>
    </row>
    <row r="4453" spans="6:6">
      <c r="F4453" s="67"/>
    </row>
    <row r="4454" spans="6:6">
      <c r="F4454" s="67"/>
    </row>
    <row r="4455" spans="6:6">
      <c r="F4455" s="67"/>
    </row>
    <row r="4456" spans="6:6">
      <c r="F4456" s="67"/>
    </row>
    <row r="4457" spans="6:6">
      <c r="F4457" s="67"/>
    </row>
    <row r="4458" spans="6:6">
      <c r="F4458" s="67"/>
    </row>
    <row r="4459" spans="6:6">
      <c r="F4459" s="67"/>
    </row>
    <row r="4460" spans="6:6">
      <c r="F4460" s="67"/>
    </row>
    <row r="4461" spans="6:6">
      <c r="F4461" s="67"/>
    </row>
    <row r="4462" spans="6:6">
      <c r="F4462" s="67"/>
    </row>
    <row r="4463" spans="6:6">
      <c r="F4463" s="67"/>
    </row>
    <row r="4464" spans="6:6">
      <c r="F4464" s="67"/>
    </row>
    <row r="4465" spans="6:6">
      <c r="F4465" s="67"/>
    </row>
    <row r="4466" spans="6:6">
      <c r="F4466" s="67"/>
    </row>
    <row r="4467" spans="6:6">
      <c r="F4467" s="67"/>
    </row>
    <row r="4468" spans="6:6">
      <c r="F4468" s="67"/>
    </row>
    <row r="4469" spans="6:6">
      <c r="F4469" s="67"/>
    </row>
    <row r="4470" spans="6:6">
      <c r="F4470" s="67"/>
    </row>
    <row r="4471" spans="6:6">
      <c r="F4471" s="67"/>
    </row>
    <row r="4472" spans="6:6">
      <c r="F4472" s="67"/>
    </row>
    <row r="4473" spans="6:6">
      <c r="F4473" s="67"/>
    </row>
    <row r="4474" spans="6:6">
      <c r="F4474" s="67"/>
    </row>
    <row r="4475" spans="6:6">
      <c r="F4475" s="67"/>
    </row>
    <row r="4476" spans="6:6">
      <c r="F4476" s="67"/>
    </row>
    <row r="4477" spans="6:6">
      <c r="F4477" s="67"/>
    </row>
    <row r="4478" spans="6:6">
      <c r="F4478" s="67"/>
    </row>
    <row r="4479" spans="6:6">
      <c r="F4479" s="67"/>
    </row>
    <row r="4480" spans="6:6">
      <c r="F4480" s="67"/>
    </row>
    <row r="4481" spans="6:6">
      <c r="F4481" s="67"/>
    </row>
    <row r="4482" spans="6:6">
      <c r="F4482" s="67"/>
    </row>
    <row r="4483" spans="6:6">
      <c r="F4483" s="67"/>
    </row>
    <row r="4484" spans="6:6">
      <c r="F4484" s="67"/>
    </row>
    <row r="4485" spans="6:6">
      <c r="F4485" s="67"/>
    </row>
    <row r="4486" spans="6:6">
      <c r="F4486" s="67"/>
    </row>
    <row r="4487" spans="6:6">
      <c r="F4487" s="67"/>
    </row>
    <row r="4488" spans="6:6">
      <c r="F4488" s="67"/>
    </row>
    <row r="4489" spans="6:6">
      <c r="F4489" s="67"/>
    </row>
    <row r="4490" spans="6:6">
      <c r="F4490" s="67"/>
    </row>
    <row r="4491" spans="6:6">
      <c r="F4491" s="67"/>
    </row>
    <row r="4492" spans="6:6">
      <c r="F4492" s="67"/>
    </row>
    <row r="4493" spans="6:6">
      <c r="F4493" s="67"/>
    </row>
    <row r="4494" spans="6:6">
      <c r="F4494" s="67"/>
    </row>
    <row r="4495" spans="6:6">
      <c r="F4495" s="67"/>
    </row>
    <row r="4496" spans="6:6">
      <c r="F4496" s="67"/>
    </row>
    <row r="4497" spans="6:6">
      <c r="F4497" s="67"/>
    </row>
    <row r="4498" spans="6:6">
      <c r="F4498" s="67"/>
    </row>
    <row r="4499" spans="6:6">
      <c r="F4499" s="67"/>
    </row>
    <row r="4500" spans="6:6">
      <c r="F4500" s="67"/>
    </row>
    <row r="4501" spans="6:6">
      <c r="F4501" s="67"/>
    </row>
    <row r="4502" spans="6:6">
      <c r="F4502" s="67"/>
    </row>
    <row r="4503" spans="6:6">
      <c r="F4503" s="67"/>
    </row>
    <row r="4504" spans="6:6">
      <c r="F4504" s="67"/>
    </row>
    <row r="4505" spans="6:6">
      <c r="F4505" s="67"/>
    </row>
    <row r="4506" spans="6:6">
      <c r="F4506" s="67"/>
    </row>
    <row r="4507" spans="6:6">
      <c r="F4507" s="67"/>
    </row>
    <row r="4508" spans="6:6">
      <c r="F4508" s="67"/>
    </row>
    <row r="4509" spans="6:6">
      <c r="F4509" s="67"/>
    </row>
    <row r="4510" spans="6:6">
      <c r="F4510" s="67"/>
    </row>
    <row r="4511" spans="6:6">
      <c r="F4511" s="67"/>
    </row>
    <row r="4512" spans="6:6">
      <c r="F4512" s="67"/>
    </row>
    <row r="4513" spans="6:6">
      <c r="F4513" s="67"/>
    </row>
    <row r="4514" spans="6:6">
      <c r="F4514" s="67"/>
    </row>
    <row r="4515" spans="6:6">
      <c r="F4515" s="67"/>
    </row>
    <row r="4516" spans="6:6">
      <c r="F4516" s="67"/>
    </row>
    <row r="4517" spans="6:6">
      <c r="F4517" s="67"/>
    </row>
    <row r="4518" spans="6:6">
      <c r="F4518" s="67"/>
    </row>
    <row r="4519" spans="6:6">
      <c r="F4519" s="67"/>
    </row>
    <row r="4520" spans="6:6">
      <c r="F4520" s="67"/>
    </row>
    <row r="4521" spans="6:6">
      <c r="F4521" s="67"/>
    </row>
    <row r="4522" spans="6:6">
      <c r="F4522" s="67"/>
    </row>
    <row r="4523" spans="6:6">
      <c r="F4523" s="67"/>
    </row>
    <row r="4524" spans="6:6">
      <c r="F4524" s="67"/>
    </row>
    <row r="4525" spans="6:6">
      <c r="F4525" s="67"/>
    </row>
    <row r="4526" spans="6:6">
      <c r="F4526" s="67"/>
    </row>
    <row r="4527" spans="6:6">
      <c r="F4527" s="67"/>
    </row>
    <row r="4528" spans="6:6">
      <c r="F4528" s="67"/>
    </row>
    <row r="4529" spans="6:6">
      <c r="F4529" s="67"/>
    </row>
    <row r="4530" spans="6:6">
      <c r="F4530" s="67"/>
    </row>
    <row r="4531" spans="6:6">
      <c r="F4531" s="67"/>
    </row>
    <row r="4532" spans="6:6">
      <c r="F4532" s="67"/>
    </row>
    <row r="4533" spans="6:6">
      <c r="F4533" s="67"/>
    </row>
    <row r="4534" spans="6:6">
      <c r="F4534" s="67"/>
    </row>
    <row r="4535" spans="6:6">
      <c r="F4535" s="67"/>
    </row>
    <row r="4536" spans="6:6">
      <c r="F4536" s="67"/>
    </row>
    <row r="4537" spans="6:6">
      <c r="F4537" s="67"/>
    </row>
    <row r="4538" spans="6:6">
      <c r="F4538" s="67"/>
    </row>
    <row r="4539" spans="6:6">
      <c r="F4539" s="67"/>
    </row>
    <row r="4540" spans="6:6">
      <c r="F4540" s="67"/>
    </row>
    <row r="4541" spans="6:6">
      <c r="F4541" s="67"/>
    </row>
    <row r="4542" spans="6:6">
      <c r="F4542" s="67"/>
    </row>
    <row r="4543" spans="6:6">
      <c r="F4543" s="67"/>
    </row>
    <row r="4544" spans="6:6">
      <c r="F4544" s="67"/>
    </row>
    <row r="4545" spans="6:6">
      <c r="F4545" s="67"/>
    </row>
    <row r="4546" spans="6:6">
      <c r="F4546" s="67"/>
    </row>
    <row r="4547" spans="6:6">
      <c r="F4547" s="67"/>
    </row>
    <row r="4548" spans="6:6">
      <c r="F4548" s="67"/>
    </row>
    <row r="4549" spans="6:6">
      <c r="F4549" s="67"/>
    </row>
    <row r="4550" spans="6:6">
      <c r="F4550" s="67"/>
    </row>
    <row r="4551" spans="6:6">
      <c r="F4551" s="67"/>
    </row>
    <row r="4552" spans="6:6">
      <c r="F4552" s="67"/>
    </row>
    <row r="4553" spans="6:6">
      <c r="F4553" s="67"/>
    </row>
    <row r="4554" spans="6:6">
      <c r="F4554" s="67"/>
    </row>
    <row r="4555" spans="6:6">
      <c r="F4555" s="67"/>
    </row>
    <row r="4556" spans="6:6">
      <c r="F4556" s="67"/>
    </row>
    <row r="4557" spans="6:6">
      <c r="F4557" s="67"/>
    </row>
    <row r="4558" spans="6:6">
      <c r="F4558" s="67"/>
    </row>
    <row r="4559" spans="6:6">
      <c r="F4559" s="67"/>
    </row>
    <row r="4560" spans="6:6">
      <c r="F4560" s="67"/>
    </row>
    <row r="4561" spans="6:6">
      <c r="F4561" s="67"/>
    </row>
    <row r="4562" spans="6:6">
      <c r="F4562" s="67"/>
    </row>
    <row r="4563" spans="6:6">
      <c r="F4563" s="67"/>
    </row>
    <row r="4564" spans="6:6">
      <c r="F4564" s="67"/>
    </row>
    <row r="4565" spans="6:6">
      <c r="F4565" s="67"/>
    </row>
    <row r="4566" spans="6:6">
      <c r="F4566" s="67"/>
    </row>
    <row r="4567" spans="6:6">
      <c r="F4567" s="67"/>
    </row>
    <row r="4568" spans="6:6">
      <c r="F4568" s="67"/>
    </row>
    <row r="4569" spans="6:6">
      <c r="F4569" s="67"/>
    </row>
    <row r="4570" spans="6:6">
      <c r="F4570" s="67"/>
    </row>
    <row r="4571" spans="6:6">
      <c r="F4571" s="67"/>
    </row>
    <row r="4572" spans="6:6">
      <c r="F4572" s="67"/>
    </row>
    <row r="4573" spans="6:6">
      <c r="F4573" s="67"/>
    </row>
    <row r="4574" spans="6:6">
      <c r="F4574" s="67"/>
    </row>
    <row r="4575" spans="6:6">
      <c r="F4575" s="67"/>
    </row>
    <row r="4576" spans="6:6">
      <c r="F4576" s="67"/>
    </row>
    <row r="4577" spans="6:6">
      <c r="F4577" s="67"/>
    </row>
    <row r="4578" spans="6:6">
      <c r="F4578" s="67"/>
    </row>
    <row r="4579" spans="6:6">
      <c r="F4579" s="67"/>
    </row>
    <row r="4580" spans="6:6">
      <c r="F4580" s="67"/>
    </row>
    <row r="4581" spans="6:6">
      <c r="F4581" s="67"/>
    </row>
    <row r="4582" spans="6:6">
      <c r="F4582" s="67"/>
    </row>
    <row r="4583" spans="6:6">
      <c r="F4583" s="67"/>
    </row>
    <row r="4584" spans="6:6">
      <c r="F4584" s="67"/>
    </row>
    <row r="4585" spans="6:6">
      <c r="F4585" s="67"/>
    </row>
    <row r="4586" spans="6:6">
      <c r="F4586" s="67"/>
    </row>
    <row r="4587" spans="6:6">
      <c r="F4587" s="67"/>
    </row>
    <row r="4588" spans="6:6">
      <c r="F4588" s="67"/>
    </row>
    <row r="4589" spans="6:6">
      <c r="F4589" s="67"/>
    </row>
    <row r="4590" spans="6:6">
      <c r="F4590" s="67"/>
    </row>
    <row r="4591" spans="6:6">
      <c r="F4591" s="67"/>
    </row>
    <row r="4592" spans="6:6">
      <c r="F4592" s="67"/>
    </row>
    <row r="4593" spans="6:6">
      <c r="F4593" s="67"/>
    </row>
    <row r="4594" spans="6:6">
      <c r="F4594" s="67"/>
    </row>
    <row r="4595" spans="6:6">
      <c r="F4595" s="67"/>
    </row>
    <row r="4596" spans="6:6">
      <c r="F4596" s="67"/>
    </row>
    <row r="4597" spans="6:6">
      <c r="F4597" s="67"/>
    </row>
    <row r="4598" spans="6:6">
      <c r="F4598" s="67"/>
    </row>
    <row r="4599" spans="6:6">
      <c r="F4599" s="67"/>
    </row>
    <row r="4600" spans="6:6">
      <c r="F4600" s="67"/>
    </row>
    <row r="4601" spans="6:6">
      <c r="F4601" s="67"/>
    </row>
    <row r="4602" spans="6:6">
      <c r="F4602" s="67"/>
    </row>
    <row r="4603" spans="6:6">
      <c r="F4603" s="67"/>
    </row>
    <row r="4604" spans="6:6">
      <c r="F4604" s="67"/>
    </row>
    <row r="4605" spans="6:6">
      <c r="F4605" s="67"/>
    </row>
    <row r="4606" spans="6:6">
      <c r="F4606" s="67"/>
    </row>
    <row r="4607" spans="6:6">
      <c r="F4607" s="67"/>
    </row>
    <row r="4608" spans="6:6">
      <c r="F4608" s="67"/>
    </row>
    <row r="4609" spans="6:6">
      <c r="F4609" s="67"/>
    </row>
    <row r="4610" spans="6:6">
      <c r="F4610" s="67"/>
    </row>
    <row r="4611" spans="6:6">
      <c r="F4611" s="67"/>
    </row>
    <row r="4612" spans="6:6">
      <c r="F4612" s="67"/>
    </row>
    <row r="4613" spans="6:6">
      <c r="F4613" s="67"/>
    </row>
    <row r="4614" spans="6:6">
      <c r="F4614" s="67"/>
    </row>
    <row r="4615" spans="6:6">
      <c r="F4615" s="67"/>
    </row>
    <row r="4616" spans="6:6">
      <c r="F4616" s="67"/>
    </row>
    <row r="4617" spans="6:6">
      <c r="F4617" s="67"/>
    </row>
    <row r="4618" spans="6:6">
      <c r="F4618" s="67"/>
    </row>
    <row r="4619" spans="6:6">
      <c r="F4619" s="67"/>
    </row>
    <row r="4620" spans="6:6">
      <c r="F4620" s="67"/>
    </row>
    <row r="4621" spans="6:6">
      <c r="F4621" s="67"/>
    </row>
    <row r="4622" spans="6:6">
      <c r="F4622" s="67"/>
    </row>
    <row r="4623" spans="6:6">
      <c r="F4623" s="67"/>
    </row>
    <row r="4624" spans="6:6">
      <c r="F4624" s="67"/>
    </row>
    <row r="4625" spans="6:6">
      <c r="F4625" s="67"/>
    </row>
    <row r="4626" spans="6:6">
      <c r="F4626" s="67"/>
    </row>
    <row r="4627" spans="6:6">
      <c r="F4627" s="67"/>
    </row>
    <row r="4628" spans="6:6">
      <c r="F4628" s="67"/>
    </row>
    <row r="4629" spans="6:6">
      <c r="F4629" s="67"/>
    </row>
    <row r="4630" spans="6:6">
      <c r="F4630" s="67"/>
    </row>
    <row r="4631" spans="6:6">
      <c r="F4631" s="67"/>
    </row>
    <row r="4632" spans="6:6">
      <c r="F4632" s="67"/>
    </row>
    <row r="4633" spans="6:6">
      <c r="F4633" s="67"/>
    </row>
    <row r="4634" spans="6:6">
      <c r="F4634" s="67"/>
    </row>
    <row r="4635" spans="6:6">
      <c r="F4635" s="67"/>
    </row>
    <row r="4636" spans="6:6">
      <c r="F4636" s="67"/>
    </row>
    <row r="4637" spans="6:6">
      <c r="F4637" s="67"/>
    </row>
    <row r="4638" spans="6:6">
      <c r="F4638" s="67"/>
    </row>
    <row r="4639" spans="6:6">
      <c r="F4639" s="67"/>
    </row>
    <row r="4640" spans="6:6">
      <c r="F4640" s="67"/>
    </row>
    <row r="4641" spans="6:6">
      <c r="F4641" s="67"/>
    </row>
    <row r="4642" spans="6:6">
      <c r="F4642" s="67"/>
    </row>
    <row r="4643" spans="6:6">
      <c r="F4643" s="67"/>
    </row>
    <row r="4644" spans="6:6">
      <c r="F4644" s="67"/>
    </row>
    <row r="4645" spans="6:6">
      <c r="F4645" s="67"/>
    </row>
    <row r="4646" spans="6:6">
      <c r="F4646" s="67"/>
    </row>
    <row r="4647" spans="6:6">
      <c r="F4647" s="67"/>
    </row>
    <row r="4648" spans="6:6">
      <c r="F4648" s="67"/>
    </row>
    <row r="4649" spans="6:6">
      <c r="F4649" s="67"/>
    </row>
    <row r="4650" spans="6:6">
      <c r="F4650" s="67"/>
    </row>
    <row r="4651" spans="6:6">
      <c r="F4651" s="67"/>
    </row>
    <row r="4652" spans="6:6">
      <c r="F4652" s="67"/>
    </row>
    <row r="4653" spans="6:6">
      <c r="F4653" s="67"/>
    </row>
    <row r="4654" spans="6:6">
      <c r="F4654" s="67"/>
    </row>
    <row r="4655" spans="6:6">
      <c r="F4655" s="67"/>
    </row>
    <row r="4656" spans="6:6">
      <c r="F4656" s="67"/>
    </row>
    <row r="4657" spans="6:6">
      <c r="F4657" s="67"/>
    </row>
    <row r="4658" spans="6:6">
      <c r="F4658" s="67"/>
    </row>
    <row r="4659" spans="6:6">
      <c r="F4659" s="67"/>
    </row>
    <row r="4660" spans="6:6">
      <c r="F4660" s="67"/>
    </row>
    <row r="4661" spans="6:6">
      <c r="F4661" s="67"/>
    </row>
    <row r="4662" spans="6:6">
      <c r="F4662" s="67"/>
    </row>
    <row r="4663" spans="6:6">
      <c r="F4663" s="67"/>
    </row>
    <row r="4664" spans="6:6">
      <c r="F4664" s="67"/>
    </row>
    <row r="4665" spans="6:6">
      <c r="F4665" s="67"/>
    </row>
    <row r="4666" spans="6:6">
      <c r="F4666" s="67"/>
    </row>
    <row r="4667" spans="6:6">
      <c r="F4667" s="67"/>
    </row>
    <row r="4668" spans="6:6">
      <c r="F4668" s="67"/>
    </row>
    <row r="4669" spans="6:6">
      <c r="F4669" s="67"/>
    </row>
    <row r="4670" spans="6:6">
      <c r="F4670" s="67"/>
    </row>
    <row r="4671" spans="6:6">
      <c r="F4671" s="67"/>
    </row>
    <row r="4672" spans="6:6">
      <c r="F4672" s="67"/>
    </row>
    <row r="4673" spans="6:6">
      <c r="F4673" s="67"/>
    </row>
    <row r="4674" spans="6:6">
      <c r="F4674" s="67"/>
    </row>
    <row r="4675" spans="6:6">
      <c r="F4675" s="67"/>
    </row>
    <row r="4676" spans="6:6">
      <c r="F4676" s="67"/>
    </row>
    <row r="4677" spans="6:6">
      <c r="F4677" s="67"/>
    </row>
    <row r="4678" spans="6:6">
      <c r="F4678" s="67"/>
    </row>
    <row r="4679" spans="6:6">
      <c r="F4679" s="67"/>
    </row>
    <row r="4680" spans="6:6">
      <c r="F4680" s="67"/>
    </row>
    <row r="4681" spans="6:6">
      <c r="F4681" s="67"/>
    </row>
    <row r="4682" spans="6:6">
      <c r="F4682" s="67"/>
    </row>
    <row r="4683" spans="6:6">
      <c r="F4683" s="67"/>
    </row>
    <row r="4684" spans="6:6">
      <c r="F4684" s="67"/>
    </row>
    <row r="4685" spans="6:6">
      <c r="F4685" s="67"/>
    </row>
    <row r="4686" spans="6:6">
      <c r="F4686" s="67"/>
    </row>
    <row r="4687" spans="6:6">
      <c r="F4687" s="67"/>
    </row>
    <row r="4688" spans="6:6">
      <c r="F4688" s="67"/>
    </row>
    <row r="4689" spans="6:6">
      <c r="F4689" s="67"/>
    </row>
    <row r="4690" spans="6:6">
      <c r="F4690" s="67"/>
    </row>
    <row r="4691" spans="6:6">
      <c r="F4691" s="67"/>
    </row>
    <row r="4692" spans="6:6">
      <c r="F4692" s="67"/>
    </row>
    <row r="4693" spans="6:6">
      <c r="F4693" s="67"/>
    </row>
    <row r="4694" spans="6:6">
      <c r="F4694" s="67"/>
    </row>
    <row r="4695" spans="6:6">
      <c r="F4695" s="67"/>
    </row>
    <row r="4696" spans="6:6">
      <c r="F4696" s="67"/>
    </row>
    <row r="4697" spans="6:6">
      <c r="F4697" s="67"/>
    </row>
    <row r="4698" spans="6:6">
      <c r="F4698" s="67"/>
    </row>
    <row r="4699" spans="6:6">
      <c r="F4699" s="67"/>
    </row>
    <row r="4700" spans="6:6">
      <c r="F4700" s="67"/>
    </row>
    <row r="4701" spans="6:6">
      <c r="F4701" s="67"/>
    </row>
    <row r="4702" spans="6:6">
      <c r="F4702" s="67"/>
    </row>
    <row r="4703" spans="6:6">
      <c r="F4703" s="67"/>
    </row>
    <row r="4704" spans="6:6">
      <c r="F4704" s="67"/>
    </row>
    <row r="4705" spans="6:6">
      <c r="F4705" s="67"/>
    </row>
    <row r="4706" spans="6:6">
      <c r="F4706" s="67"/>
    </row>
    <row r="4707" spans="6:6">
      <c r="F4707" s="67"/>
    </row>
    <row r="4708" spans="6:6">
      <c r="F4708" s="67"/>
    </row>
    <row r="4709" spans="6:6">
      <c r="F4709" s="67"/>
    </row>
    <row r="4710" spans="6:6">
      <c r="F4710" s="67"/>
    </row>
    <row r="4711" spans="6:6">
      <c r="F4711" s="67"/>
    </row>
    <row r="4712" spans="6:6">
      <c r="F4712" s="67"/>
    </row>
    <row r="4713" spans="6:6">
      <c r="F4713" s="67"/>
    </row>
    <row r="4714" spans="6:6">
      <c r="F4714" s="67"/>
    </row>
    <row r="4715" spans="6:6">
      <c r="F4715" s="67"/>
    </row>
    <row r="4716" spans="6:6">
      <c r="F4716" s="67"/>
    </row>
    <row r="4717" spans="6:6">
      <c r="F4717" s="67"/>
    </row>
    <row r="4718" spans="6:6">
      <c r="F4718" s="67"/>
    </row>
    <row r="4719" spans="6:6">
      <c r="F4719" s="67"/>
    </row>
    <row r="4720" spans="6:6">
      <c r="F4720" s="67"/>
    </row>
    <row r="4721" spans="6:6">
      <c r="F4721" s="67"/>
    </row>
    <row r="4722" spans="6:6">
      <c r="F4722" s="67"/>
    </row>
    <row r="4723" spans="6:6">
      <c r="F4723" s="67"/>
    </row>
    <row r="4724" spans="6:6">
      <c r="F4724" s="67"/>
    </row>
    <row r="4725" spans="6:6">
      <c r="F4725" s="67"/>
    </row>
    <row r="4726" spans="6:6">
      <c r="F4726" s="67"/>
    </row>
    <row r="4727" spans="6:6">
      <c r="F4727" s="67"/>
    </row>
    <row r="4728" spans="6:6">
      <c r="F4728" s="67"/>
    </row>
    <row r="4729" spans="6:6">
      <c r="F4729" s="67"/>
    </row>
    <row r="4730" spans="6:6">
      <c r="F4730" s="67"/>
    </row>
    <row r="4731" spans="6:6">
      <c r="F4731" s="67"/>
    </row>
    <row r="4732" spans="6:6">
      <c r="F4732" s="67"/>
    </row>
    <row r="4733" spans="6:6">
      <c r="F4733" s="67"/>
    </row>
    <row r="4734" spans="6:6">
      <c r="F4734" s="67"/>
    </row>
    <row r="4735" spans="6:6">
      <c r="F4735" s="67"/>
    </row>
    <row r="4736" spans="6:6">
      <c r="F4736" s="67"/>
    </row>
    <row r="4737" spans="6:6">
      <c r="F4737" s="67"/>
    </row>
    <row r="4738" spans="6:6">
      <c r="F4738" s="67"/>
    </row>
    <row r="4739" spans="6:6">
      <c r="F4739" s="67"/>
    </row>
    <row r="4740" spans="6:6">
      <c r="F4740" s="67"/>
    </row>
    <row r="4741" spans="6:6">
      <c r="F4741" s="67"/>
    </row>
    <row r="4742" spans="6:6">
      <c r="F4742" s="67"/>
    </row>
    <row r="4743" spans="6:6">
      <c r="F4743" s="67"/>
    </row>
    <row r="4744" spans="6:6">
      <c r="F4744" s="67"/>
    </row>
    <row r="4745" spans="6:6">
      <c r="F4745" s="67"/>
    </row>
    <row r="4746" spans="6:6">
      <c r="F4746" s="67"/>
    </row>
    <row r="4747" spans="6:6">
      <c r="F4747" s="67"/>
    </row>
    <row r="4748" spans="6:6">
      <c r="F4748" s="67"/>
    </row>
    <row r="4749" spans="6:6">
      <c r="F4749" s="67"/>
    </row>
    <row r="4750" spans="6:6">
      <c r="F4750" s="67"/>
    </row>
    <row r="4751" spans="6:6">
      <c r="F4751" s="67"/>
    </row>
    <row r="4752" spans="6:6">
      <c r="F4752" s="67"/>
    </row>
    <row r="4753" spans="6:6">
      <c r="F4753" s="67"/>
    </row>
    <row r="4754" spans="6:6">
      <c r="F4754" s="67"/>
    </row>
    <row r="4755" spans="6:6">
      <c r="F4755" s="67"/>
    </row>
    <row r="4756" spans="6:6">
      <c r="F4756" s="67"/>
    </row>
    <row r="4757" spans="6:6">
      <c r="F4757" s="67"/>
    </row>
    <row r="4758" spans="6:6">
      <c r="F4758" s="67"/>
    </row>
    <row r="4759" spans="6:6">
      <c r="F4759" s="67"/>
    </row>
    <row r="4760" spans="6:6">
      <c r="F4760" s="67"/>
    </row>
    <row r="4761" spans="6:6">
      <c r="F4761" s="67"/>
    </row>
    <row r="4762" spans="6:6">
      <c r="F4762" s="67"/>
    </row>
    <row r="4763" spans="6:6">
      <c r="F4763" s="67"/>
    </row>
    <row r="4764" spans="6:6">
      <c r="F4764" s="67"/>
    </row>
    <row r="4765" spans="6:6">
      <c r="F4765" s="67"/>
    </row>
    <row r="4766" spans="6:6">
      <c r="F4766" s="67"/>
    </row>
    <row r="4767" spans="6:6">
      <c r="F4767" s="67"/>
    </row>
    <row r="4768" spans="6:6">
      <c r="F4768" s="67"/>
    </row>
    <row r="4769" spans="6:6">
      <c r="F4769" s="67"/>
    </row>
    <row r="4770" spans="6:6">
      <c r="F4770" s="67"/>
    </row>
    <row r="4771" spans="6:6">
      <c r="F4771" s="67"/>
    </row>
    <row r="4772" spans="6:6">
      <c r="F4772" s="67"/>
    </row>
    <row r="4773" spans="6:6">
      <c r="F4773" s="67"/>
    </row>
    <row r="4774" spans="6:6">
      <c r="F4774" s="67"/>
    </row>
    <row r="4775" spans="6:6">
      <c r="F4775" s="67"/>
    </row>
    <row r="4776" spans="6:6">
      <c r="F4776" s="67"/>
    </row>
    <row r="4777" spans="6:6">
      <c r="F4777" s="67"/>
    </row>
    <row r="4778" spans="6:6">
      <c r="F4778" s="67"/>
    </row>
    <row r="4779" spans="6:6">
      <c r="F4779" s="67"/>
    </row>
    <row r="4780" spans="6:6">
      <c r="F4780" s="67"/>
    </row>
    <row r="4781" spans="6:6">
      <c r="F4781" s="67"/>
    </row>
    <row r="4782" spans="6:6">
      <c r="F4782" s="67"/>
    </row>
    <row r="4783" spans="6:6">
      <c r="F4783" s="67"/>
    </row>
    <row r="4784" spans="6:6">
      <c r="F4784" s="67"/>
    </row>
    <row r="4785" spans="6:6">
      <c r="F4785" s="67"/>
    </row>
    <row r="4786" spans="6:6">
      <c r="F4786" s="67"/>
    </row>
    <row r="4787" spans="6:6">
      <c r="F4787" s="67"/>
    </row>
    <row r="4788" spans="6:6">
      <c r="F4788" s="67"/>
    </row>
    <row r="4789" spans="6:6">
      <c r="F4789" s="67"/>
    </row>
    <row r="4790" spans="6:6">
      <c r="F4790" s="67"/>
    </row>
    <row r="4791" spans="6:6">
      <c r="F4791" s="67"/>
    </row>
    <row r="4792" spans="6:6">
      <c r="F4792" s="67"/>
    </row>
    <row r="4793" spans="6:6">
      <c r="F4793" s="67"/>
    </row>
    <row r="4794" spans="6:6">
      <c r="F4794" s="67"/>
    </row>
    <row r="4795" spans="6:6">
      <c r="F4795" s="67"/>
    </row>
    <row r="4796" spans="6:6">
      <c r="F4796" s="67"/>
    </row>
    <row r="4797" spans="6:6">
      <c r="F4797" s="67"/>
    </row>
    <row r="4798" spans="6:6">
      <c r="F4798" s="67"/>
    </row>
    <row r="4799" spans="6:6">
      <c r="F4799" s="67"/>
    </row>
    <row r="4800" spans="6:6">
      <c r="F4800" s="67"/>
    </row>
    <row r="4801" spans="6:6">
      <c r="F4801" s="67"/>
    </row>
    <row r="4802" spans="6:6">
      <c r="F4802" s="67"/>
    </row>
    <row r="4803" spans="6:6">
      <c r="F4803" s="67"/>
    </row>
    <row r="4804" spans="6:6">
      <c r="F4804" s="67"/>
    </row>
    <row r="4805" spans="6:6">
      <c r="F4805" s="67"/>
    </row>
    <row r="4806" spans="6:6">
      <c r="F4806" s="67"/>
    </row>
    <row r="4807" spans="6:6">
      <c r="F4807" s="67"/>
    </row>
    <row r="4808" spans="6:6">
      <c r="F4808" s="67"/>
    </row>
    <row r="4809" spans="6:6">
      <c r="F4809" s="67"/>
    </row>
    <row r="4810" spans="6:6">
      <c r="F4810" s="67"/>
    </row>
    <row r="4811" spans="6:6">
      <c r="F4811" s="67"/>
    </row>
    <row r="4812" spans="6:6">
      <c r="F4812" s="67"/>
    </row>
    <row r="4813" spans="6:6">
      <c r="F4813" s="67"/>
    </row>
    <row r="4814" spans="6:6">
      <c r="F4814" s="67"/>
    </row>
    <row r="4815" spans="6:6">
      <c r="F4815" s="67"/>
    </row>
    <row r="4816" spans="6:6">
      <c r="F4816" s="67"/>
    </row>
    <row r="4817" spans="6:6">
      <c r="F4817" s="67"/>
    </row>
    <row r="4818" spans="6:6">
      <c r="F4818" s="67"/>
    </row>
    <row r="4819" spans="6:6">
      <c r="F4819" s="67"/>
    </row>
    <row r="4820" spans="6:6">
      <c r="F4820" s="67"/>
    </row>
    <row r="4821" spans="6:6">
      <c r="F4821" s="67"/>
    </row>
    <row r="4822" spans="6:6">
      <c r="F4822" s="67"/>
    </row>
    <row r="4823" spans="6:6">
      <c r="F4823" s="67"/>
    </row>
    <row r="4824" spans="6:6">
      <c r="F4824" s="67"/>
    </row>
    <row r="4825" spans="6:6">
      <c r="F4825" s="67"/>
    </row>
    <row r="4826" spans="6:6">
      <c r="F4826" s="67"/>
    </row>
    <row r="4827" spans="6:6">
      <c r="F4827" s="67"/>
    </row>
    <row r="4828" spans="6:6">
      <c r="F4828" s="67"/>
    </row>
    <row r="4829" spans="6:6">
      <c r="F4829" s="67"/>
    </row>
    <row r="4830" spans="6:6">
      <c r="F4830" s="67"/>
    </row>
    <row r="4831" spans="6:6">
      <c r="F4831" s="67"/>
    </row>
    <row r="4832" spans="6:6">
      <c r="F4832" s="67"/>
    </row>
    <row r="4833" spans="6:6">
      <c r="F4833" s="67"/>
    </row>
    <row r="4834" spans="6:6">
      <c r="F4834" s="67"/>
    </row>
    <row r="4835" spans="6:6">
      <c r="F4835" s="67"/>
    </row>
    <row r="4836" spans="6:6">
      <c r="F4836" s="67"/>
    </row>
    <row r="4837" spans="6:6">
      <c r="F4837" s="67"/>
    </row>
    <row r="4838" spans="6:6">
      <c r="F4838" s="67"/>
    </row>
    <row r="4839" spans="6:6">
      <c r="F4839" s="67"/>
    </row>
    <row r="4840" spans="6:6">
      <c r="F4840" s="67"/>
    </row>
    <row r="4841" spans="6:6">
      <c r="F4841" s="67"/>
    </row>
    <row r="4842" spans="6:6">
      <c r="F4842" s="67"/>
    </row>
    <row r="4843" spans="6:6">
      <c r="F4843" s="67"/>
    </row>
    <row r="4844" spans="6:6">
      <c r="F4844" s="67"/>
    </row>
    <row r="4845" spans="6:6">
      <c r="F4845" s="67"/>
    </row>
    <row r="4846" spans="6:6">
      <c r="F4846" s="67"/>
    </row>
    <row r="4847" spans="6:6">
      <c r="F4847" s="67"/>
    </row>
    <row r="4848" spans="6:6">
      <c r="F4848" s="67"/>
    </row>
    <row r="4849" spans="6:6">
      <c r="F4849" s="67"/>
    </row>
    <row r="4850" spans="6:6">
      <c r="F4850" s="67"/>
    </row>
    <row r="4851" spans="6:6">
      <c r="F4851" s="67"/>
    </row>
    <row r="4852" spans="6:6">
      <c r="F4852" s="67"/>
    </row>
    <row r="4853" spans="6:6">
      <c r="F4853" s="67"/>
    </row>
    <row r="4854" spans="6:6">
      <c r="F4854" s="67"/>
    </row>
    <row r="4855" spans="6:6">
      <c r="F4855" s="67"/>
    </row>
    <row r="4856" spans="6:6">
      <c r="F4856" s="67"/>
    </row>
    <row r="4857" spans="6:6">
      <c r="F4857" s="67"/>
    </row>
    <row r="4858" spans="6:6">
      <c r="F4858" s="67"/>
    </row>
    <row r="4859" spans="6:6">
      <c r="F4859" s="67"/>
    </row>
    <row r="4860" spans="6:6">
      <c r="F4860" s="67"/>
    </row>
    <row r="4861" spans="6:6">
      <c r="F4861" s="67"/>
    </row>
    <row r="4862" spans="6:6">
      <c r="F4862" s="67"/>
    </row>
    <row r="4863" spans="6:6">
      <c r="F4863" s="67"/>
    </row>
    <row r="4864" spans="6:6">
      <c r="F4864" s="67"/>
    </row>
    <row r="4865" spans="6:6">
      <c r="F4865" s="67"/>
    </row>
    <row r="4866" spans="6:6">
      <c r="F4866" s="67"/>
    </row>
    <row r="4867" spans="6:6">
      <c r="F4867" s="67"/>
    </row>
    <row r="4868" spans="6:6">
      <c r="F4868" s="67"/>
    </row>
    <row r="4869" spans="6:6">
      <c r="F4869" s="67"/>
    </row>
    <row r="4870" spans="6:6">
      <c r="F4870" s="67"/>
    </row>
    <row r="4871" spans="6:6">
      <c r="F4871" s="67"/>
    </row>
    <row r="4872" spans="6:6">
      <c r="F4872" s="67"/>
    </row>
    <row r="4873" spans="6:6">
      <c r="F4873" s="67"/>
    </row>
    <row r="4874" spans="6:6">
      <c r="F4874" s="67"/>
    </row>
    <row r="4875" spans="6:6">
      <c r="F4875" s="67"/>
    </row>
    <row r="4876" spans="6:6">
      <c r="F4876" s="67"/>
    </row>
    <row r="4877" spans="6:6">
      <c r="F4877" s="67"/>
    </row>
    <row r="4878" spans="6:6">
      <c r="F4878" s="67"/>
    </row>
    <row r="4879" spans="6:6">
      <c r="F4879" s="67"/>
    </row>
    <row r="4880" spans="6:6">
      <c r="F4880" s="67"/>
    </row>
    <row r="4881" spans="6:6">
      <c r="F4881" s="67"/>
    </row>
    <row r="4882" spans="6:6">
      <c r="F4882" s="67"/>
    </row>
    <row r="4883" spans="6:6">
      <c r="F4883" s="67"/>
    </row>
    <row r="4884" spans="6:6">
      <c r="F4884" s="67"/>
    </row>
    <row r="4885" spans="6:6">
      <c r="F4885" s="67"/>
    </row>
    <row r="4886" spans="6:6">
      <c r="F4886" s="67"/>
    </row>
    <row r="4887" spans="6:6">
      <c r="F4887" s="67"/>
    </row>
    <row r="4888" spans="6:6">
      <c r="F4888" s="67"/>
    </row>
    <row r="4889" spans="6:6">
      <c r="F4889" s="67"/>
    </row>
    <row r="4890" spans="6:6">
      <c r="F4890" s="67"/>
    </row>
    <row r="4891" spans="6:6">
      <c r="F4891" s="67"/>
    </row>
    <row r="4892" spans="6:6">
      <c r="F4892" s="67"/>
    </row>
    <row r="4893" spans="6:6">
      <c r="F4893" s="67"/>
    </row>
    <row r="4894" spans="6:6">
      <c r="F4894" s="67"/>
    </row>
    <row r="4895" spans="6:6">
      <c r="F4895" s="67"/>
    </row>
    <row r="4896" spans="6:6">
      <c r="F4896" s="67"/>
    </row>
    <row r="4897" spans="6:6">
      <c r="F4897" s="67"/>
    </row>
    <row r="4898" spans="6:6">
      <c r="F4898" s="67"/>
    </row>
    <row r="4899" spans="6:6">
      <c r="F4899" s="67"/>
    </row>
    <row r="4900" spans="6:6">
      <c r="F4900" s="67"/>
    </row>
    <row r="4901" spans="6:6">
      <c r="F4901" s="67"/>
    </row>
    <row r="4902" spans="6:6">
      <c r="F4902" s="67"/>
    </row>
    <row r="4903" spans="6:6">
      <c r="F4903" s="67"/>
    </row>
    <row r="4904" spans="6:6">
      <c r="F4904" s="67"/>
    </row>
    <row r="4905" spans="6:6">
      <c r="F4905" s="67"/>
    </row>
    <row r="4906" spans="6:6">
      <c r="F4906" s="67"/>
    </row>
    <row r="4907" spans="6:6">
      <c r="F4907" s="67"/>
    </row>
    <row r="4908" spans="6:6">
      <c r="F4908" s="67"/>
    </row>
    <row r="4909" spans="6:6">
      <c r="F4909" s="67"/>
    </row>
    <row r="4910" spans="6:6">
      <c r="F4910" s="67"/>
    </row>
    <row r="4911" spans="6:6">
      <c r="F4911" s="67"/>
    </row>
    <row r="4912" spans="6:6">
      <c r="F4912" s="67"/>
    </row>
    <row r="4913" spans="6:6">
      <c r="F4913" s="67"/>
    </row>
    <row r="4914" spans="6:6">
      <c r="F4914" s="67"/>
    </row>
    <row r="4915" spans="6:6">
      <c r="F4915" s="67"/>
    </row>
    <row r="4916" spans="6:6">
      <c r="F4916" s="67"/>
    </row>
    <row r="4917" spans="6:6">
      <c r="F4917" s="67"/>
    </row>
    <row r="4918" spans="6:6">
      <c r="F4918" s="67"/>
    </row>
    <row r="4919" spans="6:6">
      <c r="F4919" s="67"/>
    </row>
    <row r="4920" spans="6:6">
      <c r="F4920" s="67"/>
    </row>
    <row r="4921" spans="6:6">
      <c r="F4921" s="67"/>
    </row>
    <row r="4922" spans="6:6">
      <c r="F4922" s="67"/>
    </row>
    <row r="4923" spans="6:6">
      <c r="F4923" s="67"/>
    </row>
    <row r="4924" spans="6:6">
      <c r="F4924" s="67"/>
    </row>
    <row r="4925" spans="6:6">
      <c r="F4925" s="67"/>
    </row>
    <row r="4926" spans="6:6">
      <c r="F4926" s="67"/>
    </row>
    <row r="4927" spans="6:6">
      <c r="F4927" s="67"/>
    </row>
    <row r="4928" spans="6:6">
      <c r="F4928" s="67"/>
    </row>
    <row r="4929" spans="6:6">
      <c r="F4929" s="67"/>
    </row>
    <row r="4930" spans="6:6">
      <c r="F4930" s="67"/>
    </row>
    <row r="4931" spans="6:6">
      <c r="F4931" s="67"/>
    </row>
    <row r="4932" spans="6:6">
      <c r="F4932" s="67"/>
    </row>
    <row r="4933" spans="6:6">
      <c r="F4933" s="67"/>
    </row>
    <row r="4934" spans="6:6">
      <c r="F4934" s="67"/>
    </row>
    <row r="4935" spans="6:6">
      <c r="F4935" s="67"/>
    </row>
    <row r="4936" spans="6:6">
      <c r="F4936" s="67"/>
    </row>
    <row r="4937" spans="6:6">
      <c r="F4937" s="67"/>
    </row>
    <row r="4938" spans="6:6">
      <c r="F4938" s="67"/>
    </row>
    <row r="4939" spans="6:6">
      <c r="F4939" s="67"/>
    </row>
    <row r="4940" spans="6:6">
      <c r="F4940" s="67"/>
    </row>
    <row r="4941" spans="6:6">
      <c r="F4941" s="67"/>
    </row>
    <row r="4942" spans="6:6">
      <c r="F4942" s="67"/>
    </row>
    <row r="4943" spans="6:6">
      <c r="F4943" s="67"/>
    </row>
    <row r="4944" spans="6:6">
      <c r="F4944" s="67"/>
    </row>
    <row r="4945" spans="6:6">
      <c r="F4945" s="67"/>
    </row>
    <row r="4946" spans="6:6">
      <c r="F4946" s="67"/>
    </row>
    <row r="4947" spans="6:6">
      <c r="F4947" s="67"/>
    </row>
    <row r="4948" spans="6:6">
      <c r="F4948" s="67"/>
    </row>
    <row r="4949" spans="6:6">
      <c r="F4949" s="67"/>
    </row>
    <row r="4950" spans="6:6">
      <c r="F4950" s="67"/>
    </row>
    <row r="4951" spans="6:6">
      <c r="F4951" s="67"/>
    </row>
    <row r="4952" spans="6:6">
      <c r="F4952" s="67"/>
    </row>
    <row r="4953" spans="6:6">
      <c r="F4953" s="67"/>
    </row>
    <row r="4954" spans="6:6">
      <c r="F4954" s="67"/>
    </row>
    <row r="4955" spans="6:6">
      <c r="F4955" s="67"/>
    </row>
    <row r="4956" spans="6:6">
      <c r="F4956" s="67"/>
    </row>
    <row r="4957" spans="6:6">
      <c r="F4957" s="67"/>
    </row>
    <row r="4958" spans="6:6">
      <c r="F4958" s="67"/>
    </row>
    <row r="4959" spans="6:6">
      <c r="F4959" s="67"/>
    </row>
    <row r="4960" spans="6:6">
      <c r="F4960" s="67"/>
    </row>
    <row r="4961" spans="6:6">
      <c r="F4961" s="67"/>
    </row>
    <row r="4962" spans="6:6">
      <c r="F4962" s="67"/>
    </row>
    <row r="4963" spans="6:6">
      <c r="F4963" s="67"/>
    </row>
    <row r="4964" spans="6:6">
      <c r="F4964" s="67"/>
    </row>
    <row r="4965" spans="6:6">
      <c r="F4965" s="67"/>
    </row>
    <row r="4966" spans="6:6">
      <c r="F4966" s="67"/>
    </row>
    <row r="4967" spans="6:6">
      <c r="F4967" s="67"/>
    </row>
    <row r="4968" spans="6:6">
      <c r="F4968" s="67"/>
    </row>
    <row r="4969" spans="6:6">
      <c r="F4969" s="67"/>
    </row>
    <row r="4970" spans="6:6">
      <c r="F4970" s="67"/>
    </row>
    <row r="4971" spans="6:6">
      <c r="F4971" s="67"/>
    </row>
    <row r="4972" spans="6:6">
      <c r="F4972" s="67"/>
    </row>
    <row r="4973" spans="6:6">
      <c r="F4973" s="67"/>
    </row>
    <row r="4974" spans="6:6">
      <c r="F4974" s="67"/>
    </row>
    <row r="4975" spans="6:6">
      <c r="F4975" s="67"/>
    </row>
    <row r="4976" spans="6:6">
      <c r="F4976" s="67"/>
    </row>
    <row r="4977" spans="6:6">
      <c r="F4977" s="67"/>
    </row>
    <row r="4978" spans="6:6">
      <c r="F4978" s="67"/>
    </row>
    <row r="4979" spans="6:6">
      <c r="F4979" s="67"/>
    </row>
    <row r="4980" spans="6:6">
      <c r="F4980" s="67"/>
    </row>
    <row r="4981" spans="6:6">
      <c r="F4981" s="67"/>
    </row>
    <row r="4982" spans="6:6">
      <c r="F4982" s="67"/>
    </row>
    <row r="4983" spans="6:6">
      <c r="F4983" s="67"/>
    </row>
    <row r="4984" spans="6:6">
      <c r="F4984" s="67"/>
    </row>
    <row r="4985" spans="6:6">
      <c r="F4985" s="67"/>
    </row>
    <row r="4986" spans="6:6">
      <c r="F4986" s="67"/>
    </row>
    <row r="4987" spans="6:6">
      <c r="F4987" s="67"/>
    </row>
    <row r="4988" spans="6:6">
      <c r="F4988" s="67"/>
    </row>
    <row r="4989" spans="6:6">
      <c r="F4989" s="67"/>
    </row>
    <row r="4990" spans="6:6">
      <c r="F4990" s="67"/>
    </row>
    <row r="4991" spans="6:6">
      <c r="F4991" s="67"/>
    </row>
    <row r="4992" spans="6:6">
      <c r="F4992" s="67"/>
    </row>
    <row r="4993" spans="6:6">
      <c r="F4993" s="67"/>
    </row>
    <row r="4994" spans="6:6">
      <c r="F4994" s="67"/>
    </row>
    <row r="4995" spans="6:6">
      <c r="F4995" s="67"/>
    </row>
    <row r="4996" spans="6:6">
      <c r="F4996" s="67"/>
    </row>
    <row r="4997" spans="6:6">
      <c r="F4997" s="67"/>
    </row>
    <row r="4998" spans="6:6">
      <c r="F4998" s="67"/>
    </row>
    <row r="4999" spans="6:6">
      <c r="F4999" s="67"/>
    </row>
    <row r="5000" spans="6:6">
      <c r="F5000" s="67"/>
    </row>
    <row r="5001" spans="6:6">
      <c r="F5001" s="67"/>
    </row>
    <row r="5002" spans="6:6">
      <c r="F5002" s="67"/>
    </row>
    <row r="5003" spans="6:6">
      <c r="F5003" s="67"/>
    </row>
    <row r="5004" spans="6:6">
      <c r="F5004" s="67"/>
    </row>
    <row r="5005" spans="6:6">
      <c r="F5005" s="67"/>
    </row>
    <row r="5006" spans="6:6">
      <c r="F5006" s="67"/>
    </row>
    <row r="5007" spans="6:6">
      <c r="F5007" s="67"/>
    </row>
    <row r="5008" spans="6:6">
      <c r="F5008" s="67"/>
    </row>
    <row r="5009" spans="6:6">
      <c r="F5009" s="67"/>
    </row>
    <row r="5010" spans="6:6">
      <c r="F5010" s="67"/>
    </row>
    <row r="5011" spans="6:6">
      <c r="F5011" s="67"/>
    </row>
    <row r="5012" spans="6:6">
      <c r="F5012" s="67"/>
    </row>
    <row r="5013" spans="6:6">
      <c r="F5013" s="67"/>
    </row>
    <row r="5014" spans="6:6">
      <c r="F5014" s="67"/>
    </row>
    <row r="5015" spans="6:6">
      <c r="F5015" s="67"/>
    </row>
    <row r="5016" spans="6:6">
      <c r="F5016" s="67"/>
    </row>
    <row r="5017" spans="6:6">
      <c r="F5017" s="67"/>
    </row>
    <row r="5018" spans="6:6">
      <c r="F5018" s="67"/>
    </row>
    <row r="5019" spans="6:6">
      <c r="F5019" s="67"/>
    </row>
    <row r="5020" spans="6:6">
      <c r="F5020" s="67"/>
    </row>
    <row r="5021" spans="6:6">
      <c r="F5021" s="67"/>
    </row>
    <row r="5022" spans="6:6">
      <c r="F5022" s="67"/>
    </row>
    <row r="5023" spans="6:6">
      <c r="F5023" s="67"/>
    </row>
    <row r="5024" spans="6:6">
      <c r="F5024" s="67"/>
    </row>
    <row r="5025" spans="6:6">
      <c r="F5025" s="67"/>
    </row>
    <row r="5026" spans="6:6">
      <c r="F5026" s="67"/>
    </row>
    <row r="5027" spans="6:6">
      <c r="F5027" s="67"/>
    </row>
    <row r="5028" spans="6:6">
      <c r="F5028" s="67"/>
    </row>
    <row r="5029" spans="6:6">
      <c r="F5029" s="67"/>
    </row>
    <row r="5030" spans="6:6">
      <c r="F5030" s="67"/>
    </row>
    <row r="5031" spans="6:6">
      <c r="F5031" s="67"/>
    </row>
    <row r="5032" spans="6:6">
      <c r="F5032" s="67"/>
    </row>
    <row r="5033" spans="6:6">
      <c r="F5033" s="67"/>
    </row>
    <row r="5034" spans="6:6">
      <c r="F5034" s="67"/>
    </row>
    <row r="5035" spans="6:6">
      <c r="F5035" s="67"/>
    </row>
    <row r="5036" spans="6:6">
      <c r="F5036" s="67"/>
    </row>
    <row r="5037" spans="6:6">
      <c r="F5037" s="67"/>
    </row>
    <row r="5038" spans="6:6">
      <c r="F5038" s="67"/>
    </row>
    <row r="5039" spans="6:6">
      <c r="F5039" s="67"/>
    </row>
    <row r="5040" spans="6:6">
      <c r="F5040" s="67"/>
    </row>
    <row r="5041" spans="6:6">
      <c r="F5041" s="67"/>
    </row>
    <row r="5042" spans="6:6">
      <c r="F5042" s="67"/>
    </row>
    <row r="5043" spans="6:6">
      <c r="F5043" s="67"/>
    </row>
    <row r="5044" spans="6:6">
      <c r="F5044" s="67"/>
    </row>
    <row r="5045" spans="6:6">
      <c r="F5045" s="67"/>
    </row>
    <row r="5046" spans="6:6">
      <c r="F5046" s="67"/>
    </row>
    <row r="5047" spans="6:6">
      <c r="F5047" s="67"/>
    </row>
    <row r="5048" spans="6:6">
      <c r="F5048" s="67"/>
    </row>
    <row r="5049" spans="6:6">
      <c r="F5049" s="67"/>
    </row>
    <row r="5050" spans="6:6">
      <c r="F5050" s="67"/>
    </row>
    <row r="5051" spans="6:6">
      <c r="F5051" s="67"/>
    </row>
    <row r="5052" spans="6:6">
      <c r="F5052" s="67"/>
    </row>
    <row r="5053" spans="6:6">
      <c r="F5053" s="67"/>
    </row>
    <row r="5054" spans="6:6">
      <c r="F5054" s="67"/>
    </row>
    <row r="5055" spans="6:6">
      <c r="F5055" s="67"/>
    </row>
    <row r="5056" spans="6:6">
      <c r="F5056" s="67"/>
    </row>
    <row r="5057" spans="6:6">
      <c r="F5057" s="67"/>
    </row>
    <row r="5058" spans="6:6">
      <c r="F5058" s="67"/>
    </row>
    <row r="5059" spans="6:6">
      <c r="F5059" s="67"/>
    </row>
    <row r="5060" spans="6:6">
      <c r="F5060" s="67"/>
    </row>
    <row r="5061" spans="6:6">
      <c r="F5061" s="67"/>
    </row>
    <row r="5062" spans="6:6">
      <c r="F5062" s="67"/>
    </row>
    <row r="5063" spans="6:6">
      <c r="F5063" s="67"/>
    </row>
    <row r="5064" spans="6:6">
      <c r="F5064" s="67"/>
    </row>
    <row r="5065" spans="6:6">
      <c r="F5065" s="67"/>
    </row>
    <row r="5066" spans="6:6">
      <c r="F5066" s="67"/>
    </row>
    <row r="5067" spans="6:6">
      <c r="F5067" s="67"/>
    </row>
    <row r="5068" spans="6:6">
      <c r="F5068" s="67"/>
    </row>
    <row r="5069" spans="6:6">
      <c r="F5069" s="67"/>
    </row>
    <row r="5070" spans="6:6">
      <c r="F5070" s="67"/>
    </row>
    <row r="5071" spans="6:6">
      <c r="F5071" s="67"/>
    </row>
    <row r="5072" spans="6:6">
      <c r="F5072" s="67"/>
    </row>
    <row r="5073" spans="6:6">
      <c r="F5073" s="67"/>
    </row>
    <row r="5074" spans="6:6">
      <c r="F5074" s="67"/>
    </row>
    <row r="5075" spans="6:6">
      <c r="F5075" s="67"/>
    </row>
    <row r="5076" spans="6:6">
      <c r="F5076" s="67"/>
    </row>
    <row r="5077" spans="6:6">
      <c r="F5077" s="67"/>
    </row>
    <row r="5078" spans="6:6">
      <c r="F5078" s="67"/>
    </row>
    <row r="5079" spans="6:6">
      <c r="F5079" s="67"/>
    </row>
    <row r="5080" spans="6:6">
      <c r="F5080" s="67"/>
    </row>
    <row r="5081" spans="6:6">
      <c r="F5081" s="67"/>
    </row>
    <row r="5082" spans="6:6">
      <c r="F5082" s="67"/>
    </row>
    <row r="5083" spans="6:6">
      <c r="F5083" s="67"/>
    </row>
    <row r="5084" spans="6:6">
      <c r="F5084" s="67"/>
    </row>
    <row r="5085" spans="6:6">
      <c r="F5085" s="67"/>
    </row>
    <row r="5086" spans="6:6">
      <c r="F5086" s="67"/>
    </row>
    <row r="5087" spans="6:6">
      <c r="F5087" s="67"/>
    </row>
    <row r="5088" spans="6:6">
      <c r="F5088" s="67"/>
    </row>
    <row r="5089" spans="6:6">
      <c r="F5089" s="67"/>
    </row>
    <row r="5090" spans="6:6">
      <c r="F5090" s="67"/>
    </row>
    <row r="5091" spans="6:6">
      <c r="F5091" s="67"/>
    </row>
    <row r="5092" spans="6:6">
      <c r="F5092" s="67"/>
    </row>
    <row r="5093" spans="6:6">
      <c r="F5093" s="67"/>
    </row>
    <row r="5094" spans="6:6">
      <c r="F5094" s="67"/>
    </row>
    <row r="5095" spans="6:6">
      <c r="F5095" s="67"/>
    </row>
    <row r="5096" spans="6:6">
      <c r="F5096" s="67"/>
    </row>
    <row r="5097" spans="6:6">
      <c r="F5097" s="67"/>
    </row>
    <row r="5098" spans="6:6">
      <c r="F5098" s="67"/>
    </row>
    <row r="5099" spans="6:6">
      <c r="F5099" s="67"/>
    </row>
    <row r="5100" spans="6:6">
      <c r="F5100" s="67"/>
    </row>
    <row r="5101" spans="6:6">
      <c r="F5101" s="67"/>
    </row>
    <row r="5102" spans="6:6">
      <c r="F5102" s="67"/>
    </row>
    <row r="5103" spans="6:6">
      <c r="F5103" s="67"/>
    </row>
    <row r="5104" spans="6:6">
      <c r="F5104" s="67"/>
    </row>
    <row r="5105" spans="6:6">
      <c r="F5105" s="67"/>
    </row>
    <row r="5106" spans="6:6">
      <c r="F5106" s="67"/>
    </row>
    <row r="5107" spans="6:6">
      <c r="F5107" s="67"/>
    </row>
    <row r="5108" spans="6:6">
      <c r="F5108" s="67"/>
    </row>
    <row r="5109" spans="6:6">
      <c r="F5109" s="67"/>
    </row>
    <row r="5110" spans="6:6">
      <c r="F5110" s="67"/>
    </row>
    <row r="5111" spans="6:6">
      <c r="F5111" s="67"/>
    </row>
    <row r="5112" spans="6:6">
      <c r="F5112" s="67"/>
    </row>
    <row r="5113" spans="6:6">
      <c r="F5113" s="67"/>
    </row>
    <row r="5114" spans="6:6">
      <c r="F5114" s="67"/>
    </row>
    <row r="5115" spans="6:6">
      <c r="F5115" s="67"/>
    </row>
    <row r="5116" spans="6:6">
      <c r="F5116" s="67"/>
    </row>
    <row r="5117" spans="6:6">
      <c r="F5117" s="67"/>
    </row>
    <row r="5118" spans="6:6">
      <c r="F5118" s="67"/>
    </row>
    <row r="5119" spans="6:6">
      <c r="F5119" s="67"/>
    </row>
    <row r="5120" spans="6:6">
      <c r="F5120" s="67"/>
    </row>
    <row r="5121" spans="6:6">
      <c r="F5121" s="67"/>
    </row>
    <row r="5122" spans="6:6">
      <c r="F5122" s="67"/>
    </row>
    <row r="5123" spans="6:6">
      <c r="F5123" s="67"/>
    </row>
    <row r="5124" spans="6:6">
      <c r="F5124" s="67"/>
    </row>
    <row r="5125" spans="6:6">
      <c r="F5125" s="67"/>
    </row>
    <row r="5126" spans="6:6">
      <c r="F5126" s="67"/>
    </row>
    <row r="5127" spans="6:6">
      <c r="F5127" s="67"/>
    </row>
    <row r="5128" spans="6:6">
      <c r="F5128" s="67"/>
    </row>
    <row r="5129" spans="6:6">
      <c r="F5129" s="67"/>
    </row>
    <row r="5130" spans="6:6">
      <c r="F5130" s="67"/>
    </row>
    <row r="5131" spans="6:6">
      <c r="F5131" s="67"/>
    </row>
    <row r="5132" spans="6:6">
      <c r="F5132" s="67"/>
    </row>
    <row r="5133" spans="6:6">
      <c r="F5133" s="67"/>
    </row>
    <row r="5134" spans="6:6">
      <c r="F5134" s="67"/>
    </row>
    <row r="5135" spans="6:6">
      <c r="F5135" s="67"/>
    </row>
    <row r="5136" spans="6:6">
      <c r="F5136" s="67"/>
    </row>
    <row r="5137" spans="6:6">
      <c r="F5137" s="67"/>
    </row>
    <row r="5138" spans="6:6">
      <c r="F5138" s="67"/>
    </row>
    <row r="5139" spans="6:6">
      <c r="F5139" s="67"/>
    </row>
    <row r="5140" spans="6:6">
      <c r="F5140" s="67"/>
    </row>
    <row r="5141" spans="6:6">
      <c r="F5141" s="67"/>
    </row>
    <row r="5142" spans="6:6">
      <c r="F5142" s="67"/>
    </row>
    <row r="5143" spans="6:6">
      <c r="F5143" s="67"/>
    </row>
    <row r="5144" spans="6:6">
      <c r="F5144" s="67"/>
    </row>
    <row r="5145" spans="6:6">
      <c r="F5145" s="67"/>
    </row>
    <row r="5146" spans="6:6">
      <c r="F5146" s="67"/>
    </row>
    <row r="5147" spans="6:6">
      <c r="F5147" s="67"/>
    </row>
    <row r="5148" spans="6:6">
      <c r="F5148" s="67"/>
    </row>
    <row r="5149" spans="6:6">
      <c r="F5149" s="67"/>
    </row>
    <row r="5150" spans="6:6">
      <c r="F5150" s="67"/>
    </row>
    <row r="5151" spans="6:6">
      <c r="F5151" s="67"/>
    </row>
    <row r="5152" spans="6:6">
      <c r="F5152" s="67"/>
    </row>
    <row r="5153" spans="6:6">
      <c r="F5153" s="67"/>
    </row>
    <row r="5154" spans="6:6">
      <c r="F5154" s="67"/>
    </row>
    <row r="5155" spans="6:6">
      <c r="F5155" s="67"/>
    </row>
    <row r="5156" spans="6:6">
      <c r="F5156" s="67"/>
    </row>
    <row r="5157" spans="6:6">
      <c r="F5157" s="67"/>
    </row>
    <row r="5158" spans="6:6">
      <c r="F5158" s="67"/>
    </row>
    <row r="5159" spans="6:6">
      <c r="F5159" s="67"/>
    </row>
    <row r="5160" spans="6:6">
      <c r="F5160" s="67"/>
    </row>
    <row r="5161" spans="6:6">
      <c r="F5161" s="67"/>
    </row>
    <row r="5162" spans="6:6">
      <c r="F5162" s="67"/>
    </row>
    <row r="5163" spans="6:6">
      <c r="F5163" s="67"/>
    </row>
    <row r="5164" spans="6:6">
      <c r="F5164" s="67"/>
    </row>
    <row r="5165" spans="6:6">
      <c r="F5165" s="67"/>
    </row>
    <row r="5166" spans="6:6">
      <c r="F5166" s="67"/>
    </row>
    <row r="5167" spans="6:6">
      <c r="F5167" s="67"/>
    </row>
    <row r="5168" spans="6:6">
      <c r="F5168" s="67"/>
    </row>
    <row r="5169" spans="6:6">
      <c r="F5169" s="67"/>
    </row>
    <row r="5170" spans="6:6">
      <c r="F5170" s="67"/>
    </row>
    <row r="5171" spans="6:6">
      <c r="F5171" s="67"/>
    </row>
    <row r="5172" spans="6:6">
      <c r="F5172" s="67"/>
    </row>
    <row r="5173" spans="6:6">
      <c r="F5173" s="67"/>
    </row>
    <row r="5174" spans="6:6">
      <c r="F5174" s="67"/>
    </row>
    <row r="5175" spans="6:6">
      <c r="F5175" s="67"/>
    </row>
    <row r="5176" spans="6:6">
      <c r="F5176" s="67"/>
    </row>
    <row r="5177" spans="6:6">
      <c r="F5177" s="67"/>
    </row>
    <row r="5178" spans="6:6">
      <c r="F5178" s="67"/>
    </row>
    <row r="5179" spans="6:6">
      <c r="F5179" s="67"/>
    </row>
    <row r="5180" spans="6:6">
      <c r="F5180" s="67"/>
    </row>
    <row r="5181" spans="6:6">
      <c r="F5181" s="67"/>
    </row>
    <row r="5182" spans="6:6">
      <c r="F5182" s="67"/>
    </row>
    <row r="5183" spans="6:6">
      <c r="F5183" s="67"/>
    </row>
    <row r="5184" spans="6:6">
      <c r="F5184" s="67"/>
    </row>
    <row r="5185" spans="6:6">
      <c r="F5185" s="67"/>
    </row>
    <row r="5186" spans="6:6">
      <c r="F5186" s="67"/>
    </row>
    <row r="5187" spans="6:6">
      <c r="F5187" s="67"/>
    </row>
    <row r="5188" spans="6:6">
      <c r="F5188" s="67"/>
    </row>
    <row r="5189" spans="6:6">
      <c r="F5189" s="67"/>
    </row>
    <row r="5190" spans="6:6">
      <c r="F5190" s="67"/>
    </row>
    <row r="5191" spans="6:6">
      <c r="F5191" s="67"/>
    </row>
    <row r="5192" spans="6:6">
      <c r="F5192" s="67"/>
    </row>
    <row r="5193" spans="6:6">
      <c r="F5193" s="67"/>
    </row>
    <row r="5194" spans="6:6">
      <c r="F5194" s="67"/>
    </row>
    <row r="5195" spans="6:6">
      <c r="F5195" s="67"/>
    </row>
    <row r="5196" spans="6:6">
      <c r="F5196" s="67"/>
    </row>
    <row r="5197" spans="6:6">
      <c r="F5197" s="67"/>
    </row>
    <row r="5198" spans="6:6">
      <c r="F5198" s="67"/>
    </row>
    <row r="5199" spans="6:6">
      <c r="F5199" s="67"/>
    </row>
    <row r="5200" spans="6:6">
      <c r="F5200" s="67"/>
    </row>
    <row r="5201" spans="6:6">
      <c r="F5201" s="67"/>
    </row>
    <row r="5202" spans="6:6">
      <c r="F5202" s="67"/>
    </row>
    <row r="5203" spans="6:6">
      <c r="F5203" s="67"/>
    </row>
    <row r="5204" spans="6:6">
      <c r="F5204" s="67"/>
    </row>
    <row r="5205" spans="6:6">
      <c r="F5205" s="67"/>
    </row>
    <row r="5206" spans="6:6">
      <c r="F5206" s="67"/>
    </row>
    <row r="5207" spans="6:6">
      <c r="F5207" s="67"/>
    </row>
    <row r="5208" spans="6:6">
      <c r="F5208" s="67"/>
    </row>
    <row r="5209" spans="6:6">
      <c r="F5209" s="67"/>
    </row>
    <row r="5210" spans="6:6">
      <c r="F5210" s="67"/>
    </row>
    <row r="5211" spans="6:6">
      <c r="F5211" s="67"/>
    </row>
    <row r="5212" spans="6:6">
      <c r="F5212" s="67"/>
    </row>
    <row r="5213" spans="6:6">
      <c r="F5213" s="67"/>
    </row>
    <row r="5214" spans="6:6">
      <c r="F5214" s="67"/>
    </row>
    <row r="5215" spans="6:6">
      <c r="F5215" s="67"/>
    </row>
    <row r="5216" spans="6:6">
      <c r="F5216" s="67"/>
    </row>
    <row r="5217" spans="6:6">
      <c r="F5217" s="67"/>
    </row>
    <row r="5218" spans="6:6">
      <c r="F5218" s="67"/>
    </row>
    <row r="5219" spans="6:6">
      <c r="F5219" s="67"/>
    </row>
    <row r="5220" spans="6:6">
      <c r="F5220" s="67"/>
    </row>
    <row r="5221" spans="6:6">
      <c r="F5221" s="67"/>
    </row>
    <row r="5222" spans="6:6">
      <c r="F5222" s="67"/>
    </row>
    <row r="5223" spans="6:6">
      <c r="F5223" s="67"/>
    </row>
    <row r="5224" spans="6:6">
      <c r="F5224" s="67"/>
    </row>
    <row r="5225" spans="6:6">
      <c r="F5225" s="67"/>
    </row>
    <row r="5226" spans="6:6">
      <c r="F5226" s="67"/>
    </row>
    <row r="5227" spans="6:6">
      <c r="F5227" s="67"/>
    </row>
    <row r="5228" spans="6:6">
      <c r="F5228" s="67"/>
    </row>
    <row r="5229" spans="6:6">
      <c r="F5229" s="67"/>
    </row>
    <row r="5230" spans="6:6">
      <c r="F5230" s="67"/>
    </row>
    <row r="5231" spans="6:6">
      <c r="F5231" s="67"/>
    </row>
    <row r="5232" spans="6:6">
      <c r="F5232" s="67"/>
    </row>
    <row r="5233" spans="6:6">
      <c r="F5233" s="67"/>
    </row>
    <row r="5234" spans="6:6">
      <c r="F5234" s="67"/>
    </row>
    <row r="5235" spans="6:6">
      <c r="F5235" s="67"/>
    </row>
    <row r="5236" spans="6:6">
      <c r="F5236" s="67"/>
    </row>
    <row r="5237" spans="6:6">
      <c r="F5237" s="67"/>
    </row>
    <row r="5238" spans="6:6">
      <c r="F5238" s="67"/>
    </row>
    <row r="5239" spans="6:6">
      <c r="F5239" s="67"/>
    </row>
    <row r="5240" spans="6:6">
      <c r="F5240" s="67"/>
    </row>
    <row r="5241" spans="6:6">
      <c r="F5241" s="67"/>
    </row>
    <row r="5242" spans="6:6">
      <c r="F5242" s="67"/>
    </row>
    <row r="5243" spans="6:6">
      <c r="F5243" s="67"/>
    </row>
    <row r="5244" spans="6:6">
      <c r="F5244" s="67"/>
    </row>
    <row r="5245" spans="6:6">
      <c r="F5245" s="67"/>
    </row>
    <row r="5246" spans="6:6">
      <c r="F5246" s="67"/>
    </row>
    <row r="5247" spans="6:6">
      <c r="F5247" s="67"/>
    </row>
    <row r="5248" spans="6:6">
      <c r="F5248" s="67"/>
    </row>
    <row r="5249" spans="6:6">
      <c r="F5249" s="67"/>
    </row>
    <row r="5250" spans="6:6">
      <c r="F5250" s="67"/>
    </row>
    <row r="5251" spans="6:6">
      <c r="F5251" s="67"/>
    </row>
    <row r="5252" spans="6:6">
      <c r="F5252" s="67"/>
    </row>
    <row r="5253" spans="6:6">
      <c r="F5253" s="67"/>
    </row>
    <row r="5254" spans="6:6">
      <c r="F5254" s="67"/>
    </row>
    <row r="5255" spans="6:6">
      <c r="F5255" s="67"/>
    </row>
    <row r="5256" spans="6:6">
      <c r="F5256" s="67"/>
    </row>
    <row r="5257" spans="6:6">
      <c r="F5257" s="67"/>
    </row>
    <row r="5258" spans="6:6">
      <c r="F5258" s="67"/>
    </row>
    <row r="5259" spans="6:6">
      <c r="F5259" s="67"/>
    </row>
    <row r="5260" spans="6:6">
      <c r="F5260" s="67"/>
    </row>
    <row r="5261" spans="6:6">
      <c r="F5261" s="67"/>
    </row>
    <row r="5262" spans="6:6">
      <c r="F5262" s="67"/>
    </row>
    <row r="5263" spans="6:6">
      <c r="F5263" s="67"/>
    </row>
    <row r="5264" spans="6:6">
      <c r="F5264" s="67"/>
    </row>
    <row r="5265" spans="6:6">
      <c r="F5265" s="67"/>
    </row>
    <row r="5266" spans="6:6">
      <c r="F5266" s="67"/>
    </row>
    <row r="5267" spans="6:6">
      <c r="F5267" s="67"/>
    </row>
    <row r="5268" spans="6:6">
      <c r="F5268" s="67"/>
    </row>
    <row r="5269" spans="6:6">
      <c r="F5269" s="67"/>
    </row>
    <row r="5270" spans="6:6">
      <c r="F5270" s="67"/>
    </row>
    <row r="5271" spans="6:6">
      <c r="F5271" s="67"/>
    </row>
    <row r="5272" spans="6:6">
      <c r="F5272" s="67"/>
    </row>
    <row r="5273" spans="6:6">
      <c r="F5273" s="67"/>
    </row>
    <row r="5274" spans="6:6">
      <c r="F5274" s="67"/>
    </row>
    <row r="5275" spans="6:6">
      <c r="F5275" s="67"/>
    </row>
    <row r="5276" spans="6:6">
      <c r="F5276" s="67"/>
    </row>
    <row r="5277" spans="6:6">
      <c r="F5277" s="67"/>
    </row>
    <row r="5278" spans="6:6">
      <c r="F5278" s="67"/>
    </row>
    <row r="5279" spans="6:6">
      <c r="F5279" s="67"/>
    </row>
    <row r="5280" spans="6:6">
      <c r="F5280" s="67"/>
    </row>
    <row r="5281" spans="6:6">
      <c r="F5281" s="67"/>
    </row>
    <row r="5282" spans="6:6">
      <c r="F5282" s="67"/>
    </row>
    <row r="5283" spans="6:6">
      <c r="F5283" s="67"/>
    </row>
    <row r="5284" spans="6:6">
      <c r="F5284" s="67"/>
    </row>
    <row r="5285" spans="6:6">
      <c r="F5285" s="67"/>
    </row>
    <row r="5286" spans="6:6">
      <c r="F5286" s="67"/>
    </row>
    <row r="5287" spans="6:6">
      <c r="F5287" s="67"/>
    </row>
    <row r="5288" spans="6:6">
      <c r="F5288" s="67"/>
    </row>
    <row r="5289" spans="6:6">
      <c r="F5289" s="67"/>
    </row>
    <row r="5290" spans="6:6">
      <c r="F5290" s="67"/>
    </row>
    <row r="5291" spans="6:6">
      <c r="F5291" s="67"/>
    </row>
    <row r="5292" spans="6:6">
      <c r="F5292" s="67"/>
    </row>
    <row r="5293" spans="6:6">
      <c r="F5293" s="67"/>
    </row>
    <row r="5294" spans="6:6">
      <c r="F5294" s="67"/>
    </row>
    <row r="5295" spans="6:6">
      <c r="F5295" s="67"/>
    </row>
    <row r="5296" spans="6:6">
      <c r="F5296" s="67"/>
    </row>
    <row r="5297" spans="6:6">
      <c r="F5297" s="67"/>
    </row>
    <row r="5298" spans="6:6">
      <c r="F5298" s="67"/>
    </row>
    <row r="5299" spans="6:6">
      <c r="F5299" s="67"/>
    </row>
    <row r="5300" spans="6:6">
      <c r="F5300" s="67"/>
    </row>
    <row r="5301" spans="6:6">
      <c r="F5301" s="67"/>
    </row>
    <row r="5302" spans="6:6">
      <c r="F5302" s="67"/>
    </row>
    <row r="5303" spans="6:6">
      <c r="F5303" s="67"/>
    </row>
    <row r="5304" spans="6:6">
      <c r="F5304" s="67"/>
    </row>
    <row r="5305" spans="6:6">
      <c r="F5305" s="67"/>
    </row>
    <row r="5306" spans="6:6">
      <c r="F5306" s="67"/>
    </row>
    <row r="5307" spans="6:6">
      <c r="F5307" s="67"/>
    </row>
    <row r="5308" spans="6:6">
      <c r="F5308" s="67"/>
    </row>
    <row r="5309" spans="6:6">
      <c r="F5309" s="67"/>
    </row>
    <row r="5310" spans="6:6">
      <c r="F5310" s="67"/>
    </row>
    <row r="5311" spans="6:6">
      <c r="F5311" s="67"/>
    </row>
    <row r="5312" spans="6:6">
      <c r="F5312" s="67"/>
    </row>
    <row r="5313" spans="6:6">
      <c r="F5313" s="67"/>
    </row>
    <row r="5314" spans="6:6">
      <c r="F5314" s="67"/>
    </row>
    <row r="5315" spans="6:6">
      <c r="F5315" s="67"/>
    </row>
    <row r="5316" spans="6:6">
      <c r="F5316" s="67"/>
    </row>
    <row r="5317" spans="6:6">
      <c r="F5317" s="67"/>
    </row>
    <row r="5318" spans="6:6">
      <c r="F5318" s="67"/>
    </row>
    <row r="5319" spans="6:6">
      <c r="F5319" s="67"/>
    </row>
    <row r="5320" spans="6:6">
      <c r="F5320" s="67"/>
    </row>
    <row r="5321" spans="6:6">
      <c r="F5321" s="67"/>
    </row>
    <row r="5322" spans="6:6">
      <c r="F5322" s="67"/>
    </row>
    <row r="5323" spans="6:6">
      <c r="F5323" s="67"/>
    </row>
    <row r="5324" spans="6:6">
      <c r="F5324" s="67"/>
    </row>
    <row r="5325" spans="6:6">
      <c r="F5325" s="67"/>
    </row>
    <row r="5326" spans="6:6">
      <c r="F5326" s="67"/>
    </row>
    <row r="5327" spans="6:6">
      <c r="F5327" s="67"/>
    </row>
    <row r="5328" spans="6:6">
      <c r="F5328" s="67"/>
    </row>
    <row r="5329" spans="6:6">
      <c r="F5329" s="67"/>
    </row>
    <row r="5330" spans="6:6">
      <c r="F5330" s="67"/>
    </row>
    <row r="5331" spans="6:6">
      <c r="F5331" s="67"/>
    </row>
    <row r="5332" spans="6:6">
      <c r="F5332" s="67"/>
    </row>
    <row r="5333" spans="6:6">
      <c r="F5333" s="67"/>
    </row>
    <row r="5334" spans="6:6">
      <c r="F5334" s="67"/>
    </row>
    <row r="5335" spans="6:6">
      <c r="F5335" s="67"/>
    </row>
    <row r="5336" spans="6:6">
      <c r="F5336" s="67"/>
    </row>
    <row r="5337" spans="6:6">
      <c r="F5337" s="67"/>
    </row>
    <row r="5338" spans="6:6">
      <c r="F5338" s="67"/>
    </row>
    <row r="5339" spans="6:6">
      <c r="F5339" s="67"/>
    </row>
    <row r="5340" spans="6:6">
      <c r="F5340" s="67"/>
    </row>
    <row r="5341" spans="6:6">
      <c r="F5341" s="67"/>
    </row>
    <row r="5342" spans="6:6">
      <c r="F5342" s="67"/>
    </row>
    <row r="5343" spans="6:6">
      <c r="F5343" s="67"/>
    </row>
    <row r="5344" spans="6:6">
      <c r="F5344" s="67"/>
    </row>
    <row r="5345" spans="6:6">
      <c r="F5345" s="67"/>
    </row>
    <row r="5346" spans="6:6">
      <c r="F5346" s="67"/>
    </row>
    <row r="5347" spans="6:6">
      <c r="F5347" s="67"/>
    </row>
    <row r="5348" spans="6:6">
      <c r="F5348" s="67"/>
    </row>
    <row r="5349" spans="6:6">
      <c r="F5349" s="67"/>
    </row>
    <row r="5350" spans="6:6">
      <c r="F5350" s="67"/>
    </row>
    <row r="5351" spans="6:6">
      <c r="F5351" s="67"/>
    </row>
    <row r="5352" spans="6:6">
      <c r="F5352" s="67"/>
    </row>
    <row r="5353" spans="6:6">
      <c r="F5353" s="67"/>
    </row>
    <row r="5354" spans="6:6">
      <c r="F5354" s="67"/>
    </row>
    <row r="5355" spans="6:6">
      <c r="F5355" s="67"/>
    </row>
    <row r="5356" spans="6:6">
      <c r="F5356" s="67"/>
    </row>
    <row r="5357" spans="6:6">
      <c r="F5357" s="67"/>
    </row>
    <row r="5358" spans="6:6">
      <c r="F5358" s="67"/>
    </row>
    <row r="5359" spans="6:6">
      <c r="F5359" s="67"/>
    </row>
    <row r="5360" spans="6:6">
      <c r="F5360" s="67"/>
    </row>
    <row r="5361" spans="6:6">
      <c r="F5361" s="67"/>
    </row>
    <row r="5362" spans="6:6">
      <c r="F5362" s="67"/>
    </row>
    <row r="5363" spans="6:6">
      <c r="F5363" s="67"/>
    </row>
    <row r="5364" spans="6:6">
      <c r="F5364" s="67"/>
    </row>
    <row r="5365" spans="6:6">
      <c r="F5365" s="67"/>
    </row>
    <row r="5366" spans="6:6">
      <c r="F5366" s="67"/>
    </row>
    <row r="5367" spans="6:6">
      <c r="F5367" s="67"/>
    </row>
    <row r="5368" spans="6:6">
      <c r="F5368" s="67"/>
    </row>
    <row r="5369" spans="6:6">
      <c r="F5369" s="67"/>
    </row>
    <row r="5370" spans="6:6">
      <c r="F5370" s="67"/>
    </row>
    <row r="5371" spans="6:6">
      <c r="F5371" s="67"/>
    </row>
    <row r="5372" spans="6:6">
      <c r="F5372" s="67"/>
    </row>
    <row r="5373" spans="6:6">
      <c r="F5373" s="67"/>
    </row>
    <row r="5374" spans="6:6">
      <c r="F5374" s="67"/>
    </row>
    <row r="5375" spans="6:6">
      <c r="F5375" s="67"/>
    </row>
    <row r="5376" spans="6:6">
      <c r="F5376" s="67"/>
    </row>
    <row r="5377" spans="6:6">
      <c r="F5377" s="67"/>
    </row>
    <row r="5378" spans="6:6">
      <c r="F5378" s="67"/>
    </row>
    <row r="5379" spans="6:6">
      <c r="F5379" s="67"/>
    </row>
    <row r="5380" spans="6:6">
      <c r="F5380" s="67"/>
    </row>
    <row r="5381" spans="6:6">
      <c r="F5381" s="67"/>
    </row>
    <row r="5382" spans="6:6">
      <c r="F5382" s="67"/>
    </row>
    <row r="5383" spans="6:6">
      <c r="F5383" s="67"/>
    </row>
    <row r="5384" spans="6:6">
      <c r="F5384" s="67"/>
    </row>
    <row r="5385" spans="6:6">
      <c r="F5385" s="67"/>
    </row>
    <row r="5386" spans="6:6">
      <c r="F5386" s="67"/>
    </row>
    <row r="5387" spans="6:6">
      <c r="F5387" s="67"/>
    </row>
    <row r="5388" spans="6:6">
      <c r="F5388" s="67"/>
    </row>
    <row r="5389" spans="6:6">
      <c r="F5389" s="67"/>
    </row>
    <row r="5390" spans="6:6">
      <c r="F5390" s="67"/>
    </row>
    <row r="5391" spans="6:6">
      <c r="F5391" s="67"/>
    </row>
    <row r="5392" spans="6:6">
      <c r="F5392" s="67"/>
    </row>
    <row r="5393" spans="6:6">
      <c r="F5393" s="67"/>
    </row>
    <row r="5394" spans="6:6">
      <c r="F5394" s="67"/>
    </row>
    <row r="5395" spans="6:6">
      <c r="F5395" s="67"/>
    </row>
    <row r="5396" spans="6:6">
      <c r="F5396" s="67"/>
    </row>
    <row r="5397" spans="6:6">
      <c r="F5397" s="67"/>
    </row>
    <row r="5398" spans="6:6">
      <c r="F5398" s="67"/>
    </row>
    <row r="5399" spans="6:6">
      <c r="F5399" s="67"/>
    </row>
    <row r="5400" spans="6:6">
      <c r="F5400" s="67"/>
    </row>
    <row r="5401" spans="6:6">
      <c r="F5401" s="67"/>
    </row>
    <row r="5402" spans="6:6">
      <c r="F5402" s="67"/>
    </row>
    <row r="5403" spans="6:6">
      <c r="F5403" s="67"/>
    </row>
    <row r="5404" spans="6:6">
      <c r="F5404" s="67"/>
    </row>
    <row r="5405" spans="6:6">
      <c r="F5405" s="67"/>
    </row>
    <row r="5406" spans="6:6">
      <c r="F5406" s="67"/>
    </row>
    <row r="5407" spans="6:6">
      <c r="F5407" s="67"/>
    </row>
    <row r="5408" spans="6:6">
      <c r="F5408" s="67"/>
    </row>
    <row r="5409" spans="6:6">
      <c r="F5409" s="67"/>
    </row>
    <row r="5410" spans="6:6">
      <c r="F5410" s="67"/>
    </row>
    <row r="5411" spans="6:6">
      <c r="F5411" s="67"/>
    </row>
    <row r="5412" spans="6:6">
      <c r="F5412" s="67"/>
    </row>
    <row r="5413" spans="6:6">
      <c r="F5413" s="67"/>
    </row>
    <row r="5414" spans="6:6">
      <c r="F5414" s="67"/>
    </row>
    <row r="5415" spans="6:6">
      <c r="F5415" s="67"/>
    </row>
    <row r="5416" spans="6:6">
      <c r="F5416" s="67"/>
    </row>
    <row r="5417" spans="6:6">
      <c r="F5417" s="67"/>
    </row>
    <row r="5418" spans="6:6">
      <c r="F5418" s="67"/>
    </row>
    <row r="5419" spans="6:6">
      <c r="F5419" s="67"/>
    </row>
    <row r="5420" spans="6:6">
      <c r="F5420" s="67"/>
    </row>
    <row r="5421" spans="6:6">
      <c r="F5421" s="67"/>
    </row>
    <row r="5422" spans="6:6">
      <c r="F5422" s="67"/>
    </row>
    <row r="5423" spans="6:6">
      <c r="F5423" s="67"/>
    </row>
    <row r="5424" spans="6:6">
      <c r="F5424" s="67"/>
    </row>
    <row r="5425" spans="6:6">
      <c r="F5425" s="67"/>
    </row>
    <row r="5426" spans="6:6">
      <c r="F5426" s="67"/>
    </row>
    <row r="5427" spans="6:6">
      <c r="F5427" s="67"/>
    </row>
    <row r="5428" spans="6:6">
      <c r="F5428" s="67"/>
    </row>
    <row r="5429" spans="6:6">
      <c r="F5429" s="67"/>
    </row>
    <row r="5430" spans="6:6">
      <c r="F5430" s="67"/>
    </row>
    <row r="5431" spans="6:6">
      <c r="F5431" s="67"/>
    </row>
    <row r="5432" spans="6:6">
      <c r="F5432" s="67"/>
    </row>
    <row r="5433" spans="6:6">
      <c r="F5433" s="67"/>
    </row>
    <row r="5434" spans="6:6">
      <c r="F5434" s="67"/>
    </row>
    <row r="5435" spans="6:6">
      <c r="F5435" s="67"/>
    </row>
    <row r="5436" spans="6:6">
      <c r="F5436" s="67"/>
    </row>
    <row r="5437" spans="6:6">
      <c r="F5437" s="67"/>
    </row>
    <row r="5438" spans="6:6">
      <c r="F5438" s="67"/>
    </row>
    <row r="5439" spans="6:6">
      <c r="F5439" s="67"/>
    </row>
    <row r="5440" spans="6:6">
      <c r="F5440" s="67"/>
    </row>
    <row r="5441" spans="6:6">
      <c r="F5441" s="67"/>
    </row>
    <row r="5442" spans="6:6">
      <c r="F5442" s="67"/>
    </row>
    <row r="5443" spans="6:6">
      <c r="F5443" s="67"/>
    </row>
    <row r="5444" spans="6:6">
      <c r="F5444" s="67"/>
    </row>
    <row r="5445" spans="6:6">
      <c r="F5445" s="67"/>
    </row>
    <row r="5446" spans="6:6">
      <c r="F5446" s="67"/>
    </row>
    <row r="5447" spans="6:6">
      <c r="F5447" s="67"/>
    </row>
    <row r="5448" spans="6:6">
      <c r="F5448" s="67"/>
    </row>
    <row r="5449" spans="6:6">
      <c r="F5449" s="67"/>
    </row>
    <row r="5450" spans="6:6">
      <c r="F5450" s="67"/>
    </row>
    <row r="5451" spans="6:6">
      <c r="F5451" s="67"/>
    </row>
    <row r="5452" spans="6:6">
      <c r="F5452" s="67"/>
    </row>
    <row r="5453" spans="6:6">
      <c r="F5453" s="67"/>
    </row>
    <row r="5454" spans="6:6">
      <c r="F5454" s="67"/>
    </row>
    <row r="5455" spans="6:6">
      <c r="F5455" s="67"/>
    </row>
    <row r="5456" spans="6:6">
      <c r="F5456" s="67"/>
    </row>
    <row r="5457" spans="6:6">
      <c r="F5457" s="67"/>
    </row>
    <row r="5458" spans="6:6">
      <c r="F5458" s="67"/>
    </row>
    <row r="5459" spans="6:6">
      <c r="F5459" s="67"/>
    </row>
    <row r="5460" spans="6:6">
      <c r="F5460" s="67"/>
    </row>
    <row r="5461" spans="6:6">
      <c r="F5461" s="67"/>
    </row>
    <row r="5462" spans="6:6">
      <c r="F5462" s="67"/>
    </row>
    <row r="5463" spans="6:6">
      <c r="F5463" s="67"/>
    </row>
    <row r="5464" spans="6:6">
      <c r="F5464" s="67"/>
    </row>
    <row r="5465" spans="6:6">
      <c r="F5465" s="67"/>
    </row>
    <row r="5466" spans="6:6">
      <c r="F5466" s="67"/>
    </row>
    <row r="5467" spans="6:6">
      <c r="F5467" s="67"/>
    </row>
    <row r="5468" spans="6:6">
      <c r="F5468" s="67"/>
    </row>
    <row r="5469" spans="6:6">
      <c r="F5469" s="67"/>
    </row>
    <row r="5470" spans="6:6">
      <c r="F5470" s="67"/>
    </row>
    <row r="5471" spans="6:6">
      <c r="F5471" s="67"/>
    </row>
    <row r="5472" spans="6:6">
      <c r="F5472" s="67"/>
    </row>
    <row r="5473" spans="6:6">
      <c r="F5473" s="67"/>
    </row>
    <row r="5474" spans="6:6">
      <c r="F5474" s="67"/>
    </row>
    <row r="5475" spans="6:6">
      <c r="F5475" s="67"/>
    </row>
    <row r="5476" spans="6:6">
      <c r="F5476" s="67"/>
    </row>
    <row r="5477" spans="6:6">
      <c r="F5477" s="67"/>
    </row>
    <row r="5478" spans="6:6">
      <c r="F5478" s="67"/>
    </row>
    <row r="5479" spans="6:6">
      <c r="F5479" s="67"/>
    </row>
    <row r="5480" spans="6:6">
      <c r="F5480" s="67"/>
    </row>
    <row r="5481" spans="6:6">
      <c r="F5481" s="67"/>
    </row>
    <row r="5482" spans="6:6">
      <c r="F5482" s="67"/>
    </row>
    <row r="5483" spans="6:6">
      <c r="F5483" s="67"/>
    </row>
    <row r="5484" spans="6:6">
      <c r="F5484" s="67"/>
    </row>
    <row r="5485" spans="6:6">
      <c r="F5485" s="67"/>
    </row>
    <row r="5486" spans="6:6">
      <c r="F5486" s="67"/>
    </row>
    <row r="5487" spans="6:6">
      <c r="F5487" s="67"/>
    </row>
    <row r="5488" spans="6:6">
      <c r="F5488" s="67"/>
    </row>
    <row r="5489" spans="6:6">
      <c r="F5489" s="67"/>
    </row>
    <row r="5490" spans="6:6">
      <c r="F5490" s="67"/>
    </row>
    <row r="5491" spans="6:6">
      <c r="F5491" s="67"/>
    </row>
    <row r="5492" spans="6:6">
      <c r="F5492" s="67"/>
    </row>
    <row r="5493" spans="6:6">
      <c r="F5493" s="67"/>
    </row>
    <row r="5494" spans="6:6">
      <c r="F5494" s="67"/>
    </row>
    <row r="5495" spans="6:6">
      <c r="F5495" s="67"/>
    </row>
    <row r="5496" spans="6:6">
      <c r="F5496" s="67"/>
    </row>
    <row r="5497" spans="6:6">
      <c r="F5497" s="67"/>
    </row>
    <row r="5498" spans="6:6">
      <c r="F5498" s="67"/>
    </row>
    <row r="5499" spans="6:6">
      <c r="F5499" s="67"/>
    </row>
    <row r="5500" spans="6:6">
      <c r="F5500" s="67"/>
    </row>
    <row r="5501" spans="6:6">
      <c r="F5501" s="67"/>
    </row>
    <row r="5502" spans="6:6">
      <c r="F5502" s="67"/>
    </row>
    <row r="5503" spans="6:6">
      <c r="F5503" s="67"/>
    </row>
    <row r="5504" spans="6:6">
      <c r="F5504" s="67"/>
    </row>
    <row r="5505" spans="6:6">
      <c r="F5505" s="67"/>
    </row>
    <row r="5506" spans="6:6">
      <c r="F5506" s="67"/>
    </row>
    <row r="5507" spans="6:6">
      <c r="F5507" s="67"/>
    </row>
    <row r="5508" spans="6:6">
      <c r="F5508" s="67"/>
    </row>
    <row r="5509" spans="6:6">
      <c r="F5509" s="67"/>
    </row>
    <row r="5510" spans="6:6">
      <c r="F5510" s="67"/>
    </row>
    <row r="5511" spans="6:6">
      <c r="F5511" s="67"/>
    </row>
    <row r="5512" spans="6:6">
      <c r="F5512" s="67"/>
    </row>
    <row r="5513" spans="6:6">
      <c r="F5513" s="67"/>
    </row>
    <row r="5514" spans="6:6">
      <c r="F5514" s="67"/>
    </row>
    <row r="5515" spans="6:6">
      <c r="F5515" s="67"/>
    </row>
    <row r="5516" spans="6:6">
      <c r="F5516" s="67"/>
    </row>
    <row r="5517" spans="6:6">
      <c r="F5517" s="67"/>
    </row>
    <row r="5518" spans="6:6">
      <c r="F5518" s="67"/>
    </row>
    <row r="5519" spans="6:6">
      <c r="F5519" s="67"/>
    </row>
    <row r="5520" spans="6:6">
      <c r="F5520" s="67"/>
    </row>
    <row r="5521" spans="6:6">
      <c r="F5521" s="67"/>
    </row>
    <row r="5522" spans="6:6">
      <c r="F5522" s="67"/>
    </row>
    <row r="5523" spans="6:6">
      <c r="F5523" s="67"/>
    </row>
    <row r="5524" spans="6:6">
      <c r="F5524" s="67"/>
    </row>
    <row r="5525" spans="6:6">
      <c r="F5525" s="67"/>
    </row>
    <row r="5526" spans="6:6">
      <c r="F5526" s="67"/>
    </row>
    <row r="5527" spans="6:6">
      <c r="F5527" s="67"/>
    </row>
    <row r="5528" spans="6:6">
      <c r="F5528" s="67"/>
    </row>
    <row r="5529" spans="6:6">
      <c r="F5529" s="67"/>
    </row>
    <row r="5530" spans="6:6">
      <c r="F5530" s="67"/>
    </row>
    <row r="5531" spans="6:6">
      <c r="F5531" s="67"/>
    </row>
    <row r="5532" spans="6:6">
      <c r="F5532" s="67"/>
    </row>
    <row r="5533" spans="6:6">
      <c r="F5533" s="67"/>
    </row>
    <row r="5534" spans="6:6">
      <c r="F5534" s="67"/>
    </row>
    <row r="5535" spans="6:6">
      <c r="F5535" s="67"/>
    </row>
    <row r="5536" spans="6:6">
      <c r="F5536" s="67"/>
    </row>
    <row r="5537" spans="6:6">
      <c r="F5537" s="67"/>
    </row>
    <row r="5538" spans="6:6">
      <c r="F5538" s="67"/>
    </row>
    <row r="5539" spans="6:6">
      <c r="F5539" s="67"/>
    </row>
    <row r="5540" spans="6:6">
      <c r="F5540" s="67"/>
    </row>
    <row r="5541" spans="6:6">
      <c r="F5541" s="67"/>
    </row>
    <row r="5542" spans="6:6">
      <c r="F5542" s="67"/>
    </row>
    <row r="5543" spans="6:6">
      <c r="F5543" s="67"/>
    </row>
    <row r="5544" spans="6:6">
      <c r="F5544" s="67"/>
    </row>
    <row r="5545" spans="6:6">
      <c r="F5545" s="67"/>
    </row>
    <row r="5546" spans="6:6">
      <c r="F5546" s="67"/>
    </row>
    <row r="5547" spans="6:6">
      <c r="F5547" s="67"/>
    </row>
    <row r="5548" spans="6:6">
      <c r="F5548" s="67"/>
    </row>
    <row r="5549" spans="6:6">
      <c r="F5549" s="67"/>
    </row>
    <row r="5550" spans="6:6">
      <c r="F5550" s="67"/>
    </row>
    <row r="5551" spans="6:6">
      <c r="F5551" s="67"/>
    </row>
    <row r="5552" spans="6:6">
      <c r="F5552" s="67"/>
    </row>
    <row r="5553" spans="6:6">
      <c r="F5553" s="67"/>
    </row>
    <row r="5554" spans="6:6">
      <c r="F5554" s="67"/>
    </row>
    <row r="5555" spans="6:6">
      <c r="F5555" s="67"/>
    </row>
    <row r="5556" spans="6:6">
      <c r="F5556" s="67"/>
    </row>
    <row r="5557" spans="6:6">
      <c r="F5557" s="67"/>
    </row>
    <row r="5558" spans="6:6">
      <c r="F5558" s="67"/>
    </row>
    <row r="5559" spans="6:6">
      <c r="F5559" s="67"/>
    </row>
    <row r="5560" spans="6:6">
      <c r="F5560" s="67"/>
    </row>
    <row r="5561" spans="6:6">
      <c r="F5561" s="67"/>
    </row>
    <row r="5562" spans="6:6">
      <c r="F5562" s="67"/>
    </row>
    <row r="5563" spans="6:6">
      <c r="F5563" s="67"/>
    </row>
    <row r="5564" spans="6:6">
      <c r="F5564" s="67"/>
    </row>
    <row r="5565" spans="6:6">
      <c r="F5565" s="67"/>
    </row>
    <row r="5566" spans="6:6">
      <c r="F5566" s="67"/>
    </row>
    <row r="5567" spans="6:6">
      <c r="F5567" s="67"/>
    </row>
    <row r="5568" spans="6:6">
      <c r="F5568" s="67"/>
    </row>
    <row r="5569" spans="6:6">
      <c r="F5569" s="67"/>
    </row>
    <row r="5570" spans="6:6">
      <c r="F5570" s="67"/>
    </row>
    <row r="5571" spans="6:6">
      <c r="F5571" s="67"/>
    </row>
    <row r="5572" spans="6:6">
      <c r="F5572" s="67"/>
    </row>
    <row r="5573" spans="6:6">
      <c r="F5573" s="67"/>
    </row>
    <row r="5574" spans="6:6">
      <c r="F5574" s="67"/>
    </row>
    <row r="5575" spans="6:6">
      <c r="F5575" s="67"/>
    </row>
    <row r="5576" spans="6:6">
      <c r="F5576" s="67"/>
    </row>
    <row r="5577" spans="6:6">
      <c r="F5577" s="67"/>
    </row>
    <row r="5578" spans="6:6">
      <c r="F5578" s="67"/>
    </row>
    <row r="5579" spans="6:6">
      <c r="F5579" s="67"/>
    </row>
    <row r="5580" spans="6:6">
      <c r="F5580" s="67"/>
    </row>
    <row r="5581" spans="6:6">
      <c r="F5581" s="67"/>
    </row>
    <row r="5582" spans="6:6">
      <c r="F5582" s="67"/>
    </row>
    <row r="5583" spans="6:6">
      <c r="F5583" s="67"/>
    </row>
    <row r="5584" spans="6:6">
      <c r="F5584" s="67"/>
    </row>
    <row r="5585" spans="6:6">
      <c r="F5585" s="67"/>
    </row>
    <row r="5586" spans="6:6">
      <c r="F5586" s="67"/>
    </row>
    <row r="5587" spans="6:6">
      <c r="F5587" s="67"/>
    </row>
    <row r="5588" spans="6:6">
      <c r="F5588" s="67"/>
    </row>
    <row r="5589" spans="6:6">
      <c r="F5589" s="67"/>
    </row>
    <row r="5590" spans="6:6">
      <c r="F5590" s="67"/>
    </row>
    <row r="5591" spans="6:6">
      <c r="F5591" s="67"/>
    </row>
    <row r="5592" spans="6:6">
      <c r="F5592" s="67"/>
    </row>
    <row r="5593" spans="6:6">
      <c r="F5593" s="67"/>
    </row>
    <row r="5594" spans="6:6">
      <c r="F5594" s="67"/>
    </row>
    <row r="5595" spans="6:6">
      <c r="F5595" s="67"/>
    </row>
    <row r="5596" spans="6:6">
      <c r="F5596" s="67"/>
    </row>
    <row r="5597" spans="6:6">
      <c r="F5597" s="67"/>
    </row>
    <row r="5598" spans="6:6">
      <c r="F5598" s="67"/>
    </row>
    <row r="5599" spans="6:6">
      <c r="F5599" s="67"/>
    </row>
    <row r="5600" spans="6:6">
      <c r="F5600" s="67"/>
    </row>
    <row r="5601" spans="6:6">
      <c r="F5601" s="67"/>
    </row>
    <row r="5602" spans="6:6">
      <c r="F5602" s="67"/>
    </row>
    <row r="5603" spans="6:6">
      <c r="F5603" s="67"/>
    </row>
    <row r="5604" spans="6:6">
      <c r="F5604" s="67"/>
    </row>
    <row r="5605" spans="6:6">
      <c r="F5605" s="67"/>
    </row>
    <row r="5606" spans="6:6">
      <c r="F5606" s="67"/>
    </row>
    <row r="5607" spans="6:6">
      <c r="F5607" s="67"/>
    </row>
    <row r="5608" spans="6:6">
      <c r="F5608" s="67"/>
    </row>
    <row r="5609" spans="6:6">
      <c r="F5609" s="67"/>
    </row>
    <row r="5610" spans="6:6">
      <c r="F5610" s="67"/>
    </row>
    <row r="5611" spans="6:6">
      <c r="F5611" s="67"/>
    </row>
    <row r="5612" spans="6:6">
      <c r="F5612" s="67"/>
    </row>
    <row r="5613" spans="6:6">
      <c r="F5613" s="67"/>
    </row>
    <row r="5614" spans="6:6">
      <c r="F5614" s="67"/>
    </row>
    <row r="5615" spans="6:6">
      <c r="F5615" s="67"/>
    </row>
    <row r="5616" spans="6:6">
      <c r="F5616" s="67"/>
    </row>
    <row r="5617" spans="6:6">
      <c r="F5617" s="67"/>
    </row>
    <row r="5618" spans="6:6">
      <c r="F5618" s="67"/>
    </row>
    <row r="5619" spans="6:6">
      <c r="F5619" s="67"/>
    </row>
    <row r="5620" spans="6:6">
      <c r="F5620" s="67"/>
    </row>
    <row r="5621" spans="6:6">
      <c r="F5621" s="67"/>
    </row>
    <row r="5622" spans="6:6">
      <c r="F5622" s="67"/>
    </row>
    <row r="5623" spans="6:6">
      <c r="F5623" s="67"/>
    </row>
    <row r="5624" spans="6:6">
      <c r="F5624" s="67"/>
    </row>
    <row r="5625" spans="6:6">
      <c r="F5625" s="67"/>
    </row>
    <row r="5626" spans="6:6">
      <c r="F5626" s="67"/>
    </row>
    <row r="5627" spans="6:6">
      <c r="F5627" s="67"/>
    </row>
    <row r="5628" spans="6:6">
      <c r="F5628" s="67"/>
    </row>
    <row r="5629" spans="6:6">
      <c r="F5629" s="67"/>
    </row>
    <row r="5630" spans="6:6">
      <c r="F5630" s="67"/>
    </row>
    <row r="5631" spans="6:6">
      <c r="F5631" s="67"/>
    </row>
    <row r="5632" spans="6:6">
      <c r="F5632" s="67"/>
    </row>
    <row r="5633" spans="6:6">
      <c r="F5633" s="67"/>
    </row>
    <row r="5634" spans="6:6">
      <c r="F5634" s="67"/>
    </row>
    <row r="5635" spans="6:6">
      <c r="F5635" s="67"/>
    </row>
    <row r="5636" spans="6:6">
      <c r="F5636" s="67"/>
    </row>
    <row r="5637" spans="6:6">
      <c r="F5637" s="67"/>
    </row>
    <row r="5638" spans="6:6">
      <c r="F5638" s="67"/>
    </row>
    <row r="5639" spans="6:6">
      <c r="F5639" s="67"/>
    </row>
    <row r="5640" spans="6:6">
      <c r="F5640" s="67"/>
    </row>
    <row r="5641" spans="6:6">
      <c r="F5641" s="67"/>
    </row>
    <row r="5642" spans="6:6">
      <c r="F5642" s="67"/>
    </row>
    <row r="5643" spans="6:6">
      <c r="F5643" s="67"/>
    </row>
    <row r="5644" spans="6:6">
      <c r="F5644" s="67"/>
    </row>
    <row r="5645" spans="6:6">
      <c r="F5645" s="67"/>
    </row>
    <row r="5646" spans="6:6">
      <c r="F5646" s="67"/>
    </row>
    <row r="5647" spans="6:6">
      <c r="F5647" s="67"/>
    </row>
    <row r="5648" spans="6:6">
      <c r="F5648" s="67"/>
    </row>
    <row r="5649" spans="6:6">
      <c r="F5649" s="67"/>
    </row>
    <row r="5650" spans="6:6">
      <c r="F5650" s="67"/>
    </row>
    <row r="5651" spans="6:6">
      <c r="F5651" s="67"/>
    </row>
    <row r="5652" spans="6:6">
      <c r="F5652" s="67"/>
    </row>
    <row r="5653" spans="6:6">
      <c r="F5653" s="67"/>
    </row>
    <row r="5654" spans="6:6">
      <c r="F5654" s="67"/>
    </row>
    <row r="5655" spans="6:6">
      <c r="F5655" s="67"/>
    </row>
    <row r="5656" spans="6:6">
      <c r="F5656" s="67"/>
    </row>
    <row r="5657" spans="6:6">
      <c r="F5657" s="67"/>
    </row>
    <row r="5658" spans="6:6">
      <c r="F5658" s="67"/>
    </row>
    <row r="5659" spans="6:6">
      <c r="F5659" s="67"/>
    </row>
    <row r="5660" spans="6:6">
      <c r="F5660" s="67"/>
    </row>
    <row r="5661" spans="6:6">
      <c r="F5661" s="67"/>
    </row>
    <row r="5662" spans="6:6">
      <c r="F5662" s="67"/>
    </row>
    <row r="5663" spans="6:6">
      <c r="F5663" s="67"/>
    </row>
    <row r="5664" spans="6:6">
      <c r="F5664" s="67"/>
    </row>
    <row r="5665" spans="6:6">
      <c r="F5665" s="67"/>
    </row>
    <row r="5666" spans="6:6">
      <c r="F5666" s="67"/>
    </row>
    <row r="5667" spans="6:6">
      <c r="F5667" s="67"/>
    </row>
    <row r="5668" spans="6:6">
      <c r="F5668" s="67"/>
    </row>
    <row r="5669" spans="6:6">
      <c r="F5669" s="67"/>
    </row>
    <row r="5670" spans="6:6">
      <c r="F5670" s="67"/>
    </row>
    <row r="5671" spans="6:6">
      <c r="F5671" s="67"/>
    </row>
    <row r="5672" spans="6:6">
      <c r="F5672" s="67"/>
    </row>
    <row r="5673" spans="6:6">
      <c r="F5673" s="67"/>
    </row>
    <row r="5674" spans="6:6">
      <c r="F5674" s="67"/>
    </row>
    <row r="5675" spans="6:6">
      <c r="F5675" s="67"/>
    </row>
    <row r="5676" spans="6:6">
      <c r="F5676" s="67"/>
    </row>
    <row r="5677" spans="6:6">
      <c r="F5677" s="67"/>
    </row>
    <row r="5678" spans="6:6">
      <c r="F5678" s="67"/>
    </row>
    <row r="5679" spans="6:6">
      <c r="F5679" s="67"/>
    </row>
    <row r="5680" spans="6:6">
      <c r="F5680" s="67"/>
    </row>
    <row r="5681" spans="6:6">
      <c r="F5681" s="67"/>
    </row>
    <row r="5682" spans="6:6">
      <c r="F5682" s="67"/>
    </row>
    <row r="5683" spans="6:6">
      <c r="F5683" s="67"/>
    </row>
    <row r="5684" spans="6:6">
      <c r="F5684" s="67"/>
    </row>
    <row r="5685" spans="6:6">
      <c r="F5685" s="67"/>
    </row>
    <row r="5686" spans="6:6">
      <c r="F5686" s="67"/>
    </row>
    <row r="5687" spans="6:6">
      <c r="F5687" s="67"/>
    </row>
    <row r="5688" spans="6:6">
      <c r="F5688" s="67"/>
    </row>
    <row r="5689" spans="6:6">
      <c r="F5689" s="67"/>
    </row>
    <row r="5690" spans="6:6">
      <c r="F5690" s="67"/>
    </row>
    <row r="5691" spans="6:6">
      <c r="F5691" s="67"/>
    </row>
    <row r="5692" spans="6:6">
      <c r="F5692" s="67"/>
    </row>
    <row r="5693" spans="6:6">
      <c r="F5693" s="67"/>
    </row>
    <row r="5694" spans="6:6">
      <c r="F5694" s="67"/>
    </row>
    <row r="5695" spans="6:6">
      <c r="F5695" s="67"/>
    </row>
    <row r="5696" spans="6:6">
      <c r="F5696" s="67"/>
    </row>
    <row r="5697" spans="6:6">
      <c r="F5697" s="67"/>
    </row>
    <row r="5698" spans="6:6">
      <c r="F5698" s="67"/>
    </row>
    <row r="5699" spans="6:6">
      <c r="F5699" s="67"/>
    </row>
    <row r="5700" spans="6:6">
      <c r="F5700" s="67"/>
    </row>
    <row r="5701" spans="6:6">
      <c r="F5701" s="67"/>
    </row>
    <row r="5702" spans="6:6">
      <c r="F5702" s="67"/>
    </row>
    <row r="5703" spans="6:6">
      <c r="F5703" s="67"/>
    </row>
    <row r="5704" spans="6:6">
      <c r="F5704" s="67"/>
    </row>
    <row r="5705" spans="6:6">
      <c r="F5705" s="67"/>
    </row>
    <row r="5706" spans="6:6">
      <c r="F5706" s="67"/>
    </row>
    <row r="5707" spans="6:6">
      <c r="F5707" s="67"/>
    </row>
    <row r="5708" spans="6:6">
      <c r="F5708" s="67"/>
    </row>
    <row r="5709" spans="6:6">
      <c r="F5709" s="67"/>
    </row>
    <row r="5710" spans="6:6">
      <c r="F5710" s="67"/>
    </row>
    <row r="5711" spans="6:6">
      <c r="F5711" s="67"/>
    </row>
    <row r="5712" spans="6:6">
      <c r="F5712" s="67"/>
    </row>
    <row r="5713" spans="6:6">
      <c r="F5713" s="67"/>
    </row>
    <row r="5714" spans="6:6">
      <c r="F5714" s="67"/>
    </row>
    <row r="5715" spans="6:6">
      <c r="F5715" s="67"/>
    </row>
    <row r="5716" spans="6:6">
      <c r="F5716" s="67"/>
    </row>
    <row r="5717" spans="6:6">
      <c r="F5717" s="67"/>
    </row>
    <row r="5718" spans="6:6">
      <c r="F5718" s="67"/>
    </row>
    <row r="5719" spans="6:6">
      <c r="F5719" s="67"/>
    </row>
    <row r="5720" spans="6:6">
      <c r="F5720" s="67"/>
    </row>
    <row r="5721" spans="6:6">
      <c r="F5721" s="67"/>
    </row>
    <row r="5722" spans="6:6">
      <c r="F5722" s="67"/>
    </row>
    <row r="5723" spans="6:6">
      <c r="F5723" s="67"/>
    </row>
    <row r="5724" spans="6:6">
      <c r="F5724" s="67"/>
    </row>
    <row r="5725" spans="6:6">
      <c r="F5725" s="67"/>
    </row>
    <row r="5726" spans="6:6">
      <c r="F5726" s="67"/>
    </row>
    <row r="5727" spans="6:6">
      <c r="F5727" s="67"/>
    </row>
    <row r="5728" spans="6:6">
      <c r="F5728" s="67"/>
    </row>
    <row r="5729" spans="6:6">
      <c r="F5729" s="67"/>
    </row>
    <row r="5730" spans="6:6">
      <c r="F5730" s="67"/>
    </row>
    <row r="5731" spans="6:6">
      <c r="F5731" s="67"/>
    </row>
    <row r="5732" spans="6:6">
      <c r="F5732" s="67"/>
    </row>
    <row r="5733" spans="6:6">
      <c r="F5733" s="67"/>
    </row>
    <row r="5734" spans="6:6">
      <c r="F5734" s="67"/>
    </row>
    <row r="5735" spans="6:6">
      <c r="F5735" s="67"/>
    </row>
    <row r="5736" spans="6:6">
      <c r="F5736" s="67"/>
    </row>
    <row r="5737" spans="6:6">
      <c r="F5737" s="67"/>
    </row>
    <row r="5738" spans="6:6">
      <c r="F5738" s="67"/>
    </row>
    <row r="5739" spans="6:6">
      <c r="F5739" s="67"/>
    </row>
    <row r="5740" spans="6:6">
      <c r="F5740" s="67"/>
    </row>
    <row r="5741" spans="6:6">
      <c r="F5741" s="67"/>
    </row>
    <row r="5742" spans="6:6">
      <c r="F5742" s="67"/>
    </row>
    <row r="5743" spans="6:6">
      <c r="F5743" s="67"/>
    </row>
    <row r="5744" spans="6:6">
      <c r="F5744" s="67"/>
    </row>
    <row r="5745" spans="6:6">
      <c r="F5745" s="67"/>
    </row>
    <row r="5746" spans="6:6">
      <c r="F5746" s="67"/>
    </row>
    <row r="5747" spans="6:6">
      <c r="F5747" s="67"/>
    </row>
    <row r="5748" spans="6:6">
      <c r="F5748" s="67"/>
    </row>
    <row r="5749" spans="6:6">
      <c r="F5749" s="67"/>
    </row>
    <row r="5750" spans="6:6">
      <c r="F5750" s="67"/>
    </row>
    <row r="5751" spans="6:6">
      <c r="F5751" s="67"/>
    </row>
    <row r="5752" spans="6:6">
      <c r="F5752" s="67"/>
    </row>
    <row r="5753" spans="6:6">
      <c r="F5753" s="67"/>
    </row>
    <row r="5754" spans="6:6">
      <c r="F5754" s="67"/>
    </row>
    <row r="5755" spans="6:6">
      <c r="F5755" s="67"/>
    </row>
    <row r="5756" spans="6:6">
      <c r="F5756" s="67"/>
    </row>
    <row r="5757" spans="6:6">
      <c r="F5757" s="67"/>
    </row>
    <row r="5758" spans="6:6">
      <c r="F5758" s="67"/>
    </row>
    <row r="5759" spans="6:6">
      <c r="F5759" s="67"/>
    </row>
    <row r="5760" spans="6:6">
      <c r="F5760" s="67"/>
    </row>
    <row r="5761" spans="6:6">
      <c r="F5761" s="67"/>
    </row>
    <row r="5762" spans="6:6">
      <c r="F5762" s="67"/>
    </row>
    <row r="5763" spans="6:6">
      <c r="F5763" s="67"/>
    </row>
    <row r="5764" spans="6:6">
      <c r="F5764" s="67"/>
    </row>
    <row r="5765" spans="6:6">
      <c r="F5765" s="67"/>
    </row>
    <row r="5766" spans="6:6">
      <c r="F5766" s="67"/>
    </row>
    <row r="5767" spans="6:6">
      <c r="F5767" s="67"/>
    </row>
    <row r="5768" spans="6:6">
      <c r="F5768" s="67"/>
    </row>
    <row r="5769" spans="6:6">
      <c r="F5769" s="67"/>
    </row>
    <row r="5770" spans="6:6">
      <c r="F5770" s="67"/>
    </row>
    <row r="5771" spans="6:6">
      <c r="F5771" s="67"/>
    </row>
    <row r="5772" spans="6:6">
      <c r="F5772" s="67"/>
    </row>
    <row r="5773" spans="6:6">
      <c r="F5773" s="67"/>
    </row>
    <row r="5774" spans="6:6">
      <c r="F5774" s="67"/>
    </row>
    <row r="5775" spans="6:6">
      <c r="F5775" s="67"/>
    </row>
    <row r="5776" spans="6:6">
      <c r="F5776" s="67"/>
    </row>
    <row r="5777" spans="6:6">
      <c r="F5777" s="67"/>
    </row>
    <row r="5778" spans="6:6">
      <c r="F5778" s="67"/>
    </row>
    <row r="5779" spans="6:6">
      <c r="F5779" s="67"/>
    </row>
    <row r="5780" spans="6:6">
      <c r="F5780" s="67"/>
    </row>
    <row r="5781" spans="6:6">
      <c r="F5781" s="67"/>
    </row>
    <row r="5782" spans="6:6">
      <c r="F5782" s="67"/>
    </row>
    <row r="5783" spans="6:6">
      <c r="F5783" s="67"/>
    </row>
    <row r="5784" spans="6:6">
      <c r="F5784" s="67"/>
    </row>
    <row r="5785" spans="6:6">
      <c r="F5785" s="67"/>
    </row>
    <row r="5786" spans="6:6">
      <c r="F5786" s="67"/>
    </row>
    <row r="5787" spans="6:6">
      <c r="F5787" s="67"/>
    </row>
    <row r="5788" spans="6:6">
      <c r="F5788" s="67"/>
    </row>
    <row r="5789" spans="6:6">
      <c r="F5789" s="67"/>
    </row>
    <row r="5790" spans="6:6">
      <c r="F5790" s="67"/>
    </row>
    <row r="5791" spans="6:6">
      <c r="F5791" s="67"/>
    </row>
    <row r="5792" spans="6:6">
      <c r="F5792" s="67"/>
    </row>
    <row r="5793" spans="6:6">
      <c r="F5793" s="67"/>
    </row>
    <row r="5794" spans="6:6">
      <c r="F5794" s="67"/>
    </row>
    <row r="5795" spans="6:6">
      <c r="F5795" s="67"/>
    </row>
    <row r="5796" spans="6:6">
      <c r="F5796" s="67"/>
    </row>
    <row r="5797" spans="6:6">
      <c r="F5797" s="67"/>
    </row>
    <row r="5798" spans="6:6">
      <c r="F5798" s="67"/>
    </row>
    <row r="5799" spans="6:6">
      <c r="F5799" s="67"/>
    </row>
    <row r="5800" spans="6:6">
      <c r="F5800" s="67"/>
    </row>
    <row r="5801" spans="6:6">
      <c r="F5801" s="67"/>
    </row>
    <row r="5802" spans="6:6">
      <c r="F5802" s="67"/>
    </row>
    <row r="5803" spans="6:6">
      <c r="F5803" s="67"/>
    </row>
    <row r="5804" spans="6:6">
      <c r="F5804" s="67"/>
    </row>
    <row r="5805" spans="6:6">
      <c r="F5805" s="67"/>
    </row>
    <row r="5806" spans="6:6">
      <c r="F5806" s="67"/>
    </row>
    <row r="5807" spans="6:6">
      <c r="F5807" s="67"/>
    </row>
    <row r="5808" spans="6:6">
      <c r="F5808" s="67"/>
    </row>
    <row r="5809" spans="6:6">
      <c r="F5809" s="67"/>
    </row>
    <row r="5810" spans="6:6">
      <c r="F5810" s="67"/>
    </row>
    <row r="5811" spans="6:6">
      <c r="F5811" s="67"/>
    </row>
    <row r="5812" spans="6:6">
      <c r="F5812" s="67"/>
    </row>
    <row r="5813" spans="6:6">
      <c r="F5813" s="67"/>
    </row>
    <row r="5814" spans="6:6">
      <c r="F5814" s="67"/>
    </row>
    <row r="5815" spans="6:6">
      <c r="F5815" s="67"/>
    </row>
    <row r="5816" spans="6:6">
      <c r="F5816" s="67"/>
    </row>
    <row r="5817" spans="6:6">
      <c r="F5817" s="67"/>
    </row>
    <row r="5818" spans="6:6">
      <c r="F5818" s="67"/>
    </row>
    <row r="5819" spans="6:6">
      <c r="F5819" s="67"/>
    </row>
    <row r="5820" spans="6:6">
      <c r="F5820" s="67"/>
    </row>
    <row r="5821" spans="6:6">
      <c r="F5821" s="67"/>
    </row>
    <row r="5822" spans="6:6">
      <c r="F5822" s="67"/>
    </row>
    <row r="5823" spans="6:6">
      <c r="F5823" s="67"/>
    </row>
    <row r="5824" spans="6:6">
      <c r="F5824" s="67"/>
    </row>
    <row r="5825" spans="6:6">
      <c r="F5825" s="67"/>
    </row>
    <row r="5826" spans="6:6">
      <c r="F5826" s="67"/>
    </row>
    <row r="5827" spans="6:6">
      <c r="F5827" s="67"/>
    </row>
    <row r="5828" spans="6:6">
      <c r="F5828" s="67"/>
    </row>
    <row r="5829" spans="6:6">
      <c r="F5829" s="67"/>
    </row>
    <row r="5830" spans="6:6">
      <c r="F5830" s="67"/>
    </row>
    <row r="5831" spans="6:6">
      <c r="F5831" s="67"/>
    </row>
    <row r="5832" spans="6:6">
      <c r="F5832" s="67"/>
    </row>
    <row r="5833" spans="6:6">
      <c r="F5833" s="67"/>
    </row>
    <row r="5834" spans="6:6">
      <c r="F5834" s="67"/>
    </row>
    <row r="5835" spans="6:6">
      <c r="F5835" s="67"/>
    </row>
    <row r="5836" spans="6:6">
      <c r="F5836" s="67"/>
    </row>
    <row r="5837" spans="6:6">
      <c r="F5837" s="67"/>
    </row>
    <row r="5838" spans="6:6">
      <c r="F5838" s="67"/>
    </row>
    <row r="5839" spans="6:6">
      <c r="F5839" s="67"/>
    </row>
    <row r="5840" spans="6:6">
      <c r="F5840" s="67"/>
    </row>
    <row r="5841" spans="6:6">
      <c r="F5841" s="67"/>
    </row>
    <row r="5842" spans="6:6">
      <c r="F5842" s="67"/>
    </row>
    <row r="5843" spans="6:6">
      <c r="F5843" s="67"/>
    </row>
    <row r="5844" spans="6:6">
      <c r="F5844" s="67"/>
    </row>
    <row r="5845" spans="6:6">
      <c r="F5845" s="67"/>
    </row>
    <row r="5846" spans="6:6">
      <c r="F5846" s="67"/>
    </row>
    <row r="5847" spans="6:6">
      <c r="F5847" s="67"/>
    </row>
    <row r="5848" spans="6:6">
      <c r="F5848" s="67"/>
    </row>
    <row r="5849" spans="6:6">
      <c r="F5849" s="67"/>
    </row>
    <row r="5850" spans="6:6">
      <c r="F5850" s="67"/>
    </row>
    <row r="5851" spans="6:6">
      <c r="F5851" s="67"/>
    </row>
    <row r="5852" spans="6:6">
      <c r="F5852" s="67"/>
    </row>
    <row r="5853" spans="6:6">
      <c r="F5853" s="67"/>
    </row>
    <row r="5854" spans="6:6">
      <c r="F5854" s="67"/>
    </row>
    <row r="5855" spans="6:6">
      <c r="F5855" s="67"/>
    </row>
    <row r="5856" spans="6:6">
      <c r="F5856" s="67"/>
    </row>
    <row r="5857" spans="6:6">
      <c r="F5857" s="67"/>
    </row>
    <row r="5858" spans="6:6">
      <c r="F5858" s="67"/>
    </row>
    <row r="5859" spans="6:6">
      <c r="F5859" s="67"/>
    </row>
    <row r="5860" spans="6:6">
      <c r="F5860" s="67"/>
    </row>
    <row r="5861" spans="6:6">
      <c r="F5861" s="67"/>
    </row>
    <row r="5862" spans="6:6">
      <c r="F5862" s="67"/>
    </row>
    <row r="5863" spans="6:6">
      <c r="F5863" s="67"/>
    </row>
    <row r="5864" spans="6:6">
      <c r="F5864" s="67"/>
    </row>
    <row r="5865" spans="6:6">
      <c r="F5865" s="67"/>
    </row>
    <row r="5866" spans="6:6">
      <c r="F5866" s="67"/>
    </row>
    <row r="5867" spans="6:6">
      <c r="F5867" s="67"/>
    </row>
    <row r="5868" spans="6:6">
      <c r="F5868" s="67"/>
    </row>
    <row r="5869" spans="6:6">
      <c r="F5869" s="67"/>
    </row>
    <row r="5870" spans="6:6">
      <c r="F5870" s="67"/>
    </row>
    <row r="5871" spans="6:6">
      <c r="F5871" s="67"/>
    </row>
    <row r="5872" spans="6:6">
      <c r="F5872" s="67"/>
    </row>
    <row r="5873" spans="6:6">
      <c r="F5873" s="67"/>
    </row>
    <row r="5874" spans="6:6">
      <c r="F5874" s="67"/>
    </row>
    <row r="5875" spans="6:6">
      <c r="F5875" s="67"/>
    </row>
    <row r="5876" spans="6:6">
      <c r="F5876" s="67"/>
    </row>
    <row r="5877" spans="6:6">
      <c r="F5877" s="67"/>
    </row>
    <row r="5878" spans="6:6">
      <c r="F5878" s="67"/>
    </row>
    <row r="5879" spans="6:6">
      <c r="F5879" s="67"/>
    </row>
    <row r="5880" spans="6:6">
      <c r="F5880" s="67"/>
    </row>
    <row r="5881" spans="6:6">
      <c r="F5881" s="67"/>
    </row>
    <row r="5882" spans="6:6">
      <c r="F5882" s="67"/>
    </row>
    <row r="5883" spans="6:6">
      <c r="F5883" s="67"/>
    </row>
    <row r="5884" spans="6:6">
      <c r="F5884" s="67"/>
    </row>
    <row r="5885" spans="6:6">
      <c r="F5885" s="67"/>
    </row>
    <row r="5886" spans="6:6">
      <c r="F5886" s="67"/>
    </row>
    <row r="5887" spans="6:6">
      <c r="F5887" s="67"/>
    </row>
    <row r="5888" spans="6:6">
      <c r="F5888" s="67"/>
    </row>
    <row r="5889" spans="6:6">
      <c r="F5889" s="67"/>
    </row>
    <row r="5890" spans="6:6">
      <c r="F5890" s="67"/>
    </row>
    <row r="5891" spans="6:6">
      <c r="F5891" s="67"/>
    </row>
    <row r="5892" spans="6:6">
      <c r="F5892" s="67"/>
    </row>
    <row r="5893" spans="6:6">
      <c r="F5893" s="67"/>
    </row>
    <row r="5894" spans="6:6">
      <c r="F5894" s="67"/>
    </row>
    <row r="5895" spans="6:6">
      <c r="F5895" s="67"/>
    </row>
    <row r="5896" spans="6:6">
      <c r="F5896" s="67"/>
    </row>
    <row r="5897" spans="6:6">
      <c r="F5897" s="67"/>
    </row>
    <row r="5898" spans="6:6">
      <c r="F5898" s="67"/>
    </row>
    <row r="5899" spans="6:6">
      <c r="F5899" s="67"/>
    </row>
    <row r="5900" spans="6:6">
      <c r="F5900" s="67"/>
    </row>
    <row r="5901" spans="6:6">
      <c r="F5901" s="67"/>
    </row>
    <row r="5902" spans="6:6">
      <c r="F5902" s="67"/>
    </row>
    <row r="5903" spans="6:6">
      <c r="F5903" s="67"/>
    </row>
    <row r="5904" spans="6:6">
      <c r="F5904" s="67"/>
    </row>
    <row r="5905" spans="6:6">
      <c r="F5905" s="67"/>
    </row>
    <row r="5906" spans="6:6">
      <c r="F5906" s="67"/>
    </row>
    <row r="5907" spans="6:6">
      <c r="F5907" s="67"/>
    </row>
    <row r="5908" spans="6:6">
      <c r="F5908" s="67"/>
    </row>
    <row r="5909" spans="6:6">
      <c r="F5909" s="67"/>
    </row>
    <row r="5910" spans="6:6">
      <c r="F5910" s="67"/>
    </row>
    <row r="5911" spans="6:6">
      <c r="F5911" s="67"/>
    </row>
    <row r="5912" spans="6:6">
      <c r="F5912" s="67"/>
    </row>
    <row r="5913" spans="6:6">
      <c r="F5913" s="67"/>
    </row>
    <row r="5914" spans="6:6">
      <c r="F5914" s="67"/>
    </row>
    <row r="5915" spans="6:6">
      <c r="F5915" s="67"/>
    </row>
    <row r="5916" spans="6:6">
      <c r="F5916" s="67"/>
    </row>
    <row r="5917" spans="6:6">
      <c r="F5917" s="67"/>
    </row>
    <row r="5918" spans="6:6">
      <c r="F5918" s="67"/>
    </row>
    <row r="5919" spans="6:6">
      <c r="F5919" s="67"/>
    </row>
    <row r="5920" spans="6:6">
      <c r="F5920" s="67"/>
    </row>
    <row r="5921" spans="6:6">
      <c r="F5921" s="67"/>
    </row>
    <row r="5922" spans="6:6">
      <c r="F5922" s="67"/>
    </row>
    <row r="5923" spans="6:6">
      <c r="F5923" s="67"/>
    </row>
    <row r="5924" spans="6:6">
      <c r="F5924" s="67"/>
    </row>
    <row r="5925" spans="6:6">
      <c r="F5925" s="67"/>
    </row>
    <row r="5926" spans="6:6">
      <c r="F5926" s="67"/>
    </row>
    <row r="5927" spans="6:6">
      <c r="F5927" s="67"/>
    </row>
    <row r="5928" spans="6:6">
      <c r="F5928" s="67"/>
    </row>
    <row r="5929" spans="6:6">
      <c r="F5929" s="67"/>
    </row>
    <row r="5930" spans="6:6">
      <c r="F5930" s="67"/>
    </row>
    <row r="5931" spans="6:6">
      <c r="F5931" s="67"/>
    </row>
    <row r="5932" spans="6:6">
      <c r="F5932" s="67"/>
    </row>
    <row r="5933" spans="6:6">
      <c r="F5933" s="67"/>
    </row>
    <row r="5934" spans="6:6">
      <c r="F5934" s="67"/>
    </row>
    <row r="5935" spans="6:6">
      <c r="F5935" s="67"/>
    </row>
    <row r="5936" spans="6:6">
      <c r="F5936" s="67"/>
    </row>
    <row r="5937" spans="6:6">
      <c r="F5937" s="67"/>
    </row>
    <row r="5938" spans="6:6">
      <c r="F5938" s="67"/>
    </row>
    <row r="5939" spans="6:6">
      <c r="F5939" s="67"/>
    </row>
    <row r="5940" spans="6:6">
      <c r="F5940" s="67"/>
    </row>
    <row r="5941" spans="6:6">
      <c r="F5941" s="67"/>
    </row>
    <row r="5942" spans="6:6">
      <c r="F5942" s="67"/>
    </row>
    <row r="5943" spans="6:6">
      <c r="F5943" s="67"/>
    </row>
    <row r="5944" spans="6:6">
      <c r="F5944" s="67"/>
    </row>
    <row r="5945" spans="6:6">
      <c r="F5945" s="67"/>
    </row>
    <row r="5946" spans="6:6">
      <c r="F5946" s="67"/>
    </row>
    <row r="5947" spans="6:6">
      <c r="F5947" s="67"/>
    </row>
    <row r="5948" spans="6:6">
      <c r="F5948" s="67"/>
    </row>
    <row r="5949" spans="6:6">
      <c r="F5949" s="67"/>
    </row>
    <row r="5950" spans="6:6">
      <c r="F5950" s="67"/>
    </row>
    <row r="5951" spans="6:6">
      <c r="F5951" s="67"/>
    </row>
    <row r="5952" spans="6:6">
      <c r="F5952" s="67"/>
    </row>
    <row r="5953" spans="6:6">
      <c r="F5953" s="67"/>
    </row>
    <row r="5954" spans="6:6">
      <c r="F5954" s="67"/>
    </row>
    <row r="5955" spans="6:6">
      <c r="F5955" s="67"/>
    </row>
    <row r="5956" spans="6:6">
      <c r="F5956" s="67"/>
    </row>
    <row r="5957" spans="6:6">
      <c r="F5957" s="67"/>
    </row>
    <row r="5958" spans="6:6">
      <c r="F5958" s="67"/>
    </row>
    <row r="5959" spans="6:6">
      <c r="F5959" s="67"/>
    </row>
    <row r="5960" spans="6:6">
      <c r="F5960" s="67"/>
    </row>
    <row r="5961" spans="6:6">
      <c r="F5961" s="67"/>
    </row>
    <row r="5962" spans="6:6">
      <c r="F5962" s="67"/>
    </row>
    <row r="5963" spans="6:6">
      <c r="F5963" s="67"/>
    </row>
    <row r="5964" spans="6:6">
      <c r="F5964" s="67"/>
    </row>
    <row r="5965" spans="6:6">
      <c r="F5965" s="67"/>
    </row>
    <row r="5966" spans="6:6">
      <c r="F5966" s="67"/>
    </row>
    <row r="5967" spans="6:6">
      <c r="F5967" s="67"/>
    </row>
    <row r="5968" spans="6:6">
      <c r="F5968" s="67"/>
    </row>
    <row r="5969" spans="6:6">
      <c r="F5969" s="67"/>
    </row>
    <row r="5970" spans="6:6">
      <c r="F5970" s="67"/>
    </row>
    <row r="5971" spans="6:6">
      <c r="F5971" s="67"/>
    </row>
    <row r="5972" spans="6:6">
      <c r="F5972" s="67"/>
    </row>
    <row r="5973" spans="6:6">
      <c r="F5973" s="67"/>
    </row>
    <row r="5974" spans="6:6">
      <c r="F5974" s="67"/>
    </row>
    <row r="5975" spans="6:6">
      <c r="F5975" s="67"/>
    </row>
    <row r="5976" spans="6:6">
      <c r="F5976" s="67"/>
    </row>
    <row r="5977" spans="6:6">
      <c r="F5977" s="67"/>
    </row>
    <row r="5978" spans="6:6">
      <c r="F5978" s="67"/>
    </row>
    <row r="5979" spans="6:6">
      <c r="F5979" s="67"/>
    </row>
    <row r="5980" spans="6:6">
      <c r="F5980" s="67"/>
    </row>
    <row r="5981" spans="6:6">
      <c r="F5981" s="67"/>
    </row>
    <row r="5982" spans="6:6">
      <c r="F5982" s="67"/>
    </row>
    <row r="5983" spans="6:6">
      <c r="F5983" s="67"/>
    </row>
    <row r="5984" spans="6:6">
      <c r="F5984" s="67"/>
    </row>
    <row r="5985" spans="6:6">
      <c r="F5985" s="67"/>
    </row>
    <row r="5986" spans="6:6">
      <c r="F5986" s="67"/>
    </row>
    <row r="5987" spans="6:6">
      <c r="F5987" s="67"/>
    </row>
    <row r="5988" spans="6:6">
      <c r="F5988" s="67"/>
    </row>
    <row r="5989" spans="6:6">
      <c r="F5989" s="67"/>
    </row>
    <row r="5990" spans="6:6">
      <c r="F5990" s="67"/>
    </row>
    <row r="5991" spans="6:6">
      <c r="F5991" s="67"/>
    </row>
    <row r="5992" spans="6:6">
      <c r="F5992" s="67"/>
    </row>
    <row r="5993" spans="6:6">
      <c r="F5993" s="67"/>
    </row>
    <row r="5994" spans="6:6">
      <c r="F5994" s="67"/>
    </row>
    <row r="5995" spans="6:6">
      <c r="F5995" s="67"/>
    </row>
    <row r="5996" spans="6:6">
      <c r="F5996" s="67"/>
    </row>
    <row r="5997" spans="6:6">
      <c r="F5997" s="67"/>
    </row>
    <row r="5998" spans="6:6">
      <c r="F5998" s="67"/>
    </row>
    <row r="5999" spans="6:6">
      <c r="F5999" s="67"/>
    </row>
    <row r="6000" spans="6:6">
      <c r="F6000" s="67"/>
    </row>
    <row r="6001" spans="6:6">
      <c r="F6001" s="67"/>
    </row>
    <row r="6002" spans="6:6">
      <c r="F6002" s="67"/>
    </row>
    <row r="6003" spans="6:6">
      <c r="F6003" s="67"/>
    </row>
    <row r="6004" spans="6:6">
      <c r="F6004" s="67"/>
    </row>
    <row r="6005" spans="6:6">
      <c r="F6005" s="67"/>
    </row>
    <row r="6006" spans="6:6">
      <c r="F6006" s="67"/>
    </row>
    <row r="6007" spans="6:6">
      <c r="F6007" s="67"/>
    </row>
    <row r="6008" spans="6:6">
      <c r="F6008" s="67"/>
    </row>
    <row r="6009" spans="6:6">
      <c r="F6009" s="67"/>
    </row>
    <row r="6010" spans="6:6">
      <c r="F6010" s="67"/>
    </row>
    <row r="6011" spans="6:6">
      <c r="F6011" s="67"/>
    </row>
    <row r="6012" spans="6:6">
      <c r="F6012" s="67"/>
    </row>
    <row r="6013" spans="6:6">
      <c r="F6013" s="67"/>
    </row>
    <row r="6014" spans="6:6">
      <c r="F6014" s="67"/>
    </row>
    <row r="6015" spans="6:6">
      <c r="F6015" s="67"/>
    </row>
    <row r="6016" spans="6:6">
      <c r="F6016" s="67"/>
    </row>
    <row r="6017" spans="6:6">
      <c r="F6017" s="67"/>
    </row>
    <row r="6018" spans="6:6">
      <c r="F6018" s="67"/>
    </row>
    <row r="6019" spans="6:6">
      <c r="F6019" s="67"/>
    </row>
    <row r="6020" spans="6:6">
      <c r="F6020" s="67"/>
    </row>
    <row r="6021" spans="6:6">
      <c r="F6021" s="67"/>
    </row>
    <row r="6022" spans="6:6">
      <c r="F6022" s="67"/>
    </row>
    <row r="6023" spans="6:6">
      <c r="F6023" s="67"/>
    </row>
    <row r="6024" spans="6:6">
      <c r="F6024" s="67"/>
    </row>
    <row r="6025" spans="6:6">
      <c r="F6025" s="67"/>
    </row>
    <row r="6026" spans="6:6">
      <c r="F6026" s="67"/>
    </row>
    <row r="6027" spans="6:6">
      <c r="F6027" s="67"/>
    </row>
    <row r="6028" spans="6:6">
      <c r="F6028" s="67"/>
    </row>
    <row r="6029" spans="6:6">
      <c r="F6029" s="67"/>
    </row>
    <row r="6030" spans="6:6">
      <c r="F6030" s="67"/>
    </row>
    <row r="6031" spans="6:6">
      <c r="F6031" s="67"/>
    </row>
    <row r="6032" spans="6:6">
      <c r="F6032" s="67"/>
    </row>
    <row r="6033" spans="6:6">
      <c r="F6033" s="67"/>
    </row>
    <row r="6034" spans="6:6">
      <c r="F6034" s="67"/>
    </row>
    <row r="6035" spans="6:6">
      <c r="F6035" s="67"/>
    </row>
    <row r="6036" spans="6:6">
      <c r="F6036" s="67"/>
    </row>
    <row r="6037" spans="6:6">
      <c r="F6037" s="67"/>
    </row>
    <row r="6038" spans="6:6">
      <c r="F6038" s="67"/>
    </row>
    <row r="6039" spans="6:6">
      <c r="F6039" s="67"/>
    </row>
    <row r="6040" spans="6:6">
      <c r="F6040" s="67"/>
    </row>
    <row r="6041" spans="6:6">
      <c r="F6041" s="67"/>
    </row>
    <row r="6042" spans="6:6">
      <c r="F6042" s="67"/>
    </row>
    <row r="6043" spans="6:6">
      <c r="F6043" s="67"/>
    </row>
    <row r="6044" spans="6:6">
      <c r="F6044" s="67"/>
    </row>
    <row r="6045" spans="6:6">
      <c r="F6045" s="67"/>
    </row>
    <row r="6046" spans="6:6">
      <c r="F6046" s="67"/>
    </row>
    <row r="6047" spans="6:6">
      <c r="F6047" s="67"/>
    </row>
    <row r="6048" spans="6:6">
      <c r="F6048" s="67"/>
    </row>
    <row r="6049" spans="6:6">
      <c r="F6049" s="67"/>
    </row>
    <row r="6050" spans="6:6">
      <c r="F6050" s="67"/>
    </row>
    <row r="6051" spans="6:6">
      <c r="F6051" s="67"/>
    </row>
    <row r="6052" spans="6:6">
      <c r="F6052" s="67"/>
    </row>
    <row r="6053" spans="6:6">
      <c r="F6053" s="67"/>
    </row>
    <row r="6054" spans="6:6">
      <c r="F6054" s="67"/>
    </row>
    <row r="6055" spans="6:6">
      <c r="F6055" s="67"/>
    </row>
    <row r="6056" spans="6:6">
      <c r="F6056" s="67"/>
    </row>
    <row r="6057" spans="6:6">
      <c r="F6057" s="67"/>
    </row>
    <row r="6058" spans="6:6">
      <c r="F6058" s="67"/>
    </row>
    <row r="6059" spans="6:6">
      <c r="F6059" s="67"/>
    </row>
    <row r="6060" spans="6:6">
      <c r="F6060" s="67"/>
    </row>
    <row r="6061" spans="6:6">
      <c r="F6061" s="67"/>
    </row>
    <row r="6062" spans="6:6">
      <c r="F6062" s="67"/>
    </row>
    <row r="6063" spans="6:6">
      <c r="F6063" s="67"/>
    </row>
    <row r="6064" spans="6:6">
      <c r="F6064" s="67"/>
    </row>
    <row r="6065" spans="6:6">
      <c r="F6065" s="67"/>
    </row>
    <row r="6066" spans="6:6">
      <c r="F6066" s="67"/>
    </row>
    <row r="6067" spans="6:6">
      <c r="F6067" s="67"/>
    </row>
    <row r="6068" spans="6:6">
      <c r="F6068" s="67"/>
    </row>
    <row r="6069" spans="6:6">
      <c r="F6069" s="67"/>
    </row>
    <row r="6070" spans="6:6">
      <c r="F6070" s="67"/>
    </row>
    <row r="6071" spans="6:6">
      <c r="F6071" s="67"/>
    </row>
    <row r="6072" spans="6:6">
      <c r="F6072" s="67"/>
    </row>
    <row r="6073" spans="6:6">
      <c r="F6073" s="67"/>
    </row>
    <row r="6074" spans="6:6">
      <c r="F6074" s="67"/>
    </row>
    <row r="6075" spans="6:6">
      <c r="F6075" s="67"/>
    </row>
    <row r="6076" spans="6:6">
      <c r="F6076" s="67"/>
    </row>
    <row r="6077" spans="6:6">
      <c r="F6077" s="67"/>
    </row>
    <row r="6078" spans="6:6">
      <c r="F6078" s="67"/>
    </row>
    <row r="6079" spans="6:6">
      <c r="F6079" s="67"/>
    </row>
    <row r="6080" spans="6:6">
      <c r="F6080" s="67"/>
    </row>
    <row r="6081" spans="6:6">
      <c r="F6081" s="67"/>
    </row>
    <row r="6082" spans="6:6">
      <c r="F6082" s="67"/>
    </row>
    <row r="6083" spans="6:6">
      <c r="F6083" s="67"/>
    </row>
    <row r="6084" spans="6:6">
      <c r="F6084" s="67"/>
    </row>
    <row r="6085" spans="6:6">
      <c r="F6085" s="67"/>
    </row>
    <row r="6086" spans="6:6">
      <c r="F6086" s="67"/>
    </row>
    <row r="6087" spans="6:6">
      <c r="F6087" s="67"/>
    </row>
    <row r="6088" spans="6:6">
      <c r="F6088" s="67"/>
    </row>
    <row r="6089" spans="6:6">
      <c r="F6089" s="67"/>
    </row>
    <row r="6090" spans="6:6">
      <c r="F6090" s="67"/>
    </row>
    <row r="6091" spans="6:6">
      <c r="F6091" s="67"/>
    </row>
    <row r="6092" spans="6:6">
      <c r="F6092" s="67"/>
    </row>
    <row r="6093" spans="6:6">
      <c r="F6093" s="67"/>
    </row>
    <row r="6094" spans="6:6">
      <c r="F6094" s="67"/>
    </row>
    <row r="6095" spans="6:6">
      <c r="F6095" s="67"/>
    </row>
    <row r="6096" spans="6:6">
      <c r="F6096" s="67"/>
    </row>
    <row r="6097" spans="6:6">
      <c r="F6097" s="67"/>
    </row>
    <row r="6098" spans="6:6">
      <c r="F6098" s="67"/>
    </row>
    <row r="6099" spans="6:6">
      <c r="F6099" s="67"/>
    </row>
    <row r="6100" spans="6:6">
      <c r="F6100" s="67"/>
    </row>
    <row r="6101" spans="6:6">
      <c r="F6101" s="67"/>
    </row>
    <row r="6102" spans="6:6">
      <c r="F6102" s="67"/>
    </row>
    <row r="6103" spans="6:6">
      <c r="F6103" s="67"/>
    </row>
    <row r="6104" spans="6:6">
      <c r="F6104" s="67"/>
    </row>
    <row r="6105" spans="6:6">
      <c r="F6105" s="67"/>
    </row>
    <row r="6106" spans="6:6">
      <c r="F6106" s="67"/>
    </row>
    <row r="6107" spans="6:6">
      <c r="F6107" s="67"/>
    </row>
    <row r="6108" spans="6:6">
      <c r="F6108" s="67"/>
    </row>
    <row r="6109" spans="6:6">
      <c r="F6109" s="67"/>
    </row>
    <row r="6110" spans="6:6">
      <c r="F6110" s="67"/>
    </row>
    <row r="6111" spans="6:6">
      <c r="F6111" s="67"/>
    </row>
    <row r="6112" spans="6:6">
      <c r="F6112" s="67"/>
    </row>
    <row r="6113" spans="6:6">
      <c r="F6113" s="67"/>
    </row>
    <row r="6114" spans="6:6">
      <c r="F6114" s="67"/>
    </row>
    <row r="6115" spans="6:6">
      <c r="F6115" s="67"/>
    </row>
    <row r="6116" spans="6:6">
      <c r="F6116" s="67"/>
    </row>
    <row r="6117" spans="6:6">
      <c r="F6117" s="67"/>
    </row>
    <row r="6118" spans="6:6">
      <c r="F6118" s="67"/>
    </row>
    <row r="6119" spans="6:6">
      <c r="F6119" s="67"/>
    </row>
    <row r="6120" spans="6:6">
      <c r="F6120" s="67"/>
    </row>
    <row r="6121" spans="6:6">
      <c r="F6121" s="67"/>
    </row>
    <row r="6122" spans="6:6">
      <c r="F6122" s="67"/>
    </row>
    <row r="6123" spans="6:6">
      <c r="F6123" s="67"/>
    </row>
    <row r="6124" spans="6:6">
      <c r="F6124" s="67"/>
    </row>
    <row r="6125" spans="6:6">
      <c r="F6125" s="67"/>
    </row>
    <row r="6126" spans="6:6">
      <c r="F6126" s="67"/>
    </row>
    <row r="6127" spans="6:6">
      <c r="F6127" s="67"/>
    </row>
    <row r="6128" spans="6:6">
      <c r="F6128" s="67"/>
    </row>
    <row r="6129" spans="6:6">
      <c r="F6129" s="67"/>
    </row>
    <row r="6130" spans="6:6">
      <c r="F6130" s="67"/>
    </row>
    <row r="6131" spans="6:6">
      <c r="F6131" s="67"/>
    </row>
    <row r="6132" spans="6:6">
      <c r="F6132" s="67"/>
    </row>
    <row r="6133" spans="6:6">
      <c r="F6133" s="67"/>
    </row>
    <row r="6134" spans="6:6">
      <c r="F6134" s="67"/>
    </row>
    <row r="6135" spans="6:6">
      <c r="F6135" s="67"/>
    </row>
    <row r="6136" spans="6:6">
      <c r="F6136" s="67"/>
    </row>
    <row r="6137" spans="6:6">
      <c r="F6137" s="67"/>
    </row>
    <row r="6138" spans="6:6">
      <c r="F6138" s="67"/>
    </row>
    <row r="6139" spans="6:6">
      <c r="F6139" s="67"/>
    </row>
    <row r="6140" spans="6:6">
      <c r="F6140" s="67"/>
    </row>
    <row r="6141" spans="6:6">
      <c r="F6141" s="67"/>
    </row>
    <row r="6142" spans="6:6">
      <c r="F6142" s="67"/>
    </row>
    <row r="6143" spans="6:6">
      <c r="F6143" s="67"/>
    </row>
    <row r="6144" spans="6:6">
      <c r="F6144" s="67"/>
    </row>
    <row r="6145" spans="6:6">
      <c r="F6145" s="67"/>
    </row>
    <row r="6146" spans="6:6">
      <c r="F6146" s="67"/>
    </row>
    <row r="6147" spans="6:6">
      <c r="F6147" s="67"/>
    </row>
    <row r="6148" spans="6:6">
      <c r="F6148" s="67"/>
    </row>
    <row r="6149" spans="6:6">
      <c r="F6149" s="67"/>
    </row>
    <row r="6150" spans="6:6">
      <c r="F6150" s="67"/>
    </row>
    <row r="6151" spans="6:6">
      <c r="F6151" s="67"/>
    </row>
    <row r="6152" spans="6:6">
      <c r="F6152" s="67"/>
    </row>
    <row r="6153" spans="6:6">
      <c r="F6153" s="67"/>
    </row>
    <row r="6154" spans="6:6">
      <c r="F6154" s="67"/>
    </row>
    <row r="6155" spans="6:6">
      <c r="F6155" s="67"/>
    </row>
    <row r="6156" spans="6:6">
      <c r="F6156" s="67"/>
    </row>
    <row r="6157" spans="6:6">
      <c r="F6157" s="67"/>
    </row>
    <row r="6158" spans="6:6">
      <c r="F6158" s="67"/>
    </row>
    <row r="6159" spans="6:6">
      <c r="F6159" s="67"/>
    </row>
    <row r="6160" spans="6:6">
      <c r="F6160" s="67"/>
    </row>
    <row r="6161" spans="6:6">
      <c r="F6161" s="67"/>
    </row>
    <row r="6162" spans="6:6">
      <c r="F6162" s="67"/>
    </row>
    <row r="6163" spans="6:6">
      <c r="F6163" s="67"/>
    </row>
    <row r="6164" spans="6:6">
      <c r="F6164" s="67"/>
    </row>
    <row r="6165" spans="6:6">
      <c r="F6165" s="67"/>
    </row>
    <row r="6166" spans="6:6">
      <c r="F6166" s="67"/>
    </row>
    <row r="6167" spans="6:6">
      <c r="F6167" s="67"/>
    </row>
    <row r="6168" spans="6:6">
      <c r="F6168" s="67"/>
    </row>
    <row r="6169" spans="6:6">
      <c r="F6169" s="67"/>
    </row>
    <row r="6170" spans="6:6">
      <c r="F6170" s="67"/>
    </row>
    <row r="6171" spans="6:6">
      <c r="F6171" s="67"/>
    </row>
    <row r="6172" spans="6:6">
      <c r="F6172" s="67"/>
    </row>
    <row r="6173" spans="6:6">
      <c r="F6173" s="67"/>
    </row>
    <row r="6174" spans="6:6">
      <c r="F6174" s="67"/>
    </row>
    <row r="6175" spans="6:6">
      <c r="F6175" s="67"/>
    </row>
    <row r="6176" spans="6:6">
      <c r="F6176" s="67"/>
    </row>
    <row r="6177" spans="6:6">
      <c r="F6177" s="67"/>
    </row>
    <row r="6178" spans="6:6">
      <c r="F6178" s="67"/>
    </row>
    <row r="6179" spans="6:6">
      <c r="F6179" s="67"/>
    </row>
    <row r="6180" spans="6:6">
      <c r="F6180" s="67"/>
    </row>
    <row r="6181" spans="6:6">
      <c r="F6181" s="67"/>
    </row>
    <row r="6182" spans="6:6">
      <c r="F6182" s="67"/>
    </row>
    <row r="6183" spans="6:6">
      <c r="F6183" s="67"/>
    </row>
    <row r="6184" spans="6:6">
      <c r="F6184" s="67"/>
    </row>
    <row r="6185" spans="6:6">
      <c r="F6185" s="67"/>
    </row>
    <row r="6186" spans="6:6">
      <c r="F6186" s="67"/>
    </row>
    <row r="6187" spans="6:6">
      <c r="F6187" s="67"/>
    </row>
    <row r="6188" spans="6:6">
      <c r="F6188" s="67"/>
    </row>
    <row r="6189" spans="6:6">
      <c r="F6189" s="67"/>
    </row>
    <row r="6190" spans="6:6">
      <c r="F6190" s="67"/>
    </row>
    <row r="6191" spans="6:6">
      <c r="F6191" s="67"/>
    </row>
    <row r="6192" spans="6:6">
      <c r="F6192" s="67"/>
    </row>
    <row r="6193" spans="6:6">
      <c r="F6193" s="67"/>
    </row>
    <row r="6194" spans="6:6">
      <c r="F6194" s="67"/>
    </row>
    <row r="6195" spans="6:6">
      <c r="F6195" s="67"/>
    </row>
    <row r="6196" spans="6:6">
      <c r="F6196" s="67"/>
    </row>
    <row r="6197" spans="6:6">
      <c r="F6197" s="67"/>
    </row>
    <row r="6198" spans="6:6">
      <c r="F6198" s="67"/>
    </row>
    <row r="6199" spans="6:6">
      <c r="F6199" s="67"/>
    </row>
    <row r="6200" spans="6:6">
      <c r="F6200" s="67"/>
    </row>
    <row r="6201" spans="6:6">
      <c r="F6201" s="67"/>
    </row>
    <row r="6202" spans="6:6">
      <c r="F6202" s="67"/>
    </row>
    <row r="6203" spans="6:6">
      <c r="F6203" s="67"/>
    </row>
    <row r="6204" spans="6:6">
      <c r="F6204" s="67"/>
    </row>
    <row r="6205" spans="6:6">
      <c r="F6205" s="67"/>
    </row>
    <row r="6206" spans="6:6">
      <c r="F6206" s="67"/>
    </row>
    <row r="6207" spans="6:6">
      <c r="F6207" s="67"/>
    </row>
    <row r="6208" spans="6:6">
      <c r="F6208" s="67"/>
    </row>
    <row r="6209" spans="6:6">
      <c r="F6209" s="67"/>
    </row>
    <row r="6210" spans="6:6">
      <c r="F6210" s="67"/>
    </row>
    <row r="6211" spans="6:6">
      <c r="F6211" s="67"/>
    </row>
    <row r="6212" spans="6:6">
      <c r="F6212" s="67"/>
    </row>
    <row r="6213" spans="6:6">
      <c r="F6213" s="67"/>
    </row>
    <row r="6214" spans="6:6">
      <c r="F6214" s="67"/>
    </row>
    <row r="6215" spans="6:6">
      <c r="F6215" s="67"/>
    </row>
    <row r="6216" spans="6:6">
      <c r="F6216" s="67"/>
    </row>
    <row r="6217" spans="6:6">
      <c r="F6217" s="67"/>
    </row>
    <row r="6218" spans="6:6">
      <c r="F6218" s="67"/>
    </row>
    <row r="6219" spans="6:6">
      <c r="F6219" s="67"/>
    </row>
    <row r="6220" spans="6:6">
      <c r="F6220" s="67"/>
    </row>
    <row r="6221" spans="6:6">
      <c r="F6221" s="67"/>
    </row>
    <row r="6222" spans="6:6">
      <c r="F6222" s="67"/>
    </row>
    <row r="6223" spans="6:6">
      <c r="F6223" s="67"/>
    </row>
    <row r="6224" spans="6:6">
      <c r="F6224" s="67"/>
    </row>
    <row r="6225" spans="6:6">
      <c r="F6225" s="67"/>
    </row>
    <row r="6226" spans="6:6">
      <c r="F6226" s="67"/>
    </row>
    <row r="6227" spans="6:6">
      <c r="F6227" s="67"/>
    </row>
    <row r="6228" spans="6:6">
      <c r="F6228" s="67"/>
    </row>
    <row r="6229" spans="6:6">
      <c r="F6229" s="67"/>
    </row>
    <row r="6230" spans="6:6">
      <c r="F6230" s="67"/>
    </row>
    <row r="6231" spans="6:6">
      <c r="F6231" s="67"/>
    </row>
    <row r="6232" spans="6:6">
      <c r="F6232" s="67"/>
    </row>
    <row r="6233" spans="6:6">
      <c r="F6233" s="67"/>
    </row>
    <row r="6234" spans="6:6">
      <c r="F6234" s="67"/>
    </row>
    <row r="6235" spans="6:6">
      <c r="F6235" s="67"/>
    </row>
    <row r="6236" spans="6:6">
      <c r="F6236" s="67"/>
    </row>
    <row r="6237" spans="6:6">
      <c r="F6237" s="67"/>
    </row>
    <row r="6238" spans="6:6">
      <c r="F6238" s="67"/>
    </row>
    <row r="6239" spans="6:6">
      <c r="F6239" s="67"/>
    </row>
    <row r="6240" spans="6:6">
      <c r="F6240" s="67"/>
    </row>
    <row r="6241" spans="6:6">
      <c r="F6241" s="67"/>
    </row>
    <row r="6242" spans="6:6">
      <c r="F6242" s="67"/>
    </row>
    <row r="6243" spans="6:6">
      <c r="F6243" s="67"/>
    </row>
    <row r="6244" spans="6:6">
      <c r="F6244" s="67"/>
    </row>
    <row r="6245" spans="6:6">
      <c r="F6245" s="67"/>
    </row>
    <row r="6246" spans="6:6">
      <c r="F6246" s="67"/>
    </row>
    <row r="6247" spans="6:6">
      <c r="F6247" s="67"/>
    </row>
    <row r="6248" spans="6:6">
      <c r="F6248" s="67"/>
    </row>
    <row r="6249" spans="6:6">
      <c r="F6249" s="67"/>
    </row>
    <row r="6250" spans="6:6">
      <c r="F6250" s="67"/>
    </row>
    <row r="6251" spans="6:6">
      <c r="F6251" s="67"/>
    </row>
    <row r="6252" spans="6:6">
      <c r="F6252" s="67"/>
    </row>
    <row r="6253" spans="6:6">
      <c r="F6253" s="67"/>
    </row>
    <row r="6254" spans="6:6">
      <c r="F6254" s="67"/>
    </row>
    <row r="6255" spans="6:6">
      <c r="F6255" s="67"/>
    </row>
    <row r="6256" spans="6:6">
      <c r="F6256" s="67"/>
    </row>
    <row r="6257" spans="6:6">
      <c r="F6257" s="67"/>
    </row>
    <row r="6258" spans="6:6">
      <c r="F6258" s="67"/>
    </row>
    <row r="6259" spans="6:6">
      <c r="F6259" s="67"/>
    </row>
    <row r="6260" spans="6:6">
      <c r="F6260" s="67"/>
    </row>
    <row r="6261" spans="6:6">
      <c r="F6261" s="67"/>
    </row>
    <row r="6262" spans="6:6">
      <c r="F6262" s="67"/>
    </row>
    <row r="6263" spans="6:6">
      <c r="F6263" s="67"/>
    </row>
    <row r="6264" spans="6:6">
      <c r="F6264" s="67"/>
    </row>
    <row r="6265" spans="6:6">
      <c r="F6265" s="67"/>
    </row>
    <row r="6266" spans="6:6">
      <c r="F6266" s="67"/>
    </row>
    <row r="6267" spans="6:6">
      <c r="F6267" s="67"/>
    </row>
    <row r="6268" spans="6:6">
      <c r="F6268" s="67"/>
    </row>
    <row r="6269" spans="6:6">
      <c r="F6269" s="67"/>
    </row>
    <row r="6270" spans="6:6">
      <c r="F6270" s="67"/>
    </row>
    <row r="6271" spans="6:6">
      <c r="F6271" s="67"/>
    </row>
    <row r="6272" spans="6:6">
      <c r="F6272" s="67"/>
    </row>
    <row r="6273" spans="6:6">
      <c r="F6273" s="67"/>
    </row>
    <row r="6274" spans="6:6">
      <c r="F6274" s="67"/>
    </row>
    <row r="6275" spans="6:6">
      <c r="F6275" s="67"/>
    </row>
    <row r="6276" spans="6:6">
      <c r="F6276" s="67"/>
    </row>
    <row r="6277" spans="6:6">
      <c r="F6277" s="67"/>
    </row>
    <row r="6278" spans="6:6">
      <c r="F6278" s="67"/>
    </row>
    <row r="6279" spans="6:6">
      <c r="F6279" s="67"/>
    </row>
    <row r="6280" spans="6:6">
      <c r="F6280" s="67"/>
    </row>
    <row r="6281" spans="6:6">
      <c r="F6281" s="67"/>
    </row>
    <row r="6282" spans="6:6">
      <c r="F6282" s="67"/>
    </row>
    <row r="6283" spans="6:6">
      <c r="F6283" s="67"/>
    </row>
    <row r="6284" spans="6:6">
      <c r="F6284" s="67"/>
    </row>
    <row r="6285" spans="6:6">
      <c r="F6285" s="67"/>
    </row>
    <row r="6286" spans="6:6">
      <c r="F6286" s="67"/>
    </row>
    <row r="6287" spans="6:6">
      <c r="F6287" s="67"/>
    </row>
    <row r="6288" spans="6:6">
      <c r="F6288" s="67"/>
    </row>
    <row r="6289" spans="6:6">
      <c r="F6289" s="67"/>
    </row>
    <row r="6290" spans="6:6">
      <c r="F6290" s="67"/>
    </row>
    <row r="6291" spans="6:6">
      <c r="F6291" s="67"/>
    </row>
    <row r="6292" spans="6:6">
      <c r="F6292" s="67"/>
    </row>
    <row r="6293" spans="6:6">
      <c r="F6293" s="67"/>
    </row>
    <row r="6294" spans="6:6">
      <c r="F6294" s="67"/>
    </row>
    <row r="6295" spans="6:6">
      <c r="F6295" s="67"/>
    </row>
    <row r="6296" spans="6:6">
      <c r="F6296" s="67"/>
    </row>
    <row r="6297" spans="6:6">
      <c r="F6297" s="67"/>
    </row>
    <row r="6298" spans="6:6">
      <c r="F6298" s="67"/>
    </row>
    <row r="6299" spans="6:6">
      <c r="F6299" s="67"/>
    </row>
    <row r="6300" spans="6:6">
      <c r="F6300" s="67"/>
    </row>
    <row r="6301" spans="6:6">
      <c r="F6301" s="67"/>
    </row>
    <row r="6302" spans="6:6">
      <c r="F6302" s="67"/>
    </row>
    <row r="6303" spans="6:6">
      <c r="F6303" s="67"/>
    </row>
    <row r="6304" spans="6:6">
      <c r="F6304" s="67"/>
    </row>
    <row r="6305" spans="6:6">
      <c r="F6305" s="67"/>
    </row>
    <row r="6306" spans="6:6">
      <c r="F6306" s="67"/>
    </row>
    <row r="6307" spans="6:6">
      <c r="F6307" s="67"/>
    </row>
    <row r="6308" spans="6:6">
      <c r="F6308" s="67"/>
    </row>
    <row r="6309" spans="6:6">
      <c r="F6309" s="67"/>
    </row>
    <row r="6310" spans="6:6">
      <c r="F6310" s="67"/>
    </row>
    <row r="6311" spans="6:6">
      <c r="F6311" s="67"/>
    </row>
    <row r="6312" spans="6:6">
      <c r="F6312" s="67"/>
    </row>
    <row r="6313" spans="6:6">
      <c r="F6313" s="67"/>
    </row>
    <row r="6314" spans="6:6">
      <c r="F6314" s="67"/>
    </row>
    <row r="6315" spans="6:6">
      <c r="F6315" s="67"/>
    </row>
    <row r="6316" spans="6:6">
      <c r="F6316" s="67"/>
    </row>
    <row r="6317" spans="6:6">
      <c r="F6317" s="67"/>
    </row>
    <row r="6318" spans="6:6">
      <c r="F6318" s="67"/>
    </row>
    <row r="6319" spans="6:6">
      <c r="F6319" s="67"/>
    </row>
    <row r="6320" spans="6:6">
      <c r="F6320" s="67"/>
    </row>
    <row r="6321" spans="6:6">
      <c r="F6321" s="67"/>
    </row>
    <row r="6322" spans="6:6">
      <c r="F6322" s="67"/>
    </row>
    <row r="6323" spans="6:6">
      <c r="F6323" s="67"/>
    </row>
    <row r="6324" spans="6:6">
      <c r="F6324" s="67"/>
    </row>
    <row r="6325" spans="6:6">
      <c r="F6325" s="67"/>
    </row>
    <row r="6326" spans="6:6">
      <c r="F6326" s="67"/>
    </row>
    <row r="6327" spans="6:6">
      <c r="F6327" s="67"/>
    </row>
    <row r="6328" spans="6:6">
      <c r="F6328" s="67"/>
    </row>
    <row r="6329" spans="6:6">
      <c r="F6329" s="67"/>
    </row>
    <row r="6330" spans="6:6">
      <c r="F6330" s="67"/>
    </row>
    <row r="6331" spans="6:6">
      <c r="F6331" s="67"/>
    </row>
    <row r="6332" spans="6:6">
      <c r="F6332" s="67"/>
    </row>
    <row r="6333" spans="6:6">
      <c r="F6333" s="67"/>
    </row>
    <row r="6334" spans="6:6">
      <c r="F6334" s="67"/>
    </row>
    <row r="6335" spans="6:6">
      <c r="F6335" s="67"/>
    </row>
    <row r="6336" spans="6:6">
      <c r="F6336" s="67"/>
    </row>
    <row r="6337" spans="6:6">
      <c r="F6337" s="67"/>
    </row>
    <row r="6338" spans="6:6">
      <c r="F6338" s="67"/>
    </row>
    <row r="6339" spans="6:6">
      <c r="F6339" s="67"/>
    </row>
    <row r="6340" spans="6:6">
      <c r="F6340" s="67"/>
    </row>
    <row r="6341" spans="6:6">
      <c r="F6341" s="67"/>
    </row>
    <row r="6342" spans="6:6">
      <c r="F6342" s="67"/>
    </row>
    <row r="6343" spans="6:6">
      <c r="F6343" s="67"/>
    </row>
    <row r="6344" spans="6:6">
      <c r="F6344" s="67"/>
    </row>
    <row r="6345" spans="6:6">
      <c r="F6345" s="67"/>
    </row>
    <row r="6346" spans="6:6">
      <c r="F6346" s="67"/>
    </row>
    <row r="6347" spans="6:6">
      <c r="F6347" s="67"/>
    </row>
    <row r="6348" spans="6:6">
      <c r="F6348" s="67"/>
    </row>
    <row r="6349" spans="6:6">
      <c r="F6349" s="67"/>
    </row>
    <row r="6350" spans="6:6">
      <c r="F6350" s="67"/>
    </row>
    <row r="6351" spans="6:6">
      <c r="F6351" s="67"/>
    </row>
    <row r="6352" spans="6:6">
      <c r="F6352" s="67"/>
    </row>
    <row r="6353" spans="6:6">
      <c r="F6353" s="67"/>
    </row>
    <row r="6354" spans="6:6">
      <c r="F6354" s="67"/>
    </row>
    <row r="6355" spans="6:6">
      <c r="F6355" s="67"/>
    </row>
    <row r="6356" spans="6:6">
      <c r="F6356" s="67"/>
    </row>
    <row r="6357" spans="6:6">
      <c r="F6357" s="67"/>
    </row>
    <row r="6358" spans="6:6">
      <c r="F6358" s="67"/>
    </row>
    <row r="6359" spans="6:6">
      <c r="F6359" s="67"/>
    </row>
    <row r="6360" spans="6:6">
      <c r="F6360" s="67"/>
    </row>
    <row r="6361" spans="6:6">
      <c r="F6361" s="67"/>
    </row>
    <row r="6362" spans="6:6">
      <c r="F6362" s="67"/>
    </row>
    <row r="6363" spans="6:6">
      <c r="F6363" s="67"/>
    </row>
    <row r="6364" spans="6:6">
      <c r="F6364" s="67"/>
    </row>
    <row r="6365" spans="6:6">
      <c r="F6365" s="67"/>
    </row>
    <row r="6366" spans="6:6">
      <c r="F6366" s="67"/>
    </row>
    <row r="6367" spans="6:6">
      <c r="F6367" s="67"/>
    </row>
    <row r="6368" spans="6:6">
      <c r="F6368" s="67"/>
    </row>
    <row r="6369" spans="6:6">
      <c r="F6369" s="67"/>
    </row>
    <row r="6370" spans="6:6">
      <c r="F6370" s="67"/>
    </row>
    <row r="6371" spans="6:6">
      <c r="F6371" s="67"/>
    </row>
    <row r="6372" spans="6:6">
      <c r="F6372" s="67"/>
    </row>
    <row r="6373" spans="6:6">
      <c r="F6373" s="67"/>
    </row>
    <row r="6374" spans="6:6">
      <c r="F6374" s="67"/>
    </row>
    <row r="6375" spans="6:6">
      <c r="F6375" s="67"/>
    </row>
    <row r="6376" spans="6:6">
      <c r="F6376" s="67"/>
    </row>
    <row r="6377" spans="6:6">
      <c r="F6377" s="67"/>
    </row>
    <row r="6378" spans="6:6">
      <c r="F6378" s="67"/>
    </row>
    <row r="6379" spans="6:6">
      <c r="F6379" s="67"/>
    </row>
    <row r="6380" spans="6:6">
      <c r="F6380" s="67"/>
    </row>
    <row r="6381" spans="6:6">
      <c r="F6381" s="67"/>
    </row>
    <row r="6382" spans="6:6">
      <c r="F6382" s="67"/>
    </row>
    <row r="6383" spans="6:6">
      <c r="F6383" s="67"/>
    </row>
    <row r="6384" spans="6:6">
      <c r="F6384" s="67"/>
    </row>
    <row r="6385" spans="6:6">
      <c r="F6385" s="67"/>
    </row>
    <row r="6386" spans="6:6">
      <c r="F6386" s="67"/>
    </row>
    <row r="6387" spans="6:6">
      <c r="F6387" s="67"/>
    </row>
    <row r="6388" spans="6:6">
      <c r="F6388" s="67"/>
    </row>
    <row r="6389" spans="6:6">
      <c r="F6389" s="67"/>
    </row>
    <row r="6390" spans="6:6">
      <c r="F6390" s="67"/>
    </row>
    <row r="6391" spans="6:6">
      <c r="F6391" s="67"/>
    </row>
    <row r="6392" spans="6:6">
      <c r="F6392" s="67"/>
    </row>
    <row r="6393" spans="6:6">
      <c r="F6393" s="67"/>
    </row>
    <row r="6394" spans="6:6">
      <c r="F6394" s="67"/>
    </row>
    <row r="6395" spans="6:6">
      <c r="F6395" s="67"/>
    </row>
    <row r="6396" spans="6:6">
      <c r="F6396" s="67"/>
    </row>
    <row r="6397" spans="6:6">
      <c r="F6397" s="67"/>
    </row>
    <row r="6398" spans="6:6">
      <c r="F6398" s="67"/>
    </row>
    <row r="6399" spans="6:6">
      <c r="F6399" s="67"/>
    </row>
    <row r="6400" spans="6:6">
      <c r="F6400" s="67"/>
    </row>
    <row r="6401" spans="6:6">
      <c r="F6401" s="67"/>
    </row>
    <row r="6402" spans="6:6">
      <c r="F6402" s="67"/>
    </row>
    <row r="6403" spans="6:6">
      <c r="F6403" s="67"/>
    </row>
    <row r="6404" spans="6:6">
      <c r="F6404" s="67"/>
    </row>
    <row r="6405" spans="6:6">
      <c r="F6405" s="67"/>
    </row>
    <row r="6406" spans="6:6">
      <c r="F6406" s="67"/>
    </row>
    <row r="6407" spans="6:6">
      <c r="F6407" s="67"/>
    </row>
    <row r="6408" spans="6:6">
      <c r="F6408" s="67"/>
    </row>
    <row r="6409" spans="6:6">
      <c r="F6409" s="67"/>
    </row>
    <row r="6410" spans="6:6">
      <c r="F6410" s="67"/>
    </row>
    <row r="6411" spans="6:6">
      <c r="F6411" s="67"/>
    </row>
    <row r="6412" spans="6:6">
      <c r="F6412" s="67"/>
    </row>
    <row r="6413" spans="6:6">
      <c r="F6413" s="67"/>
    </row>
    <row r="6414" spans="6:6">
      <c r="F6414" s="67"/>
    </row>
    <row r="6415" spans="6:6">
      <c r="F6415" s="67"/>
    </row>
    <row r="6416" spans="6:6">
      <c r="F6416" s="67"/>
    </row>
    <row r="6417" spans="6:6">
      <c r="F6417" s="67"/>
    </row>
    <row r="6418" spans="6:6">
      <c r="F6418" s="67"/>
    </row>
    <row r="6419" spans="6:6">
      <c r="F6419" s="67"/>
    </row>
    <row r="6420" spans="6:6">
      <c r="F6420" s="67"/>
    </row>
    <row r="6421" spans="6:6">
      <c r="F6421" s="67"/>
    </row>
    <row r="6422" spans="6:6">
      <c r="F6422" s="67"/>
    </row>
    <row r="6423" spans="6:6">
      <c r="F6423" s="67"/>
    </row>
    <row r="6424" spans="6:6">
      <c r="F6424" s="67"/>
    </row>
    <row r="6425" spans="6:6">
      <c r="F6425" s="67"/>
    </row>
    <row r="6426" spans="6:6">
      <c r="F6426" s="67"/>
    </row>
    <row r="6427" spans="6:6">
      <c r="F6427" s="67"/>
    </row>
    <row r="6428" spans="6:6">
      <c r="F6428" s="67"/>
    </row>
    <row r="6429" spans="6:6">
      <c r="F6429" s="67"/>
    </row>
    <row r="6430" spans="6:6">
      <c r="F6430" s="67"/>
    </row>
    <row r="6431" spans="6:6">
      <c r="F6431" s="67"/>
    </row>
    <row r="6432" spans="6:6">
      <c r="F6432" s="67"/>
    </row>
    <row r="6433" spans="6:6">
      <c r="F6433" s="67"/>
    </row>
    <row r="6434" spans="6:6">
      <c r="F6434" s="67"/>
    </row>
    <row r="6435" spans="6:6">
      <c r="F6435" s="67"/>
    </row>
    <row r="6436" spans="6:6">
      <c r="F6436" s="67"/>
    </row>
    <row r="6437" spans="6:6">
      <c r="F6437" s="67"/>
    </row>
    <row r="6438" spans="6:6">
      <c r="F6438" s="67"/>
    </row>
    <row r="6439" spans="6:6">
      <c r="F6439" s="67"/>
    </row>
    <row r="6440" spans="6:6">
      <c r="F6440" s="67"/>
    </row>
    <row r="6441" spans="6:6">
      <c r="F6441" s="67"/>
    </row>
    <row r="6442" spans="6:6">
      <c r="F6442" s="67"/>
    </row>
    <row r="6443" spans="6:6">
      <c r="F6443" s="67"/>
    </row>
    <row r="6444" spans="6:6">
      <c r="F6444" s="67"/>
    </row>
    <row r="6445" spans="6:6">
      <c r="F6445" s="67"/>
    </row>
    <row r="6446" spans="6:6">
      <c r="F6446" s="67"/>
    </row>
    <row r="6447" spans="6:6">
      <c r="F6447" s="67"/>
    </row>
    <row r="6448" spans="6:6">
      <c r="F6448" s="67"/>
    </row>
    <row r="6449" spans="6:6">
      <c r="F6449" s="67"/>
    </row>
    <row r="6450" spans="6:6">
      <c r="F6450" s="67"/>
    </row>
    <row r="6451" spans="6:6">
      <c r="F6451" s="67"/>
    </row>
    <row r="6452" spans="6:6">
      <c r="F6452" s="67"/>
    </row>
    <row r="6453" spans="6:6">
      <c r="F6453" s="67"/>
    </row>
    <row r="6454" spans="6:6">
      <c r="F6454" s="67"/>
    </row>
    <row r="6455" spans="6:6">
      <c r="F6455" s="67"/>
    </row>
    <row r="6456" spans="6:6">
      <c r="F6456" s="67"/>
    </row>
    <row r="6457" spans="6:6">
      <c r="F6457" s="67"/>
    </row>
    <row r="6458" spans="6:6">
      <c r="F6458" s="67"/>
    </row>
    <row r="6459" spans="6:6">
      <c r="F6459" s="67"/>
    </row>
    <row r="6460" spans="6:6">
      <c r="F6460" s="67"/>
    </row>
    <row r="6461" spans="6:6">
      <c r="F6461" s="67"/>
    </row>
    <row r="6462" spans="6:6">
      <c r="F6462" s="67"/>
    </row>
    <row r="6463" spans="6:6">
      <c r="F6463" s="67"/>
    </row>
    <row r="6464" spans="6:6">
      <c r="F6464" s="67"/>
    </row>
    <row r="6465" spans="6:6">
      <c r="F6465" s="67"/>
    </row>
    <row r="6466" spans="6:6">
      <c r="F6466" s="67"/>
    </row>
    <row r="6467" spans="6:6">
      <c r="F6467" s="67"/>
    </row>
    <row r="6468" spans="6:6">
      <c r="F6468" s="67"/>
    </row>
    <row r="6469" spans="6:6">
      <c r="F6469" s="67"/>
    </row>
    <row r="6470" spans="6:6">
      <c r="F6470" s="67"/>
    </row>
    <row r="6471" spans="6:6">
      <c r="F6471" s="67"/>
    </row>
    <row r="6472" spans="6:6">
      <c r="F6472" s="67"/>
    </row>
    <row r="6473" spans="6:6">
      <c r="F6473" s="67"/>
    </row>
    <row r="6474" spans="6:6">
      <c r="F6474" s="67"/>
    </row>
    <row r="6475" spans="6:6">
      <c r="F6475" s="67"/>
    </row>
    <row r="6476" spans="6:6">
      <c r="F6476" s="67"/>
    </row>
    <row r="6477" spans="6:6">
      <c r="F6477" s="67"/>
    </row>
    <row r="6478" spans="6:6">
      <c r="F6478" s="67"/>
    </row>
    <row r="6479" spans="6:6">
      <c r="F6479" s="67"/>
    </row>
    <row r="6480" spans="6:6">
      <c r="F6480" s="67"/>
    </row>
    <row r="6481" spans="6:6">
      <c r="F6481" s="67"/>
    </row>
    <row r="6482" spans="6:6">
      <c r="F6482" s="67"/>
    </row>
    <row r="6483" spans="6:6">
      <c r="F6483" s="67"/>
    </row>
    <row r="6484" spans="6:6">
      <c r="F6484" s="67"/>
    </row>
    <row r="6485" spans="6:6">
      <c r="F6485" s="67"/>
    </row>
    <row r="6486" spans="6:6">
      <c r="F6486" s="67"/>
    </row>
    <row r="6487" spans="6:6">
      <c r="F6487" s="67"/>
    </row>
    <row r="6488" spans="6:6">
      <c r="F6488" s="67"/>
    </row>
    <row r="6489" spans="6:6">
      <c r="F6489" s="67"/>
    </row>
    <row r="6490" spans="6:6">
      <c r="F6490" s="67"/>
    </row>
    <row r="6491" spans="6:6">
      <c r="F6491" s="67"/>
    </row>
    <row r="6492" spans="6:6">
      <c r="F6492" s="67"/>
    </row>
    <row r="6493" spans="6:6">
      <c r="F6493" s="67"/>
    </row>
    <row r="6494" spans="6:6">
      <c r="F6494" s="67"/>
    </row>
    <row r="6495" spans="6:6">
      <c r="F6495" s="67"/>
    </row>
    <row r="6496" spans="6:6">
      <c r="F6496" s="67"/>
    </row>
    <row r="6497" spans="6:6">
      <c r="F6497" s="67"/>
    </row>
    <row r="6498" spans="6:6">
      <c r="F6498" s="67"/>
    </row>
    <row r="6499" spans="6:6">
      <c r="F6499" s="67"/>
    </row>
    <row r="6500" spans="6:6">
      <c r="F6500" s="67"/>
    </row>
    <row r="6501" spans="6:6">
      <c r="F6501" s="67"/>
    </row>
    <row r="6502" spans="6:6">
      <c r="F6502" s="67"/>
    </row>
    <row r="6503" spans="6:6">
      <c r="F6503" s="67"/>
    </row>
    <row r="6504" spans="6:6">
      <c r="F6504" s="67"/>
    </row>
    <row r="6505" spans="6:6">
      <c r="F6505" s="67"/>
    </row>
    <row r="6506" spans="6:6">
      <c r="F6506" s="67"/>
    </row>
    <row r="6507" spans="6:6">
      <c r="F6507" s="67"/>
    </row>
    <row r="6508" spans="6:6">
      <c r="F6508" s="67"/>
    </row>
    <row r="6509" spans="6:6">
      <c r="F6509" s="67"/>
    </row>
    <row r="6510" spans="6:6">
      <c r="F6510" s="67"/>
    </row>
    <row r="6511" spans="6:6">
      <c r="F6511" s="67"/>
    </row>
    <row r="6512" spans="6:6">
      <c r="F6512" s="67"/>
    </row>
    <row r="6513" spans="6:6">
      <c r="F6513" s="67"/>
    </row>
    <row r="6514" spans="6:6">
      <c r="F6514" s="67"/>
    </row>
    <row r="6515" spans="6:6">
      <c r="F6515" s="67"/>
    </row>
    <row r="6516" spans="6:6">
      <c r="F6516" s="67"/>
    </row>
    <row r="6517" spans="6:6">
      <c r="F6517" s="67"/>
    </row>
    <row r="6518" spans="6:6">
      <c r="F6518" s="67"/>
    </row>
    <row r="6519" spans="6:6">
      <c r="F6519" s="67"/>
    </row>
    <row r="6520" spans="6:6">
      <c r="F6520" s="67"/>
    </row>
    <row r="6521" spans="6:6">
      <c r="F6521" s="67"/>
    </row>
    <row r="6522" spans="6:6">
      <c r="F6522" s="67"/>
    </row>
    <row r="6523" spans="6:6">
      <c r="F6523" s="67"/>
    </row>
    <row r="6524" spans="6:6">
      <c r="F6524" s="67"/>
    </row>
    <row r="6525" spans="6:6">
      <c r="F6525" s="67"/>
    </row>
    <row r="6526" spans="6:6">
      <c r="F6526" s="67"/>
    </row>
    <row r="6527" spans="6:6">
      <c r="F6527" s="67"/>
    </row>
    <row r="6528" spans="6:6">
      <c r="F6528" s="67"/>
    </row>
    <row r="6529" spans="6:6">
      <c r="F6529" s="67"/>
    </row>
    <row r="6530" spans="6:6">
      <c r="F6530" s="67"/>
    </row>
    <row r="6531" spans="6:6">
      <c r="F6531" s="67"/>
    </row>
    <row r="6532" spans="6:6">
      <c r="F6532" s="67"/>
    </row>
    <row r="6533" spans="6:6">
      <c r="F6533" s="67"/>
    </row>
    <row r="6534" spans="6:6">
      <c r="F6534" s="67"/>
    </row>
    <row r="6535" spans="6:6">
      <c r="F6535" s="67"/>
    </row>
    <row r="6536" spans="6:6">
      <c r="F6536" s="67"/>
    </row>
    <row r="6537" spans="6:6">
      <c r="F6537" s="67"/>
    </row>
    <row r="6538" spans="6:6">
      <c r="F6538" s="67"/>
    </row>
    <row r="6539" spans="6:6">
      <c r="F6539" s="67"/>
    </row>
    <row r="6540" spans="6:6">
      <c r="F6540" s="67"/>
    </row>
    <row r="6541" spans="6:6">
      <c r="F6541" s="67"/>
    </row>
    <row r="6542" spans="6:6">
      <c r="F6542" s="67"/>
    </row>
    <row r="6543" spans="6:6">
      <c r="F6543" s="67"/>
    </row>
    <row r="6544" spans="6:6">
      <c r="F6544" s="67"/>
    </row>
    <row r="6545" spans="6:6">
      <c r="F6545" s="67"/>
    </row>
    <row r="6546" spans="6:6">
      <c r="F6546" s="67"/>
    </row>
    <row r="6547" spans="6:6">
      <c r="F6547" s="67"/>
    </row>
    <row r="6548" spans="6:6">
      <c r="F6548" s="67"/>
    </row>
    <row r="6549" spans="6:6">
      <c r="F6549" s="67"/>
    </row>
    <row r="6550" spans="6:6">
      <c r="F6550" s="67"/>
    </row>
    <row r="6551" spans="6:6">
      <c r="F6551" s="67"/>
    </row>
    <row r="6552" spans="6:6">
      <c r="F6552" s="67"/>
    </row>
    <row r="6553" spans="6:6">
      <c r="F6553" s="67"/>
    </row>
    <row r="6554" spans="6:6">
      <c r="F6554" s="67"/>
    </row>
    <row r="6555" spans="6:6">
      <c r="F6555" s="67"/>
    </row>
    <row r="6556" spans="6:6">
      <c r="F6556" s="67"/>
    </row>
    <row r="6557" spans="6:6">
      <c r="F6557" s="67"/>
    </row>
    <row r="6558" spans="6:6">
      <c r="F6558" s="67"/>
    </row>
    <row r="6559" spans="6:6">
      <c r="F6559" s="67"/>
    </row>
    <row r="6560" spans="6:6">
      <c r="F6560" s="67"/>
    </row>
    <row r="6561" spans="6:6">
      <c r="F6561" s="67"/>
    </row>
    <row r="6562" spans="6:6">
      <c r="F6562" s="67"/>
    </row>
    <row r="6563" spans="6:6">
      <c r="F6563" s="67"/>
    </row>
    <row r="6564" spans="6:6">
      <c r="F6564" s="67"/>
    </row>
    <row r="6565" spans="6:6">
      <c r="F6565" s="67"/>
    </row>
    <row r="6566" spans="6:6">
      <c r="F6566" s="67"/>
    </row>
    <row r="6567" spans="6:6">
      <c r="F6567" s="67"/>
    </row>
    <row r="6568" spans="6:6">
      <c r="F6568" s="67"/>
    </row>
    <row r="6569" spans="6:6">
      <c r="F6569" s="67"/>
    </row>
    <row r="6570" spans="6:6">
      <c r="F6570" s="67"/>
    </row>
    <row r="6571" spans="6:6">
      <c r="F6571" s="67"/>
    </row>
    <row r="6572" spans="6:6">
      <c r="F6572" s="67"/>
    </row>
    <row r="6573" spans="6:6">
      <c r="F6573" s="67"/>
    </row>
    <row r="6574" spans="6:6">
      <c r="F6574" s="67"/>
    </row>
    <row r="6575" spans="6:6">
      <c r="F6575" s="67"/>
    </row>
    <row r="6576" spans="6:6">
      <c r="F6576" s="67"/>
    </row>
    <row r="6577" spans="6:6">
      <c r="F6577" s="67"/>
    </row>
    <row r="6578" spans="6:6">
      <c r="F6578" s="67"/>
    </row>
    <row r="6579" spans="6:6">
      <c r="F6579" s="67"/>
    </row>
    <row r="6580" spans="6:6">
      <c r="F6580" s="67"/>
    </row>
    <row r="6581" spans="6:6">
      <c r="F6581" s="67"/>
    </row>
    <row r="6582" spans="6:6">
      <c r="F6582" s="67"/>
    </row>
    <row r="6583" spans="6:6">
      <c r="F6583" s="67"/>
    </row>
    <row r="6584" spans="6:6">
      <c r="F6584" s="67"/>
    </row>
    <row r="6585" spans="6:6">
      <c r="F6585" s="67"/>
    </row>
    <row r="6586" spans="6:6">
      <c r="F6586" s="67"/>
    </row>
    <row r="6587" spans="6:6">
      <c r="F6587" s="67"/>
    </row>
    <row r="6588" spans="6:6">
      <c r="F6588" s="67"/>
    </row>
    <row r="6589" spans="6:6">
      <c r="F6589" s="67"/>
    </row>
    <row r="6590" spans="6:6">
      <c r="F6590" s="67"/>
    </row>
    <row r="6591" spans="6:6">
      <c r="F6591" s="67"/>
    </row>
    <row r="6592" spans="6:6">
      <c r="F6592" s="67"/>
    </row>
    <row r="6593" spans="6:6">
      <c r="F6593" s="67"/>
    </row>
    <row r="6594" spans="6:6">
      <c r="F6594" s="67"/>
    </row>
    <row r="6595" spans="6:6">
      <c r="F6595" s="67"/>
    </row>
    <row r="6596" spans="6:6">
      <c r="F6596" s="67"/>
    </row>
    <row r="6597" spans="6:6">
      <c r="F6597" s="67"/>
    </row>
    <row r="6598" spans="6:6">
      <c r="F6598" s="67"/>
    </row>
    <row r="6599" spans="6:6">
      <c r="F6599" s="67"/>
    </row>
    <row r="6600" spans="6:6">
      <c r="F6600" s="67"/>
    </row>
    <row r="6601" spans="6:6">
      <c r="F6601" s="67"/>
    </row>
    <row r="6602" spans="6:6">
      <c r="F6602" s="67"/>
    </row>
    <row r="6603" spans="6:6">
      <c r="F6603" s="67"/>
    </row>
    <row r="6604" spans="6:6">
      <c r="F6604" s="67"/>
    </row>
    <row r="6605" spans="6:6">
      <c r="F6605" s="67"/>
    </row>
    <row r="6606" spans="6:6">
      <c r="F6606" s="67"/>
    </row>
    <row r="6607" spans="6:6">
      <c r="F6607" s="67"/>
    </row>
    <row r="6608" spans="6:6">
      <c r="F6608" s="67"/>
    </row>
    <row r="6609" spans="6:6">
      <c r="F6609" s="67"/>
    </row>
    <row r="6610" spans="6:6">
      <c r="F6610" s="67"/>
    </row>
    <row r="6611" spans="6:6">
      <c r="F6611" s="67"/>
    </row>
    <row r="6612" spans="6:6">
      <c r="F6612" s="67"/>
    </row>
    <row r="6613" spans="6:6">
      <c r="F6613" s="67"/>
    </row>
    <row r="6614" spans="6:6">
      <c r="F6614" s="67"/>
    </row>
    <row r="6615" spans="6:6">
      <c r="F6615" s="67"/>
    </row>
    <row r="6616" spans="6:6">
      <c r="F6616" s="67"/>
    </row>
    <row r="6617" spans="6:6">
      <c r="F6617" s="67"/>
    </row>
    <row r="6618" spans="6:6">
      <c r="F6618" s="67"/>
    </row>
    <row r="6619" spans="6:6">
      <c r="F6619" s="67"/>
    </row>
    <row r="6620" spans="6:6">
      <c r="F6620" s="67"/>
    </row>
    <row r="6621" spans="6:6">
      <c r="F6621" s="67"/>
    </row>
    <row r="6622" spans="6:6">
      <c r="F6622" s="67"/>
    </row>
    <row r="6623" spans="6:6">
      <c r="F6623" s="67"/>
    </row>
    <row r="6624" spans="6:6">
      <c r="F6624" s="67"/>
    </row>
    <row r="6625" spans="6:6">
      <c r="F6625" s="67"/>
    </row>
    <row r="6626" spans="6:6">
      <c r="F6626" s="67"/>
    </row>
    <row r="6627" spans="6:6">
      <c r="F6627" s="67"/>
    </row>
    <row r="6628" spans="6:6">
      <c r="F6628" s="67"/>
    </row>
    <row r="6629" spans="6:6">
      <c r="F6629" s="67"/>
    </row>
    <row r="6630" spans="6:6">
      <c r="F6630" s="67"/>
    </row>
    <row r="6631" spans="6:6">
      <c r="F6631" s="67"/>
    </row>
    <row r="6632" spans="6:6">
      <c r="F6632" s="67"/>
    </row>
    <row r="6633" spans="6:6">
      <c r="F6633" s="67"/>
    </row>
    <row r="6634" spans="6:6">
      <c r="F6634" s="67"/>
    </row>
    <row r="6635" spans="6:6">
      <c r="F6635" s="67"/>
    </row>
    <row r="6636" spans="6:6">
      <c r="F6636" s="67"/>
    </row>
    <row r="6637" spans="6:6">
      <c r="F6637" s="67"/>
    </row>
    <row r="6638" spans="6:6">
      <c r="F6638" s="67"/>
    </row>
    <row r="6639" spans="6:6">
      <c r="F6639" s="67"/>
    </row>
    <row r="6640" spans="6:6">
      <c r="F6640" s="67"/>
    </row>
    <row r="6641" spans="6:6">
      <c r="F6641" s="67"/>
    </row>
    <row r="6642" spans="6:6">
      <c r="F6642" s="67"/>
    </row>
    <row r="6643" spans="6:6">
      <c r="F6643" s="67"/>
    </row>
    <row r="6644" spans="6:6">
      <c r="F6644" s="67"/>
    </row>
    <row r="6645" spans="6:6">
      <c r="F6645" s="67"/>
    </row>
    <row r="6646" spans="6:6">
      <c r="F6646" s="67"/>
    </row>
    <row r="6647" spans="6:6">
      <c r="F6647" s="67"/>
    </row>
    <row r="6648" spans="6:6">
      <c r="F6648" s="67"/>
    </row>
    <row r="6649" spans="6:6">
      <c r="F6649" s="67"/>
    </row>
    <row r="6650" spans="6:6">
      <c r="F6650" s="67"/>
    </row>
    <row r="6651" spans="6:6">
      <c r="F6651" s="67"/>
    </row>
    <row r="6652" spans="6:6">
      <c r="F6652" s="67"/>
    </row>
    <row r="6653" spans="6:6">
      <c r="F6653" s="67"/>
    </row>
    <row r="6654" spans="6:6">
      <c r="F6654" s="67"/>
    </row>
    <row r="6655" spans="6:6">
      <c r="F6655" s="67"/>
    </row>
    <row r="6656" spans="6:6">
      <c r="F6656" s="67"/>
    </row>
    <row r="6657" spans="6:6">
      <c r="F6657" s="67"/>
    </row>
    <row r="6658" spans="6:6">
      <c r="F6658" s="67"/>
    </row>
    <row r="6659" spans="6:6">
      <c r="F6659" s="67"/>
    </row>
    <row r="6660" spans="6:6">
      <c r="F6660" s="67"/>
    </row>
    <row r="6661" spans="6:6">
      <c r="F6661" s="67"/>
    </row>
    <row r="6662" spans="6:6">
      <c r="F6662" s="67"/>
    </row>
    <row r="6663" spans="6:6">
      <c r="F6663" s="67"/>
    </row>
    <row r="6664" spans="6:6">
      <c r="F6664" s="67"/>
    </row>
    <row r="6665" spans="6:6">
      <c r="F6665" s="67"/>
    </row>
    <row r="6666" spans="6:6">
      <c r="F6666" s="67"/>
    </row>
    <row r="6667" spans="6:6">
      <c r="F6667" s="67"/>
    </row>
    <row r="6668" spans="6:6">
      <c r="F6668" s="67"/>
    </row>
    <row r="6669" spans="6:6">
      <c r="F6669" s="67"/>
    </row>
    <row r="6670" spans="6:6">
      <c r="F6670" s="67"/>
    </row>
    <row r="6671" spans="6:6">
      <c r="F6671" s="67"/>
    </row>
    <row r="6672" spans="6:6">
      <c r="F6672" s="67"/>
    </row>
    <row r="6673" spans="6:6">
      <c r="F6673" s="67"/>
    </row>
    <row r="6674" spans="6:6">
      <c r="F6674" s="67"/>
    </row>
    <row r="6675" spans="6:6">
      <c r="F6675" s="67"/>
    </row>
    <row r="6676" spans="6:6">
      <c r="F6676" s="67"/>
    </row>
    <row r="6677" spans="6:6">
      <c r="F6677" s="67"/>
    </row>
    <row r="6678" spans="6:6">
      <c r="F6678" s="67"/>
    </row>
    <row r="6679" spans="6:6">
      <c r="F6679" s="67"/>
    </row>
    <row r="6680" spans="6:6">
      <c r="F6680" s="67"/>
    </row>
    <row r="6681" spans="6:6">
      <c r="F6681" s="67"/>
    </row>
    <row r="6682" spans="6:6">
      <c r="F6682" s="67"/>
    </row>
    <row r="6683" spans="6:6">
      <c r="F6683" s="67"/>
    </row>
    <row r="6684" spans="6:6">
      <c r="F6684" s="67"/>
    </row>
    <row r="6685" spans="6:6">
      <c r="F6685" s="67"/>
    </row>
    <row r="6686" spans="6:6">
      <c r="F6686" s="67"/>
    </row>
    <row r="6687" spans="6:6">
      <c r="F6687" s="67"/>
    </row>
    <row r="6688" spans="6:6">
      <c r="F6688" s="67"/>
    </row>
    <row r="6689" spans="6:6">
      <c r="F6689" s="67"/>
    </row>
    <row r="6690" spans="6:6">
      <c r="F6690" s="67"/>
    </row>
    <row r="6691" spans="6:6">
      <c r="F6691" s="67"/>
    </row>
    <row r="6692" spans="6:6">
      <c r="F6692" s="67"/>
    </row>
    <row r="6693" spans="6:6">
      <c r="F6693" s="67"/>
    </row>
    <row r="6694" spans="6:6">
      <c r="F6694" s="67"/>
    </row>
    <row r="6695" spans="6:6">
      <c r="F6695" s="67"/>
    </row>
    <row r="6696" spans="6:6">
      <c r="F6696" s="67"/>
    </row>
    <row r="6697" spans="6:6">
      <c r="F6697" s="67"/>
    </row>
    <row r="6698" spans="6:6">
      <c r="F6698" s="67"/>
    </row>
    <row r="6699" spans="6:6">
      <c r="F6699" s="67"/>
    </row>
    <row r="6700" spans="6:6">
      <c r="F6700" s="67"/>
    </row>
    <row r="6701" spans="6:6">
      <c r="F6701" s="67"/>
    </row>
    <row r="6702" spans="6:6">
      <c r="F6702" s="67"/>
    </row>
    <row r="6703" spans="6:6">
      <c r="F6703" s="67"/>
    </row>
    <row r="6704" spans="6:6">
      <c r="F6704" s="67"/>
    </row>
    <row r="6705" spans="6:6">
      <c r="F6705" s="67"/>
    </row>
    <row r="6706" spans="6:6">
      <c r="F6706" s="67"/>
    </row>
    <row r="6707" spans="6:6">
      <c r="F6707" s="67"/>
    </row>
    <row r="6708" spans="6:6">
      <c r="F6708" s="67"/>
    </row>
    <row r="6709" spans="6:6">
      <c r="F6709" s="67"/>
    </row>
    <row r="6710" spans="6:6">
      <c r="F6710" s="67"/>
    </row>
    <row r="6711" spans="6:6">
      <c r="F6711" s="67"/>
    </row>
    <row r="6712" spans="6:6">
      <c r="F6712" s="67"/>
    </row>
    <row r="6713" spans="6:6">
      <c r="F6713" s="67"/>
    </row>
    <row r="6714" spans="6:6">
      <c r="F6714" s="67"/>
    </row>
    <row r="6715" spans="6:6">
      <c r="F6715" s="67"/>
    </row>
    <row r="6716" spans="6:6">
      <c r="F6716" s="67"/>
    </row>
    <row r="6717" spans="6:6">
      <c r="F6717" s="67"/>
    </row>
    <row r="6718" spans="6:6">
      <c r="F6718" s="67"/>
    </row>
    <row r="6719" spans="6:6">
      <c r="F6719" s="67"/>
    </row>
    <row r="6720" spans="6:6">
      <c r="F6720" s="67"/>
    </row>
    <row r="6721" spans="6:6">
      <c r="F6721" s="67"/>
    </row>
    <row r="6722" spans="6:6">
      <c r="F6722" s="67"/>
    </row>
    <row r="6723" spans="6:6">
      <c r="F6723" s="67"/>
    </row>
    <row r="6724" spans="6:6">
      <c r="F6724" s="67"/>
    </row>
    <row r="6725" spans="6:6">
      <c r="F6725" s="67"/>
    </row>
    <row r="6726" spans="6:6">
      <c r="F6726" s="67"/>
    </row>
    <row r="6727" spans="6:6">
      <c r="F6727" s="67"/>
    </row>
    <row r="6728" spans="6:6">
      <c r="F6728" s="67"/>
    </row>
    <row r="6729" spans="6:6">
      <c r="F6729" s="67"/>
    </row>
    <row r="6730" spans="6:6">
      <c r="F6730" s="67"/>
    </row>
    <row r="6731" spans="6:6">
      <c r="F6731" s="67"/>
    </row>
    <row r="6732" spans="6:6">
      <c r="F6732" s="67"/>
    </row>
    <row r="6733" spans="6:6">
      <c r="F6733" s="67"/>
    </row>
    <row r="6734" spans="6:6">
      <c r="F6734" s="67"/>
    </row>
    <row r="6735" spans="6:6">
      <c r="F6735" s="67"/>
    </row>
    <row r="6736" spans="6:6">
      <c r="F6736" s="67"/>
    </row>
    <row r="6737" spans="6:6">
      <c r="F6737" s="67"/>
    </row>
    <row r="6738" spans="6:6">
      <c r="F6738" s="67"/>
    </row>
    <row r="6739" spans="6:6">
      <c r="F6739" s="67"/>
    </row>
    <row r="6740" spans="6:6">
      <c r="F6740" s="67"/>
    </row>
    <row r="6741" spans="6:6">
      <c r="F6741" s="67"/>
    </row>
    <row r="6742" spans="6:6">
      <c r="F6742" s="67"/>
    </row>
    <row r="6743" spans="6:6">
      <c r="F6743" s="67"/>
    </row>
    <row r="6744" spans="6:6">
      <c r="F6744" s="67"/>
    </row>
    <row r="6745" spans="6:6">
      <c r="F6745" s="67"/>
    </row>
    <row r="6746" spans="6:6">
      <c r="F6746" s="67"/>
    </row>
    <row r="6747" spans="6:6">
      <c r="F6747" s="67"/>
    </row>
    <row r="6748" spans="6:6">
      <c r="F6748" s="67"/>
    </row>
    <row r="6749" spans="6:6">
      <c r="F6749" s="67"/>
    </row>
    <row r="6750" spans="6:6">
      <c r="F6750" s="67"/>
    </row>
    <row r="6751" spans="6:6">
      <c r="F6751" s="67"/>
    </row>
    <row r="6752" spans="6:6">
      <c r="F6752" s="67"/>
    </row>
    <row r="6753" spans="6:6">
      <c r="F6753" s="67"/>
    </row>
    <row r="6754" spans="6:6">
      <c r="F6754" s="67"/>
    </row>
    <row r="6755" spans="6:6">
      <c r="F6755" s="67"/>
    </row>
    <row r="6756" spans="6:6">
      <c r="F6756" s="67"/>
    </row>
    <row r="6757" spans="6:6">
      <c r="F6757" s="67"/>
    </row>
    <row r="6758" spans="6:6">
      <c r="F6758" s="67"/>
    </row>
    <row r="6759" spans="6:6">
      <c r="F6759" s="67"/>
    </row>
    <row r="6760" spans="6:6">
      <c r="F6760" s="67"/>
    </row>
    <row r="6761" spans="6:6">
      <c r="F6761" s="67"/>
    </row>
    <row r="6762" spans="6:6">
      <c r="F6762" s="67"/>
    </row>
    <row r="6763" spans="6:6">
      <c r="F6763" s="67"/>
    </row>
    <row r="6764" spans="6:6">
      <c r="F6764" s="67"/>
    </row>
    <row r="6765" spans="6:6">
      <c r="F6765" s="67"/>
    </row>
    <row r="6766" spans="6:6">
      <c r="F6766" s="67"/>
    </row>
    <row r="6767" spans="6:6">
      <c r="F6767" s="67"/>
    </row>
    <row r="6768" spans="6:6">
      <c r="F6768" s="67"/>
    </row>
    <row r="6769" spans="6:6">
      <c r="F6769" s="67"/>
    </row>
    <row r="6770" spans="6:6">
      <c r="F6770" s="67"/>
    </row>
    <row r="6771" spans="6:6">
      <c r="F6771" s="67"/>
    </row>
    <row r="6772" spans="6:6">
      <c r="F6772" s="67"/>
    </row>
    <row r="6773" spans="6:6">
      <c r="F6773" s="67"/>
    </row>
    <row r="6774" spans="6:6">
      <c r="F6774" s="67"/>
    </row>
    <row r="6775" spans="6:6">
      <c r="F6775" s="67"/>
    </row>
    <row r="6776" spans="6:6">
      <c r="F6776" s="67"/>
    </row>
    <row r="6777" spans="6:6">
      <c r="F6777" s="67"/>
    </row>
    <row r="6778" spans="6:6">
      <c r="F6778" s="67"/>
    </row>
    <row r="6779" spans="6:6">
      <c r="F6779" s="67"/>
    </row>
    <row r="6780" spans="6:6">
      <c r="F6780" s="67"/>
    </row>
    <row r="6781" spans="6:6">
      <c r="F6781" s="67"/>
    </row>
    <row r="6782" spans="6:6">
      <c r="F6782" s="67"/>
    </row>
    <row r="6783" spans="6:6">
      <c r="F6783" s="67"/>
    </row>
    <row r="6784" spans="6:6">
      <c r="F6784" s="67"/>
    </row>
    <row r="6785" spans="6:6">
      <c r="F6785" s="67"/>
    </row>
    <row r="6786" spans="6:6">
      <c r="F6786" s="67"/>
    </row>
    <row r="6787" spans="6:6">
      <c r="F6787" s="67"/>
    </row>
    <row r="6788" spans="6:6">
      <c r="F6788" s="67"/>
    </row>
    <row r="6789" spans="6:6">
      <c r="F6789" s="67"/>
    </row>
    <row r="6790" spans="6:6">
      <c r="F6790" s="67"/>
    </row>
    <row r="6791" spans="6:6">
      <c r="F6791" s="67"/>
    </row>
    <row r="6792" spans="6:6">
      <c r="F6792" s="67"/>
    </row>
    <row r="6793" spans="6:6">
      <c r="F6793" s="67"/>
    </row>
    <row r="6794" spans="6:6">
      <c r="F6794" s="67"/>
    </row>
    <row r="6795" spans="6:6">
      <c r="F6795" s="67"/>
    </row>
    <row r="6796" spans="6:6">
      <c r="F6796" s="67"/>
    </row>
    <row r="6797" spans="6:6">
      <c r="F6797" s="67"/>
    </row>
    <row r="6798" spans="6:6">
      <c r="F6798" s="67"/>
    </row>
    <row r="6799" spans="6:6">
      <c r="F6799" s="67"/>
    </row>
    <row r="6800" spans="6:6">
      <c r="F6800" s="67"/>
    </row>
    <row r="6801" spans="6:6">
      <c r="F6801" s="67"/>
    </row>
    <row r="6802" spans="6:6">
      <c r="F6802" s="67"/>
    </row>
    <row r="6803" spans="6:6">
      <c r="F6803" s="67"/>
    </row>
    <row r="6804" spans="6:6">
      <c r="F6804" s="67"/>
    </row>
    <row r="6805" spans="6:6">
      <c r="F6805" s="67"/>
    </row>
    <row r="6806" spans="6:6">
      <c r="F6806" s="67"/>
    </row>
    <row r="6807" spans="6:6">
      <c r="F6807" s="67"/>
    </row>
    <row r="6808" spans="6:6">
      <c r="F6808" s="67"/>
    </row>
    <row r="6809" spans="6:6">
      <c r="F6809" s="67"/>
    </row>
    <row r="6810" spans="6:6">
      <c r="F6810" s="67"/>
    </row>
    <row r="6811" spans="6:6">
      <c r="F6811" s="67"/>
    </row>
    <row r="6812" spans="6:6">
      <c r="F6812" s="67"/>
    </row>
    <row r="6813" spans="6:6">
      <c r="F6813" s="67"/>
    </row>
    <row r="6814" spans="6:6">
      <c r="F6814" s="67"/>
    </row>
    <row r="6815" spans="6:6">
      <c r="F6815" s="67"/>
    </row>
    <row r="6816" spans="6:6">
      <c r="F6816" s="67"/>
    </row>
    <row r="6817" spans="6:6">
      <c r="F6817" s="67"/>
    </row>
    <row r="6818" spans="6:6">
      <c r="F6818" s="67"/>
    </row>
    <row r="6819" spans="6:6">
      <c r="F6819" s="67"/>
    </row>
    <row r="6820" spans="6:6">
      <c r="F6820" s="67"/>
    </row>
    <row r="6821" spans="6:6">
      <c r="F6821" s="67"/>
    </row>
    <row r="6822" spans="6:6">
      <c r="F6822" s="67"/>
    </row>
    <row r="6823" spans="6:6">
      <c r="F6823" s="67"/>
    </row>
    <row r="6824" spans="6:6">
      <c r="F6824" s="67"/>
    </row>
    <row r="6825" spans="6:6">
      <c r="F6825" s="67"/>
    </row>
    <row r="6826" spans="6:6">
      <c r="F6826" s="67"/>
    </row>
    <row r="6827" spans="6:6">
      <c r="F6827" s="67"/>
    </row>
    <row r="6828" spans="6:6">
      <c r="F6828" s="67"/>
    </row>
    <row r="6829" spans="6:6">
      <c r="F6829" s="67"/>
    </row>
    <row r="6830" spans="6:6">
      <c r="F6830" s="67"/>
    </row>
    <row r="6831" spans="6:6">
      <c r="F6831" s="67"/>
    </row>
    <row r="6832" spans="6:6">
      <c r="F6832" s="67"/>
    </row>
    <row r="6833" spans="6:6">
      <c r="F6833" s="67"/>
    </row>
    <row r="6834" spans="6:6">
      <c r="F6834" s="67"/>
    </row>
    <row r="6835" spans="6:6">
      <c r="F6835" s="67"/>
    </row>
    <row r="6836" spans="6:6">
      <c r="F6836" s="67"/>
    </row>
    <row r="6837" spans="6:6">
      <c r="F6837" s="67"/>
    </row>
    <row r="6838" spans="6:6">
      <c r="F6838" s="67"/>
    </row>
    <row r="6839" spans="6:6">
      <c r="F6839" s="67"/>
    </row>
    <row r="6840" spans="6:6">
      <c r="F6840" s="67"/>
    </row>
    <row r="6841" spans="6:6">
      <c r="F6841" s="67"/>
    </row>
    <row r="6842" spans="6:6">
      <c r="F6842" s="67"/>
    </row>
    <row r="6843" spans="6:6">
      <c r="F6843" s="67"/>
    </row>
    <row r="6844" spans="6:6">
      <c r="F6844" s="67"/>
    </row>
    <row r="6845" spans="6:6">
      <c r="F6845" s="67"/>
    </row>
    <row r="6846" spans="6:6">
      <c r="F6846" s="67"/>
    </row>
    <row r="6847" spans="6:6">
      <c r="F6847" s="67"/>
    </row>
    <row r="6848" spans="6:6">
      <c r="F6848" s="67"/>
    </row>
    <row r="6849" spans="6:6">
      <c r="F6849" s="67"/>
    </row>
    <row r="6850" spans="6:6">
      <c r="F6850" s="67"/>
    </row>
    <row r="6851" spans="6:6">
      <c r="F6851" s="67"/>
    </row>
    <row r="6852" spans="6:6">
      <c r="F6852" s="67"/>
    </row>
    <row r="6853" spans="6:6">
      <c r="F6853" s="67"/>
    </row>
    <row r="6854" spans="6:6">
      <c r="F6854" s="67"/>
    </row>
    <row r="6855" spans="6:6">
      <c r="F6855" s="67"/>
    </row>
    <row r="6856" spans="6:6">
      <c r="F6856" s="67"/>
    </row>
    <row r="6857" spans="6:6">
      <c r="F6857" s="67"/>
    </row>
    <row r="6858" spans="6:6">
      <c r="F6858" s="67"/>
    </row>
    <row r="6859" spans="6:6">
      <c r="F6859" s="67"/>
    </row>
    <row r="6860" spans="6:6">
      <c r="F6860" s="67"/>
    </row>
    <row r="6861" spans="6:6">
      <c r="F6861" s="67"/>
    </row>
    <row r="6862" spans="6:6">
      <c r="F6862" s="67"/>
    </row>
    <row r="6863" spans="6:6">
      <c r="F6863" s="67"/>
    </row>
    <row r="6864" spans="6:6">
      <c r="F6864" s="67"/>
    </row>
    <row r="6865" spans="6:6">
      <c r="F6865" s="67"/>
    </row>
    <row r="6866" spans="6:6">
      <c r="F6866" s="67"/>
    </row>
    <row r="6867" spans="6:6">
      <c r="F6867" s="67"/>
    </row>
    <row r="6868" spans="6:6">
      <c r="F6868" s="67"/>
    </row>
    <row r="6869" spans="6:6">
      <c r="F6869" s="67"/>
    </row>
    <row r="6870" spans="6:6">
      <c r="F6870" s="67"/>
    </row>
    <row r="6871" spans="6:6">
      <c r="F6871" s="67"/>
    </row>
    <row r="6872" spans="6:6">
      <c r="F6872" s="67"/>
    </row>
    <row r="6873" spans="6:6">
      <c r="F6873" s="67"/>
    </row>
    <row r="6874" spans="6:6">
      <c r="F6874" s="67"/>
    </row>
    <row r="6875" spans="6:6">
      <c r="F6875" s="67"/>
    </row>
    <row r="6876" spans="6:6">
      <c r="F6876" s="67"/>
    </row>
    <row r="6877" spans="6:6">
      <c r="F6877" s="67"/>
    </row>
    <row r="6878" spans="6:6">
      <c r="F6878" s="67"/>
    </row>
    <row r="6879" spans="6:6">
      <c r="F6879" s="67"/>
    </row>
    <row r="6880" spans="6:6">
      <c r="F6880" s="67"/>
    </row>
    <row r="6881" spans="6:6">
      <c r="F6881" s="67"/>
    </row>
    <row r="6882" spans="6:6">
      <c r="F6882" s="67"/>
    </row>
    <row r="6883" spans="6:6">
      <c r="F6883" s="67"/>
    </row>
    <row r="6884" spans="6:6">
      <c r="F6884" s="67"/>
    </row>
    <row r="6885" spans="6:6">
      <c r="F6885" s="67"/>
    </row>
    <row r="6886" spans="6:6">
      <c r="F6886" s="67"/>
    </row>
    <row r="6887" spans="6:6">
      <c r="F6887" s="67"/>
    </row>
    <row r="6888" spans="6:6">
      <c r="F6888" s="67"/>
    </row>
    <row r="6889" spans="6:6">
      <c r="F6889" s="67"/>
    </row>
    <row r="6890" spans="6:6">
      <c r="F6890" s="67"/>
    </row>
    <row r="6891" spans="6:6">
      <c r="F6891" s="67"/>
    </row>
    <row r="6892" spans="6:6">
      <c r="F6892" s="67"/>
    </row>
    <row r="6893" spans="6:6">
      <c r="F6893" s="67"/>
    </row>
    <row r="6894" spans="6:6">
      <c r="F6894" s="67"/>
    </row>
    <row r="6895" spans="6:6">
      <c r="F6895" s="67"/>
    </row>
    <row r="6896" spans="6:6">
      <c r="F6896" s="67"/>
    </row>
    <row r="6897" spans="6:6">
      <c r="F6897" s="67"/>
    </row>
    <row r="6898" spans="6:6">
      <c r="F6898" s="67"/>
    </row>
    <row r="6899" spans="6:6">
      <c r="F6899" s="67"/>
    </row>
    <row r="6900" spans="6:6">
      <c r="F6900" s="67"/>
    </row>
    <row r="6901" spans="6:6">
      <c r="F6901" s="67"/>
    </row>
    <row r="6902" spans="6:6">
      <c r="F6902" s="67"/>
    </row>
    <row r="6903" spans="6:6">
      <c r="F6903" s="67"/>
    </row>
    <row r="6904" spans="6:6">
      <c r="F6904" s="67"/>
    </row>
    <row r="6905" spans="6:6">
      <c r="F6905" s="67"/>
    </row>
    <row r="6906" spans="6:6">
      <c r="F6906" s="67"/>
    </row>
    <row r="6907" spans="6:6">
      <c r="F6907" s="67"/>
    </row>
    <row r="6908" spans="6:6">
      <c r="F6908" s="67"/>
    </row>
    <row r="6909" spans="6:6">
      <c r="F6909" s="67"/>
    </row>
    <row r="6910" spans="6:6">
      <c r="F6910" s="67"/>
    </row>
    <row r="6911" spans="6:6">
      <c r="F6911" s="67"/>
    </row>
    <row r="6912" spans="6:6">
      <c r="F6912" s="67"/>
    </row>
    <row r="6913" spans="6:6">
      <c r="F6913" s="67"/>
    </row>
    <row r="6914" spans="6:6">
      <c r="F6914" s="67"/>
    </row>
    <row r="6915" spans="6:6">
      <c r="F6915" s="67"/>
    </row>
    <row r="6916" spans="6:6">
      <c r="F6916" s="67"/>
    </row>
    <row r="6917" spans="6:6">
      <c r="F6917" s="67"/>
    </row>
    <row r="6918" spans="6:6">
      <c r="F6918" s="67"/>
    </row>
    <row r="6919" spans="6:6">
      <c r="F6919" s="67"/>
    </row>
    <row r="6920" spans="6:6">
      <c r="F6920" s="67"/>
    </row>
    <row r="6921" spans="6:6">
      <c r="F6921" s="67"/>
    </row>
    <row r="6922" spans="6:6">
      <c r="F6922" s="67"/>
    </row>
    <row r="6923" spans="6:6">
      <c r="F6923" s="67"/>
    </row>
    <row r="6924" spans="6:6">
      <c r="F6924" s="67"/>
    </row>
    <row r="6925" spans="6:6">
      <c r="F6925" s="67"/>
    </row>
    <row r="6926" spans="6:6">
      <c r="F6926" s="67"/>
    </row>
    <row r="6927" spans="6:6">
      <c r="F6927" s="67"/>
    </row>
    <row r="6928" spans="6:6">
      <c r="F6928" s="67"/>
    </row>
    <row r="6929" spans="6:6">
      <c r="F6929" s="67"/>
    </row>
    <row r="6930" spans="6:6">
      <c r="F6930" s="67"/>
    </row>
    <row r="6931" spans="6:6">
      <c r="F6931" s="67"/>
    </row>
    <row r="6932" spans="6:6">
      <c r="F6932" s="67"/>
    </row>
    <row r="6933" spans="6:6">
      <c r="F6933" s="67"/>
    </row>
    <row r="6934" spans="6:6">
      <c r="F6934" s="67"/>
    </row>
    <row r="6935" spans="6:6">
      <c r="F6935" s="67"/>
    </row>
    <row r="6936" spans="6:6">
      <c r="F6936" s="67"/>
    </row>
    <row r="6937" spans="6:6">
      <c r="F6937" s="67"/>
    </row>
    <row r="6938" spans="6:6">
      <c r="F6938" s="67"/>
    </row>
    <row r="6939" spans="6:6">
      <c r="F6939" s="67"/>
    </row>
    <row r="6940" spans="6:6">
      <c r="F6940" s="67"/>
    </row>
    <row r="6941" spans="6:6">
      <c r="F6941" s="67"/>
    </row>
    <row r="6942" spans="6:6">
      <c r="F6942" s="67"/>
    </row>
    <row r="6943" spans="6:6">
      <c r="F6943" s="67"/>
    </row>
    <row r="6944" spans="6:6">
      <c r="F6944" s="67"/>
    </row>
    <row r="6945" spans="6:6">
      <c r="F6945" s="67"/>
    </row>
    <row r="6946" spans="6:6">
      <c r="F6946" s="67"/>
    </row>
    <row r="6947" spans="6:6">
      <c r="F6947" s="67"/>
    </row>
    <row r="6948" spans="6:6">
      <c r="F6948" s="67"/>
    </row>
    <row r="6949" spans="6:6">
      <c r="F6949" s="67"/>
    </row>
    <row r="6950" spans="6:6">
      <c r="F6950" s="67"/>
    </row>
    <row r="6951" spans="6:6">
      <c r="F6951" s="67"/>
    </row>
    <row r="6952" spans="6:6">
      <c r="F6952" s="67"/>
    </row>
    <row r="6953" spans="6:6">
      <c r="F6953" s="67"/>
    </row>
    <row r="6954" spans="6:6">
      <c r="F6954" s="67"/>
    </row>
    <row r="6955" spans="6:6">
      <c r="F6955" s="67"/>
    </row>
    <row r="6956" spans="6:6">
      <c r="F6956" s="67"/>
    </row>
    <row r="6957" spans="6:6">
      <c r="F6957" s="67"/>
    </row>
    <row r="6958" spans="6:6">
      <c r="F6958" s="67"/>
    </row>
    <row r="6959" spans="6:6">
      <c r="F6959" s="67"/>
    </row>
    <row r="6960" spans="6:6">
      <c r="F6960" s="67"/>
    </row>
    <row r="6961" spans="6:6">
      <c r="F6961" s="67"/>
    </row>
    <row r="6962" spans="6:6">
      <c r="F6962" s="67"/>
    </row>
    <row r="6963" spans="6:6">
      <c r="F6963" s="67"/>
    </row>
    <row r="6964" spans="6:6">
      <c r="F6964" s="67"/>
    </row>
    <row r="6965" spans="6:6">
      <c r="F6965" s="67"/>
    </row>
    <row r="6966" spans="6:6">
      <c r="F6966" s="67"/>
    </row>
    <row r="6967" spans="6:6">
      <c r="F6967" s="67"/>
    </row>
    <row r="6968" spans="6:6">
      <c r="F6968" s="67"/>
    </row>
    <row r="6969" spans="6:6">
      <c r="F6969" s="67"/>
    </row>
    <row r="6970" spans="6:6">
      <c r="F6970" s="67"/>
    </row>
    <row r="6971" spans="6:6">
      <c r="F6971" s="67"/>
    </row>
    <row r="6972" spans="6:6">
      <c r="F6972" s="67"/>
    </row>
    <row r="6973" spans="6:6">
      <c r="F6973" s="67"/>
    </row>
    <row r="6974" spans="6:6">
      <c r="F6974" s="67"/>
    </row>
    <row r="6975" spans="6:6">
      <c r="F6975" s="67"/>
    </row>
    <row r="6976" spans="6:6">
      <c r="F6976" s="67"/>
    </row>
    <row r="6977" spans="6:6">
      <c r="F6977" s="67"/>
    </row>
    <row r="6978" spans="6:6">
      <c r="F6978" s="67"/>
    </row>
    <row r="6979" spans="6:6">
      <c r="F6979" s="67"/>
    </row>
    <row r="6980" spans="6:6">
      <c r="F6980" s="67"/>
    </row>
    <row r="6981" spans="6:6">
      <c r="F6981" s="67"/>
    </row>
    <row r="6982" spans="6:6">
      <c r="F6982" s="67"/>
    </row>
    <row r="6983" spans="6:6">
      <c r="F6983" s="67"/>
    </row>
    <row r="6984" spans="6:6">
      <c r="F6984" s="67"/>
    </row>
    <row r="6985" spans="6:6">
      <c r="F6985" s="67"/>
    </row>
    <row r="6986" spans="6:6">
      <c r="F6986" s="67"/>
    </row>
    <row r="6987" spans="6:6">
      <c r="F6987" s="67"/>
    </row>
    <row r="6988" spans="6:6">
      <c r="F6988" s="67"/>
    </row>
    <row r="6989" spans="6:6">
      <c r="F6989" s="67"/>
    </row>
    <row r="6990" spans="6:6">
      <c r="F6990" s="67"/>
    </row>
    <row r="6991" spans="6:6">
      <c r="F6991" s="67"/>
    </row>
    <row r="6992" spans="6:6">
      <c r="F6992" s="67"/>
    </row>
    <row r="6993" spans="6:6">
      <c r="F6993" s="67"/>
    </row>
    <row r="6994" spans="6:6">
      <c r="F6994" s="67"/>
    </row>
    <row r="6995" spans="6:6">
      <c r="F6995" s="67"/>
    </row>
    <row r="6996" spans="6:6">
      <c r="F6996" s="67"/>
    </row>
    <row r="6997" spans="6:6">
      <c r="F6997" s="67"/>
    </row>
    <row r="6998" spans="6:6">
      <c r="F6998" s="67"/>
    </row>
    <row r="6999" spans="6:6">
      <c r="F6999" s="67"/>
    </row>
    <row r="7000" spans="6:6">
      <c r="F7000" s="67"/>
    </row>
    <row r="7001" spans="6:6">
      <c r="F7001" s="67"/>
    </row>
    <row r="7002" spans="6:6">
      <c r="F7002" s="67"/>
    </row>
    <row r="7003" spans="6:6">
      <c r="F7003" s="67"/>
    </row>
    <row r="7004" spans="6:6">
      <c r="F7004" s="67"/>
    </row>
    <row r="7005" spans="6:6">
      <c r="F7005" s="67"/>
    </row>
    <row r="7006" spans="6:6">
      <c r="F7006" s="67"/>
    </row>
    <row r="7007" spans="6:6">
      <c r="F7007" s="67"/>
    </row>
    <row r="7008" spans="6:6">
      <c r="F7008" s="67"/>
    </row>
    <row r="7009" spans="6:6">
      <c r="F7009" s="67"/>
    </row>
    <row r="7010" spans="6:6">
      <c r="F7010" s="67"/>
    </row>
    <row r="7011" spans="6:6">
      <c r="F7011" s="67"/>
    </row>
    <row r="7012" spans="6:6">
      <c r="F7012" s="67"/>
    </row>
    <row r="7013" spans="6:6">
      <c r="F7013" s="67"/>
    </row>
    <row r="7014" spans="6:6">
      <c r="F7014" s="67"/>
    </row>
    <row r="7015" spans="6:6">
      <c r="F7015" s="67"/>
    </row>
    <row r="7016" spans="6:6">
      <c r="F7016" s="67"/>
    </row>
    <row r="7017" spans="6:6">
      <c r="F7017" s="67"/>
    </row>
    <row r="7018" spans="6:6">
      <c r="F7018" s="67"/>
    </row>
    <row r="7019" spans="6:6">
      <c r="F7019" s="67"/>
    </row>
    <row r="7020" spans="6:6">
      <c r="F7020" s="67"/>
    </row>
    <row r="7021" spans="6:6">
      <c r="F7021" s="67"/>
    </row>
    <row r="7022" spans="6:6">
      <c r="F7022" s="67"/>
    </row>
    <row r="7023" spans="6:6">
      <c r="F7023" s="67"/>
    </row>
    <row r="7024" spans="6:6">
      <c r="F7024" s="67"/>
    </row>
    <row r="7025" spans="6:6">
      <c r="F7025" s="67"/>
    </row>
    <row r="7026" spans="6:6">
      <c r="F7026" s="67"/>
    </row>
    <row r="7027" spans="6:6">
      <c r="F7027" s="67"/>
    </row>
    <row r="7028" spans="6:6">
      <c r="F7028" s="67"/>
    </row>
    <row r="7029" spans="6:6">
      <c r="F7029" s="67"/>
    </row>
    <row r="7030" spans="6:6">
      <c r="F7030" s="67"/>
    </row>
    <row r="7031" spans="6:6">
      <c r="F7031" s="67"/>
    </row>
    <row r="7032" spans="6:6">
      <c r="F7032" s="67"/>
    </row>
    <row r="7033" spans="6:6">
      <c r="F7033" s="67"/>
    </row>
    <row r="7034" spans="6:6">
      <c r="F7034" s="67"/>
    </row>
    <row r="7035" spans="6:6">
      <c r="F7035" s="67"/>
    </row>
    <row r="7036" spans="6:6">
      <c r="F7036" s="67"/>
    </row>
    <row r="7037" spans="6:6">
      <c r="F7037" s="67"/>
    </row>
    <row r="7038" spans="6:6">
      <c r="F7038" s="67"/>
    </row>
    <row r="7039" spans="6:6">
      <c r="F7039" s="67"/>
    </row>
    <row r="7040" spans="6:6">
      <c r="F7040" s="67"/>
    </row>
    <row r="7041" spans="6:6">
      <c r="F7041" s="67"/>
    </row>
    <row r="7042" spans="6:6">
      <c r="F7042" s="67"/>
    </row>
    <row r="7043" spans="6:6">
      <c r="F7043" s="67"/>
    </row>
    <row r="7044" spans="6:6">
      <c r="F7044" s="67"/>
    </row>
    <row r="7045" spans="6:6">
      <c r="F7045" s="67"/>
    </row>
    <row r="7046" spans="6:6">
      <c r="F7046" s="67"/>
    </row>
    <row r="7047" spans="6:6">
      <c r="F7047" s="67"/>
    </row>
    <row r="7048" spans="6:6">
      <c r="F7048" s="67"/>
    </row>
    <row r="7049" spans="6:6">
      <c r="F7049" s="67"/>
    </row>
    <row r="7050" spans="6:6">
      <c r="F7050" s="67"/>
    </row>
    <row r="7051" spans="6:6">
      <c r="F7051" s="67"/>
    </row>
    <row r="7052" spans="6:6">
      <c r="F7052" s="67"/>
    </row>
    <row r="7053" spans="6:6">
      <c r="F7053" s="67"/>
    </row>
    <row r="7054" spans="6:6">
      <c r="F7054" s="67"/>
    </row>
    <row r="7055" spans="6:6">
      <c r="F7055" s="67"/>
    </row>
    <row r="7056" spans="6:6">
      <c r="F7056" s="67"/>
    </row>
    <row r="7057" spans="6:6">
      <c r="F7057" s="67"/>
    </row>
    <row r="7058" spans="6:6">
      <c r="F7058" s="67"/>
    </row>
    <row r="7059" spans="6:6">
      <c r="F7059" s="67"/>
    </row>
    <row r="7060" spans="6:6">
      <c r="F7060" s="67"/>
    </row>
    <row r="7061" spans="6:6">
      <c r="F7061" s="67"/>
    </row>
    <row r="7062" spans="6:6">
      <c r="F7062" s="67"/>
    </row>
    <row r="7063" spans="6:6">
      <c r="F7063" s="67"/>
    </row>
    <row r="7064" spans="6:6">
      <c r="F7064" s="67"/>
    </row>
    <row r="7065" spans="6:6">
      <c r="F7065" s="67"/>
    </row>
    <row r="7066" spans="6:6">
      <c r="F7066" s="67"/>
    </row>
    <row r="7067" spans="6:6">
      <c r="F7067" s="67"/>
    </row>
    <row r="7068" spans="6:6">
      <c r="F7068" s="67"/>
    </row>
    <row r="7069" spans="6:6">
      <c r="F7069" s="67"/>
    </row>
    <row r="7070" spans="6:6">
      <c r="F7070" s="67"/>
    </row>
    <row r="7071" spans="6:6">
      <c r="F7071" s="67"/>
    </row>
    <row r="7072" spans="6:6">
      <c r="F7072" s="67"/>
    </row>
    <row r="7073" spans="6:6">
      <c r="F7073" s="67"/>
    </row>
    <row r="7074" spans="6:6">
      <c r="F7074" s="67"/>
    </row>
    <row r="7075" spans="6:6">
      <c r="F7075" s="67"/>
    </row>
    <row r="7076" spans="6:6">
      <c r="F7076" s="67"/>
    </row>
    <row r="7077" spans="6:6">
      <c r="F7077" s="67"/>
    </row>
    <row r="7078" spans="6:6">
      <c r="F7078" s="67"/>
    </row>
    <row r="7079" spans="6:6">
      <c r="F7079" s="67"/>
    </row>
    <row r="7080" spans="6:6">
      <c r="F7080" s="67"/>
    </row>
    <row r="7081" spans="6:6">
      <c r="F7081" s="67"/>
    </row>
    <row r="7082" spans="6:6">
      <c r="F7082" s="67"/>
    </row>
    <row r="7083" spans="6:6">
      <c r="F7083" s="67"/>
    </row>
    <row r="7084" spans="6:6">
      <c r="F7084" s="67"/>
    </row>
    <row r="7085" spans="6:6">
      <c r="F7085" s="67"/>
    </row>
    <row r="7086" spans="6:6">
      <c r="F7086" s="67"/>
    </row>
    <row r="7087" spans="6:6">
      <c r="F7087" s="67"/>
    </row>
    <row r="7088" spans="6:6">
      <c r="F7088" s="67"/>
    </row>
    <row r="7089" spans="6:6">
      <c r="F7089" s="67"/>
    </row>
    <row r="7090" spans="6:6">
      <c r="F7090" s="67"/>
    </row>
    <row r="7091" spans="6:6">
      <c r="F7091" s="67"/>
    </row>
    <row r="7092" spans="6:6">
      <c r="F7092" s="67"/>
    </row>
    <row r="7093" spans="6:6">
      <c r="F7093" s="67"/>
    </row>
  </sheetData>
  <dataValidations disablePrompts="1" count="1">
    <dataValidation allowBlank="1" showErrorMessage="1" promptTitle="TRAFO" prompt="$B$1:$D$177" sqref="B1"/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Cover</vt:lpstr>
      <vt:lpstr>Uncertainty Index Graph</vt:lpstr>
      <vt:lpstr>Data for SPSS</vt:lpstr>
      <vt:lpstr>IVOL</vt:lpstr>
      <vt:lpstr>DISP</vt:lpstr>
      <vt:lpstr>CS</vt:lpstr>
      <vt:lpstr>Bloomberg data</vt:lpstr>
      <vt:lpstr>BOS</vt:lpstr>
      <vt:lpstr>BOS!Print_Area</vt:lpstr>
      <vt:lpstr>BOS!Print_Titles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Suh.</dc:creator>
  <cp:lastModifiedBy>Elizabeth Harloe</cp:lastModifiedBy>
  <cp:lastPrinted>2015-08-11T03:15:58Z</cp:lastPrinted>
  <dcterms:created xsi:type="dcterms:W3CDTF">1998-01-08T05:01:38Z</dcterms:created>
  <dcterms:modified xsi:type="dcterms:W3CDTF">2016-02-15T03:59:14Z</dcterms:modified>
</cp:coreProperties>
</file>